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dmin\Documents\CMV - 2026\"/>
    </mc:Choice>
  </mc:AlternateContent>
  <xr:revisionPtr revIDLastSave="0" documentId="13_ncr:1_{A413AC52-CDA8-4988-AAD4-733D65F23C7C}" xr6:coauthVersionLast="47" xr6:coauthVersionMax="47" xr10:uidLastSave="{00000000-0000-0000-0000-000000000000}"/>
  <bookViews>
    <workbookView xWindow="-120" yWindow="-120" windowWidth="29040" windowHeight="15840" tabRatio="818" activeTab="6" xr2:uid="{00000000-000D-0000-FFFF-FFFF00000000}"/>
  </bookViews>
  <sheets>
    <sheet name="Painel" sheetId="9" r:id="rId1"/>
    <sheet name="indice" sheetId="15" r:id="rId2"/>
    <sheet name="SEM01" sheetId="1" r:id="rId3"/>
    <sheet name="SEM02" sheetId="2" r:id="rId4"/>
    <sheet name="SEM03" sheetId="3" r:id="rId5"/>
    <sheet name="SEM04" sheetId="4" r:id="rId6"/>
    <sheet name="SEM05" sheetId="5" r:id="rId7"/>
    <sheet name="RESUMO" sheetId="6" r:id="rId8"/>
    <sheet name="SEM06" sheetId="7" r:id="rId9"/>
    <sheet name="Relatório" sheetId="8" r:id="rId10"/>
    <sheet name="UCustoInfo" sheetId="10" r:id="rId11"/>
    <sheet name="Registros" sheetId="12" r:id="rId12"/>
  </sheets>
  <definedNames>
    <definedName name="_xlnm._FilterDatabase" localSheetId="2" hidden="1">'SEM01'!$A$5:$Q$992</definedName>
    <definedName name="_xlnm._FilterDatabase" localSheetId="3" hidden="1">'SEM02'!$A$5:$Q$987</definedName>
    <definedName name="_xlnm._FilterDatabase" localSheetId="4" hidden="1">'SEM03'!$A$5:$Q$986</definedName>
    <definedName name="_xlnm._FilterDatabase" localSheetId="5" hidden="1">'SEM04'!$A$5:$Q$986</definedName>
    <definedName name="_xlnm._FilterDatabase" localSheetId="6" hidden="1">'SEM05'!$A$5:$Q$971</definedName>
    <definedName name="_xlnm._FilterDatabase" localSheetId="8" hidden="1">'SEM06'!$A$5:$Q$1008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4" i="6" l="1"/>
  <c r="Q57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98" i="1"/>
  <c r="Q99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N57" i="1"/>
  <c r="N13" i="1"/>
  <c r="G4" i="6" l="1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21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115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63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" i="5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21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6" i="4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21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6" i="3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21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108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63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" i="1"/>
  <c r="K221" i="5"/>
  <c r="P221" i="5"/>
  <c r="O221" i="5"/>
  <c r="K221" i="4"/>
  <c r="M221" i="4"/>
  <c r="N221" i="4" s="1"/>
  <c r="O221" i="4"/>
  <c r="K221" i="3"/>
  <c r="P221" i="3"/>
  <c r="O221" i="3"/>
  <c r="H221" i="2"/>
  <c r="K221" i="2"/>
  <c r="N221" i="2"/>
  <c r="O221" i="2"/>
  <c r="K221" i="1"/>
  <c r="M221" i="1"/>
  <c r="P221" i="1" s="1"/>
  <c r="O221" i="1"/>
  <c r="N221" i="1" l="1"/>
  <c r="Q221" i="4"/>
  <c r="Q221" i="2"/>
  <c r="N221" i="3"/>
  <c r="Q221" i="3" s="1"/>
  <c r="P221" i="4"/>
  <c r="N221" i="5"/>
  <c r="Q221" i="5" s="1"/>
  <c r="N7" i="3" l="1"/>
  <c r="N62" i="3"/>
  <c r="N63" i="3"/>
  <c r="N146" i="3"/>
  <c r="N147" i="3"/>
  <c r="N155" i="3"/>
  <c r="H26" i="2" l="1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6" i="2"/>
  <c r="M148" i="2"/>
  <c r="P52" i="2"/>
  <c r="P57" i="2"/>
  <c r="K237" i="5"/>
  <c r="K238" i="5"/>
  <c r="K239" i="5"/>
  <c r="K240" i="5"/>
  <c r="M237" i="5"/>
  <c r="P237" i="5" s="1"/>
  <c r="M238" i="5"/>
  <c r="N238" i="5" s="1"/>
  <c r="Q238" i="5" s="1"/>
  <c r="M239" i="5"/>
  <c r="P239" i="5" s="1"/>
  <c r="M240" i="5"/>
  <c r="N240" i="5" s="1"/>
  <c r="O237" i="5"/>
  <c r="O238" i="5"/>
  <c r="O239" i="5"/>
  <c r="O240" i="5"/>
  <c r="P238" i="5"/>
  <c r="P240" i="5"/>
  <c r="N6" i="2"/>
  <c r="N52" i="2"/>
  <c r="N57" i="2"/>
  <c r="N75" i="2"/>
  <c r="N76" i="2"/>
  <c r="N77" i="2"/>
  <c r="N78" i="2"/>
  <c r="N79" i="2"/>
  <c r="N80" i="2"/>
  <c r="N150" i="2"/>
  <c r="N151" i="2"/>
  <c r="N152" i="2"/>
  <c r="N153" i="2"/>
  <c r="N161" i="2"/>
  <c r="N239" i="5" l="1"/>
  <c r="Q239" i="5" s="1"/>
  <c r="Q240" i="5"/>
  <c r="N237" i="5"/>
  <c r="Q237" i="5" s="1"/>
  <c r="K235" i="5"/>
  <c r="K236" i="5"/>
  <c r="M235" i="5"/>
  <c r="N235" i="5" s="1"/>
  <c r="M236" i="5"/>
  <c r="P236" i="5" s="1"/>
  <c r="O235" i="5"/>
  <c r="O236" i="5"/>
  <c r="K239" i="1"/>
  <c r="K240" i="1"/>
  <c r="M239" i="1"/>
  <c r="N239" i="1" s="1"/>
  <c r="M240" i="1"/>
  <c r="N240" i="1" s="1"/>
  <c r="O239" i="1"/>
  <c r="O240" i="1"/>
  <c r="P235" i="5" l="1"/>
  <c r="Q235" i="5"/>
  <c r="P240" i="1"/>
  <c r="P239" i="1"/>
  <c r="N236" i="5"/>
  <c r="Q236" i="5" s="1"/>
  <c r="K236" i="1" l="1"/>
  <c r="K237" i="1"/>
  <c r="K238" i="1"/>
  <c r="M236" i="1"/>
  <c r="N236" i="1" s="1"/>
  <c r="M237" i="1"/>
  <c r="P237" i="1" s="1"/>
  <c r="M238" i="1"/>
  <c r="N238" i="1" s="1"/>
  <c r="O236" i="1"/>
  <c r="O237" i="1"/>
  <c r="O238" i="1"/>
  <c r="K84" i="5"/>
  <c r="M84" i="5"/>
  <c r="N84" i="5" s="1"/>
  <c r="O84" i="5"/>
  <c r="K91" i="4"/>
  <c r="M91" i="4"/>
  <c r="P91" i="4" s="1"/>
  <c r="O91" i="4"/>
  <c r="K90" i="3"/>
  <c r="M90" i="3"/>
  <c r="N90" i="3" s="1"/>
  <c r="O90" i="3"/>
  <c r="K91" i="2"/>
  <c r="M91" i="2"/>
  <c r="N91" i="2" s="1"/>
  <c r="O91" i="2"/>
  <c r="K83" i="5"/>
  <c r="M83" i="5"/>
  <c r="N83" i="5" s="1"/>
  <c r="O83" i="5"/>
  <c r="K90" i="4"/>
  <c r="M90" i="4"/>
  <c r="N90" i="4" s="1"/>
  <c r="O90" i="4"/>
  <c r="K89" i="3"/>
  <c r="M89" i="3"/>
  <c r="N89" i="3" s="1"/>
  <c r="O89" i="3"/>
  <c r="K90" i="2"/>
  <c r="M90" i="2"/>
  <c r="N90" i="2" s="1"/>
  <c r="O90" i="2"/>
  <c r="K189" i="5"/>
  <c r="M189" i="5"/>
  <c r="N189" i="5" s="1"/>
  <c r="O189" i="5"/>
  <c r="K202" i="4"/>
  <c r="M202" i="4"/>
  <c r="N202" i="4" s="1"/>
  <c r="O202" i="4"/>
  <c r="K198" i="3"/>
  <c r="M198" i="3"/>
  <c r="N198" i="3" s="1"/>
  <c r="O198" i="3"/>
  <c r="K200" i="2"/>
  <c r="M200" i="2"/>
  <c r="N200" i="2" s="1"/>
  <c r="O200" i="2"/>
  <c r="K188" i="1"/>
  <c r="M188" i="1"/>
  <c r="N188" i="1" s="1"/>
  <c r="O188" i="1"/>
  <c r="K188" i="5"/>
  <c r="M188" i="5"/>
  <c r="N188" i="5" s="1"/>
  <c r="O188" i="5"/>
  <c r="K201" i="4"/>
  <c r="M201" i="4"/>
  <c r="N201" i="4" s="1"/>
  <c r="O201" i="4"/>
  <c r="K197" i="3"/>
  <c r="M197" i="3"/>
  <c r="O197" i="3"/>
  <c r="O180" i="2"/>
  <c r="K143" i="5"/>
  <c r="M143" i="5"/>
  <c r="N143" i="5" s="1"/>
  <c r="O143" i="5"/>
  <c r="K155" i="4"/>
  <c r="N155" i="4"/>
  <c r="O155" i="4"/>
  <c r="K154" i="3"/>
  <c r="M154" i="3"/>
  <c r="N154" i="3" s="1"/>
  <c r="O154" i="3"/>
  <c r="K155" i="2"/>
  <c r="M155" i="2"/>
  <c r="N155" i="2" s="1"/>
  <c r="O155" i="2"/>
  <c r="K138" i="1"/>
  <c r="M138" i="1"/>
  <c r="N138" i="1" s="1"/>
  <c r="Q138" i="1" s="1"/>
  <c r="O138" i="1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4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154" i="4"/>
  <c r="M154" i="4"/>
  <c r="N154" i="4" s="1"/>
  <c r="O154" i="4"/>
  <c r="K153" i="3"/>
  <c r="M153" i="3"/>
  <c r="N153" i="3" s="1"/>
  <c r="O153" i="3"/>
  <c r="M154" i="2"/>
  <c r="N154" i="2" s="1"/>
  <c r="K137" i="1"/>
  <c r="M137" i="1"/>
  <c r="N137" i="1" s="1"/>
  <c r="Q137" i="1" s="1"/>
  <c r="O137" i="1"/>
  <c r="N233" i="1"/>
  <c r="M234" i="1"/>
  <c r="N234" i="1" s="1"/>
  <c r="M235" i="1"/>
  <c r="N235" i="1" s="1"/>
  <c r="K235" i="1"/>
  <c r="O235" i="1"/>
  <c r="O187" i="1"/>
  <c r="K187" i="5"/>
  <c r="M187" i="5"/>
  <c r="P187" i="5" s="1"/>
  <c r="O187" i="5"/>
  <c r="K200" i="4"/>
  <c r="M200" i="4"/>
  <c r="N200" i="4" s="1"/>
  <c r="O200" i="4"/>
  <c r="M199" i="2"/>
  <c r="N199" i="2" s="1"/>
  <c r="K187" i="1"/>
  <c r="M187" i="1"/>
  <c r="P187" i="1" s="1"/>
  <c r="K186" i="5"/>
  <c r="M186" i="5"/>
  <c r="P186" i="5" s="1"/>
  <c r="O186" i="5"/>
  <c r="K199" i="4"/>
  <c r="M199" i="4"/>
  <c r="P199" i="4" s="1"/>
  <c r="O199" i="4"/>
  <c r="K196" i="3"/>
  <c r="M196" i="3"/>
  <c r="N196" i="3" s="1"/>
  <c r="O196" i="3"/>
  <c r="M198" i="2"/>
  <c r="K186" i="1"/>
  <c r="M186" i="1"/>
  <c r="N186" i="1" s="1"/>
  <c r="O186" i="1"/>
  <c r="K220" i="5"/>
  <c r="M220" i="5"/>
  <c r="N220" i="5" s="1"/>
  <c r="O220" i="5"/>
  <c r="K236" i="4"/>
  <c r="M236" i="4"/>
  <c r="N236" i="4" s="1"/>
  <c r="O236" i="4"/>
  <c r="K232" i="3"/>
  <c r="M232" i="3"/>
  <c r="N232" i="3" s="1"/>
  <c r="O232" i="3"/>
  <c r="M234" i="2"/>
  <c r="N234" i="2" s="1"/>
  <c r="K215" i="1"/>
  <c r="M215" i="1"/>
  <c r="P215" i="1" s="1"/>
  <c r="O215" i="1"/>
  <c r="K219" i="5"/>
  <c r="M219" i="5"/>
  <c r="N219" i="5" s="1"/>
  <c r="O219" i="5"/>
  <c r="K235" i="4"/>
  <c r="M235" i="4"/>
  <c r="N235" i="4" s="1"/>
  <c r="O235" i="4"/>
  <c r="K231" i="3"/>
  <c r="M231" i="3"/>
  <c r="O231" i="3"/>
  <c r="M233" i="2"/>
  <c r="N233" i="2" s="1"/>
  <c r="K214" i="1"/>
  <c r="M214" i="1"/>
  <c r="N214" i="1" s="1"/>
  <c r="O214" i="1"/>
  <c r="K228" i="4"/>
  <c r="M228" i="4"/>
  <c r="N228" i="4" s="1"/>
  <c r="O228" i="4"/>
  <c r="K224" i="3"/>
  <c r="M224" i="3"/>
  <c r="N224" i="3" s="1"/>
  <c r="O224" i="3"/>
  <c r="M226" i="2"/>
  <c r="N226" i="2" s="1"/>
  <c r="K207" i="1"/>
  <c r="M207" i="1"/>
  <c r="N207" i="1" s="1"/>
  <c r="O207" i="1"/>
  <c r="K227" i="4"/>
  <c r="M227" i="4"/>
  <c r="N227" i="4" s="1"/>
  <c r="O227" i="4"/>
  <c r="K223" i="3"/>
  <c r="M223" i="3"/>
  <c r="N223" i="3" s="1"/>
  <c r="O223" i="3"/>
  <c r="M225" i="2"/>
  <c r="K206" i="1"/>
  <c r="M206" i="1"/>
  <c r="N206" i="1" s="1"/>
  <c r="O206" i="1"/>
  <c r="K234" i="1"/>
  <c r="O234" i="1"/>
  <c r="K233" i="1"/>
  <c r="O233" i="1"/>
  <c r="K176" i="3"/>
  <c r="M176" i="3"/>
  <c r="N176" i="3" s="1"/>
  <c r="O176" i="3"/>
  <c r="M177" i="2"/>
  <c r="N177" i="2" s="1"/>
  <c r="K165" i="5"/>
  <c r="M165" i="5"/>
  <c r="N165" i="5" s="1"/>
  <c r="O165" i="5"/>
  <c r="K178" i="4"/>
  <c r="M178" i="4"/>
  <c r="N178" i="4" s="1"/>
  <c r="O178" i="4"/>
  <c r="K175" i="3"/>
  <c r="M175" i="3"/>
  <c r="N175" i="3" s="1"/>
  <c r="O175" i="3"/>
  <c r="M176" i="2"/>
  <c r="K88" i="3"/>
  <c r="M88" i="3"/>
  <c r="N88" i="3" s="1"/>
  <c r="O88" i="3"/>
  <c r="M89" i="2"/>
  <c r="N89" i="2" s="1"/>
  <c r="K153" i="4"/>
  <c r="M153" i="4"/>
  <c r="P153" i="4" s="1"/>
  <c r="O153" i="4"/>
  <c r="K152" i="3"/>
  <c r="M152" i="3"/>
  <c r="N152" i="3" s="1"/>
  <c r="O152" i="3"/>
  <c r="K82" i="5"/>
  <c r="M82" i="5"/>
  <c r="P82" i="5" s="1"/>
  <c r="O82" i="5"/>
  <c r="K89" i="4"/>
  <c r="M89" i="4"/>
  <c r="N89" i="4" s="1"/>
  <c r="O89" i="4"/>
  <c r="K87" i="3"/>
  <c r="M87" i="3"/>
  <c r="O87" i="3"/>
  <c r="M88" i="2"/>
  <c r="N88" i="2" s="1"/>
  <c r="K86" i="3"/>
  <c r="M86" i="3"/>
  <c r="O86" i="3"/>
  <c r="M87" i="2"/>
  <c r="N87" i="2" s="1"/>
  <c r="O13" i="1"/>
  <c r="K13" i="1"/>
  <c r="K81" i="5"/>
  <c r="M81" i="5"/>
  <c r="N81" i="5" s="1"/>
  <c r="O81" i="5"/>
  <c r="K88" i="4"/>
  <c r="M88" i="4"/>
  <c r="N88" i="4" s="1"/>
  <c r="O88" i="4"/>
  <c r="K85" i="3"/>
  <c r="M85" i="3"/>
  <c r="N85" i="3" s="1"/>
  <c r="O85" i="3"/>
  <c r="M86" i="2"/>
  <c r="K80" i="5"/>
  <c r="M80" i="5"/>
  <c r="P80" i="5" s="1"/>
  <c r="O80" i="5"/>
  <c r="K87" i="4"/>
  <c r="M87" i="4"/>
  <c r="P87" i="4" s="1"/>
  <c r="O87" i="4"/>
  <c r="K84" i="3"/>
  <c r="M84" i="3"/>
  <c r="O84" i="3"/>
  <c r="M85" i="2"/>
  <c r="N85" i="2" s="1"/>
  <c r="K79" i="5"/>
  <c r="M79" i="5"/>
  <c r="N79" i="5" s="1"/>
  <c r="O79" i="5"/>
  <c r="K86" i="4"/>
  <c r="M86" i="4"/>
  <c r="N86" i="4" s="1"/>
  <c r="O86" i="4"/>
  <c r="K83" i="3"/>
  <c r="M83" i="3"/>
  <c r="N83" i="3" s="1"/>
  <c r="O83" i="3"/>
  <c r="M84" i="2"/>
  <c r="N84" i="2" s="1"/>
  <c r="K185" i="1"/>
  <c r="M185" i="1"/>
  <c r="N185" i="1" s="1"/>
  <c r="O185" i="1"/>
  <c r="K161" i="1"/>
  <c r="M161" i="1"/>
  <c r="P161" i="1" s="1"/>
  <c r="O161" i="1"/>
  <c r="K136" i="1"/>
  <c r="M136" i="1"/>
  <c r="N136" i="1" s="1"/>
  <c r="Q136" i="1" s="1"/>
  <c r="O136" i="1"/>
  <c r="P197" i="3" l="1"/>
  <c r="N197" i="3"/>
  <c r="Q197" i="3" s="1"/>
  <c r="P84" i="3"/>
  <c r="N84" i="3"/>
  <c r="Q84" i="3" s="1"/>
  <c r="P231" i="3"/>
  <c r="N231" i="3"/>
  <c r="Q231" i="3" s="1"/>
  <c r="P86" i="3"/>
  <c r="N86" i="3"/>
  <c r="Q86" i="3" s="1"/>
  <c r="P87" i="3"/>
  <c r="N87" i="3"/>
  <c r="Q87" i="3" s="1"/>
  <c r="P86" i="2"/>
  <c r="N86" i="2"/>
  <c r="Q86" i="2" s="1"/>
  <c r="P225" i="2"/>
  <c r="N225" i="2"/>
  <c r="Q225" i="2" s="1"/>
  <c r="P176" i="2"/>
  <c r="N176" i="2"/>
  <c r="Q176" i="2" s="1"/>
  <c r="P198" i="2"/>
  <c r="N198" i="2"/>
  <c r="Q198" i="2" s="1"/>
  <c r="N91" i="4"/>
  <c r="Q91" i="4" s="1"/>
  <c r="P238" i="1"/>
  <c r="P236" i="1"/>
  <c r="P83" i="5"/>
  <c r="P90" i="2"/>
  <c r="Q84" i="5"/>
  <c r="N237" i="1"/>
  <c r="P91" i="2"/>
  <c r="Q189" i="5"/>
  <c r="P84" i="5"/>
  <c r="P188" i="1"/>
  <c r="Q91" i="2"/>
  <c r="P90" i="3"/>
  <c r="Q90" i="3"/>
  <c r="P202" i="4"/>
  <c r="Q90" i="4"/>
  <c r="Q201" i="4"/>
  <c r="P90" i="4"/>
  <c r="Q90" i="2"/>
  <c r="Q188" i="5"/>
  <c r="Q83" i="5"/>
  <c r="P89" i="3"/>
  <c r="Q89" i="3"/>
  <c r="Q143" i="5"/>
  <c r="P200" i="2"/>
  <c r="P189" i="5"/>
  <c r="P155" i="4"/>
  <c r="Q200" i="2"/>
  <c r="Q202" i="4"/>
  <c r="Q198" i="3"/>
  <c r="P198" i="3"/>
  <c r="P201" i="4"/>
  <c r="P188" i="5"/>
  <c r="P138" i="1"/>
  <c r="P143" i="5"/>
  <c r="Q155" i="4"/>
  <c r="P154" i="3"/>
  <c r="Q154" i="3"/>
  <c r="P155" i="2"/>
  <c r="Q155" i="2"/>
  <c r="Q154" i="4"/>
  <c r="Q153" i="3"/>
  <c r="P154" i="4"/>
  <c r="P153" i="3"/>
  <c r="Q154" i="2"/>
  <c r="P154" i="2"/>
  <c r="P137" i="1"/>
  <c r="P200" i="4"/>
  <c r="N187" i="5"/>
  <c r="Q187" i="5" s="1"/>
  <c r="P235" i="1"/>
  <c r="Q200" i="4"/>
  <c r="Q199" i="2"/>
  <c r="N187" i="1"/>
  <c r="P196" i="3"/>
  <c r="P199" i="2"/>
  <c r="P232" i="3"/>
  <c r="N186" i="5"/>
  <c r="Q186" i="5" s="1"/>
  <c r="Q232" i="3"/>
  <c r="Q196" i="3"/>
  <c r="P219" i="5"/>
  <c r="N199" i="4"/>
  <c r="Q199" i="4" s="1"/>
  <c r="Q220" i="5"/>
  <c r="Q236" i="4"/>
  <c r="P220" i="5"/>
  <c r="P186" i="1"/>
  <c r="P236" i="4"/>
  <c r="P233" i="2"/>
  <c r="P226" i="2"/>
  <c r="P234" i="2"/>
  <c r="N215" i="1"/>
  <c r="Q234" i="2"/>
  <c r="Q219" i="5"/>
  <c r="P227" i="4"/>
  <c r="Q235" i="4"/>
  <c r="Q226" i="2"/>
  <c r="P235" i="4"/>
  <c r="P224" i="3"/>
  <c r="Q233" i="2"/>
  <c r="Q224" i="3"/>
  <c r="P214" i="1"/>
  <c r="P228" i="4"/>
  <c r="P165" i="5"/>
  <c r="N153" i="4"/>
  <c r="Q153" i="4" s="1"/>
  <c r="Q228" i="4"/>
  <c r="Q223" i="3"/>
  <c r="P207" i="1"/>
  <c r="Q227" i="4"/>
  <c r="P223" i="3"/>
  <c r="P206" i="1"/>
  <c r="P234" i="1"/>
  <c r="P233" i="1"/>
  <c r="P178" i="4"/>
  <c r="Q165" i="5"/>
  <c r="P177" i="2"/>
  <c r="P176" i="3"/>
  <c r="Q176" i="3"/>
  <c r="Q177" i="2"/>
  <c r="P175" i="3"/>
  <c r="Q175" i="3"/>
  <c r="Q178" i="4"/>
  <c r="P88" i="3"/>
  <c r="Q88" i="3"/>
  <c r="Q89" i="2"/>
  <c r="P89" i="2"/>
  <c r="P153" i="2"/>
  <c r="P152" i="3"/>
  <c r="Q152" i="3"/>
  <c r="Q153" i="2"/>
  <c r="P88" i="2"/>
  <c r="Q89" i="4"/>
  <c r="N82" i="5"/>
  <c r="Q82" i="5" s="1"/>
  <c r="P89" i="4"/>
  <c r="Q88" i="2"/>
  <c r="Q87" i="2"/>
  <c r="P87" i="2"/>
  <c r="Q85" i="3"/>
  <c r="P88" i="4"/>
  <c r="N80" i="5"/>
  <c r="Q80" i="5" s="1"/>
  <c r="P81" i="5"/>
  <c r="P83" i="3"/>
  <c r="Q88" i="4"/>
  <c r="Q81" i="5"/>
  <c r="P79" i="5"/>
  <c r="P85" i="3"/>
  <c r="N87" i="4"/>
  <c r="Q87" i="4" s="1"/>
  <c r="P85" i="2"/>
  <c r="Q85" i="2"/>
  <c r="Q83" i="3"/>
  <c r="Q86" i="4"/>
  <c r="P86" i="4"/>
  <c r="P84" i="2"/>
  <c r="Q79" i="5"/>
  <c r="Q84" i="2"/>
  <c r="P136" i="1"/>
  <c r="N161" i="1"/>
  <c r="P185" i="1"/>
  <c r="K197" i="5" l="1"/>
  <c r="M197" i="5"/>
  <c r="N197" i="5" s="1"/>
  <c r="O197" i="5"/>
  <c r="K210" i="4"/>
  <c r="M210" i="4"/>
  <c r="N210" i="4" s="1"/>
  <c r="O210" i="4"/>
  <c r="K206" i="3"/>
  <c r="M206" i="3"/>
  <c r="N206" i="3" s="1"/>
  <c r="O206" i="3"/>
  <c r="M208" i="2"/>
  <c r="N208" i="2" s="1"/>
  <c r="K190" i="1"/>
  <c r="M190" i="1"/>
  <c r="N190" i="1" s="1"/>
  <c r="O190" i="1"/>
  <c r="O234" i="5"/>
  <c r="M234" i="5"/>
  <c r="K234" i="5"/>
  <c r="O233" i="5"/>
  <c r="M233" i="5"/>
  <c r="N233" i="5" s="1"/>
  <c r="K233" i="5"/>
  <c r="O232" i="5"/>
  <c r="M232" i="5"/>
  <c r="N232" i="5" s="1"/>
  <c r="K232" i="5"/>
  <c r="O231" i="5"/>
  <c r="M231" i="5"/>
  <c r="K231" i="5"/>
  <c r="O230" i="5"/>
  <c r="M230" i="5"/>
  <c r="N230" i="5" s="1"/>
  <c r="K230" i="5"/>
  <c r="O229" i="5"/>
  <c r="M229" i="5"/>
  <c r="N229" i="5" s="1"/>
  <c r="K229" i="5"/>
  <c r="O228" i="5"/>
  <c r="M228" i="5"/>
  <c r="N228" i="5" s="1"/>
  <c r="K228" i="5"/>
  <c r="O227" i="5"/>
  <c r="M227" i="5"/>
  <c r="N227" i="5" s="1"/>
  <c r="K227" i="5"/>
  <c r="O226" i="5"/>
  <c r="M226" i="5"/>
  <c r="K226" i="5"/>
  <c r="O225" i="5"/>
  <c r="M225" i="5"/>
  <c r="N225" i="5" s="1"/>
  <c r="K225" i="5"/>
  <c r="O224" i="5"/>
  <c r="M224" i="5"/>
  <c r="N224" i="5" s="1"/>
  <c r="K224" i="5"/>
  <c r="O223" i="5"/>
  <c r="M223" i="5"/>
  <c r="N223" i="5" s="1"/>
  <c r="K223" i="5"/>
  <c r="O222" i="5"/>
  <c r="M222" i="5"/>
  <c r="K222" i="5"/>
  <c r="O218" i="5"/>
  <c r="M218" i="5"/>
  <c r="N218" i="5" s="1"/>
  <c r="K218" i="5"/>
  <c r="O217" i="5"/>
  <c r="M217" i="5"/>
  <c r="N217" i="5" s="1"/>
  <c r="K217" i="5"/>
  <c r="O216" i="5"/>
  <c r="M216" i="5"/>
  <c r="N216" i="5" s="1"/>
  <c r="K216" i="5"/>
  <c r="O215" i="5"/>
  <c r="M215" i="5"/>
  <c r="K215" i="5"/>
  <c r="O214" i="5"/>
  <c r="M214" i="5"/>
  <c r="N214" i="5" s="1"/>
  <c r="K214" i="5"/>
  <c r="O213" i="5"/>
  <c r="M213" i="5"/>
  <c r="N213" i="5" s="1"/>
  <c r="K213" i="5"/>
  <c r="O212" i="5"/>
  <c r="M212" i="5"/>
  <c r="K212" i="5"/>
  <c r="O211" i="5"/>
  <c r="M211" i="5"/>
  <c r="N211" i="5" s="1"/>
  <c r="K211" i="5"/>
  <c r="O210" i="5"/>
  <c r="M210" i="5"/>
  <c r="N210" i="5" s="1"/>
  <c r="K210" i="5"/>
  <c r="O209" i="5"/>
  <c r="M209" i="5"/>
  <c r="N209" i="5" s="1"/>
  <c r="K209" i="5"/>
  <c r="O208" i="5"/>
  <c r="M208" i="5"/>
  <c r="N208" i="5" s="1"/>
  <c r="K208" i="5"/>
  <c r="O207" i="5"/>
  <c r="M207" i="5"/>
  <c r="N207" i="5" s="1"/>
  <c r="K207" i="5"/>
  <c r="O206" i="5"/>
  <c r="M206" i="5"/>
  <c r="K206" i="5"/>
  <c r="O205" i="5"/>
  <c r="M205" i="5"/>
  <c r="N205" i="5" s="1"/>
  <c r="K205" i="5"/>
  <c r="O204" i="5"/>
  <c r="M204" i="5"/>
  <c r="N204" i="5" s="1"/>
  <c r="K204" i="5"/>
  <c r="O203" i="5"/>
  <c r="M203" i="5"/>
  <c r="K203" i="5"/>
  <c r="O202" i="5"/>
  <c r="M202" i="5"/>
  <c r="N202" i="5" s="1"/>
  <c r="K202" i="5"/>
  <c r="O201" i="5"/>
  <c r="M201" i="5"/>
  <c r="N201" i="5" s="1"/>
  <c r="K201" i="5"/>
  <c r="O200" i="5"/>
  <c r="M200" i="5"/>
  <c r="K200" i="5"/>
  <c r="O199" i="5"/>
  <c r="M199" i="5"/>
  <c r="N199" i="5" s="1"/>
  <c r="K199" i="5"/>
  <c r="O198" i="5"/>
  <c r="M198" i="5"/>
  <c r="N198" i="5" s="1"/>
  <c r="K198" i="5"/>
  <c r="O196" i="5"/>
  <c r="M196" i="5"/>
  <c r="K196" i="5"/>
  <c r="O195" i="5"/>
  <c r="M195" i="5"/>
  <c r="N195" i="5" s="1"/>
  <c r="K195" i="5"/>
  <c r="O194" i="5"/>
  <c r="M194" i="5"/>
  <c r="N194" i="5" s="1"/>
  <c r="K194" i="5"/>
  <c r="O193" i="5"/>
  <c r="M193" i="5"/>
  <c r="K193" i="5"/>
  <c r="O192" i="5"/>
  <c r="M192" i="5"/>
  <c r="N192" i="5" s="1"/>
  <c r="K192" i="5"/>
  <c r="O191" i="5"/>
  <c r="M191" i="5"/>
  <c r="N191" i="5" s="1"/>
  <c r="K191" i="5"/>
  <c r="O190" i="5"/>
  <c r="M190" i="5"/>
  <c r="N190" i="5" s="1"/>
  <c r="K190" i="5"/>
  <c r="O175" i="5"/>
  <c r="M175" i="5"/>
  <c r="N175" i="5" s="1"/>
  <c r="K175" i="5"/>
  <c r="O179" i="5"/>
  <c r="M179" i="5"/>
  <c r="P179" i="5" s="1"/>
  <c r="K179" i="5"/>
  <c r="O169" i="5"/>
  <c r="M169" i="5"/>
  <c r="N169" i="5" s="1"/>
  <c r="K169" i="5"/>
  <c r="O185" i="5"/>
  <c r="M185" i="5"/>
  <c r="N185" i="5" s="1"/>
  <c r="K185" i="5"/>
  <c r="O184" i="5"/>
  <c r="M184" i="5"/>
  <c r="N184" i="5" s="1"/>
  <c r="K184" i="5"/>
  <c r="O183" i="5"/>
  <c r="M183" i="5"/>
  <c r="N183" i="5" s="1"/>
  <c r="K183" i="5"/>
  <c r="O182" i="5"/>
  <c r="M182" i="5"/>
  <c r="N182" i="5" s="1"/>
  <c r="K182" i="5"/>
  <c r="O181" i="5"/>
  <c r="M181" i="5"/>
  <c r="N181" i="5" s="1"/>
  <c r="K181" i="5"/>
  <c r="O180" i="5"/>
  <c r="M180" i="5"/>
  <c r="N180" i="5" s="1"/>
  <c r="K180" i="5"/>
  <c r="O178" i="5"/>
  <c r="M178" i="5"/>
  <c r="N178" i="5" s="1"/>
  <c r="K178" i="5"/>
  <c r="O177" i="5"/>
  <c r="M177" i="5"/>
  <c r="K177" i="5"/>
  <c r="O176" i="5"/>
  <c r="M176" i="5"/>
  <c r="N176" i="5" s="1"/>
  <c r="K176" i="5"/>
  <c r="O174" i="5"/>
  <c r="M174" i="5"/>
  <c r="N174" i="5" s="1"/>
  <c r="K174" i="5"/>
  <c r="O173" i="5"/>
  <c r="M173" i="5"/>
  <c r="P173" i="5" s="1"/>
  <c r="K173" i="5"/>
  <c r="O172" i="5"/>
  <c r="M172" i="5"/>
  <c r="N172" i="5" s="1"/>
  <c r="K172" i="5"/>
  <c r="O171" i="5"/>
  <c r="M171" i="5"/>
  <c r="N171" i="5" s="1"/>
  <c r="K171" i="5"/>
  <c r="O170" i="5"/>
  <c r="M170" i="5"/>
  <c r="P170" i="5" s="1"/>
  <c r="K170" i="5"/>
  <c r="O168" i="5"/>
  <c r="M168" i="5"/>
  <c r="P168" i="5" s="1"/>
  <c r="K168" i="5"/>
  <c r="O167" i="5"/>
  <c r="M167" i="5"/>
  <c r="P167" i="5" s="1"/>
  <c r="K167" i="5"/>
  <c r="O166" i="5"/>
  <c r="M166" i="5"/>
  <c r="N166" i="5" s="1"/>
  <c r="K166" i="5"/>
  <c r="O149" i="5"/>
  <c r="M149" i="5"/>
  <c r="N149" i="5" s="1"/>
  <c r="K149" i="5"/>
  <c r="O160" i="5"/>
  <c r="M160" i="5"/>
  <c r="N160" i="5" s="1"/>
  <c r="K160" i="5"/>
  <c r="O164" i="5"/>
  <c r="M164" i="5"/>
  <c r="K164" i="5"/>
  <c r="O163" i="5"/>
  <c r="M163" i="5"/>
  <c r="P163" i="5" s="1"/>
  <c r="K163" i="5"/>
  <c r="O162" i="5"/>
  <c r="M162" i="5"/>
  <c r="N162" i="5" s="1"/>
  <c r="K162" i="5"/>
  <c r="O161" i="5"/>
  <c r="M161" i="5"/>
  <c r="P161" i="5" s="1"/>
  <c r="K161" i="5"/>
  <c r="O159" i="5"/>
  <c r="M159" i="5"/>
  <c r="N159" i="5" s="1"/>
  <c r="K159" i="5"/>
  <c r="O158" i="5"/>
  <c r="M158" i="5"/>
  <c r="N158" i="5" s="1"/>
  <c r="K158" i="5"/>
  <c r="O157" i="5"/>
  <c r="M157" i="5"/>
  <c r="P157" i="5" s="1"/>
  <c r="K157" i="5"/>
  <c r="O156" i="5"/>
  <c r="M156" i="5"/>
  <c r="K156" i="5"/>
  <c r="O155" i="5"/>
  <c r="P155" i="5"/>
  <c r="K155" i="5"/>
  <c r="O154" i="5"/>
  <c r="M154" i="5"/>
  <c r="N154" i="5" s="1"/>
  <c r="K154" i="5"/>
  <c r="O153" i="5"/>
  <c r="M153" i="5"/>
  <c r="N153" i="5" s="1"/>
  <c r="K153" i="5"/>
  <c r="O152" i="5"/>
  <c r="M152" i="5"/>
  <c r="P152" i="5" s="1"/>
  <c r="K152" i="5"/>
  <c r="O151" i="5"/>
  <c r="M151" i="5"/>
  <c r="N151" i="5" s="1"/>
  <c r="K151" i="5"/>
  <c r="O150" i="5"/>
  <c r="M150" i="5"/>
  <c r="N150" i="5" s="1"/>
  <c r="K150" i="5"/>
  <c r="O148" i="5"/>
  <c r="M148" i="5"/>
  <c r="K148" i="5"/>
  <c r="O147" i="5"/>
  <c r="P147" i="5"/>
  <c r="K147" i="5"/>
  <c r="O146" i="5"/>
  <c r="N146" i="5"/>
  <c r="K146" i="5"/>
  <c r="O145" i="5"/>
  <c r="M145" i="5"/>
  <c r="N145" i="5" s="1"/>
  <c r="K145" i="5"/>
  <c r="O144" i="5"/>
  <c r="M144" i="5"/>
  <c r="P144" i="5" s="1"/>
  <c r="K144" i="5"/>
  <c r="O142" i="5"/>
  <c r="M142" i="5"/>
  <c r="K142" i="5"/>
  <c r="O141" i="5"/>
  <c r="M141" i="5"/>
  <c r="K141" i="5"/>
  <c r="O140" i="5"/>
  <c r="M140" i="5"/>
  <c r="P140" i="5" s="1"/>
  <c r="K140" i="5"/>
  <c r="O139" i="5"/>
  <c r="M139" i="5"/>
  <c r="P139" i="5" s="1"/>
  <c r="K139" i="5"/>
  <c r="O138" i="5"/>
  <c r="M138" i="5"/>
  <c r="P138" i="5" s="1"/>
  <c r="K138" i="5"/>
  <c r="O137" i="5"/>
  <c r="M137" i="5"/>
  <c r="P137" i="5" s="1"/>
  <c r="K137" i="5"/>
  <c r="O136" i="5"/>
  <c r="M136" i="5"/>
  <c r="P136" i="5" s="1"/>
  <c r="K136" i="5"/>
  <c r="O135" i="5"/>
  <c r="M135" i="5"/>
  <c r="P135" i="5" s="1"/>
  <c r="K135" i="5"/>
  <c r="O134" i="5"/>
  <c r="M134" i="5"/>
  <c r="P134" i="5" s="1"/>
  <c r="K134" i="5"/>
  <c r="O133" i="5"/>
  <c r="M133" i="5"/>
  <c r="P133" i="5" s="1"/>
  <c r="K133" i="5"/>
  <c r="O132" i="5"/>
  <c r="M132" i="5"/>
  <c r="P132" i="5" s="1"/>
  <c r="K132" i="5"/>
  <c r="O131" i="5"/>
  <c r="M131" i="5"/>
  <c r="N131" i="5" s="1"/>
  <c r="K131" i="5"/>
  <c r="O130" i="5"/>
  <c r="M130" i="5"/>
  <c r="P130" i="5" s="1"/>
  <c r="K130" i="5"/>
  <c r="O129" i="5"/>
  <c r="M129" i="5"/>
  <c r="N129" i="5" s="1"/>
  <c r="K129" i="5"/>
  <c r="O128" i="5"/>
  <c r="M128" i="5"/>
  <c r="N128" i="5" s="1"/>
  <c r="K128" i="5"/>
  <c r="O127" i="5"/>
  <c r="M127" i="5"/>
  <c r="P127" i="5" s="1"/>
  <c r="K127" i="5"/>
  <c r="O126" i="5"/>
  <c r="M126" i="5"/>
  <c r="K126" i="5"/>
  <c r="O125" i="5"/>
  <c r="M125" i="5"/>
  <c r="N125" i="5" s="1"/>
  <c r="K125" i="5"/>
  <c r="O124" i="5"/>
  <c r="M124" i="5"/>
  <c r="N124" i="5" s="1"/>
  <c r="K124" i="5"/>
  <c r="O123" i="5"/>
  <c r="M123" i="5"/>
  <c r="K123" i="5"/>
  <c r="O122" i="5"/>
  <c r="M122" i="5"/>
  <c r="N122" i="5" s="1"/>
  <c r="K122" i="5"/>
  <c r="O121" i="5"/>
  <c r="M121" i="5"/>
  <c r="N121" i="5" s="1"/>
  <c r="K121" i="5"/>
  <c r="O120" i="5"/>
  <c r="O119" i="5"/>
  <c r="M119" i="5"/>
  <c r="N119" i="5" s="1"/>
  <c r="K119" i="5"/>
  <c r="O118" i="5"/>
  <c r="M118" i="5"/>
  <c r="N118" i="5" s="1"/>
  <c r="K118" i="5"/>
  <c r="O117" i="5"/>
  <c r="M117" i="5"/>
  <c r="N117" i="5" s="1"/>
  <c r="K117" i="5"/>
  <c r="O116" i="5"/>
  <c r="M116" i="5"/>
  <c r="K116" i="5"/>
  <c r="O115" i="5"/>
  <c r="M115" i="5"/>
  <c r="N115" i="5" s="1"/>
  <c r="K115" i="5"/>
  <c r="O114" i="5"/>
  <c r="M114" i="5"/>
  <c r="N114" i="5" s="1"/>
  <c r="K114" i="5"/>
  <c r="O113" i="5"/>
  <c r="M113" i="5"/>
  <c r="N113" i="5" s="1"/>
  <c r="K113" i="5"/>
  <c r="O112" i="5"/>
  <c r="M112" i="5"/>
  <c r="K112" i="5"/>
  <c r="O111" i="5"/>
  <c r="M111" i="5"/>
  <c r="N111" i="5" s="1"/>
  <c r="K111" i="5"/>
  <c r="O110" i="5"/>
  <c r="M110" i="5"/>
  <c r="N110" i="5" s="1"/>
  <c r="K110" i="5"/>
  <c r="O109" i="5"/>
  <c r="M109" i="5"/>
  <c r="N109" i="5" s="1"/>
  <c r="K109" i="5"/>
  <c r="M108" i="5"/>
  <c r="K108" i="5"/>
  <c r="O107" i="5"/>
  <c r="M107" i="5"/>
  <c r="P107" i="5" s="1"/>
  <c r="K107" i="5"/>
  <c r="O106" i="5"/>
  <c r="M106" i="5"/>
  <c r="P106" i="5" s="1"/>
  <c r="K106" i="5"/>
  <c r="O105" i="5"/>
  <c r="M105" i="5"/>
  <c r="N105" i="5" s="1"/>
  <c r="K105" i="5"/>
  <c r="O104" i="5"/>
  <c r="M104" i="5"/>
  <c r="N104" i="5" s="1"/>
  <c r="K104" i="5"/>
  <c r="O103" i="5"/>
  <c r="M103" i="5"/>
  <c r="N103" i="5" s="1"/>
  <c r="K103" i="5"/>
  <c r="O102" i="5"/>
  <c r="M102" i="5"/>
  <c r="P102" i="5" s="1"/>
  <c r="K102" i="5"/>
  <c r="O101" i="5"/>
  <c r="M101" i="5"/>
  <c r="P101" i="5" s="1"/>
  <c r="K101" i="5"/>
  <c r="O100" i="5"/>
  <c r="M100" i="5"/>
  <c r="N100" i="5" s="1"/>
  <c r="K100" i="5"/>
  <c r="O99" i="5"/>
  <c r="M99" i="5"/>
  <c r="P99" i="5" s="1"/>
  <c r="K99" i="5"/>
  <c r="O98" i="5"/>
  <c r="M98" i="5"/>
  <c r="P98" i="5" s="1"/>
  <c r="K98" i="5"/>
  <c r="O97" i="5"/>
  <c r="M97" i="5"/>
  <c r="P97" i="5" s="1"/>
  <c r="K97" i="5"/>
  <c r="O96" i="5"/>
  <c r="M96" i="5"/>
  <c r="K96" i="5"/>
  <c r="O95" i="5"/>
  <c r="M95" i="5"/>
  <c r="N95" i="5" s="1"/>
  <c r="K95" i="5"/>
  <c r="O94" i="5"/>
  <c r="M94" i="5"/>
  <c r="N94" i="5" s="1"/>
  <c r="K94" i="5"/>
  <c r="O93" i="5"/>
  <c r="M93" i="5"/>
  <c r="K93" i="5"/>
  <c r="O92" i="5"/>
  <c r="M92" i="5"/>
  <c r="N92" i="5" s="1"/>
  <c r="K92" i="5"/>
  <c r="O91" i="5"/>
  <c r="M91" i="5"/>
  <c r="K91" i="5"/>
  <c r="O90" i="5"/>
  <c r="M90" i="5"/>
  <c r="K90" i="5"/>
  <c r="O89" i="5"/>
  <c r="M89" i="5"/>
  <c r="K89" i="5"/>
  <c r="O88" i="5"/>
  <c r="M88" i="5"/>
  <c r="K88" i="5"/>
  <c r="O87" i="5"/>
  <c r="M87" i="5"/>
  <c r="K87" i="5"/>
  <c r="O86" i="5"/>
  <c r="M86" i="5"/>
  <c r="K86" i="5"/>
  <c r="O85" i="5"/>
  <c r="M85" i="5"/>
  <c r="P85" i="5" s="1"/>
  <c r="K85" i="5"/>
  <c r="O69" i="5"/>
  <c r="M69" i="5"/>
  <c r="P69" i="5" s="1"/>
  <c r="K69" i="5"/>
  <c r="O56" i="5"/>
  <c r="M56" i="5"/>
  <c r="P56" i="5" s="1"/>
  <c r="K56" i="5"/>
  <c r="O31" i="5"/>
  <c r="M31" i="5"/>
  <c r="K31" i="5"/>
  <c r="O8" i="5"/>
  <c r="M8" i="5"/>
  <c r="K8" i="5"/>
  <c r="O78" i="5"/>
  <c r="M78" i="5"/>
  <c r="N78" i="5" s="1"/>
  <c r="K78" i="5"/>
  <c r="O77" i="5"/>
  <c r="M77" i="5"/>
  <c r="N77" i="5" s="1"/>
  <c r="K77" i="5"/>
  <c r="O76" i="5"/>
  <c r="M76" i="5"/>
  <c r="P76" i="5" s="1"/>
  <c r="K76" i="5"/>
  <c r="O75" i="5"/>
  <c r="M75" i="5"/>
  <c r="P75" i="5" s="1"/>
  <c r="K75" i="5"/>
  <c r="O74" i="5"/>
  <c r="M74" i="5"/>
  <c r="K74" i="5"/>
  <c r="O73" i="5"/>
  <c r="M73" i="5"/>
  <c r="P73" i="5" s="1"/>
  <c r="K73" i="5"/>
  <c r="O72" i="5"/>
  <c r="M72" i="5"/>
  <c r="K72" i="5"/>
  <c r="O71" i="5"/>
  <c r="M71" i="5"/>
  <c r="P71" i="5" s="1"/>
  <c r="K71" i="5"/>
  <c r="O70" i="5"/>
  <c r="M70" i="5"/>
  <c r="N70" i="5" s="1"/>
  <c r="K70" i="5"/>
  <c r="O68" i="5"/>
  <c r="M68" i="5"/>
  <c r="N68" i="5" s="1"/>
  <c r="K68" i="5"/>
  <c r="O67" i="5"/>
  <c r="M67" i="5"/>
  <c r="N67" i="5" s="1"/>
  <c r="K67" i="5"/>
  <c r="P66" i="5"/>
  <c r="O66" i="5"/>
  <c r="N66" i="5"/>
  <c r="K66" i="5"/>
  <c r="O65" i="5"/>
  <c r="M65" i="5"/>
  <c r="P65" i="5" s="1"/>
  <c r="K65" i="5"/>
  <c r="O64" i="5"/>
  <c r="M64" i="5"/>
  <c r="K64" i="5"/>
  <c r="M63" i="5"/>
  <c r="K63" i="5"/>
  <c r="O62" i="5"/>
  <c r="M62" i="5"/>
  <c r="P62" i="5" s="1"/>
  <c r="K62" i="5"/>
  <c r="O61" i="5"/>
  <c r="M61" i="5"/>
  <c r="P61" i="5" s="1"/>
  <c r="K61" i="5"/>
  <c r="O60" i="5"/>
  <c r="M60" i="5"/>
  <c r="P60" i="5" s="1"/>
  <c r="K60" i="5"/>
  <c r="O59" i="5"/>
  <c r="M59" i="5"/>
  <c r="P59" i="5" s="1"/>
  <c r="K59" i="5"/>
  <c r="O58" i="5"/>
  <c r="M58" i="5"/>
  <c r="P58" i="5" s="1"/>
  <c r="K58" i="5"/>
  <c r="O57" i="5"/>
  <c r="M57" i="5"/>
  <c r="P57" i="5" s="1"/>
  <c r="K57" i="5"/>
  <c r="O55" i="5"/>
  <c r="M55" i="5"/>
  <c r="P55" i="5" s="1"/>
  <c r="K55" i="5"/>
  <c r="O54" i="5"/>
  <c r="M54" i="5"/>
  <c r="P54" i="5" s="1"/>
  <c r="K54" i="5"/>
  <c r="O53" i="5"/>
  <c r="M53" i="5"/>
  <c r="P53" i="5" s="1"/>
  <c r="K53" i="5"/>
  <c r="O52" i="5"/>
  <c r="M52" i="5"/>
  <c r="P52" i="5" s="1"/>
  <c r="K52" i="5"/>
  <c r="O51" i="5"/>
  <c r="M51" i="5"/>
  <c r="P51" i="5" s="1"/>
  <c r="K51" i="5"/>
  <c r="O50" i="5"/>
  <c r="M50" i="5"/>
  <c r="K50" i="5"/>
  <c r="O49" i="5"/>
  <c r="M49" i="5"/>
  <c r="P49" i="5" s="1"/>
  <c r="K49" i="5"/>
  <c r="O48" i="5"/>
  <c r="M48" i="5"/>
  <c r="P48" i="5" s="1"/>
  <c r="K48" i="5"/>
  <c r="O47" i="5"/>
  <c r="M47" i="5"/>
  <c r="P47" i="5" s="1"/>
  <c r="K47" i="5"/>
  <c r="O46" i="5"/>
  <c r="M46" i="5"/>
  <c r="P46" i="5" s="1"/>
  <c r="K46" i="5"/>
  <c r="O45" i="5"/>
  <c r="M45" i="5"/>
  <c r="P45" i="5" s="1"/>
  <c r="K45" i="5"/>
  <c r="O44" i="5"/>
  <c r="M44" i="5"/>
  <c r="P44" i="5" s="1"/>
  <c r="K44" i="5"/>
  <c r="O43" i="5"/>
  <c r="M43" i="5"/>
  <c r="P43" i="5" s="1"/>
  <c r="K43" i="5"/>
  <c r="O42" i="5"/>
  <c r="M42" i="5"/>
  <c r="P42" i="5" s="1"/>
  <c r="K42" i="5"/>
  <c r="O41" i="5"/>
  <c r="M41" i="5"/>
  <c r="P41" i="5" s="1"/>
  <c r="K41" i="5"/>
  <c r="O40" i="5"/>
  <c r="M40" i="5"/>
  <c r="P40" i="5" s="1"/>
  <c r="K40" i="5"/>
  <c r="O39" i="5"/>
  <c r="M39" i="5"/>
  <c r="P39" i="5" s="1"/>
  <c r="K39" i="5"/>
  <c r="O38" i="5"/>
  <c r="M38" i="5"/>
  <c r="P38" i="5" s="1"/>
  <c r="K38" i="5"/>
  <c r="O37" i="5"/>
  <c r="M37" i="5"/>
  <c r="P37" i="5" s="1"/>
  <c r="K37" i="5"/>
  <c r="O36" i="5"/>
  <c r="M36" i="5"/>
  <c r="P36" i="5" s="1"/>
  <c r="K36" i="5"/>
  <c r="O35" i="5"/>
  <c r="M35" i="5"/>
  <c r="P35" i="5" s="1"/>
  <c r="K35" i="5"/>
  <c r="O34" i="5"/>
  <c r="M34" i="5"/>
  <c r="P34" i="5" s="1"/>
  <c r="K34" i="5"/>
  <c r="O33" i="5"/>
  <c r="M33" i="5"/>
  <c r="P33" i="5" s="1"/>
  <c r="K33" i="5"/>
  <c r="O32" i="5"/>
  <c r="M32" i="5"/>
  <c r="P32" i="5" s="1"/>
  <c r="K32" i="5"/>
  <c r="O30" i="5"/>
  <c r="M30" i="5"/>
  <c r="P30" i="5" s="1"/>
  <c r="K30" i="5"/>
  <c r="O29" i="5"/>
  <c r="M29" i="5"/>
  <c r="P29" i="5" s="1"/>
  <c r="K29" i="5"/>
  <c r="O28" i="5"/>
  <c r="M28" i="5"/>
  <c r="P28" i="5" s="1"/>
  <c r="K28" i="5"/>
  <c r="O27" i="5"/>
  <c r="M27" i="5"/>
  <c r="P27" i="5" s="1"/>
  <c r="K27" i="5"/>
  <c r="O26" i="5"/>
  <c r="M26" i="5"/>
  <c r="P26" i="5" s="1"/>
  <c r="K26" i="5"/>
  <c r="O25" i="5"/>
  <c r="M25" i="5"/>
  <c r="P25" i="5" s="1"/>
  <c r="K25" i="5"/>
  <c r="O24" i="5"/>
  <c r="M24" i="5"/>
  <c r="P24" i="5" s="1"/>
  <c r="K24" i="5"/>
  <c r="O23" i="5"/>
  <c r="M23" i="5"/>
  <c r="P23" i="5" s="1"/>
  <c r="K23" i="5"/>
  <c r="O22" i="5"/>
  <c r="M22" i="5"/>
  <c r="P22" i="5" s="1"/>
  <c r="K22" i="5"/>
  <c r="O21" i="5"/>
  <c r="M21" i="5"/>
  <c r="P21" i="5" s="1"/>
  <c r="K21" i="5"/>
  <c r="O20" i="5"/>
  <c r="M20" i="5"/>
  <c r="P20" i="5" s="1"/>
  <c r="K20" i="5"/>
  <c r="O19" i="5"/>
  <c r="M19" i="5"/>
  <c r="P19" i="5" s="1"/>
  <c r="K19" i="5"/>
  <c r="O18" i="5"/>
  <c r="M18" i="5"/>
  <c r="K18" i="5"/>
  <c r="O17" i="5"/>
  <c r="M17" i="5"/>
  <c r="P17" i="5" s="1"/>
  <c r="K17" i="5"/>
  <c r="O16" i="5"/>
  <c r="M16" i="5"/>
  <c r="P16" i="5" s="1"/>
  <c r="K16" i="5"/>
  <c r="O15" i="5"/>
  <c r="M15" i="5"/>
  <c r="P15" i="5" s="1"/>
  <c r="K15" i="5"/>
  <c r="O14" i="5"/>
  <c r="M14" i="5"/>
  <c r="P14" i="5" s="1"/>
  <c r="K14" i="5"/>
  <c r="O13" i="5"/>
  <c r="M13" i="5"/>
  <c r="P13" i="5" s="1"/>
  <c r="K13" i="5"/>
  <c r="O12" i="5"/>
  <c r="M12" i="5"/>
  <c r="P12" i="5" s="1"/>
  <c r="K12" i="5"/>
  <c r="O11" i="5"/>
  <c r="M11" i="5"/>
  <c r="P11" i="5" s="1"/>
  <c r="K11" i="5"/>
  <c r="O10" i="5"/>
  <c r="M10" i="5"/>
  <c r="P10" i="5" s="1"/>
  <c r="K10" i="5"/>
  <c r="O9" i="5"/>
  <c r="M9" i="5"/>
  <c r="P9" i="5" s="1"/>
  <c r="K9" i="5"/>
  <c r="O7" i="5"/>
  <c r="P7" i="5"/>
  <c r="K7" i="5"/>
  <c r="O6" i="5"/>
  <c r="M6" i="5"/>
  <c r="P6" i="5" s="1"/>
  <c r="K6" i="5"/>
  <c r="O240" i="4"/>
  <c r="M240" i="4"/>
  <c r="N240" i="4" s="1"/>
  <c r="K240" i="4"/>
  <c r="O239" i="4"/>
  <c r="M239" i="4"/>
  <c r="N239" i="4" s="1"/>
  <c r="K239" i="4"/>
  <c r="O238" i="4"/>
  <c r="M238" i="4"/>
  <c r="K238" i="4"/>
  <c r="O237" i="4"/>
  <c r="M237" i="4"/>
  <c r="N237" i="4" s="1"/>
  <c r="K237" i="4"/>
  <c r="O234" i="4"/>
  <c r="M234" i="4"/>
  <c r="N234" i="4" s="1"/>
  <c r="K234" i="4"/>
  <c r="O233" i="4"/>
  <c r="M233" i="4"/>
  <c r="N233" i="4" s="1"/>
  <c r="K233" i="4"/>
  <c r="O232" i="4"/>
  <c r="M232" i="4"/>
  <c r="K232" i="4"/>
  <c r="O231" i="4"/>
  <c r="M231" i="4"/>
  <c r="N231" i="4" s="1"/>
  <c r="K231" i="4"/>
  <c r="O230" i="4"/>
  <c r="M230" i="4"/>
  <c r="N230" i="4" s="1"/>
  <c r="K230" i="4"/>
  <c r="O229" i="4"/>
  <c r="M229" i="4"/>
  <c r="K229" i="4"/>
  <c r="O226" i="4"/>
  <c r="M226" i="4"/>
  <c r="N226" i="4" s="1"/>
  <c r="K226" i="4"/>
  <c r="O225" i="4"/>
  <c r="M225" i="4"/>
  <c r="N225" i="4" s="1"/>
  <c r="K225" i="4"/>
  <c r="O224" i="4"/>
  <c r="M224" i="4"/>
  <c r="K224" i="4"/>
  <c r="O223" i="4"/>
  <c r="M223" i="4"/>
  <c r="N223" i="4" s="1"/>
  <c r="K223" i="4"/>
  <c r="O222" i="4"/>
  <c r="M222" i="4"/>
  <c r="N222" i="4" s="1"/>
  <c r="K222" i="4"/>
  <c r="O220" i="4"/>
  <c r="M220" i="4"/>
  <c r="K220" i="4"/>
  <c r="O219" i="4"/>
  <c r="M219" i="4"/>
  <c r="N219" i="4" s="1"/>
  <c r="K219" i="4"/>
  <c r="O218" i="4"/>
  <c r="M218" i="4"/>
  <c r="N218" i="4" s="1"/>
  <c r="K218" i="4"/>
  <c r="O217" i="4"/>
  <c r="M217" i="4"/>
  <c r="K217" i="4"/>
  <c r="O216" i="4"/>
  <c r="M216" i="4"/>
  <c r="N216" i="4" s="1"/>
  <c r="K216" i="4"/>
  <c r="O215" i="4"/>
  <c r="M215" i="4"/>
  <c r="N215" i="4" s="1"/>
  <c r="K215" i="4"/>
  <c r="O214" i="4"/>
  <c r="M214" i="4"/>
  <c r="K214" i="4"/>
  <c r="O213" i="4"/>
  <c r="M213" i="4"/>
  <c r="N213" i="4" s="1"/>
  <c r="K213" i="4"/>
  <c r="O212" i="4"/>
  <c r="M212" i="4"/>
  <c r="N212" i="4" s="1"/>
  <c r="K212" i="4"/>
  <c r="O211" i="4"/>
  <c r="M211" i="4"/>
  <c r="K211" i="4"/>
  <c r="O209" i="4"/>
  <c r="M209" i="4"/>
  <c r="N209" i="4" s="1"/>
  <c r="K209" i="4"/>
  <c r="O208" i="4"/>
  <c r="M208" i="4"/>
  <c r="N208" i="4" s="1"/>
  <c r="K208" i="4"/>
  <c r="O207" i="4"/>
  <c r="M207" i="4"/>
  <c r="K207" i="4"/>
  <c r="O206" i="4"/>
  <c r="M206" i="4"/>
  <c r="N206" i="4" s="1"/>
  <c r="K206" i="4"/>
  <c r="O205" i="4"/>
  <c r="M205" i="4"/>
  <c r="N205" i="4" s="1"/>
  <c r="K205" i="4"/>
  <c r="O204" i="4"/>
  <c r="M204" i="4"/>
  <c r="K204" i="4"/>
  <c r="O203" i="4"/>
  <c r="M203" i="4"/>
  <c r="N203" i="4" s="1"/>
  <c r="K203" i="4"/>
  <c r="O188" i="4"/>
  <c r="M188" i="4"/>
  <c r="N188" i="4" s="1"/>
  <c r="K188" i="4"/>
  <c r="O192" i="4"/>
  <c r="M192" i="4"/>
  <c r="P192" i="4" s="1"/>
  <c r="K192" i="4"/>
  <c r="O182" i="4"/>
  <c r="M182" i="4"/>
  <c r="N182" i="4" s="1"/>
  <c r="K182" i="4"/>
  <c r="O198" i="4"/>
  <c r="M198" i="4"/>
  <c r="K198" i="4"/>
  <c r="O197" i="4"/>
  <c r="M197" i="4"/>
  <c r="K197" i="4"/>
  <c r="O196" i="4"/>
  <c r="M196" i="4"/>
  <c r="K196" i="4"/>
  <c r="O195" i="4"/>
  <c r="M195" i="4"/>
  <c r="K195" i="4"/>
  <c r="O194" i="4"/>
  <c r="M194" i="4"/>
  <c r="K194" i="4"/>
  <c r="O193" i="4"/>
  <c r="M193" i="4"/>
  <c r="N193" i="4" s="1"/>
  <c r="K193" i="4"/>
  <c r="O191" i="4"/>
  <c r="M191" i="4"/>
  <c r="P191" i="4" s="1"/>
  <c r="K191" i="4"/>
  <c r="O190" i="4"/>
  <c r="M190" i="4"/>
  <c r="K190" i="4"/>
  <c r="O189" i="4"/>
  <c r="M189" i="4"/>
  <c r="P189" i="4" s="1"/>
  <c r="K189" i="4"/>
  <c r="O187" i="4"/>
  <c r="M187" i="4"/>
  <c r="P187" i="4" s="1"/>
  <c r="K187" i="4"/>
  <c r="O186" i="4"/>
  <c r="M186" i="4"/>
  <c r="P186" i="4" s="1"/>
  <c r="K186" i="4"/>
  <c r="O185" i="4"/>
  <c r="M185" i="4"/>
  <c r="P185" i="4" s="1"/>
  <c r="K185" i="4"/>
  <c r="O184" i="4"/>
  <c r="M184" i="4"/>
  <c r="P184" i="4" s="1"/>
  <c r="K184" i="4"/>
  <c r="O183" i="4"/>
  <c r="M183" i="4"/>
  <c r="P183" i="4" s="1"/>
  <c r="K183" i="4"/>
  <c r="O181" i="4"/>
  <c r="M181" i="4"/>
  <c r="P181" i="4" s="1"/>
  <c r="K181" i="4"/>
  <c r="O180" i="4"/>
  <c r="M180" i="4"/>
  <c r="P180" i="4" s="1"/>
  <c r="K180" i="4"/>
  <c r="O179" i="4"/>
  <c r="M179" i="4"/>
  <c r="P179" i="4" s="1"/>
  <c r="K179" i="4"/>
  <c r="O162" i="4"/>
  <c r="M162" i="4"/>
  <c r="P162" i="4" s="1"/>
  <c r="K162" i="4"/>
  <c r="O173" i="4"/>
  <c r="M173" i="4"/>
  <c r="N173" i="4" s="1"/>
  <c r="K173" i="4"/>
  <c r="O177" i="4"/>
  <c r="M177" i="4"/>
  <c r="N177" i="4" s="1"/>
  <c r="K177" i="4"/>
  <c r="O176" i="4"/>
  <c r="M176" i="4"/>
  <c r="N176" i="4" s="1"/>
  <c r="K176" i="4"/>
  <c r="O175" i="4"/>
  <c r="M175" i="4"/>
  <c r="N175" i="4" s="1"/>
  <c r="K175" i="4"/>
  <c r="O174" i="4"/>
  <c r="M174" i="4"/>
  <c r="N174" i="4" s="1"/>
  <c r="K174" i="4"/>
  <c r="O172" i="4"/>
  <c r="M172" i="4"/>
  <c r="N172" i="4" s="1"/>
  <c r="K172" i="4"/>
  <c r="O171" i="4"/>
  <c r="M171" i="4"/>
  <c r="K171" i="4"/>
  <c r="O170" i="4"/>
  <c r="M170" i="4"/>
  <c r="N170" i="4" s="1"/>
  <c r="K170" i="4"/>
  <c r="O169" i="4"/>
  <c r="M169" i="4"/>
  <c r="K169" i="4"/>
  <c r="O168" i="4"/>
  <c r="M168" i="4"/>
  <c r="N168" i="4" s="1"/>
  <c r="K168" i="4"/>
  <c r="O167" i="4"/>
  <c r="M167" i="4"/>
  <c r="N167" i="4" s="1"/>
  <c r="K167" i="4"/>
  <c r="O166" i="4"/>
  <c r="M166" i="4"/>
  <c r="N166" i="4" s="1"/>
  <c r="K166" i="4"/>
  <c r="O165" i="4"/>
  <c r="M165" i="4"/>
  <c r="K165" i="4"/>
  <c r="O164" i="4"/>
  <c r="M164" i="4"/>
  <c r="N164" i="4" s="1"/>
  <c r="K164" i="4"/>
  <c r="O163" i="4"/>
  <c r="M163" i="4"/>
  <c r="N163" i="4" s="1"/>
  <c r="K163" i="4"/>
  <c r="O161" i="4"/>
  <c r="M161" i="4"/>
  <c r="N161" i="4" s="1"/>
  <c r="K161" i="4"/>
  <c r="O160" i="4"/>
  <c r="M160" i="4"/>
  <c r="N160" i="4" s="1"/>
  <c r="K160" i="4"/>
  <c r="O159" i="4"/>
  <c r="M159" i="4"/>
  <c r="N159" i="4" s="1"/>
  <c r="K159" i="4"/>
  <c r="O158" i="4"/>
  <c r="M158" i="4"/>
  <c r="N158" i="4" s="1"/>
  <c r="K158" i="4"/>
  <c r="O157" i="4"/>
  <c r="M157" i="4"/>
  <c r="N157" i="4" s="1"/>
  <c r="K157" i="4"/>
  <c r="O156" i="4"/>
  <c r="M156" i="4"/>
  <c r="N156" i="4" s="1"/>
  <c r="K156" i="4"/>
  <c r="O152" i="4"/>
  <c r="M152" i="4"/>
  <c r="P152" i="4" s="1"/>
  <c r="K152" i="4"/>
  <c r="O151" i="4"/>
  <c r="M151" i="4"/>
  <c r="P151" i="4" s="1"/>
  <c r="K151" i="4"/>
  <c r="O150" i="4"/>
  <c r="M150" i="4"/>
  <c r="K150" i="4"/>
  <c r="O149" i="4"/>
  <c r="M149" i="4"/>
  <c r="K149" i="4"/>
  <c r="O148" i="4"/>
  <c r="M148" i="4"/>
  <c r="K148" i="4"/>
  <c r="O147" i="4"/>
  <c r="K147" i="4"/>
  <c r="O146" i="4"/>
  <c r="P146" i="4"/>
  <c r="K146" i="4"/>
  <c r="O145" i="4"/>
  <c r="M145" i="4"/>
  <c r="P145" i="4" s="1"/>
  <c r="K145" i="4"/>
  <c r="O144" i="4"/>
  <c r="M144" i="4"/>
  <c r="P144" i="4" s="1"/>
  <c r="K144" i="4"/>
  <c r="O143" i="4"/>
  <c r="M143" i="4"/>
  <c r="N143" i="4" s="1"/>
  <c r="K143" i="4"/>
  <c r="O142" i="4"/>
  <c r="M142" i="4"/>
  <c r="P142" i="4" s="1"/>
  <c r="K142" i="4"/>
  <c r="O141" i="4"/>
  <c r="M141" i="4"/>
  <c r="P141" i="4" s="1"/>
  <c r="K141" i="4"/>
  <c r="O140" i="4"/>
  <c r="M140" i="4"/>
  <c r="P140" i="4" s="1"/>
  <c r="K140" i="4"/>
  <c r="O139" i="4"/>
  <c r="M139" i="4"/>
  <c r="P139" i="4" s="1"/>
  <c r="K139" i="4"/>
  <c r="O138" i="4"/>
  <c r="M138" i="4"/>
  <c r="N138" i="4" s="1"/>
  <c r="K138" i="4"/>
  <c r="O137" i="4"/>
  <c r="M137" i="4"/>
  <c r="N137" i="4" s="1"/>
  <c r="K137" i="4"/>
  <c r="O136" i="4"/>
  <c r="M136" i="4"/>
  <c r="N136" i="4" s="1"/>
  <c r="K136" i="4"/>
  <c r="O135" i="4"/>
  <c r="M135" i="4"/>
  <c r="K135" i="4"/>
  <c r="O134" i="4"/>
  <c r="M134" i="4"/>
  <c r="N134" i="4" s="1"/>
  <c r="K134" i="4"/>
  <c r="O133" i="4"/>
  <c r="M133" i="4"/>
  <c r="K133" i="4"/>
  <c r="O132" i="4"/>
  <c r="M132" i="4"/>
  <c r="P132" i="4" s="1"/>
  <c r="K132" i="4"/>
  <c r="O131" i="4"/>
  <c r="M131" i="4"/>
  <c r="P131" i="4" s="1"/>
  <c r="K131" i="4"/>
  <c r="O130" i="4"/>
  <c r="M130" i="4"/>
  <c r="K130" i="4"/>
  <c r="O129" i="4"/>
  <c r="M129" i="4"/>
  <c r="P129" i="4" s="1"/>
  <c r="K129" i="4"/>
  <c r="O128" i="4"/>
  <c r="M128" i="4"/>
  <c r="P128" i="4" s="1"/>
  <c r="K128" i="4"/>
  <c r="O127" i="4"/>
  <c r="O126" i="4"/>
  <c r="M126" i="4"/>
  <c r="P126" i="4" s="1"/>
  <c r="K126" i="4"/>
  <c r="O125" i="4"/>
  <c r="M125" i="4"/>
  <c r="N125" i="4" s="1"/>
  <c r="K125" i="4"/>
  <c r="O124" i="4"/>
  <c r="M124" i="4"/>
  <c r="N124" i="4" s="1"/>
  <c r="K124" i="4"/>
  <c r="O123" i="4"/>
  <c r="M123" i="4"/>
  <c r="N123" i="4" s="1"/>
  <c r="K123" i="4"/>
  <c r="O122" i="4"/>
  <c r="M122" i="4"/>
  <c r="N122" i="4" s="1"/>
  <c r="K122" i="4"/>
  <c r="O121" i="4"/>
  <c r="M121" i="4"/>
  <c r="N121" i="4" s="1"/>
  <c r="K121" i="4"/>
  <c r="O120" i="4"/>
  <c r="M120" i="4"/>
  <c r="N120" i="4" s="1"/>
  <c r="K120" i="4"/>
  <c r="O119" i="4"/>
  <c r="M119" i="4"/>
  <c r="N119" i="4" s="1"/>
  <c r="K119" i="4"/>
  <c r="O118" i="4"/>
  <c r="M118" i="4"/>
  <c r="K118" i="4"/>
  <c r="O117" i="4"/>
  <c r="M117" i="4"/>
  <c r="K117" i="4"/>
  <c r="O116" i="4"/>
  <c r="M116" i="4"/>
  <c r="K116" i="4"/>
  <c r="M115" i="4"/>
  <c r="K115" i="4"/>
  <c r="O114" i="4"/>
  <c r="M114" i="4"/>
  <c r="P114" i="4" s="1"/>
  <c r="K114" i="4"/>
  <c r="O113" i="4"/>
  <c r="M113" i="4"/>
  <c r="N113" i="4" s="1"/>
  <c r="K113" i="4"/>
  <c r="O112" i="4"/>
  <c r="M112" i="4"/>
  <c r="K112" i="4"/>
  <c r="O111" i="4"/>
  <c r="M111" i="4"/>
  <c r="P111" i="4" s="1"/>
  <c r="K111" i="4"/>
  <c r="O110" i="4"/>
  <c r="M110" i="4"/>
  <c r="P110" i="4" s="1"/>
  <c r="K110" i="4"/>
  <c r="O109" i="4"/>
  <c r="M109" i="4"/>
  <c r="K109" i="4"/>
  <c r="O108" i="4"/>
  <c r="M108" i="4"/>
  <c r="P108" i="4" s="1"/>
  <c r="K108" i="4"/>
  <c r="O107" i="4"/>
  <c r="M107" i="4"/>
  <c r="N107" i="4" s="1"/>
  <c r="K107" i="4"/>
  <c r="O106" i="4"/>
  <c r="M106" i="4"/>
  <c r="N106" i="4" s="1"/>
  <c r="K106" i="4"/>
  <c r="O105" i="4"/>
  <c r="M105" i="4"/>
  <c r="K105" i="4"/>
  <c r="O104" i="4"/>
  <c r="M104" i="4"/>
  <c r="K104" i="4"/>
  <c r="O103" i="4"/>
  <c r="M103" i="4"/>
  <c r="N103" i="4" s="1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N98" i="4" s="1"/>
  <c r="K98" i="4"/>
  <c r="O97" i="4"/>
  <c r="M97" i="4"/>
  <c r="N97" i="4" s="1"/>
  <c r="K97" i="4"/>
  <c r="O96" i="4"/>
  <c r="M96" i="4"/>
  <c r="N96" i="4" s="1"/>
  <c r="K96" i="4"/>
  <c r="O95" i="4"/>
  <c r="M95" i="4"/>
  <c r="N95" i="4" s="1"/>
  <c r="K95" i="4"/>
  <c r="O94" i="4"/>
  <c r="M94" i="4"/>
  <c r="N94" i="4" s="1"/>
  <c r="K94" i="4"/>
  <c r="O93" i="4"/>
  <c r="M93" i="4"/>
  <c r="K93" i="4"/>
  <c r="O92" i="4"/>
  <c r="M92" i="4"/>
  <c r="P92" i="4" s="1"/>
  <c r="K92" i="4"/>
  <c r="O70" i="4"/>
  <c r="M70" i="4"/>
  <c r="P70" i="4" s="1"/>
  <c r="K70" i="4"/>
  <c r="O66" i="4"/>
  <c r="M66" i="4"/>
  <c r="P66" i="4" s="1"/>
  <c r="K66" i="4"/>
  <c r="O56" i="4"/>
  <c r="M56" i="4"/>
  <c r="N56" i="4" s="1"/>
  <c r="K56" i="4"/>
  <c r="O31" i="4"/>
  <c r="M31" i="4"/>
  <c r="K31" i="4"/>
  <c r="O8" i="4"/>
  <c r="M8" i="4"/>
  <c r="N8" i="4" s="1"/>
  <c r="K8" i="4"/>
  <c r="O85" i="4"/>
  <c r="M85" i="4"/>
  <c r="P85" i="4" s="1"/>
  <c r="K85" i="4"/>
  <c r="O84" i="4"/>
  <c r="M84" i="4"/>
  <c r="K84" i="4"/>
  <c r="O83" i="4"/>
  <c r="M83" i="4"/>
  <c r="P83" i="4" s="1"/>
  <c r="K83" i="4"/>
  <c r="O82" i="4"/>
  <c r="M82" i="4"/>
  <c r="P82" i="4" s="1"/>
  <c r="K82" i="4"/>
  <c r="O81" i="4"/>
  <c r="M81" i="4"/>
  <c r="P81" i="4" s="1"/>
  <c r="K81" i="4"/>
  <c r="O80" i="4"/>
  <c r="M80" i="4"/>
  <c r="P80" i="4" s="1"/>
  <c r="K80" i="4"/>
  <c r="O79" i="4"/>
  <c r="M79" i="4"/>
  <c r="P79" i="4" s="1"/>
  <c r="K79" i="4"/>
  <c r="O78" i="4"/>
  <c r="M78" i="4"/>
  <c r="P78" i="4" s="1"/>
  <c r="K78" i="4"/>
  <c r="O77" i="4"/>
  <c r="M77" i="4"/>
  <c r="P77" i="4" s="1"/>
  <c r="K77" i="4"/>
  <c r="O76" i="4"/>
  <c r="M76" i="4"/>
  <c r="P76" i="4" s="1"/>
  <c r="K76" i="4"/>
  <c r="O75" i="4"/>
  <c r="M75" i="4"/>
  <c r="P75" i="4" s="1"/>
  <c r="K75" i="4"/>
  <c r="O74" i="4"/>
  <c r="M74" i="4"/>
  <c r="P74" i="4" s="1"/>
  <c r="K74" i="4"/>
  <c r="O73" i="4"/>
  <c r="M73" i="4"/>
  <c r="P73" i="4" s="1"/>
  <c r="K73" i="4"/>
  <c r="O72" i="4"/>
  <c r="M72" i="4"/>
  <c r="P72" i="4" s="1"/>
  <c r="K72" i="4"/>
  <c r="O71" i="4"/>
  <c r="M71" i="4"/>
  <c r="P71" i="4" s="1"/>
  <c r="K71" i="4"/>
  <c r="O69" i="4"/>
  <c r="M69" i="4"/>
  <c r="P69" i="4" s="1"/>
  <c r="K69" i="4"/>
  <c r="O68" i="4"/>
  <c r="M68" i="4"/>
  <c r="P68" i="4" s="1"/>
  <c r="K68" i="4"/>
  <c r="P67" i="4"/>
  <c r="O67" i="4"/>
  <c r="N67" i="4"/>
  <c r="K67" i="4"/>
  <c r="O65" i="4"/>
  <c r="M65" i="4"/>
  <c r="P65" i="4" s="1"/>
  <c r="K65" i="4"/>
  <c r="O64" i="4"/>
  <c r="M64" i="4"/>
  <c r="P64" i="4" s="1"/>
  <c r="K64" i="4"/>
  <c r="M63" i="4"/>
  <c r="K63" i="4"/>
  <c r="Q63" i="4" s="1"/>
  <c r="O62" i="4"/>
  <c r="M62" i="4"/>
  <c r="N62" i="4" s="1"/>
  <c r="K62" i="4"/>
  <c r="O61" i="4"/>
  <c r="M61" i="4"/>
  <c r="N61" i="4" s="1"/>
  <c r="K61" i="4"/>
  <c r="O60" i="4"/>
  <c r="M60" i="4"/>
  <c r="N60" i="4" s="1"/>
  <c r="K60" i="4"/>
  <c r="O59" i="4"/>
  <c r="M59" i="4"/>
  <c r="N59" i="4" s="1"/>
  <c r="K59" i="4"/>
  <c r="O58" i="4"/>
  <c r="M58" i="4"/>
  <c r="K58" i="4"/>
  <c r="O57" i="4"/>
  <c r="M57" i="4"/>
  <c r="N57" i="4" s="1"/>
  <c r="K57" i="4"/>
  <c r="O55" i="4"/>
  <c r="M55" i="4"/>
  <c r="N55" i="4" s="1"/>
  <c r="K55" i="4"/>
  <c r="O54" i="4"/>
  <c r="M54" i="4"/>
  <c r="N54" i="4" s="1"/>
  <c r="K54" i="4"/>
  <c r="O53" i="4"/>
  <c r="M53" i="4"/>
  <c r="N53" i="4" s="1"/>
  <c r="K53" i="4"/>
  <c r="O52" i="4"/>
  <c r="M52" i="4"/>
  <c r="N52" i="4" s="1"/>
  <c r="K52" i="4"/>
  <c r="O51" i="4"/>
  <c r="M51" i="4"/>
  <c r="N51" i="4" s="1"/>
  <c r="K51" i="4"/>
  <c r="O50" i="4"/>
  <c r="M50" i="4"/>
  <c r="N50" i="4" s="1"/>
  <c r="K50" i="4"/>
  <c r="O49" i="4"/>
  <c r="M49" i="4"/>
  <c r="K49" i="4"/>
  <c r="O48" i="4"/>
  <c r="M48" i="4"/>
  <c r="N48" i="4" s="1"/>
  <c r="K48" i="4"/>
  <c r="O47" i="4"/>
  <c r="M47" i="4"/>
  <c r="N47" i="4" s="1"/>
  <c r="K47" i="4"/>
  <c r="O46" i="4"/>
  <c r="M46" i="4"/>
  <c r="N46" i="4" s="1"/>
  <c r="K46" i="4"/>
  <c r="O45" i="4"/>
  <c r="M45" i="4"/>
  <c r="N45" i="4" s="1"/>
  <c r="K45" i="4"/>
  <c r="O44" i="4"/>
  <c r="M44" i="4"/>
  <c r="N44" i="4" s="1"/>
  <c r="K44" i="4"/>
  <c r="O43" i="4"/>
  <c r="M43" i="4"/>
  <c r="N43" i="4" s="1"/>
  <c r="K43" i="4"/>
  <c r="O42" i="4"/>
  <c r="M42" i="4"/>
  <c r="N42" i="4" s="1"/>
  <c r="K42" i="4"/>
  <c r="O41" i="4"/>
  <c r="M41" i="4"/>
  <c r="N41" i="4" s="1"/>
  <c r="K41" i="4"/>
  <c r="O40" i="4"/>
  <c r="M40" i="4"/>
  <c r="N40" i="4" s="1"/>
  <c r="K40" i="4"/>
  <c r="O39" i="4"/>
  <c r="M39" i="4"/>
  <c r="N39" i="4" s="1"/>
  <c r="K39" i="4"/>
  <c r="O38" i="4"/>
  <c r="M38" i="4"/>
  <c r="N38" i="4" s="1"/>
  <c r="K38" i="4"/>
  <c r="O37" i="4"/>
  <c r="M37" i="4"/>
  <c r="K37" i="4"/>
  <c r="O36" i="4"/>
  <c r="M36" i="4"/>
  <c r="N36" i="4" s="1"/>
  <c r="K36" i="4"/>
  <c r="O35" i="4"/>
  <c r="M35" i="4"/>
  <c r="N35" i="4" s="1"/>
  <c r="K35" i="4"/>
  <c r="O34" i="4"/>
  <c r="M34" i="4"/>
  <c r="N34" i="4" s="1"/>
  <c r="K34" i="4"/>
  <c r="O33" i="4"/>
  <c r="M33" i="4"/>
  <c r="N33" i="4" s="1"/>
  <c r="K33" i="4"/>
  <c r="O32" i="4"/>
  <c r="M32" i="4"/>
  <c r="N32" i="4" s="1"/>
  <c r="K32" i="4"/>
  <c r="O30" i="4"/>
  <c r="M30" i="4"/>
  <c r="P30" i="4" s="1"/>
  <c r="K30" i="4"/>
  <c r="O29" i="4"/>
  <c r="M29" i="4"/>
  <c r="P29" i="4" s="1"/>
  <c r="K29" i="4"/>
  <c r="O28" i="4"/>
  <c r="M28" i="4"/>
  <c r="P28" i="4" s="1"/>
  <c r="K28" i="4"/>
  <c r="O27" i="4"/>
  <c r="M27" i="4"/>
  <c r="P27" i="4" s="1"/>
  <c r="K27" i="4"/>
  <c r="O26" i="4"/>
  <c r="M26" i="4"/>
  <c r="P26" i="4" s="1"/>
  <c r="K26" i="4"/>
  <c r="O25" i="4"/>
  <c r="M25" i="4"/>
  <c r="P25" i="4" s="1"/>
  <c r="K25" i="4"/>
  <c r="O24" i="4"/>
  <c r="M24" i="4"/>
  <c r="P24" i="4" s="1"/>
  <c r="K24" i="4"/>
  <c r="O23" i="4"/>
  <c r="M23" i="4"/>
  <c r="P23" i="4" s="1"/>
  <c r="K23" i="4"/>
  <c r="O22" i="4"/>
  <c r="M22" i="4"/>
  <c r="P22" i="4" s="1"/>
  <c r="K22" i="4"/>
  <c r="O21" i="4"/>
  <c r="M21" i="4"/>
  <c r="P21" i="4" s="1"/>
  <c r="K21" i="4"/>
  <c r="O20" i="4"/>
  <c r="M20" i="4"/>
  <c r="P20" i="4" s="1"/>
  <c r="K20" i="4"/>
  <c r="O19" i="4"/>
  <c r="M19" i="4"/>
  <c r="P19" i="4" s="1"/>
  <c r="K19" i="4"/>
  <c r="O18" i="4"/>
  <c r="M18" i="4"/>
  <c r="P18" i="4" s="1"/>
  <c r="K18" i="4"/>
  <c r="O17" i="4"/>
  <c r="M17" i="4"/>
  <c r="P17" i="4" s="1"/>
  <c r="K17" i="4"/>
  <c r="O16" i="4"/>
  <c r="M16" i="4"/>
  <c r="P16" i="4" s="1"/>
  <c r="K16" i="4"/>
  <c r="O15" i="4"/>
  <c r="M15" i="4"/>
  <c r="P15" i="4" s="1"/>
  <c r="K15" i="4"/>
  <c r="O14" i="4"/>
  <c r="M14" i="4"/>
  <c r="P14" i="4" s="1"/>
  <c r="K14" i="4"/>
  <c r="O13" i="4"/>
  <c r="M13" i="4"/>
  <c r="P13" i="4" s="1"/>
  <c r="K13" i="4"/>
  <c r="O12" i="4"/>
  <c r="M12" i="4"/>
  <c r="P12" i="4" s="1"/>
  <c r="K12" i="4"/>
  <c r="O11" i="4"/>
  <c r="M11" i="4"/>
  <c r="P11" i="4" s="1"/>
  <c r="K11" i="4"/>
  <c r="O10" i="4"/>
  <c r="M10" i="4"/>
  <c r="P10" i="4" s="1"/>
  <c r="K10" i="4"/>
  <c r="O9" i="4"/>
  <c r="M9" i="4"/>
  <c r="P9" i="4" s="1"/>
  <c r="K9" i="4"/>
  <c r="O7" i="4"/>
  <c r="P7" i="4"/>
  <c r="K7" i="4"/>
  <c r="O6" i="4"/>
  <c r="M6" i="4"/>
  <c r="P6" i="4" s="1"/>
  <c r="K6" i="4"/>
  <c r="K185" i="3"/>
  <c r="M185" i="3"/>
  <c r="N185" i="3" s="1"/>
  <c r="O185" i="3"/>
  <c r="K169" i="1"/>
  <c r="M169" i="1"/>
  <c r="P169" i="1" s="1"/>
  <c r="O169" i="1"/>
  <c r="M187" i="2"/>
  <c r="N187" i="2" s="1"/>
  <c r="K189" i="3"/>
  <c r="M189" i="3"/>
  <c r="N189" i="3" s="1"/>
  <c r="O189" i="3"/>
  <c r="M191" i="2"/>
  <c r="N191" i="2" s="1"/>
  <c r="K173" i="1"/>
  <c r="M173" i="1"/>
  <c r="N173" i="1" s="1"/>
  <c r="O173" i="1"/>
  <c r="K165" i="1"/>
  <c r="M165" i="1"/>
  <c r="N165" i="1" s="1"/>
  <c r="O165" i="1"/>
  <c r="K8" i="1"/>
  <c r="M8" i="1"/>
  <c r="N8" i="1" s="1"/>
  <c r="O8" i="1"/>
  <c r="K145" i="1"/>
  <c r="M145" i="1"/>
  <c r="P145" i="1" s="1"/>
  <c r="O145" i="1"/>
  <c r="K156" i="1"/>
  <c r="M156" i="1"/>
  <c r="N156" i="1" s="1"/>
  <c r="O156" i="1"/>
  <c r="O6" i="2"/>
  <c r="P6" i="2"/>
  <c r="K6" i="2"/>
  <c r="K240" i="3"/>
  <c r="M240" i="3"/>
  <c r="O240" i="3"/>
  <c r="K239" i="3"/>
  <c r="M239" i="3"/>
  <c r="O239" i="3"/>
  <c r="K238" i="3"/>
  <c r="M238" i="3"/>
  <c r="N238" i="3" s="1"/>
  <c r="O238" i="3"/>
  <c r="K237" i="3"/>
  <c r="M237" i="3"/>
  <c r="O237" i="3"/>
  <c r="K236" i="3"/>
  <c r="M236" i="3"/>
  <c r="N236" i="3" s="1"/>
  <c r="O236" i="3"/>
  <c r="K235" i="3"/>
  <c r="M235" i="3"/>
  <c r="N235" i="3" s="1"/>
  <c r="O235" i="3"/>
  <c r="K234" i="3"/>
  <c r="M234" i="3"/>
  <c r="N234" i="3" s="1"/>
  <c r="O234" i="3"/>
  <c r="K233" i="3"/>
  <c r="M233" i="3"/>
  <c r="N233" i="3" s="1"/>
  <c r="O233" i="3"/>
  <c r="K230" i="3"/>
  <c r="M230" i="3"/>
  <c r="O230" i="3"/>
  <c r="K229" i="3"/>
  <c r="M229" i="3"/>
  <c r="O229" i="3"/>
  <c r="K228" i="3"/>
  <c r="M228" i="3"/>
  <c r="N228" i="3" s="1"/>
  <c r="O228" i="3"/>
  <c r="K227" i="3"/>
  <c r="M227" i="3"/>
  <c r="N227" i="3" s="1"/>
  <c r="O227" i="3"/>
  <c r="K226" i="3"/>
  <c r="M226" i="3"/>
  <c r="N226" i="3" s="1"/>
  <c r="O226" i="3"/>
  <c r="K225" i="3"/>
  <c r="M225" i="3"/>
  <c r="N225" i="3" s="1"/>
  <c r="O225" i="3"/>
  <c r="K222" i="3"/>
  <c r="M222" i="3"/>
  <c r="N222" i="3" s="1"/>
  <c r="O222" i="3"/>
  <c r="K220" i="3"/>
  <c r="M220" i="3"/>
  <c r="O220" i="3"/>
  <c r="K219" i="3"/>
  <c r="M219" i="3"/>
  <c r="O219" i="3"/>
  <c r="K218" i="3"/>
  <c r="M218" i="3"/>
  <c r="O218" i="3"/>
  <c r="K217" i="3"/>
  <c r="M217" i="3"/>
  <c r="N217" i="3" s="1"/>
  <c r="O217" i="3"/>
  <c r="K216" i="3"/>
  <c r="M216" i="3"/>
  <c r="O216" i="3"/>
  <c r="K215" i="3"/>
  <c r="M215" i="3"/>
  <c r="N215" i="3" s="1"/>
  <c r="O215" i="3"/>
  <c r="K214" i="3"/>
  <c r="M214" i="3"/>
  <c r="N214" i="3" s="1"/>
  <c r="O214" i="3"/>
  <c r="K213" i="3"/>
  <c r="M213" i="3"/>
  <c r="N213" i="3" s="1"/>
  <c r="O213" i="3"/>
  <c r="K212" i="3"/>
  <c r="M212" i="3"/>
  <c r="N212" i="3" s="1"/>
  <c r="O212" i="3"/>
  <c r="K211" i="3"/>
  <c r="M211" i="3"/>
  <c r="O211" i="3"/>
  <c r="K210" i="3"/>
  <c r="M210" i="3"/>
  <c r="O210" i="3"/>
  <c r="K209" i="3"/>
  <c r="M209" i="3"/>
  <c r="N209" i="3" s="1"/>
  <c r="O209" i="3"/>
  <c r="K208" i="3"/>
  <c r="M208" i="3"/>
  <c r="O208" i="3"/>
  <c r="K207" i="3"/>
  <c r="M207" i="3"/>
  <c r="N207" i="3" s="1"/>
  <c r="O207" i="3"/>
  <c r="K205" i="3"/>
  <c r="M205" i="3"/>
  <c r="N205" i="3" s="1"/>
  <c r="O205" i="3"/>
  <c r="K204" i="3"/>
  <c r="M204" i="3"/>
  <c r="N204" i="3" s="1"/>
  <c r="O204" i="3"/>
  <c r="K203" i="3"/>
  <c r="M203" i="3"/>
  <c r="O203" i="3"/>
  <c r="K202" i="3"/>
  <c r="M202" i="3"/>
  <c r="O202" i="3"/>
  <c r="K201" i="3"/>
  <c r="M201" i="3"/>
  <c r="O201" i="3"/>
  <c r="K200" i="3"/>
  <c r="M200" i="3"/>
  <c r="N200" i="3" s="1"/>
  <c r="O200" i="3"/>
  <c r="K199" i="3"/>
  <c r="M199" i="3"/>
  <c r="N199" i="3" s="1"/>
  <c r="O199" i="3"/>
  <c r="K195" i="3"/>
  <c r="M195" i="3"/>
  <c r="N195" i="3" s="1"/>
  <c r="O195" i="3"/>
  <c r="K194" i="3"/>
  <c r="M194" i="3"/>
  <c r="N194" i="3" s="1"/>
  <c r="O194" i="3"/>
  <c r="K193" i="3"/>
  <c r="M193" i="3"/>
  <c r="N193" i="3" s="1"/>
  <c r="O193" i="3"/>
  <c r="K192" i="3"/>
  <c r="M192" i="3"/>
  <c r="O192" i="3"/>
  <c r="K191" i="3"/>
  <c r="M191" i="3"/>
  <c r="O191" i="3"/>
  <c r="K190" i="3"/>
  <c r="M190" i="3"/>
  <c r="N190" i="3" s="1"/>
  <c r="O190" i="3"/>
  <c r="K188" i="3"/>
  <c r="M188" i="3"/>
  <c r="O188" i="3"/>
  <c r="K187" i="3"/>
  <c r="M187" i="3"/>
  <c r="N187" i="3" s="1"/>
  <c r="O187" i="3"/>
  <c r="K186" i="3"/>
  <c r="M186" i="3"/>
  <c r="N186" i="3" s="1"/>
  <c r="O186" i="3"/>
  <c r="K184" i="3"/>
  <c r="M184" i="3"/>
  <c r="N184" i="3" s="1"/>
  <c r="O184" i="3"/>
  <c r="K183" i="3"/>
  <c r="M183" i="3"/>
  <c r="O183" i="3"/>
  <c r="K182" i="3"/>
  <c r="M182" i="3"/>
  <c r="O182" i="3"/>
  <c r="M240" i="2"/>
  <c r="N240" i="2" s="1"/>
  <c r="M239" i="2"/>
  <c r="N239" i="2" s="1"/>
  <c r="M238" i="2"/>
  <c r="N238" i="2" s="1"/>
  <c r="M237" i="2"/>
  <c r="N237" i="2" s="1"/>
  <c r="H245" i="1"/>
  <c r="K87" i="1"/>
  <c r="M87" i="1"/>
  <c r="N87" i="1" s="1"/>
  <c r="Q87" i="1" s="1"/>
  <c r="O87" i="1"/>
  <c r="K96" i="1"/>
  <c r="M96" i="1"/>
  <c r="N96" i="1" s="1"/>
  <c r="Q96" i="1" s="1"/>
  <c r="O96" i="1"/>
  <c r="K131" i="1"/>
  <c r="M131" i="1"/>
  <c r="N131" i="1" s="1"/>
  <c r="Q131" i="1" s="1"/>
  <c r="O131" i="1"/>
  <c r="K82" i="1"/>
  <c r="M82" i="1"/>
  <c r="N82" i="1" s="1"/>
  <c r="Q82" i="1" s="1"/>
  <c r="O82" i="1"/>
  <c r="K7" i="1"/>
  <c r="N7" i="1"/>
  <c r="O7" i="1"/>
  <c r="K25" i="1"/>
  <c r="M25" i="1"/>
  <c r="P25" i="1" s="1"/>
  <c r="O25" i="1"/>
  <c r="K64" i="1"/>
  <c r="M64" i="1"/>
  <c r="N64" i="1" s="1"/>
  <c r="O64" i="1"/>
  <c r="K6" i="1"/>
  <c r="N6" i="1"/>
  <c r="O6" i="1"/>
  <c r="M236" i="2"/>
  <c r="N236" i="2" s="1"/>
  <c r="M235" i="2"/>
  <c r="N235" i="2" s="1"/>
  <c r="M213" i="2"/>
  <c r="N213" i="2" s="1"/>
  <c r="M212" i="2"/>
  <c r="N212" i="2" s="1"/>
  <c r="M214" i="2"/>
  <c r="N214" i="2" s="1"/>
  <c r="M231" i="2"/>
  <c r="N231" i="2" s="1"/>
  <c r="M228" i="2"/>
  <c r="N228" i="2" s="1"/>
  <c r="M227" i="2"/>
  <c r="N227" i="2" s="1"/>
  <c r="M232" i="2"/>
  <c r="N232" i="2" s="1"/>
  <c r="M224" i="2"/>
  <c r="N224" i="2" s="1"/>
  <c r="M223" i="2"/>
  <c r="N223" i="2" s="1"/>
  <c r="M222" i="2"/>
  <c r="N222" i="2" s="1"/>
  <c r="M230" i="2"/>
  <c r="N230" i="2" s="1"/>
  <c r="M229" i="2"/>
  <c r="N229" i="2" s="1"/>
  <c r="M216" i="2"/>
  <c r="N216" i="2" s="1"/>
  <c r="M215" i="2"/>
  <c r="N215" i="2" s="1"/>
  <c r="M220" i="2"/>
  <c r="N220" i="2" s="1"/>
  <c r="M219" i="2"/>
  <c r="N219" i="2" s="1"/>
  <c r="M218" i="2"/>
  <c r="N218" i="2" s="1"/>
  <c r="M217" i="2"/>
  <c r="N217" i="2" s="1"/>
  <c r="M210" i="2"/>
  <c r="N210" i="2" s="1"/>
  <c r="M211" i="2"/>
  <c r="N211" i="2" s="1"/>
  <c r="M209" i="2"/>
  <c r="N209" i="2" s="1"/>
  <c r="M207" i="2"/>
  <c r="N207" i="2" s="1"/>
  <c r="M206" i="2"/>
  <c r="N206" i="2" s="1"/>
  <c r="M205" i="2"/>
  <c r="N205" i="2" s="1"/>
  <c r="M194" i="2"/>
  <c r="N194" i="2" s="1"/>
  <c r="M202" i="2"/>
  <c r="N202" i="2" s="1"/>
  <c r="M190" i="2"/>
  <c r="N190" i="2" s="1"/>
  <c r="M188" i="2"/>
  <c r="N188" i="2" s="1"/>
  <c r="C19" i="6"/>
  <c r="C20" i="6"/>
  <c r="C21" i="6"/>
  <c r="K45" i="1"/>
  <c r="K49" i="1"/>
  <c r="K57" i="1"/>
  <c r="K50" i="1"/>
  <c r="K10" i="1"/>
  <c r="K36" i="1"/>
  <c r="K37" i="1"/>
  <c r="K19" i="1"/>
  <c r="K59" i="1"/>
  <c r="K22" i="1"/>
  <c r="K23" i="1"/>
  <c r="K21" i="1"/>
  <c r="K20" i="1"/>
  <c r="K71" i="1"/>
  <c r="K43" i="1"/>
  <c r="K70" i="1"/>
  <c r="K48" i="1"/>
  <c r="K26" i="1"/>
  <c r="K61" i="1"/>
  <c r="K9" i="1"/>
  <c r="K15" i="1"/>
  <c r="K44" i="1"/>
  <c r="K62" i="1"/>
  <c r="K30" i="1"/>
  <c r="K68" i="1"/>
  <c r="K27" i="1"/>
  <c r="K16" i="1"/>
  <c r="K42" i="1"/>
  <c r="K14" i="1"/>
  <c r="K51" i="1"/>
  <c r="K56" i="1"/>
  <c r="K53" i="1"/>
  <c r="K65" i="1"/>
  <c r="K54" i="1"/>
  <c r="K18" i="1"/>
  <c r="K17" i="1"/>
  <c r="K29" i="1"/>
  <c r="K33" i="1"/>
  <c r="K58" i="1"/>
  <c r="Q58" i="1" s="1"/>
  <c r="K63" i="1"/>
  <c r="K32" i="1"/>
  <c r="K41" i="1"/>
  <c r="K28" i="1"/>
  <c r="K92" i="1"/>
  <c r="K98" i="1"/>
  <c r="K97" i="1"/>
  <c r="K117" i="1"/>
  <c r="K114" i="1"/>
  <c r="K100" i="1"/>
  <c r="K120" i="1"/>
  <c r="K102" i="1"/>
  <c r="K103" i="1"/>
  <c r="K132" i="1"/>
  <c r="K121" i="1"/>
  <c r="K79" i="1"/>
  <c r="K78" i="1"/>
  <c r="K77" i="1"/>
  <c r="K119" i="1"/>
  <c r="K101" i="1"/>
  <c r="K93" i="1"/>
  <c r="K127" i="1"/>
  <c r="K135" i="1"/>
  <c r="K106" i="1"/>
  <c r="K85" i="1"/>
  <c r="K126" i="1"/>
  <c r="K123" i="1"/>
  <c r="K125" i="1"/>
  <c r="K109" i="1"/>
  <c r="K112" i="1"/>
  <c r="K113" i="1"/>
  <c r="K75" i="1"/>
  <c r="K88" i="1"/>
  <c r="K89" i="1"/>
  <c r="K128" i="1"/>
  <c r="K129" i="1"/>
  <c r="K95" i="1"/>
  <c r="K94" i="1"/>
  <c r="K105" i="1"/>
  <c r="K80" i="1"/>
  <c r="K104" i="1"/>
  <c r="K81" i="1"/>
  <c r="K84" i="1"/>
  <c r="K83" i="1"/>
  <c r="K99" i="1"/>
  <c r="K107" i="1"/>
  <c r="K115" i="1"/>
  <c r="K130" i="1"/>
  <c r="K133" i="1"/>
  <c r="K111" i="1"/>
  <c r="K108" i="1"/>
  <c r="K86" i="1"/>
  <c r="K122" i="1"/>
  <c r="K76" i="1"/>
  <c r="K118" i="1"/>
  <c r="K134" i="1"/>
  <c r="K116" i="1"/>
  <c r="K124" i="1"/>
  <c r="K90" i="1"/>
  <c r="K91" i="1"/>
  <c r="K154" i="1"/>
  <c r="K158" i="1"/>
  <c r="K148" i="1"/>
  <c r="K155" i="1"/>
  <c r="K157" i="1"/>
  <c r="K149" i="1"/>
  <c r="K153" i="1"/>
  <c r="K159" i="1"/>
  <c r="K139" i="1"/>
  <c r="K141" i="1"/>
  <c r="K140" i="1"/>
  <c r="K143" i="1"/>
  <c r="K151" i="1"/>
  <c r="K142" i="1"/>
  <c r="K152" i="1"/>
  <c r="K144" i="1"/>
  <c r="K146" i="1"/>
  <c r="K147" i="1"/>
  <c r="K150" i="1"/>
  <c r="K160" i="1"/>
  <c r="K178" i="1"/>
  <c r="K163" i="1"/>
  <c r="K171" i="1"/>
  <c r="K179" i="1"/>
  <c r="K175" i="1"/>
  <c r="K164" i="1"/>
  <c r="K12" i="1"/>
  <c r="K66" i="1"/>
  <c r="K67" i="1"/>
  <c r="K60" i="1"/>
  <c r="K34" i="1"/>
  <c r="K35" i="1"/>
  <c r="K38" i="1"/>
  <c r="K40" i="1"/>
  <c r="K39" i="1"/>
  <c r="K69" i="1"/>
  <c r="K55" i="1"/>
  <c r="K72" i="1"/>
  <c r="K52" i="1"/>
  <c r="K24" i="1"/>
  <c r="K73" i="1"/>
  <c r="K74" i="1"/>
  <c r="K46" i="1"/>
  <c r="K47" i="1"/>
  <c r="K31" i="1"/>
  <c r="K203" i="1"/>
  <c r="K197" i="1"/>
  <c r="K208" i="1"/>
  <c r="K209" i="1"/>
  <c r="K210" i="1"/>
  <c r="K211" i="1"/>
  <c r="K213" i="1"/>
  <c r="K212" i="1"/>
  <c r="K220" i="1"/>
  <c r="K222" i="1"/>
  <c r="K223" i="1"/>
  <c r="K217" i="1"/>
  <c r="K218" i="1"/>
  <c r="K229" i="1"/>
  <c r="K230" i="1"/>
  <c r="K224" i="1"/>
  <c r="K225" i="1"/>
  <c r="K226" i="1"/>
  <c r="K232" i="1"/>
  <c r="K227" i="1"/>
  <c r="K228" i="1"/>
  <c r="K231" i="1"/>
  <c r="K216" i="1"/>
  <c r="K166" i="1"/>
  <c r="K177" i="1"/>
  <c r="K168" i="1"/>
  <c r="K167" i="1"/>
  <c r="K174" i="1"/>
  <c r="K162" i="1"/>
  <c r="K176" i="1"/>
  <c r="K170" i="1"/>
  <c r="K181" i="1"/>
  <c r="K184" i="1"/>
  <c r="K180" i="1"/>
  <c r="K182" i="1"/>
  <c r="K183" i="1"/>
  <c r="K189" i="1"/>
  <c r="K198" i="1"/>
  <c r="K200" i="1"/>
  <c r="K199" i="1"/>
  <c r="K191" i="1"/>
  <c r="K193" i="1"/>
  <c r="K201" i="1"/>
  <c r="K202" i="1"/>
  <c r="K204" i="1"/>
  <c r="K205" i="1"/>
  <c r="K196" i="1"/>
  <c r="K195" i="1"/>
  <c r="K192" i="1"/>
  <c r="K194" i="1"/>
  <c r="K172" i="1"/>
  <c r="M91" i="1"/>
  <c r="N91" i="1" s="1"/>
  <c r="Q91" i="1" s="1"/>
  <c r="O91" i="1"/>
  <c r="M90" i="1"/>
  <c r="P90" i="1" s="1"/>
  <c r="O90" i="1"/>
  <c r="M124" i="1"/>
  <c r="N124" i="1" s="1"/>
  <c r="Q124" i="1" s="1"/>
  <c r="O124" i="1"/>
  <c r="M116" i="1"/>
  <c r="N116" i="1" s="1"/>
  <c r="Q116" i="1" s="1"/>
  <c r="O116" i="1"/>
  <c r="M134" i="1"/>
  <c r="N134" i="1" s="1"/>
  <c r="Q134" i="1" s="1"/>
  <c r="O134" i="1"/>
  <c r="M118" i="1"/>
  <c r="N118" i="1" s="1"/>
  <c r="Q118" i="1" s="1"/>
  <c r="O118" i="1"/>
  <c r="M76" i="1"/>
  <c r="N76" i="1" s="1"/>
  <c r="Q76" i="1" s="1"/>
  <c r="O76" i="1"/>
  <c r="M122" i="1"/>
  <c r="N122" i="1" s="1"/>
  <c r="Q122" i="1" s="1"/>
  <c r="O122" i="1"/>
  <c r="M86" i="1"/>
  <c r="N86" i="1" s="1"/>
  <c r="Q86" i="1" s="1"/>
  <c r="O86" i="1"/>
  <c r="M108" i="1"/>
  <c r="N108" i="1" s="1"/>
  <c r="Q108" i="1" s="1"/>
  <c r="O108" i="1"/>
  <c r="M111" i="1"/>
  <c r="N111" i="1" s="1"/>
  <c r="Q111" i="1" s="1"/>
  <c r="O111" i="1"/>
  <c r="O175" i="1"/>
  <c r="O164" i="1"/>
  <c r="O172" i="1"/>
  <c r="O166" i="1"/>
  <c r="O177" i="1"/>
  <c r="O32" i="1"/>
  <c r="O41" i="1"/>
  <c r="O28" i="1"/>
  <c r="M50" i="1"/>
  <c r="N50" i="1" s="1"/>
  <c r="M10" i="1"/>
  <c r="N10" i="1" s="1"/>
  <c r="M36" i="1"/>
  <c r="N36" i="1" s="1"/>
  <c r="M37" i="1"/>
  <c r="N37" i="1" s="1"/>
  <c r="M19" i="1"/>
  <c r="P19" i="1" s="1"/>
  <c r="M59" i="1"/>
  <c r="P59" i="1" s="1"/>
  <c r="M22" i="1"/>
  <c r="P22" i="1" s="1"/>
  <c r="M23" i="1"/>
  <c r="P23" i="1" s="1"/>
  <c r="M21" i="1"/>
  <c r="P21" i="1" s="1"/>
  <c r="M20" i="1"/>
  <c r="P20" i="1" s="1"/>
  <c r="M71" i="1"/>
  <c r="N71" i="1" s="1"/>
  <c r="M43" i="1"/>
  <c r="N43" i="1" s="1"/>
  <c r="M70" i="1"/>
  <c r="P70" i="1" s="1"/>
  <c r="M48" i="1"/>
  <c r="N48" i="1" s="1"/>
  <c r="M26" i="1"/>
  <c r="N26" i="1" s="1"/>
  <c r="M61" i="1"/>
  <c r="P61" i="1" s="1"/>
  <c r="M9" i="1"/>
  <c r="P9" i="1" s="1"/>
  <c r="M15" i="1"/>
  <c r="N15" i="1" s="1"/>
  <c r="M44" i="1"/>
  <c r="P44" i="1" s="1"/>
  <c r="M62" i="1"/>
  <c r="N62" i="1" s="1"/>
  <c r="M30" i="1"/>
  <c r="N30" i="1" s="1"/>
  <c r="M68" i="1"/>
  <c r="P68" i="1" s="1"/>
  <c r="M27" i="1"/>
  <c r="P27" i="1" s="1"/>
  <c r="M16" i="1"/>
  <c r="P16" i="1" s="1"/>
  <c r="M42" i="1"/>
  <c r="P42" i="1" s="1"/>
  <c r="M14" i="1"/>
  <c r="N14" i="1" s="1"/>
  <c r="M51" i="1"/>
  <c r="N51" i="1" s="1"/>
  <c r="M56" i="1"/>
  <c r="P56" i="1" s="1"/>
  <c r="M53" i="1"/>
  <c r="N53" i="1" s="1"/>
  <c r="M65" i="1"/>
  <c r="N65" i="1" s="1"/>
  <c r="M54" i="1"/>
  <c r="P54" i="1" s="1"/>
  <c r="M18" i="1"/>
  <c r="N18" i="1" s="1"/>
  <c r="M17" i="1"/>
  <c r="P17" i="1" s="1"/>
  <c r="M29" i="1"/>
  <c r="P29" i="1" s="1"/>
  <c r="M33" i="1"/>
  <c r="P33" i="1" s="1"/>
  <c r="M58" i="1"/>
  <c r="P58" i="1" s="1"/>
  <c r="M63" i="1"/>
  <c r="N63" i="1" s="1"/>
  <c r="M32" i="1"/>
  <c r="P32" i="1" s="1"/>
  <c r="M41" i="1"/>
  <c r="N41" i="1" s="1"/>
  <c r="M28" i="1"/>
  <c r="N28" i="1" s="1"/>
  <c r="M92" i="1"/>
  <c r="P92" i="1" s="1"/>
  <c r="M98" i="1"/>
  <c r="P98" i="1" s="1"/>
  <c r="M97" i="1"/>
  <c r="P97" i="1" s="1"/>
  <c r="M117" i="1"/>
  <c r="N117" i="1" s="1"/>
  <c r="Q117" i="1" s="1"/>
  <c r="M114" i="1"/>
  <c r="P114" i="1" s="1"/>
  <c r="M100" i="1"/>
  <c r="P100" i="1" s="1"/>
  <c r="M120" i="1"/>
  <c r="N120" i="1" s="1"/>
  <c r="Q120" i="1" s="1"/>
  <c r="M102" i="1"/>
  <c r="N102" i="1" s="1"/>
  <c r="Q102" i="1" s="1"/>
  <c r="M103" i="1"/>
  <c r="N103" i="1" s="1"/>
  <c r="Q103" i="1" s="1"/>
  <c r="M132" i="1"/>
  <c r="P132" i="1" s="1"/>
  <c r="M121" i="1"/>
  <c r="P121" i="1" s="1"/>
  <c r="M79" i="1"/>
  <c r="N79" i="1" s="1"/>
  <c r="Q79" i="1" s="1"/>
  <c r="M78" i="1"/>
  <c r="P78" i="1" s="1"/>
  <c r="M77" i="1"/>
  <c r="P77" i="1" s="1"/>
  <c r="M119" i="1"/>
  <c r="P119" i="1" s="1"/>
  <c r="M101" i="1"/>
  <c r="P101" i="1" s="1"/>
  <c r="M127" i="1"/>
  <c r="N127" i="1" s="1"/>
  <c r="Q127" i="1" s="1"/>
  <c r="M135" i="1"/>
  <c r="N135" i="1" s="1"/>
  <c r="Q135" i="1" s="1"/>
  <c r="M106" i="1"/>
  <c r="P106" i="1" s="1"/>
  <c r="M85" i="1"/>
  <c r="P85" i="1" s="1"/>
  <c r="M126" i="1"/>
  <c r="N126" i="1" s="1"/>
  <c r="Q126" i="1" s="1"/>
  <c r="M125" i="1"/>
  <c r="P125" i="1" s="1"/>
  <c r="M109" i="1"/>
  <c r="P109" i="1" s="1"/>
  <c r="M112" i="1"/>
  <c r="N112" i="1" s="1"/>
  <c r="Q112" i="1" s="1"/>
  <c r="M113" i="1"/>
  <c r="N113" i="1" s="1"/>
  <c r="Q113" i="1" s="1"/>
  <c r="M75" i="1"/>
  <c r="P75" i="1" s="1"/>
  <c r="M88" i="1"/>
  <c r="P88" i="1" s="1"/>
  <c r="M89" i="1"/>
  <c r="P89" i="1" s="1"/>
  <c r="M128" i="1"/>
  <c r="P128" i="1" s="1"/>
  <c r="M129" i="1"/>
  <c r="P129" i="1" s="1"/>
  <c r="M95" i="1"/>
  <c r="P95" i="1" s="1"/>
  <c r="M94" i="1"/>
  <c r="N94" i="1" s="1"/>
  <c r="Q94" i="1" s="1"/>
  <c r="M105" i="1"/>
  <c r="N105" i="1" s="1"/>
  <c r="Q105" i="1" s="1"/>
  <c r="M80" i="1"/>
  <c r="P80" i="1" s="1"/>
  <c r="M104" i="1"/>
  <c r="P104" i="1" s="1"/>
  <c r="M81" i="1"/>
  <c r="N81" i="1" s="1"/>
  <c r="Q81" i="1" s="1"/>
  <c r="M84" i="1"/>
  <c r="P84" i="1" s="1"/>
  <c r="M83" i="1"/>
  <c r="P83" i="1" s="1"/>
  <c r="M99" i="1"/>
  <c r="P99" i="1" s="1"/>
  <c r="M107" i="1"/>
  <c r="N107" i="1" s="1"/>
  <c r="Q107" i="1" s="1"/>
  <c r="M115" i="1"/>
  <c r="N115" i="1" s="1"/>
  <c r="Q115" i="1" s="1"/>
  <c r="M130" i="1"/>
  <c r="P130" i="1" s="1"/>
  <c r="M133" i="1"/>
  <c r="P133" i="1" s="1"/>
  <c r="P154" i="1"/>
  <c r="M158" i="1"/>
  <c r="P158" i="1" s="1"/>
  <c r="M148" i="1"/>
  <c r="P148" i="1" s="1"/>
  <c r="M155" i="1"/>
  <c r="N155" i="1" s="1"/>
  <c r="M157" i="1"/>
  <c r="N157" i="1" s="1"/>
  <c r="M149" i="1"/>
  <c r="P149" i="1" s="1"/>
  <c r="M153" i="1"/>
  <c r="P153" i="1" s="1"/>
  <c r="M159" i="1"/>
  <c r="P159" i="1" s="1"/>
  <c r="M139" i="1"/>
  <c r="N139" i="1" s="1"/>
  <c r="M141" i="1"/>
  <c r="P141" i="1" s="1"/>
  <c r="M140" i="1"/>
  <c r="P140" i="1" s="1"/>
  <c r="M143" i="1"/>
  <c r="P143" i="1" s="1"/>
  <c r="M151" i="1"/>
  <c r="N151" i="1" s="1"/>
  <c r="M142" i="1"/>
  <c r="M152" i="1"/>
  <c r="N152" i="1" s="1"/>
  <c r="M144" i="1"/>
  <c r="P144" i="1" s="1"/>
  <c r="P146" i="1"/>
  <c r="P147" i="1"/>
  <c r="M150" i="1"/>
  <c r="N150" i="1" s="1"/>
  <c r="M160" i="1"/>
  <c r="P160" i="1" s="1"/>
  <c r="M178" i="1"/>
  <c r="N178" i="1" s="1"/>
  <c r="M163" i="1"/>
  <c r="P163" i="1" s="1"/>
  <c r="M171" i="1"/>
  <c r="P171" i="1" s="1"/>
  <c r="M179" i="1"/>
  <c r="N179" i="1" s="1"/>
  <c r="M175" i="1"/>
  <c r="P175" i="1" s="1"/>
  <c r="M164" i="1"/>
  <c r="P164" i="1" s="1"/>
  <c r="M172" i="1"/>
  <c r="P172" i="1" s="1"/>
  <c r="M166" i="1"/>
  <c r="P166" i="1" s="1"/>
  <c r="M177" i="1"/>
  <c r="N177" i="1" s="1"/>
  <c r="N168" i="1"/>
  <c r="M167" i="1"/>
  <c r="P167" i="1" s="1"/>
  <c r="M174" i="1"/>
  <c r="P174" i="1" s="1"/>
  <c r="M162" i="1"/>
  <c r="N162" i="1" s="1"/>
  <c r="M176" i="1"/>
  <c r="N176" i="1" s="1"/>
  <c r="M170" i="1"/>
  <c r="N170" i="1" s="1"/>
  <c r="M181" i="1"/>
  <c r="P181" i="1" s="1"/>
  <c r="M184" i="1"/>
  <c r="N184" i="1" s="1"/>
  <c r="M180" i="1"/>
  <c r="P180" i="1" s="1"/>
  <c r="M182" i="1"/>
  <c r="P182" i="1" s="1"/>
  <c r="M183" i="1"/>
  <c r="N183" i="1" s="1"/>
  <c r="M189" i="1"/>
  <c r="P189" i="1" s="1"/>
  <c r="M198" i="1"/>
  <c r="N198" i="1" s="1"/>
  <c r="M200" i="1"/>
  <c r="N200" i="1" s="1"/>
  <c r="M199" i="1"/>
  <c r="P199" i="1" s="1"/>
  <c r="M191" i="1"/>
  <c r="N191" i="1" s="1"/>
  <c r="M193" i="1"/>
  <c r="N193" i="1" s="1"/>
  <c r="M202" i="1"/>
  <c r="N202" i="1" s="1"/>
  <c r="M204" i="1"/>
  <c r="P204" i="1" s="1"/>
  <c r="M205" i="1"/>
  <c r="P205" i="1" s="1"/>
  <c r="M196" i="1"/>
  <c r="N196" i="1" s="1"/>
  <c r="M195" i="1"/>
  <c r="P195" i="1" s="1"/>
  <c r="M192" i="1"/>
  <c r="N192" i="1" s="1"/>
  <c r="M194" i="1"/>
  <c r="N194" i="1" s="1"/>
  <c r="M203" i="1"/>
  <c r="N203" i="1" s="1"/>
  <c r="M197" i="1"/>
  <c r="N197" i="1" s="1"/>
  <c r="M208" i="1"/>
  <c r="N208" i="1" s="1"/>
  <c r="M209" i="1"/>
  <c r="N209" i="1" s="1"/>
  <c r="M210" i="1"/>
  <c r="N210" i="1" s="1"/>
  <c r="M211" i="1"/>
  <c r="N211" i="1" s="1"/>
  <c r="M213" i="1"/>
  <c r="N213" i="1" s="1"/>
  <c r="M212" i="1"/>
  <c r="N212" i="1" s="1"/>
  <c r="M220" i="1"/>
  <c r="N220" i="1" s="1"/>
  <c r="M222" i="1"/>
  <c r="N222" i="1" s="1"/>
  <c r="M223" i="1"/>
  <c r="N223" i="1" s="1"/>
  <c r="M217" i="1"/>
  <c r="P217" i="1" s="1"/>
  <c r="M218" i="1"/>
  <c r="P218" i="1" s="1"/>
  <c r="M229" i="1"/>
  <c r="P229" i="1" s="1"/>
  <c r="M230" i="1"/>
  <c r="N230" i="1" s="1"/>
  <c r="M224" i="1"/>
  <c r="N224" i="1" s="1"/>
  <c r="M225" i="1"/>
  <c r="N225" i="1" s="1"/>
  <c r="M226" i="1"/>
  <c r="P226" i="1" s="1"/>
  <c r="M227" i="1"/>
  <c r="M228" i="1"/>
  <c r="N228" i="1" s="1"/>
  <c r="M231" i="1"/>
  <c r="N231" i="1" s="1"/>
  <c r="M216" i="1"/>
  <c r="N216" i="1" s="1"/>
  <c r="M57" i="1"/>
  <c r="M12" i="1"/>
  <c r="M13" i="1"/>
  <c r="M66" i="1"/>
  <c r="M67" i="1"/>
  <c r="M34" i="1"/>
  <c r="M35" i="1"/>
  <c r="M38" i="1"/>
  <c r="M40" i="1"/>
  <c r="M39" i="1"/>
  <c r="M69" i="1"/>
  <c r="M55" i="1"/>
  <c r="M72" i="1"/>
  <c r="M52" i="1"/>
  <c r="M24" i="1"/>
  <c r="M73" i="1"/>
  <c r="M74" i="1"/>
  <c r="M46" i="1"/>
  <c r="M47" i="1"/>
  <c r="M31" i="1"/>
  <c r="M45" i="1"/>
  <c r="N45" i="1" s="1"/>
  <c r="M49" i="1"/>
  <c r="N49" i="1" s="1"/>
  <c r="O216" i="1"/>
  <c r="O160" i="1"/>
  <c r="O150" i="1"/>
  <c r="O170" i="1"/>
  <c r="O176" i="1"/>
  <c r="O162" i="1"/>
  <c r="O197" i="1"/>
  <c r="O203" i="1"/>
  <c r="O194" i="1"/>
  <c r="O192" i="1"/>
  <c r="O231" i="1"/>
  <c r="O212" i="1"/>
  <c r="O213" i="1"/>
  <c r="O211" i="1"/>
  <c r="O210" i="1"/>
  <c r="O159" i="1"/>
  <c r="O228" i="1"/>
  <c r="O227" i="1"/>
  <c r="O198" i="1"/>
  <c r="O200" i="1"/>
  <c r="O199" i="1"/>
  <c r="O191" i="1"/>
  <c r="O193" i="1"/>
  <c r="O201" i="1"/>
  <c r="O202" i="1"/>
  <c r="O204" i="1"/>
  <c r="O205" i="1"/>
  <c r="O196" i="1"/>
  <c r="O195" i="1"/>
  <c r="O208" i="1"/>
  <c r="O209" i="1"/>
  <c r="O220" i="1"/>
  <c r="O222" i="1"/>
  <c r="O223" i="1"/>
  <c r="O217" i="1"/>
  <c r="O218" i="1"/>
  <c r="O229" i="1"/>
  <c r="O230" i="1"/>
  <c r="O224" i="1"/>
  <c r="O225" i="1"/>
  <c r="O226" i="1"/>
  <c r="O232" i="1"/>
  <c r="O45" i="1"/>
  <c r="O50" i="1"/>
  <c r="O10" i="1"/>
  <c r="O36" i="1"/>
  <c r="O37" i="1"/>
  <c r="O19" i="1"/>
  <c r="O59" i="1"/>
  <c r="O22" i="1"/>
  <c r="O23" i="1"/>
  <c r="O21" i="1"/>
  <c r="O20" i="1"/>
  <c r="O71" i="1"/>
  <c r="O43" i="1"/>
  <c r="O70" i="1"/>
  <c r="O48" i="1"/>
  <c r="O26" i="1"/>
  <c r="O9" i="1"/>
  <c r="O15" i="1"/>
  <c r="O44" i="1"/>
  <c r="O62" i="1"/>
  <c r="O30" i="1"/>
  <c r="O68" i="1"/>
  <c r="O27" i="1"/>
  <c r="O14" i="1"/>
  <c r="O51" i="1"/>
  <c r="O56" i="1"/>
  <c r="O53" i="1"/>
  <c r="O65" i="1"/>
  <c r="O54" i="1"/>
  <c r="O18" i="1"/>
  <c r="O17" i="1"/>
  <c r="O29" i="1"/>
  <c r="O58" i="1"/>
  <c r="O63" i="1"/>
  <c r="O92" i="1"/>
  <c r="O97" i="1"/>
  <c r="O117" i="1"/>
  <c r="O114" i="1"/>
  <c r="O100" i="1"/>
  <c r="O120" i="1"/>
  <c r="O102" i="1"/>
  <c r="O103" i="1"/>
  <c r="O132" i="1"/>
  <c r="O121" i="1"/>
  <c r="O79" i="1"/>
  <c r="O78" i="1"/>
  <c r="O119" i="1"/>
  <c r="O101" i="1"/>
  <c r="O93" i="1"/>
  <c r="O127" i="1"/>
  <c r="O135" i="1"/>
  <c r="O106" i="1"/>
  <c r="O85" i="1"/>
  <c r="O126" i="1"/>
  <c r="O123" i="1"/>
  <c r="O125" i="1"/>
  <c r="O110" i="1"/>
  <c r="O109" i="1"/>
  <c r="O112" i="1"/>
  <c r="O113" i="1"/>
  <c r="O75" i="1"/>
  <c r="O88" i="1"/>
  <c r="O89" i="1"/>
  <c r="O128" i="1"/>
  <c r="O129" i="1"/>
  <c r="O95" i="1"/>
  <c r="O94" i="1"/>
  <c r="O105" i="1"/>
  <c r="O80" i="1"/>
  <c r="O104" i="1"/>
  <c r="O81" i="1"/>
  <c r="O84" i="1"/>
  <c r="O83" i="1"/>
  <c r="O107" i="1"/>
  <c r="O115" i="1"/>
  <c r="O130" i="1"/>
  <c r="O133" i="1"/>
  <c r="O154" i="1"/>
  <c r="O158" i="1"/>
  <c r="O148" i="1"/>
  <c r="O155" i="1"/>
  <c r="O157" i="1"/>
  <c r="O149" i="1"/>
  <c r="O153" i="1"/>
  <c r="O139" i="1"/>
  <c r="O141" i="1"/>
  <c r="O140" i="1"/>
  <c r="O143" i="1"/>
  <c r="O151" i="1"/>
  <c r="O142" i="1"/>
  <c r="O152" i="1"/>
  <c r="O144" i="1"/>
  <c r="O146" i="1"/>
  <c r="O147" i="1"/>
  <c r="O178" i="1"/>
  <c r="O163" i="1"/>
  <c r="O171" i="1"/>
  <c r="O179" i="1"/>
  <c r="O168" i="1"/>
  <c r="O167" i="1"/>
  <c r="O174" i="1"/>
  <c r="O181" i="1"/>
  <c r="O184" i="1"/>
  <c r="O180" i="1"/>
  <c r="O182" i="1"/>
  <c r="O183" i="1"/>
  <c r="O189" i="1"/>
  <c r="P201" i="3" l="1"/>
  <c r="N201" i="3"/>
  <c r="Q201" i="3" s="1"/>
  <c r="P210" i="3"/>
  <c r="N210" i="3"/>
  <c r="Q210" i="3" s="1"/>
  <c r="P218" i="3"/>
  <c r="N218" i="3"/>
  <c r="Q218" i="3" s="1"/>
  <c r="P229" i="3"/>
  <c r="N229" i="3"/>
  <c r="Q229" i="3" s="1"/>
  <c r="P239" i="3"/>
  <c r="N239" i="3"/>
  <c r="Q239" i="3" s="1"/>
  <c r="P183" i="3"/>
  <c r="N183" i="3"/>
  <c r="Q183" i="3" s="1"/>
  <c r="P188" i="3"/>
  <c r="N188" i="3"/>
  <c r="Q188" i="3" s="1"/>
  <c r="P182" i="3"/>
  <c r="N182" i="3"/>
  <c r="Q182" i="3" s="1"/>
  <c r="P192" i="3"/>
  <c r="N192" i="3"/>
  <c r="Q192" i="3" s="1"/>
  <c r="P203" i="3"/>
  <c r="N203" i="3"/>
  <c r="Q203" i="3" s="1"/>
  <c r="P208" i="3"/>
  <c r="N208" i="3"/>
  <c r="Q208" i="3" s="1"/>
  <c r="P216" i="3"/>
  <c r="N216" i="3"/>
  <c r="Q216" i="3" s="1"/>
  <c r="P220" i="3"/>
  <c r="N220" i="3"/>
  <c r="Q220" i="3" s="1"/>
  <c r="P237" i="3"/>
  <c r="N237" i="3"/>
  <c r="Q237" i="3" s="1"/>
  <c r="P191" i="3"/>
  <c r="N191" i="3"/>
  <c r="Q191" i="3" s="1"/>
  <c r="P202" i="3"/>
  <c r="N202" i="3"/>
  <c r="Q202" i="3" s="1"/>
  <c r="P211" i="3"/>
  <c r="N211" i="3"/>
  <c r="Q211" i="3" s="1"/>
  <c r="P219" i="3"/>
  <c r="N219" i="3"/>
  <c r="Q219" i="3" s="1"/>
  <c r="P230" i="3"/>
  <c r="N230" i="3"/>
  <c r="Q230" i="3" s="1"/>
  <c r="P240" i="3"/>
  <c r="N240" i="3"/>
  <c r="Q240" i="3" s="1"/>
  <c r="P188" i="2"/>
  <c r="Q188" i="2"/>
  <c r="P211" i="2"/>
  <c r="Q211" i="2"/>
  <c r="P202" i="2"/>
  <c r="Q202" i="2"/>
  <c r="P217" i="2"/>
  <c r="Q217" i="2"/>
  <c r="P222" i="2"/>
  <c r="Q222" i="2"/>
  <c r="P212" i="2"/>
  <c r="Q212" i="2"/>
  <c r="P194" i="2"/>
  <c r="Q194" i="2"/>
  <c r="P206" i="2"/>
  <c r="Q206" i="2"/>
  <c r="P236" i="2"/>
  <c r="Q236" i="2"/>
  <c r="P187" i="2"/>
  <c r="Q187" i="2"/>
  <c r="M120" i="5"/>
  <c r="P120" i="5" s="1"/>
  <c r="Q110" i="5"/>
  <c r="P210" i="4"/>
  <c r="P197" i="5"/>
  <c r="P206" i="3"/>
  <c r="Q206" i="3"/>
  <c r="Q197" i="5"/>
  <c r="Q210" i="4"/>
  <c r="Q208" i="2"/>
  <c r="P208" i="2"/>
  <c r="P190" i="1"/>
  <c r="Q111" i="5"/>
  <c r="P178" i="5"/>
  <c r="P218" i="5"/>
  <c r="P100" i="5"/>
  <c r="P145" i="5"/>
  <c r="P205" i="5"/>
  <c r="Q201" i="5"/>
  <c r="N34" i="5"/>
  <c r="Q34" i="5" s="1"/>
  <c r="P78" i="5"/>
  <c r="P233" i="5"/>
  <c r="P53" i="4"/>
  <c r="N167" i="5"/>
  <c r="Q167" i="5" s="1"/>
  <c r="N114" i="4"/>
  <c r="Q114" i="4" s="1"/>
  <c r="N141" i="4"/>
  <c r="Q141" i="4" s="1"/>
  <c r="P77" i="5"/>
  <c r="N73" i="4"/>
  <c r="Q73" i="4" s="1"/>
  <c r="P134" i="4"/>
  <c r="P226" i="4"/>
  <c r="P233" i="4"/>
  <c r="P153" i="5"/>
  <c r="N192" i="4"/>
  <c r="Q192" i="4" s="1"/>
  <c r="P223" i="4"/>
  <c r="N75" i="4"/>
  <c r="Q75" i="4" s="1"/>
  <c r="N144" i="4"/>
  <c r="Q144" i="4" s="1"/>
  <c r="N162" i="4"/>
  <c r="Q162" i="4" s="1"/>
  <c r="Q66" i="5"/>
  <c r="Q113" i="5"/>
  <c r="Q181" i="5"/>
  <c r="Q169" i="5"/>
  <c r="P36" i="4"/>
  <c r="P45" i="4"/>
  <c r="Q95" i="4"/>
  <c r="P156" i="4"/>
  <c r="Q168" i="4"/>
  <c r="N189" i="4"/>
  <c r="Q189" i="4" s="1"/>
  <c r="P128" i="5"/>
  <c r="P194" i="5"/>
  <c r="Q121" i="4"/>
  <c r="P138" i="4"/>
  <c r="P215" i="4"/>
  <c r="P113" i="5"/>
  <c r="P174" i="5"/>
  <c r="N77" i="4"/>
  <c r="Q77" i="4" s="1"/>
  <c r="N83" i="4"/>
  <c r="Q83" i="4" s="1"/>
  <c r="K120" i="5"/>
  <c r="P223" i="5"/>
  <c r="P228" i="5"/>
  <c r="Q61" i="4"/>
  <c r="P62" i="4"/>
  <c r="P103" i="5"/>
  <c r="Q45" i="4"/>
  <c r="Q48" i="4"/>
  <c r="N181" i="4"/>
  <c r="Q181" i="4" s="1"/>
  <c r="N10" i="5"/>
  <c r="Q10" i="5" s="1"/>
  <c r="P115" i="5"/>
  <c r="P225" i="3"/>
  <c r="Q38" i="4"/>
  <c r="Q40" i="4"/>
  <c r="N129" i="4"/>
  <c r="Q129" i="4" s="1"/>
  <c r="N132" i="4"/>
  <c r="Q132" i="4" s="1"/>
  <c r="P143" i="4"/>
  <c r="P193" i="4"/>
  <c r="P212" i="4"/>
  <c r="N26" i="5"/>
  <c r="Q26" i="5" s="1"/>
  <c r="N55" i="5"/>
  <c r="Q55" i="5" s="1"/>
  <c r="N56" i="5"/>
  <c r="Q56" i="5" s="1"/>
  <c r="P109" i="5"/>
  <c r="P211" i="5"/>
  <c r="P8" i="4"/>
  <c r="P206" i="4"/>
  <c r="N6" i="5"/>
  <c r="Q6" i="5" s="1"/>
  <c r="N14" i="5"/>
  <c r="Q14" i="5" s="1"/>
  <c r="N76" i="5"/>
  <c r="Q76" i="5" s="1"/>
  <c r="Q100" i="5"/>
  <c r="Q121" i="5"/>
  <c r="P124" i="5"/>
  <c r="P154" i="5"/>
  <c r="P204" i="5"/>
  <c r="P185" i="3"/>
  <c r="Q94" i="4"/>
  <c r="P103" i="4"/>
  <c r="N128" i="4"/>
  <c r="Q128" i="4" s="1"/>
  <c r="Q159" i="4"/>
  <c r="Q177" i="4"/>
  <c r="Q115" i="5"/>
  <c r="P119" i="5"/>
  <c r="Q60" i="4"/>
  <c r="N66" i="4"/>
  <c r="Q66" i="4" s="1"/>
  <c r="Q161" i="4"/>
  <c r="P168" i="4"/>
  <c r="N187" i="4"/>
  <c r="Q187" i="4" s="1"/>
  <c r="P216" i="4"/>
  <c r="Q183" i="5"/>
  <c r="Q194" i="5"/>
  <c r="P201" i="5"/>
  <c r="Q54" i="4"/>
  <c r="P192" i="5"/>
  <c r="P195" i="5"/>
  <c r="P199" i="3"/>
  <c r="Q43" i="4"/>
  <c r="Q8" i="4"/>
  <c r="Q98" i="4"/>
  <c r="Q204" i="5"/>
  <c r="N64" i="4"/>
  <c r="Q64" i="4" s="1"/>
  <c r="Q160" i="4"/>
  <c r="N22" i="5"/>
  <c r="Q22" i="5" s="1"/>
  <c r="N48" i="5"/>
  <c r="Q48" i="5" s="1"/>
  <c r="N73" i="5"/>
  <c r="Q73" i="5" s="1"/>
  <c r="N102" i="5"/>
  <c r="Q102" i="5" s="1"/>
  <c r="N70" i="4"/>
  <c r="Q70" i="4" s="1"/>
  <c r="Q125" i="5"/>
  <c r="Q35" i="4"/>
  <c r="N92" i="4"/>
  <c r="Q92" i="4" s="1"/>
  <c r="P97" i="4"/>
  <c r="P106" i="4"/>
  <c r="N108" i="4"/>
  <c r="Q108" i="4" s="1"/>
  <c r="N111" i="4"/>
  <c r="Q111" i="4" s="1"/>
  <c r="Q136" i="4"/>
  <c r="P137" i="4"/>
  <c r="N140" i="4"/>
  <c r="Q140" i="4" s="1"/>
  <c r="Q173" i="4"/>
  <c r="N184" i="4"/>
  <c r="Q184" i="4" s="1"/>
  <c r="N191" i="4"/>
  <c r="Q191" i="4" s="1"/>
  <c r="P209" i="4"/>
  <c r="P218" i="4"/>
  <c r="P239" i="4"/>
  <c r="N42" i="5"/>
  <c r="Q42" i="5" s="1"/>
  <c r="N65" i="5"/>
  <c r="Q65" i="5" s="1"/>
  <c r="P70" i="5"/>
  <c r="P92" i="5"/>
  <c r="Q117" i="5"/>
  <c r="N132" i="5"/>
  <c r="Q132" i="5" s="1"/>
  <c r="P146" i="5"/>
  <c r="P159" i="5"/>
  <c r="P160" i="5"/>
  <c r="Q166" i="5"/>
  <c r="P171" i="5"/>
  <c r="P172" i="5"/>
  <c r="P176" i="5"/>
  <c r="Q214" i="5"/>
  <c r="P225" i="5"/>
  <c r="P232" i="5"/>
  <c r="N139" i="4"/>
  <c r="Q139" i="4" s="1"/>
  <c r="N65" i="4"/>
  <c r="Q65" i="4" s="1"/>
  <c r="N79" i="4"/>
  <c r="Q79" i="4" s="1"/>
  <c r="P136" i="4"/>
  <c r="N146" i="4"/>
  <c r="Q146" i="4" s="1"/>
  <c r="N151" i="4"/>
  <c r="Q151" i="4" s="1"/>
  <c r="N179" i="4"/>
  <c r="Q179" i="4" s="1"/>
  <c r="P203" i="4"/>
  <c r="N60" i="5"/>
  <c r="Q60" i="5" s="1"/>
  <c r="P94" i="5"/>
  <c r="P104" i="5"/>
  <c r="P111" i="5"/>
  <c r="N130" i="5"/>
  <c r="Q130" i="5" s="1"/>
  <c r="Q146" i="5"/>
  <c r="P150" i="5"/>
  <c r="Q149" i="5"/>
  <c r="N168" i="5"/>
  <c r="Q168" i="5" s="1"/>
  <c r="Q175" i="5"/>
  <c r="P202" i="5"/>
  <c r="Q208" i="5"/>
  <c r="Q216" i="5"/>
  <c r="P229" i="5"/>
  <c r="N183" i="4"/>
  <c r="Q183" i="4" s="1"/>
  <c r="N29" i="5"/>
  <c r="Q29" i="5" s="1"/>
  <c r="Q51" i="4"/>
  <c r="Q57" i="4"/>
  <c r="N76" i="4"/>
  <c r="Q76" i="4" s="1"/>
  <c r="Q97" i="4"/>
  <c r="Q119" i="4"/>
  <c r="N145" i="4"/>
  <c r="Q145" i="4" s="1"/>
  <c r="P167" i="4"/>
  <c r="P172" i="4"/>
  <c r="N186" i="4"/>
  <c r="Q186" i="4" s="1"/>
  <c r="N71" i="5"/>
  <c r="Q71" i="5" s="1"/>
  <c r="Q95" i="5"/>
  <c r="P117" i="5"/>
  <c r="P122" i="5"/>
  <c r="P131" i="5"/>
  <c r="Q145" i="5"/>
  <c r="N152" i="5"/>
  <c r="Q152" i="5" s="1"/>
  <c r="N161" i="5"/>
  <c r="Q161" i="5" s="1"/>
  <c r="Q160" i="5"/>
  <c r="N173" i="5"/>
  <c r="Q173" i="5" s="1"/>
  <c r="P190" i="5"/>
  <c r="P199" i="5"/>
  <c r="P209" i="5"/>
  <c r="P214" i="5"/>
  <c r="Q225" i="5"/>
  <c r="N152" i="4"/>
  <c r="Q152" i="4" s="1"/>
  <c r="Q34" i="4"/>
  <c r="Q36" i="4"/>
  <c r="Q53" i="4"/>
  <c r="Q134" i="4"/>
  <c r="P158" i="4"/>
  <c r="P182" i="4"/>
  <c r="P219" i="4"/>
  <c r="P237" i="4"/>
  <c r="P67" i="5"/>
  <c r="N71" i="4"/>
  <c r="Q71" i="4" s="1"/>
  <c r="N59" i="5"/>
  <c r="Q59" i="5" s="1"/>
  <c r="Q68" i="5"/>
  <c r="Q109" i="5"/>
  <c r="N133" i="5"/>
  <c r="Q133" i="5" s="1"/>
  <c r="N163" i="5"/>
  <c r="Q163" i="5" s="1"/>
  <c r="Q218" i="5"/>
  <c r="P205" i="3"/>
  <c r="N68" i="4"/>
  <c r="Q68" i="4" s="1"/>
  <c r="N85" i="4"/>
  <c r="Q85" i="4" s="1"/>
  <c r="P160" i="4"/>
  <c r="N185" i="4"/>
  <c r="Q185" i="4" s="1"/>
  <c r="Q203" i="4"/>
  <c r="P213" i="4"/>
  <c r="P231" i="4"/>
  <c r="Q94" i="5"/>
  <c r="Q118" i="5"/>
  <c r="P129" i="5"/>
  <c r="P180" i="5"/>
  <c r="Q184" i="5"/>
  <c r="P175" i="5"/>
  <c r="P208" i="5"/>
  <c r="P216" i="5"/>
  <c r="Q42" i="4"/>
  <c r="Q106" i="4"/>
  <c r="Q124" i="4"/>
  <c r="N105" i="4"/>
  <c r="Q105" i="4" s="1"/>
  <c r="P105" i="4"/>
  <c r="N133" i="4"/>
  <c r="Q133" i="4" s="1"/>
  <c r="P133" i="4"/>
  <c r="N238" i="4"/>
  <c r="Q238" i="4" s="1"/>
  <c r="P238" i="4"/>
  <c r="P212" i="3"/>
  <c r="N169" i="1"/>
  <c r="N31" i="4"/>
  <c r="Q31" i="4" s="1"/>
  <c r="P31" i="4"/>
  <c r="P130" i="4"/>
  <c r="N130" i="4"/>
  <c r="Q130" i="4" s="1"/>
  <c r="Q163" i="4"/>
  <c r="N169" i="4"/>
  <c r="Q169" i="4" s="1"/>
  <c r="P169" i="4"/>
  <c r="N220" i="4"/>
  <c r="Q220" i="4" s="1"/>
  <c r="P220" i="4"/>
  <c r="P72" i="5"/>
  <c r="N72" i="5"/>
  <c r="Q72" i="5" s="1"/>
  <c r="Q131" i="5"/>
  <c r="Q192" i="5"/>
  <c r="N193" i="5"/>
  <c r="Q193" i="5" s="1"/>
  <c r="P193" i="5"/>
  <c r="Q211" i="5"/>
  <c r="N212" i="5"/>
  <c r="Q212" i="5" s="1"/>
  <c r="P212" i="5"/>
  <c r="Q228" i="5"/>
  <c r="N231" i="5"/>
  <c r="Q231" i="5" s="1"/>
  <c r="P231" i="5"/>
  <c r="N93" i="4"/>
  <c r="Q93" i="4" s="1"/>
  <c r="P93" i="4"/>
  <c r="N37" i="4"/>
  <c r="Q37" i="4" s="1"/>
  <c r="P37" i="4"/>
  <c r="P147" i="4"/>
  <c r="N147" i="4"/>
  <c r="Q147" i="4" s="1"/>
  <c r="N53" i="5"/>
  <c r="Q53" i="5" s="1"/>
  <c r="N75" i="5"/>
  <c r="Q75" i="5" s="1"/>
  <c r="N226" i="5"/>
  <c r="Q226" i="5" s="1"/>
  <c r="P226" i="5"/>
  <c r="Q33" i="4"/>
  <c r="P52" i="4"/>
  <c r="P84" i="4"/>
  <c r="N84" i="4"/>
  <c r="Q84" i="4" s="1"/>
  <c r="N104" i="4"/>
  <c r="Q104" i="4" s="1"/>
  <c r="P104" i="4"/>
  <c r="Q123" i="4"/>
  <c r="N126" i="4"/>
  <c r="Q126" i="4" s="1"/>
  <c r="Q138" i="4"/>
  <c r="N142" i="4"/>
  <c r="Q142" i="4" s="1"/>
  <c r="P208" i="4"/>
  <c r="N211" i="4"/>
  <c r="Q211" i="4" s="1"/>
  <c r="P211" i="4"/>
  <c r="N214" i="4"/>
  <c r="Q214" i="4" s="1"/>
  <c r="P214" i="4"/>
  <c r="N232" i="4"/>
  <c r="Q232" i="4" s="1"/>
  <c r="P232" i="4"/>
  <c r="P18" i="5"/>
  <c r="N18" i="5"/>
  <c r="Q18" i="5" s="1"/>
  <c r="P50" i="5"/>
  <c r="N50" i="5"/>
  <c r="Q50" i="5" s="1"/>
  <c r="N206" i="5"/>
  <c r="Q206" i="5" s="1"/>
  <c r="P206" i="5"/>
  <c r="N49" i="4"/>
  <c r="Q49" i="4" s="1"/>
  <c r="P49" i="4"/>
  <c r="Q39" i="4"/>
  <c r="N217" i="4"/>
  <c r="Q217" i="4" s="1"/>
  <c r="P217" i="4"/>
  <c r="N57" i="5"/>
  <c r="Q57" i="5" s="1"/>
  <c r="M110" i="1"/>
  <c r="P110" i="1" s="1"/>
  <c r="N58" i="4"/>
  <c r="Q58" i="4" s="1"/>
  <c r="P58" i="4"/>
  <c r="Q67" i="4"/>
  <c r="N81" i="4"/>
  <c r="Q81" i="4" s="1"/>
  <c r="N110" i="4"/>
  <c r="Q110" i="4" s="1"/>
  <c r="Q120" i="4"/>
  <c r="N135" i="4"/>
  <c r="Q135" i="4" s="1"/>
  <c r="P135" i="4"/>
  <c r="N180" i="4"/>
  <c r="Q180" i="4" s="1"/>
  <c r="N229" i="4"/>
  <c r="Q229" i="4" s="1"/>
  <c r="P229" i="4"/>
  <c r="P74" i="5"/>
  <c r="N74" i="5"/>
  <c r="Q74" i="5" s="1"/>
  <c r="P31" i="5"/>
  <c r="N31" i="5"/>
  <c r="Q31" i="5" s="1"/>
  <c r="N96" i="5"/>
  <c r="Q96" i="5" s="1"/>
  <c r="P96" i="5"/>
  <c r="N127" i="5"/>
  <c r="Q127" i="5" s="1"/>
  <c r="P164" i="5"/>
  <c r="N164" i="5"/>
  <c r="Q164" i="5" s="1"/>
  <c r="N203" i="5"/>
  <c r="Q203" i="5" s="1"/>
  <c r="P203" i="5"/>
  <c r="N222" i="5"/>
  <c r="Q222" i="5" s="1"/>
  <c r="P222" i="5"/>
  <c r="Q50" i="4"/>
  <c r="P61" i="4"/>
  <c r="P109" i="4"/>
  <c r="N109" i="4"/>
  <c r="Q109" i="4" s="1"/>
  <c r="P113" i="4"/>
  <c r="P173" i="4"/>
  <c r="N207" i="4"/>
  <c r="Q207" i="4" s="1"/>
  <c r="P207" i="4"/>
  <c r="N116" i="5"/>
  <c r="Q116" i="5" s="1"/>
  <c r="P116" i="5"/>
  <c r="N170" i="5"/>
  <c r="Q170" i="5" s="1"/>
  <c r="N200" i="5"/>
  <c r="Q200" i="5" s="1"/>
  <c r="P200" i="5"/>
  <c r="Q185" i="3"/>
  <c r="P33" i="4"/>
  <c r="Q47" i="4"/>
  <c r="Q62" i="4"/>
  <c r="P56" i="4"/>
  <c r="P125" i="4"/>
  <c r="N131" i="4"/>
  <c r="Q131" i="4" s="1"/>
  <c r="Q157" i="4"/>
  <c r="N204" i="4"/>
  <c r="Q204" i="4" s="1"/>
  <c r="P204" i="4"/>
  <c r="Q223" i="4"/>
  <c r="N224" i="4"/>
  <c r="Q224" i="4" s="1"/>
  <c r="P224" i="4"/>
  <c r="N93" i="5"/>
  <c r="Q93" i="5" s="1"/>
  <c r="P93" i="5"/>
  <c r="P126" i="5"/>
  <c r="N126" i="5"/>
  <c r="Q126" i="5" s="1"/>
  <c r="N215" i="5"/>
  <c r="Q215" i="5" s="1"/>
  <c r="P215" i="5"/>
  <c r="P186" i="3"/>
  <c r="P41" i="4"/>
  <c r="P44" i="4"/>
  <c r="P112" i="4"/>
  <c r="N112" i="4"/>
  <c r="Q112" i="4" s="1"/>
  <c r="K127" i="4"/>
  <c r="M127" i="4"/>
  <c r="N127" i="4" s="1"/>
  <c r="P64" i="5"/>
  <c r="N64" i="5"/>
  <c r="Q64" i="5" s="1"/>
  <c r="N101" i="5"/>
  <c r="Q101" i="5" s="1"/>
  <c r="N112" i="5"/>
  <c r="Q112" i="5" s="1"/>
  <c r="P112" i="5"/>
  <c r="N123" i="5"/>
  <c r="Q123" i="5" s="1"/>
  <c r="P123" i="5"/>
  <c r="N196" i="5"/>
  <c r="Q196" i="5" s="1"/>
  <c r="P196" i="5"/>
  <c r="N234" i="5"/>
  <c r="Q234" i="5" s="1"/>
  <c r="P234" i="5"/>
  <c r="Q32" i="4"/>
  <c r="Q46" i="4"/>
  <c r="Q52" i="4"/>
  <c r="Q125" i="4"/>
  <c r="P159" i="4"/>
  <c r="P164" i="4"/>
  <c r="P176" i="4"/>
  <c r="P188" i="4"/>
  <c r="P205" i="4"/>
  <c r="P222" i="4"/>
  <c r="P225" i="4"/>
  <c r="P230" i="4"/>
  <c r="P234" i="4"/>
  <c r="P240" i="4"/>
  <c r="N24" i="5"/>
  <c r="Q24" i="5" s="1"/>
  <c r="N40" i="5"/>
  <c r="Q40" i="5" s="1"/>
  <c r="P68" i="5"/>
  <c r="N97" i="5"/>
  <c r="Q97" i="5" s="1"/>
  <c r="P105" i="5"/>
  <c r="P110" i="5"/>
  <c r="P114" i="5"/>
  <c r="P151" i="5"/>
  <c r="N157" i="5"/>
  <c r="Q157" i="5" s="1"/>
  <c r="P162" i="5"/>
  <c r="P149" i="5"/>
  <c r="P166" i="5"/>
  <c r="P191" i="5"/>
  <c r="P198" i="5"/>
  <c r="P207" i="5"/>
  <c r="P210" i="5"/>
  <c r="P213" i="5"/>
  <c r="P227" i="5"/>
  <c r="Q41" i="4"/>
  <c r="Q44" i="4"/>
  <c r="Q55" i="4"/>
  <c r="Q59" i="4"/>
  <c r="Q115" i="4"/>
  <c r="Q137" i="4"/>
  <c r="Q156" i="4"/>
  <c r="Q167" i="4"/>
  <c r="Q174" i="4"/>
  <c r="Q105" i="5"/>
  <c r="Q119" i="5"/>
  <c r="Q122" i="5"/>
  <c r="Q162" i="5"/>
  <c r="Q122" i="4"/>
  <c r="Q104" i="5"/>
  <c r="Q129" i="5"/>
  <c r="Q172" i="5"/>
  <c r="Q180" i="5"/>
  <c r="Q191" i="5"/>
  <c r="Q198" i="5"/>
  <c r="Q207" i="5"/>
  <c r="Q210" i="5"/>
  <c r="Q213" i="5"/>
  <c r="Q227" i="5"/>
  <c r="Q176" i="4"/>
  <c r="Q77" i="5"/>
  <c r="Q103" i="5"/>
  <c r="Q128" i="5"/>
  <c r="Q154" i="5"/>
  <c r="Q174" i="5"/>
  <c r="Q176" i="5"/>
  <c r="Q223" i="5"/>
  <c r="Q232" i="5"/>
  <c r="Q158" i="4"/>
  <c r="Q166" i="4"/>
  <c r="Q172" i="4"/>
  <c r="N7" i="5"/>
  <c r="Q7" i="5" s="1"/>
  <c r="N16" i="5"/>
  <c r="Q16" i="5" s="1"/>
  <c r="N38" i="5"/>
  <c r="Q38" i="5" s="1"/>
  <c r="N46" i="5"/>
  <c r="Q46" i="5" s="1"/>
  <c r="N61" i="5"/>
  <c r="Q61" i="5" s="1"/>
  <c r="N99" i="5"/>
  <c r="Q99" i="5" s="1"/>
  <c r="Q153" i="5"/>
  <c r="N179" i="5"/>
  <c r="Q179" i="5" s="1"/>
  <c r="N32" i="5"/>
  <c r="Q32" i="5" s="1"/>
  <c r="P95" i="5"/>
  <c r="N98" i="5"/>
  <c r="Q98" i="5" s="1"/>
  <c r="P118" i="5"/>
  <c r="P121" i="5"/>
  <c r="Q124" i="5"/>
  <c r="P125" i="5"/>
  <c r="N144" i="5"/>
  <c r="Q144" i="5" s="1"/>
  <c r="P158" i="5"/>
  <c r="Q171" i="5"/>
  <c r="Q178" i="5"/>
  <c r="P217" i="5"/>
  <c r="P224" i="5"/>
  <c r="P230" i="5"/>
  <c r="N15" i="5"/>
  <c r="Q15" i="5" s="1"/>
  <c r="N23" i="5"/>
  <c r="Q23" i="5" s="1"/>
  <c r="N30" i="5"/>
  <c r="Q30" i="5" s="1"/>
  <c r="N39" i="5"/>
  <c r="Q39" i="5" s="1"/>
  <c r="N47" i="5"/>
  <c r="Q47" i="5" s="1"/>
  <c r="N54" i="5"/>
  <c r="Q54" i="5" s="1"/>
  <c r="P91" i="5"/>
  <c r="N91" i="5"/>
  <c r="Q91" i="5" s="1"/>
  <c r="Q114" i="5"/>
  <c r="P86" i="5"/>
  <c r="N86" i="5"/>
  <c r="Q86" i="5" s="1"/>
  <c r="P141" i="5"/>
  <c r="N141" i="5"/>
  <c r="Q141" i="5" s="1"/>
  <c r="P148" i="5"/>
  <c r="N148" i="5"/>
  <c r="Q148" i="5" s="1"/>
  <c r="N13" i="5"/>
  <c r="Q13" i="5" s="1"/>
  <c r="N21" i="5"/>
  <c r="Q21" i="5" s="1"/>
  <c r="N37" i="5"/>
  <c r="Q37" i="5" s="1"/>
  <c r="N45" i="5"/>
  <c r="Q45" i="5" s="1"/>
  <c r="P88" i="5"/>
  <c r="N88" i="5"/>
  <c r="Q88" i="5" s="1"/>
  <c r="N12" i="5"/>
  <c r="Q12" i="5" s="1"/>
  <c r="N20" i="5"/>
  <c r="Q20" i="5" s="1"/>
  <c r="N28" i="5"/>
  <c r="Q28" i="5" s="1"/>
  <c r="N36" i="5"/>
  <c r="Q36" i="5" s="1"/>
  <c r="N44" i="5"/>
  <c r="Q44" i="5" s="1"/>
  <c r="N52" i="5"/>
  <c r="Q52" i="5" s="1"/>
  <c r="N58" i="5"/>
  <c r="Q58" i="5" s="1"/>
  <c r="N62" i="5"/>
  <c r="Q62" i="5" s="1"/>
  <c r="P8" i="5"/>
  <c r="N8" i="5"/>
  <c r="Q8" i="5" s="1"/>
  <c r="P90" i="5"/>
  <c r="N90" i="5"/>
  <c r="Q90" i="5" s="1"/>
  <c r="N11" i="5"/>
  <c r="Q11" i="5" s="1"/>
  <c r="N19" i="5"/>
  <c r="Q19" i="5" s="1"/>
  <c r="N27" i="5"/>
  <c r="Q27" i="5" s="1"/>
  <c r="N35" i="5"/>
  <c r="Q35" i="5" s="1"/>
  <c r="N43" i="5"/>
  <c r="Q43" i="5" s="1"/>
  <c r="N51" i="5"/>
  <c r="Q51" i="5" s="1"/>
  <c r="Q70" i="5"/>
  <c r="P87" i="5"/>
  <c r="N87" i="5"/>
  <c r="Q87" i="5" s="1"/>
  <c r="Q92" i="5"/>
  <c r="P142" i="5"/>
  <c r="N142" i="5"/>
  <c r="Q142" i="5" s="1"/>
  <c r="N9" i="5"/>
  <c r="Q9" i="5" s="1"/>
  <c r="N17" i="5"/>
  <c r="Q17" i="5" s="1"/>
  <c r="N25" i="5"/>
  <c r="Q25" i="5" s="1"/>
  <c r="N33" i="5"/>
  <c r="Q33" i="5" s="1"/>
  <c r="N41" i="5"/>
  <c r="Q41" i="5" s="1"/>
  <c r="N49" i="5"/>
  <c r="Q49" i="5" s="1"/>
  <c r="Q67" i="5"/>
  <c r="Q78" i="5"/>
  <c r="P89" i="5"/>
  <c r="N89" i="5"/>
  <c r="Q89" i="5" s="1"/>
  <c r="Q108" i="5"/>
  <c r="P156" i="5"/>
  <c r="N156" i="5"/>
  <c r="Q156" i="5" s="1"/>
  <c r="Q217" i="5"/>
  <c r="Q224" i="5"/>
  <c r="Q230" i="5"/>
  <c r="N69" i="5"/>
  <c r="Q69" i="5" s="1"/>
  <c r="N85" i="5"/>
  <c r="Q85" i="5" s="1"/>
  <c r="N106" i="5"/>
  <c r="Q106" i="5" s="1"/>
  <c r="N107" i="5"/>
  <c r="Q107" i="5" s="1"/>
  <c r="N134" i="5"/>
  <c r="Q134" i="5" s="1"/>
  <c r="N135" i="5"/>
  <c r="Q135" i="5" s="1"/>
  <c r="N136" i="5"/>
  <c r="Q136" i="5" s="1"/>
  <c r="N137" i="5"/>
  <c r="Q137" i="5" s="1"/>
  <c r="N138" i="5"/>
  <c r="Q138" i="5" s="1"/>
  <c r="N139" i="5"/>
  <c r="Q139" i="5" s="1"/>
  <c r="N140" i="5"/>
  <c r="Q140" i="5" s="1"/>
  <c r="N147" i="5"/>
  <c r="Q147" i="5" s="1"/>
  <c r="N155" i="5"/>
  <c r="Q155" i="5" s="1"/>
  <c r="Q190" i="5"/>
  <c r="Q209" i="5"/>
  <c r="Q229" i="5"/>
  <c r="Q151" i="5"/>
  <c r="Q159" i="5"/>
  <c r="Q182" i="5"/>
  <c r="Q150" i="5"/>
  <c r="Q158" i="5"/>
  <c r="P177" i="5"/>
  <c r="N177" i="5"/>
  <c r="Q177" i="5" s="1"/>
  <c r="Q185" i="5"/>
  <c r="P169" i="5"/>
  <c r="Q195" i="5"/>
  <c r="Q199" i="5"/>
  <c r="Q202" i="5"/>
  <c r="Q205" i="5"/>
  <c r="Q233" i="5"/>
  <c r="P181" i="5"/>
  <c r="P182" i="5"/>
  <c r="P183" i="5"/>
  <c r="P184" i="5"/>
  <c r="P185" i="5"/>
  <c r="N116" i="4"/>
  <c r="Q116" i="4" s="1"/>
  <c r="P116" i="4"/>
  <c r="P35" i="4"/>
  <c r="P43" i="4"/>
  <c r="P51" i="4"/>
  <c r="P60" i="4"/>
  <c r="N74" i="4"/>
  <c r="Q74" i="4" s="1"/>
  <c r="N82" i="4"/>
  <c r="Q82" i="4" s="1"/>
  <c r="N102" i="4"/>
  <c r="Q102" i="4" s="1"/>
  <c r="P102" i="4"/>
  <c r="P148" i="4"/>
  <c r="N148" i="4"/>
  <c r="Q148" i="4" s="1"/>
  <c r="P34" i="4"/>
  <c r="P42" i="4"/>
  <c r="P50" i="4"/>
  <c r="P59" i="4"/>
  <c r="P96" i="4"/>
  <c r="P107" i="4"/>
  <c r="N118" i="4"/>
  <c r="P118" i="4"/>
  <c r="N6" i="4"/>
  <c r="Q6" i="4" s="1"/>
  <c r="N7" i="4"/>
  <c r="Q7" i="4" s="1"/>
  <c r="N9" i="4"/>
  <c r="Q9" i="4" s="1"/>
  <c r="N10" i="4"/>
  <c r="Q10" i="4" s="1"/>
  <c r="N11" i="4"/>
  <c r="Q11" i="4" s="1"/>
  <c r="N12" i="4"/>
  <c r="Q12" i="4" s="1"/>
  <c r="N13" i="4"/>
  <c r="Q13" i="4" s="1"/>
  <c r="N14" i="4"/>
  <c r="Q14" i="4" s="1"/>
  <c r="N15" i="4"/>
  <c r="Q15" i="4" s="1"/>
  <c r="N16" i="4"/>
  <c r="Q16" i="4" s="1"/>
  <c r="N17" i="4"/>
  <c r="Q17" i="4" s="1"/>
  <c r="N18" i="4"/>
  <c r="Q18" i="4" s="1"/>
  <c r="N19" i="4"/>
  <c r="Q19" i="4" s="1"/>
  <c r="N20" i="4"/>
  <c r="Q20" i="4" s="1"/>
  <c r="N21" i="4"/>
  <c r="Q21" i="4" s="1"/>
  <c r="N22" i="4"/>
  <c r="Q22" i="4" s="1"/>
  <c r="N23" i="4"/>
  <c r="Q23" i="4" s="1"/>
  <c r="N24" i="4"/>
  <c r="Q24" i="4" s="1"/>
  <c r="N25" i="4"/>
  <c r="Q25" i="4" s="1"/>
  <c r="N26" i="4"/>
  <c r="Q26" i="4" s="1"/>
  <c r="N27" i="4"/>
  <c r="Q27" i="4" s="1"/>
  <c r="N28" i="4"/>
  <c r="Q28" i="4" s="1"/>
  <c r="N29" i="4"/>
  <c r="Q29" i="4" s="1"/>
  <c r="N30" i="4"/>
  <c r="Q30" i="4" s="1"/>
  <c r="N72" i="4"/>
  <c r="Q72" i="4" s="1"/>
  <c r="N80" i="4"/>
  <c r="Q80" i="4" s="1"/>
  <c r="P150" i="4"/>
  <c r="N150" i="4"/>
  <c r="Q150" i="4" s="1"/>
  <c r="P32" i="4"/>
  <c r="P40" i="4"/>
  <c r="P48" i="4"/>
  <c r="P57" i="4"/>
  <c r="P95" i="4"/>
  <c r="N101" i="4"/>
  <c r="Q101" i="4" s="1"/>
  <c r="P101" i="4"/>
  <c r="Q103" i="4"/>
  <c r="N117" i="4"/>
  <c r="P117" i="4"/>
  <c r="P39" i="4"/>
  <c r="P47" i="4"/>
  <c r="P55" i="4"/>
  <c r="N69" i="4"/>
  <c r="Q69" i="4" s="1"/>
  <c r="N78" i="4"/>
  <c r="Q78" i="4" s="1"/>
  <c r="Q56" i="4"/>
  <c r="Q113" i="4"/>
  <c r="Q164" i="4"/>
  <c r="N165" i="4"/>
  <c r="Q165" i="4" s="1"/>
  <c r="P165" i="4"/>
  <c r="N171" i="4"/>
  <c r="Q171" i="4" s="1"/>
  <c r="P171" i="4"/>
  <c r="P38" i="4"/>
  <c r="P46" i="4"/>
  <c r="P54" i="4"/>
  <c r="P94" i="4"/>
  <c r="Q96" i="4"/>
  <c r="P98" i="4"/>
  <c r="N100" i="4"/>
  <c r="Q100" i="4" s="1"/>
  <c r="P100" i="4"/>
  <c r="P149" i="4"/>
  <c r="N149" i="4"/>
  <c r="Q149" i="4" s="1"/>
  <c r="N99" i="4"/>
  <c r="Q99" i="4" s="1"/>
  <c r="P99" i="4"/>
  <c r="Q107" i="4"/>
  <c r="Q143" i="4"/>
  <c r="P119" i="4"/>
  <c r="P120" i="4"/>
  <c r="P121" i="4"/>
  <c r="P122" i="4"/>
  <c r="P123" i="4"/>
  <c r="P124" i="4"/>
  <c r="P157" i="4"/>
  <c r="P166" i="4"/>
  <c r="Q170" i="4"/>
  <c r="P175" i="4"/>
  <c r="Q182" i="4"/>
  <c r="Q233" i="4"/>
  <c r="Q239" i="4"/>
  <c r="N195" i="4"/>
  <c r="Q195" i="4" s="1"/>
  <c r="P195" i="4"/>
  <c r="P190" i="4"/>
  <c r="N190" i="4"/>
  <c r="Q190" i="4" s="1"/>
  <c r="P163" i="4"/>
  <c r="P174" i="4"/>
  <c r="P177" i="4"/>
  <c r="Q193" i="4"/>
  <c r="N194" i="4"/>
  <c r="Q194" i="4" s="1"/>
  <c r="P194" i="4"/>
  <c r="N197" i="4"/>
  <c r="Q197" i="4" s="1"/>
  <c r="P197" i="4"/>
  <c r="Q206" i="4"/>
  <c r="Q209" i="4"/>
  <c r="Q213" i="4"/>
  <c r="Q216" i="4"/>
  <c r="Q219" i="4"/>
  <c r="P161" i="4"/>
  <c r="P170" i="4"/>
  <c r="Q175" i="4"/>
  <c r="Q226" i="4"/>
  <c r="Q231" i="4"/>
  <c r="Q237" i="4"/>
  <c r="N198" i="4"/>
  <c r="Q198" i="4" s="1"/>
  <c r="P198" i="4"/>
  <c r="Q188" i="4"/>
  <c r="Q205" i="4"/>
  <c r="Q222" i="4"/>
  <c r="Q225" i="4"/>
  <c r="Q230" i="4"/>
  <c r="N196" i="4"/>
  <c r="Q196" i="4" s="1"/>
  <c r="P196" i="4"/>
  <c r="Q208" i="4"/>
  <c r="Q212" i="4"/>
  <c r="Q215" i="4"/>
  <c r="Q218" i="4"/>
  <c r="Q234" i="4"/>
  <c r="Q240" i="4"/>
  <c r="P227" i="3"/>
  <c r="Q189" i="3"/>
  <c r="P214" i="3"/>
  <c r="P193" i="3"/>
  <c r="P233" i="3"/>
  <c r="P189" i="3"/>
  <c r="P235" i="3"/>
  <c r="P173" i="1"/>
  <c r="P191" i="2"/>
  <c r="Q191" i="2"/>
  <c r="Q190" i="3"/>
  <c r="Q200" i="3"/>
  <c r="Q209" i="3"/>
  <c r="Q217" i="3"/>
  <c r="Q228" i="3"/>
  <c r="Q238" i="3"/>
  <c r="Q193" i="3"/>
  <c r="Q212" i="3"/>
  <c r="Q233" i="3"/>
  <c r="P187" i="3"/>
  <c r="P195" i="3"/>
  <c r="P207" i="3"/>
  <c r="P215" i="3"/>
  <c r="P226" i="3"/>
  <c r="P236" i="3"/>
  <c r="Q184" i="3"/>
  <c r="Q187" i="3"/>
  <c r="Q194" i="3"/>
  <c r="Q195" i="3"/>
  <c r="Q199" i="3"/>
  <c r="Q204" i="3"/>
  <c r="Q207" i="3"/>
  <c r="Q213" i="3"/>
  <c r="Q215" i="3"/>
  <c r="Q226" i="3"/>
  <c r="Q227" i="3"/>
  <c r="Q236" i="3"/>
  <c r="K110" i="1"/>
  <c r="Q237" i="2"/>
  <c r="Q239" i="2"/>
  <c r="P165" i="1"/>
  <c r="P8" i="1"/>
  <c r="Q6" i="2"/>
  <c r="Q238" i="2"/>
  <c r="Q240" i="2"/>
  <c r="P238" i="2"/>
  <c r="Q229" i="2"/>
  <c r="P240" i="2"/>
  <c r="P237" i="2"/>
  <c r="N145" i="1"/>
  <c r="P156" i="1"/>
  <c r="Q186" i="3"/>
  <c r="Q205" i="3"/>
  <c r="Q214" i="3"/>
  <c r="Q225" i="3"/>
  <c r="Q235" i="3"/>
  <c r="Q222" i="3"/>
  <c r="Q234" i="3"/>
  <c r="P239" i="2"/>
  <c r="P190" i="3"/>
  <c r="P200" i="3"/>
  <c r="P209" i="3"/>
  <c r="P217" i="3"/>
  <c r="P228" i="3"/>
  <c r="P238" i="3"/>
  <c r="P184" i="3"/>
  <c r="P194" i="3"/>
  <c r="P204" i="3"/>
  <c r="P213" i="3"/>
  <c r="P222" i="3"/>
  <c r="P234" i="3"/>
  <c r="P216" i="2"/>
  <c r="P232" i="2"/>
  <c r="Q207" i="2"/>
  <c r="Q227" i="2"/>
  <c r="P190" i="2"/>
  <c r="P207" i="2"/>
  <c r="P230" i="2"/>
  <c r="P228" i="2"/>
  <c r="P229" i="2"/>
  <c r="P223" i="2"/>
  <c r="P227" i="2"/>
  <c r="Q228" i="2"/>
  <c r="P210" i="2"/>
  <c r="Q215" i="2"/>
  <c r="Q231" i="2"/>
  <c r="Q214" i="2"/>
  <c r="Q190" i="2"/>
  <c r="P218" i="2"/>
  <c r="Q230" i="2"/>
  <c r="P214" i="2"/>
  <c r="P215" i="2"/>
  <c r="Q223" i="2"/>
  <c r="P220" i="2"/>
  <c r="P231" i="2"/>
  <c r="P213" i="2"/>
  <c r="P209" i="2"/>
  <c r="Q210" i="2"/>
  <c r="Q232" i="2"/>
  <c r="Q218" i="2"/>
  <c r="Q220" i="2"/>
  <c r="Q224" i="2"/>
  <c r="Q209" i="2"/>
  <c r="Q213" i="2"/>
  <c r="P87" i="1"/>
  <c r="P96" i="1"/>
  <c r="P131" i="1"/>
  <c r="P82" i="1"/>
  <c r="P64" i="1"/>
  <c r="N25" i="1"/>
  <c r="P7" i="1"/>
  <c r="P6" i="1"/>
  <c r="Q219" i="2"/>
  <c r="Q216" i="2"/>
  <c r="Q235" i="2"/>
  <c r="Q205" i="2"/>
  <c r="P205" i="2"/>
  <c r="P219" i="2"/>
  <c r="P224" i="2"/>
  <c r="P235" i="2"/>
  <c r="K219" i="1"/>
  <c r="M219" i="1"/>
  <c r="N219" i="1" s="1"/>
  <c r="N90" i="1"/>
  <c r="Q90" i="1" s="1"/>
  <c r="P91" i="1"/>
  <c r="P124" i="1"/>
  <c r="P116" i="1"/>
  <c r="P134" i="1"/>
  <c r="P118" i="1"/>
  <c r="P76" i="1"/>
  <c r="P122" i="1"/>
  <c r="P86" i="1"/>
  <c r="M232" i="1"/>
  <c r="N232" i="1" s="1"/>
  <c r="P108" i="1"/>
  <c r="N166" i="1"/>
  <c r="M93" i="1"/>
  <c r="N93" i="1" s="1"/>
  <c r="Q93" i="1" s="1"/>
  <c r="M123" i="1"/>
  <c r="N123" i="1" s="1"/>
  <c r="Q123" i="1" s="1"/>
  <c r="P111" i="1"/>
  <c r="P177" i="1"/>
  <c r="M201" i="1"/>
  <c r="N201" i="1" s="1"/>
  <c r="P28" i="1"/>
  <c r="P41" i="1"/>
  <c r="N172" i="1"/>
  <c r="N32" i="1"/>
  <c r="N164" i="1"/>
  <c r="N175" i="1"/>
  <c r="P216" i="1"/>
  <c r="N160" i="1"/>
  <c r="P150" i="1"/>
  <c r="P170" i="1"/>
  <c r="P176" i="1"/>
  <c r="P162" i="1"/>
  <c r="P197" i="1"/>
  <c r="P203" i="1"/>
  <c r="P194" i="1"/>
  <c r="P192" i="1"/>
  <c r="P231" i="1"/>
  <c r="P212" i="1"/>
  <c r="P213" i="1"/>
  <c r="P211" i="1"/>
  <c r="P210" i="1"/>
  <c r="P228" i="1"/>
  <c r="N227" i="1"/>
  <c r="P227" i="1"/>
  <c r="O219" i="1"/>
  <c r="P53" i="1"/>
  <c r="N58" i="1"/>
  <c r="P14" i="1"/>
  <c r="N146" i="1"/>
  <c r="N95" i="1"/>
  <c r="Q95" i="1" s="1"/>
  <c r="P37" i="1"/>
  <c r="P179" i="1"/>
  <c r="N226" i="1"/>
  <c r="P222" i="1"/>
  <c r="N199" i="1"/>
  <c r="N97" i="1"/>
  <c r="Q97" i="1" s="1"/>
  <c r="P36" i="1"/>
  <c r="N44" i="1"/>
  <c r="N106" i="1"/>
  <c r="Q106" i="1" s="1"/>
  <c r="P168" i="1"/>
  <c r="N89" i="1"/>
  <c r="Q89" i="1" s="1"/>
  <c r="N167" i="1"/>
  <c r="N144" i="1"/>
  <c r="N159" i="1"/>
  <c r="P155" i="1"/>
  <c r="P230" i="1"/>
  <c r="N85" i="1"/>
  <c r="Q85" i="1" s="1"/>
  <c r="P48" i="1"/>
  <c r="P107" i="1"/>
  <c r="P26" i="1"/>
  <c r="N218" i="1"/>
  <c r="P223" i="1"/>
  <c r="P191" i="1"/>
  <c r="N181" i="1"/>
  <c r="N171" i="1"/>
  <c r="P127" i="1"/>
  <c r="P102" i="1"/>
  <c r="P18" i="1"/>
  <c r="N56" i="1"/>
  <c r="N195" i="1"/>
  <c r="N182" i="1"/>
  <c r="P152" i="1"/>
  <c r="P94" i="1"/>
  <c r="P135" i="1"/>
  <c r="P225" i="1"/>
  <c r="P220" i="1"/>
  <c r="N205" i="1"/>
  <c r="P202" i="1"/>
  <c r="P198" i="1"/>
  <c r="P151" i="1"/>
  <c r="N70" i="1"/>
  <c r="P71" i="1"/>
  <c r="P50" i="1"/>
  <c r="N229" i="1"/>
  <c r="P196" i="1"/>
  <c r="P183" i="1"/>
  <c r="N174" i="1"/>
  <c r="N147" i="1"/>
  <c r="P30" i="1"/>
  <c r="P193" i="1"/>
  <c r="P200" i="1"/>
  <c r="P112" i="1"/>
  <c r="N189" i="1"/>
  <c r="P139" i="1"/>
  <c r="N149" i="1"/>
  <c r="N148" i="1"/>
  <c r="N130" i="1"/>
  <c r="Q130" i="1" s="1"/>
  <c r="N80" i="1"/>
  <c r="Q80" i="1" s="1"/>
  <c r="N75" i="1"/>
  <c r="Q75" i="1" s="1"/>
  <c r="N109" i="1"/>
  <c r="Q109" i="1" s="1"/>
  <c r="P126" i="1"/>
  <c r="N101" i="1"/>
  <c r="Q101" i="1" s="1"/>
  <c r="O77" i="1"/>
  <c r="P79" i="1"/>
  <c r="P103" i="1"/>
  <c r="P117" i="1"/>
  <c r="N20" i="1"/>
  <c r="N217" i="1"/>
  <c r="N204" i="1"/>
  <c r="N153" i="1"/>
  <c r="N133" i="1"/>
  <c r="Q133" i="1" s="1"/>
  <c r="N104" i="1"/>
  <c r="Q104" i="1" s="1"/>
  <c r="N88" i="1"/>
  <c r="Q88" i="1" s="1"/>
  <c r="P120" i="1"/>
  <c r="P51" i="1"/>
  <c r="P62" i="1"/>
  <c r="P224" i="1"/>
  <c r="P209" i="1"/>
  <c r="P208" i="1"/>
  <c r="N143" i="1"/>
  <c r="P157" i="1"/>
  <c r="P115" i="1"/>
  <c r="P81" i="1"/>
  <c r="P105" i="1"/>
  <c r="P113" i="1"/>
  <c r="N132" i="1"/>
  <c r="Q132" i="1" s="1"/>
  <c r="N92" i="1"/>
  <c r="Q92" i="1" s="1"/>
  <c r="P63" i="1"/>
  <c r="N121" i="1"/>
  <c r="Q121" i="1" s="1"/>
  <c r="N54" i="1"/>
  <c r="P184" i="1"/>
  <c r="P178" i="1"/>
  <c r="N142" i="1"/>
  <c r="P142" i="1"/>
  <c r="N141" i="1"/>
  <c r="N154" i="1"/>
  <c r="N84" i="1"/>
  <c r="Q84" i="1" s="1"/>
  <c r="N128" i="1"/>
  <c r="Q128" i="1" s="1"/>
  <c r="N125" i="1"/>
  <c r="Q125" i="1" s="1"/>
  <c r="N77" i="1"/>
  <c r="Q77" i="1" s="1"/>
  <c r="N78" i="1"/>
  <c r="Q78" i="1" s="1"/>
  <c r="N114" i="1"/>
  <c r="Q114" i="1" s="1"/>
  <c r="O33" i="1"/>
  <c r="N17" i="1"/>
  <c r="O42" i="1"/>
  <c r="O16" i="1"/>
  <c r="N68" i="1"/>
  <c r="N61" i="1"/>
  <c r="N22" i="1"/>
  <c r="N59" i="1"/>
  <c r="N19" i="1"/>
  <c r="N180" i="1"/>
  <c r="N163" i="1"/>
  <c r="N140" i="1"/>
  <c r="N158" i="1"/>
  <c r="N83" i="1"/>
  <c r="Q83" i="1" s="1"/>
  <c r="N129" i="1"/>
  <c r="Q129" i="1" s="1"/>
  <c r="N119" i="1"/>
  <c r="Q119" i="1" s="1"/>
  <c r="N100" i="1"/>
  <c r="Q100" i="1" s="1"/>
  <c r="N33" i="1"/>
  <c r="N29" i="1"/>
  <c r="N42" i="1"/>
  <c r="N16" i="1"/>
  <c r="N27" i="1"/>
  <c r="N9" i="1"/>
  <c r="N21" i="1"/>
  <c r="N23" i="1"/>
  <c r="P65" i="1"/>
  <c r="P15" i="1"/>
  <c r="P43" i="1"/>
  <c r="P10" i="1"/>
  <c r="P49" i="1"/>
  <c r="P45" i="1"/>
  <c r="O49" i="1"/>
  <c r="N120" i="5" l="1"/>
  <c r="Q120" i="5" s="1"/>
  <c r="Q117" i="4"/>
  <c r="Q118" i="4"/>
  <c r="Q127" i="4"/>
  <c r="P127" i="4"/>
  <c r="N110" i="1"/>
  <c r="Q110" i="1" s="1"/>
  <c r="P219" i="1"/>
  <c r="P232" i="1"/>
  <c r="P93" i="1"/>
  <c r="P123" i="1"/>
  <c r="P201" i="1"/>
  <c r="O73" i="1" l="1"/>
  <c r="N73" i="1"/>
  <c r="O60" i="1"/>
  <c r="O72" i="1"/>
  <c r="O24" i="1"/>
  <c r="G13" i="8"/>
  <c r="E10" i="8"/>
  <c r="G6" i="8"/>
  <c r="C1016" i="7"/>
  <c r="O1007" i="7"/>
  <c r="N1007" i="7"/>
  <c r="Q1007" i="7" s="1"/>
  <c r="M1007" i="7"/>
  <c r="P1007" i="7" s="1"/>
  <c r="K1007" i="7"/>
  <c r="H1007" i="7"/>
  <c r="O1006" i="7"/>
  <c r="M1006" i="7"/>
  <c r="P1006" i="7" s="1"/>
  <c r="K1006" i="7"/>
  <c r="H1006" i="7"/>
  <c r="O1005" i="7"/>
  <c r="N1005" i="7"/>
  <c r="M1005" i="7"/>
  <c r="P1005" i="7" s="1"/>
  <c r="K1005" i="7"/>
  <c r="H1005" i="7"/>
  <c r="O1004" i="7"/>
  <c r="N1004" i="7"/>
  <c r="M1004" i="7"/>
  <c r="P1004" i="7" s="1"/>
  <c r="K1004" i="7"/>
  <c r="H1004" i="7"/>
  <c r="O1003" i="7"/>
  <c r="M1003" i="7"/>
  <c r="K1003" i="7"/>
  <c r="H1003" i="7"/>
  <c r="P1002" i="7"/>
  <c r="O1002" i="7"/>
  <c r="M1002" i="7"/>
  <c r="N1002" i="7" s="1"/>
  <c r="K1002" i="7"/>
  <c r="Q1002" i="7" s="1"/>
  <c r="H1002" i="7"/>
  <c r="P1001" i="7"/>
  <c r="O1001" i="7"/>
  <c r="N1001" i="7"/>
  <c r="M1001" i="7"/>
  <c r="K1001" i="7"/>
  <c r="H1001" i="7"/>
  <c r="Q1001" i="7" s="1"/>
  <c r="P1000" i="7"/>
  <c r="O1000" i="7"/>
  <c r="N1000" i="7"/>
  <c r="Q1000" i="7" s="1"/>
  <c r="M1000" i="7"/>
  <c r="K1000" i="7"/>
  <c r="H1000" i="7"/>
  <c r="O999" i="7"/>
  <c r="N999" i="7"/>
  <c r="Q999" i="7" s="1"/>
  <c r="M999" i="7"/>
  <c r="P999" i="7" s="1"/>
  <c r="K999" i="7"/>
  <c r="H999" i="7"/>
  <c r="O998" i="7"/>
  <c r="M998" i="7"/>
  <c r="P998" i="7" s="1"/>
  <c r="K998" i="7"/>
  <c r="H998" i="7"/>
  <c r="O997" i="7"/>
  <c r="N997" i="7"/>
  <c r="M997" i="7"/>
  <c r="P997" i="7" s="1"/>
  <c r="K997" i="7"/>
  <c r="H997" i="7"/>
  <c r="O996" i="7"/>
  <c r="N996" i="7"/>
  <c r="M996" i="7"/>
  <c r="P996" i="7" s="1"/>
  <c r="K996" i="7"/>
  <c r="H996" i="7"/>
  <c r="O995" i="7"/>
  <c r="M995" i="7"/>
  <c r="K995" i="7"/>
  <c r="H995" i="7"/>
  <c r="P994" i="7"/>
  <c r="O994" i="7"/>
  <c r="M994" i="7"/>
  <c r="N994" i="7" s="1"/>
  <c r="K994" i="7"/>
  <c r="Q994" i="7" s="1"/>
  <c r="H994" i="7"/>
  <c r="P993" i="7"/>
  <c r="O993" i="7"/>
  <c r="N993" i="7"/>
  <c r="M993" i="7"/>
  <c r="K993" i="7"/>
  <c r="H993" i="7"/>
  <c r="Q993" i="7" s="1"/>
  <c r="P992" i="7"/>
  <c r="O992" i="7"/>
  <c r="N992" i="7"/>
  <c r="Q992" i="7" s="1"/>
  <c r="M992" i="7"/>
  <c r="K992" i="7"/>
  <c r="H992" i="7"/>
  <c r="O991" i="7"/>
  <c r="N991" i="7"/>
  <c r="Q991" i="7" s="1"/>
  <c r="M991" i="7"/>
  <c r="P991" i="7" s="1"/>
  <c r="K991" i="7"/>
  <c r="H991" i="7"/>
  <c r="O990" i="7"/>
  <c r="M990" i="7"/>
  <c r="P990" i="7" s="1"/>
  <c r="K990" i="7"/>
  <c r="H990" i="7"/>
  <c r="O989" i="7"/>
  <c r="N989" i="7"/>
  <c r="M989" i="7"/>
  <c r="P989" i="7" s="1"/>
  <c r="K989" i="7"/>
  <c r="H989" i="7"/>
  <c r="O988" i="7"/>
  <c r="N988" i="7"/>
  <c r="M988" i="7"/>
  <c r="P988" i="7" s="1"/>
  <c r="K988" i="7"/>
  <c r="H988" i="7"/>
  <c r="O987" i="7"/>
  <c r="M987" i="7"/>
  <c r="K987" i="7"/>
  <c r="H987" i="7"/>
  <c r="P986" i="7"/>
  <c r="O986" i="7"/>
  <c r="M986" i="7"/>
  <c r="N986" i="7" s="1"/>
  <c r="K986" i="7"/>
  <c r="Q986" i="7" s="1"/>
  <c r="H986" i="7"/>
  <c r="P985" i="7"/>
  <c r="O985" i="7"/>
  <c r="N985" i="7"/>
  <c r="M985" i="7"/>
  <c r="K985" i="7"/>
  <c r="H985" i="7"/>
  <c r="Q985" i="7" s="1"/>
  <c r="P984" i="7"/>
  <c r="O984" i="7"/>
  <c r="N984" i="7"/>
  <c r="Q984" i="7" s="1"/>
  <c r="M984" i="7"/>
  <c r="K984" i="7"/>
  <c r="H984" i="7"/>
  <c r="O983" i="7"/>
  <c r="N983" i="7"/>
  <c r="M983" i="7"/>
  <c r="P983" i="7" s="1"/>
  <c r="K983" i="7"/>
  <c r="Q983" i="7" s="1"/>
  <c r="H983" i="7"/>
  <c r="O982" i="7"/>
  <c r="M982" i="7"/>
  <c r="P982" i="7" s="1"/>
  <c r="K982" i="7"/>
  <c r="H982" i="7"/>
  <c r="O981" i="7"/>
  <c r="N981" i="7"/>
  <c r="M981" i="7"/>
  <c r="P981" i="7" s="1"/>
  <c r="K981" i="7"/>
  <c r="H981" i="7"/>
  <c r="O980" i="7"/>
  <c r="M980" i="7"/>
  <c r="K980" i="7"/>
  <c r="H980" i="7"/>
  <c r="O979" i="7"/>
  <c r="M979" i="7"/>
  <c r="N979" i="7" s="1"/>
  <c r="K979" i="7"/>
  <c r="H979" i="7"/>
  <c r="Q979" i="7" s="1"/>
  <c r="P978" i="7"/>
  <c r="O978" i="7"/>
  <c r="M978" i="7"/>
  <c r="N978" i="7" s="1"/>
  <c r="K978" i="7"/>
  <c r="H978" i="7"/>
  <c r="Q978" i="7" s="1"/>
  <c r="Q977" i="7"/>
  <c r="P977" i="7"/>
  <c r="O977" i="7"/>
  <c r="N977" i="7"/>
  <c r="M977" i="7"/>
  <c r="K977" i="7"/>
  <c r="H977" i="7"/>
  <c r="P976" i="7"/>
  <c r="O976" i="7"/>
  <c r="M976" i="7"/>
  <c r="N976" i="7" s="1"/>
  <c r="Q976" i="7" s="1"/>
  <c r="K976" i="7"/>
  <c r="H976" i="7"/>
  <c r="P975" i="7"/>
  <c r="O975" i="7"/>
  <c r="N975" i="7"/>
  <c r="Q975" i="7" s="1"/>
  <c r="M975" i="7"/>
  <c r="K975" i="7"/>
  <c r="H975" i="7"/>
  <c r="O974" i="7"/>
  <c r="N974" i="7"/>
  <c r="M974" i="7"/>
  <c r="P974" i="7" s="1"/>
  <c r="K974" i="7"/>
  <c r="H974" i="7"/>
  <c r="O973" i="7"/>
  <c r="N973" i="7"/>
  <c r="M973" i="7"/>
  <c r="P973" i="7" s="1"/>
  <c r="K973" i="7"/>
  <c r="H973" i="7"/>
  <c r="Q973" i="7" s="1"/>
  <c r="O972" i="7"/>
  <c r="M972" i="7"/>
  <c r="P972" i="7" s="1"/>
  <c r="K972" i="7"/>
  <c r="H972" i="7"/>
  <c r="O971" i="7"/>
  <c r="M971" i="7"/>
  <c r="K971" i="7"/>
  <c r="H971" i="7"/>
  <c r="P970" i="7"/>
  <c r="O970" i="7"/>
  <c r="M970" i="7"/>
  <c r="N970" i="7" s="1"/>
  <c r="K970" i="7"/>
  <c r="H970" i="7"/>
  <c r="Q970" i="7" s="1"/>
  <c r="P969" i="7"/>
  <c r="O969" i="7"/>
  <c r="N969" i="7"/>
  <c r="M969" i="7"/>
  <c r="K969" i="7"/>
  <c r="H969" i="7"/>
  <c r="Q969" i="7" s="1"/>
  <c r="Q968" i="7"/>
  <c r="P968" i="7"/>
  <c r="O968" i="7"/>
  <c r="N968" i="7"/>
  <c r="M968" i="7"/>
  <c r="K968" i="7"/>
  <c r="H968" i="7"/>
  <c r="P967" i="7"/>
  <c r="O967" i="7"/>
  <c r="M967" i="7"/>
  <c r="N967" i="7" s="1"/>
  <c r="Q967" i="7" s="1"/>
  <c r="K967" i="7"/>
  <c r="H967" i="7"/>
  <c r="P966" i="7"/>
  <c r="O966" i="7"/>
  <c r="N966" i="7"/>
  <c r="M966" i="7"/>
  <c r="K966" i="7"/>
  <c r="H966" i="7"/>
  <c r="O965" i="7"/>
  <c r="M965" i="7"/>
  <c r="P965" i="7" s="1"/>
  <c r="K965" i="7"/>
  <c r="H965" i="7"/>
  <c r="O964" i="7"/>
  <c r="N964" i="7"/>
  <c r="M964" i="7"/>
  <c r="P964" i="7" s="1"/>
  <c r="K964" i="7"/>
  <c r="H964" i="7"/>
  <c r="Q964" i="7" s="1"/>
  <c r="Q963" i="7"/>
  <c r="P963" i="7"/>
  <c r="O963" i="7"/>
  <c r="M963" i="7"/>
  <c r="N963" i="7" s="1"/>
  <c r="K963" i="7"/>
  <c r="H963" i="7"/>
  <c r="P962" i="7"/>
  <c r="O962" i="7"/>
  <c r="M962" i="7"/>
  <c r="N962" i="7" s="1"/>
  <c r="K962" i="7"/>
  <c r="H962" i="7"/>
  <c r="Q962" i="7" s="1"/>
  <c r="P961" i="7"/>
  <c r="O961" i="7"/>
  <c r="N961" i="7"/>
  <c r="Q961" i="7" s="1"/>
  <c r="M961" i="7"/>
  <c r="K961" i="7"/>
  <c r="H961" i="7"/>
  <c r="O960" i="7"/>
  <c r="M960" i="7"/>
  <c r="P960" i="7" s="1"/>
  <c r="K960" i="7"/>
  <c r="H960" i="7"/>
  <c r="P959" i="7"/>
  <c r="O959" i="7"/>
  <c r="N959" i="7"/>
  <c r="M959" i="7"/>
  <c r="K959" i="7"/>
  <c r="Q959" i="7" s="1"/>
  <c r="H959" i="7"/>
  <c r="P958" i="7"/>
  <c r="O958" i="7"/>
  <c r="M958" i="7"/>
  <c r="N958" i="7" s="1"/>
  <c r="K958" i="7"/>
  <c r="H958" i="7"/>
  <c r="O957" i="7"/>
  <c r="M957" i="7"/>
  <c r="K957" i="7"/>
  <c r="H957" i="7"/>
  <c r="O956" i="7"/>
  <c r="M956" i="7"/>
  <c r="P956" i="7" s="1"/>
  <c r="K956" i="7"/>
  <c r="H956" i="7"/>
  <c r="P955" i="7"/>
  <c r="O955" i="7"/>
  <c r="M955" i="7"/>
  <c r="N955" i="7" s="1"/>
  <c r="K955" i="7"/>
  <c r="H955" i="7"/>
  <c r="Q955" i="7" s="1"/>
  <c r="Q954" i="7"/>
  <c r="P954" i="7"/>
  <c r="O954" i="7"/>
  <c r="M954" i="7"/>
  <c r="N954" i="7" s="1"/>
  <c r="K954" i="7"/>
  <c r="H954" i="7"/>
  <c r="P953" i="7"/>
  <c r="O953" i="7"/>
  <c r="N953" i="7"/>
  <c r="M953" i="7"/>
  <c r="K953" i="7"/>
  <c r="H953" i="7"/>
  <c r="O952" i="7"/>
  <c r="M952" i="7"/>
  <c r="K952" i="7"/>
  <c r="H952" i="7"/>
  <c r="O951" i="7"/>
  <c r="N951" i="7"/>
  <c r="M951" i="7"/>
  <c r="P951" i="7" s="1"/>
  <c r="K951" i="7"/>
  <c r="Q951" i="7" s="1"/>
  <c r="H951" i="7"/>
  <c r="P950" i="7"/>
  <c r="O950" i="7"/>
  <c r="N950" i="7"/>
  <c r="M950" i="7"/>
  <c r="K950" i="7"/>
  <c r="H950" i="7"/>
  <c r="O949" i="7"/>
  <c r="M949" i="7"/>
  <c r="P949" i="7" s="1"/>
  <c r="K949" i="7"/>
  <c r="H949" i="7"/>
  <c r="O948" i="7"/>
  <c r="M948" i="7"/>
  <c r="K948" i="7"/>
  <c r="H948" i="7"/>
  <c r="O947" i="7"/>
  <c r="M947" i="7"/>
  <c r="N947" i="7" s="1"/>
  <c r="K947" i="7"/>
  <c r="H947" i="7"/>
  <c r="Q947" i="7" s="1"/>
  <c r="P946" i="7"/>
  <c r="O946" i="7"/>
  <c r="M946" i="7"/>
  <c r="N946" i="7" s="1"/>
  <c r="K946" i="7"/>
  <c r="H946" i="7"/>
  <c r="Q946" i="7" s="1"/>
  <c r="Q945" i="7"/>
  <c r="P945" i="7"/>
  <c r="O945" i="7"/>
  <c r="N945" i="7"/>
  <c r="M945" i="7"/>
  <c r="K945" i="7"/>
  <c r="H945" i="7"/>
  <c r="P944" i="7"/>
  <c r="O944" i="7"/>
  <c r="M944" i="7"/>
  <c r="N944" i="7" s="1"/>
  <c r="Q944" i="7" s="1"/>
  <c r="K944" i="7"/>
  <c r="H944" i="7"/>
  <c r="P943" i="7"/>
  <c r="O943" i="7"/>
  <c r="N943" i="7"/>
  <c r="M943" i="7"/>
  <c r="K943" i="7"/>
  <c r="Q943" i="7" s="1"/>
  <c r="H943" i="7"/>
  <c r="O942" i="7"/>
  <c r="N942" i="7"/>
  <c r="M942" i="7"/>
  <c r="P942" i="7" s="1"/>
  <c r="K942" i="7"/>
  <c r="H942" i="7"/>
  <c r="O941" i="7"/>
  <c r="M941" i="7"/>
  <c r="P941" i="7" s="1"/>
  <c r="K941" i="7"/>
  <c r="H941" i="7"/>
  <c r="O940" i="7"/>
  <c r="M940" i="7"/>
  <c r="P940" i="7" s="1"/>
  <c r="K940" i="7"/>
  <c r="H940" i="7"/>
  <c r="O939" i="7"/>
  <c r="M939" i="7"/>
  <c r="K939" i="7"/>
  <c r="H939" i="7"/>
  <c r="P938" i="7"/>
  <c r="O938" i="7"/>
  <c r="M938" i="7"/>
  <c r="N938" i="7" s="1"/>
  <c r="K938" i="7"/>
  <c r="H938" i="7"/>
  <c r="Q938" i="7" s="1"/>
  <c r="P937" i="7"/>
  <c r="O937" i="7"/>
  <c r="N937" i="7"/>
  <c r="M937" i="7"/>
  <c r="K937" i="7"/>
  <c r="H937" i="7"/>
  <c r="Q937" i="7" s="1"/>
  <c r="O936" i="7"/>
  <c r="M936" i="7"/>
  <c r="N936" i="7" s="1"/>
  <c r="Q936" i="7" s="1"/>
  <c r="K936" i="7"/>
  <c r="H936" i="7"/>
  <c r="P935" i="7"/>
  <c r="O935" i="7"/>
  <c r="N935" i="7"/>
  <c r="M935" i="7"/>
  <c r="K935" i="7"/>
  <c r="Q935" i="7" s="1"/>
  <c r="H935" i="7"/>
  <c r="P934" i="7"/>
  <c r="O934" i="7"/>
  <c r="N934" i="7"/>
  <c r="M934" i="7"/>
  <c r="K934" i="7"/>
  <c r="H934" i="7"/>
  <c r="O933" i="7"/>
  <c r="M933" i="7"/>
  <c r="P933" i="7" s="1"/>
  <c r="K933" i="7"/>
  <c r="H933" i="7"/>
  <c r="O932" i="7"/>
  <c r="M932" i="7"/>
  <c r="P932" i="7" s="1"/>
  <c r="K932" i="7"/>
  <c r="H932" i="7"/>
  <c r="P931" i="7"/>
  <c r="O931" i="7"/>
  <c r="M931" i="7"/>
  <c r="N931" i="7" s="1"/>
  <c r="K931" i="7"/>
  <c r="H931" i="7"/>
  <c r="Q931" i="7" s="1"/>
  <c r="P930" i="7"/>
  <c r="O930" i="7"/>
  <c r="M930" i="7"/>
  <c r="N930" i="7" s="1"/>
  <c r="K930" i="7"/>
  <c r="H930" i="7"/>
  <c r="Q930" i="7" s="1"/>
  <c r="P929" i="7"/>
  <c r="O929" i="7"/>
  <c r="N929" i="7"/>
  <c r="Q929" i="7" s="1"/>
  <c r="M929" i="7"/>
  <c r="K929" i="7"/>
  <c r="H929" i="7"/>
  <c r="O928" i="7"/>
  <c r="M928" i="7"/>
  <c r="P928" i="7" s="1"/>
  <c r="K928" i="7"/>
  <c r="H928" i="7"/>
  <c r="P927" i="7"/>
  <c r="O927" i="7"/>
  <c r="N927" i="7"/>
  <c r="M927" i="7"/>
  <c r="K927" i="7"/>
  <c r="Q927" i="7" s="1"/>
  <c r="H927" i="7"/>
  <c r="P926" i="7"/>
  <c r="O926" i="7"/>
  <c r="N926" i="7"/>
  <c r="M926" i="7"/>
  <c r="K926" i="7"/>
  <c r="H926" i="7"/>
  <c r="O925" i="7"/>
  <c r="M925" i="7"/>
  <c r="K925" i="7"/>
  <c r="H925" i="7"/>
  <c r="O924" i="7"/>
  <c r="M924" i="7"/>
  <c r="P924" i="7" s="1"/>
  <c r="K924" i="7"/>
  <c r="H924" i="7"/>
  <c r="O923" i="7"/>
  <c r="M923" i="7"/>
  <c r="N923" i="7" s="1"/>
  <c r="K923" i="7"/>
  <c r="H923" i="7"/>
  <c r="Q923" i="7" s="1"/>
  <c r="P922" i="7"/>
  <c r="O922" i="7"/>
  <c r="M922" i="7"/>
  <c r="N922" i="7" s="1"/>
  <c r="K922" i="7"/>
  <c r="H922" i="7"/>
  <c r="Q922" i="7" s="1"/>
  <c r="P921" i="7"/>
  <c r="O921" i="7"/>
  <c r="N921" i="7"/>
  <c r="M921" i="7"/>
  <c r="K921" i="7"/>
  <c r="H921" i="7"/>
  <c r="O920" i="7"/>
  <c r="M920" i="7"/>
  <c r="K920" i="7"/>
  <c r="H920" i="7"/>
  <c r="P919" i="7"/>
  <c r="O919" i="7"/>
  <c r="N919" i="7"/>
  <c r="M919" i="7"/>
  <c r="K919" i="7"/>
  <c r="Q919" i="7" s="1"/>
  <c r="H919" i="7"/>
  <c r="P918" i="7"/>
  <c r="O918" i="7"/>
  <c r="N918" i="7"/>
  <c r="M918" i="7"/>
  <c r="K918" i="7"/>
  <c r="H918" i="7"/>
  <c r="O917" i="7"/>
  <c r="M917" i="7"/>
  <c r="P917" i="7" s="1"/>
  <c r="K917" i="7"/>
  <c r="H917" i="7"/>
  <c r="O916" i="7"/>
  <c r="M916" i="7"/>
  <c r="K916" i="7"/>
  <c r="H916" i="7"/>
  <c r="O915" i="7"/>
  <c r="M915" i="7"/>
  <c r="N915" i="7" s="1"/>
  <c r="K915" i="7"/>
  <c r="H915" i="7"/>
  <c r="Q915" i="7" s="1"/>
  <c r="P914" i="7"/>
  <c r="O914" i="7"/>
  <c r="M914" i="7"/>
  <c r="N914" i="7" s="1"/>
  <c r="K914" i="7"/>
  <c r="H914" i="7"/>
  <c r="Q914" i="7" s="1"/>
  <c r="P913" i="7"/>
  <c r="O913" i="7"/>
  <c r="N913" i="7"/>
  <c r="Q913" i="7" s="1"/>
  <c r="M913" i="7"/>
  <c r="K913" i="7"/>
  <c r="H913" i="7"/>
  <c r="O912" i="7"/>
  <c r="M912" i="7"/>
  <c r="P912" i="7" s="1"/>
  <c r="K912" i="7"/>
  <c r="H912" i="7"/>
  <c r="P911" i="7"/>
  <c r="O911" i="7"/>
  <c r="N911" i="7"/>
  <c r="M911" i="7"/>
  <c r="K911" i="7"/>
  <c r="H911" i="7"/>
  <c r="P910" i="7"/>
  <c r="O910" i="7"/>
  <c r="N910" i="7"/>
  <c r="M910" i="7"/>
  <c r="K910" i="7"/>
  <c r="H910" i="7"/>
  <c r="O909" i="7"/>
  <c r="M909" i="7"/>
  <c r="P909" i="7" s="1"/>
  <c r="K909" i="7"/>
  <c r="H909" i="7"/>
  <c r="O908" i="7"/>
  <c r="M908" i="7"/>
  <c r="P908" i="7" s="1"/>
  <c r="K908" i="7"/>
  <c r="H908" i="7"/>
  <c r="O907" i="7"/>
  <c r="M907" i="7"/>
  <c r="K907" i="7"/>
  <c r="H907" i="7"/>
  <c r="P906" i="7"/>
  <c r="O906" i="7"/>
  <c r="M906" i="7"/>
  <c r="N906" i="7" s="1"/>
  <c r="K906" i="7"/>
  <c r="H906" i="7"/>
  <c r="Q906" i="7" s="1"/>
  <c r="P905" i="7"/>
  <c r="O905" i="7"/>
  <c r="N905" i="7"/>
  <c r="M905" i="7"/>
  <c r="K905" i="7"/>
  <c r="H905" i="7"/>
  <c r="Q905" i="7" s="1"/>
  <c r="Q904" i="7"/>
  <c r="O904" i="7"/>
  <c r="M904" i="7"/>
  <c r="N904" i="7" s="1"/>
  <c r="K904" i="7"/>
  <c r="H904" i="7"/>
  <c r="P903" i="7"/>
  <c r="O903" i="7"/>
  <c r="N903" i="7"/>
  <c r="M903" i="7"/>
  <c r="K903" i="7"/>
  <c r="Q903" i="7" s="1"/>
  <c r="H903" i="7"/>
  <c r="P902" i="7"/>
  <c r="O902" i="7"/>
  <c r="N902" i="7"/>
  <c r="M902" i="7"/>
  <c r="K902" i="7"/>
  <c r="H902" i="7"/>
  <c r="O901" i="7"/>
  <c r="M901" i="7"/>
  <c r="P901" i="7" s="1"/>
  <c r="K901" i="7"/>
  <c r="H901" i="7"/>
  <c r="O900" i="7"/>
  <c r="M900" i="7"/>
  <c r="P900" i="7" s="1"/>
  <c r="K900" i="7"/>
  <c r="H900" i="7"/>
  <c r="P899" i="7"/>
  <c r="O899" i="7"/>
  <c r="M899" i="7"/>
  <c r="N899" i="7" s="1"/>
  <c r="K899" i="7"/>
  <c r="H899" i="7"/>
  <c r="Q899" i="7" s="1"/>
  <c r="P898" i="7"/>
  <c r="O898" i="7"/>
  <c r="M898" i="7"/>
  <c r="N898" i="7" s="1"/>
  <c r="K898" i="7"/>
  <c r="H898" i="7"/>
  <c r="P897" i="7"/>
  <c r="O897" i="7"/>
  <c r="N897" i="7"/>
  <c r="Q897" i="7" s="1"/>
  <c r="M897" i="7"/>
  <c r="K897" i="7"/>
  <c r="H897" i="7"/>
  <c r="O896" i="7"/>
  <c r="M896" i="7"/>
  <c r="P896" i="7" s="1"/>
  <c r="K896" i="7"/>
  <c r="H896" i="7"/>
  <c r="P895" i="7"/>
  <c r="O895" i="7"/>
  <c r="N895" i="7"/>
  <c r="M895" i="7"/>
  <c r="K895" i="7"/>
  <c r="Q895" i="7" s="1"/>
  <c r="H895" i="7"/>
  <c r="P894" i="7"/>
  <c r="O894" i="7"/>
  <c r="N894" i="7"/>
  <c r="M894" i="7"/>
  <c r="K894" i="7"/>
  <c r="H894" i="7"/>
  <c r="O893" i="7"/>
  <c r="M893" i="7"/>
  <c r="K893" i="7"/>
  <c r="H893" i="7"/>
  <c r="O892" i="7"/>
  <c r="M892" i="7"/>
  <c r="P892" i="7" s="1"/>
  <c r="K892" i="7"/>
  <c r="H892" i="7"/>
  <c r="O891" i="7"/>
  <c r="M891" i="7"/>
  <c r="N891" i="7" s="1"/>
  <c r="K891" i="7"/>
  <c r="H891" i="7"/>
  <c r="Q891" i="7" s="1"/>
  <c r="P890" i="7"/>
  <c r="O890" i="7"/>
  <c r="M890" i="7"/>
  <c r="N890" i="7" s="1"/>
  <c r="K890" i="7"/>
  <c r="H890" i="7"/>
  <c r="Q890" i="7" s="1"/>
  <c r="P889" i="7"/>
  <c r="O889" i="7"/>
  <c r="N889" i="7"/>
  <c r="M889" i="7"/>
  <c r="K889" i="7"/>
  <c r="H889" i="7"/>
  <c r="O888" i="7"/>
  <c r="M888" i="7"/>
  <c r="K888" i="7"/>
  <c r="H888" i="7"/>
  <c r="P887" i="7"/>
  <c r="O887" i="7"/>
  <c r="N887" i="7"/>
  <c r="M887" i="7"/>
  <c r="K887" i="7"/>
  <c r="Q887" i="7" s="1"/>
  <c r="H887" i="7"/>
  <c r="P886" i="7"/>
  <c r="O886" i="7"/>
  <c r="N886" i="7"/>
  <c r="M886" i="7"/>
  <c r="K886" i="7"/>
  <c r="H886" i="7"/>
  <c r="O885" i="7"/>
  <c r="M885" i="7"/>
  <c r="P885" i="7" s="1"/>
  <c r="K885" i="7"/>
  <c r="H885" i="7"/>
  <c r="O884" i="7"/>
  <c r="M884" i="7"/>
  <c r="K884" i="7"/>
  <c r="H884" i="7"/>
  <c r="O883" i="7"/>
  <c r="M883" i="7"/>
  <c r="N883" i="7" s="1"/>
  <c r="K883" i="7"/>
  <c r="H883" i="7"/>
  <c r="Q883" i="7" s="1"/>
  <c r="P882" i="7"/>
  <c r="O882" i="7"/>
  <c r="M882" i="7"/>
  <c r="N882" i="7" s="1"/>
  <c r="K882" i="7"/>
  <c r="H882" i="7"/>
  <c r="Q882" i="7" s="1"/>
  <c r="P881" i="7"/>
  <c r="O881" i="7"/>
  <c r="N881" i="7"/>
  <c r="Q881" i="7" s="1"/>
  <c r="M881" i="7"/>
  <c r="K881" i="7"/>
  <c r="H881" i="7"/>
  <c r="O880" i="7"/>
  <c r="M880" i="7"/>
  <c r="P880" i="7" s="1"/>
  <c r="K880" i="7"/>
  <c r="H880" i="7"/>
  <c r="P879" i="7"/>
  <c r="O879" i="7"/>
  <c r="N879" i="7"/>
  <c r="M879" i="7"/>
  <c r="K879" i="7"/>
  <c r="H879" i="7"/>
  <c r="P878" i="7"/>
  <c r="O878" i="7"/>
  <c r="N878" i="7"/>
  <c r="M878" i="7"/>
  <c r="K878" i="7"/>
  <c r="H878" i="7"/>
  <c r="O877" i="7"/>
  <c r="M877" i="7"/>
  <c r="P877" i="7" s="1"/>
  <c r="K877" i="7"/>
  <c r="H877" i="7"/>
  <c r="O876" i="7"/>
  <c r="M876" i="7"/>
  <c r="P876" i="7" s="1"/>
  <c r="K876" i="7"/>
  <c r="H876" i="7"/>
  <c r="O875" i="7"/>
  <c r="M875" i="7"/>
  <c r="K875" i="7"/>
  <c r="H875" i="7"/>
  <c r="P874" i="7"/>
  <c r="O874" i="7"/>
  <c r="M874" i="7"/>
  <c r="N874" i="7" s="1"/>
  <c r="K874" i="7"/>
  <c r="H874" i="7"/>
  <c r="Q874" i="7" s="1"/>
  <c r="P873" i="7"/>
  <c r="O873" i="7"/>
  <c r="N873" i="7"/>
  <c r="M873" i="7"/>
  <c r="K873" i="7"/>
  <c r="H873" i="7"/>
  <c r="Q873" i="7" s="1"/>
  <c r="O872" i="7"/>
  <c r="M872" i="7"/>
  <c r="N872" i="7" s="1"/>
  <c r="Q872" i="7" s="1"/>
  <c r="K872" i="7"/>
  <c r="H872" i="7"/>
  <c r="P871" i="7"/>
  <c r="O871" i="7"/>
  <c r="N871" i="7"/>
  <c r="M871" i="7"/>
  <c r="K871" i="7"/>
  <c r="Q871" i="7" s="1"/>
  <c r="H871" i="7"/>
  <c r="P870" i="7"/>
  <c r="O870" i="7"/>
  <c r="N870" i="7"/>
  <c r="M870" i="7"/>
  <c r="K870" i="7"/>
  <c r="H870" i="7"/>
  <c r="O869" i="7"/>
  <c r="M869" i="7"/>
  <c r="P869" i="7" s="1"/>
  <c r="K869" i="7"/>
  <c r="H869" i="7"/>
  <c r="O868" i="7"/>
  <c r="M868" i="7"/>
  <c r="P868" i="7" s="1"/>
  <c r="K868" i="7"/>
  <c r="H868" i="7"/>
  <c r="P867" i="7"/>
  <c r="O867" i="7"/>
  <c r="M867" i="7"/>
  <c r="N867" i="7" s="1"/>
  <c r="K867" i="7"/>
  <c r="H867" i="7"/>
  <c r="Q867" i="7" s="1"/>
  <c r="O866" i="7"/>
  <c r="M866" i="7"/>
  <c r="K866" i="7"/>
  <c r="H866" i="7"/>
  <c r="P865" i="7"/>
  <c r="O865" i="7"/>
  <c r="N865" i="7"/>
  <c r="M865" i="7"/>
  <c r="K865" i="7"/>
  <c r="Q865" i="7" s="1"/>
  <c r="H865" i="7"/>
  <c r="O864" i="7"/>
  <c r="M864" i="7"/>
  <c r="P864" i="7" s="1"/>
  <c r="K864" i="7"/>
  <c r="H864" i="7"/>
  <c r="P863" i="7"/>
  <c r="O863" i="7"/>
  <c r="N863" i="7"/>
  <c r="M863" i="7"/>
  <c r="K863" i="7"/>
  <c r="Q863" i="7" s="1"/>
  <c r="H863" i="7"/>
  <c r="Q862" i="7"/>
  <c r="O862" i="7"/>
  <c r="M862" i="7"/>
  <c r="N862" i="7" s="1"/>
  <c r="K862" i="7"/>
  <c r="H862" i="7"/>
  <c r="O861" i="7"/>
  <c r="M861" i="7"/>
  <c r="P861" i="7" s="1"/>
  <c r="K861" i="7"/>
  <c r="H861" i="7"/>
  <c r="O860" i="7"/>
  <c r="M860" i="7"/>
  <c r="K860" i="7"/>
  <c r="H860" i="7"/>
  <c r="P859" i="7"/>
  <c r="O859" i="7"/>
  <c r="N859" i="7"/>
  <c r="M859" i="7"/>
  <c r="K859" i="7"/>
  <c r="Q859" i="7" s="1"/>
  <c r="H859" i="7"/>
  <c r="P858" i="7"/>
  <c r="O858" i="7"/>
  <c r="M858" i="7"/>
  <c r="N858" i="7" s="1"/>
  <c r="K858" i="7"/>
  <c r="Q858" i="7" s="1"/>
  <c r="H858" i="7"/>
  <c r="Q857" i="7"/>
  <c r="P857" i="7"/>
  <c r="O857" i="7"/>
  <c r="N857" i="7"/>
  <c r="M857" i="7"/>
  <c r="K857" i="7"/>
  <c r="H857" i="7"/>
  <c r="P856" i="7"/>
  <c r="O856" i="7"/>
  <c r="N856" i="7"/>
  <c r="Q856" i="7" s="1"/>
  <c r="M856" i="7"/>
  <c r="K856" i="7"/>
  <c r="H856" i="7"/>
  <c r="O855" i="7"/>
  <c r="M855" i="7"/>
  <c r="P855" i="7" s="1"/>
  <c r="K855" i="7"/>
  <c r="H855" i="7"/>
  <c r="P854" i="7"/>
  <c r="O854" i="7"/>
  <c r="N854" i="7"/>
  <c r="M854" i="7"/>
  <c r="K854" i="7"/>
  <c r="H854" i="7"/>
  <c r="P853" i="7"/>
  <c r="O853" i="7"/>
  <c r="N853" i="7"/>
  <c r="M853" i="7"/>
  <c r="K853" i="7"/>
  <c r="H853" i="7"/>
  <c r="O852" i="7"/>
  <c r="N852" i="7"/>
  <c r="M852" i="7"/>
  <c r="P852" i="7" s="1"/>
  <c r="K852" i="7"/>
  <c r="Q852" i="7" s="1"/>
  <c r="H852" i="7"/>
  <c r="O851" i="7"/>
  <c r="M851" i="7"/>
  <c r="N851" i="7" s="1"/>
  <c r="Q851" i="7" s="1"/>
  <c r="K851" i="7"/>
  <c r="H851" i="7"/>
  <c r="P850" i="7"/>
  <c r="O850" i="7"/>
  <c r="M850" i="7"/>
  <c r="N850" i="7" s="1"/>
  <c r="K850" i="7"/>
  <c r="H850" i="7"/>
  <c r="Q850" i="7" s="1"/>
  <c r="P849" i="7"/>
  <c r="O849" i="7"/>
  <c r="N849" i="7"/>
  <c r="M849" i="7"/>
  <c r="K849" i="7"/>
  <c r="H849" i="7"/>
  <c r="Q849" i="7" s="1"/>
  <c r="O848" i="7"/>
  <c r="M848" i="7"/>
  <c r="K848" i="7"/>
  <c r="H848" i="7"/>
  <c r="P847" i="7"/>
  <c r="O847" i="7"/>
  <c r="N847" i="7"/>
  <c r="M847" i="7"/>
  <c r="K847" i="7"/>
  <c r="Q847" i="7" s="1"/>
  <c r="H847" i="7"/>
  <c r="O846" i="7"/>
  <c r="M846" i="7"/>
  <c r="P846" i="7" s="1"/>
  <c r="K846" i="7"/>
  <c r="H846" i="7"/>
  <c r="O845" i="7"/>
  <c r="M845" i="7"/>
  <c r="N845" i="7" s="1"/>
  <c r="K845" i="7"/>
  <c r="H845" i="7"/>
  <c r="O844" i="7"/>
  <c r="M844" i="7"/>
  <c r="P844" i="7" s="1"/>
  <c r="K844" i="7"/>
  <c r="H844" i="7"/>
  <c r="P843" i="7"/>
  <c r="O843" i="7"/>
  <c r="N843" i="7"/>
  <c r="M843" i="7"/>
  <c r="K843" i="7"/>
  <c r="H843" i="7"/>
  <c r="Q843" i="7" s="1"/>
  <c r="O842" i="7"/>
  <c r="M842" i="7"/>
  <c r="N842" i="7" s="1"/>
  <c r="K842" i="7"/>
  <c r="Q842" i="7" s="1"/>
  <c r="H842" i="7"/>
  <c r="P841" i="7"/>
  <c r="O841" i="7"/>
  <c r="N841" i="7"/>
  <c r="M841" i="7"/>
  <c r="K841" i="7"/>
  <c r="H841" i="7"/>
  <c r="Q841" i="7" s="1"/>
  <c r="P840" i="7"/>
  <c r="O840" i="7"/>
  <c r="N840" i="7"/>
  <c r="M840" i="7"/>
  <c r="K840" i="7"/>
  <c r="H840" i="7"/>
  <c r="Q840" i="7" s="1"/>
  <c r="O839" i="7"/>
  <c r="M839" i="7"/>
  <c r="N839" i="7" s="1"/>
  <c r="Q839" i="7" s="1"/>
  <c r="K839" i="7"/>
  <c r="H839" i="7"/>
  <c r="P838" i="7"/>
  <c r="O838" i="7"/>
  <c r="N838" i="7"/>
  <c r="M838" i="7"/>
  <c r="K838" i="7"/>
  <c r="Q838" i="7" s="1"/>
  <c r="H838" i="7"/>
  <c r="P837" i="7"/>
  <c r="O837" i="7"/>
  <c r="N837" i="7"/>
  <c r="M837" i="7"/>
  <c r="K837" i="7"/>
  <c r="H837" i="7"/>
  <c r="O836" i="7"/>
  <c r="N836" i="7"/>
  <c r="M836" i="7"/>
  <c r="P836" i="7" s="1"/>
  <c r="K836" i="7"/>
  <c r="Q836" i="7" s="1"/>
  <c r="H836" i="7"/>
  <c r="O835" i="7"/>
  <c r="M835" i="7"/>
  <c r="P835" i="7" s="1"/>
  <c r="K835" i="7"/>
  <c r="H835" i="7"/>
  <c r="O834" i="7"/>
  <c r="M834" i="7"/>
  <c r="N834" i="7" s="1"/>
  <c r="K834" i="7"/>
  <c r="H834" i="7"/>
  <c r="Q834" i="7" s="1"/>
  <c r="P833" i="7"/>
  <c r="O833" i="7"/>
  <c r="N833" i="7"/>
  <c r="M833" i="7"/>
  <c r="K833" i="7"/>
  <c r="Q833" i="7" s="1"/>
  <c r="H833" i="7"/>
  <c r="O832" i="7"/>
  <c r="M832" i="7"/>
  <c r="P832" i="7" s="1"/>
  <c r="K832" i="7"/>
  <c r="H832" i="7"/>
  <c r="P831" i="7"/>
  <c r="O831" i="7"/>
  <c r="N831" i="7"/>
  <c r="M831" i="7"/>
  <c r="K831" i="7"/>
  <c r="H831" i="7"/>
  <c r="O830" i="7"/>
  <c r="M830" i="7"/>
  <c r="K830" i="7"/>
  <c r="H830" i="7"/>
  <c r="O829" i="7"/>
  <c r="M829" i="7"/>
  <c r="P829" i="7" s="1"/>
  <c r="K829" i="7"/>
  <c r="H829" i="7"/>
  <c r="O828" i="7"/>
  <c r="M828" i="7"/>
  <c r="K828" i="7"/>
  <c r="H828" i="7"/>
  <c r="P827" i="7"/>
  <c r="O827" i="7"/>
  <c r="N827" i="7"/>
  <c r="M827" i="7"/>
  <c r="K827" i="7"/>
  <c r="Q827" i="7" s="1"/>
  <c r="H827" i="7"/>
  <c r="Q826" i="7"/>
  <c r="P826" i="7"/>
  <c r="O826" i="7"/>
  <c r="M826" i="7"/>
  <c r="N826" i="7" s="1"/>
  <c r="K826" i="7"/>
  <c r="H826" i="7"/>
  <c r="Q825" i="7"/>
  <c r="P825" i="7"/>
  <c r="O825" i="7"/>
  <c r="N825" i="7"/>
  <c r="M825" i="7"/>
  <c r="K825" i="7"/>
  <c r="H825" i="7"/>
  <c r="P824" i="7"/>
  <c r="O824" i="7"/>
  <c r="N824" i="7"/>
  <c r="M824" i="7"/>
  <c r="K824" i="7"/>
  <c r="H824" i="7"/>
  <c r="Q824" i="7" s="1"/>
  <c r="O823" i="7"/>
  <c r="M823" i="7"/>
  <c r="P823" i="7" s="1"/>
  <c r="K823" i="7"/>
  <c r="H823" i="7"/>
  <c r="P822" i="7"/>
  <c r="O822" i="7"/>
  <c r="N822" i="7"/>
  <c r="M822" i="7"/>
  <c r="K822" i="7"/>
  <c r="H822" i="7"/>
  <c r="P821" i="7"/>
  <c r="O821" i="7"/>
  <c r="N821" i="7"/>
  <c r="M821" i="7"/>
  <c r="K821" i="7"/>
  <c r="H821" i="7"/>
  <c r="O820" i="7"/>
  <c r="N820" i="7"/>
  <c r="Q820" i="7" s="1"/>
  <c r="M820" i="7"/>
  <c r="P820" i="7" s="1"/>
  <c r="K820" i="7"/>
  <c r="H820" i="7"/>
  <c r="O819" i="7"/>
  <c r="M819" i="7"/>
  <c r="K819" i="7"/>
  <c r="H819" i="7"/>
  <c r="P818" i="7"/>
  <c r="O818" i="7"/>
  <c r="M818" i="7"/>
  <c r="N818" i="7" s="1"/>
  <c r="K818" i="7"/>
  <c r="H818" i="7"/>
  <c r="P817" i="7"/>
  <c r="O817" i="7"/>
  <c r="N817" i="7"/>
  <c r="M817" i="7"/>
  <c r="K817" i="7"/>
  <c r="H817" i="7"/>
  <c r="Q817" i="7" s="1"/>
  <c r="O816" i="7"/>
  <c r="M816" i="7"/>
  <c r="K816" i="7"/>
  <c r="H816" i="7"/>
  <c r="P815" i="7"/>
  <c r="O815" i="7"/>
  <c r="N815" i="7"/>
  <c r="M815" i="7"/>
  <c r="K815" i="7"/>
  <c r="Q815" i="7" s="1"/>
  <c r="H815" i="7"/>
  <c r="O814" i="7"/>
  <c r="M814" i="7"/>
  <c r="P814" i="7" s="1"/>
  <c r="K814" i="7"/>
  <c r="H814" i="7"/>
  <c r="O813" i="7"/>
  <c r="M813" i="7"/>
  <c r="K813" i="7"/>
  <c r="H813" i="7"/>
  <c r="O812" i="7"/>
  <c r="M812" i="7"/>
  <c r="K812" i="7"/>
  <c r="H812" i="7"/>
  <c r="P811" i="7"/>
  <c r="O811" i="7"/>
  <c r="N811" i="7"/>
  <c r="M811" i="7"/>
  <c r="K811" i="7"/>
  <c r="H811" i="7"/>
  <c r="Q811" i="7" s="1"/>
  <c r="O810" i="7"/>
  <c r="M810" i="7"/>
  <c r="N810" i="7" s="1"/>
  <c r="K810" i="7"/>
  <c r="Q810" i="7" s="1"/>
  <c r="H810" i="7"/>
  <c r="P809" i="7"/>
  <c r="O809" i="7"/>
  <c r="N809" i="7"/>
  <c r="M809" i="7"/>
  <c r="K809" i="7"/>
  <c r="H809" i="7"/>
  <c r="Q809" i="7" s="1"/>
  <c r="P808" i="7"/>
  <c r="O808" i="7"/>
  <c r="N808" i="7"/>
  <c r="M808" i="7"/>
  <c r="K808" i="7"/>
  <c r="H808" i="7"/>
  <c r="Q808" i="7" s="1"/>
  <c r="O807" i="7"/>
  <c r="M807" i="7"/>
  <c r="K807" i="7"/>
  <c r="H807" i="7"/>
  <c r="P806" i="7"/>
  <c r="O806" i="7"/>
  <c r="N806" i="7"/>
  <c r="M806" i="7"/>
  <c r="K806" i="7"/>
  <c r="H806" i="7"/>
  <c r="P805" i="7"/>
  <c r="O805" i="7"/>
  <c r="N805" i="7"/>
  <c r="M805" i="7"/>
  <c r="K805" i="7"/>
  <c r="H805" i="7"/>
  <c r="O804" i="7"/>
  <c r="N804" i="7"/>
  <c r="M804" i="7"/>
  <c r="P804" i="7" s="1"/>
  <c r="K804" i="7"/>
  <c r="Q804" i="7" s="1"/>
  <c r="H804" i="7"/>
  <c r="O803" i="7"/>
  <c r="M803" i="7"/>
  <c r="P803" i="7" s="1"/>
  <c r="K803" i="7"/>
  <c r="H803" i="7"/>
  <c r="P802" i="7"/>
  <c r="O802" i="7"/>
  <c r="M802" i="7"/>
  <c r="N802" i="7" s="1"/>
  <c r="K802" i="7"/>
  <c r="H802" i="7"/>
  <c r="Q802" i="7" s="1"/>
  <c r="P801" i="7"/>
  <c r="O801" i="7"/>
  <c r="N801" i="7"/>
  <c r="M801" i="7"/>
  <c r="K801" i="7"/>
  <c r="H801" i="7"/>
  <c r="O800" i="7"/>
  <c r="M800" i="7"/>
  <c r="K800" i="7"/>
  <c r="H800" i="7"/>
  <c r="P799" i="7"/>
  <c r="O799" i="7"/>
  <c r="N799" i="7"/>
  <c r="M799" i="7"/>
  <c r="K799" i="7"/>
  <c r="H799" i="7"/>
  <c r="O798" i="7"/>
  <c r="M798" i="7"/>
  <c r="K798" i="7"/>
  <c r="H798" i="7"/>
  <c r="O797" i="7"/>
  <c r="M797" i="7"/>
  <c r="P797" i="7" s="1"/>
  <c r="K797" i="7"/>
  <c r="H797" i="7"/>
  <c r="O796" i="7"/>
  <c r="M796" i="7"/>
  <c r="K796" i="7"/>
  <c r="H796" i="7"/>
  <c r="P795" i="7"/>
  <c r="O795" i="7"/>
  <c r="N795" i="7"/>
  <c r="M795" i="7"/>
  <c r="K795" i="7"/>
  <c r="H795" i="7"/>
  <c r="P794" i="7"/>
  <c r="O794" i="7"/>
  <c r="M794" i="7"/>
  <c r="N794" i="7" s="1"/>
  <c r="K794" i="7"/>
  <c r="Q794" i="7" s="1"/>
  <c r="H794" i="7"/>
  <c r="Q793" i="7"/>
  <c r="P793" i="7"/>
  <c r="O793" i="7"/>
  <c r="N793" i="7"/>
  <c r="M793" i="7"/>
  <c r="K793" i="7"/>
  <c r="H793" i="7"/>
  <c r="P792" i="7"/>
  <c r="O792" i="7"/>
  <c r="N792" i="7"/>
  <c r="Q792" i="7" s="1"/>
  <c r="M792" i="7"/>
  <c r="K792" i="7"/>
  <c r="H792" i="7"/>
  <c r="O791" i="7"/>
  <c r="M791" i="7"/>
  <c r="P791" i="7" s="1"/>
  <c r="K791" i="7"/>
  <c r="H791" i="7"/>
  <c r="P790" i="7"/>
  <c r="O790" i="7"/>
  <c r="N790" i="7"/>
  <c r="M790" i="7"/>
  <c r="K790" i="7"/>
  <c r="H790" i="7"/>
  <c r="P789" i="7"/>
  <c r="O789" i="7"/>
  <c r="N789" i="7"/>
  <c r="M789" i="7"/>
  <c r="K789" i="7"/>
  <c r="H789" i="7"/>
  <c r="O788" i="7"/>
  <c r="M788" i="7"/>
  <c r="K788" i="7"/>
  <c r="H788" i="7"/>
  <c r="P787" i="7"/>
  <c r="O787" i="7"/>
  <c r="N787" i="7"/>
  <c r="M787" i="7"/>
  <c r="K787" i="7"/>
  <c r="H787" i="7"/>
  <c r="Q787" i="7" s="1"/>
  <c r="O786" i="7"/>
  <c r="M786" i="7"/>
  <c r="K786" i="7"/>
  <c r="H786" i="7"/>
  <c r="P785" i="7"/>
  <c r="O785" i="7"/>
  <c r="N785" i="7"/>
  <c r="M785" i="7"/>
  <c r="K785" i="7"/>
  <c r="H785" i="7"/>
  <c r="O784" i="7"/>
  <c r="M784" i="7"/>
  <c r="K784" i="7"/>
  <c r="H784" i="7"/>
  <c r="P783" i="7"/>
  <c r="O783" i="7"/>
  <c r="N783" i="7"/>
  <c r="M783" i="7"/>
  <c r="K783" i="7"/>
  <c r="H783" i="7"/>
  <c r="Q783" i="7" s="1"/>
  <c r="O782" i="7"/>
  <c r="M782" i="7"/>
  <c r="K782" i="7"/>
  <c r="H782" i="7"/>
  <c r="P781" i="7"/>
  <c r="O781" i="7"/>
  <c r="N781" i="7"/>
  <c r="M781" i="7"/>
  <c r="K781" i="7"/>
  <c r="Q781" i="7" s="1"/>
  <c r="H781" i="7"/>
  <c r="O780" i="7"/>
  <c r="M780" i="7"/>
  <c r="K780" i="7"/>
  <c r="H780" i="7"/>
  <c r="P779" i="7"/>
  <c r="O779" i="7"/>
  <c r="N779" i="7"/>
  <c r="M779" i="7"/>
  <c r="K779" i="7"/>
  <c r="H779" i="7"/>
  <c r="Q779" i="7" s="1"/>
  <c r="O778" i="7"/>
  <c r="M778" i="7"/>
  <c r="K778" i="7"/>
  <c r="H778" i="7"/>
  <c r="P777" i="7"/>
  <c r="O777" i="7"/>
  <c r="N777" i="7"/>
  <c r="M777" i="7"/>
  <c r="K777" i="7"/>
  <c r="H777" i="7"/>
  <c r="O776" i="7"/>
  <c r="M776" i="7"/>
  <c r="K776" i="7"/>
  <c r="H776" i="7"/>
  <c r="P775" i="7"/>
  <c r="O775" i="7"/>
  <c r="N775" i="7"/>
  <c r="M775" i="7"/>
  <c r="K775" i="7"/>
  <c r="H775" i="7"/>
  <c r="O774" i="7"/>
  <c r="M774" i="7"/>
  <c r="K774" i="7"/>
  <c r="H774" i="7"/>
  <c r="P773" i="7"/>
  <c r="O773" i="7"/>
  <c r="N773" i="7"/>
  <c r="M773" i="7"/>
  <c r="K773" i="7"/>
  <c r="Q773" i="7" s="1"/>
  <c r="H773" i="7"/>
  <c r="O772" i="7"/>
  <c r="M772" i="7"/>
  <c r="K772" i="7"/>
  <c r="H772" i="7"/>
  <c r="P771" i="7"/>
  <c r="O771" i="7"/>
  <c r="N771" i="7"/>
  <c r="M771" i="7"/>
  <c r="K771" i="7"/>
  <c r="H771" i="7"/>
  <c r="Q771" i="7" s="1"/>
  <c r="O770" i="7"/>
  <c r="M770" i="7"/>
  <c r="K770" i="7"/>
  <c r="H770" i="7"/>
  <c r="P769" i="7"/>
  <c r="O769" i="7"/>
  <c r="N769" i="7"/>
  <c r="M769" i="7"/>
  <c r="K769" i="7"/>
  <c r="H769" i="7"/>
  <c r="O768" i="7"/>
  <c r="M768" i="7"/>
  <c r="K768" i="7"/>
  <c r="H768" i="7"/>
  <c r="P767" i="7"/>
  <c r="O767" i="7"/>
  <c r="N767" i="7"/>
  <c r="M767" i="7"/>
  <c r="K767" i="7"/>
  <c r="H767" i="7"/>
  <c r="Q767" i="7" s="1"/>
  <c r="O766" i="7"/>
  <c r="M766" i="7"/>
  <c r="K766" i="7"/>
  <c r="H766" i="7"/>
  <c r="P765" i="7"/>
  <c r="O765" i="7"/>
  <c r="N765" i="7"/>
  <c r="M765" i="7"/>
  <c r="K765" i="7"/>
  <c r="Q765" i="7" s="1"/>
  <c r="H765" i="7"/>
  <c r="O764" i="7"/>
  <c r="M764" i="7"/>
  <c r="K764" i="7"/>
  <c r="H764" i="7"/>
  <c r="P763" i="7"/>
  <c r="O763" i="7"/>
  <c r="N763" i="7"/>
  <c r="M763" i="7"/>
  <c r="K763" i="7"/>
  <c r="H763" i="7"/>
  <c r="Q763" i="7" s="1"/>
  <c r="O762" i="7"/>
  <c r="M762" i="7"/>
  <c r="K762" i="7"/>
  <c r="H762" i="7"/>
  <c r="P761" i="7"/>
  <c r="O761" i="7"/>
  <c r="N761" i="7"/>
  <c r="M761" i="7"/>
  <c r="K761" i="7"/>
  <c r="H761" i="7"/>
  <c r="O760" i="7"/>
  <c r="M760" i="7"/>
  <c r="K760" i="7"/>
  <c r="H760" i="7"/>
  <c r="P759" i="7"/>
  <c r="O759" i="7"/>
  <c r="N759" i="7"/>
  <c r="M759" i="7"/>
  <c r="K759" i="7"/>
  <c r="H759" i="7"/>
  <c r="O758" i="7"/>
  <c r="M758" i="7"/>
  <c r="K758" i="7"/>
  <c r="H758" i="7"/>
  <c r="P757" i="7"/>
  <c r="O757" i="7"/>
  <c r="N757" i="7"/>
  <c r="M757" i="7"/>
  <c r="K757" i="7"/>
  <c r="H757" i="7"/>
  <c r="O756" i="7"/>
  <c r="M756" i="7"/>
  <c r="K756" i="7"/>
  <c r="H756" i="7"/>
  <c r="P755" i="7"/>
  <c r="O755" i="7"/>
  <c r="N755" i="7"/>
  <c r="M755" i="7"/>
  <c r="K755" i="7"/>
  <c r="H755" i="7"/>
  <c r="Q755" i="7" s="1"/>
  <c r="O754" i="7"/>
  <c r="M754" i="7"/>
  <c r="K754" i="7"/>
  <c r="H754" i="7"/>
  <c r="P753" i="7"/>
  <c r="O753" i="7"/>
  <c r="N753" i="7"/>
  <c r="M753" i="7"/>
  <c r="K753" i="7"/>
  <c r="H753" i="7"/>
  <c r="O752" i="7"/>
  <c r="M752" i="7"/>
  <c r="K752" i="7"/>
  <c r="H752" i="7"/>
  <c r="P751" i="7"/>
  <c r="O751" i="7"/>
  <c r="N751" i="7"/>
  <c r="M751" i="7"/>
  <c r="K751" i="7"/>
  <c r="H751" i="7"/>
  <c r="Q751" i="7" s="1"/>
  <c r="O750" i="7"/>
  <c r="M750" i="7"/>
  <c r="K750" i="7"/>
  <c r="H750" i="7"/>
  <c r="P749" i="7"/>
  <c r="O749" i="7"/>
  <c r="N749" i="7"/>
  <c r="M749" i="7"/>
  <c r="K749" i="7"/>
  <c r="H749" i="7"/>
  <c r="O748" i="7"/>
  <c r="M748" i="7"/>
  <c r="K748" i="7"/>
  <c r="H748" i="7"/>
  <c r="P747" i="7"/>
  <c r="O747" i="7"/>
  <c r="N747" i="7"/>
  <c r="M747" i="7"/>
  <c r="K747" i="7"/>
  <c r="H747" i="7"/>
  <c r="Q747" i="7" s="1"/>
  <c r="O746" i="7"/>
  <c r="M746" i="7"/>
  <c r="K746" i="7"/>
  <c r="H746" i="7"/>
  <c r="P745" i="7"/>
  <c r="O745" i="7"/>
  <c r="N745" i="7"/>
  <c r="M745" i="7"/>
  <c r="K745" i="7"/>
  <c r="H745" i="7"/>
  <c r="O744" i="7"/>
  <c r="M744" i="7"/>
  <c r="K744" i="7"/>
  <c r="H744" i="7"/>
  <c r="P743" i="7"/>
  <c r="O743" i="7"/>
  <c r="N743" i="7"/>
  <c r="M743" i="7"/>
  <c r="K743" i="7"/>
  <c r="H743" i="7"/>
  <c r="O742" i="7"/>
  <c r="M742" i="7"/>
  <c r="K742" i="7"/>
  <c r="H742" i="7"/>
  <c r="P741" i="7"/>
  <c r="O741" i="7"/>
  <c r="N741" i="7"/>
  <c r="M741" i="7"/>
  <c r="K741" i="7"/>
  <c r="H741" i="7"/>
  <c r="O740" i="7"/>
  <c r="M740" i="7"/>
  <c r="K740" i="7"/>
  <c r="H740" i="7"/>
  <c r="P739" i="7"/>
  <c r="O739" i="7"/>
  <c r="N739" i="7"/>
  <c r="M739" i="7"/>
  <c r="K739" i="7"/>
  <c r="H739" i="7"/>
  <c r="Q739" i="7" s="1"/>
  <c r="O738" i="7"/>
  <c r="M738" i="7"/>
  <c r="K738" i="7"/>
  <c r="H738" i="7"/>
  <c r="Q737" i="7"/>
  <c r="P737" i="7"/>
  <c r="O737" i="7"/>
  <c r="N737" i="7"/>
  <c r="M737" i="7"/>
  <c r="K737" i="7"/>
  <c r="H737" i="7"/>
  <c r="O736" i="7"/>
  <c r="M736" i="7"/>
  <c r="N736" i="7" s="1"/>
  <c r="K736" i="7"/>
  <c r="H736" i="7"/>
  <c r="Q736" i="7" s="1"/>
  <c r="P735" i="7"/>
  <c r="O735" i="7"/>
  <c r="N735" i="7"/>
  <c r="M735" i="7"/>
  <c r="K735" i="7"/>
  <c r="H735" i="7"/>
  <c r="Q735" i="7" s="1"/>
  <c r="O734" i="7"/>
  <c r="M734" i="7"/>
  <c r="K734" i="7"/>
  <c r="H734" i="7"/>
  <c r="P733" i="7"/>
  <c r="O733" i="7"/>
  <c r="M733" i="7"/>
  <c r="N733" i="7" s="1"/>
  <c r="K733" i="7"/>
  <c r="H733" i="7"/>
  <c r="O732" i="7"/>
  <c r="M732" i="7"/>
  <c r="K732" i="7"/>
  <c r="H732" i="7"/>
  <c r="P731" i="7"/>
  <c r="O731" i="7"/>
  <c r="N731" i="7"/>
  <c r="M731" i="7"/>
  <c r="K731" i="7"/>
  <c r="H731" i="7"/>
  <c r="Q730" i="7"/>
  <c r="O730" i="7"/>
  <c r="M730" i="7"/>
  <c r="N730" i="7" s="1"/>
  <c r="K730" i="7"/>
  <c r="H730" i="7"/>
  <c r="Q729" i="7"/>
  <c r="P729" i="7"/>
  <c r="O729" i="7"/>
  <c r="N729" i="7"/>
  <c r="M729" i="7"/>
  <c r="K729" i="7"/>
  <c r="H729" i="7"/>
  <c r="P728" i="7"/>
  <c r="O728" i="7"/>
  <c r="N728" i="7"/>
  <c r="M728" i="7"/>
  <c r="K728" i="7"/>
  <c r="H728" i="7"/>
  <c r="Q728" i="7" s="1"/>
  <c r="P727" i="7"/>
  <c r="O727" i="7"/>
  <c r="N727" i="7"/>
  <c r="M727" i="7"/>
  <c r="K727" i="7"/>
  <c r="H727" i="7"/>
  <c r="O726" i="7"/>
  <c r="N726" i="7"/>
  <c r="M726" i="7"/>
  <c r="P726" i="7" s="1"/>
  <c r="K726" i="7"/>
  <c r="H726" i="7"/>
  <c r="O725" i="7"/>
  <c r="M725" i="7"/>
  <c r="K725" i="7"/>
  <c r="H725" i="7"/>
  <c r="P724" i="7"/>
  <c r="O724" i="7"/>
  <c r="N724" i="7"/>
  <c r="M724" i="7"/>
  <c r="K724" i="7"/>
  <c r="Q724" i="7" s="1"/>
  <c r="H724" i="7"/>
  <c r="P723" i="7"/>
  <c r="O723" i="7"/>
  <c r="M723" i="7"/>
  <c r="N723" i="7" s="1"/>
  <c r="K723" i="7"/>
  <c r="H723" i="7"/>
  <c r="P722" i="7"/>
  <c r="O722" i="7"/>
  <c r="N722" i="7"/>
  <c r="M722" i="7"/>
  <c r="K722" i="7"/>
  <c r="H722" i="7"/>
  <c r="Q722" i="7" s="1"/>
  <c r="O721" i="7"/>
  <c r="M721" i="7"/>
  <c r="N721" i="7" s="1"/>
  <c r="Q721" i="7" s="1"/>
  <c r="K721" i="7"/>
  <c r="H721" i="7"/>
  <c r="P720" i="7"/>
  <c r="O720" i="7"/>
  <c r="N720" i="7"/>
  <c r="M720" i="7"/>
  <c r="K720" i="7"/>
  <c r="Q720" i="7" s="1"/>
  <c r="H720" i="7"/>
  <c r="O719" i="7"/>
  <c r="M719" i="7"/>
  <c r="P719" i="7" s="1"/>
  <c r="K719" i="7"/>
  <c r="H719" i="7"/>
  <c r="P718" i="7"/>
  <c r="O718" i="7"/>
  <c r="N718" i="7"/>
  <c r="M718" i="7"/>
  <c r="K718" i="7"/>
  <c r="H718" i="7"/>
  <c r="O717" i="7"/>
  <c r="M717" i="7"/>
  <c r="K717" i="7"/>
  <c r="H717" i="7"/>
  <c r="P716" i="7"/>
  <c r="O716" i="7"/>
  <c r="M716" i="7"/>
  <c r="N716" i="7" s="1"/>
  <c r="K716" i="7"/>
  <c r="Q716" i="7" s="1"/>
  <c r="H716" i="7"/>
  <c r="P715" i="7"/>
  <c r="O715" i="7"/>
  <c r="M715" i="7"/>
  <c r="N715" i="7" s="1"/>
  <c r="K715" i="7"/>
  <c r="H715" i="7"/>
  <c r="Q715" i="7" s="1"/>
  <c r="P714" i="7"/>
  <c r="O714" i="7"/>
  <c r="N714" i="7"/>
  <c r="M714" i="7"/>
  <c r="K714" i="7"/>
  <c r="H714" i="7"/>
  <c r="Q714" i="7" s="1"/>
  <c r="Q713" i="7"/>
  <c r="O713" i="7"/>
  <c r="M713" i="7"/>
  <c r="N713" i="7" s="1"/>
  <c r="K713" i="7"/>
  <c r="H713" i="7"/>
  <c r="P712" i="7"/>
  <c r="O712" i="7"/>
  <c r="N712" i="7"/>
  <c r="M712" i="7"/>
  <c r="K712" i="7"/>
  <c r="Q712" i="7" s="1"/>
  <c r="H712" i="7"/>
  <c r="P711" i="7"/>
  <c r="O711" i="7"/>
  <c r="M711" i="7"/>
  <c r="N711" i="7" s="1"/>
  <c r="K711" i="7"/>
  <c r="H711" i="7"/>
  <c r="P710" i="7"/>
  <c r="O710" i="7"/>
  <c r="N710" i="7"/>
  <c r="M710" i="7"/>
  <c r="K710" i="7"/>
  <c r="H710" i="7"/>
  <c r="Q710" i="7" s="1"/>
  <c r="O709" i="7"/>
  <c r="M709" i="7"/>
  <c r="K709" i="7"/>
  <c r="H709" i="7"/>
  <c r="P708" i="7"/>
  <c r="O708" i="7"/>
  <c r="M708" i="7"/>
  <c r="N708" i="7" s="1"/>
  <c r="K708" i="7"/>
  <c r="Q708" i="7" s="1"/>
  <c r="H708" i="7"/>
  <c r="P707" i="7"/>
  <c r="O707" i="7"/>
  <c r="M707" i="7"/>
  <c r="N707" i="7" s="1"/>
  <c r="K707" i="7"/>
  <c r="H707" i="7"/>
  <c r="P706" i="7"/>
  <c r="O706" i="7"/>
  <c r="N706" i="7"/>
  <c r="M706" i="7"/>
  <c r="K706" i="7"/>
  <c r="H706" i="7"/>
  <c r="Q706" i="7" s="1"/>
  <c r="Q705" i="7"/>
  <c r="O705" i="7"/>
  <c r="M705" i="7"/>
  <c r="N705" i="7" s="1"/>
  <c r="K705" i="7"/>
  <c r="H705" i="7"/>
  <c r="P704" i="7"/>
  <c r="O704" i="7"/>
  <c r="N704" i="7"/>
  <c r="M704" i="7"/>
  <c r="K704" i="7"/>
  <c r="Q704" i="7" s="1"/>
  <c r="H704" i="7"/>
  <c r="P703" i="7"/>
  <c r="O703" i="7"/>
  <c r="M703" i="7"/>
  <c r="N703" i="7" s="1"/>
  <c r="K703" i="7"/>
  <c r="H703" i="7"/>
  <c r="Q703" i="7" s="1"/>
  <c r="P702" i="7"/>
  <c r="O702" i="7"/>
  <c r="N702" i="7"/>
  <c r="M702" i="7"/>
  <c r="K702" i="7"/>
  <c r="H702" i="7"/>
  <c r="Q702" i="7" s="1"/>
  <c r="O701" i="7"/>
  <c r="M701" i="7"/>
  <c r="K701" i="7"/>
  <c r="H701" i="7"/>
  <c r="P700" i="7"/>
  <c r="O700" i="7"/>
  <c r="M700" i="7"/>
  <c r="N700" i="7" s="1"/>
  <c r="K700" i="7"/>
  <c r="H700" i="7"/>
  <c r="P699" i="7"/>
  <c r="O699" i="7"/>
  <c r="M699" i="7"/>
  <c r="N699" i="7" s="1"/>
  <c r="K699" i="7"/>
  <c r="H699" i="7"/>
  <c r="Q699" i="7" s="1"/>
  <c r="P698" i="7"/>
  <c r="O698" i="7"/>
  <c r="N698" i="7"/>
  <c r="M698" i="7"/>
  <c r="K698" i="7"/>
  <c r="H698" i="7"/>
  <c r="Q698" i="7" s="1"/>
  <c r="O697" i="7"/>
  <c r="M697" i="7"/>
  <c r="N697" i="7" s="1"/>
  <c r="Q697" i="7" s="1"/>
  <c r="K697" i="7"/>
  <c r="H697" i="7"/>
  <c r="P696" i="7"/>
  <c r="O696" i="7"/>
  <c r="N696" i="7"/>
  <c r="M696" i="7"/>
  <c r="K696" i="7"/>
  <c r="Q696" i="7" s="1"/>
  <c r="H696" i="7"/>
  <c r="P695" i="7"/>
  <c r="O695" i="7"/>
  <c r="M695" i="7"/>
  <c r="N695" i="7" s="1"/>
  <c r="K695" i="7"/>
  <c r="H695" i="7"/>
  <c r="P694" i="7"/>
  <c r="O694" i="7"/>
  <c r="N694" i="7"/>
  <c r="M694" i="7"/>
  <c r="K694" i="7"/>
  <c r="H694" i="7"/>
  <c r="O693" i="7"/>
  <c r="M693" i="7"/>
  <c r="K693" i="7"/>
  <c r="H693" i="7"/>
  <c r="P692" i="7"/>
  <c r="O692" i="7"/>
  <c r="M692" i="7"/>
  <c r="N692" i="7" s="1"/>
  <c r="K692" i="7"/>
  <c r="H692" i="7"/>
  <c r="P691" i="7"/>
  <c r="O691" i="7"/>
  <c r="M691" i="7"/>
  <c r="N691" i="7" s="1"/>
  <c r="K691" i="7"/>
  <c r="H691" i="7"/>
  <c r="P690" i="7"/>
  <c r="O690" i="7"/>
  <c r="N690" i="7"/>
  <c r="M690" i="7"/>
  <c r="K690" i="7"/>
  <c r="H690" i="7"/>
  <c r="Q690" i="7" s="1"/>
  <c r="Q689" i="7"/>
  <c r="O689" i="7"/>
  <c r="M689" i="7"/>
  <c r="N689" i="7" s="1"/>
  <c r="K689" i="7"/>
  <c r="H689" i="7"/>
  <c r="P688" i="7"/>
  <c r="O688" i="7"/>
  <c r="N688" i="7"/>
  <c r="M688" i="7"/>
  <c r="K688" i="7"/>
  <c r="Q688" i="7" s="1"/>
  <c r="H688" i="7"/>
  <c r="P687" i="7"/>
  <c r="O687" i="7"/>
  <c r="M687" i="7"/>
  <c r="N687" i="7" s="1"/>
  <c r="K687" i="7"/>
  <c r="H687" i="7"/>
  <c r="Q687" i="7" s="1"/>
  <c r="P686" i="7"/>
  <c r="O686" i="7"/>
  <c r="N686" i="7"/>
  <c r="M686" i="7"/>
  <c r="K686" i="7"/>
  <c r="H686" i="7"/>
  <c r="O685" i="7"/>
  <c r="M685" i="7"/>
  <c r="K685" i="7"/>
  <c r="H685" i="7"/>
  <c r="P684" i="7"/>
  <c r="O684" i="7"/>
  <c r="M684" i="7"/>
  <c r="N684" i="7" s="1"/>
  <c r="K684" i="7"/>
  <c r="Q684" i="7" s="1"/>
  <c r="H684" i="7"/>
  <c r="P683" i="7"/>
  <c r="O683" i="7"/>
  <c r="M683" i="7"/>
  <c r="N683" i="7" s="1"/>
  <c r="K683" i="7"/>
  <c r="H683" i="7"/>
  <c r="Q683" i="7" s="1"/>
  <c r="P682" i="7"/>
  <c r="O682" i="7"/>
  <c r="N682" i="7"/>
  <c r="M682" i="7"/>
  <c r="K682" i="7"/>
  <c r="H682" i="7"/>
  <c r="Q682" i="7" s="1"/>
  <c r="Q681" i="7"/>
  <c r="O681" i="7"/>
  <c r="M681" i="7"/>
  <c r="N681" i="7" s="1"/>
  <c r="K681" i="7"/>
  <c r="H681" i="7"/>
  <c r="P680" i="7"/>
  <c r="O680" i="7"/>
  <c r="N680" i="7"/>
  <c r="M680" i="7"/>
  <c r="K680" i="7"/>
  <c r="Q680" i="7" s="1"/>
  <c r="H680" i="7"/>
  <c r="P679" i="7"/>
  <c r="O679" i="7"/>
  <c r="M679" i="7"/>
  <c r="N679" i="7" s="1"/>
  <c r="K679" i="7"/>
  <c r="H679" i="7"/>
  <c r="P678" i="7"/>
  <c r="O678" i="7"/>
  <c r="N678" i="7"/>
  <c r="M678" i="7"/>
  <c r="K678" i="7"/>
  <c r="H678" i="7"/>
  <c r="Q678" i="7" s="1"/>
  <c r="O677" i="7"/>
  <c r="M677" i="7"/>
  <c r="K677" i="7"/>
  <c r="H677" i="7"/>
  <c r="P676" i="7"/>
  <c r="O676" i="7"/>
  <c r="M676" i="7"/>
  <c r="N676" i="7" s="1"/>
  <c r="K676" i="7"/>
  <c r="Q676" i="7" s="1"/>
  <c r="H676" i="7"/>
  <c r="P675" i="7"/>
  <c r="O675" i="7"/>
  <c r="M675" i="7"/>
  <c r="N675" i="7" s="1"/>
  <c r="K675" i="7"/>
  <c r="H675" i="7"/>
  <c r="P674" i="7"/>
  <c r="O674" i="7"/>
  <c r="N674" i="7"/>
  <c r="M674" i="7"/>
  <c r="K674" i="7"/>
  <c r="H674" i="7"/>
  <c r="Q674" i="7" s="1"/>
  <c r="Q673" i="7"/>
  <c r="O673" i="7"/>
  <c r="M673" i="7"/>
  <c r="N673" i="7" s="1"/>
  <c r="K673" i="7"/>
  <c r="H673" i="7"/>
  <c r="P672" i="7"/>
  <c r="O672" i="7"/>
  <c r="N672" i="7"/>
  <c r="M672" i="7"/>
  <c r="K672" i="7"/>
  <c r="Q672" i="7" s="1"/>
  <c r="H672" i="7"/>
  <c r="P671" i="7"/>
  <c r="O671" i="7"/>
  <c r="M671" i="7"/>
  <c r="N671" i="7" s="1"/>
  <c r="K671" i="7"/>
  <c r="H671" i="7"/>
  <c r="Q671" i="7" s="1"/>
  <c r="P670" i="7"/>
  <c r="O670" i="7"/>
  <c r="N670" i="7"/>
  <c r="M670" i="7"/>
  <c r="K670" i="7"/>
  <c r="H670" i="7"/>
  <c r="Q670" i="7" s="1"/>
  <c r="O669" i="7"/>
  <c r="M669" i="7"/>
  <c r="K669" i="7"/>
  <c r="H669" i="7"/>
  <c r="P668" i="7"/>
  <c r="O668" i="7"/>
  <c r="M668" i="7"/>
  <c r="N668" i="7" s="1"/>
  <c r="K668" i="7"/>
  <c r="H668" i="7"/>
  <c r="P667" i="7"/>
  <c r="O667" i="7"/>
  <c r="M667" i="7"/>
  <c r="N667" i="7" s="1"/>
  <c r="K667" i="7"/>
  <c r="H667" i="7"/>
  <c r="Q667" i="7" s="1"/>
  <c r="P666" i="7"/>
  <c r="O666" i="7"/>
  <c r="N666" i="7"/>
  <c r="M666" i="7"/>
  <c r="K666" i="7"/>
  <c r="H666" i="7"/>
  <c r="Q666" i="7" s="1"/>
  <c r="O665" i="7"/>
  <c r="M665" i="7"/>
  <c r="N665" i="7" s="1"/>
  <c r="Q665" i="7" s="1"/>
  <c r="K665" i="7"/>
  <c r="H665" i="7"/>
  <c r="P664" i="7"/>
  <c r="O664" i="7"/>
  <c r="N664" i="7"/>
  <c r="M664" i="7"/>
  <c r="K664" i="7"/>
  <c r="Q664" i="7" s="1"/>
  <c r="H664" i="7"/>
  <c r="P663" i="7"/>
  <c r="O663" i="7"/>
  <c r="M663" i="7"/>
  <c r="N663" i="7" s="1"/>
  <c r="K663" i="7"/>
  <c r="H663" i="7"/>
  <c r="P662" i="7"/>
  <c r="O662" i="7"/>
  <c r="N662" i="7"/>
  <c r="M662" i="7"/>
  <c r="K662" i="7"/>
  <c r="H662" i="7"/>
  <c r="O661" i="7"/>
  <c r="M661" i="7"/>
  <c r="K661" i="7"/>
  <c r="H661" i="7"/>
  <c r="P660" i="7"/>
  <c r="O660" i="7"/>
  <c r="M660" i="7"/>
  <c r="N660" i="7" s="1"/>
  <c r="K660" i="7"/>
  <c r="H660" i="7"/>
  <c r="P659" i="7"/>
  <c r="O659" i="7"/>
  <c r="M659" i="7"/>
  <c r="N659" i="7" s="1"/>
  <c r="K659" i="7"/>
  <c r="H659" i="7"/>
  <c r="P658" i="7"/>
  <c r="O658" i="7"/>
  <c r="N658" i="7"/>
  <c r="M658" i="7"/>
  <c r="K658" i="7"/>
  <c r="H658" i="7"/>
  <c r="Q658" i="7" s="1"/>
  <c r="Q657" i="7"/>
  <c r="O657" i="7"/>
  <c r="M657" i="7"/>
  <c r="N657" i="7" s="1"/>
  <c r="K657" i="7"/>
  <c r="H657" i="7"/>
  <c r="P656" i="7"/>
  <c r="O656" i="7"/>
  <c r="N656" i="7"/>
  <c r="M656" i="7"/>
  <c r="K656" i="7"/>
  <c r="Q656" i="7" s="1"/>
  <c r="H656" i="7"/>
  <c r="P655" i="7"/>
  <c r="O655" i="7"/>
  <c r="M655" i="7"/>
  <c r="N655" i="7" s="1"/>
  <c r="K655" i="7"/>
  <c r="H655" i="7"/>
  <c r="Q655" i="7" s="1"/>
  <c r="P654" i="7"/>
  <c r="O654" i="7"/>
  <c r="N654" i="7"/>
  <c r="M654" i="7"/>
  <c r="K654" i="7"/>
  <c r="H654" i="7"/>
  <c r="O653" i="7"/>
  <c r="M653" i="7"/>
  <c r="K653" i="7"/>
  <c r="H653" i="7"/>
  <c r="P652" i="7"/>
  <c r="O652" i="7"/>
  <c r="M652" i="7"/>
  <c r="N652" i="7" s="1"/>
  <c r="K652" i="7"/>
  <c r="Q652" i="7" s="1"/>
  <c r="H652" i="7"/>
  <c r="P651" i="7"/>
  <c r="O651" i="7"/>
  <c r="M651" i="7"/>
  <c r="N651" i="7" s="1"/>
  <c r="K651" i="7"/>
  <c r="H651" i="7"/>
  <c r="Q651" i="7" s="1"/>
  <c r="P650" i="7"/>
  <c r="O650" i="7"/>
  <c r="N650" i="7"/>
  <c r="M650" i="7"/>
  <c r="K650" i="7"/>
  <c r="H650" i="7"/>
  <c r="Q650" i="7" s="1"/>
  <c r="Q649" i="7"/>
  <c r="O649" i="7"/>
  <c r="M649" i="7"/>
  <c r="N649" i="7" s="1"/>
  <c r="K649" i="7"/>
  <c r="H649" i="7"/>
  <c r="P648" i="7"/>
  <c r="O648" i="7"/>
  <c r="N648" i="7"/>
  <c r="M648" i="7"/>
  <c r="K648" i="7"/>
  <c r="Q648" i="7" s="1"/>
  <c r="H648" i="7"/>
  <c r="P647" i="7"/>
  <c r="O647" i="7"/>
  <c r="M647" i="7"/>
  <c r="N647" i="7" s="1"/>
  <c r="K647" i="7"/>
  <c r="H647" i="7"/>
  <c r="P646" i="7"/>
  <c r="O646" i="7"/>
  <c r="N646" i="7"/>
  <c r="M646" i="7"/>
  <c r="K646" i="7"/>
  <c r="H646" i="7"/>
  <c r="Q646" i="7" s="1"/>
  <c r="O645" i="7"/>
  <c r="M645" i="7"/>
  <c r="K645" i="7"/>
  <c r="H645" i="7"/>
  <c r="P644" i="7"/>
  <c r="O644" i="7"/>
  <c r="M644" i="7"/>
  <c r="N644" i="7" s="1"/>
  <c r="K644" i="7"/>
  <c r="Q644" i="7" s="1"/>
  <c r="H644" i="7"/>
  <c r="P643" i="7"/>
  <c r="O643" i="7"/>
  <c r="M643" i="7"/>
  <c r="N643" i="7" s="1"/>
  <c r="K643" i="7"/>
  <c r="H643" i="7"/>
  <c r="P642" i="7"/>
  <c r="O642" i="7"/>
  <c r="N642" i="7"/>
  <c r="M642" i="7"/>
  <c r="K642" i="7"/>
  <c r="H642" i="7"/>
  <c r="Q642" i="7" s="1"/>
  <c r="Q641" i="7"/>
  <c r="O641" i="7"/>
  <c r="M641" i="7"/>
  <c r="N641" i="7" s="1"/>
  <c r="K641" i="7"/>
  <c r="H641" i="7"/>
  <c r="P640" i="7"/>
  <c r="O640" i="7"/>
  <c r="N640" i="7"/>
  <c r="M640" i="7"/>
  <c r="K640" i="7"/>
  <c r="Q640" i="7" s="1"/>
  <c r="H640" i="7"/>
  <c r="P639" i="7"/>
  <c r="O639" i="7"/>
  <c r="M639" i="7"/>
  <c r="N639" i="7" s="1"/>
  <c r="K639" i="7"/>
  <c r="H639" i="7"/>
  <c r="Q639" i="7" s="1"/>
  <c r="P638" i="7"/>
  <c r="O638" i="7"/>
  <c r="N638" i="7"/>
  <c r="M638" i="7"/>
  <c r="K638" i="7"/>
  <c r="H638" i="7"/>
  <c r="Q638" i="7" s="1"/>
  <c r="O637" i="7"/>
  <c r="M637" i="7"/>
  <c r="K637" i="7"/>
  <c r="H637" i="7"/>
  <c r="P636" i="7"/>
  <c r="O636" i="7"/>
  <c r="M636" i="7"/>
  <c r="N636" i="7" s="1"/>
  <c r="K636" i="7"/>
  <c r="H636" i="7"/>
  <c r="P635" i="7"/>
  <c r="O635" i="7"/>
  <c r="M635" i="7"/>
  <c r="N635" i="7" s="1"/>
  <c r="K635" i="7"/>
  <c r="H635" i="7"/>
  <c r="Q635" i="7" s="1"/>
  <c r="P634" i="7"/>
  <c r="O634" i="7"/>
  <c r="N634" i="7"/>
  <c r="M634" i="7"/>
  <c r="K634" i="7"/>
  <c r="H634" i="7"/>
  <c r="Q634" i="7" s="1"/>
  <c r="O633" i="7"/>
  <c r="M633" i="7"/>
  <c r="N633" i="7" s="1"/>
  <c r="Q633" i="7" s="1"/>
  <c r="K633" i="7"/>
  <c r="H633" i="7"/>
  <c r="P632" i="7"/>
  <c r="O632" i="7"/>
  <c r="N632" i="7"/>
  <c r="M632" i="7"/>
  <c r="K632" i="7"/>
  <c r="Q632" i="7" s="1"/>
  <c r="H632" i="7"/>
  <c r="P631" i="7"/>
  <c r="O631" i="7"/>
  <c r="M631" i="7"/>
  <c r="N631" i="7" s="1"/>
  <c r="K631" i="7"/>
  <c r="H631" i="7"/>
  <c r="P630" i="7"/>
  <c r="O630" i="7"/>
  <c r="N630" i="7"/>
  <c r="M630" i="7"/>
  <c r="K630" i="7"/>
  <c r="H630" i="7"/>
  <c r="O629" i="7"/>
  <c r="M629" i="7"/>
  <c r="K629" i="7"/>
  <c r="H629" i="7"/>
  <c r="P628" i="7"/>
  <c r="O628" i="7"/>
  <c r="M628" i="7"/>
  <c r="N628" i="7" s="1"/>
  <c r="K628" i="7"/>
  <c r="Q628" i="7" s="1"/>
  <c r="H628" i="7"/>
  <c r="P627" i="7"/>
  <c r="O627" i="7"/>
  <c r="M627" i="7"/>
  <c r="N627" i="7" s="1"/>
  <c r="K627" i="7"/>
  <c r="H627" i="7"/>
  <c r="P626" i="7"/>
  <c r="O626" i="7"/>
  <c r="N626" i="7"/>
  <c r="M626" i="7"/>
  <c r="K626" i="7"/>
  <c r="H626" i="7"/>
  <c r="Q626" i="7" s="1"/>
  <c r="Q625" i="7"/>
  <c r="O625" i="7"/>
  <c r="M625" i="7"/>
  <c r="N625" i="7" s="1"/>
  <c r="K625" i="7"/>
  <c r="H625" i="7"/>
  <c r="P624" i="7"/>
  <c r="O624" i="7"/>
  <c r="N624" i="7"/>
  <c r="M624" i="7"/>
  <c r="K624" i="7"/>
  <c r="Q624" i="7" s="1"/>
  <c r="H624" i="7"/>
  <c r="P623" i="7"/>
  <c r="O623" i="7"/>
  <c r="M623" i="7"/>
  <c r="N623" i="7" s="1"/>
  <c r="K623" i="7"/>
  <c r="H623" i="7"/>
  <c r="Q623" i="7" s="1"/>
  <c r="P622" i="7"/>
  <c r="O622" i="7"/>
  <c r="N622" i="7"/>
  <c r="M622" i="7"/>
  <c r="K622" i="7"/>
  <c r="H622" i="7"/>
  <c r="O621" i="7"/>
  <c r="M621" i="7"/>
  <c r="K621" i="7"/>
  <c r="H621" i="7"/>
  <c r="P620" i="7"/>
  <c r="O620" i="7"/>
  <c r="M620" i="7"/>
  <c r="N620" i="7" s="1"/>
  <c r="K620" i="7"/>
  <c r="H620" i="7"/>
  <c r="P619" i="7"/>
  <c r="O619" i="7"/>
  <c r="M619" i="7"/>
  <c r="N619" i="7" s="1"/>
  <c r="K619" i="7"/>
  <c r="H619" i="7"/>
  <c r="P618" i="7"/>
  <c r="O618" i="7"/>
  <c r="N618" i="7"/>
  <c r="M618" i="7"/>
  <c r="K618" i="7"/>
  <c r="H618" i="7"/>
  <c r="O617" i="7"/>
  <c r="M617" i="7"/>
  <c r="K617" i="7"/>
  <c r="H617" i="7"/>
  <c r="P616" i="7"/>
  <c r="O616" i="7"/>
  <c r="N616" i="7"/>
  <c r="M616" i="7"/>
  <c r="K616" i="7"/>
  <c r="Q616" i="7" s="1"/>
  <c r="H616" i="7"/>
  <c r="P615" i="7"/>
  <c r="O615" i="7"/>
  <c r="M615" i="7"/>
  <c r="N615" i="7" s="1"/>
  <c r="K615" i="7"/>
  <c r="H615" i="7"/>
  <c r="P614" i="7"/>
  <c r="O614" i="7"/>
  <c r="N614" i="7"/>
  <c r="M614" i="7"/>
  <c r="K614" i="7"/>
  <c r="H614" i="7"/>
  <c r="Q614" i="7" s="1"/>
  <c r="O613" i="7"/>
  <c r="M613" i="7"/>
  <c r="K613" i="7"/>
  <c r="H613" i="7"/>
  <c r="P612" i="7"/>
  <c r="O612" i="7"/>
  <c r="M612" i="7"/>
  <c r="N612" i="7" s="1"/>
  <c r="K612" i="7"/>
  <c r="H612" i="7"/>
  <c r="P611" i="7"/>
  <c r="O611" i="7"/>
  <c r="M611" i="7"/>
  <c r="N611" i="7" s="1"/>
  <c r="K611" i="7"/>
  <c r="H611" i="7"/>
  <c r="Q611" i="7" s="1"/>
  <c r="P610" i="7"/>
  <c r="O610" i="7"/>
  <c r="N610" i="7"/>
  <c r="M610" i="7"/>
  <c r="K610" i="7"/>
  <c r="H610" i="7"/>
  <c r="O609" i="7"/>
  <c r="M609" i="7"/>
  <c r="K609" i="7"/>
  <c r="H609" i="7"/>
  <c r="P608" i="7"/>
  <c r="O608" i="7"/>
  <c r="N608" i="7"/>
  <c r="M608" i="7"/>
  <c r="K608" i="7"/>
  <c r="Q608" i="7" s="1"/>
  <c r="H608" i="7"/>
  <c r="O607" i="7"/>
  <c r="M607" i="7"/>
  <c r="P607" i="7" s="1"/>
  <c r="K607" i="7"/>
  <c r="H607" i="7"/>
  <c r="P606" i="7"/>
  <c r="O606" i="7"/>
  <c r="N606" i="7"/>
  <c r="M606" i="7"/>
  <c r="K606" i="7"/>
  <c r="H606" i="7"/>
  <c r="O605" i="7"/>
  <c r="M605" i="7"/>
  <c r="K605" i="7"/>
  <c r="H605" i="7"/>
  <c r="P604" i="7"/>
  <c r="O604" i="7"/>
  <c r="M604" i="7"/>
  <c r="N604" i="7" s="1"/>
  <c r="K604" i="7"/>
  <c r="H604" i="7"/>
  <c r="P603" i="7"/>
  <c r="O603" i="7"/>
  <c r="N603" i="7"/>
  <c r="M603" i="7"/>
  <c r="K603" i="7"/>
  <c r="H603" i="7"/>
  <c r="Q603" i="7" s="1"/>
  <c r="P602" i="7"/>
  <c r="O602" i="7"/>
  <c r="N602" i="7"/>
  <c r="M602" i="7"/>
  <c r="K602" i="7"/>
  <c r="H602" i="7"/>
  <c r="Q602" i="7" s="1"/>
  <c r="O601" i="7"/>
  <c r="M601" i="7"/>
  <c r="K601" i="7"/>
  <c r="H601" i="7"/>
  <c r="P600" i="7"/>
  <c r="O600" i="7"/>
  <c r="N600" i="7"/>
  <c r="M600" i="7"/>
  <c r="K600" i="7"/>
  <c r="Q600" i="7" s="1"/>
  <c r="H600" i="7"/>
  <c r="O599" i="7"/>
  <c r="M599" i="7"/>
  <c r="P599" i="7" s="1"/>
  <c r="K599" i="7"/>
  <c r="H599" i="7"/>
  <c r="P598" i="7"/>
  <c r="O598" i="7"/>
  <c r="N598" i="7"/>
  <c r="M598" i="7"/>
  <c r="K598" i="7"/>
  <c r="H598" i="7"/>
  <c r="O597" i="7"/>
  <c r="M597" i="7"/>
  <c r="K597" i="7"/>
  <c r="H597" i="7"/>
  <c r="P596" i="7"/>
  <c r="O596" i="7"/>
  <c r="M596" i="7"/>
  <c r="N596" i="7" s="1"/>
  <c r="K596" i="7"/>
  <c r="H596" i="7"/>
  <c r="P595" i="7"/>
  <c r="O595" i="7"/>
  <c r="N595" i="7"/>
  <c r="M595" i="7"/>
  <c r="K595" i="7"/>
  <c r="H595" i="7"/>
  <c r="Q595" i="7" s="1"/>
  <c r="P594" i="7"/>
  <c r="O594" i="7"/>
  <c r="N594" i="7"/>
  <c r="M594" i="7"/>
  <c r="K594" i="7"/>
  <c r="H594" i="7"/>
  <c r="O593" i="7"/>
  <c r="M593" i="7"/>
  <c r="K593" i="7"/>
  <c r="H593" i="7"/>
  <c r="P592" i="7"/>
  <c r="O592" i="7"/>
  <c r="N592" i="7"/>
  <c r="M592" i="7"/>
  <c r="K592" i="7"/>
  <c r="Q592" i="7" s="1"/>
  <c r="H592" i="7"/>
  <c r="O591" i="7"/>
  <c r="M591" i="7"/>
  <c r="P591" i="7" s="1"/>
  <c r="K591" i="7"/>
  <c r="H591" i="7"/>
  <c r="P590" i="7"/>
  <c r="O590" i="7"/>
  <c r="N590" i="7"/>
  <c r="M590" i="7"/>
  <c r="K590" i="7"/>
  <c r="H590" i="7"/>
  <c r="Q590" i="7" s="1"/>
  <c r="O589" i="7"/>
  <c r="M589" i="7"/>
  <c r="K589" i="7"/>
  <c r="H589" i="7"/>
  <c r="P588" i="7"/>
  <c r="O588" i="7"/>
  <c r="M588" i="7"/>
  <c r="N588" i="7" s="1"/>
  <c r="K588" i="7"/>
  <c r="H588" i="7"/>
  <c r="P587" i="7"/>
  <c r="O587" i="7"/>
  <c r="N587" i="7"/>
  <c r="M587" i="7"/>
  <c r="K587" i="7"/>
  <c r="H587" i="7"/>
  <c r="Q587" i="7" s="1"/>
  <c r="P586" i="7"/>
  <c r="O586" i="7"/>
  <c r="N586" i="7"/>
  <c r="M586" i="7"/>
  <c r="K586" i="7"/>
  <c r="H586" i="7"/>
  <c r="O585" i="7"/>
  <c r="M585" i="7"/>
  <c r="K585" i="7"/>
  <c r="H585" i="7"/>
  <c r="P584" i="7"/>
  <c r="O584" i="7"/>
  <c r="N584" i="7"/>
  <c r="M584" i="7"/>
  <c r="K584" i="7"/>
  <c r="Q584" i="7" s="1"/>
  <c r="H584" i="7"/>
  <c r="O583" i="7"/>
  <c r="M583" i="7"/>
  <c r="P583" i="7" s="1"/>
  <c r="K583" i="7"/>
  <c r="H583" i="7"/>
  <c r="P582" i="7"/>
  <c r="O582" i="7"/>
  <c r="N582" i="7"/>
  <c r="M582" i="7"/>
  <c r="K582" i="7"/>
  <c r="H582" i="7"/>
  <c r="O581" i="7"/>
  <c r="M581" i="7"/>
  <c r="K581" i="7"/>
  <c r="H581" i="7"/>
  <c r="P580" i="7"/>
  <c r="O580" i="7"/>
  <c r="M580" i="7"/>
  <c r="N580" i="7" s="1"/>
  <c r="K580" i="7"/>
  <c r="H580" i="7"/>
  <c r="P579" i="7"/>
  <c r="O579" i="7"/>
  <c r="N579" i="7"/>
  <c r="M579" i="7"/>
  <c r="K579" i="7"/>
  <c r="H579" i="7"/>
  <c r="Q579" i="7" s="1"/>
  <c r="P578" i="7"/>
  <c r="O578" i="7"/>
  <c r="N578" i="7"/>
  <c r="M578" i="7"/>
  <c r="K578" i="7"/>
  <c r="H578" i="7"/>
  <c r="Q578" i="7" s="1"/>
  <c r="O577" i="7"/>
  <c r="M577" i="7"/>
  <c r="K577" i="7"/>
  <c r="H577" i="7"/>
  <c r="P576" i="7"/>
  <c r="O576" i="7"/>
  <c r="N576" i="7"/>
  <c r="M576" i="7"/>
  <c r="K576" i="7"/>
  <c r="Q576" i="7" s="1"/>
  <c r="H576" i="7"/>
  <c r="O575" i="7"/>
  <c r="M575" i="7"/>
  <c r="P575" i="7" s="1"/>
  <c r="K575" i="7"/>
  <c r="H575" i="7"/>
  <c r="P574" i="7"/>
  <c r="O574" i="7"/>
  <c r="N574" i="7"/>
  <c r="M574" i="7"/>
  <c r="K574" i="7"/>
  <c r="H574" i="7"/>
  <c r="O573" i="7"/>
  <c r="M573" i="7"/>
  <c r="K573" i="7"/>
  <c r="H573" i="7"/>
  <c r="P572" i="7"/>
  <c r="O572" i="7"/>
  <c r="M572" i="7"/>
  <c r="N572" i="7" s="1"/>
  <c r="K572" i="7"/>
  <c r="Q572" i="7" s="1"/>
  <c r="H572" i="7"/>
  <c r="P571" i="7"/>
  <c r="O571" i="7"/>
  <c r="N571" i="7"/>
  <c r="M571" i="7"/>
  <c r="K571" i="7"/>
  <c r="H571" i="7"/>
  <c r="Q571" i="7" s="1"/>
  <c r="P570" i="7"/>
  <c r="O570" i="7"/>
  <c r="N570" i="7"/>
  <c r="M570" i="7"/>
  <c r="K570" i="7"/>
  <c r="H570" i="7"/>
  <c r="O569" i="7"/>
  <c r="M569" i="7"/>
  <c r="K569" i="7"/>
  <c r="H569" i="7"/>
  <c r="P568" i="7"/>
  <c r="O568" i="7"/>
  <c r="N568" i="7"/>
  <c r="M568" i="7"/>
  <c r="K568" i="7"/>
  <c r="Q568" i="7" s="1"/>
  <c r="H568" i="7"/>
  <c r="O567" i="7"/>
  <c r="M567" i="7"/>
  <c r="P567" i="7" s="1"/>
  <c r="K567" i="7"/>
  <c r="H567" i="7"/>
  <c r="P566" i="7"/>
  <c r="O566" i="7"/>
  <c r="N566" i="7"/>
  <c r="M566" i="7"/>
  <c r="K566" i="7"/>
  <c r="H566" i="7"/>
  <c r="Q566" i="7" s="1"/>
  <c r="O565" i="7"/>
  <c r="M565" i="7"/>
  <c r="K565" i="7"/>
  <c r="H565" i="7"/>
  <c r="P564" i="7"/>
  <c r="O564" i="7"/>
  <c r="M564" i="7"/>
  <c r="N564" i="7" s="1"/>
  <c r="K564" i="7"/>
  <c r="Q564" i="7" s="1"/>
  <c r="H564" i="7"/>
  <c r="P563" i="7"/>
  <c r="O563" i="7"/>
  <c r="N563" i="7"/>
  <c r="M563" i="7"/>
  <c r="K563" i="7"/>
  <c r="H563" i="7"/>
  <c r="Q563" i="7" s="1"/>
  <c r="P562" i="7"/>
  <c r="O562" i="7"/>
  <c r="N562" i="7"/>
  <c r="M562" i="7"/>
  <c r="K562" i="7"/>
  <c r="H562" i="7"/>
  <c r="Q562" i="7" s="1"/>
  <c r="O561" i="7"/>
  <c r="M561" i="7"/>
  <c r="K561" i="7"/>
  <c r="H561" i="7"/>
  <c r="P560" i="7"/>
  <c r="O560" i="7"/>
  <c r="N560" i="7"/>
  <c r="M560" i="7"/>
  <c r="K560" i="7"/>
  <c r="Q560" i="7" s="1"/>
  <c r="H560" i="7"/>
  <c r="O559" i="7"/>
  <c r="M559" i="7"/>
  <c r="P559" i="7" s="1"/>
  <c r="K559" i="7"/>
  <c r="H559" i="7"/>
  <c r="P558" i="7"/>
  <c r="O558" i="7"/>
  <c r="N558" i="7"/>
  <c r="M558" i="7"/>
  <c r="K558" i="7"/>
  <c r="H558" i="7"/>
  <c r="O557" i="7"/>
  <c r="M557" i="7"/>
  <c r="K557" i="7"/>
  <c r="H557" i="7"/>
  <c r="P556" i="7"/>
  <c r="O556" i="7"/>
  <c r="M556" i="7"/>
  <c r="N556" i="7" s="1"/>
  <c r="K556" i="7"/>
  <c r="Q556" i="7" s="1"/>
  <c r="H556" i="7"/>
  <c r="P555" i="7"/>
  <c r="O555" i="7"/>
  <c r="N555" i="7"/>
  <c r="M555" i="7"/>
  <c r="K555" i="7"/>
  <c r="H555" i="7"/>
  <c r="Q555" i="7" s="1"/>
  <c r="P554" i="7"/>
  <c r="O554" i="7"/>
  <c r="N554" i="7"/>
  <c r="M554" i="7"/>
  <c r="K554" i="7"/>
  <c r="H554" i="7"/>
  <c r="O553" i="7"/>
  <c r="M553" i="7"/>
  <c r="K553" i="7"/>
  <c r="H553" i="7"/>
  <c r="P552" i="7"/>
  <c r="O552" i="7"/>
  <c r="N552" i="7"/>
  <c r="M552" i="7"/>
  <c r="K552" i="7"/>
  <c r="Q552" i="7" s="1"/>
  <c r="H552" i="7"/>
  <c r="O551" i="7"/>
  <c r="M551" i="7"/>
  <c r="P551" i="7" s="1"/>
  <c r="K551" i="7"/>
  <c r="H551" i="7"/>
  <c r="P550" i="7"/>
  <c r="O550" i="7"/>
  <c r="N550" i="7"/>
  <c r="M550" i="7"/>
  <c r="K550" i="7"/>
  <c r="H550" i="7"/>
  <c r="Q550" i="7" s="1"/>
  <c r="O549" i="7"/>
  <c r="M549" i="7"/>
  <c r="K549" i="7"/>
  <c r="H549" i="7"/>
  <c r="P548" i="7"/>
  <c r="O548" i="7"/>
  <c r="M548" i="7"/>
  <c r="N548" i="7" s="1"/>
  <c r="K548" i="7"/>
  <c r="Q548" i="7" s="1"/>
  <c r="H548" i="7"/>
  <c r="P547" i="7"/>
  <c r="O547" i="7"/>
  <c r="N547" i="7"/>
  <c r="M547" i="7"/>
  <c r="K547" i="7"/>
  <c r="H547" i="7"/>
  <c r="Q547" i="7" s="1"/>
  <c r="P546" i="7"/>
  <c r="O546" i="7"/>
  <c r="N546" i="7"/>
  <c r="M546" i="7"/>
  <c r="K546" i="7"/>
  <c r="H546" i="7"/>
  <c r="O545" i="7"/>
  <c r="M545" i="7"/>
  <c r="K545" i="7"/>
  <c r="H545" i="7"/>
  <c r="P544" i="7"/>
  <c r="O544" i="7"/>
  <c r="N544" i="7"/>
  <c r="M544" i="7"/>
  <c r="K544" i="7"/>
  <c r="Q544" i="7" s="1"/>
  <c r="H544" i="7"/>
  <c r="O543" i="7"/>
  <c r="M543" i="7"/>
  <c r="P543" i="7" s="1"/>
  <c r="K543" i="7"/>
  <c r="H543" i="7"/>
  <c r="P542" i="7"/>
  <c r="O542" i="7"/>
  <c r="N542" i="7"/>
  <c r="M542" i="7"/>
  <c r="K542" i="7"/>
  <c r="H542" i="7"/>
  <c r="O541" i="7"/>
  <c r="M541" i="7"/>
  <c r="K541" i="7"/>
  <c r="H541" i="7"/>
  <c r="P540" i="7"/>
  <c r="O540" i="7"/>
  <c r="M540" i="7"/>
  <c r="N540" i="7" s="1"/>
  <c r="K540" i="7"/>
  <c r="H540" i="7"/>
  <c r="P539" i="7"/>
  <c r="O539" i="7"/>
  <c r="N539" i="7"/>
  <c r="M539" i="7"/>
  <c r="K539" i="7"/>
  <c r="H539" i="7"/>
  <c r="Q539" i="7" s="1"/>
  <c r="P538" i="7"/>
  <c r="O538" i="7"/>
  <c r="N538" i="7"/>
  <c r="M538" i="7"/>
  <c r="K538" i="7"/>
  <c r="H538" i="7"/>
  <c r="Q538" i="7" s="1"/>
  <c r="O537" i="7"/>
  <c r="M537" i="7"/>
  <c r="K537" i="7"/>
  <c r="H537" i="7"/>
  <c r="P536" i="7"/>
  <c r="O536" i="7"/>
  <c r="N536" i="7"/>
  <c r="M536" i="7"/>
  <c r="K536" i="7"/>
  <c r="Q536" i="7" s="1"/>
  <c r="H536" i="7"/>
  <c r="O535" i="7"/>
  <c r="M535" i="7"/>
  <c r="K535" i="7"/>
  <c r="H535" i="7"/>
  <c r="P534" i="7"/>
  <c r="O534" i="7"/>
  <c r="N534" i="7"/>
  <c r="M534" i="7"/>
  <c r="K534" i="7"/>
  <c r="H534" i="7"/>
  <c r="O533" i="7"/>
  <c r="M533" i="7"/>
  <c r="K533" i="7"/>
  <c r="H533" i="7"/>
  <c r="P532" i="7"/>
  <c r="O532" i="7"/>
  <c r="M532" i="7"/>
  <c r="N532" i="7" s="1"/>
  <c r="K532" i="7"/>
  <c r="H532" i="7"/>
  <c r="Q531" i="7"/>
  <c r="P531" i="7"/>
  <c r="O531" i="7"/>
  <c r="N531" i="7"/>
  <c r="M531" i="7"/>
  <c r="K531" i="7"/>
  <c r="H531" i="7"/>
  <c r="P530" i="7"/>
  <c r="O530" i="7"/>
  <c r="N530" i="7"/>
  <c r="M530" i="7"/>
  <c r="K530" i="7"/>
  <c r="H530" i="7"/>
  <c r="O529" i="7"/>
  <c r="M529" i="7"/>
  <c r="K529" i="7"/>
  <c r="H529" i="7"/>
  <c r="P528" i="7"/>
  <c r="O528" i="7"/>
  <c r="N528" i="7"/>
  <c r="M528" i="7"/>
  <c r="K528" i="7"/>
  <c r="H528" i="7"/>
  <c r="O527" i="7"/>
  <c r="M527" i="7"/>
  <c r="K527" i="7"/>
  <c r="H527" i="7"/>
  <c r="P526" i="7"/>
  <c r="O526" i="7"/>
  <c r="N526" i="7"/>
  <c r="M526" i="7"/>
  <c r="K526" i="7"/>
  <c r="H526" i="7"/>
  <c r="O525" i="7"/>
  <c r="M525" i="7"/>
  <c r="K525" i="7"/>
  <c r="H525" i="7"/>
  <c r="P524" i="7"/>
  <c r="O524" i="7"/>
  <c r="M524" i="7"/>
  <c r="N524" i="7" s="1"/>
  <c r="K524" i="7"/>
  <c r="Q524" i="7" s="1"/>
  <c r="H524" i="7"/>
  <c r="P523" i="7"/>
  <c r="O523" i="7"/>
  <c r="N523" i="7"/>
  <c r="M523" i="7"/>
  <c r="K523" i="7"/>
  <c r="H523" i="7"/>
  <c r="Q523" i="7" s="1"/>
  <c r="P522" i="7"/>
  <c r="O522" i="7"/>
  <c r="N522" i="7"/>
  <c r="M522" i="7"/>
  <c r="K522" i="7"/>
  <c r="H522" i="7"/>
  <c r="Q522" i="7" s="1"/>
  <c r="O521" i="7"/>
  <c r="M521" i="7"/>
  <c r="K521" i="7"/>
  <c r="H521" i="7"/>
  <c r="P520" i="7"/>
  <c r="O520" i="7"/>
  <c r="N520" i="7"/>
  <c r="M520" i="7"/>
  <c r="K520" i="7"/>
  <c r="H520" i="7"/>
  <c r="O519" i="7"/>
  <c r="M519" i="7"/>
  <c r="K519" i="7"/>
  <c r="H519" i="7"/>
  <c r="P518" i="7"/>
  <c r="O518" i="7"/>
  <c r="N518" i="7"/>
  <c r="M518" i="7"/>
  <c r="K518" i="7"/>
  <c r="H518" i="7"/>
  <c r="O517" i="7"/>
  <c r="M517" i="7"/>
  <c r="K517" i="7"/>
  <c r="H517" i="7"/>
  <c r="P516" i="7"/>
  <c r="O516" i="7"/>
  <c r="M516" i="7"/>
  <c r="N516" i="7" s="1"/>
  <c r="K516" i="7"/>
  <c r="H516" i="7"/>
  <c r="Q515" i="7"/>
  <c r="P515" i="7"/>
  <c r="O515" i="7"/>
  <c r="N515" i="7"/>
  <c r="M515" i="7"/>
  <c r="K515" i="7"/>
  <c r="H515" i="7"/>
  <c r="P514" i="7"/>
  <c r="O514" i="7"/>
  <c r="N514" i="7"/>
  <c r="M514" i="7"/>
  <c r="K514" i="7"/>
  <c r="H514" i="7"/>
  <c r="O513" i="7"/>
  <c r="M513" i="7"/>
  <c r="K513" i="7"/>
  <c r="H513" i="7"/>
  <c r="P512" i="7"/>
  <c r="O512" i="7"/>
  <c r="N512" i="7"/>
  <c r="M512" i="7"/>
  <c r="K512" i="7"/>
  <c r="Q512" i="7" s="1"/>
  <c r="H512" i="7"/>
  <c r="O511" i="7"/>
  <c r="M511" i="7"/>
  <c r="K511" i="7"/>
  <c r="H511" i="7"/>
  <c r="P510" i="7"/>
  <c r="O510" i="7"/>
  <c r="N510" i="7"/>
  <c r="M510" i="7"/>
  <c r="K510" i="7"/>
  <c r="H510" i="7"/>
  <c r="O509" i="7"/>
  <c r="M509" i="7"/>
  <c r="K509" i="7"/>
  <c r="H509" i="7"/>
  <c r="P508" i="7"/>
  <c r="O508" i="7"/>
  <c r="M508" i="7"/>
  <c r="N508" i="7" s="1"/>
  <c r="K508" i="7"/>
  <c r="Q508" i="7" s="1"/>
  <c r="H508" i="7"/>
  <c r="P507" i="7"/>
  <c r="O507" i="7"/>
  <c r="N507" i="7"/>
  <c r="M507" i="7"/>
  <c r="K507" i="7"/>
  <c r="H507" i="7"/>
  <c r="Q507" i="7" s="1"/>
  <c r="P506" i="7"/>
  <c r="O506" i="7"/>
  <c r="N506" i="7"/>
  <c r="M506" i="7"/>
  <c r="K506" i="7"/>
  <c r="H506" i="7"/>
  <c r="Q506" i="7" s="1"/>
  <c r="O505" i="7"/>
  <c r="M505" i="7"/>
  <c r="K505" i="7"/>
  <c r="H505" i="7"/>
  <c r="P504" i="7"/>
  <c r="O504" i="7"/>
  <c r="N504" i="7"/>
  <c r="M504" i="7"/>
  <c r="K504" i="7"/>
  <c r="H504" i="7"/>
  <c r="O503" i="7"/>
  <c r="M503" i="7"/>
  <c r="N503" i="7" s="1"/>
  <c r="K503" i="7"/>
  <c r="H503" i="7"/>
  <c r="Q503" i="7" s="1"/>
  <c r="P502" i="7"/>
  <c r="O502" i="7"/>
  <c r="N502" i="7"/>
  <c r="M502" i="7"/>
  <c r="K502" i="7"/>
  <c r="H502" i="7"/>
  <c r="O501" i="7"/>
  <c r="M501" i="7"/>
  <c r="P501" i="7" s="1"/>
  <c r="K501" i="7"/>
  <c r="H501" i="7"/>
  <c r="O500" i="7"/>
  <c r="M500" i="7"/>
  <c r="N500" i="7" s="1"/>
  <c r="K500" i="7"/>
  <c r="Q500" i="7" s="1"/>
  <c r="H500" i="7"/>
  <c r="P499" i="7"/>
  <c r="O499" i="7"/>
  <c r="N499" i="7"/>
  <c r="M499" i="7"/>
  <c r="K499" i="7"/>
  <c r="H499" i="7"/>
  <c r="Q499" i="7" s="1"/>
  <c r="P498" i="7"/>
  <c r="O498" i="7"/>
  <c r="N498" i="7"/>
  <c r="M498" i="7"/>
  <c r="K498" i="7"/>
  <c r="H498" i="7"/>
  <c r="O497" i="7"/>
  <c r="M497" i="7"/>
  <c r="K497" i="7"/>
  <c r="H497" i="7"/>
  <c r="P496" i="7"/>
  <c r="O496" i="7"/>
  <c r="N496" i="7"/>
  <c r="M496" i="7"/>
  <c r="K496" i="7"/>
  <c r="Q496" i="7" s="1"/>
  <c r="H496" i="7"/>
  <c r="P495" i="7"/>
  <c r="O495" i="7"/>
  <c r="M495" i="7"/>
  <c r="N495" i="7" s="1"/>
  <c r="K495" i="7"/>
  <c r="H495" i="7"/>
  <c r="Q495" i="7" s="1"/>
  <c r="P494" i="7"/>
  <c r="O494" i="7"/>
  <c r="N494" i="7"/>
  <c r="M494" i="7"/>
  <c r="K494" i="7"/>
  <c r="H494" i="7"/>
  <c r="O493" i="7"/>
  <c r="N493" i="7"/>
  <c r="M493" i="7"/>
  <c r="P493" i="7" s="1"/>
  <c r="K493" i="7"/>
  <c r="H493" i="7"/>
  <c r="O492" i="7"/>
  <c r="M492" i="7"/>
  <c r="N492" i="7" s="1"/>
  <c r="K492" i="7"/>
  <c r="Q492" i="7" s="1"/>
  <c r="H492" i="7"/>
  <c r="P491" i="7"/>
  <c r="O491" i="7"/>
  <c r="N491" i="7"/>
  <c r="M491" i="7"/>
  <c r="K491" i="7"/>
  <c r="H491" i="7"/>
  <c r="Q491" i="7" s="1"/>
  <c r="P490" i="7"/>
  <c r="O490" i="7"/>
  <c r="N490" i="7"/>
  <c r="M490" i="7"/>
  <c r="K490" i="7"/>
  <c r="H490" i="7"/>
  <c r="O489" i="7"/>
  <c r="N489" i="7"/>
  <c r="Q489" i="7" s="1"/>
  <c r="M489" i="7"/>
  <c r="P489" i="7" s="1"/>
  <c r="K489" i="7"/>
  <c r="H489" i="7"/>
  <c r="O488" i="7"/>
  <c r="N488" i="7"/>
  <c r="M488" i="7"/>
  <c r="P488" i="7" s="1"/>
  <c r="K488" i="7"/>
  <c r="Q488" i="7" s="1"/>
  <c r="H488" i="7"/>
  <c r="P487" i="7"/>
  <c r="O487" i="7"/>
  <c r="M487" i="7"/>
  <c r="N487" i="7" s="1"/>
  <c r="K487" i="7"/>
  <c r="H487" i="7"/>
  <c r="Q487" i="7" s="1"/>
  <c r="P486" i="7"/>
  <c r="O486" i="7"/>
  <c r="N486" i="7"/>
  <c r="M486" i="7"/>
  <c r="K486" i="7"/>
  <c r="H486" i="7"/>
  <c r="O485" i="7"/>
  <c r="N485" i="7"/>
  <c r="M485" i="7"/>
  <c r="P485" i="7" s="1"/>
  <c r="K485" i="7"/>
  <c r="H485" i="7"/>
  <c r="O484" i="7"/>
  <c r="M484" i="7"/>
  <c r="K484" i="7"/>
  <c r="H484" i="7"/>
  <c r="P483" i="7"/>
  <c r="O483" i="7"/>
  <c r="N483" i="7"/>
  <c r="M483" i="7"/>
  <c r="K483" i="7"/>
  <c r="H483" i="7"/>
  <c r="Q483" i="7" s="1"/>
  <c r="P482" i="7"/>
  <c r="O482" i="7"/>
  <c r="N482" i="7"/>
  <c r="M482" i="7"/>
  <c r="K482" i="7"/>
  <c r="H482" i="7"/>
  <c r="O481" i="7"/>
  <c r="M481" i="7"/>
  <c r="P481" i="7" s="1"/>
  <c r="K481" i="7"/>
  <c r="H481" i="7"/>
  <c r="P480" i="7"/>
  <c r="O480" i="7"/>
  <c r="N480" i="7"/>
  <c r="M480" i="7"/>
  <c r="K480" i="7"/>
  <c r="H480" i="7"/>
  <c r="Q480" i="7" s="1"/>
  <c r="O479" i="7"/>
  <c r="M479" i="7"/>
  <c r="N479" i="7" s="1"/>
  <c r="K479" i="7"/>
  <c r="H479" i="7"/>
  <c r="Q479" i="7" s="1"/>
  <c r="P478" i="7"/>
  <c r="O478" i="7"/>
  <c r="N478" i="7"/>
  <c r="M478" i="7"/>
  <c r="K478" i="7"/>
  <c r="H478" i="7"/>
  <c r="Q478" i="7" s="1"/>
  <c r="Q477" i="7"/>
  <c r="P477" i="7"/>
  <c r="O477" i="7"/>
  <c r="N477" i="7"/>
  <c r="M477" i="7"/>
  <c r="K477" i="7"/>
  <c r="H477" i="7"/>
  <c r="Q476" i="7"/>
  <c r="P476" i="7"/>
  <c r="O476" i="7"/>
  <c r="M476" i="7"/>
  <c r="N476" i="7" s="1"/>
  <c r="K476" i="7"/>
  <c r="H476" i="7"/>
  <c r="P475" i="7"/>
  <c r="O475" i="7"/>
  <c r="N475" i="7"/>
  <c r="M475" i="7"/>
  <c r="K475" i="7"/>
  <c r="H475" i="7"/>
  <c r="O474" i="7"/>
  <c r="M474" i="7"/>
  <c r="K474" i="7"/>
  <c r="H474" i="7"/>
  <c r="O473" i="7"/>
  <c r="M473" i="7"/>
  <c r="P473" i="7" s="1"/>
  <c r="K473" i="7"/>
  <c r="H473" i="7"/>
  <c r="Q472" i="7"/>
  <c r="P472" i="7"/>
  <c r="O472" i="7"/>
  <c r="N472" i="7"/>
  <c r="M472" i="7"/>
  <c r="K472" i="7"/>
  <c r="H472" i="7"/>
  <c r="P471" i="7"/>
  <c r="O471" i="7"/>
  <c r="M471" i="7"/>
  <c r="N471" i="7" s="1"/>
  <c r="K471" i="7"/>
  <c r="H471" i="7"/>
  <c r="P470" i="7"/>
  <c r="O470" i="7"/>
  <c r="N470" i="7"/>
  <c r="M470" i="7"/>
  <c r="K470" i="7"/>
  <c r="H470" i="7"/>
  <c r="O469" i="7"/>
  <c r="M469" i="7"/>
  <c r="K469" i="7"/>
  <c r="H469" i="7"/>
  <c r="Q468" i="7"/>
  <c r="P468" i="7"/>
  <c r="O468" i="7"/>
  <c r="M468" i="7"/>
  <c r="N468" i="7" s="1"/>
  <c r="K468" i="7"/>
  <c r="H468" i="7"/>
  <c r="Q467" i="7"/>
  <c r="P467" i="7"/>
  <c r="O467" i="7"/>
  <c r="N467" i="7"/>
  <c r="M467" i="7"/>
  <c r="K467" i="7"/>
  <c r="H467" i="7"/>
  <c r="P466" i="7"/>
  <c r="O466" i="7"/>
  <c r="M466" i="7"/>
  <c r="N466" i="7" s="1"/>
  <c r="K466" i="7"/>
  <c r="H466" i="7"/>
  <c r="O465" i="7"/>
  <c r="M465" i="7"/>
  <c r="P465" i="7" s="1"/>
  <c r="K465" i="7"/>
  <c r="H465" i="7"/>
  <c r="O464" i="7"/>
  <c r="M464" i="7"/>
  <c r="K464" i="7"/>
  <c r="H464" i="7"/>
  <c r="P463" i="7"/>
  <c r="O463" i="7"/>
  <c r="M463" i="7"/>
  <c r="N463" i="7" s="1"/>
  <c r="K463" i="7"/>
  <c r="H463" i="7"/>
  <c r="Q463" i="7" s="1"/>
  <c r="Q462" i="7"/>
  <c r="P462" i="7"/>
  <c r="O462" i="7"/>
  <c r="N462" i="7"/>
  <c r="M462" i="7"/>
  <c r="K462" i="7"/>
  <c r="H462" i="7"/>
  <c r="P461" i="7"/>
  <c r="O461" i="7"/>
  <c r="M461" i="7"/>
  <c r="N461" i="7" s="1"/>
  <c r="Q461" i="7" s="1"/>
  <c r="K461" i="7"/>
  <c r="H461" i="7"/>
  <c r="P460" i="7"/>
  <c r="O460" i="7"/>
  <c r="N460" i="7"/>
  <c r="M460" i="7"/>
  <c r="K460" i="7"/>
  <c r="Q460" i="7" s="1"/>
  <c r="H460" i="7"/>
  <c r="O459" i="7"/>
  <c r="M459" i="7"/>
  <c r="P459" i="7" s="1"/>
  <c r="K459" i="7"/>
  <c r="H459" i="7"/>
  <c r="P458" i="7"/>
  <c r="O458" i="7"/>
  <c r="M458" i="7"/>
  <c r="N458" i="7" s="1"/>
  <c r="K458" i="7"/>
  <c r="H458" i="7"/>
  <c r="Q458" i="7" s="1"/>
  <c r="O457" i="7"/>
  <c r="N457" i="7"/>
  <c r="M457" i="7"/>
  <c r="P457" i="7" s="1"/>
  <c r="K457" i="7"/>
  <c r="H457" i="7"/>
  <c r="Q457" i="7" s="1"/>
  <c r="P456" i="7"/>
  <c r="O456" i="7"/>
  <c r="N456" i="7"/>
  <c r="Q456" i="7" s="1"/>
  <c r="M456" i="7"/>
  <c r="K456" i="7"/>
  <c r="H456" i="7"/>
  <c r="P455" i="7"/>
  <c r="O455" i="7"/>
  <c r="M455" i="7"/>
  <c r="N455" i="7" s="1"/>
  <c r="K455" i="7"/>
  <c r="H455" i="7"/>
  <c r="Q455" i="7" s="1"/>
  <c r="P454" i="7"/>
  <c r="O454" i="7"/>
  <c r="N454" i="7"/>
  <c r="M454" i="7"/>
  <c r="K454" i="7"/>
  <c r="H454" i="7"/>
  <c r="Q454" i="7" s="1"/>
  <c r="O453" i="7"/>
  <c r="M453" i="7"/>
  <c r="K453" i="7"/>
  <c r="H453" i="7"/>
  <c r="P452" i="7"/>
  <c r="O452" i="7"/>
  <c r="M452" i="7"/>
  <c r="N452" i="7" s="1"/>
  <c r="K452" i="7"/>
  <c r="Q452" i="7" s="1"/>
  <c r="H452" i="7"/>
  <c r="P451" i="7"/>
  <c r="O451" i="7"/>
  <c r="M451" i="7"/>
  <c r="N451" i="7" s="1"/>
  <c r="K451" i="7"/>
  <c r="H451" i="7"/>
  <c r="P450" i="7"/>
  <c r="O450" i="7"/>
  <c r="N450" i="7"/>
  <c r="M450" i="7"/>
  <c r="K450" i="7"/>
  <c r="H450" i="7"/>
  <c r="O449" i="7"/>
  <c r="N449" i="7"/>
  <c r="M449" i="7"/>
  <c r="P449" i="7" s="1"/>
  <c r="K449" i="7"/>
  <c r="H449" i="7"/>
  <c r="Q449" i="7" s="1"/>
  <c r="O448" i="7"/>
  <c r="N448" i="7"/>
  <c r="M448" i="7"/>
  <c r="P448" i="7" s="1"/>
  <c r="K448" i="7"/>
  <c r="H448" i="7"/>
  <c r="O447" i="7"/>
  <c r="M447" i="7"/>
  <c r="N447" i="7" s="1"/>
  <c r="K447" i="7"/>
  <c r="H447" i="7"/>
  <c r="P446" i="7"/>
  <c r="O446" i="7"/>
  <c r="N446" i="7"/>
  <c r="M446" i="7"/>
  <c r="K446" i="7"/>
  <c r="H446" i="7"/>
  <c r="Q446" i="7" s="1"/>
  <c r="Q445" i="7"/>
  <c r="P445" i="7"/>
  <c r="O445" i="7"/>
  <c r="N445" i="7"/>
  <c r="M445" i="7"/>
  <c r="K445" i="7"/>
  <c r="H445" i="7"/>
  <c r="Q444" i="7"/>
  <c r="P444" i="7"/>
  <c r="O444" i="7"/>
  <c r="N444" i="7"/>
  <c r="M444" i="7"/>
  <c r="K444" i="7"/>
  <c r="H444" i="7"/>
  <c r="O443" i="7"/>
  <c r="M443" i="7"/>
  <c r="N443" i="7" s="1"/>
  <c r="K443" i="7"/>
  <c r="H443" i="7"/>
  <c r="O442" i="7"/>
  <c r="N442" i="7"/>
  <c r="M442" i="7"/>
  <c r="P442" i="7" s="1"/>
  <c r="K442" i="7"/>
  <c r="H442" i="7"/>
  <c r="O441" i="7"/>
  <c r="M441" i="7"/>
  <c r="P441" i="7" s="1"/>
  <c r="K441" i="7"/>
  <c r="H441" i="7"/>
  <c r="P440" i="7"/>
  <c r="O440" i="7"/>
  <c r="M440" i="7"/>
  <c r="N440" i="7" s="1"/>
  <c r="K440" i="7"/>
  <c r="H440" i="7"/>
  <c r="O439" i="7"/>
  <c r="M439" i="7"/>
  <c r="K439" i="7"/>
  <c r="H439" i="7"/>
  <c r="P438" i="7"/>
  <c r="O438" i="7"/>
  <c r="N438" i="7"/>
  <c r="M438" i="7"/>
  <c r="K438" i="7"/>
  <c r="Q438" i="7" s="1"/>
  <c r="H438" i="7"/>
  <c r="P437" i="7"/>
  <c r="O437" i="7"/>
  <c r="N437" i="7"/>
  <c r="M437" i="7"/>
  <c r="K437" i="7"/>
  <c r="H437" i="7"/>
  <c r="O436" i="7"/>
  <c r="N436" i="7"/>
  <c r="M436" i="7"/>
  <c r="P436" i="7" s="1"/>
  <c r="K436" i="7"/>
  <c r="H436" i="7"/>
  <c r="O435" i="7"/>
  <c r="M435" i="7"/>
  <c r="K435" i="7"/>
  <c r="H435" i="7"/>
  <c r="P434" i="7"/>
  <c r="O434" i="7"/>
  <c r="M434" i="7"/>
  <c r="N434" i="7" s="1"/>
  <c r="K434" i="7"/>
  <c r="H434" i="7"/>
  <c r="O433" i="7"/>
  <c r="N433" i="7"/>
  <c r="Q433" i="7" s="1"/>
  <c r="M433" i="7"/>
  <c r="P433" i="7" s="1"/>
  <c r="K433" i="7"/>
  <c r="H433" i="7"/>
  <c r="P432" i="7"/>
  <c r="O432" i="7"/>
  <c r="M432" i="7"/>
  <c r="N432" i="7" s="1"/>
  <c r="K432" i="7"/>
  <c r="H432" i="7"/>
  <c r="O431" i="7"/>
  <c r="M431" i="7"/>
  <c r="K431" i="7"/>
  <c r="H431" i="7"/>
  <c r="P430" i="7"/>
  <c r="O430" i="7"/>
  <c r="N430" i="7"/>
  <c r="M430" i="7"/>
  <c r="K430" i="7"/>
  <c r="Q430" i="7" s="1"/>
  <c r="H430" i="7"/>
  <c r="Q429" i="7"/>
  <c r="P429" i="7"/>
  <c r="O429" i="7"/>
  <c r="M429" i="7"/>
  <c r="N429" i="7" s="1"/>
  <c r="K429" i="7"/>
  <c r="H429" i="7"/>
  <c r="P428" i="7"/>
  <c r="O428" i="7"/>
  <c r="M428" i="7"/>
  <c r="N428" i="7" s="1"/>
  <c r="K428" i="7"/>
  <c r="H428" i="7"/>
  <c r="P427" i="7"/>
  <c r="O427" i="7"/>
  <c r="N427" i="7"/>
  <c r="Q427" i="7" s="1"/>
  <c r="M427" i="7"/>
  <c r="K427" i="7"/>
  <c r="H427" i="7"/>
  <c r="O426" i="7"/>
  <c r="M426" i="7"/>
  <c r="K426" i="7"/>
  <c r="H426" i="7"/>
  <c r="O425" i="7"/>
  <c r="N425" i="7"/>
  <c r="M425" i="7"/>
  <c r="P425" i="7" s="1"/>
  <c r="K425" i="7"/>
  <c r="H425" i="7"/>
  <c r="O424" i="7"/>
  <c r="M424" i="7"/>
  <c r="K424" i="7"/>
  <c r="H424" i="7"/>
  <c r="P423" i="7"/>
  <c r="O423" i="7"/>
  <c r="M423" i="7"/>
  <c r="N423" i="7" s="1"/>
  <c r="K423" i="7"/>
  <c r="H423" i="7"/>
  <c r="Q423" i="7" s="1"/>
  <c r="Q422" i="7"/>
  <c r="P422" i="7"/>
  <c r="O422" i="7"/>
  <c r="N422" i="7"/>
  <c r="M422" i="7"/>
  <c r="K422" i="7"/>
  <c r="H422" i="7"/>
  <c r="P421" i="7"/>
  <c r="O421" i="7"/>
  <c r="M421" i="7"/>
  <c r="N421" i="7" s="1"/>
  <c r="Q421" i="7" s="1"/>
  <c r="K421" i="7"/>
  <c r="H421" i="7"/>
  <c r="O420" i="7"/>
  <c r="M420" i="7"/>
  <c r="N420" i="7" s="1"/>
  <c r="K420" i="7"/>
  <c r="Q420" i="7" s="1"/>
  <c r="H420" i="7"/>
  <c r="P419" i="7"/>
  <c r="O419" i="7"/>
  <c r="N419" i="7"/>
  <c r="M419" i="7"/>
  <c r="K419" i="7"/>
  <c r="H419" i="7"/>
  <c r="O418" i="7"/>
  <c r="M418" i="7"/>
  <c r="K418" i="7"/>
  <c r="H418" i="7"/>
  <c r="Q417" i="7"/>
  <c r="P417" i="7"/>
  <c r="O417" i="7"/>
  <c r="M417" i="7"/>
  <c r="N417" i="7" s="1"/>
  <c r="K417" i="7"/>
  <c r="H417" i="7"/>
  <c r="P416" i="7"/>
  <c r="O416" i="7"/>
  <c r="M416" i="7"/>
  <c r="N416" i="7" s="1"/>
  <c r="K416" i="7"/>
  <c r="H416" i="7"/>
  <c r="Q415" i="7"/>
  <c r="P415" i="7"/>
  <c r="O415" i="7"/>
  <c r="N415" i="7"/>
  <c r="M415" i="7"/>
  <c r="K415" i="7"/>
  <c r="H415" i="7"/>
  <c r="P414" i="7"/>
  <c r="O414" i="7"/>
  <c r="M414" i="7"/>
  <c r="N414" i="7" s="1"/>
  <c r="Q414" i="7" s="1"/>
  <c r="K414" i="7"/>
  <c r="H414" i="7"/>
  <c r="O413" i="7"/>
  <c r="M413" i="7"/>
  <c r="N413" i="7" s="1"/>
  <c r="K413" i="7"/>
  <c r="Q413" i="7" s="1"/>
  <c r="H413" i="7"/>
  <c r="P412" i="7"/>
  <c r="O412" i="7"/>
  <c r="N412" i="7"/>
  <c r="M412" i="7"/>
  <c r="K412" i="7"/>
  <c r="H412" i="7"/>
  <c r="O411" i="7"/>
  <c r="M411" i="7"/>
  <c r="P411" i="7" s="1"/>
  <c r="K411" i="7"/>
  <c r="H411" i="7"/>
  <c r="O410" i="7"/>
  <c r="M410" i="7"/>
  <c r="K410" i="7"/>
  <c r="H410" i="7"/>
  <c r="P409" i="7"/>
  <c r="O409" i="7"/>
  <c r="M409" i="7"/>
  <c r="N409" i="7" s="1"/>
  <c r="K409" i="7"/>
  <c r="H409" i="7"/>
  <c r="Q409" i="7" s="1"/>
  <c r="P408" i="7"/>
  <c r="O408" i="7"/>
  <c r="M408" i="7"/>
  <c r="N408" i="7" s="1"/>
  <c r="K408" i="7"/>
  <c r="H408" i="7"/>
  <c r="Q408" i="7" s="1"/>
  <c r="P407" i="7"/>
  <c r="O407" i="7"/>
  <c r="N407" i="7"/>
  <c r="Q407" i="7" s="1"/>
  <c r="M407" i="7"/>
  <c r="K407" i="7"/>
  <c r="H407" i="7"/>
  <c r="Q406" i="7"/>
  <c r="O406" i="7"/>
  <c r="M406" i="7"/>
  <c r="N406" i="7" s="1"/>
  <c r="K406" i="7"/>
  <c r="H406" i="7"/>
  <c r="P405" i="7"/>
  <c r="O405" i="7"/>
  <c r="M405" i="7"/>
  <c r="N405" i="7" s="1"/>
  <c r="K405" i="7"/>
  <c r="Q405" i="7" s="1"/>
  <c r="H405" i="7"/>
  <c r="P404" i="7"/>
  <c r="O404" i="7"/>
  <c r="N404" i="7"/>
  <c r="M404" i="7"/>
  <c r="K404" i="7"/>
  <c r="H404" i="7"/>
  <c r="O403" i="7"/>
  <c r="M403" i="7"/>
  <c r="P403" i="7" s="1"/>
  <c r="K403" i="7"/>
  <c r="H403" i="7"/>
  <c r="O402" i="7"/>
  <c r="M402" i="7"/>
  <c r="K402" i="7"/>
  <c r="H402" i="7"/>
  <c r="P401" i="7"/>
  <c r="O401" i="7"/>
  <c r="M401" i="7"/>
  <c r="N401" i="7" s="1"/>
  <c r="K401" i="7"/>
  <c r="Q401" i="7" s="1"/>
  <c r="H401" i="7"/>
  <c r="P400" i="7"/>
  <c r="O400" i="7"/>
  <c r="M400" i="7"/>
  <c r="N400" i="7" s="1"/>
  <c r="K400" i="7"/>
  <c r="H400" i="7"/>
  <c r="P399" i="7"/>
  <c r="O399" i="7"/>
  <c r="N399" i="7"/>
  <c r="Q399" i="7" s="1"/>
  <c r="M399" i="7"/>
  <c r="K399" i="7"/>
  <c r="H399" i="7"/>
  <c r="O398" i="7"/>
  <c r="M398" i="7"/>
  <c r="P398" i="7" s="1"/>
  <c r="K398" i="7"/>
  <c r="H398" i="7"/>
  <c r="O397" i="7"/>
  <c r="M397" i="7"/>
  <c r="N397" i="7" s="1"/>
  <c r="K397" i="7"/>
  <c r="Q397" i="7" s="1"/>
  <c r="H397" i="7"/>
  <c r="P396" i="7"/>
  <c r="O396" i="7"/>
  <c r="N396" i="7"/>
  <c r="M396" i="7"/>
  <c r="K396" i="7"/>
  <c r="H396" i="7"/>
  <c r="O395" i="7"/>
  <c r="M395" i="7"/>
  <c r="P395" i="7" s="1"/>
  <c r="K395" i="7"/>
  <c r="H395" i="7"/>
  <c r="O394" i="7"/>
  <c r="M394" i="7"/>
  <c r="K394" i="7"/>
  <c r="H394" i="7"/>
  <c r="P393" i="7"/>
  <c r="O393" i="7"/>
  <c r="M393" i="7"/>
  <c r="N393" i="7" s="1"/>
  <c r="K393" i="7"/>
  <c r="Q393" i="7" s="1"/>
  <c r="H393" i="7"/>
  <c r="P392" i="7"/>
  <c r="O392" i="7"/>
  <c r="M392" i="7"/>
  <c r="N392" i="7" s="1"/>
  <c r="K392" i="7"/>
  <c r="H392" i="7"/>
  <c r="Q392" i="7" s="1"/>
  <c r="P391" i="7"/>
  <c r="O391" i="7"/>
  <c r="N391" i="7"/>
  <c r="Q391" i="7" s="1"/>
  <c r="M391" i="7"/>
  <c r="K391" i="7"/>
  <c r="H391" i="7"/>
  <c r="O390" i="7"/>
  <c r="M390" i="7"/>
  <c r="K390" i="7"/>
  <c r="H390" i="7"/>
  <c r="P389" i="7"/>
  <c r="O389" i="7"/>
  <c r="M389" i="7"/>
  <c r="N389" i="7" s="1"/>
  <c r="K389" i="7"/>
  <c r="Q389" i="7" s="1"/>
  <c r="H389" i="7"/>
  <c r="P388" i="7"/>
  <c r="O388" i="7"/>
  <c r="N388" i="7"/>
  <c r="M388" i="7"/>
  <c r="K388" i="7"/>
  <c r="H388" i="7"/>
  <c r="O387" i="7"/>
  <c r="M387" i="7"/>
  <c r="K387" i="7"/>
  <c r="H387" i="7"/>
  <c r="O386" i="7"/>
  <c r="M386" i="7"/>
  <c r="K386" i="7"/>
  <c r="H386" i="7"/>
  <c r="Q385" i="7"/>
  <c r="P385" i="7"/>
  <c r="O385" i="7"/>
  <c r="M385" i="7"/>
  <c r="N385" i="7" s="1"/>
  <c r="K385" i="7"/>
  <c r="H385" i="7"/>
  <c r="P384" i="7"/>
  <c r="O384" i="7"/>
  <c r="M384" i="7"/>
  <c r="N384" i="7" s="1"/>
  <c r="K384" i="7"/>
  <c r="H384" i="7"/>
  <c r="Q383" i="7"/>
  <c r="P383" i="7"/>
  <c r="O383" i="7"/>
  <c r="N383" i="7"/>
  <c r="M383" i="7"/>
  <c r="K383" i="7"/>
  <c r="H383" i="7"/>
  <c r="P382" i="7"/>
  <c r="O382" i="7"/>
  <c r="M382" i="7"/>
  <c r="N382" i="7" s="1"/>
  <c r="Q382" i="7" s="1"/>
  <c r="K382" i="7"/>
  <c r="H382" i="7"/>
  <c r="O381" i="7"/>
  <c r="M381" i="7"/>
  <c r="N381" i="7" s="1"/>
  <c r="K381" i="7"/>
  <c r="Q381" i="7" s="1"/>
  <c r="H381" i="7"/>
  <c r="P380" i="7"/>
  <c r="O380" i="7"/>
  <c r="N380" i="7"/>
  <c r="M380" i="7"/>
  <c r="K380" i="7"/>
  <c r="H380" i="7"/>
  <c r="O379" i="7"/>
  <c r="M379" i="7"/>
  <c r="P379" i="7" s="1"/>
  <c r="K379" i="7"/>
  <c r="H379" i="7"/>
  <c r="O378" i="7"/>
  <c r="M378" i="7"/>
  <c r="K378" i="7"/>
  <c r="H378" i="7"/>
  <c r="P377" i="7"/>
  <c r="O377" i="7"/>
  <c r="M377" i="7"/>
  <c r="N377" i="7" s="1"/>
  <c r="K377" i="7"/>
  <c r="H377" i="7"/>
  <c r="Q377" i="7" s="1"/>
  <c r="P376" i="7"/>
  <c r="O376" i="7"/>
  <c r="M376" i="7"/>
  <c r="N376" i="7" s="1"/>
  <c r="K376" i="7"/>
  <c r="H376" i="7"/>
  <c r="Q376" i="7" s="1"/>
  <c r="P375" i="7"/>
  <c r="O375" i="7"/>
  <c r="N375" i="7"/>
  <c r="Q375" i="7" s="1"/>
  <c r="M375" i="7"/>
  <c r="K375" i="7"/>
  <c r="H375" i="7"/>
  <c r="Q374" i="7"/>
  <c r="O374" i="7"/>
  <c r="M374" i="7"/>
  <c r="N374" i="7" s="1"/>
  <c r="K374" i="7"/>
  <c r="H374" i="7"/>
  <c r="P373" i="7"/>
  <c r="O373" i="7"/>
  <c r="M373" i="7"/>
  <c r="N373" i="7" s="1"/>
  <c r="K373" i="7"/>
  <c r="Q373" i="7" s="1"/>
  <c r="H373" i="7"/>
  <c r="P372" i="7"/>
  <c r="O372" i="7"/>
  <c r="N372" i="7"/>
  <c r="M372" i="7"/>
  <c r="K372" i="7"/>
  <c r="H372" i="7"/>
  <c r="O371" i="7"/>
  <c r="M371" i="7"/>
  <c r="P371" i="7" s="1"/>
  <c r="K371" i="7"/>
  <c r="H371" i="7"/>
  <c r="O370" i="7"/>
  <c r="M370" i="7"/>
  <c r="P370" i="7" s="1"/>
  <c r="K370" i="7"/>
  <c r="H370" i="7"/>
  <c r="O369" i="7"/>
  <c r="M369" i="7"/>
  <c r="K369" i="7"/>
  <c r="H369" i="7"/>
  <c r="P368" i="7"/>
  <c r="O368" i="7"/>
  <c r="M368" i="7"/>
  <c r="N368" i="7" s="1"/>
  <c r="K368" i="7"/>
  <c r="H368" i="7"/>
  <c r="Q367" i="7"/>
  <c r="P367" i="7"/>
  <c r="O367" i="7"/>
  <c r="N367" i="7"/>
  <c r="M367" i="7"/>
  <c r="K367" i="7"/>
  <c r="H367" i="7"/>
  <c r="P366" i="7"/>
  <c r="O366" i="7"/>
  <c r="M366" i="7"/>
  <c r="N366" i="7" s="1"/>
  <c r="Q366" i="7" s="1"/>
  <c r="K366" i="7"/>
  <c r="H366" i="7"/>
  <c r="Q365" i="7"/>
  <c r="P365" i="7"/>
  <c r="O365" i="7"/>
  <c r="M365" i="7"/>
  <c r="N365" i="7" s="1"/>
  <c r="K365" i="7"/>
  <c r="H365" i="7"/>
  <c r="P364" i="7"/>
  <c r="O364" i="7"/>
  <c r="N364" i="7"/>
  <c r="M364" i="7"/>
  <c r="K364" i="7"/>
  <c r="H364" i="7"/>
  <c r="O363" i="7"/>
  <c r="M363" i="7"/>
  <c r="P363" i="7" s="1"/>
  <c r="K363" i="7"/>
  <c r="H363" i="7"/>
  <c r="O362" i="7"/>
  <c r="M362" i="7"/>
  <c r="P362" i="7" s="1"/>
  <c r="K362" i="7"/>
  <c r="H362" i="7"/>
  <c r="O361" i="7"/>
  <c r="M361" i="7"/>
  <c r="K361" i="7"/>
  <c r="H361" i="7"/>
  <c r="P360" i="7"/>
  <c r="O360" i="7"/>
  <c r="M360" i="7"/>
  <c r="N360" i="7" s="1"/>
  <c r="K360" i="7"/>
  <c r="H360" i="7"/>
  <c r="Q359" i="7"/>
  <c r="P359" i="7"/>
  <c r="O359" i="7"/>
  <c r="N359" i="7"/>
  <c r="M359" i="7"/>
  <c r="K359" i="7"/>
  <c r="H359" i="7"/>
  <c r="P358" i="7"/>
  <c r="O358" i="7"/>
  <c r="M358" i="7"/>
  <c r="N358" i="7" s="1"/>
  <c r="Q358" i="7" s="1"/>
  <c r="K358" i="7"/>
  <c r="H358" i="7"/>
  <c r="Q357" i="7"/>
  <c r="P357" i="7"/>
  <c r="O357" i="7"/>
  <c r="M357" i="7"/>
  <c r="N357" i="7" s="1"/>
  <c r="K357" i="7"/>
  <c r="H357" i="7"/>
  <c r="P356" i="7"/>
  <c r="O356" i="7"/>
  <c r="N356" i="7"/>
  <c r="M356" i="7"/>
  <c r="K356" i="7"/>
  <c r="H356" i="7"/>
  <c r="O355" i="7"/>
  <c r="M355" i="7"/>
  <c r="P355" i="7" s="1"/>
  <c r="K355" i="7"/>
  <c r="H355" i="7"/>
  <c r="O354" i="7"/>
  <c r="M354" i="7"/>
  <c r="P354" i="7" s="1"/>
  <c r="K354" i="7"/>
  <c r="H354" i="7"/>
  <c r="O353" i="7"/>
  <c r="M353" i="7"/>
  <c r="K353" i="7"/>
  <c r="H353" i="7"/>
  <c r="P352" i="7"/>
  <c r="O352" i="7"/>
  <c r="M352" i="7"/>
  <c r="N352" i="7" s="1"/>
  <c r="K352" i="7"/>
  <c r="H352" i="7"/>
  <c r="Q351" i="7"/>
  <c r="P351" i="7"/>
  <c r="O351" i="7"/>
  <c r="N351" i="7"/>
  <c r="M351" i="7"/>
  <c r="K351" i="7"/>
  <c r="H351" i="7"/>
  <c r="P350" i="7"/>
  <c r="O350" i="7"/>
  <c r="M350" i="7"/>
  <c r="N350" i="7" s="1"/>
  <c r="Q350" i="7" s="1"/>
  <c r="K350" i="7"/>
  <c r="H350" i="7"/>
  <c r="Q349" i="7"/>
  <c r="P349" i="7"/>
  <c r="O349" i="7"/>
  <c r="M349" i="7"/>
  <c r="N349" i="7" s="1"/>
  <c r="K349" i="7"/>
  <c r="H349" i="7"/>
  <c r="P348" i="7"/>
  <c r="O348" i="7"/>
  <c r="N348" i="7"/>
  <c r="M348" i="7"/>
  <c r="K348" i="7"/>
  <c r="H348" i="7"/>
  <c r="O347" i="7"/>
  <c r="M347" i="7"/>
  <c r="P347" i="7" s="1"/>
  <c r="K347" i="7"/>
  <c r="H347" i="7"/>
  <c r="O346" i="7"/>
  <c r="M346" i="7"/>
  <c r="P346" i="7" s="1"/>
  <c r="K346" i="7"/>
  <c r="H346" i="7"/>
  <c r="O345" i="7"/>
  <c r="M345" i="7"/>
  <c r="K345" i="7"/>
  <c r="H345" i="7"/>
  <c r="P344" i="7"/>
  <c r="O344" i="7"/>
  <c r="M344" i="7"/>
  <c r="N344" i="7" s="1"/>
  <c r="K344" i="7"/>
  <c r="H344" i="7"/>
  <c r="Q344" i="7" s="1"/>
  <c r="P343" i="7"/>
  <c r="O343" i="7"/>
  <c r="N343" i="7"/>
  <c r="M343" i="7"/>
  <c r="K343" i="7"/>
  <c r="H343" i="7"/>
  <c r="Q343" i="7" s="1"/>
  <c r="O342" i="7"/>
  <c r="M342" i="7"/>
  <c r="N342" i="7" s="1"/>
  <c r="Q342" i="7" s="1"/>
  <c r="K342" i="7"/>
  <c r="H342" i="7"/>
  <c r="P341" i="7"/>
  <c r="O341" i="7"/>
  <c r="M341" i="7"/>
  <c r="N341" i="7" s="1"/>
  <c r="K341" i="7"/>
  <c r="Q341" i="7" s="1"/>
  <c r="H341" i="7"/>
  <c r="P340" i="7"/>
  <c r="O340" i="7"/>
  <c r="N340" i="7"/>
  <c r="M340" i="7"/>
  <c r="K340" i="7"/>
  <c r="H340" i="7"/>
  <c r="O339" i="7"/>
  <c r="M339" i="7"/>
  <c r="P339" i="7" s="1"/>
  <c r="K339" i="7"/>
  <c r="H339" i="7"/>
  <c r="O338" i="7"/>
  <c r="M338" i="7"/>
  <c r="P338" i="7" s="1"/>
  <c r="K338" i="7"/>
  <c r="H338" i="7"/>
  <c r="P337" i="7"/>
  <c r="O337" i="7"/>
  <c r="M337" i="7"/>
  <c r="N337" i="7" s="1"/>
  <c r="K337" i="7"/>
  <c r="H337" i="7"/>
  <c r="Q337" i="7" s="1"/>
  <c r="O336" i="7"/>
  <c r="M336" i="7"/>
  <c r="K336" i="7"/>
  <c r="H336" i="7"/>
  <c r="P335" i="7"/>
  <c r="O335" i="7"/>
  <c r="N335" i="7"/>
  <c r="M335" i="7"/>
  <c r="K335" i="7"/>
  <c r="Q335" i="7" s="1"/>
  <c r="H335" i="7"/>
  <c r="P334" i="7"/>
  <c r="O334" i="7"/>
  <c r="M334" i="7"/>
  <c r="N334" i="7" s="1"/>
  <c r="K334" i="7"/>
  <c r="H334" i="7"/>
  <c r="P333" i="7"/>
  <c r="O333" i="7"/>
  <c r="N333" i="7"/>
  <c r="M333" i="7"/>
  <c r="K333" i="7"/>
  <c r="Q333" i="7" s="1"/>
  <c r="H333" i="7"/>
  <c r="O332" i="7"/>
  <c r="M332" i="7"/>
  <c r="N332" i="7" s="1"/>
  <c r="Q332" i="7" s="1"/>
  <c r="K332" i="7"/>
  <c r="H332" i="7"/>
  <c r="O331" i="7"/>
  <c r="M331" i="7"/>
  <c r="P331" i="7" s="1"/>
  <c r="K331" i="7"/>
  <c r="H331" i="7"/>
  <c r="O330" i="7"/>
  <c r="M330" i="7"/>
  <c r="K330" i="7"/>
  <c r="H330" i="7"/>
  <c r="P329" i="7"/>
  <c r="O329" i="7"/>
  <c r="N329" i="7"/>
  <c r="M329" i="7"/>
  <c r="K329" i="7"/>
  <c r="Q329" i="7" s="1"/>
  <c r="H329" i="7"/>
  <c r="P328" i="7"/>
  <c r="O328" i="7"/>
  <c r="M328" i="7"/>
  <c r="N328" i="7" s="1"/>
  <c r="K328" i="7"/>
  <c r="Q328" i="7" s="1"/>
  <c r="H328" i="7"/>
  <c r="Q327" i="7"/>
  <c r="P327" i="7"/>
  <c r="O327" i="7"/>
  <c r="N327" i="7"/>
  <c r="M327" i="7"/>
  <c r="K327" i="7"/>
  <c r="H327" i="7"/>
  <c r="P326" i="7"/>
  <c r="O326" i="7"/>
  <c r="M326" i="7"/>
  <c r="N326" i="7" s="1"/>
  <c r="Q326" i="7" s="1"/>
  <c r="K326" i="7"/>
  <c r="H326" i="7"/>
  <c r="O325" i="7"/>
  <c r="M325" i="7"/>
  <c r="P325" i="7" s="1"/>
  <c r="K325" i="7"/>
  <c r="H325" i="7"/>
  <c r="P324" i="7"/>
  <c r="O324" i="7"/>
  <c r="N324" i="7"/>
  <c r="M324" i="7"/>
  <c r="K324" i="7"/>
  <c r="H324" i="7"/>
  <c r="P323" i="7"/>
  <c r="O323" i="7"/>
  <c r="N323" i="7"/>
  <c r="M323" i="7"/>
  <c r="K323" i="7"/>
  <c r="H323" i="7"/>
  <c r="O322" i="7"/>
  <c r="N322" i="7"/>
  <c r="M322" i="7"/>
  <c r="P322" i="7" s="1"/>
  <c r="K322" i="7"/>
  <c r="Q322" i="7" s="1"/>
  <c r="H322" i="7"/>
  <c r="Q321" i="7"/>
  <c r="O321" i="7"/>
  <c r="M321" i="7"/>
  <c r="N321" i="7" s="1"/>
  <c r="K321" i="7"/>
  <c r="H321" i="7"/>
  <c r="P320" i="7"/>
  <c r="O320" i="7"/>
  <c r="M320" i="7"/>
  <c r="N320" i="7" s="1"/>
  <c r="K320" i="7"/>
  <c r="H320" i="7"/>
  <c r="Q320" i="7" s="1"/>
  <c r="P319" i="7"/>
  <c r="O319" i="7"/>
  <c r="N319" i="7"/>
  <c r="M319" i="7"/>
  <c r="K319" i="7"/>
  <c r="H319" i="7"/>
  <c r="Q319" i="7" s="1"/>
  <c r="O318" i="7"/>
  <c r="M318" i="7"/>
  <c r="K318" i="7"/>
  <c r="H318" i="7"/>
  <c r="P317" i="7"/>
  <c r="O317" i="7"/>
  <c r="N317" i="7"/>
  <c r="M317" i="7"/>
  <c r="K317" i="7"/>
  <c r="Q317" i="7" s="1"/>
  <c r="H317" i="7"/>
  <c r="P316" i="7"/>
  <c r="O316" i="7"/>
  <c r="M316" i="7"/>
  <c r="N316" i="7" s="1"/>
  <c r="K316" i="7"/>
  <c r="H316" i="7"/>
  <c r="Q316" i="7" s="1"/>
  <c r="O315" i="7"/>
  <c r="M315" i="7"/>
  <c r="N315" i="7" s="1"/>
  <c r="K315" i="7"/>
  <c r="H315" i="7"/>
  <c r="O314" i="7"/>
  <c r="M314" i="7"/>
  <c r="P314" i="7" s="1"/>
  <c r="K314" i="7"/>
  <c r="H314" i="7"/>
  <c r="P313" i="7"/>
  <c r="O313" i="7"/>
  <c r="N313" i="7"/>
  <c r="M313" i="7"/>
  <c r="K313" i="7"/>
  <c r="H313" i="7"/>
  <c r="O312" i="7"/>
  <c r="M312" i="7"/>
  <c r="N312" i="7" s="1"/>
  <c r="K312" i="7"/>
  <c r="Q312" i="7" s="1"/>
  <c r="H312" i="7"/>
  <c r="P311" i="7"/>
  <c r="O311" i="7"/>
  <c r="N311" i="7"/>
  <c r="M311" i="7"/>
  <c r="K311" i="7"/>
  <c r="H311" i="7"/>
  <c r="Q311" i="7" s="1"/>
  <c r="P310" i="7"/>
  <c r="O310" i="7"/>
  <c r="N310" i="7"/>
  <c r="M310" i="7"/>
  <c r="K310" i="7"/>
  <c r="H310" i="7"/>
  <c r="Q310" i="7" s="1"/>
  <c r="O309" i="7"/>
  <c r="M309" i="7"/>
  <c r="N309" i="7" s="1"/>
  <c r="Q309" i="7" s="1"/>
  <c r="K309" i="7"/>
  <c r="H309" i="7"/>
  <c r="P308" i="7"/>
  <c r="O308" i="7"/>
  <c r="M308" i="7"/>
  <c r="N308" i="7" s="1"/>
  <c r="K308" i="7"/>
  <c r="Q308" i="7" s="1"/>
  <c r="H308" i="7"/>
  <c r="P307" i="7"/>
  <c r="O307" i="7"/>
  <c r="N307" i="7"/>
  <c r="M307" i="7"/>
  <c r="K307" i="7"/>
  <c r="H307" i="7"/>
  <c r="O306" i="7"/>
  <c r="M306" i="7"/>
  <c r="K306" i="7"/>
  <c r="H306" i="7"/>
  <c r="P305" i="7"/>
  <c r="O305" i="7"/>
  <c r="N305" i="7"/>
  <c r="M305" i="7"/>
  <c r="K305" i="7"/>
  <c r="Q305" i="7" s="1"/>
  <c r="H305" i="7"/>
  <c r="P304" i="7"/>
  <c r="O304" i="7"/>
  <c r="M304" i="7"/>
  <c r="N304" i="7" s="1"/>
  <c r="K304" i="7"/>
  <c r="H304" i="7"/>
  <c r="P303" i="7"/>
  <c r="O303" i="7"/>
  <c r="N303" i="7"/>
  <c r="M303" i="7"/>
  <c r="K303" i="7"/>
  <c r="H303" i="7"/>
  <c r="Q303" i="7" s="1"/>
  <c r="O302" i="7"/>
  <c r="M302" i="7"/>
  <c r="N302" i="7" s="1"/>
  <c r="Q302" i="7" s="1"/>
  <c r="K302" i="7"/>
  <c r="H302" i="7"/>
  <c r="P301" i="7"/>
  <c r="O301" i="7"/>
  <c r="M301" i="7"/>
  <c r="N301" i="7" s="1"/>
  <c r="K301" i="7"/>
  <c r="H301" i="7"/>
  <c r="O300" i="7"/>
  <c r="M300" i="7"/>
  <c r="P300" i="7" s="1"/>
  <c r="K300" i="7"/>
  <c r="H300" i="7"/>
  <c r="P299" i="7"/>
  <c r="O299" i="7"/>
  <c r="N299" i="7"/>
  <c r="M299" i="7"/>
  <c r="K299" i="7"/>
  <c r="H299" i="7"/>
  <c r="Q299" i="7" s="1"/>
  <c r="O298" i="7"/>
  <c r="M298" i="7"/>
  <c r="K298" i="7"/>
  <c r="H298" i="7"/>
  <c r="P297" i="7"/>
  <c r="O297" i="7"/>
  <c r="N297" i="7"/>
  <c r="M297" i="7"/>
  <c r="K297" i="7"/>
  <c r="Q297" i="7" s="1"/>
  <c r="H297" i="7"/>
  <c r="P296" i="7"/>
  <c r="O296" i="7"/>
  <c r="M296" i="7"/>
  <c r="N296" i="7" s="1"/>
  <c r="K296" i="7"/>
  <c r="H296" i="7"/>
  <c r="Q296" i="7" s="1"/>
  <c r="P295" i="7"/>
  <c r="O295" i="7"/>
  <c r="N295" i="7"/>
  <c r="M295" i="7"/>
  <c r="K295" i="7"/>
  <c r="H295" i="7"/>
  <c r="Q295" i="7" s="1"/>
  <c r="O294" i="7"/>
  <c r="M294" i="7"/>
  <c r="N294" i="7" s="1"/>
  <c r="Q294" i="7" s="1"/>
  <c r="K294" i="7"/>
  <c r="H294" i="7"/>
  <c r="P293" i="7"/>
  <c r="O293" i="7"/>
  <c r="M293" i="7"/>
  <c r="N293" i="7" s="1"/>
  <c r="K293" i="7"/>
  <c r="Q293" i="7" s="1"/>
  <c r="H293" i="7"/>
  <c r="O292" i="7"/>
  <c r="M292" i="7"/>
  <c r="P292" i="7" s="1"/>
  <c r="K292" i="7"/>
  <c r="H292" i="7"/>
  <c r="P291" i="7"/>
  <c r="O291" i="7"/>
  <c r="N291" i="7"/>
  <c r="M291" i="7"/>
  <c r="K291" i="7"/>
  <c r="H291" i="7"/>
  <c r="O290" i="7"/>
  <c r="M290" i="7"/>
  <c r="K290" i="7"/>
  <c r="H290" i="7"/>
  <c r="P289" i="7"/>
  <c r="O289" i="7"/>
  <c r="N289" i="7"/>
  <c r="M289" i="7"/>
  <c r="K289" i="7"/>
  <c r="Q289" i="7" s="1"/>
  <c r="H289" i="7"/>
  <c r="P288" i="7"/>
  <c r="O288" i="7"/>
  <c r="M288" i="7"/>
  <c r="N288" i="7" s="1"/>
  <c r="K288" i="7"/>
  <c r="H288" i="7"/>
  <c r="Q288" i="7" s="1"/>
  <c r="P287" i="7"/>
  <c r="O287" i="7"/>
  <c r="N287" i="7"/>
  <c r="M287" i="7"/>
  <c r="K287" i="7"/>
  <c r="H287" i="7"/>
  <c r="Q287" i="7" s="1"/>
  <c r="O286" i="7"/>
  <c r="M286" i="7"/>
  <c r="N286" i="7" s="1"/>
  <c r="Q286" i="7" s="1"/>
  <c r="K286" i="7"/>
  <c r="H286" i="7"/>
  <c r="P285" i="7"/>
  <c r="O285" i="7"/>
  <c r="M285" i="7"/>
  <c r="N285" i="7" s="1"/>
  <c r="K285" i="7"/>
  <c r="H285" i="7"/>
  <c r="O284" i="7"/>
  <c r="M284" i="7"/>
  <c r="P284" i="7" s="1"/>
  <c r="K284" i="7"/>
  <c r="H284" i="7"/>
  <c r="P283" i="7"/>
  <c r="O283" i="7"/>
  <c r="N283" i="7"/>
  <c r="M283" i="7"/>
  <c r="K283" i="7"/>
  <c r="H283" i="7"/>
  <c r="Q283" i="7" s="1"/>
  <c r="O282" i="7"/>
  <c r="M282" i="7"/>
  <c r="K282" i="7"/>
  <c r="H282" i="7"/>
  <c r="P281" i="7"/>
  <c r="O281" i="7"/>
  <c r="N281" i="7"/>
  <c r="M281" i="7"/>
  <c r="K281" i="7"/>
  <c r="Q281" i="7" s="1"/>
  <c r="H281" i="7"/>
  <c r="P280" i="7"/>
  <c r="O280" i="7"/>
  <c r="M280" i="7"/>
  <c r="N280" i="7" s="1"/>
  <c r="K280" i="7"/>
  <c r="H280" i="7"/>
  <c r="Q280" i="7" s="1"/>
  <c r="P279" i="7"/>
  <c r="O279" i="7"/>
  <c r="N279" i="7"/>
  <c r="M279" i="7"/>
  <c r="K279" i="7"/>
  <c r="H279" i="7"/>
  <c r="Q279" i="7" s="1"/>
  <c r="O278" i="7"/>
  <c r="M278" i="7"/>
  <c r="N278" i="7" s="1"/>
  <c r="Q278" i="7" s="1"/>
  <c r="K278" i="7"/>
  <c r="H278" i="7"/>
  <c r="P277" i="7"/>
  <c r="O277" i="7"/>
  <c r="M277" i="7"/>
  <c r="N277" i="7" s="1"/>
  <c r="K277" i="7"/>
  <c r="Q277" i="7" s="1"/>
  <c r="H277" i="7"/>
  <c r="O276" i="7"/>
  <c r="M276" i="7"/>
  <c r="P276" i="7" s="1"/>
  <c r="K276" i="7"/>
  <c r="H276" i="7"/>
  <c r="P275" i="7"/>
  <c r="O275" i="7"/>
  <c r="N275" i="7"/>
  <c r="M275" i="7"/>
  <c r="K275" i="7"/>
  <c r="H275" i="7"/>
  <c r="O274" i="7"/>
  <c r="M274" i="7"/>
  <c r="K274" i="7"/>
  <c r="H274" i="7"/>
  <c r="P273" i="7"/>
  <c r="O273" i="7"/>
  <c r="N273" i="7"/>
  <c r="M273" i="7"/>
  <c r="K273" i="7"/>
  <c r="Q273" i="7" s="1"/>
  <c r="H273" i="7"/>
  <c r="P272" i="7"/>
  <c r="O272" i="7"/>
  <c r="M272" i="7"/>
  <c r="N272" i="7" s="1"/>
  <c r="K272" i="7"/>
  <c r="H272" i="7"/>
  <c r="Q272" i="7" s="1"/>
  <c r="P271" i="7"/>
  <c r="O271" i="7"/>
  <c r="N271" i="7"/>
  <c r="M271" i="7"/>
  <c r="K271" i="7"/>
  <c r="H271" i="7"/>
  <c r="Q271" i="7" s="1"/>
  <c r="Q270" i="7"/>
  <c r="O270" i="7"/>
  <c r="M270" i="7"/>
  <c r="N270" i="7" s="1"/>
  <c r="K270" i="7"/>
  <c r="H270" i="7"/>
  <c r="P269" i="7"/>
  <c r="O269" i="7"/>
  <c r="M269" i="7"/>
  <c r="N269" i="7" s="1"/>
  <c r="K269" i="7"/>
  <c r="H269" i="7"/>
  <c r="O268" i="7"/>
  <c r="M268" i="7"/>
  <c r="P268" i="7" s="1"/>
  <c r="K268" i="7"/>
  <c r="H268" i="7"/>
  <c r="P267" i="7"/>
  <c r="O267" i="7"/>
  <c r="N267" i="7"/>
  <c r="M267" i="7"/>
  <c r="K267" i="7"/>
  <c r="H267" i="7"/>
  <c r="Q267" i="7" s="1"/>
  <c r="O266" i="7"/>
  <c r="M266" i="7"/>
  <c r="K266" i="7"/>
  <c r="H266" i="7"/>
  <c r="P265" i="7"/>
  <c r="O265" i="7"/>
  <c r="N265" i="7"/>
  <c r="M265" i="7"/>
  <c r="K265" i="7"/>
  <c r="Q265" i="7" s="1"/>
  <c r="H265" i="7"/>
  <c r="P264" i="7"/>
  <c r="O264" i="7"/>
  <c r="M264" i="7"/>
  <c r="N264" i="7" s="1"/>
  <c r="K264" i="7"/>
  <c r="H264" i="7"/>
  <c r="P263" i="7"/>
  <c r="O263" i="7"/>
  <c r="N263" i="7"/>
  <c r="M263" i="7"/>
  <c r="K263" i="7"/>
  <c r="H263" i="7"/>
  <c r="Q263" i="7" s="1"/>
  <c r="O262" i="7"/>
  <c r="M262" i="7"/>
  <c r="N262" i="7" s="1"/>
  <c r="Q262" i="7" s="1"/>
  <c r="K262" i="7"/>
  <c r="H262" i="7"/>
  <c r="P261" i="7"/>
  <c r="O261" i="7"/>
  <c r="M261" i="7"/>
  <c r="N261" i="7" s="1"/>
  <c r="K261" i="7"/>
  <c r="Q261" i="7" s="1"/>
  <c r="H261" i="7"/>
  <c r="O260" i="7"/>
  <c r="M260" i="7"/>
  <c r="P260" i="7" s="1"/>
  <c r="K260" i="7"/>
  <c r="H260" i="7"/>
  <c r="P259" i="7"/>
  <c r="O259" i="7"/>
  <c r="N259" i="7"/>
  <c r="M259" i="7"/>
  <c r="K259" i="7"/>
  <c r="H259" i="7"/>
  <c r="O258" i="7"/>
  <c r="M258" i="7"/>
  <c r="K258" i="7"/>
  <c r="H258" i="7"/>
  <c r="P257" i="7"/>
  <c r="O257" i="7"/>
  <c r="N257" i="7"/>
  <c r="M257" i="7"/>
  <c r="K257" i="7"/>
  <c r="Q257" i="7" s="1"/>
  <c r="H257" i="7"/>
  <c r="P256" i="7"/>
  <c r="O256" i="7"/>
  <c r="M256" i="7"/>
  <c r="N256" i="7" s="1"/>
  <c r="K256" i="7"/>
  <c r="H256" i="7"/>
  <c r="Q256" i="7" s="1"/>
  <c r="P255" i="7"/>
  <c r="O255" i="7"/>
  <c r="N255" i="7"/>
  <c r="M255" i="7"/>
  <c r="K255" i="7"/>
  <c r="H255" i="7"/>
  <c r="Q255" i="7" s="1"/>
  <c r="Q254" i="7"/>
  <c r="O254" i="7"/>
  <c r="M254" i="7"/>
  <c r="N254" i="7" s="1"/>
  <c r="K254" i="7"/>
  <c r="H254" i="7"/>
  <c r="P253" i="7"/>
  <c r="O253" i="7"/>
  <c r="M253" i="7"/>
  <c r="N253" i="7" s="1"/>
  <c r="K253" i="7"/>
  <c r="H253" i="7"/>
  <c r="O252" i="7"/>
  <c r="M252" i="7"/>
  <c r="P252" i="7" s="1"/>
  <c r="K252" i="7"/>
  <c r="H252" i="7"/>
  <c r="P251" i="7"/>
  <c r="O251" i="7"/>
  <c r="N251" i="7"/>
  <c r="M251" i="7"/>
  <c r="K251" i="7"/>
  <c r="H251" i="7"/>
  <c r="Q251" i="7" s="1"/>
  <c r="O250" i="7"/>
  <c r="M250" i="7"/>
  <c r="K250" i="7"/>
  <c r="H250" i="7"/>
  <c r="P249" i="7"/>
  <c r="O249" i="7"/>
  <c r="N249" i="7"/>
  <c r="M249" i="7"/>
  <c r="K249" i="7"/>
  <c r="Q249" i="7" s="1"/>
  <c r="H249" i="7"/>
  <c r="P248" i="7"/>
  <c r="O248" i="7"/>
  <c r="M248" i="7"/>
  <c r="N248" i="7" s="1"/>
  <c r="K248" i="7"/>
  <c r="H248" i="7"/>
  <c r="P247" i="7"/>
  <c r="O247" i="7"/>
  <c r="N247" i="7"/>
  <c r="M247" i="7"/>
  <c r="K247" i="7"/>
  <c r="H247" i="7"/>
  <c r="Q247" i="7" s="1"/>
  <c r="Q246" i="7"/>
  <c r="O246" i="7"/>
  <c r="M246" i="7"/>
  <c r="N246" i="7" s="1"/>
  <c r="K246" i="7"/>
  <c r="H246" i="7"/>
  <c r="P245" i="7"/>
  <c r="O245" i="7"/>
  <c r="M245" i="7"/>
  <c r="N245" i="7" s="1"/>
  <c r="K245" i="7"/>
  <c r="Q245" i="7" s="1"/>
  <c r="H245" i="7"/>
  <c r="O244" i="7"/>
  <c r="M244" i="7"/>
  <c r="P244" i="7" s="1"/>
  <c r="K244" i="7"/>
  <c r="H244" i="7"/>
  <c r="P243" i="7"/>
  <c r="O243" i="7"/>
  <c r="N243" i="7"/>
  <c r="M243" i="7"/>
  <c r="K243" i="7"/>
  <c r="H243" i="7"/>
  <c r="O242" i="7"/>
  <c r="M242" i="7"/>
  <c r="K242" i="7"/>
  <c r="H242" i="7"/>
  <c r="P241" i="7"/>
  <c r="O241" i="7"/>
  <c r="N241" i="7"/>
  <c r="M241" i="7"/>
  <c r="K241" i="7"/>
  <c r="Q241" i="7" s="1"/>
  <c r="H241" i="7"/>
  <c r="P240" i="7"/>
  <c r="O240" i="7"/>
  <c r="M240" i="7"/>
  <c r="N240" i="7" s="1"/>
  <c r="K240" i="7"/>
  <c r="H240" i="7"/>
  <c r="P239" i="7"/>
  <c r="O239" i="7"/>
  <c r="N239" i="7"/>
  <c r="M239" i="7"/>
  <c r="K239" i="7"/>
  <c r="H239" i="7"/>
  <c r="Q239" i="7" s="1"/>
  <c r="O238" i="7"/>
  <c r="M238" i="7"/>
  <c r="N238" i="7" s="1"/>
  <c r="Q238" i="7" s="1"/>
  <c r="K238" i="7"/>
  <c r="H238" i="7"/>
  <c r="P237" i="7"/>
  <c r="O237" i="7"/>
  <c r="M237" i="7"/>
  <c r="N237" i="7" s="1"/>
  <c r="K237" i="7"/>
  <c r="H237" i="7"/>
  <c r="O236" i="7"/>
  <c r="M236" i="7"/>
  <c r="P236" i="7" s="1"/>
  <c r="K236" i="7"/>
  <c r="H236" i="7"/>
  <c r="P235" i="7"/>
  <c r="O235" i="7"/>
  <c r="N235" i="7"/>
  <c r="M235" i="7"/>
  <c r="K235" i="7"/>
  <c r="H235" i="7"/>
  <c r="Q235" i="7" s="1"/>
  <c r="O234" i="7"/>
  <c r="M234" i="7"/>
  <c r="K234" i="7"/>
  <c r="H234" i="7"/>
  <c r="P233" i="7"/>
  <c r="O233" i="7"/>
  <c r="N233" i="7"/>
  <c r="M233" i="7"/>
  <c r="K233" i="7"/>
  <c r="Q233" i="7" s="1"/>
  <c r="H233" i="7"/>
  <c r="P232" i="7"/>
  <c r="O232" i="7"/>
  <c r="M232" i="7"/>
  <c r="N232" i="7" s="1"/>
  <c r="K232" i="7"/>
  <c r="H232" i="7"/>
  <c r="Q232" i="7" s="1"/>
  <c r="P231" i="7"/>
  <c r="O231" i="7"/>
  <c r="N231" i="7"/>
  <c r="M231" i="7"/>
  <c r="K231" i="7"/>
  <c r="H231" i="7"/>
  <c r="Q231" i="7" s="1"/>
  <c r="O230" i="7"/>
  <c r="M230" i="7"/>
  <c r="N230" i="7" s="1"/>
  <c r="Q230" i="7" s="1"/>
  <c r="K230" i="7"/>
  <c r="H230" i="7"/>
  <c r="P229" i="7"/>
  <c r="O229" i="7"/>
  <c r="M229" i="7"/>
  <c r="N229" i="7" s="1"/>
  <c r="K229" i="7"/>
  <c r="Q229" i="7" s="1"/>
  <c r="H229" i="7"/>
  <c r="O228" i="7"/>
  <c r="M228" i="7"/>
  <c r="P228" i="7" s="1"/>
  <c r="K228" i="7"/>
  <c r="H228" i="7"/>
  <c r="P227" i="7"/>
  <c r="O227" i="7"/>
  <c r="N227" i="7"/>
  <c r="M227" i="7"/>
  <c r="K227" i="7"/>
  <c r="H227" i="7"/>
  <c r="O226" i="7"/>
  <c r="M226" i="7"/>
  <c r="K226" i="7"/>
  <c r="H226" i="7"/>
  <c r="P225" i="7"/>
  <c r="O225" i="7"/>
  <c r="N225" i="7"/>
  <c r="M225" i="7"/>
  <c r="K225" i="7"/>
  <c r="Q225" i="7" s="1"/>
  <c r="H225" i="7"/>
  <c r="P224" i="7"/>
  <c r="O224" i="7"/>
  <c r="M224" i="7"/>
  <c r="N224" i="7" s="1"/>
  <c r="K224" i="7"/>
  <c r="H224" i="7"/>
  <c r="Q224" i="7" s="1"/>
  <c r="P223" i="7"/>
  <c r="O223" i="7"/>
  <c r="N223" i="7"/>
  <c r="M223" i="7"/>
  <c r="K223" i="7"/>
  <c r="H223" i="7"/>
  <c r="Q223" i="7" s="1"/>
  <c r="O222" i="7"/>
  <c r="M222" i="7"/>
  <c r="N222" i="7" s="1"/>
  <c r="Q222" i="7" s="1"/>
  <c r="K222" i="7"/>
  <c r="H222" i="7"/>
  <c r="P221" i="7"/>
  <c r="O221" i="7"/>
  <c r="M221" i="7"/>
  <c r="N221" i="7" s="1"/>
  <c r="K221" i="7"/>
  <c r="H221" i="7"/>
  <c r="O220" i="7"/>
  <c r="M220" i="7"/>
  <c r="P220" i="7" s="1"/>
  <c r="K220" i="7"/>
  <c r="H220" i="7"/>
  <c r="P219" i="7"/>
  <c r="O219" i="7"/>
  <c r="N219" i="7"/>
  <c r="M219" i="7"/>
  <c r="K219" i="7"/>
  <c r="H219" i="7"/>
  <c r="Q219" i="7" s="1"/>
  <c r="O218" i="7"/>
  <c r="M218" i="7"/>
  <c r="K218" i="7"/>
  <c r="H218" i="7"/>
  <c r="P217" i="7"/>
  <c r="O217" i="7"/>
  <c r="N217" i="7"/>
  <c r="M217" i="7"/>
  <c r="K217" i="7"/>
  <c r="Q217" i="7" s="1"/>
  <c r="H217" i="7"/>
  <c r="P216" i="7"/>
  <c r="O216" i="7"/>
  <c r="M216" i="7"/>
  <c r="N216" i="7" s="1"/>
  <c r="K216" i="7"/>
  <c r="H216" i="7"/>
  <c r="Q216" i="7" s="1"/>
  <c r="P215" i="7"/>
  <c r="O215" i="7"/>
  <c r="N215" i="7"/>
  <c r="M215" i="7"/>
  <c r="K215" i="7"/>
  <c r="H215" i="7"/>
  <c r="Q215" i="7" s="1"/>
  <c r="O214" i="7"/>
  <c r="M214" i="7"/>
  <c r="N214" i="7" s="1"/>
  <c r="Q214" i="7" s="1"/>
  <c r="K214" i="7"/>
  <c r="H214" i="7"/>
  <c r="P213" i="7"/>
  <c r="O213" i="7"/>
  <c r="M213" i="7"/>
  <c r="N213" i="7" s="1"/>
  <c r="K213" i="7"/>
  <c r="Q213" i="7" s="1"/>
  <c r="H213" i="7"/>
  <c r="O212" i="7"/>
  <c r="M212" i="7"/>
  <c r="P212" i="7" s="1"/>
  <c r="K212" i="7"/>
  <c r="H212" i="7"/>
  <c r="P211" i="7"/>
  <c r="O211" i="7"/>
  <c r="N211" i="7"/>
  <c r="M211" i="7"/>
  <c r="K211" i="7"/>
  <c r="H211" i="7"/>
  <c r="O210" i="7"/>
  <c r="M210" i="7"/>
  <c r="K210" i="7"/>
  <c r="H210" i="7"/>
  <c r="P209" i="7"/>
  <c r="O209" i="7"/>
  <c r="N209" i="7"/>
  <c r="M209" i="7"/>
  <c r="K209" i="7"/>
  <c r="Q209" i="7" s="1"/>
  <c r="H209" i="7"/>
  <c r="P208" i="7"/>
  <c r="O208" i="7"/>
  <c r="M208" i="7"/>
  <c r="N208" i="7" s="1"/>
  <c r="K208" i="7"/>
  <c r="H208" i="7"/>
  <c r="Q208" i="7" s="1"/>
  <c r="P207" i="7"/>
  <c r="O207" i="7"/>
  <c r="N207" i="7"/>
  <c r="M207" i="7"/>
  <c r="K207" i="7"/>
  <c r="H207" i="7"/>
  <c r="Q207" i="7" s="1"/>
  <c r="Q206" i="7"/>
  <c r="O206" i="7"/>
  <c r="M206" i="7"/>
  <c r="N206" i="7" s="1"/>
  <c r="K206" i="7"/>
  <c r="H206" i="7"/>
  <c r="P205" i="7"/>
  <c r="O205" i="7"/>
  <c r="M205" i="7"/>
  <c r="N205" i="7" s="1"/>
  <c r="K205" i="7"/>
  <c r="H205" i="7"/>
  <c r="O204" i="7"/>
  <c r="M204" i="7"/>
  <c r="P204" i="7" s="1"/>
  <c r="K204" i="7"/>
  <c r="H204" i="7"/>
  <c r="P203" i="7"/>
  <c r="O203" i="7"/>
  <c r="N203" i="7"/>
  <c r="M203" i="7"/>
  <c r="K203" i="7"/>
  <c r="H203" i="7"/>
  <c r="Q203" i="7" s="1"/>
  <c r="O202" i="7"/>
  <c r="M202" i="7"/>
  <c r="K202" i="7"/>
  <c r="H202" i="7"/>
  <c r="P201" i="7"/>
  <c r="O201" i="7"/>
  <c r="N201" i="7"/>
  <c r="M201" i="7"/>
  <c r="K201" i="7"/>
  <c r="Q201" i="7" s="1"/>
  <c r="H201" i="7"/>
  <c r="P200" i="7"/>
  <c r="O200" i="7"/>
  <c r="M200" i="7"/>
  <c r="N200" i="7" s="1"/>
  <c r="K200" i="7"/>
  <c r="H200" i="7"/>
  <c r="P199" i="7"/>
  <c r="O199" i="7"/>
  <c r="N199" i="7"/>
  <c r="M199" i="7"/>
  <c r="K199" i="7"/>
  <c r="H199" i="7"/>
  <c r="Q199" i="7" s="1"/>
  <c r="O198" i="7"/>
  <c r="M198" i="7"/>
  <c r="N198" i="7" s="1"/>
  <c r="Q198" i="7" s="1"/>
  <c r="K198" i="7"/>
  <c r="H198" i="7"/>
  <c r="P197" i="7"/>
  <c r="O197" i="7"/>
  <c r="M197" i="7"/>
  <c r="N197" i="7" s="1"/>
  <c r="K197" i="7"/>
  <c r="Q197" i="7" s="1"/>
  <c r="H197" i="7"/>
  <c r="O196" i="7"/>
  <c r="M196" i="7"/>
  <c r="P196" i="7" s="1"/>
  <c r="K196" i="7"/>
  <c r="H196" i="7"/>
  <c r="P195" i="7"/>
  <c r="O195" i="7"/>
  <c r="N195" i="7"/>
  <c r="M195" i="7"/>
  <c r="K195" i="7"/>
  <c r="H195" i="7"/>
  <c r="O194" i="7"/>
  <c r="M194" i="7"/>
  <c r="K194" i="7"/>
  <c r="H194" i="7"/>
  <c r="P193" i="7"/>
  <c r="O193" i="7"/>
  <c r="N193" i="7"/>
  <c r="M193" i="7"/>
  <c r="K193" i="7"/>
  <c r="Q193" i="7" s="1"/>
  <c r="H193" i="7"/>
  <c r="P192" i="7"/>
  <c r="O192" i="7"/>
  <c r="M192" i="7"/>
  <c r="N192" i="7" s="1"/>
  <c r="K192" i="7"/>
  <c r="H192" i="7"/>
  <c r="Q192" i="7" s="1"/>
  <c r="P191" i="7"/>
  <c r="O191" i="7"/>
  <c r="N191" i="7"/>
  <c r="M191" i="7"/>
  <c r="K191" i="7"/>
  <c r="H191" i="7"/>
  <c r="Q191" i="7" s="1"/>
  <c r="O190" i="7"/>
  <c r="M190" i="7"/>
  <c r="N190" i="7" s="1"/>
  <c r="Q190" i="7" s="1"/>
  <c r="K190" i="7"/>
  <c r="H190" i="7"/>
  <c r="P189" i="7"/>
  <c r="O189" i="7"/>
  <c r="M189" i="7"/>
  <c r="N189" i="7" s="1"/>
  <c r="K189" i="7"/>
  <c r="H189" i="7"/>
  <c r="O188" i="7"/>
  <c r="M188" i="7"/>
  <c r="P188" i="7" s="1"/>
  <c r="K188" i="7"/>
  <c r="H188" i="7"/>
  <c r="P187" i="7"/>
  <c r="O187" i="7"/>
  <c r="N187" i="7"/>
  <c r="M187" i="7"/>
  <c r="K187" i="7"/>
  <c r="H187" i="7"/>
  <c r="Q187" i="7" s="1"/>
  <c r="O186" i="7"/>
  <c r="M186" i="7"/>
  <c r="K186" i="7"/>
  <c r="H186" i="7"/>
  <c r="P185" i="7"/>
  <c r="O185" i="7"/>
  <c r="N185" i="7"/>
  <c r="M185" i="7"/>
  <c r="K185" i="7"/>
  <c r="Q185" i="7" s="1"/>
  <c r="H185" i="7"/>
  <c r="P184" i="7"/>
  <c r="O184" i="7"/>
  <c r="M184" i="7"/>
  <c r="N184" i="7" s="1"/>
  <c r="K184" i="7"/>
  <c r="H184" i="7"/>
  <c r="Q184" i="7" s="1"/>
  <c r="P183" i="7"/>
  <c r="O183" i="7"/>
  <c r="N183" i="7"/>
  <c r="M183" i="7"/>
  <c r="K183" i="7"/>
  <c r="H183" i="7"/>
  <c r="Q183" i="7" s="1"/>
  <c r="Q182" i="7"/>
  <c r="O182" i="7"/>
  <c r="M182" i="7"/>
  <c r="N182" i="7" s="1"/>
  <c r="K182" i="7"/>
  <c r="H182" i="7"/>
  <c r="P181" i="7"/>
  <c r="O181" i="7"/>
  <c r="M181" i="7"/>
  <c r="N181" i="7" s="1"/>
  <c r="K181" i="7"/>
  <c r="Q181" i="7" s="1"/>
  <c r="H181" i="7"/>
  <c r="O180" i="7"/>
  <c r="M180" i="7"/>
  <c r="P180" i="7" s="1"/>
  <c r="K180" i="7"/>
  <c r="H180" i="7"/>
  <c r="P179" i="7"/>
  <c r="O179" i="7"/>
  <c r="N179" i="7"/>
  <c r="M179" i="7"/>
  <c r="K179" i="7"/>
  <c r="H179" i="7"/>
  <c r="O178" i="7"/>
  <c r="M178" i="7"/>
  <c r="K178" i="7"/>
  <c r="H178" i="7"/>
  <c r="P177" i="7"/>
  <c r="O177" i="7"/>
  <c r="N177" i="7"/>
  <c r="M177" i="7"/>
  <c r="K177" i="7"/>
  <c r="Q177" i="7" s="1"/>
  <c r="H177" i="7"/>
  <c r="P176" i="7"/>
  <c r="O176" i="7"/>
  <c r="M176" i="7"/>
  <c r="N176" i="7" s="1"/>
  <c r="K176" i="7"/>
  <c r="H176" i="7"/>
  <c r="P175" i="7"/>
  <c r="O175" i="7"/>
  <c r="N175" i="7"/>
  <c r="M175" i="7"/>
  <c r="K175" i="7"/>
  <c r="H175" i="7"/>
  <c r="Q175" i="7" s="1"/>
  <c r="Q174" i="7"/>
  <c r="O174" i="7"/>
  <c r="M174" i="7"/>
  <c r="N174" i="7" s="1"/>
  <c r="K174" i="7"/>
  <c r="H174" i="7"/>
  <c r="P173" i="7"/>
  <c r="O173" i="7"/>
  <c r="M173" i="7"/>
  <c r="N173" i="7" s="1"/>
  <c r="K173" i="7"/>
  <c r="H173" i="7"/>
  <c r="O172" i="7"/>
  <c r="M172" i="7"/>
  <c r="P172" i="7" s="1"/>
  <c r="K172" i="7"/>
  <c r="H172" i="7"/>
  <c r="P171" i="7"/>
  <c r="O171" i="7"/>
  <c r="N171" i="7"/>
  <c r="M171" i="7"/>
  <c r="K171" i="7"/>
  <c r="H171" i="7"/>
  <c r="Q171" i="7" s="1"/>
  <c r="O170" i="7"/>
  <c r="M170" i="7"/>
  <c r="K170" i="7"/>
  <c r="H170" i="7"/>
  <c r="P169" i="7"/>
  <c r="O169" i="7"/>
  <c r="N169" i="7"/>
  <c r="M169" i="7"/>
  <c r="K169" i="7"/>
  <c r="Q169" i="7" s="1"/>
  <c r="H169" i="7"/>
  <c r="P168" i="7"/>
  <c r="O168" i="7"/>
  <c r="M168" i="7"/>
  <c r="N168" i="7" s="1"/>
  <c r="K168" i="7"/>
  <c r="H168" i="7"/>
  <c r="P167" i="7"/>
  <c r="O167" i="7"/>
  <c r="N167" i="7"/>
  <c r="M167" i="7"/>
  <c r="K167" i="7"/>
  <c r="H167" i="7"/>
  <c r="Q167" i="7" s="1"/>
  <c r="O166" i="7"/>
  <c r="M166" i="7"/>
  <c r="N166" i="7" s="1"/>
  <c r="Q166" i="7" s="1"/>
  <c r="K166" i="7"/>
  <c r="H166" i="7"/>
  <c r="P165" i="7"/>
  <c r="O165" i="7"/>
  <c r="M165" i="7"/>
  <c r="N165" i="7" s="1"/>
  <c r="K165" i="7"/>
  <c r="Q165" i="7" s="1"/>
  <c r="H165" i="7"/>
  <c r="O164" i="7"/>
  <c r="M164" i="7"/>
  <c r="P164" i="7" s="1"/>
  <c r="K164" i="7"/>
  <c r="H164" i="7"/>
  <c r="P163" i="7"/>
  <c r="O163" i="7"/>
  <c r="N163" i="7"/>
  <c r="M163" i="7"/>
  <c r="K163" i="7"/>
  <c r="H163" i="7"/>
  <c r="Q163" i="7" s="1"/>
  <c r="O162" i="7"/>
  <c r="M162" i="7"/>
  <c r="K162" i="7"/>
  <c r="H162" i="7"/>
  <c r="P161" i="7"/>
  <c r="O161" i="7"/>
  <c r="N161" i="7"/>
  <c r="M161" i="7"/>
  <c r="K161" i="7"/>
  <c r="Q161" i="7" s="1"/>
  <c r="H161" i="7"/>
  <c r="P160" i="7"/>
  <c r="O160" i="7"/>
  <c r="M160" i="7"/>
  <c r="N160" i="7" s="1"/>
  <c r="K160" i="7"/>
  <c r="H160" i="7"/>
  <c r="Q160" i="7" s="1"/>
  <c r="P159" i="7"/>
  <c r="O159" i="7"/>
  <c r="N159" i="7"/>
  <c r="M159" i="7"/>
  <c r="K159" i="7"/>
  <c r="H159" i="7"/>
  <c r="Q159" i="7" s="1"/>
  <c r="O158" i="7"/>
  <c r="M158" i="7"/>
  <c r="N158" i="7" s="1"/>
  <c r="Q158" i="7" s="1"/>
  <c r="K158" i="7"/>
  <c r="H158" i="7"/>
  <c r="P157" i="7"/>
  <c r="O157" i="7"/>
  <c r="M157" i="7"/>
  <c r="N157" i="7" s="1"/>
  <c r="K157" i="7"/>
  <c r="H157" i="7"/>
  <c r="O156" i="7"/>
  <c r="M156" i="7"/>
  <c r="P156" i="7" s="1"/>
  <c r="K156" i="7"/>
  <c r="H156" i="7"/>
  <c r="P155" i="7"/>
  <c r="O155" i="7"/>
  <c r="N155" i="7"/>
  <c r="M155" i="7"/>
  <c r="K155" i="7"/>
  <c r="H155" i="7"/>
  <c r="Q155" i="7" s="1"/>
  <c r="O154" i="7"/>
  <c r="M154" i="7"/>
  <c r="K154" i="7"/>
  <c r="H154" i="7"/>
  <c r="P153" i="7"/>
  <c r="O153" i="7"/>
  <c r="N153" i="7"/>
  <c r="M153" i="7"/>
  <c r="K153" i="7"/>
  <c r="Q153" i="7" s="1"/>
  <c r="H153" i="7"/>
  <c r="P152" i="7"/>
  <c r="O152" i="7"/>
  <c r="M152" i="7"/>
  <c r="N152" i="7" s="1"/>
  <c r="K152" i="7"/>
  <c r="H152" i="7"/>
  <c r="Q152" i="7" s="1"/>
  <c r="P151" i="7"/>
  <c r="O151" i="7"/>
  <c r="N151" i="7"/>
  <c r="M151" i="7"/>
  <c r="K151" i="7"/>
  <c r="H151" i="7"/>
  <c r="Q151" i="7" s="1"/>
  <c r="O150" i="7"/>
  <c r="M150" i="7"/>
  <c r="N150" i="7" s="1"/>
  <c r="Q150" i="7" s="1"/>
  <c r="K150" i="7"/>
  <c r="H150" i="7"/>
  <c r="P149" i="7"/>
  <c r="O149" i="7"/>
  <c r="M149" i="7"/>
  <c r="N149" i="7" s="1"/>
  <c r="K149" i="7"/>
  <c r="Q149" i="7" s="1"/>
  <c r="H149" i="7"/>
  <c r="O148" i="7"/>
  <c r="M148" i="7"/>
  <c r="P148" i="7" s="1"/>
  <c r="K148" i="7"/>
  <c r="H148" i="7"/>
  <c r="P147" i="7"/>
  <c r="O147" i="7"/>
  <c r="N147" i="7"/>
  <c r="M147" i="7"/>
  <c r="K147" i="7"/>
  <c r="H147" i="7"/>
  <c r="O146" i="7"/>
  <c r="M146" i="7"/>
  <c r="K146" i="7"/>
  <c r="H146" i="7"/>
  <c r="P145" i="7"/>
  <c r="O145" i="7"/>
  <c r="N145" i="7"/>
  <c r="M145" i="7"/>
  <c r="K145" i="7"/>
  <c r="Q145" i="7" s="1"/>
  <c r="H145" i="7"/>
  <c r="P144" i="7"/>
  <c r="O144" i="7"/>
  <c r="M144" i="7"/>
  <c r="N144" i="7" s="1"/>
  <c r="K144" i="7"/>
  <c r="H144" i="7"/>
  <c r="P143" i="7"/>
  <c r="O143" i="7"/>
  <c r="N143" i="7"/>
  <c r="M143" i="7"/>
  <c r="K143" i="7"/>
  <c r="H143" i="7"/>
  <c r="Q143" i="7" s="1"/>
  <c r="O142" i="7"/>
  <c r="M142" i="7"/>
  <c r="K142" i="7"/>
  <c r="H142" i="7"/>
  <c r="P141" i="7"/>
  <c r="O141" i="7"/>
  <c r="M141" i="7"/>
  <c r="N141" i="7" s="1"/>
  <c r="K141" i="7"/>
  <c r="Q141" i="7" s="1"/>
  <c r="H141" i="7"/>
  <c r="O140" i="7"/>
  <c r="M140" i="7"/>
  <c r="P140" i="7" s="1"/>
  <c r="K140" i="7"/>
  <c r="H140" i="7"/>
  <c r="P139" i="7"/>
  <c r="O139" i="7"/>
  <c r="N139" i="7"/>
  <c r="M139" i="7"/>
  <c r="K139" i="7"/>
  <c r="H139" i="7"/>
  <c r="O138" i="7"/>
  <c r="M138" i="7"/>
  <c r="K138" i="7"/>
  <c r="H138" i="7"/>
  <c r="P137" i="7"/>
  <c r="O137" i="7"/>
  <c r="N137" i="7"/>
  <c r="M137" i="7"/>
  <c r="K137" i="7"/>
  <c r="Q137" i="7" s="1"/>
  <c r="H137" i="7"/>
  <c r="P136" i="7"/>
  <c r="O136" i="7"/>
  <c r="M136" i="7"/>
  <c r="N136" i="7" s="1"/>
  <c r="K136" i="7"/>
  <c r="H136" i="7"/>
  <c r="Q136" i="7" s="1"/>
  <c r="P135" i="7"/>
  <c r="O135" i="7"/>
  <c r="N135" i="7"/>
  <c r="M135" i="7"/>
  <c r="K135" i="7"/>
  <c r="H135" i="7"/>
  <c r="O134" i="7"/>
  <c r="M134" i="7"/>
  <c r="K134" i="7"/>
  <c r="H134" i="7"/>
  <c r="P133" i="7"/>
  <c r="O133" i="7"/>
  <c r="M133" i="7"/>
  <c r="N133" i="7" s="1"/>
  <c r="K133" i="7"/>
  <c r="Q133" i="7" s="1"/>
  <c r="H133" i="7"/>
  <c r="O132" i="7"/>
  <c r="M132" i="7"/>
  <c r="P132" i="7" s="1"/>
  <c r="K132" i="7"/>
  <c r="H132" i="7"/>
  <c r="P131" i="7"/>
  <c r="O131" i="7"/>
  <c r="N131" i="7"/>
  <c r="M131" i="7"/>
  <c r="K131" i="7"/>
  <c r="H131" i="7"/>
  <c r="O130" i="7"/>
  <c r="M130" i="7"/>
  <c r="K130" i="7"/>
  <c r="H130" i="7"/>
  <c r="P129" i="7"/>
  <c r="O129" i="7"/>
  <c r="N129" i="7"/>
  <c r="M129" i="7"/>
  <c r="K129" i="7"/>
  <c r="Q129" i="7" s="1"/>
  <c r="H129" i="7"/>
  <c r="P128" i="7"/>
  <c r="O128" i="7"/>
  <c r="M128" i="7"/>
  <c r="N128" i="7" s="1"/>
  <c r="K128" i="7"/>
  <c r="H128" i="7"/>
  <c r="P127" i="7"/>
  <c r="O127" i="7"/>
  <c r="N127" i="7"/>
  <c r="M127" i="7"/>
  <c r="K127" i="7"/>
  <c r="H127" i="7"/>
  <c r="O126" i="7"/>
  <c r="M126" i="7"/>
  <c r="K126" i="7"/>
  <c r="H126" i="7"/>
  <c r="P125" i="7"/>
  <c r="O125" i="7"/>
  <c r="M125" i="7"/>
  <c r="N125" i="7" s="1"/>
  <c r="K125" i="7"/>
  <c r="Q125" i="7" s="1"/>
  <c r="H125" i="7"/>
  <c r="P124" i="7"/>
  <c r="O124" i="7"/>
  <c r="M124" i="7"/>
  <c r="N124" i="7" s="1"/>
  <c r="K124" i="7"/>
  <c r="H124" i="7"/>
  <c r="Q124" i="7" s="1"/>
  <c r="P123" i="7"/>
  <c r="O123" i="7"/>
  <c r="N123" i="7"/>
  <c r="M123" i="7"/>
  <c r="K123" i="7"/>
  <c r="H123" i="7"/>
  <c r="Q123" i="7" s="1"/>
  <c r="O122" i="7"/>
  <c r="M122" i="7"/>
  <c r="K122" i="7"/>
  <c r="H122" i="7"/>
  <c r="P121" i="7"/>
  <c r="O121" i="7"/>
  <c r="N121" i="7"/>
  <c r="M121" i="7"/>
  <c r="K121" i="7"/>
  <c r="Q121" i="7" s="1"/>
  <c r="H121" i="7"/>
  <c r="P120" i="7"/>
  <c r="O120" i="7"/>
  <c r="M120" i="7"/>
  <c r="N120" i="7" s="1"/>
  <c r="K120" i="7"/>
  <c r="H120" i="7"/>
  <c r="Q120" i="7" s="1"/>
  <c r="P119" i="7"/>
  <c r="O119" i="7"/>
  <c r="N119" i="7"/>
  <c r="M119" i="7"/>
  <c r="K119" i="7"/>
  <c r="H119" i="7"/>
  <c r="Q119" i="7" s="1"/>
  <c r="O118" i="7"/>
  <c r="M118" i="7"/>
  <c r="K118" i="7"/>
  <c r="H118" i="7"/>
  <c r="P117" i="7"/>
  <c r="O117" i="7"/>
  <c r="M117" i="7"/>
  <c r="N117" i="7" s="1"/>
  <c r="K117" i="7"/>
  <c r="Q117" i="7" s="1"/>
  <c r="H117" i="7"/>
  <c r="P116" i="7"/>
  <c r="O116" i="7"/>
  <c r="M116" i="7"/>
  <c r="N116" i="7" s="1"/>
  <c r="K116" i="7"/>
  <c r="H116" i="7"/>
  <c r="P115" i="7"/>
  <c r="O115" i="7"/>
  <c r="N115" i="7"/>
  <c r="M115" i="7"/>
  <c r="K115" i="7"/>
  <c r="H115" i="7"/>
  <c r="O114" i="7"/>
  <c r="M114" i="7"/>
  <c r="K114" i="7"/>
  <c r="H114" i="7"/>
  <c r="P113" i="7"/>
  <c r="O113" i="7"/>
  <c r="N113" i="7"/>
  <c r="M113" i="7"/>
  <c r="K113" i="7"/>
  <c r="Q113" i="7" s="1"/>
  <c r="H113" i="7"/>
  <c r="P112" i="7"/>
  <c r="O112" i="7"/>
  <c r="M112" i="7"/>
  <c r="N112" i="7" s="1"/>
  <c r="K112" i="7"/>
  <c r="H112" i="7"/>
  <c r="Q112" i="7" s="1"/>
  <c r="P111" i="7"/>
  <c r="O111" i="7"/>
  <c r="N111" i="7"/>
  <c r="M111" i="7"/>
  <c r="K111" i="7"/>
  <c r="H111" i="7"/>
  <c r="O110" i="7"/>
  <c r="M110" i="7"/>
  <c r="K110" i="7"/>
  <c r="H110" i="7"/>
  <c r="P109" i="7"/>
  <c r="O109" i="7"/>
  <c r="M109" i="7"/>
  <c r="N109" i="7" s="1"/>
  <c r="K109" i="7"/>
  <c r="Q109" i="7" s="1"/>
  <c r="H109" i="7"/>
  <c r="P108" i="7"/>
  <c r="O108" i="7"/>
  <c r="M108" i="7"/>
  <c r="N108" i="7" s="1"/>
  <c r="K108" i="7"/>
  <c r="H108" i="7"/>
  <c r="Q108" i="7" s="1"/>
  <c r="P107" i="7"/>
  <c r="O107" i="7"/>
  <c r="N107" i="7"/>
  <c r="M107" i="7"/>
  <c r="K107" i="7"/>
  <c r="H107" i="7"/>
  <c r="Q107" i="7" s="1"/>
  <c r="O106" i="7"/>
  <c r="M106" i="7"/>
  <c r="K106" i="7"/>
  <c r="H106" i="7"/>
  <c r="P105" i="7"/>
  <c r="O105" i="7"/>
  <c r="N105" i="7"/>
  <c r="M105" i="7"/>
  <c r="K105" i="7"/>
  <c r="Q105" i="7" s="1"/>
  <c r="H105" i="7"/>
  <c r="O104" i="7"/>
  <c r="M104" i="7"/>
  <c r="P104" i="7" s="1"/>
  <c r="K104" i="7"/>
  <c r="H104" i="7"/>
  <c r="P103" i="7"/>
  <c r="O103" i="7"/>
  <c r="N103" i="7"/>
  <c r="M103" i="7"/>
  <c r="K103" i="7"/>
  <c r="H103" i="7"/>
  <c r="O102" i="7"/>
  <c r="M102" i="7"/>
  <c r="K102" i="7"/>
  <c r="H102" i="7"/>
  <c r="P101" i="7"/>
  <c r="O101" i="7"/>
  <c r="M101" i="7"/>
  <c r="N101" i="7" s="1"/>
  <c r="K101" i="7"/>
  <c r="Q101" i="7" s="1"/>
  <c r="H101" i="7"/>
  <c r="P100" i="7"/>
  <c r="O100" i="7"/>
  <c r="M100" i="7"/>
  <c r="N100" i="7" s="1"/>
  <c r="K100" i="7"/>
  <c r="H100" i="7"/>
  <c r="Q100" i="7" s="1"/>
  <c r="P99" i="7"/>
  <c r="O99" i="7"/>
  <c r="N99" i="7"/>
  <c r="M99" i="7"/>
  <c r="K99" i="7"/>
  <c r="H99" i="7"/>
  <c r="Q99" i="7" s="1"/>
  <c r="O98" i="7"/>
  <c r="M98" i="7"/>
  <c r="K98" i="7"/>
  <c r="H98" i="7"/>
  <c r="P97" i="7"/>
  <c r="O97" i="7"/>
  <c r="N97" i="7"/>
  <c r="M97" i="7"/>
  <c r="K97" i="7"/>
  <c r="Q97" i="7" s="1"/>
  <c r="H97" i="7"/>
  <c r="O96" i="7"/>
  <c r="M96" i="7"/>
  <c r="N96" i="7" s="1"/>
  <c r="K96" i="7"/>
  <c r="H96" i="7"/>
  <c r="Q96" i="7" s="1"/>
  <c r="P95" i="7"/>
  <c r="O95" i="7"/>
  <c r="N95" i="7"/>
  <c r="M95" i="7"/>
  <c r="K95" i="7"/>
  <c r="H95" i="7"/>
  <c r="Q95" i="7" s="1"/>
  <c r="O94" i="7"/>
  <c r="M94" i="7"/>
  <c r="K94" i="7"/>
  <c r="H94" i="7"/>
  <c r="O93" i="7"/>
  <c r="M93" i="7"/>
  <c r="N93" i="7" s="1"/>
  <c r="K93" i="7"/>
  <c r="Q93" i="7" s="1"/>
  <c r="H93" i="7"/>
  <c r="Q92" i="7"/>
  <c r="P92" i="7"/>
  <c r="O92" i="7"/>
  <c r="M92" i="7"/>
  <c r="N92" i="7" s="1"/>
  <c r="K92" i="7"/>
  <c r="H92" i="7"/>
  <c r="P91" i="7"/>
  <c r="O91" i="7"/>
  <c r="N91" i="7"/>
  <c r="M91" i="7"/>
  <c r="K91" i="7"/>
  <c r="H91" i="7"/>
  <c r="O90" i="7"/>
  <c r="M90" i="7"/>
  <c r="K90" i="7"/>
  <c r="H90" i="7"/>
  <c r="P89" i="7"/>
  <c r="O89" i="7"/>
  <c r="N89" i="7"/>
  <c r="M89" i="7"/>
  <c r="K89" i="7"/>
  <c r="Q89" i="7" s="1"/>
  <c r="H89" i="7"/>
  <c r="P88" i="7"/>
  <c r="O88" i="7"/>
  <c r="M88" i="7"/>
  <c r="N88" i="7" s="1"/>
  <c r="K88" i="7"/>
  <c r="H88" i="7"/>
  <c r="Q88" i="7" s="1"/>
  <c r="P87" i="7"/>
  <c r="O87" i="7"/>
  <c r="N87" i="7"/>
  <c r="M87" i="7"/>
  <c r="K87" i="7"/>
  <c r="H87" i="7"/>
  <c r="Q87" i="7" s="1"/>
  <c r="O86" i="7"/>
  <c r="M86" i="7"/>
  <c r="P86" i="7" s="1"/>
  <c r="K86" i="7"/>
  <c r="H86" i="7"/>
  <c r="P85" i="7"/>
  <c r="O85" i="7"/>
  <c r="M85" i="7"/>
  <c r="N85" i="7" s="1"/>
  <c r="K85" i="7"/>
  <c r="Q85" i="7" s="1"/>
  <c r="H85" i="7"/>
  <c r="Q84" i="7"/>
  <c r="P84" i="7"/>
  <c r="O84" i="7"/>
  <c r="M84" i="7"/>
  <c r="N84" i="7" s="1"/>
  <c r="K84" i="7"/>
  <c r="H84" i="7"/>
  <c r="P83" i="7"/>
  <c r="O83" i="7"/>
  <c r="N83" i="7"/>
  <c r="M83" i="7"/>
  <c r="K83" i="7"/>
  <c r="H83" i="7"/>
  <c r="O82" i="7"/>
  <c r="M82" i="7"/>
  <c r="K82" i="7"/>
  <c r="H82" i="7"/>
  <c r="P81" i="7"/>
  <c r="O81" i="7"/>
  <c r="N81" i="7"/>
  <c r="M81" i="7"/>
  <c r="K81" i="7"/>
  <c r="Q81" i="7" s="1"/>
  <c r="H81" i="7"/>
  <c r="O80" i="7"/>
  <c r="M80" i="7"/>
  <c r="K80" i="7"/>
  <c r="H80" i="7"/>
  <c r="P79" i="7"/>
  <c r="O79" i="7"/>
  <c r="N79" i="7"/>
  <c r="M79" i="7"/>
  <c r="K79" i="7"/>
  <c r="H79" i="7"/>
  <c r="Q79" i="7" s="1"/>
  <c r="O78" i="7"/>
  <c r="M78" i="7"/>
  <c r="P78" i="7" s="1"/>
  <c r="K78" i="7"/>
  <c r="H78" i="7"/>
  <c r="P77" i="7"/>
  <c r="O77" i="7"/>
  <c r="M77" i="7"/>
  <c r="N77" i="7" s="1"/>
  <c r="K77" i="7"/>
  <c r="Q77" i="7" s="1"/>
  <c r="H77" i="7"/>
  <c r="P76" i="7"/>
  <c r="O76" i="7"/>
  <c r="M76" i="7"/>
  <c r="N76" i="7" s="1"/>
  <c r="Q76" i="7" s="1"/>
  <c r="K76" i="7"/>
  <c r="H76" i="7"/>
  <c r="P75" i="7"/>
  <c r="O75" i="7"/>
  <c r="N75" i="7"/>
  <c r="M75" i="7"/>
  <c r="K75" i="7"/>
  <c r="H75" i="7"/>
  <c r="Q75" i="7" s="1"/>
  <c r="O74" i="7"/>
  <c r="M74" i="7"/>
  <c r="P74" i="7" s="1"/>
  <c r="K74" i="7"/>
  <c r="H74" i="7"/>
  <c r="P73" i="7"/>
  <c r="O73" i="7"/>
  <c r="N73" i="7"/>
  <c r="M73" i="7"/>
  <c r="K73" i="7"/>
  <c r="Q73" i="7" s="1"/>
  <c r="H73" i="7"/>
  <c r="O72" i="7"/>
  <c r="M72" i="7"/>
  <c r="K72" i="7"/>
  <c r="H72" i="7"/>
  <c r="P71" i="7"/>
  <c r="O71" i="7"/>
  <c r="N71" i="7"/>
  <c r="M71" i="7"/>
  <c r="K71" i="7"/>
  <c r="H71" i="7"/>
  <c r="Q71" i="7" s="1"/>
  <c r="O70" i="7"/>
  <c r="M70" i="7"/>
  <c r="P70" i="7" s="1"/>
  <c r="K70" i="7"/>
  <c r="H70" i="7"/>
  <c r="P69" i="7"/>
  <c r="O69" i="7"/>
  <c r="M69" i="7"/>
  <c r="N69" i="7" s="1"/>
  <c r="K69" i="7"/>
  <c r="Q69" i="7" s="1"/>
  <c r="H69" i="7"/>
  <c r="P68" i="7"/>
  <c r="O68" i="7"/>
  <c r="M68" i="7"/>
  <c r="N68" i="7" s="1"/>
  <c r="Q68" i="7" s="1"/>
  <c r="K68" i="7"/>
  <c r="H68" i="7"/>
  <c r="P67" i="7"/>
  <c r="O67" i="7"/>
  <c r="N67" i="7"/>
  <c r="M67" i="7"/>
  <c r="K67" i="7"/>
  <c r="H67" i="7"/>
  <c r="Q67" i="7" s="1"/>
  <c r="O66" i="7"/>
  <c r="M66" i="7"/>
  <c r="P66" i="7" s="1"/>
  <c r="K66" i="7"/>
  <c r="H66" i="7"/>
  <c r="P65" i="7"/>
  <c r="O65" i="7"/>
  <c r="N65" i="7"/>
  <c r="M65" i="7"/>
  <c r="K65" i="7"/>
  <c r="Q65" i="7" s="1"/>
  <c r="H65" i="7"/>
  <c r="O64" i="7"/>
  <c r="M64" i="7"/>
  <c r="K64" i="7"/>
  <c r="H64" i="7"/>
  <c r="P63" i="7"/>
  <c r="O63" i="7"/>
  <c r="N63" i="7"/>
  <c r="M63" i="7"/>
  <c r="K63" i="7"/>
  <c r="H63" i="7"/>
  <c r="Q63" i="7" s="1"/>
  <c r="O62" i="7"/>
  <c r="M62" i="7"/>
  <c r="P62" i="7" s="1"/>
  <c r="K62" i="7"/>
  <c r="H62" i="7"/>
  <c r="P61" i="7"/>
  <c r="O61" i="7"/>
  <c r="M61" i="7"/>
  <c r="N61" i="7" s="1"/>
  <c r="K61" i="7"/>
  <c r="Q61" i="7" s="1"/>
  <c r="H61" i="7"/>
  <c r="O60" i="7"/>
  <c r="M60" i="7"/>
  <c r="K60" i="7"/>
  <c r="H60" i="7"/>
  <c r="P59" i="7"/>
  <c r="O59" i="7"/>
  <c r="N59" i="7"/>
  <c r="M59" i="7"/>
  <c r="K59" i="7"/>
  <c r="H59" i="7"/>
  <c r="Q59" i="7" s="1"/>
  <c r="O58" i="7"/>
  <c r="M58" i="7"/>
  <c r="P58" i="7" s="1"/>
  <c r="K58" i="7"/>
  <c r="H58" i="7"/>
  <c r="P57" i="7"/>
  <c r="O57" i="7"/>
  <c r="N57" i="7"/>
  <c r="M57" i="7"/>
  <c r="K57" i="7"/>
  <c r="Q57" i="7" s="1"/>
  <c r="H57" i="7"/>
  <c r="Q56" i="7"/>
  <c r="O56" i="7"/>
  <c r="M56" i="7"/>
  <c r="N56" i="7" s="1"/>
  <c r="K56" i="7"/>
  <c r="H56" i="7"/>
  <c r="P55" i="7"/>
  <c r="O55" i="7"/>
  <c r="N55" i="7"/>
  <c r="M55" i="7"/>
  <c r="K55" i="7"/>
  <c r="H55" i="7"/>
  <c r="O54" i="7"/>
  <c r="N54" i="7"/>
  <c r="Q54" i="7" s="1"/>
  <c r="M54" i="7"/>
  <c r="P54" i="7" s="1"/>
  <c r="K54" i="7"/>
  <c r="H54" i="7"/>
  <c r="O53" i="7"/>
  <c r="M53" i="7"/>
  <c r="P53" i="7" s="1"/>
  <c r="K53" i="7"/>
  <c r="H53" i="7"/>
  <c r="P52" i="7"/>
  <c r="O52" i="7"/>
  <c r="M52" i="7"/>
  <c r="N52" i="7" s="1"/>
  <c r="K52" i="7"/>
  <c r="H52" i="7"/>
  <c r="Q52" i="7" s="1"/>
  <c r="P51" i="7"/>
  <c r="O51" i="7"/>
  <c r="N51" i="7"/>
  <c r="M51" i="7"/>
  <c r="K51" i="7"/>
  <c r="H51" i="7"/>
  <c r="Q51" i="7" s="1"/>
  <c r="O50" i="7"/>
  <c r="M50" i="7"/>
  <c r="P50" i="7" s="1"/>
  <c r="K50" i="7"/>
  <c r="H50" i="7"/>
  <c r="O49" i="7"/>
  <c r="N49" i="7"/>
  <c r="M49" i="7"/>
  <c r="P49" i="7" s="1"/>
  <c r="K49" i="7"/>
  <c r="Q49" i="7" s="1"/>
  <c r="H49" i="7"/>
  <c r="Q48" i="7"/>
  <c r="P48" i="7"/>
  <c r="O48" i="7"/>
  <c r="M48" i="7"/>
  <c r="N48" i="7" s="1"/>
  <c r="K48" i="7"/>
  <c r="H48" i="7"/>
  <c r="P47" i="7"/>
  <c r="O47" i="7"/>
  <c r="N47" i="7"/>
  <c r="M47" i="7"/>
  <c r="K47" i="7"/>
  <c r="H47" i="7"/>
  <c r="O46" i="7"/>
  <c r="N46" i="7"/>
  <c r="Q46" i="7" s="1"/>
  <c r="M46" i="7"/>
  <c r="P46" i="7" s="1"/>
  <c r="K46" i="7"/>
  <c r="H46" i="7"/>
  <c r="O45" i="7"/>
  <c r="M45" i="7"/>
  <c r="P45" i="7" s="1"/>
  <c r="K45" i="7"/>
  <c r="H45" i="7"/>
  <c r="O44" i="7"/>
  <c r="M44" i="7"/>
  <c r="N44" i="7" s="1"/>
  <c r="K44" i="7"/>
  <c r="H44" i="7"/>
  <c r="Q44" i="7" s="1"/>
  <c r="P43" i="7"/>
  <c r="O43" i="7"/>
  <c r="N43" i="7"/>
  <c r="M43" i="7"/>
  <c r="K43" i="7"/>
  <c r="H43" i="7"/>
  <c r="Q43" i="7" s="1"/>
  <c r="O42" i="7"/>
  <c r="M42" i="7"/>
  <c r="K42" i="7"/>
  <c r="H42" i="7"/>
  <c r="P41" i="7"/>
  <c r="O41" i="7"/>
  <c r="N41" i="7"/>
  <c r="M41" i="7"/>
  <c r="K41" i="7"/>
  <c r="Q41" i="7" s="1"/>
  <c r="H41" i="7"/>
  <c r="O40" i="7"/>
  <c r="M40" i="7"/>
  <c r="N40" i="7" s="1"/>
  <c r="K40" i="7"/>
  <c r="Q40" i="7" s="1"/>
  <c r="H40" i="7"/>
  <c r="P39" i="7"/>
  <c r="O39" i="7"/>
  <c r="N39" i="7"/>
  <c r="M39" i="7"/>
  <c r="K39" i="7"/>
  <c r="H39" i="7"/>
  <c r="O38" i="7"/>
  <c r="N38" i="7"/>
  <c r="Q38" i="7" s="1"/>
  <c r="M38" i="7"/>
  <c r="P38" i="7" s="1"/>
  <c r="K38" i="7"/>
  <c r="H38" i="7"/>
  <c r="O37" i="7"/>
  <c r="M37" i="7"/>
  <c r="K37" i="7"/>
  <c r="H37" i="7"/>
  <c r="O36" i="7"/>
  <c r="M36" i="7"/>
  <c r="N36" i="7" s="1"/>
  <c r="K36" i="7"/>
  <c r="H36" i="7"/>
  <c r="Q36" i="7" s="1"/>
  <c r="P35" i="7"/>
  <c r="O35" i="7"/>
  <c r="N35" i="7"/>
  <c r="M35" i="7"/>
  <c r="K35" i="7"/>
  <c r="H35" i="7"/>
  <c r="Q35" i="7" s="1"/>
  <c r="O34" i="7"/>
  <c r="M34" i="7"/>
  <c r="P34" i="7" s="1"/>
  <c r="K34" i="7"/>
  <c r="H34" i="7"/>
  <c r="P33" i="7"/>
  <c r="O33" i="7"/>
  <c r="N33" i="7"/>
  <c r="Q33" i="7" s="1"/>
  <c r="M33" i="7"/>
  <c r="K33" i="7"/>
  <c r="H33" i="7"/>
  <c r="P32" i="7"/>
  <c r="O32" i="7"/>
  <c r="M32" i="7"/>
  <c r="N32" i="7" s="1"/>
  <c r="K32" i="7"/>
  <c r="Q32" i="7" s="1"/>
  <c r="H32" i="7"/>
  <c r="P31" i="7"/>
  <c r="O31" i="7"/>
  <c r="N31" i="7"/>
  <c r="M31" i="7"/>
  <c r="K31" i="7"/>
  <c r="H31" i="7"/>
  <c r="Q30" i="7"/>
  <c r="O30" i="7"/>
  <c r="N30" i="7"/>
  <c r="M30" i="7"/>
  <c r="P30" i="7" s="1"/>
  <c r="K30" i="7"/>
  <c r="H30" i="7"/>
  <c r="O29" i="7"/>
  <c r="M29" i="7"/>
  <c r="N29" i="7" s="1"/>
  <c r="Q29" i="7" s="1"/>
  <c r="K29" i="7"/>
  <c r="H29" i="7"/>
  <c r="O28" i="7"/>
  <c r="M28" i="7"/>
  <c r="K28" i="7"/>
  <c r="H28" i="7"/>
  <c r="P27" i="7"/>
  <c r="O27" i="7"/>
  <c r="N27" i="7"/>
  <c r="M27" i="7"/>
  <c r="K27" i="7"/>
  <c r="H27" i="7"/>
  <c r="Q27" i="7" s="1"/>
  <c r="O26" i="7"/>
  <c r="M26" i="7"/>
  <c r="P26" i="7" s="1"/>
  <c r="K26" i="7"/>
  <c r="H26" i="7"/>
  <c r="P25" i="7"/>
  <c r="O25" i="7"/>
  <c r="N25" i="7"/>
  <c r="M25" i="7"/>
  <c r="K25" i="7"/>
  <c r="Q25" i="7" s="1"/>
  <c r="H25" i="7"/>
  <c r="Q24" i="7"/>
  <c r="O24" i="7"/>
  <c r="M24" i="7"/>
  <c r="N24" i="7" s="1"/>
  <c r="K24" i="7"/>
  <c r="H24" i="7"/>
  <c r="P23" i="7"/>
  <c r="O23" i="7"/>
  <c r="N23" i="7"/>
  <c r="M23" i="7"/>
  <c r="K23" i="7"/>
  <c r="H23" i="7"/>
  <c r="O22" i="7"/>
  <c r="N22" i="7"/>
  <c r="Q22" i="7" s="1"/>
  <c r="M22" i="7"/>
  <c r="P22" i="7" s="1"/>
  <c r="K22" i="7"/>
  <c r="H22" i="7"/>
  <c r="O21" i="7"/>
  <c r="M21" i="7"/>
  <c r="P21" i="7" s="1"/>
  <c r="K21" i="7"/>
  <c r="H21" i="7"/>
  <c r="P20" i="7"/>
  <c r="O20" i="7"/>
  <c r="M20" i="7"/>
  <c r="N20" i="7" s="1"/>
  <c r="K20" i="7"/>
  <c r="H20" i="7"/>
  <c r="Q20" i="7" s="1"/>
  <c r="P19" i="7"/>
  <c r="O19" i="7"/>
  <c r="N19" i="7"/>
  <c r="M19" i="7"/>
  <c r="K19" i="7"/>
  <c r="H19" i="7"/>
  <c r="Q19" i="7" s="1"/>
  <c r="O18" i="7"/>
  <c r="M18" i="7"/>
  <c r="P18" i="7" s="1"/>
  <c r="K18" i="7"/>
  <c r="H18" i="7"/>
  <c r="O17" i="7"/>
  <c r="N17" i="7"/>
  <c r="M17" i="7"/>
  <c r="P17" i="7" s="1"/>
  <c r="K17" i="7"/>
  <c r="Q17" i="7" s="1"/>
  <c r="H17" i="7"/>
  <c r="Q16" i="7"/>
  <c r="P16" i="7"/>
  <c r="O16" i="7"/>
  <c r="M16" i="7"/>
  <c r="N16" i="7" s="1"/>
  <c r="K16" i="7"/>
  <c r="H16" i="7"/>
  <c r="P15" i="7"/>
  <c r="O15" i="7"/>
  <c r="N15" i="7"/>
  <c r="M15" i="7"/>
  <c r="K15" i="7"/>
  <c r="H15" i="7"/>
  <c r="O14" i="7"/>
  <c r="N14" i="7"/>
  <c r="Q14" i="7" s="1"/>
  <c r="M14" i="7"/>
  <c r="P14" i="7" s="1"/>
  <c r="K14" i="7"/>
  <c r="H14" i="7"/>
  <c r="O13" i="7"/>
  <c r="M13" i="7"/>
  <c r="P13" i="7" s="1"/>
  <c r="K13" i="7"/>
  <c r="H13" i="7"/>
  <c r="O12" i="7"/>
  <c r="M12" i="7"/>
  <c r="N12" i="7" s="1"/>
  <c r="K12" i="7"/>
  <c r="H12" i="7"/>
  <c r="Q12" i="7" s="1"/>
  <c r="P11" i="7"/>
  <c r="O11" i="7"/>
  <c r="N11" i="7"/>
  <c r="M11" i="7"/>
  <c r="K11" i="7"/>
  <c r="H11" i="7"/>
  <c r="Q11" i="7" s="1"/>
  <c r="O10" i="7"/>
  <c r="M10" i="7"/>
  <c r="K10" i="7"/>
  <c r="H10" i="7"/>
  <c r="P9" i="7"/>
  <c r="O9" i="7"/>
  <c r="N9" i="7"/>
  <c r="M9" i="7"/>
  <c r="K9" i="7"/>
  <c r="Q9" i="7" s="1"/>
  <c r="H9" i="7"/>
  <c r="O8" i="7"/>
  <c r="M8" i="7"/>
  <c r="N8" i="7" s="1"/>
  <c r="K8" i="7"/>
  <c r="Q8" i="7" s="1"/>
  <c r="H8" i="7"/>
  <c r="P7" i="7"/>
  <c r="O7" i="7"/>
  <c r="N7" i="7"/>
  <c r="M7" i="7"/>
  <c r="K7" i="7"/>
  <c r="H7" i="7"/>
  <c r="O6" i="7"/>
  <c r="N6" i="7"/>
  <c r="M6" i="7"/>
  <c r="P6" i="7" s="1"/>
  <c r="K6" i="7"/>
  <c r="H6" i="7"/>
  <c r="D1" i="7"/>
  <c r="G27" i="6"/>
  <c r="G26" i="6"/>
  <c r="H23" i="6"/>
  <c r="G21" i="6"/>
  <c r="H21" i="6" s="1"/>
  <c r="F21" i="6"/>
  <c r="E21" i="6"/>
  <c r="G20" i="6"/>
  <c r="F20" i="6"/>
  <c r="E20" i="6"/>
  <c r="G19" i="6"/>
  <c r="F19" i="6"/>
  <c r="E19" i="6"/>
  <c r="L9" i="6"/>
  <c r="L8" i="6"/>
  <c r="L7" i="6"/>
  <c r="L6" i="6"/>
  <c r="L5" i="6"/>
  <c r="K4" i="6"/>
  <c r="C3" i="6"/>
  <c r="C26" i="6" s="1"/>
  <c r="H2" i="6"/>
  <c r="C1008" i="5"/>
  <c r="G8" i="6" s="1"/>
  <c r="G17" i="6" s="1"/>
  <c r="O999" i="5"/>
  <c r="M999" i="5"/>
  <c r="P999" i="5" s="1"/>
  <c r="K999" i="5"/>
  <c r="H999" i="5"/>
  <c r="O998" i="5"/>
  <c r="M998" i="5"/>
  <c r="N998" i="5" s="1"/>
  <c r="K998" i="5"/>
  <c r="H998" i="5"/>
  <c r="O997" i="5"/>
  <c r="M997" i="5"/>
  <c r="P997" i="5" s="1"/>
  <c r="K997" i="5"/>
  <c r="H997" i="5"/>
  <c r="O996" i="5"/>
  <c r="M996" i="5"/>
  <c r="N996" i="5" s="1"/>
  <c r="K996" i="5"/>
  <c r="H996" i="5"/>
  <c r="O995" i="5"/>
  <c r="M995" i="5"/>
  <c r="K995" i="5"/>
  <c r="H995" i="5"/>
  <c r="O994" i="5"/>
  <c r="M994" i="5"/>
  <c r="P994" i="5" s="1"/>
  <c r="K994" i="5"/>
  <c r="H994" i="5"/>
  <c r="O993" i="5"/>
  <c r="M993" i="5"/>
  <c r="K993" i="5"/>
  <c r="H993" i="5"/>
  <c r="O992" i="5"/>
  <c r="M992" i="5"/>
  <c r="K992" i="5"/>
  <c r="H992" i="5"/>
  <c r="O991" i="5"/>
  <c r="M991" i="5"/>
  <c r="K991" i="5"/>
  <c r="H991" i="5"/>
  <c r="O990" i="5"/>
  <c r="M990" i="5"/>
  <c r="N990" i="5" s="1"/>
  <c r="K990" i="5"/>
  <c r="H990" i="5"/>
  <c r="O989" i="5"/>
  <c r="M989" i="5"/>
  <c r="N989" i="5" s="1"/>
  <c r="K989" i="5"/>
  <c r="H989" i="5"/>
  <c r="O988" i="5"/>
  <c r="M988" i="5"/>
  <c r="N988" i="5" s="1"/>
  <c r="K988" i="5"/>
  <c r="H988" i="5"/>
  <c r="O987" i="5"/>
  <c r="M987" i="5"/>
  <c r="K987" i="5"/>
  <c r="H987" i="5"/>
  <c r="O986" i="5"/>
  <c r="M986" i="5"/>
  <c r="K986" i="5"/>
  <c r="H986" i="5"/>
  <c r="O985" i="5"/>
  <c r="M985" i="5"/>
  <c r="P985" i="5" s="1"/>
  <c r="K985" i="5"/>
  <c r="H985" i="5"/>
  <c r="O984" i="5"/>
  <c r="M984" i="5"/>
  <c r="K984" i="5"/>
  <c r="H984" i="5"/>
  <c r="O983" i="5"/>
  <c r="M983" i="5"/>
  <c r="P983" i="5" s="1"/>
  <c r="K983" i="5"/>
  <c r="H983" i="5"/>
  <c r="O982" i="5"/>
  <c r="M982" i="5"/>
  <c r="N982" i="5" s="1"/>
  <c r="K982" i="5"/>
  <c r="H982" i="5"/>
  <c r="O981" i="5"/>
  <c r="M981" i="5"/>
  <c r="K981" i="5"/>
  <c r="H981" i="5"/>
  <c r="O980" i="5"/>
  <c r="M980" i="5"/>
  <c r="P980" i="5" s="1"/>
  <c r="K980" i="5"/>
  <c r="H980" i="5"/>
  <c r="O979" i="5"/>
  <c r="M979" i="5"/>
  <c r="K979" i="5"/>
  <c r="H979" i="5"/>
  <c r="O978" i="5"/>
  <c r="M978" i="5"/>
  <c r="P978" i="5" s="1"/>
  <c r="K978" i="5"/>
  <c r="H978" i="5"/>
  <c r="O977" i="5"/>
  <c r="M977" i="5"/>
  <c r="P977" i="5" s="1"/>
  <c r="K977" i="5"/>
  <c r="H977" i="5"/>
  <c r="O976" i="5"/>
  <c r="M976" i="5"/>
  <c r="N976" i="5" s="1"/>
  <c r="K976" i="5"/>
  <c r="H976" i="5"/>
  <c r="O975" i="5"/>
  <c r="M975" i="5"/>
  <c r="P975" i="5" s="1"/>
  <c r="K975" i="5"/>
  <c r="H975" i="5"/>
  <c r="O974" i="5"/>
  <c r="M974" i="5"/>
  <c r="P974" i="5" s="1"/>
  <c r="K974" i="5"/>
  <c r="H974" i="5"/>
  <c r="O973" i="5"/>
  <c r="M973" i="5"/>
  <c r="P973" i="5" s="1"/>
  <c r="K973" i="5"/>
  <c r="H973" i="5"/>
  <c r="O972" i="5"/>
  <c r="M972" i="5"/>
  <c r="P972" i="5" s="1"/>
  <c r="K972" i="5"/>
  <c r="H972" i="5"/>
  <c r="O971" i="5"/>
  <c r="M971" i="5"/>
  <c r="P971" i="5" s="1"/>
  <c r="K971" i="5"/>
  <c r="H971" i="5"/>
  <c r="O970" i="5"/>
  <c r="M970" i="5"/>
  <c r="P970" i="5" s="1"/>
  <c r="K970" i="5"/>
  <c r="H970" i="5"/>
  <c r="O969" i="5"/>
  <c r="M969" i="5"/>
  <c r="P969" i="5" s="1"/>
  <c r="K969" i="5"/>
  <c r="H969" i="5"/>
  <c r="O968" i="5"/>
  <c r="M968" i="5"/>
  <c r="K968" i="5"/>
  <c r="H968" i="5"/>
  <c r="O967" i="5"/>
  <c r="M967" i="5"/>
  <c r="K967" i="5"/>
  <c r="H967" i="5"/>
  <c r="O966" i="5"/>
  <c r="M966" i="5"/>
  <c r="K966" i="5"/>
  <c r="H966" i="5"/>
  <c r="O965" i="5"/>
  <c r="M965" i="5"/>
  <c r="P965" i="5" s="1"/>
  <c r="K965" i="5"/>
  <c r="H965" i="5"/>
  <c r="O964" i="5"/>
  <c r="M964" i="5"/>
  <c r="K964" i="5"/>
  <c r="H964" i="5"/>
  <c r="O963" i="5"/>
  <c r="M963" i="5"/>
  <c r="K963" i="5"/>
  <c r="H963" i="5"/>
  <c r="O962" i="5"/>
  <c r="M962" i="5"/>
  <c r="K962" i="5"/>
  <c r="H962" i="5"/>
  <c r="O961" i="5"/>
  <c r="M961" i="5"/>
  <c r="P961" i="5" s="1"/>
  <c r="K961" i="5"/>
  <c r="H961" i="5"/>
  <c r="O960" i="5"/>
  <c r="M960" i="5"/>
  <c r="N960" i="5" s="1"/>
  <c r="K960" i="5"/>
  <c r="H960" i="5"/>
  <c r="O959" i="5"/>
  <c r="M959" i="5"/>
  <c r="N959" i="5" s="1"/>
  <c r="K959" i="5"/>
  <c r="H959" i="5"/>
  <c r="O958" i="5"/>
  <c r="M958" i="5"/>
  <c r="N958" i="5" s="1"/>
  <c r="K958" i="5"/>
  <c r="H958" i="5"/>
  <c r="O957" i="5"/>
  <c r="M957" i="5"/>
  <c r="P957" i="5" s="1"/>
  <c r="K957" i="5"/>
  <c r="H957" i="5"/>
  <c r="O956" i="5"/>
  <c r="M956" i="5"/>
  <c r="P956" i="5" s="1"/>
  <c r="K956" i="5"/>
  <c r="H956" i="5"/>
  <c r="O955" i="5"/>
  <c r="M955" i="5"/>
  <c r="P955" i="5" s="1"/>
  <c r="K955" i="5"/>
  <c r="H955" i="5"/>
  <c r="O954" i="5"/>
  <c r="M954" i="5"/>
  <c r="P954" i="5" s="1"/>
  <c r="K954" i="5"/>
  <c r="H954" i="5"/>
  <c r="O953" i="5"/>
  <c r="M953" i="5"/>
  <c r="N953" i="5" s="1"/>
  <c r="K953" i="5"/>
  <c r="H953" i="5"/>
  <c r="O952" i="5"/>
  <c r="M952" i="5"/>
  <c r="N952" i="5" s="1"/>
  <c r="K952" i="5"/>
  <c r="H952" i="5"/>
  <c r="O951" i="5"/>
  <c r="M951" i="5"/>
  <c r="P951" i="5" s="1"/>
  <c r="K951" i="5"/>
  <c r="H951" i="5"/>
  <c r="O950" i="5"/>
  <c r="M950" i="5"/>
  <c r="K950" i="5"/>
  <c r="H950" i="5"/>
  <c r="O949" i="5"/>
  <c r="M949" i="5"/>
  <c r="P949" i="5" s="1"/>
  <c r="K949" i="5"/>
  <c r="H949" i="5"/>
  <c r="O948" i="5"/>
  <c r="M948" i="5"/>
  <c r="P948" i="5" s="1"/>
  <c r="K948" i="5"/>
  <c r="H948" i="5"/>
  <c r="O947" i="5"/>
  <c r="M947" i="5"/>
  <c r="N947" i="5" s="1"/>
  <c r="K947" i="5"/>
  <c r="H947" i="5"/>
  <c r="O946" i="5"/>
  <c r="M946" i="5"/>
  <c r="P946" i="5" s="1"/>
  <c r="K946" i="5"/>
  <c r="H946" i="5"/>
  <c r="O945" i="5"/>
  <c r="M945" i="5"/>
  <c r="P945" i="5" s="1"/>
  <c r="K945" i="5"/>
  <c r="H945" i="5"/>
  <c r="O944" i="5"/>
  <c r="M944" i="5"/>
  <c r="N944" i="5" s="1"/>
  <c r="K944" i="5"/>
  <c r="H944" i="5"/>
  <c r="O943" i="5"/>
  <c r="M943" i="5"/>
  <c r="P943" i="5" s="1"/>
  <c r="K943" i="5"/>
  <c r="H943" i="5"/>
  <c r="O942" i="5"/>
  <c r="M942" i="5"/>
  <c r="P942" i="5" s="1"/>
  <c r="K942" i="5"/>
  <c r="H942" i="5"/>
  <c r="O941" i="5"/>
  <c r="M941" i="5"/>
  <c r="K941" i="5"/>
  <c r="H941" i="5"/>
  <c r="O940" i="5"/>
  <c r="M940" i="5"/>
  <c r="P940" i="5" s="1"/>
  <c r="K940" i="5"/>
  <c r="H940" i="5"/>
  <c r="O939" i="5"/>
  <c r="M939" i="5"/>
  <c r="K939" i="5"/>
  <c r="H939" i="5"/>
  <c r="O938" i="5"/>
  <c r="M938" i="5"/>
  <c r="K938" i="5"/>
  <c r="H938" i="5"/>
  <c r="O937" i="5"/>
  <c r="M937" i="5"/>
  <c r="K937" i="5"/>
  <c r="H937" i="5"/>
  <c r="O936" i="5"/>
  <c r="M936" i="5"/>
  <c r="N936" i="5" s="1"/>
  <c r="K936" i="5"/>
  <c r="H936" i="5"/>
  <c r="O935" i="5"/>
  <c r="M935" i="5"/>
  <c r="N935" i="5" s="1"/>
  <c r="K935" i="5"/>
  <c r="H935" i="5"/>
  <c r="O934" i="5"/>
  <c r="M934" i="5"/>
  <c r="P934" i="5" s="1"/>
  <c r="K934" i="5"/>
  <c r="H934" i="5"/>
  <c r="O933" i="5"/>
  <c r="M933" i="5"/>
  <c r="K933" i="5"/>
  <c r="H933" i="5"/>
  <c r="O932" i="5"/>
  <c r="M932" i="5"/>
  <c r="K932" i="5"/>
  <c r="H932" i="5"/>
  <c r="O931" i="5"/>
  <c r="M931" i="5"/>
  <c r="P931" i="5" s="1"/>
  <c r="K931" i="5"/>
  <c r="H931" i="5"/>
  <c r="O930" i="5"/>
  <c r="M930" i="5"/>
  <c r="K930" i="5"/>
  <c r="H930" i="5"/>
  <c r="O929" i="5"/>
  <c r="M929" i="5"/>
  <c r="P929" i="5" s="1"/>
  <c r="K929" i="5"/>
  <c r="H929" i="5"/>
  <c r="O928" i="5"/>
  <c r="M928" i="5"/>
  <c r="K928" i="5"/>
  <c r="H928" i="5"/>
  <c r="O927" i="5"/>
  <c r="M927" i="5"/>
  <c r="K927" i="5"/>
  <c r="H927" i="5"/>
  <c r="O926" i="5"/>
  <c r="M926" i="5"/>
  <c r="K926" i="5"/>
  <c r="H926" i="5"/>
  <c r="O925" i="5"/>
  <c r="M925" i="5"/>
  <c r="P925" i="5" s="1"/>
  <c r="K925" i="5"/>
  <c r="H925" i="5"/>
  <c r="O924" i="5"/>
  <c r="M924" i="5"/>
  <c r="K924" i="5"/>
  <c r="H924" i="5"/>
  <c r="O923" i="5"/>
  <c r="M923" i="5"/>
  <c r="K923" i="5"/>
  <c r="H923" i="5"/>
  <c r="O922" i="5"/>
  <c r="M922" i="5"/>
  <c r="P922" i="5" s="1"/>
  <c r="K922" i="5"/>
  <c r="H922" i="5"/>
  <c r="O921" i="5"/>
  <c r="M921" i="5"/>
  <c r="P921" i="5" s="1"/>
  <c r="K921" i="5"/>
  <c r="H921" i="5"/>
  <c r="O920" i="5"/>
  <c r="M920" i="5"/>
  <c r="K920" i="5"/>
  <c r="H920" i="5"/>
  <c r="O919" i="5"/>
  <c r="M919" i="5"/>
  <c r="N919" i="5" s="1"/>
  <c r="K919" i="5"/>
  <c r="H919" i="5"/>
  <c r="O918" i="5"/>
  <c r="M918" i="5"/>
  <c r="P918" i="5" s="1"/>
  <c r="K918" i="5"/>
  <c r="H918" i="5"/>
  <c r="O917" i="5"/>
  <c r="M917" i="5"/>
  <c r="K917" i="5"/>
  <c r="H917" i="5"/>
  <c r="O916" i="5"/>
  <c r="M916" i="5"/>
  <c r="N916" i="5" s="1"/>
  <c r="K916" i="5"/>
  <c r="H916" i="5"/>
  <c r="O915" i="5"/>
  <c r="M915" i="5"/>
  <c r="P915" i="5" s="1"/>
  <c r="K915" i="5"/>
  <c r="H915" i="5"/>
  <c r="O914" i="5"/>
  <c r="M914" i="5"/>
  <c r="K914" i="5"/>
  <c r="H914" i="5"/>
  <c r="O913" i="5"/>
  <c r="M913" i="5"/>
  <c r="P913" i="5" s="1"/>
  <c r="K913" i="5"/>
  <c r="H913" i="5"/>
  <c r="O912" i="5"/>
  <c r="M912" i="5"/>
  <c r="P912" i="5" s="1"/>
  <c r="K912" i="5"/>
  <c r="H912" i="5"/>
  <c r="O911" i="5"/>
  <c r="M911" i="5"/>
  <c r="N911" i="5" s="1"/>
  <c r="K911" i="5"/>
  <c r="H911" i="5"/>
  <c r="O910" i="5"/>
  <c r="M910" i="5"/>
  <c r="P910" i="5" s="1"/>
  <c r="K910" i="5"/>
  <c r="H910" i="5"/>
  <c r="O909" i="5"/>
  <c r="M909" i="5"/>
  <c r="K909" i="5"/>
  <c r="H909" i="5"/>
  <c r="O908" i="5"/>
  <c r="M908" i="5"/>
  <c r="K908" i="5"/>
  <c r="H908" i="5"/>
  <c r="O907" i="5"/>
  <c r="M907" i="5"/>
  <c r="K907" i="5"/>
  <c r="H907" i="5"/>
  <c r="O906" i="5"/>
  <c r="M906" i="5"/>
  <c r="P906" i="5" s="1"/>
  <c r="K906" i="5"/>
  <c r="H906" i="5"/>
  <c r="O905" i="5"/>
  <c r="M905" i="5"/>
  <c r="K905" i="5"/>
  <c r="H905" i="5"/>
  <c r="O904" i="5"/>
  <c r="M904" i="5"/>
  <c r="K904" i="5"/>
  <c r="H904" i="5"/>
  <c r="O903" i="5"/>
  <c r="M903" i="5"/>
  <c r="K903" i="5"/>
  <c r="H903" i="5"/>
  <c r="O902" i="5"/>
  <c r="M902" i="5"/>
  <c r="K902" i="5"/>
  <c r="H902" i="5"/>
  <c r="O901" i="5"/>
  <c r="M901" i="5"/>
  <c r="P901" i="5" s="1"/>
  <c r="K901" i="5"/>
  <c r="H901" i="5"/>
  <c r="O900" i="5"/>
  <c r="M900" i="5"/>
  <c r="N900" i="5" s="1"/>
  <c r="K900" i="5"/>
  <c r="H900" i="5"/>
  <c r="O899" i="5"/>
  <c r="M899" i="5"/>
  <c r="K899" i="5"/>
  <c r="H899" i="5"/>
  <c r="O898" i="5"/>
  <c r="M898" i="5"/>
  <c r="N898" i="5" s="1"/>
  <c r="K898" i="5"/>
  <c r="H898" i="5"/>
  <c r="O897" i="5"/>
  <c r="M897" i="5"/>
  <c r="P897" i="5" s="1"/>
  <c r="K897" i="5"/>
  <c r="H897" i="5"/>
  <c r="O896" i="5"/>
  <c r="M896" i="5"/>
  <c r="K896" i="5"/>
  <c r="H896" i="5"/>
  <c r="O895" i="5"/>
  <c r="M895" i="5"/>
  <c r="N895" i="5" s="1"/>
  <c r="K895" i="5"/>
  <c r="H895" i="5"/>
  <c r="O894" i="5"/>
  <c r="M894" i="5"/>
  <c r="K894" i="5"/>
  <c r="H894" i="5"/>
  <c r="O893" i="5"/>
  <c r="M893" i="5"/>
  <c r="N893" i="5" s="1"/>
  <c r="K893" i="5"/>
  <c r="H893" i="5"/>
  <c r="O892" i="5"/>
  <c r="M892" i="5"/>
  <c r="N892" i="5" s="1"/>
  <c r="K892" i="5"/>
  <c r="H892" i="5"/>
  <c r="O891" i="5"/>
  <c r="M891" i="5"/>
  <c r="P891" i="5" s="1"/>
  <c r="K891" i="5"/>
  <c r="H891" i="5"/>
  <c r="O890" i="5"/>
  <c r="M890" i="5"/>
  <c r="K890" i="5"/>
  <c r="H890" i="5"/>
  <c r="O889" i="5"/>
  <c r="M889" i="5"/>
  <c r="K889" i="5"/>
  <c r="H889" i="5"/>
  <c r="O888" i="5"/>
  <c r="M888" i="5"/>
  <c r="K888" i="5"/>
  <c r="H888" i="5"/>
  <c r="O887" i="5"/>
  <c r="M887" i="5"/>
  <c r="K887" i="5"/>
  <c r="H887" i="5"/>
  <c r="O886" i="5"/>
  <c r="M886" i="5"/>
  <c r="P886" i="5" s="1"/>
  <c r="K886" i="5"/>
  <c r="H886" i="5"/>
  <c r="O885" i="5"/>
  <c r="M885" i="5"/>
  <c r="K885" i="5"/>
  <c r="H885" i="5"/>
  <c r="O884" i="5"/>
  <c r="M884" i="5"/>
  <c r="K884" i="5"/>
  <c r="H884" i="5"/>
  <c r="O883" i="5"/>
  <c r="M883" i="5"/>
  <c r="P883" i="5" s="1"/>
  <c r="K883" i="5"/>
  <c r="H883" i="5"/>
  <c r="O882" i="5"/>
  <c r="M882" i="5"/>
  <c r="K882" i="5"/>
  <c r="H882" i="5"/>
  <c r="O881" i="5"/>
  <c r="M881" i="5"/>
  <c r="P881" i="5" s="1"/>
  <c r="K881" i="5"/>
  <c r="H881" i="5"/>
  <c r="O880" i="5"/>
  <c r="M880" i="5"/>
  <c r="K880" i="5"/>
  <c r="H880" i="5"/>
  <c r="O879" i="5"/>
  <c r="M879" i="5"/>
  <c r="K879" i="5"/>
  <c r="H879" i="5"/>
  <c r="O878" i="5"/>
  <c r="M878" i="5"/>
  <c r="P878" i="5" s="1"/>
  <c r="K878" i="5"/>
  <c r="H878" i="5"/>
  <c r="O877" i="5"/>
  <c r="M877" i="5"/>
  <c r="K877" i="5"/>
  <c r="H877" i="5"/>
  <c r="O876" i="5"/>
  <c r="M876" i="5"/>
  <c r="N876" i="5" s="1"/>
  <c r="K876" i="5"/>
  <c r="H876" i="5"/>
  <c r="O875" i="5"/>
  <c r="M875" i="5"/>
  <c r="P875" i="5" s="1"/>
  <c r="K875" i="5"/>
  <c r="H875" i="5"/>
  <c r="O874" i="5"/>
  <c r="M874" i="5"/>
  <c r="N874" i="5" s="1"/>
  <c r="K874" i="5"/>
  <c r="H874" i="5"/>
  <c r="O873" i="5"/>
  <c r="M873" i="5"/>
  <c r="P873" i="5" s="1"/>
  <c r="K873" i="5"/>
  <c r="H873" i="5"/>
  <c r="O872" i="5"/>
  <c r="M872" i="5"/>
  <c r="P872" i="5" s="1"/>
  <c r="K872" i="5"/>
  <c r="H872" i="5"/>
  <c r="O871" i="5"/>
  <c r="M871" i="5"/>
  <c r="N871" i="5" s="1"/>
  <c r="K871" i="5"/>
  <c r="H871" i="5"/>
  <c r="O870" i="5"/>
  <c r="M870" i="5"/>
  <c r="P870" i="5" s="1"/>
  <c r="K870" i="5"/>
  <c r="H870" i="5"/>
  <c r="O869" i="5"/>
  <c r="M869" i="5"/>
  <c r="K869" i="5"/>
  <c r="H869" i="5"/>
  <c r="O868" i="5"/>
  <c r="M868" i="5"/>
  <c r="N868" i="5" s="1"/>
  <c r="K868" i="5"/>
  <c r="H868" i="5"/>
  <c r="O867" i="5"/>
  <c r="M867" i="5"/>
  <c r="P867" i="5" s="1"/>
  <c r="K867" i="5"/>
  <c r="H867" i="5"/>
  <c r="O866" i="5"/>
  <c r="M866" i="5"/>
  <c r="K866" i="5"/>
  <c r="H866" i="5"/>
  <c r="O865" i="5"/>
  <c r="M865" i="5"/>
  <c r="K865" i="5"/>
  <c r="H865" i="5"/>
  <c r="O864" i="5"/>
  <c r="M864" i="5"/>
  <c r="P864" i="5" s="1"/>
  <c r="K864" i="5"/>
  <c r="H864" i="5"/>
  <c r="O863" i="5"/>
  <c r="M863" i="5"/>
  <c r="K863" i="5"/>
  <c r="H863" i="5"/>
  <c r="O862" i="5"/>
  <c r="M862" i="5"/>
  <c r="P862" i="5" s="1"/>
  <c r="K862" i="5"/>
  <c r="H862" i="5"/>
  <c r="O861" i="5"/>
  <c r="M861" i="5"/>
  <c r="N861" i="5" s="1"/>
  <c r="K861" i="5"/>
  <c r="H861" i="5"/>
  <c r="O860" i="5"/>
  <c r="M860" i="5"/>
  <c r="K860" i="5"/>
  <c r="H860" i="5"/>
  <c r="O859" i="5"/>
  <c r="M859" i="5"/>
  <c r="K859" i="5"/>
  <c r="H859" i="5"/>
  <c r="O858" i="5"/>
  <c r="M858" i="5"/>
  <c r="K858" i="5"/>
  <c r="H858" i="5"/>
  <c r="O857" i="5"/>
  <c r="M857" i="5"/>
  <c r="P857" i="5" s="1"/>
  <c r="K857" i="5"/>
  <c r="H857" i="5"/>
  <c r="O856" i="5"/>
  <c r="M856" i="5"/>
  <c r="P856" i="5" s="1"/>
  <c r="K856" i="5"/>
  <c r="H856" i="5"/>
  <c r="O855" i="5"/>
  <c r="M855" i="5"/>
  <c r="K855" i="5"/>
  <c r="H855" i="5"/>
  <c r="O854" i="5"/>
  <c r="M854" i="5"/>
  <c r="P854" i="5" s="1"/>
  <c r="K854" i="5"/>
  <c r="H854" i="5"/>
  <c r="O853" i="5"/>
  <c r="M853" i="5"/>
  <c r="K853" i="5"/>
  <c r="H853" i="5"/>
  <c r="O852" i="5"/>
  <c r="M852" i="5"/>
  <c r="N852" i="5" s="1"/>
  <c r="K852" i="5"/>
  <c r="H852" i="5"/>
  <c r="O851" i="5"/>
  <c r="M851" i="5"/>
  <c r="P851" i="5" s="1"/>
  <c r="K851" i="5"/>
  <c r="H851" i="5"/>
  <c r="O850" i="5"/>
  <c r="M850" i="5"/>
  <c r="K850" i="5"/>
  <c r="H850" i="5"/>
  <c r="O849" i="5"/>
  <c r="M849" i="5"/>
  <c r="K849" i="5"/>
  <c r="H849" i="5"/>
  <c r="O848" i="5"/>
  <c r="M848" i="5"/>
  <c r="P848" i="5" s="1"/>
  <c r="K848" i="5"/>
  <c r="H848" i="5"/>
  <c r="O847" i="5"/>
  <c r="M847" i="5"/>
  <c r="N847" i="5" s="1"/>
  <c r="K847" i="5"/>
  <c r="H847" i="5"/>
  <c r="O846" i="5"/>
  <c r="M846" i="5"/>
  <c r="P846" i="5" s="1"/>
  <c r="K846" i="5"/>
  <c r="H846" i="5"/>
  <c r="O845" i="5"/>
  <c r="M845" i="5"/>
  <c r="N845" i="5" s="1"/>
  <c r="K845" i="5"/>
  <c r="H845" i="5"/>
  <c r="O844" i="5"/>
  <c r="M844" i="5"/>
  <c r="K844" i="5"/>
  <c r="H844" i="5"/>
  <c r="O843" i="5"/>
  <c r="M843" i="5"/>
  <c r="K843" i="5"/>
  <c r="H843" i="5"/>
  <c r="O842" i="5"/>
  <c r="M842" i="5"/>
  <c r="K842" i="5"/>
  <c r="H842" i="5"/>
  <c r="O841" i="5"/>
  <c r="M841" i="5"/>
  <c r="P841" i="5" s="1"/>
  <c r="K841" i="5"/>
  <c r="H841" i="5"/>
  <c r="O840" i="5"/>
  <c r="M840" i="5"/>
  <c r="K840" i="5"/>
  <c r="H840" i="5"/>
  <c r="O839" i="5"/>
  <c r="M839" i="5"/>
  <c r="K839" i="5"/>
  <c r="H839" i="5"/>
  <c r="O838" i="5"/>
  <c r="M838" i="5"/>
  <c r="K838" i="5"/>
  <c r="H838" i="5"/>
  <c r="O837" i="5"/>
  <c r="M837" i="5"/>
  <c r="N837" i="5" s="1"/>
  <c r="K837" i="5"/>
  <c r="H837" i="5"/>
  <c r="O836" i="5"/>
  <c r="M836" i="5"/>
  <c r="K836" i="5"/>
  <c r="H836" i="5"/>
  <c r="O835" i="5"/>
  <c r="M835" i="5"/>
  <c r="P835" i="5" s="1"/>
  <c r="K835" i="5"/>
  <c r="H835" i="5"/>
  <c r="O834" i="5"/>
  <c r="M834" i="5"/>
  <c r="P834" i="5" s="1"/>
  <c r="K834" i="5"/>
  <c r="H834" i="5"/>
  <c r="O833" i="5"/>
  <c r="M833" i="5"/>
  <c r="P833" i="5" s="1"/>
  <c r="K833" i="5"/>
  <c r="H833" i="5"/>
  <c r="O832" i="5"/>
  <c r="M832" i="5"/>
  <c r="K832" i="5"/>
  <c r="H832" i="5"/>
  <c r="O831" i="5"/>
  <c r="M831" i="5"/>
  <c r="N831" i="5" s="1"/>
  <c r="K831" i="5"/>
  <c r="H831" i="5"/>
  <c r="O830" i="5"/>
  <c r="M830" i="5"/>
  <c r="P830" i="5" s="1"/>
  <c r="K830" i="5"/>
  <c r="H830" i="5"/>
  <c r="O829" i="5"/>
  <c r="M829" i="5"/>
  <c r="P829" i="5" s="1"/>
  <c r="K829" i="5"/>
  <c r="H829" i="5"/>
  <c r="O828" i="5"/>
  <c r="M828" i="5"/>
  <c r="N828" i="5" s="1"/>
  <c r="K828" i="5"/>
  <c r="H828" i="5"/>
  <c r="O827" i="5"/>
  <c r="M827" i="5"/>
  <c r="P827" i="5" s="1"/>
  <c r="K827" i="5"/>
  <c r="H827" i="5"/>
  <c r="O826" i="5"/>
  <c r="M826" i="5"/>
  <c r="K826" i="5"/>
  <c r="H826" i="5"/>
  <c r="O825" i="5"/>
  <c r="M825" i="5"/>
  <c r="K825" i="5"/>
  <c r="H825" i="5"/>
  <c r="O824" i="5"/>
  <c r="M824" i="5"/>
  <c r="P824" i="5" s="1"/>
  <c r="K824" i="5"/>
  <c r="H824" i="5"/>
  <c r="O823" i="5"/>
  <c r="M823" i="5"/>
  <c r="N823" i="5" s="1"/>
  <c r="K823" i="5"/>
  <c r="H823" i="5"/>
  <c r="O822" i="5"/>
  <c r="M822" i="5"/>
  <c r="P822" i="5" s="1"/>
  <c r="K822" i="5"/>
  <c r="H822" i="5"/>
  <c r="O821" i="5"/>
  <c r="M821" i="5"/>
  <c r="P821" i="5" s="1"/>
  <c r="K821" i="5"/>
  <c r="H821" i="5"/>
  <c r="O820" i="5"/>
  <c r="M820" i="5"/>
  <c r="N820" i="5" s="1"/>
  <c r="K820" i="5"/>
  <c r="H820" i="5"/>
  <c r="O819" i="5"/>
  <c r="M819" i="5"/>
  <c r="K819" i="5"/>
  <c r="H819" i="5"/>
  <c r="O818" i="5"/>
  <c r="M818" i="5"/>
  <c r="K818" i="5"/>
  <c r="H818" i="5"/>
  <c r="O817" i="5"/>
  <c r="M817" i="5"/>
  <c r="K817" i="5"/>
  <c r="H817" i="5"/>
  <c r="O816" i="5"/>
  <c r="M816" i="5"/>
  <c r="P816" i="5" s="1"/>
  <c r="K816" i="5"/>
  <c r="H816" i="5"/>
  <c r="O815" i="5"/>
  <c r="M815" i="5"/>
  <c r="N815" i="5" s="1"/>
  <c r="K815" i="5"/>
  <c r="H815" i="5"/>
  <c r="O814" i="5"/>
  <c r="M814" i="5"/>
  <c r="P814" i="5" s="1"/>
  <c r="K814" i="5"/>
  <c r="H814" i="5"/>
  <c r="O813" i="5"/>
  <c r="M813" i="5"/>
  <c r="P813" i="5" s="1"/>
  <c r="K813" i="5"/>
  <c r="H813" i="5"/>
  <c r="O812" i="5"/>
  <c r="M812" i="5"/>
  <c r="K812" i="5"/>
  <c r="H812" i="5"/>
  <c r="O811" i="5"/>
  <c r="M811" i="5"/>
  <c r="P811" i="5" s="1"/>
  <c r="K811" i="5"/>
  <c r="H811" i="5"/>
  <c r="O810" i="5"/>
  <c r="M810" i="5"/>
  <c r="K810" i="5"/>
  <c r="H810" i="5"/>
  <c r="O809" i="5"/>
  <c r="M809" i="5"/>
  <c r="P809" i="5" s="1"/>
  <c r="K809" i="5"/>
  <c r="H809" i="5"/>
  <c r="O808" i="5"/>
  <c r="M808" i="5"/>
  <c r="K808" i="5"/>
  <c r="H808" i="5"/>
  <c r="O807" i="5"/>
  <c r="M807" i="5"/>
  <c r="K807" i="5"/>
  <c r="H807" i="5"/>
  <c r="O806" i="5"/>
  <c r="M806" i="5"/>
  <c r="P806" i="5" s="1"/>
  <c r="K806" i="5"/>
  <c r="H806" i="5"/>
  <c r="O805" i="5"/>
  <c r="M805" i="5"/>
  <c r="K805" i="5"/>
  <c r="H805" i="5"/>
  <c r="O804" i="5"/>
  <c r="M804" i="5"/>
  <c r="K804" i="5"/>
  <c r="H804" i="5"/>
  <c r="O803" i="5"/>
  <c r="M803" i="5"/>
  <c r="P803" i="5" s="1"/>
  <c r="K803" i="5"/>
  <c r="H803" i="5"/>
  <c r="O802" i="5"/>
  <c r="M802" i="5"/>
  <c r="K802" i="5"/>
  <c r="H802" i="5"/>
  <c r="O801" i="5"/>
  <c r="M801" i="5"/>
  <c r="K801" i="5"/>
  <c r="H801" i="5"/>
  <c r="O800" i="5"/>
  <c r="M800" i="5"/>
  <c r="K800" i="5"/>
  <c r="H800" i="5"/>
  <c r="O799" i="5"/>
  <c r="M799" i="5"/>
  <c r="K799" i="5"/>
  <c r="H799" i="5"/>
  <c r="O798" i="5"/>
  <c r="M798" i="5"/>
  <c r="P798" i="5" s="1"/>
  <c r="K798" i="5"/>
  <c r="H798" i="5"/>
  <c r="O797" i="5"/>
  <c r="M797" i="5"/>
  <c r="P797" i="5" s="1"/>
  <c r="K797" i="5"/>
  <c r="H797" i="5"/>
  <c r="O796" i="5"/>
  <c r="M796" i="5"/>
  <c r="K796" i="5"/>
  <c r="H796" i="5"/>
  <c r="O795" i="5"/>
  <c r="M795" i="5"/>
  <c r="K795" i="5"/>
  <c r="H795" i="5"/>
  <c r="O794" i="5"/>
  <c r="M794" i="5"/>
  <c r="N794" i="5" s="1"/>
  <c r="K794" i="5"/>
  <c r="H794" i="5"/>
  <c r="O793" i="5"/>
  <c r="M793" i="5"/>
  <c r="P793" i="5" s="1"/>
  <c r="K793" i="5"/>
  <c r="H793" i="5"/>
  <c r="O792" i="5"/>
  <c r="M792" i="5"/>
  <c r="K792" i="5"/>
  <c r="H792" i="5"/>
  <c r="O791" i="5"/>
  <c r="M791" i="5"/>
  <c r="N791" i="5" s="1"/>
  <c r="K791" i="5"/>
  <c r="H791" i="5"/>
  <c r="O790" i="5"/>
  <c r="M790" i="5"/>
  <c r="P790" i="5" s="1"/>
  <c r="K790" i="5"/>
  <c r="H790" i="5"/>
  <c r="O789" i="5"/>
  <c r="M789" i="5"/>
  <c r="K789" i="5"/>
  <c r="H789" i="5"/>
  <c r="O788" i="5"/>
  <c r="M788" i="5"/>
  <c r="N788" i="5" s="1"/>
  <c r="K788" i="5"/>
  <c r="H788" i="5"/>
  <c r="O787" i="5"/>
  <c r="M787" i="5"/>
  <c r="K787" i="5"/>
  <c r="H787" i="5"/>
  <c r="O786" i="5"/>
  <c r="M786" i="5"/>
  <c r="K786" i="5"/>
  <c r="H786" i="5"/>
  <c r="O785" i="5"/>
  <c r="M785" i="5"/>
  <c r="K785" i="5"/>
  <c r="H785" i="5"/>
  <c r="O784" i="5"/>
  <c r="M784" i="5"/>
  <c r="P784" i="5" s="1"/>
  <c r="K784" i="5"/>
  <c r="H784" i="5"/>
  <c r="O783" i="5"/>
  <c r="M783" i="5"/>
  <c r="K783" i="5"/>
  <c r="H783" i="5"/>
  <c r="O782" i="5"/>
  <c r="M782" i="5"/>
  <c r="P782" i="5" s="1"/>
  <c r="K782" i="5"/>
  <c r="H782" i="5"/>
  <c r="O781" i="5"/>
  <c r="M781" i="5"/>
  <c r="K781" i="5"/>
  <c r="H781" i="5"/>
  <c r="O780" i="5"/>
  <c r="M780" i="5"/>
  <c r="K780" i="5"/>
  <c r="H780" i="5"/>
  <c r="O779" i="5"/>
  <c r="M779" i="5"/>
  <c r="P779" i="5" s="1"/>
  <c r="K779" i="5"/>
  <c r="H779" i="5"/>
  <c r="O778" i="5"/>
  <c r="M778" i="5"/>
  <c r="P778" i="5" s="1"/>
  <c r="K778" i="5"/>
  <c r="H778" i="5"/>
  <c r="O777" i="5"/>
  <c r="M777" i="5"/>
  <c r="P777" i="5" s="1"/>
  <c r="K777" i="5"/>
  <c r="H777" i="5"/>
  <c r="O776" i="5"/>
  <c r="M776" i="5"/>
  <c r="K776" i="5"/>
  <c r="H776" i="5"/>
  <c r="O775" i="5"/>
  <c r="M775" i="5"/>
  <c r="K775" i="5"/>
  <c r="H775" i="5"/>
  <c r="O774" i="5"/>
  <c r="M774" i="5"/>
  <c r="P774" i="5" s="1"/>
  <c r="K774" i="5"/>
  <c r="H774" i="5"/>
  <c r="O773" i="5"/>
  <c r="M773" i="5"/>
  <c r="K773" i="5"/>
  <c r="H773" i="5"/>
  <c r="O772" i="5"/>
  <c r="M772" i="5"/>
  <c r="N772" i="5" s="1"/>
  <c r="K772" i="5"/>
  <c r="H772" i="5"/>
  <c r="O771" i="5"/>
  <c r="M771" i="5"/>
  <c r="K771" i="5"/>
  <c r="H771" i="5"/>
  <c r="O770" i="5"/>
  <c r="M770" i="5"/>
  <c r="N770" i="5" s="1"/>
  <c r="K770" i="5"/>
  <c r="H770" i="5"/>
  <c r="O769" i="5"/>
  <c r="M769" i="5"/>
  <c r="P769" i="5" s="1"/>
  <c r="K769" i="5"/>
  <c r="H769" i="5"/>
  <c r="O768" i="5"/>
  <c r="M768" i="5"/>
  <c r="P768" i="5" s="1"/>
  <c r="K768" i="5"/>
  <c r="H768" i="5"/>
  <c r="O767" i="5"/>
  <c r="M767" i="5"/>
  <c r="N767" i="5" s="1"/>
  <c r="K767" i="5"/>
  <c r="H767" i="5"/>
  <c r="O766" i="5"/>
  <c r="M766" i="5"/>
  <c r="P766" i="5" s="1"/>
  <c r="K766" i="5"/>
  <c r="H766" i="5"/>
  <c r="O765" i="5"/>
  <c r="M765" i="5"/>
  <c r="K765" i="5"/>
  <c r="H765" i="5"/>
  <c r="O764" i="5"/>
  <c r="M764" i="5"/>
  <c r="K764" i="5"/>
  <c r="H764" i="5"/>
  <c r="O763" i="5"/>
  <c r="M763" i="5"/>
  <c r="K763" i="5"/>
  <c r="H763" i="5"/>
  <c r="O762" i="5"/>
  <c r="M762" i="5"/>
  <c r="K762" i="5"/>
  <c r="H762" i="5"/>
  <c r="O761" i="5"/>
  <c r="M761" i="5"/>
  <c r="P761" i="5" s="1"/>
  <c r="K761" i="5"/>
  <c r="H761" i="5"/>
  <c r="O760" i="5"/>
  <c r="M760" i="5"/>
  <c r="K760" i="5"/>
  <c r="H760" i="5"/>
  <c r="O759" i="5"/>
  <c r="M759" i="5"/>
  <c r="N759" i="5" s="1"/>
  <c r="K759" i="5"/>
  <c r="H759" i="5"/>
  <c r="O758" i="5"/>
  <c r="M758" i="5"/>
  <c r="K758" i="5"/>
  <c r="H758" i="5"/>
  <c r="O757" i="5"/>
  <c r="M757" i="5"/>
  <c r="P757" i="5" s="1"/>
  <c r="K757" i="5"/>
  <c r="H757" i="5"/>
  <c r="O756" i="5"/>
  <c r="M756" i="5"/>
  <c r="K756" i="5"/>
  <c r="H756" i="5"/>
  <c r="O755" i="5"/>
  <c r="M755" i="5"/>
  <c r="K755" i="5"/>
  <c r="H755" i="5"/>
  <c r="O754" i="5"/>
  <c r="M754" i="5"/>
  <c r="N754" i="5" s="1"/>
  <c r="K754" i="5"/>
  <c r="H754" i="5"/>
  <c r="O753" i="5"/>
  <c r="M753" i="5"/>
  <c r="N753" i="5" s="1"/>
  <c r="K753" i="5"/>
  <c r="H753" i="5"/>
  <c r="O752" i="5"/>
  <c r="M752" i="5"/>
  <c r="K752" i="5"/>
  <c r="H752" i="5"/>
  <c r="O751" i="5"/>
  <c r="M751" i="5"/>
  <c r="K751" i="5"/>
  <c r="H751" i="5"/>
  <c r="O750" i="5"/>
  <c r="M750" i="5"/>
  <c r="K750" i="5"/>
  <c r="H750" i="5"/>
  <c r="O749" i="5"/>
  <c r="M749" i="5"/>
  <c r="K749" i="5"/>
  <c r="H749" i="5"/>
  <c r="O748" i="5"/>
  <c r="M748" i="5"/>
  <c r="N748" i="5" s="1"/>
  <c r="K748" i="5"/>
  <c r="H748" i="5"/>
  <c r="O747" i="5"/>
  <c r="M747" i="5"/>
  <c r="K747" i="5"/>
  <c r="H747" i="5"/>
  <c r="O746" i="5"/>
  <c r="M746" i="5"/>
  <c r="K746" i="5"/>
  <c r="H746" i="5"/>
  <c r="O745" i="5"/>
  <c r="M745" i="5"/>
  <c r="K745" i="5"/>
  <c r="H745" i="5"/>
  <c r="O744" i="5"/>
  <c r="M744" i="5"/>
  <c r="P744" i="5" s="1"/>
  <c r="K744" i="5"/>
  <c r="H744" i="5"/>
  <c r="O743" i="5"/>
  <c r="M743" i="5"/>
  <c r="N743" i="5" s="1"/>
  <c r="K743" i="5"/>
  <c r="H743" i="5"/>
  <c r="O742" i="5"/>
  <c r="M742" i="5"/>
  <c r="K742" i="5"/>
  <c r="H742" i="5"/>
  <c r="O741" i="5"/>
  <c r="M741" i="5"/>
  <c r="P741" i="5" s="1"/>
  <c r="K741" i="5"/>
  <c r="H741" i="5"/>
  <c r="O740" i="5"/>
  <c r="M740" i="5"/>
  <c r="N740" i="5" s="1"/>
  <c r="K740" i="5"/>
  <c r="H740" i="5"/>
  <c r="O739" i="5"/>
  <c r="M739" i="5"/>
  <c r="P739" i="5" s="1"/>
  <c r="K739" i="5"/>
  <c r="H739" i="5"/>
  <c r="O738" i="5"/>
  <c r="M738" i="5"/>
  <c r="P738" i="5" s="1"/>
  <c r="K738" i="5"/>
  <c r="H738" i="5"/>
  <c r="O737" i="5"/>
  <c r="M737" i="5"/>
  <c r="K737" i="5"/>
  <c r="H737" i="5"/>
  <c r="O736" i="5"/>
  <c r="M736" i="5"/>
  <c r="P736" i="5" s="1"/>
  <c r="K736" i="5"/>
  <c r="H736" i="5"/>
  <c r="O735" i="5"/>
  <c r="M735" i="5"/>
  <c r="K735" i="5"/>
  <c r="H735" i="5"/>
  <c r="O734" i="5"/>
  <c r="M734" i="5"/>
  <c r="K734" i="5"/>
  <c r="H734" i="5"/>
  <c r="O733" i="5"/>
  <c r="M733" i="5"/>
  <c r="K733" i="5"/>
  <c r="H733" i="5"/>
  <c r="O732" i="5"/>
  <c r="M732" i="5"/>
  <c r="K732" i="5"/>
  <c r="H732" i="5"/>
  <c r="O731" i="5"/>
  <c r="M731" i="5"/>
  <c r="K731" i="5"/>
  <c r="H731" i="5"/>
  <c r="O730" i="5"/>
  <c r="M730" i="5"/>
  <c r="K730" i="5"/>
  <c r="H730" i="5"/>
  <c r="O729" i="5"/>
  <c r="M729" i="5"/>
  <c r="K729" i="5"/>
  <c r="H729" i="5"/>
  <c r="O728" i="5"/>
  <c r="M728" i="5"/>
  <c r="P728" i="5" s="1"/>
  <c r="K728" i="5"/>
  <c r="H728" i="5"/>
  <c r="O727" i="5"/>
  <c r="M727" i="5"/>
  <c r="N727" i="5" s="1"/>
  <c r="K727" i="5"/>
  <c r="H727" i="5"/>
  <c r="O726" i="5"/>
  <c r="M726" i="5"/>
  <c r="K726" i="5"/>
  <c r="H726" i="5"/>
  <c r="O725" i="5"/>
  <c r="M725" i="5"/>
  <c r="P725" i="5" s="1"/>
  <c r="K725" i="5"/>
  <c r="H725" i="5"/>
  <c r="O724" i="5"/>
  <c r="M724" i="5"/>
  <c r="K724" i="5"/>
  <c r="H724" i="5"/>
  <c r="O723" i="5"/>
  <c r="M723" i="5"/>
  <c r="P723" i="5" s="1"/>
  <c r="K723" i="5"/>
  <c r="H723" i="5"/>
  <c r="O722" i="5"/>
  <c r="M722" i="5"/>
  <c r="K722" i="5"/>
  <c r="H722" i="5"/>
  <c r="O721" i="5"/>
  <c r="M721" i="5"/>
  <c r="K721" i="5"/>
  <c r="H721" i="5"/>
  <c r="O720" i="5"/>
  <c r="M720" i="5"/>
  <c r="P720" i="5" s="1"/>
  <c r="K720" i="5"/>
  <c r="H720" i="5"/>
  <c r="O719" i="5"/>
  <c r="M719" i="5"/>
  <c r="N719" i="5" s="1"/>
  <c r="K719" i="5"/>
  <c r="H719" i="5"/>
  <c r="O718" i="5"/>
  <c r="M718" i="5"/>
  <c r="K718" i="5"/>
  <c r="H718" i="5"/>
  <c r="O717" i="5"/>
  <c r="M717" i="5"/>
  <c r="K717" i="5"/>
  <c r="H717" i="5"/>
  <c r="O716" i="5"/>
  <c r="M716" i="5"/>
  <c r="N716" i="5" s="1"/>
  <c r="K716" i="5"/>
  <c r="H716" i="5"/>
  <c r="O715" i="5"/>
  <c r="M715" i="5"/>
  <c r="K715" i="5"/>
  <c r="H715" i="5"/>
  <c r="O714" i="5"/>
  <c r="M714" i="5"/>
  <c r="P714" i="5" s="1"/>
  <c r="K714" i="5"/>
  <c r="H714" i="5"/>
  <c r="O713" i="5"/>
  <c r="M713" i="5"/>
  <c r="P713" i="5" s="1"/>
  <c r="K713" i="5"/>
  <c r="H713" i="5"/>
  <c r="O712" i="5"/>
  <c r="M712" i="5"/>
  <c r="K712" i="5"/>
  <c r="H712" i="5"/>
  <c r="O711" i="5"/>
  <c r="M711" i="5"/>
  <c r="P711" i="5" s="1"/>
  <c r="K711" i="5"/>
  <c r="H711" i="5"/>
  <c r="O710" i="5"/>
  <c r="M710" i="5"/>
  <c r="P710" i="5" s="1"/>
  <c r="K710" i="5"/>
  <c r="H710" i="5"/>
  <c r="O709" i="5"/>
  <c r="M709" i="5"/>
  <c r="N709" i="5" s="1"/>
  <c r="K709" i="5"/>
  <c r="H709" i="5"/>
  <c r="O708" i="5"/>
  <c r="M708" i="5"/>
  <c r="N708" i="5" s="1"/>
  <c r="K708" i="5"/>
  <c r="H708" i="5"/>
  <c r="O707" i="5"/>
  <c r="M707" i="5"/>
  <c r="P707" i="5" s="1"/>
  <c r="K707" i="5"/>
  <c r="H707" i="5"/>
  <c r="O706" i="5"/>
  <c r="M706" i="5"/>
  <c r="K706" i="5"/>
  <c r="H706" i="5"/>
  <c r="O705" i="5"/>
  <c r="M705" i="5"/>
  <c r="K705" i="5"/>
  <c r="H705" i="5"/>
  <c r="O704" i="5"/>
  <c r="M704" i="5"/>
  <c r="K704" i="5"/>
  <c r="H704" i="5"/>
  <c r="O703" i="5"/>
  <c r="M703" i="5"/>
  <c r="N703" i="5" s="1"/>
  <c r="K703" i="5"/>
  <c r="H703" i="5"/>
  <c r="O702" i="5"/>
  <c r="M702" i="5"/>
  <c r="P702" i="5" s="1"/>
  <c r="K702" i="5"/>
  <c r="H702" i="5"/>
  <c r="O701" i="5"/>
  <c r="M701" i="5"/>
  <c r="N701" i="5" s="1"/>
  <c r="K701" i="5"/>
  <c r="H701" i="5"/>
  <c r="O700" i="5"/>
  <c r="M700" i="5"/>
  <c r="N700" i="5" s="1"/>
  <c r="K700" i="5"/>
  <c r="H700" i="5"/>
  <c r="O699" i="5"/>
  <c r="M699" i="5"/>
  <c r="N699" i="5" s="1"/>
  <c r="K699" i="5"/>
  <c r="H699" i="5"/>
  <c r="O698" i="5"/>
  <c r="M698" i="5"/>
  <c r="K698" i="5"/>
  <c r="H698" i="5"/>
  <c r="O697" i="5"/>
  <c r="M697" i="5"/>
  <c r="K697" i="5"/>
  <c r="H697" i="5"/>
  <c r="O696" i="5"/>
  <c r="M696" i="5"/>
  <c r="P696" i="5" s="1"/>
  <c r="K696" i="5"/>
  <c r="H696" i="5"/>
  <c r="O695" i="5"/>
  <c r="M695" i="5"/>
  <c r="N695" i="5" s="1"/>
  <c r="K695" i="5"/>
  <c r="H695" i="5"/>
  <c r="O694" i="5"/>
  <c r="M694" i="5"/>
  <c r="P694" i="5" s="1"/>
  <c r="K694" i="5"/>
  <c r="H694" i="5"/>
  <c r="O693" i="5"/>
  <c r="M693" i="5"/>
  <c r="K693" i="5"/>
  <c r="H693" i="5"/>
  <c r="O692" i="5"/>
  <c r="M692" i="5"/>
  <c r="K692" i="5"/>
  <c r="H692" i="5"/>
  <c r="O691" i="5"/>
  <c r="M691" i="5"/>
  <c r="N691" i="5" s="1"/>
  <c r="K691" i="5"/>
  <c r="H691" i="5"/>
  <c r="O690" i="5"/>
  <c r="M690" i="5"/>
  <c r="P690" i="5" s="1"/>
  <c r="K690" i="5"/>
  <c r="H690" i="5"/>
  <c r="O689" i="5"/>
  <c r="M689" i="5"/>
  <c r="K689" i="5"/>
  <c r="H689" i="5"/>
  <c r="O688" i="5"/>
  <c r="M688" i="5"/>
  <c r="P688" i="5" s="1"/>
  <c r="K688" i="5"/>
  <c r="H688" i="5"/>
  <c r="O687" i="5"/>
  <c r="M687" i="5"/>
  <c r="P687" i="5" s="1"/>
  <c r="K687" i="5"/>
  <c r="H687" i="5"/>
  <c r="O686" i="5"/>
  <c r="M686" i="5"/>
  <c r="K686" i="5"/>
  <c r="H686" i="5"/>
  <c r="O685" i="5"/>
  <c r="M685" i="5"/>
  <c r="K685" i="5"/>
  <c r="H685" i="5"/>
  <c r="O684" i="5"/>
  <c r="M684" i="5"/>
  <c r="P684" i="5" s="1"/>
  <c r="K684" i="5"/>
  <c r="H684" i="5"/>
  <c r="O683" i="5"/>
  <c r="M683" i="5"/>
  <c r="P683" i="5" s="1"/>
  <c r="K683" i="5"/>
  <c r="H683" i="5"/>
  <c r="O682" i="5"/>
  <c r="M682" i="5"/>
  <c r="P682" i="5" s="1"/>
  <c r="K682" i="5"/>
  <c r="H682" i="5"/>
  <c r="O681" i="5"/>
  <c r="M681" i="5"/>
  <c r="N681" i="5" s="1"/>
  <c r="K681" i="5"/>
  <c r="H681" i="5"/>
  <c r="O680" i="5"/>
  <c r="M680" i="5"/>
  <c r="K680" i="5"/>
  <c r="H680" i="5"/>
  <c r="O679" i="5"/>
  <c r="M679" i="5"/>
  <c r="K679" i="5"/>
  <c r="H679" i="5"/>
  <c r="O678" i="5"/>
  <c r="M678" i="5"/>
  <c r="K678" i="5"/>
  <c r="H678" i="5"/>
  <c r="O677" i="5"/>
  <c r="M677" i="5"/>
  <c r="K677" i="5"/>
  <c r="H677" i="5"/>
  <c r="O676" i="5"/>
  <c r="M676" i="5"/>
  <c r="K676" i="5"/>
  <c r="H676" i="5"/>
  <c r="O675" i="5"/>
  <c r="M675" i="5"/>
  <c r="K675" i="5"/>
  <c r="H675" i="5"/>
  <c r="O674" i="5"/>
  <c r="M674" i="5"/>
  <c r="N674" i="5" s="1"/>
  <c r="K674" i="5"/>
  <c r="H674" i="5"/>
  <c r="O673" i="5"/>
  <c r="M673" i="5"/>
  <c r="K673" i="5"/>
  <c r="H673" i="5"/>
  <c r="O672" i="5"/>
  <c r="M672" i="5"/>
  <c r="P672" i="5" s="1"/>
  <c r="K672" i="5"/>
  <c r="H672" i="5"/>
  <c r="O671" i="5"/>
  <c r="M671" i="5"/>
  <c r="K671" i="5"/>
  <c r="H671" i="5"/>
  <c r="O670" i="5"/>
  <c r="M670" i="5"/>
  <c r="K670" i="5"/>
  <c r="H670" i="5"/>
  <c r="O669" i="5"/>
  <c r="M669" i="5"/>
  <c r="K669" i="5"/>
  <c r="H669" i="5"/>
  <c r="O668" i="5"/>
  <c r="M668" i="5"/>
  <c r="P668" i="5" s="1"/>
  <c r="K668" i="5"/>
  <c r="H668" i="5"/>
  <c r="O667" i="5"/>
  <c r="M667" i="5"/>
  <c r="K667" i="5"/>
  <c r="H667" i="5"/>
  <c r="O666" i="5"/>
  <c r="M666" i="5"/>
  <c r="P666" i="5" s="1"/>
  <c r="K666" i="5"/>
  <c r="H666" i="5"/>
  <c r="O665" i="5"/>
  <c r="M665" i="5"/>
  <c r="K665" i="5"/>
  <c r="H665" i="5"/>
  <c r="O664" i="5"/>
  <c r="M664" i="5"/>
  <c r="P664" i="5" s="1"/>
  <c r="K664" i="5"/>
  <c r="H664" i="5"/>
  <c r="O663" i="5"/>
  <c r="M663" i="5"/>
  <c r="P663" i="5" s="1"/>
  <c r="K663" i="5"/>
  <c r="H663" i="5"/>
  <c r="O662" i="5"/>
  <c r="M662" i="5"/>
  <c r="K662" i="5"/>
  <c r="H662" i="5"/>
  <c r="O661" i="5"/>
  <c r="M661" i="5"/>
  <c r="K661" i="5"/>
  <c r="H661" i="5"/>
  <c r="O660" i="5"/>
  <c r="M660" i="5"/>
  <c r="K660" i="5"/>
  <c r="H660" i="5"/>
  <c r="O659" i="5"/>
  <c r="M659" i="5"/>
  <c r="K659" i="5"/>
  <c r="H659" i="5"/>
  <c r="O658" i="5"/>
  <c r="M658" i="5"/>
  <c r="N658" i="5" s="1"/>
  <c r="K658" i="5"/>
  <c r="H658" i="5"/>
  <c r="O657" i="5"/>
  <c r="M657" i="5"/>
  <c r="K657" i="5"/>
  <c r="H657" i="5"/>
  <c r="O656" i="5"/>
  <c r="M656" i="5"/>
  <c r="P656" i="5" s="1"/>
  <c r="K656" i="5"/>
  <c r="H656" i="5"/>
  <c r="O655" i="5"/>
  <c r="M655" i="5"/>
  <c r="P655" i="5" s="1"/>
  <c r="K655" i="5"/>
  <c r="H655" i="5"/>
  <c r="O654" i="5"/>
  <c r="M654" i="5"/>
  <c r="K654" i="5"/>
  <c r="H654" i="5"/>
  <c r="O653" i="5"/>
  <c r="M653" i="5"/>
  <c r="N653" i="5" s="1"/>
  <c r="K653" i="5"/>
  <c r="H653" i="5"/>
  <c r="O652" i="5"/>
  <c r="M652" i="5"/>
  <c r="P652" i="5" s="1"/>
  <c r="K652" i="5"/>
  <c r="H652" i="5"/>
  <c r="O651" i="5"/>
  <c r="M651" i="5"/>
  <c r="P651" i="5" s="1"/>
  <c r="K651" i="5"/>
  <c r="H651" i="5"/>
  <c r="O650" i="5"/>
  <c r="M650" i="5"/>
  <c r="P650" i="5" s="1"/>
  <c r="K650" i="5"/>
  <c r="H650" i="5"/>
  <c r="O649" i="5"/>
  <c r="M649" i="5"/>
  <c r="K649" i="5"/>
  <c r="H649" i="5"/>
  <c r="O648" i="5"/>
  <c r="M648" i="5"/>
  <c r="K648" i="5"/>
  <c r="H648" i="5"/>
  <c r="O647" i="5"/>
  <c r="M647" i="5"/>
  <c r="K647" i="5"/>
  <c r="H647" i="5"/>
  <c r="O646" i="5"/>
  <c r="M646" i="5"/>
  <c r="K646" i="5"/>
  <c r="H646" i="5"/>
  <c r="O645" i="5"/>
  <c r="M645" i="5"/>
  <c r="K645" i="5"/>
  <c r="H645" i="5"/>
  <c r="O644" i="5"/>
  <c r="M644" i="5"/>
  <c r="K644" i="5"/>
  <c r="H644" i="5"/>
  <c r="O643" i="5"/>
  <c r="M643" i="5"/>
  <c r="P643" i="5" s="1"/>
  <c r="K643" i="5"/>
  <c r="H643" i="5"/>
  <c r="O642" i="5"/>
  <c r="M642" i="5"/>
  <c r="N642" i="5" s="1"/>
  <c r="K642" i="5"/>
  <c r="H642" i="5"/>
  <c r="O641" i="5"/>
  <c r="M641" i="5"/>
  <c r="K641" i="5"/>
  <c r="H641" i="5"/>
  <c r="O640" i="5"/>
  <c r="M640" i="5"/>
  <c r="N640" i="5" s="1"/>
  <c r="K640" i="5"/>
  <c r="H640" i="5"/>
  <c r="O639" i="5"/>
  <c r="M639" i="5"/>
  <c r="P639" i="5" s="1"/>
  <c r="K639" i="5"/>
  <c r="H639" i="5"/>
  <c r="O638" i="5"/>
  <c r="M638" i="5"/>
  <c r="K638" i="5"/>
  <c r="H638" i="5"/>
  <c r="O637" i="5"/>
  <c r="M637" i="5"/>
  <c r="N637" i="5" s="1"/>
  <c r="K637" i="5"/>
  <c r="H637" i="5"/>
  <c r="O636" i="5"/>
  <c r="M636" i="5"/>
  <c r="P636" i="5" s="1"/>
  <c r="K636" i="5"/>
  <c r="H636" i="5"/>
  <c r="O635" i="5"/>
  <c r="M635" i="5"/>
  <c r="K635" i="5"/>
  <c r="H635" i="5"/>
  <c r="O634" i="5"/>
  <c r="M634" i="5"/>
  <c r="N634" i="5" s="1"/>
  <c r="K634" i="5"/>
  <c r="H634" i="5"/>
  <c r="O633" i="5"/>
  <c r="M633" i="5"/>
  <c r="K633" i="5"/>
  <c r="H633" i="5"/>
  <c r="O632" i="5"/>
  <c r="M632" i="5"/>
  <c r="K632" i="5"/>
  <c r="H632" i="5"/>
  <c r="O631" i="5"/>
  <c r="M631" i="5"/>
  <c r="K631" i="5"/>
  <c r="H631" i="5"/>
  <c r="O630" i="5"/>
  <c r="M630" i="5"/>
  <c r="K630" i="5"/>
  <c r="H630" i="5"/>
  <c r="O629" i="5"/>
  <c r="M629" i="5"/>
  <c r="K629" i="5"/>
  <c r="H629" i="5"/>
  <c r="O628" i="5"/>
  <c r="M628" i="5"/>
  <c r="K628" i="5"/>
  <c r="H628" i="5"/>
  <c r="O627" i="5"/>
  <c r="M627" i="5"/>
  <c r="K627" i="5"/>
  <c r="H627" i="5"/>
  <c r="O626" i="5"/>
  <c r="M626" i="5"/>
  <c r="P626" i="5" s="1"/>
  <c r="K626" i="5"/>
  <c r="H626" i="5"/>
  <c r="O625" i="5"/>
  <c r="M625" i="5"/>
  <c r="K625" i="5"/>
  <c r="H625" i="5"/>
  <c r="O624" i="5"/>
  <c r="M624" i="5"/>
  <c r="P624" i="5" s="1"/>
  <c r="K624" i="5"/>
  <c r="H624" i="5"/>
  <c r="O623" i="5"/>
  <c r="M623" i="5"/>
  <c r="P623" i="5" s="1"/>
  <c r="K623" i="5"/>
  <c r="H623" i="5"/>
  <c r="O622" i="5"/>
  <c r="M622" i="5"/>
  <c r="K622" i="5"/>
  <c r="H622" i="5"/>
  <c r="O621" i="5"/>
  <c r="M621" i="5"/>
  <c r="K621" i="5"/>
  <c r="H621" i="5"/>
  <c r="O620" i="5"/>
  <c r="M620" i="5"/>
  <c r="P620" i="5" s="1"/>
  <c r="K620" i="5"/>
  <c r="H620" i="5"/>
  <c r="O619" i="5"/>
  <c r="M619" i="5"/>
  <c r="K619" i="5"/>
  <c r="H619" i="5"/>
  <c r="O618" i="5"/>
  <c r="M618" i="5"/>
  <c r="N618" i="5" s="1"/>
  <c r="K618" i="5"/>
  <c r="H618" i="5"/>
  <c r="O617" i="5"/>
  <c r="M617" i="5"/>
  <c r="N617" i="5" s="1"/>
  <c r="K617" i="5"/>
  <c r="H617" i="5"/>
  <c r="O616" i="5"/>
  <c r="M616" i="5"/>
  <c r="K616" i="5"/>
  <c r="H616" i="5"/>
  <c r="O615" i="5"/>
  <c r="M615" i="5"/>
  <c r="P615" i="5" s="1"/>
  <c r="K615" i="5"/>
  <c r="H615" i="5"/>
  <c r="O614" i="5"/>
  <c r="M614" i="5"/>
  <c r="K614" i="5"/>
  <c r="H614" i="5"/>
  <c r="O613" i="5"/>
  <c r="M613" i="5"/>
  <c r="K613" i="5"/>
  <c r="H613" i="5"/>
  <c r="O612" i="5"/>
  <c r="M612" i="5"/>
  <c r="P612" i="5" s="1"/>
  <c r="K612" i="5"/>
  <c r="H612" i="5"/>
  <c r="O611" i="5"/>
  <c r="M611" i="5"/>
  <c r="K611" i="5"/>
  <c r="H611" i="5"/>
  <c r="O610" i="5"/>
  <c r="M610" i="5"/>
  <c r="P610" i="5" s="1"/>
  <c r="K610" i="5"/>
  <c r="H610" i="5"/>
  <c r="O609" i="5"/>
  <c r="M609" i="5"/>
  <c r="K609" i="5"/>
  <c r="H609" i="5"/>
  <c r="O608" i="5"/>
  <c r="M608" i="5"/>
  <c r="N608" i="5" s="1"/>
  <c r="K608" i="5"/>
  <c r="H608" i="5"/>
  <c r="O607" i="5"/>
  <c r="M607" i="5"/>
  <c r="P607" i="5" s="1"/>
  <c r="K607" i="5"/>
  <c r="H607" i="5"/>
  <c r="O606" i="5"/>
  <c r="M606" i="5"/>
  <c r="K606" i="5"/>
  <c r="H606" i="5"/>
  <c r="O605" i="5"/>
  <c r="M605" i="5"/>
  <c r="N605" i="5" s="1"/>
  <c r="K605" i="5"/>
  <c r="H605" i="5"/>
  <c r="O604" i="5"/>
  <c r="M604" i="5"/>
  <c r="K604" i="5"/>
  <c r="H604" i="5"/>
  <c r="O603" i="5"/>
  <c r="M603" i="5"/>
  <c r="K603" i="5"/>
  <c r="H603" i="5"/>
  <c r="O602" i="5"/>
  <c r="M602" i="5"/>
  <c r="K602" i="5"/>
  <c r="H602" i="5"/>
  <c r="O601" i="5"/>
  <c r="M601" i="5"/>
  <c r="K601" i="5"/>
  <c r="H601" i="5"/>
  <c r="O600" i="5"/>
  <c r="M600" i="5"/>
  <c r="K600" i="5"/>
  <c r="H600" i="5"/>
  <c r="O599" i="5"/>
  <c r="M599" i="5"/>
  <c r="P599" i="5" s="1"/>
  <c r="K599" i="5"/>
  <c r="H599" i="5"/>
  <c r="O598" i="5"/>
  <c r="M598" i="5"/>
  <c r="K598" i="5"/>
  <c r="H598" i="5"/>
  <c r="O597" i="5"/>
  <c r="M597" i="5"/>
  <c r="K597" i="5"/>
  <c r="H597" i="5"/>
  <c r="O596" i="5"/>
  <c r="M596" i="5"/>
  <c r="N596" i="5" s="1"/>
  <c r="K596" i="5"/>
  <c r="H596" i="5"/>
  <c r="O595" i="5"/>
  <c r="M595" i="5"/>
  <c r="K595" i="5"/>
  <c r="H595" i="5"/>
  <c r="O594" i="5"/>
  <c r="M594" i="5"/>
  <c r="K594" i="5"/>
  <c r="H594" i="5"/>
  <c r="O593" i="5"/>
  <c r="M593" i="5"/>
  <c r="K593" i="5"/>
  <c r="H593" i="5"/>
  <c r="O592" i="5"/>
  <c r="M592" i="5"/>
  <c r="P592" i="5" s="1"/>
  <c r="K592" i="5"/>
  <c r="H592" i="5"/>
  <c r="O591" i="5"/>
  <c r="M591" i="5"/>
  <c r="P591" i="5" s="1"/>
  <c r="K591" i="5"/>
  <c r="H591" i="5"/>
  <c r="O590" i="5"/>
  <c r="M590" i="5"/>
  <c r="K590" i="5"/>
  <c r="H590" i="5"/>
  <c r="O589" i="5"/>
  <c r="M589" i="5"/>
  <c r="K589" i="5"/>
  <c r="H589" i="5"/>
  <c r="O588" i="5"/>
  <c r="M588" i="5"/>
  <c r="K588" i="5"/>
  <c r="H588" i="5"/>
  <c r="O587" i="5"/>
  <c r="M587" i="5"/>
  <c r="P587" i="5" s="1"/>
  <c r="K587" i="5"/>
  <c r="H587" i="5"/>
  <c r="O586" i="5"/>
  <c r="M586" i="5"/>
  <c r="K586" i="5"/>
  <c r="H586" i="5"/>
  <c r="O585" i="5"/>
  <c r="M585" i="5"/>
  <c r="K585" i="5"/>
  <c r="H585" i="5"/>
  <c r="O584" i="5"/>
  <c r="M584" i="5"/>
  <c r="K584" i="5"/>
  <c r="H584" i="5"/>
  <c r="O583" i="5"/>
  <c r="M583" i="5"/>
  <c r="P583" i="5" s="1"/>
  <c r="K583" i="5"/>
  <c r="H583" i="5"/>
  <c r="O582" i="5"/>
  <c r="M582" i="5"/>
  <c r="K582" i="5"/>
  <c r="H582" i="5"/>
  <c r="O581" i="5"/>
  <c r="M581" i="5"/>
  <c r="N581" i="5" s="1"/>
  <c r="K581" i="5"/>
  <c r="H581" i="5"/>
  <c r="O580" i="5"/>
  <c r="M580" i="5"/>
  <c r="P580" i="5" s="1"/>
  <c r="K580" i="5"/>
  <c r="H580" i="5"/>
  <c r="O579" i="5"/>
  <c r="M579" i="5"/>
  <c r="K579" i="5"/>
  <c r="H579" i="5"/>
  <c r="O578" i="5"/>
  <c r="M578" i="5"/>
  <c r="K578" i="5"/>
  <c r="H578" i="5"/>
  <c r="O577" i="5"/>
  <c r="M577" i="5"/>
  <c r="K577" i="5"/>
  <c r="H577" i="5"/>
  <c r="O576" i="5"/>
  <c r="M576" i="5"/>
  <c r="K576" i="5"/>
  <c r="H576" i="5"/>
  <c r="O575" i="5"/>
  <c r="M575" i="5"/>
  <c r="K575" i="5"/>
  <c r="H575" i="5"/>
  <c r="O574" i="5"/>
  <c r="M574" i="5"/>
  <c r="K574" i="5"/>
  <c r="H574" i="5"/>
  <c r="O573" i="5"/>
  <c r="M573" i="5"/>
  <c r="N573" i="5" s="1"/>
  <c r="K573" i="5"/>
  <c r="H573" i="5"/>
  <c r="O572" i="5"/>
  <c r="M572" i="5"/>
  <c r="P572" i="5" s="1"/>
  <c r="K572" i="5"/>
  <c r="H572" i="5"/>
  <c r="O571" i="5"/>
  <c r="M571" i="5"/>
  <c r="K571" i="5"/>
  <c r="H571" i="5"/>
  <c r="O570" i="5"/>
  <c r="M570" i="5"/>
  <c r="K570" i="5"/>
  <c r="H570" i="5"/>
  <c r="O569" i="5"/>
  <c r="M569" i="5"/>
  <c r="K569" i="5"/>
  <c r="H569" i="5"/>
  <c r="O568" i="5"/>
  <c r="M568" i="5"/>
  <c r="K568" i="5"/>
  <c r="H568" i="5"/>
  <c r="O567" i="5"/>
  <c r="M567" i="5"/>
  <c r="K567" i="5"/>
  <c r="H567" i="5"/>
  <c r="O566" i="5"/>
  <c r="M566" i="5"/>
  <c r="K566" i="5"/>
  <c r="H566" i="5"/>
  <c r="O565" i="5"/>
  <c r="M565" i="5"/>
  <c r="K565" i="5"/>
  <c r="H565" i="5"/>
  <c r="O564" i="5"/>
  <c r="M564" i="5"/>
  <c r="P564" i="5" s="1"/>
  <c r="K564" i="5"/>
  <c r="H564" i="5"/>
  <c r="O563" i="5"/>
  <c r="M563" i="5"/>
  <c r="P563" i="5" s="1"/>
  <c r="K563" i="5"/>
  <c r="H563" i="5"/>
  <c r="O562" i="5"/>
  <c r="M562" i="5"/>
  <c r="N562" i="5" s="1"/>
  <c r="K562" i="5"/>
  <c r="H562" i="5"/>
  <c r="O561" i="5"/>
  <c r="M561" i="5"/>
  <c r="K561" i="5"/>
  <c r="H561" i="5"/>
  <c r="O560" i="5"/>
  <c r="M560" i="5"/>
  <c r="K560" i="5"/>
  <c r="H560" i="5"/>
  <c r="O559" i="5"/>
  <c r="M559" i="5"/>
  <c r="P559" i="5" s="1"/>
  <c r="K559" i="5"/>
  <c r="H559" i="5"/>
  <c r="O558" i="5"/>
  <c r="M558" i="5"/>
  <c r="K558" i="5"/>
  <c r="H558" i="5"/>
  <c r="O557" i="5"/>
  <c r="M557" i="5"/>
  <c r="N557" i="5" s="1"/>
  <c r="K557" i="5"/>
  <c r="H557" i="5"/>
  <c r="O556" i="5"/>
  <c r="M556" i="5"/>
  <c r="K556" i="5"/>
  <c r="H556" i="5"/>
  <c r="O555" i="5"/>
  <c r="M555" i="5"/>
  <c r="K555" i="5"/>
  <c r="H555" i="5"/>
  <c r="O554" i="5"/>
  <c r="M554" i="5"/>
  <c r="K554" i="5"/>
  <c r="H554" i="5"/>
  <c r="O553" i="5"/>
  <c r="M553" i="5"/>
  <c r="N553" i="5" s="1"/>
  <c r="K553" i="5"/>
  <c r="H553" i="5"/>
  <c r="O552" i="5"/>
  <c r="M552" i="5"/>
  <c r="P552" i="5" s="1"/>
  <c r="K552" i="5"/>
  <c r="H552" i="5"/>
  <c r="O551" i="5"/>
  <c r="M551" i="5"/>
  <c r="P551" i="5" s="1"/>
  <c r="K551" i="5"/>
  <c r="H551" i="5"/>
  <c r="O550" i="5"/>
  <c r="M550" i="5"/>
  <c r="K550" i="5"/>
  <c r="H550" i="5"/>
  <c r="O549" i="5"/>
  <c r="M549" i="5"/>
  <c r="N549" i="5" s="1"/>
  <c r="K549" i="5"/>
  <c r="H549" i="5"/>
  <c r="O548" i="5"/>
  <c r="M548" i="5"/>
  <c r="N548" i="5" s="1"/>
  <c r="K548" i="5"/>
  <c r="H548" i="5"/>
  <c r="O547" i="5"/>
  <c r="M547" i="5"/>
  <c r="P547" i="5" s="1"/>
  <c r="K547" i="5"/>
  <c r="H547" i="5"/>
  <c r="O546" i="5"/>
  <c r="M546" i="5"/>
  <c r="K546" i="5"/>
  <c r="H546" i="5"/>
  <c r="O545" i="5"/>
  <c r="M545" i="5"/>
  <c r="K545" i="5"/>
  <c r="H545" i="5"/>
  <c r="O544" i="5"/>
  <c r="M544" i="5"/>
  <c r="P544" i="5" s="1"/>
  <c r="K544" i="5"/>
  <c r="H544" i="5"/>
  <c r="O543" i="5"/>
  <c r="M543" i="5"/>
  <c r="P543" i="5" s="1"/>
  <c r="K543" i="5"/>
  <c r="H543" i="5"/>
  <c r="O542" i="5"/>
  <c r="M542" i="5"/>
  <c r="K542" i="5"/>
  <c r="H542" i="5"/>
  <c r="O541" i="5"/>
  <c r="M541" i="5"/>
  <c r="K541" i="5"/>
  <c r="H541" i="5"/>
  <c r="O540" i="5"/>
  <c r="M540" i="5"/>
  <c r="N540" i="5" s="1"/>
  <c r="K540" i="5"/>
  <c r="H540" i="5"/>
  <c r="O539" i="5"/>
  <c r="M539" i="5"/>
  <c r="K539" i="5"/>
  <c r="H539" i="5"/>
  <c r="O538" i="5"/>
  <c r="M538" i="5"/>
  <c r="K538" i="5"/>
  <c r="H538" i="5"/>
  <c r="O537" i="5"/>
  <c r="M537" i="5"/>
  <c r="K537" i="5"/>
  <c r="H537" i="5"/>
  <c r="O536" i="5"/>
  <c r="M536" i="5"/>
  <c r="K536" i="5"/>
  <c r="H536" i="5"/>
  <c r="O535" i="5"/>
  <c r="M535" i="5"/>
  <c r="P535" i="5" s="1"/>
  <c r="K535" i="5"/>
  <c r="H535" i="5"/>
  <c r="O534" i="5"/>
  <c r="M534" i="5"/>
  <c r="K534" i="5"/>
  <c r="H534" i="5"/>
  <c r="O533" i="5"/>
  <c r="M533" i="5"/>
  <c r="N533" i="5" s="1"/>
  <c r="K533" i="5"/>
  <c r="H533" i="5"/>
  <c r="O532" i="5"/>
  <c r="M532" i="5"/>
  <c r="K532" i="5"/>
  <c r="H532" i="5"/>
  <c r="O531" i="5"/>
  <c r="M531" i="5"/>
  <c r="P531" i="5" s="1"/>
  <c r="K531" i="5"/>
  <c r="H531" i="5"/>
  <c r="O530" i="5"/>
  <c r="M530" i="5"/>
  <c r="K530" i="5"/>
  <c r="H530" i="5"/>
  <c r="O529" i="5"/>
  <c r="M529" i="5"/>
  <c r="N529" i="5" s="1"/>
  <c r="K529" i="5"/>
  <c r="H529" i="5"/>
  <c r="O528" i="5"/>
  <c r="M528" i="5"/>
  <c r="P528" i="5" s="1"/>
  <c r="K528" i="5"/>
  <c r="H528" i="5"/>
  <c r="O527" i="5"/>
  <c r="M527" i="5"/>
  <c r="K527" i="5"/>
  <c r="H527" i="5"/>
  <c r="O526" i="5"/>
  <c r="M526" i="5"/>
  <c r="P526" i="5" s="1"/>
  <c r="K526" i="5"/>
  <c r="H526" i="5"/>
  <c r="O525" i="5"/>
  <c r="M525" i="5"/>
  <c r="K525" i="5"/>
  <c r="H525" i="5"/>
  <c r="O524" i="5"/>
  <c r="M524" i="5"/>
  <c r="K524" i="5"/>
  <c r="H524" i="5"/>
  <c r="O523" i="5"/>
  <c r="M523" i="5"/>
  <c r="P523" i="5" s="1"/>
  <c r="K523" i="5"/>
  <c r="H523" i="5"/>
  <c r="O522" i="5"/>
  <c r="M522" i="5"/>
  <c r="K522" i="5"/>
  <c r="H522" i="5"/>
  <c r="O521" i="5"/>
  <c r="M521" i="5"/>
  <c r="N521" i="5" s="1"/>
  <c r="K521" i="5"/>
  <c r="H521" i="5"/>
  <c r="O520" i="5"/>
  <c r="M520" i="5"/>
  <c r="K520" i="5"/>
  <c r="H520" i="5"/>
  <c r="O519" i="5"/>
  <c r="M519" i="5"/>
  <c r="P519" i="5" s="1"/>
  <c r="K519" i="5"/>
  <c r="H519" i="5"/>
  <c r="O518" i="5"/>
  <c r="M518" i="5"/>
  <c r="K518" i="5"/>
  <c r="H518" i="5"/>
  <c r="O517" i="5"/>
  <c r="M517" i="5"/>
  <c r="K517" i="5"/>
  <c r="H517" i="5"/>
  <c r="O516" i="5"/>
  <c r="M516" i="5"/>
  <c r="N516" i="5" s="1"/>
  <c r="K516" i="5"/>
  <c r="H516" i="5"/>
  <c r="O515" i="5"/>
  <c r="M515" i="5"/>
  <c r="P515" i="5" s="1"/>
  <c r="K515" i="5"/>
  <c r="H515" i="5"/>
  <c r="O514" i="5"/>
  <c r="M514" i="5"/>
  <c r="P514" i="5" s="1"/>
  <c r="K514" i="5"/>
  <c r="H514" i="5"/>
  <c r="O513" i="5"/>
  <c r="M513" i="5"/>
  <c r="N513" i="5" s="1"/>
  <c r="K513" i="5"/>
  <c r="H513" i="5"/>
  <c r="O512" i="5"/>
  <c r="M512" i="5"/>
  <c r="P512" i="5" s="1"/>
  <c r="K512" i="5"/>
  <c r="H512" i="5"/>
  <c r="O511" i="5"/>
  <c r="M511" i="5"/>
  <c r="P511" i="5" s="1"/>
  <c r="K511" i="5"/>
  <c r="H511" i="5"/>
  <c r="O510" i="5"/>
  <c r="M510" i="5"/>
  <c r="K510" i="5"/>
  <c r="H510" i="5"/>
  <c r="O509" i="5"/>
  <c r="M509" i="5"/>
  <c r="K509" i="5"/>
  <c r="H509" i="5"/>
  <c r="O508" i="5"/>
  <c r="M508" i="5"/>
  <c r="K508" i="5"/>
  <c r="H508" i="5"/>
  <c r="O507" i="5"/>
  <c r="M507" i="5"/>
  <c r="P507" i="5" s="1"/>
  <c r="K507" i="5"/>
  <c r="H507" i="5"/>
  <c r="O506" i="5"/>
  <c r="M506" i="5"/>
  <c r="P506" i="5" s="1"/>
  <c r="K506" i="5"/>
  <c r="H506" i="5"/>
  <c r="O505" i="5"/>
  <c r="M505" i="5"/>
  <c r="N505" i="5" s="1"/>
  <c r="K505" i="5"/>
  <c r="H505" i="5"/>
  <c r="O504" i="5"/>
  <c r="M504" i="5"/>
  <c r="K504" i="5"/>
  <c r="H504" i="5"/>
  <c r="O503" i="5"/>
  <c r="M503" i="5"/>
  <c r="K503" i="5"/>
  <c r="H503" i="5"/>
  <c r="O502" i="5"/>
  <c r="M502" i="5"/>
  <c r="K502" i="5"/>
  <c r="H502" i="5"/>
  <c r="O501" i="5"/>
  <c r="M501" i="5"/>
  <c r="N501" i="5" s="1"/>
  <c r="K501" i="5"/>
  <c r="H501" i="5"/>
  <c r="O500" i="5"/>
  <c r="M500" i="5"/>
  <c r="P500" i="5" s="1"/>
  <c r="K500" i="5"/>
  <c r="H500" i="5"/>
  <c r="O499" i="5"/>
  <c r="M499" i="5"/>
  <c r="P499" i="5" s="1"/>
  <c r="K499" i="5"/>
  <c r="H499" i="5"/>
  <c r="O498" i="5"/>
  <c r="M498" i="5"/>
  <c r="N498" i="5" s="1"/>
  <c r="K498" i="5"/>
  <c r="H498" i="5"/>
  <c r="O497" i="5"/>
  <c r="M497" i="5"/>
  <c r="N497" i="5" s="1"/>
  <c r="K497" i="5"/>
  <c r="H497" i="5"/>
  <c r="O496" i="5"/>
  <c r="M496" i="5"/>
  <c r="P496" i="5" s="1"/>
  <c r="K496" i="5"/>
  <c r="H496" i="5"/>
  <c r="O495" i="5"/>
  <c r="M495" i="5"/>
  <c r="P495" i="5" s="1"/>
  <c r="K495" i="5"/>
  <c r="H495" i="5"/>
  <c r="O494" i="5"/>
  <c r="M494" i="5"/>
  <c r="K494" i="5"/>
  <c r="H494" i="5"/>
  <c r="O493" i="5"/>
  <c r="M493" i="5"/>
  <c r="N493" i="5" s="1"/>
  <c r="K493" i="5"/>
  <c r="H493" i="5"/>
  <c r="O492" i="5"/>
  <c r="M492" i="5"/>
  <c r="K492" i="5"/>
  <c r="H492" i="5"/>
  <c r="O491" i="5"/>
  <c r="M491" i="5"/>
  <c r="K491" i="5"/>
  <c r="H491" i="5"/>
  <c r="O490" i="5"/>
  <c r="M490" i="5"/>
  <c r="K490" i="5"/>
  <c r="H490" i="5"/>
  <c r="O489" i="5"/>
  <c r="M489" i="5"/>
  <c r="N489" i="5" s="1"/>
  <c r="K489" i="5"/>
  <c r="H489" i="5"/>
  <c r="O488" i="5"/>
  <c r="M488" i="5"/>
  <c r="N488" i="5" s="1"/>
  <c r="K488" i="5"/>
  <c r="H488" i="5"/>
  <c r="O487" i="5"/>
  <c r="M487" i="5"/>
  <c r="P487" i="5" s="1"/>
  <c r="K487" i="5"/>
  <c r="H487" i="5"/>
  <c r="O486" i="5"/>
  <c r="M486" i="5"/>
  <c r="K486" i="5"/>
  <c r="H486" i="5"/>
  <c r="O485" i="5"/>
  <c r="M485" i="5"/>
  <c r="N485" i="5" s="1"/>
  <c r="K485" i="5"/>
  <c r="H485" i="5"/>
  <c r="O484" i="5"/>
  <c r="M484" i="5"/>
  <c r="P484" i="5" s="1"/>
  <c r="K484" i="5"/>
  <c r="H484" i="5"/>
  <c r="O483" i="5"/>
  <c r="M483" i="5"/>
  <c r="K483" i="5"/>
  <c r="H483" i="5"/>
  <c r="O482" i="5"/>
  <c r="M482" i="5"/>
  <c r="N482" i="5" s="1"/>
  <c r="K482" i="5"/>
  <c r="H482" i="5"/>
  <c r="O481" i="5"/>
  <c r="M481" i="5"/>
  <c r="N481" i="5" s="1"/>
  <c r="K481" i="5"/>
  <c r="H481" i="5"/>
  <c r="O480" i="5"/>
  <c r="M480" i="5"/>
  <c r="K480" i="5"/>
  <c r="H480" i="5"/>
  <c r="O479" i="5"/>
  <c r="M479" i="5"/>
  <c r="P479" i="5" s="1"/>
  <c r="K479" i="5"/>
  <c r="H479" i="5"/>
  <c r="O478" i="5"/>
  <c r="M478" i="5"/>
  <c r="K478" i="5"/>
  <c r="H478" i="5"/>
  <c r="O477" i="5"/>
  <c r="M477" i="5"/>
  <c r="N477" i="5" s="1"/>
  <c r="K477" i="5"/>
  <c r="H477" i="5"/>
  <c r="O476" i="5"/>
  <c r="M476" i="5"/>
  <c r="K476" i="5"/>
  <c r="H476" i="5"/>
  <c r="O475" i="5"/>
  <c r="M475" i="5"/>
  <c r="K475" i="5"/>
  <c r="H475" i="5"/>
  <c r="O474" i="5"/>
  <c r="M474" i="5"/>
  <c r="P474" i="5" s="1"/>
  <c r="K474" i="5"/>
  <c r="H474" i="5"/>
  <c r="O473" i="5"/>
  <c r="M473" i="5"/>
  <c r="N473" i="5" s="1"/>
  <c r="K473" i="5"/>
  <c r="H473" i="5"/>
  <c r="O472" i="5"/>
  <c r="M472" i="5"/>
  <c r="K472" i="5"/>
  <c r="H472" i="5"/>
  <c r="O471" i="5"/>
  <c r="M471" i="5"/>
  <c r="K471" i="5"/>
  <c r="H471" i="5"/>
  <c r="O470" i="5"/>
  <c r="M470" i="5"/>
  <c r="K470" i="5"/>
  <c r="H470" i="5"/>
  <c r="O469" i="5"/>
  <c r="M469" i="5"/>
  <c r="K469" i="5"/>
  <c r="H469" i="5"/>
  <c r="O468" i="5"/>
  <c r="M468" i="5"/>
  <c r="N468" i="5" s="1"/>
  <c r="K468" i="5"/>
  <c r="H468" i="5"/>
  <c r="O467" i="5"/>
  <c r="M467" i="5"/>
  <c r="K467" i="5"/>
  <c r="H467" i="5"/>
  <c r="O466" i="5"/>
  <c r="M466" i="5"/>
  <c r="P466" i="5" s="1"/>
  <c r="K466" i="5"/>
  <c r="H466" i="5"/>
  <c r="O465" i="5"/>
  <c r="M465" i="5"/>
  <c r="N465" i="5" s="1"/>
  <c r="K465" i="5"/>
  <c r="H465" i="5"/>
  <c r="O464" i="5"/>
  <c r="M464" i="5"/>
  <c r="P464" i="5" s="1"/>
  <c r="K464" i="5"/>
  <c r="H464" i="5"/>
  <c r="O463" i="5"/>
  <c r="M463" i="5"/>
  <c r="K463" i="5"/>
  <c r="H463" i="5"/>
  <c r="O462" i="5"/>
  <c r="M462" i="5"/>
  <c r="K462" i="5"/>
  <c r="H462" i="5"/>
  <c r="O461" i="5"/>
  <c r="M461" i="5"/>
  <c r="K461" i="5"/>
  <c r="H461" i="5"/>
  <c r="O460" i="5"/>
  <c r="M460" i="5"/>
  <c r="K460" i="5"/>
  <c r="H460" i="5"/>
  <c r="O459" i="5"/>
  <c r="M459" i="5"/>
  <c r="P459" i="5" s="1"/>
  <c r="K459" i="5"/>
  <c r="H459" i="5"/>
  <c r="O458" i="5"/>
  <c r="M458" i="5"/>
  <c r="P458" i="5" s="1"/>
  <c r="K458" i="5"/>
  <c r="H458" i="5"/>
  <c r="O457" i="5"/>
  <c r="M457" i="5"/>
  <c r="N457" i="5" s="1"/>
  <c r="K457" i="5"/>
  <c r="H457" i="5"/>
  <c r="O456" i="5"/>
  <c r="M456" i="5"/>
  <c r="N456" i="5" s="1"/>
  <c r="K456" i="5"/>
  <c r="H456" i="5"/>
  <c r="O455" i="5"/>
  <c r="M455" i="5"/>
  <c r="K455" i="5"/>
  <c r="H455" i="5"/>
  <c r="O454" i="5"/>
  <c r="M454" i="5"/>
  <c r="K454" i="5"/>
  <c r="H454" i="5"/>
  <c r="O453" i="5"/>
  <c r="M453" i="5"/>
  <c r="K453" i="5"/>
  <c r="H453" i="5"/>
  <c r="O452" i="5"/>
  <c r="M452" i="5"/>
  <c r="K452" i="5"/>
  <c r="H452" i="5"/>
  <c r="O451" i="5"/>
  <c r="M451" i="5"/>
  <c r="P451" i="5" s="1"/>
  <c r="K451" i="5"/>
  <c r="H451" i="5"/>
  <c r="O450" i="5"/>
  <c r="M450" i="5"/>
  <c r="N450" i="5" s="1"/>
  <c r="K450" i="5"/>
  <c r="H450" i="5"/>
  <c r="O449" i="5"/>
  <c r="M449" i="5"/>
  <c r="N449" i="5" s="1"/>
  <c r="K449" i="5"/>
  <c r="H449" i="5"/>
  <c r="O448" i="5"/>
  <c r="M448" i="5"/>
  <c r="K448" i="5"/>
  <c r="H448" i="5"/>
  <c r="O447" i="5"/>
  <c r="M447" i="5"/>
  <c r="P447" i="5" s="1"/>
  <c r="K447" i="5"/>
  <c r="H447" i="5"/>
  <c r="O446" i="5"/>
  <c r="M446" i="5"/>
  <c r="K446" i="5"/>
  <c r="H446" i="5"/>
  <c r="O445" i="5"/>
  <c r="M445" i="5"/>
  <c r="K445" i="5"/>
  <c r="H445" i="5"/>
  <c r="O444" i="5"/>
  <c r="M444" i="5"/>
  <c r="K444" i="5"/>
  <c r="H444" i="5"/>
  <c r="O443" i="5"/>
  <c r="M443" i="5"/>
  <c r="P443" i="5" s="1"/>
  <c r="K443" i="5"/>
  <c r="H443" i="5"/>
  <c r="O442" i="5"/>
  <c r="M442" i="5"/>
  <c r="P442" i="5" s="1"/>
  <c r="K442" i="5"/>
  <c r="H442" i="5"/>
  <c r="O441" i="5"/>
  <c r="M441" i="5"/>
  <c r="N441" i="5" s="1"/>
  <c r="K441" i="5"/>
  <c r="H441" i="5"/>
  <c r="O440" i="5"/>
  <c r="M440" i="5"/>
  <c r="N440" i="5" s="1"/>
  <c r="K440" i="5"/>
  <c r="H440" i="5"/>
  <c r="O439" i="5"/>
  <c r="M439" i="5"/>
  <c r="K439" i="5"/>
  <c r="H439" i="5"/>
  <c r="O438" i="5"/>
  <c r="M438" i="5"/>
  <c r="N438" i="5" s="1"/>
  <c r="K438" i="5"/>
  <c r="H438" i="5"/>
  <c r="O437" i="5"/>
  <c r="M437" i="5"/>
  <c r="K437" i="5"/>
  <c r="H437" i="5"/>
  <c r="O436" i="5"/>
  <c r="M436" i="5"/>
  <c r="P436" i="5" s="1"/>
  <c r="K436" i="5"/>
  <c r="H436" i="5"/>
  <c r="O435" i="5"/>
  <c r="M435" i="5"/>
  <c r="P435" i="5" s="1"/>
  <c r="K435" i="5"/>
  <c r="H435" i="5"/>
  <c r="O434" i="5"/>
  <c r="M434" i="5"/>
  <c r="K434" i="5"/>
  <c r="H434" i="5"/>
  <c r="O433" i="5"/>
  <c r="M433" i="5"/>
  <c r="N433" i="5" s="1"/>
  <c r="K433" i="5"/>
  <c r="H433" i="5"/>
  <c r="O432" i="5"/>
  <c r="M432" i="5"/>
  <c r="N432" i="5" s="1"/>
  <c r="K432" i="5"/>
  <c r="H432" i="5"/>
  <c r="O431" i="5"/>
  <c r="M431" i="5"/>
  <c r="K431" i="5"/>
  <c r="H431" i="5"/>
  <c r="O430" i="5"/>
  <c r="M430" i="5"/>
  <c r="P430" i="5" s="1"/>
  <c r="K430" i="5"/>
  <c r="H430" i="5"/>
  <c r="O429" i="5"/>
  <c r="M429" i="5"/>
  <c r="K429" i="5"/>
  <c r="H429" i="5"/>
  <c r="O428" i="5"/>
  <c r="M428" i="5"/>
  <c r="K428" i="5"/>
  <c r="H428" i="5"/>
  <c r="O427" i="5"/>
  <c r="M427" i="5"/>
  <c r="P427" i="5" s="1"/>
  <c r="K427" i="5"/>
  <c r="H427" i="5"/>
  <c r="O426" i="5"/>
  <c r="M426" i="5"/>
  <c r="K426" i="5"/>
  <c r="H426" i="5"/>
  <c r="O425" i="5"/>
  <c r="M425" i="5"/>
  <c r="K425" i="5"/>
  <c r="H425" i="5"/>
  <c r="O424" i="5"/>
  <c r="M424" i="5"/>
  <c r="N424" i="5" s="1"/>
  <c r="K424" i="5"/>
  <c r="H424" i="5"/>
  <c r="O423" i="5"/>
  <c r="M423" i="5"/>
  <c r="P423" i="5" s="1"/>
  <c r="K423" i="5"/>
  <c r="H423" i="5"/>
  <c r="O422" i="5"/>
  <c r="M422" i="5"/>
  <c r="K422" i="5"/>
  <c r="H422" i="5"/>
  <c r="O421" i="5"/>
  <c r="M421" i="5"/>
  <c r="K421" i="5"/>
  <c r="H421" i="5"/>
  <c r="O420" i="5"/>
  <c r="M420" i="5"/>
  <c r="P420" i="5" s="1"/>
  <c r="K420" i="5"/>
  <c r="H420" i="5"/>
  <c r="O419" i="5"/>
  <c r="M419" i="5"/>
  <c r="P419" i="5" s="1"/>
  <c r="K419" i="5"/>
  <c r="H419" i="5"/>
  <c r="O418" i="5"/>
  <c r="M418" i="5"/>
  <c r="K418" i="5"/>
  <c r="H418" i="5"/>
  <c r="O417" i="5"/>
  <c r="M417" i="5"/>
  <c r="N417" i="5" s="1"/>
  <c r="K417" i="5"/>
  <c r="H417" i="5"/>
  <c r="O416" i="5"/>
  <c r="M416" i="5"/>
  <c r="K416" i="5"/>
  <c r="H416" i="5"/>
  <c r="O415" i="5"/>
  <c r="M415" i="5"/>
  <c r="P415" i="5" s="1"/>
  <c r="K415" i="5"/>
  <c r="H415" i="5"/>
  <c r="O414" i="5"/>
  <c r="M414" i="5"/>
  <c r="K414" i="5"/>
  <c r="H414" i="5"/>
  <c r="O413" i="5"/>
  <c r="M413" i="5"/>
  <c r="K413" i="5"/>
  <c r="H413" i="5"/>
  <c r="O412" i="5"/>
  <c r="M412" i="5"/>
  <c r="N412" i="5" s="1"/>
  <c r="K412" i="5"/>
  <c r="H412" i="5"/>
  <c r="O411" i="5"/>
  <c r="M411" i="5"/>
  <c r="K411" i="5"/>
  <c r="H411" i="5"/>
  <c r="O410" i="5"/>
  <c r="M410" i="5"/>
  <c r="N410" i="5" s="1"/>
  <c r="K410" i="5"/>
  <c r="H410" i="5"/>
  <c r="O409" i="5"/>
  <c r="M409" i="5"/>
  <c r="K409" i="5"/>
  <c r="H409" i="5"/>
  <c r="O408" i="5"/>
  <c r="M408" i="5"/>
  <c r="K408" i="5"/>
  <c r="H408" i="5"/>
  <c r="O407" i="5"/>
  <c r="M407" i="5"/>
  <c r="K407" i="5"/>
  <c r="H407" i="5"/>
  <c r="O406" i="5"/>
  <c r="M406" i="5"/>
  <c r="K406" i="5"/>
  <c r="H406" i="5"/>
  <c r="O405" i="5"/>
  <c r="M405" i="5"/>
  <c r="K405" i="5"/>
  <c r="H405" i="5"/>
  <c r="O404" i="5"/>
  <c r="M404" i="5"/>
  <c r="N404" i="5" s="1"/>
  <c r="K404" i="5"/>
  <c r="H404" i="5"/>
  <c r="O403" i="5"/>
  <c r="M403" i="5"/>
  <c r="N403" i="5" s="1"/>
  <c r="K403" i="5"/>
  <c r="H403" i="5"/>
  <c r="O402" i="5"/>
  <c r="M402" i="5"/>
  <c r="P402" i="5" s="1"/>
  <c r="K402" i="5"/>
  <c r="H402" i="5"/>
  <c r="O401" i="5"/>
  <c r="M401" i="5"/>
  <c r="K401" i="5"/>
  <c r="H401" i="5"/>
  <c r="O400" i="5"/>
  <c r="M400" i="5"/>
  <c r="P400" i="5" s="1"/>
  <c r="K400" i="5"/>
  <c r="H400" i="5"/>
  <c r="O399" i="5"/>
  <c r="M399" i="5"/>
  <c r="P399" i="5" s="1"/>
  <c r="K399" i="5"/>
  <c r="H399" i="5"/>
  <c r="O398" i="5"/>
  <c r="M398" i="5"/>
  <c r="K398" i="5"/>
  <c r="H398" i="5"/>
  <c r="O397" i="5"/>
  <c r="M397" i="5"/>
  <c r="N397" i="5" s="1"/>
  <c r="K397" i="5"/>
  <c r="H397" i="5"/>
  <c r="O396" i="5"/>
  <c r="M396" i="5"/>
  <c r="K396" i="5"/>
  <c r="H396" i="5"/>
  <c r="O395" i="5"/>
  <c r="M395" i="5"/>
  <c r="K395" i="5"/>
  <c r="H395" i="5"/>
  <c r="O394" i="5"/>
  <c r="M394" i="5"/>
  <c r="P394" i="5" s="1"/>
  <c r="K394" i="5"/>
  <c r="H394" i="5"/>
  <c r="O393" i="5"/>
  <c r="M393" i="5"/>
  <c r="K393" i="5"/>
  <c r="H393" i="5"/>
  <c r="O392" i="5"/>
  <c r="M392" i="5"/>
  <c r="N392" i="5" s="1"/>
  <c r="K392" i="5"/>
  <c r="H392" i="5"/>
  <c r="O391" i="5"/>
  <c r="M391" i="5"/>
  <c r="P391" i="5" s="1"/>
  <c r="K391" i="5"/>
  <c r="H391" i="5"/>
  <c r="O390" i="5"/>
  <c r="M390" i="5"/>
  <c r="P390" i="5" s="1"/>
  <c r="K390" i="5"/>
  <c r="H390" i="5"/>
  <c r="O389" i="5"/>
  <c r="M389" i="5"/>
  <c r="N389" i="5" s="1"/>
  <c r="K389" i="5"/>
  <c r="H389" i="5"/>
  <c r="O388" i="5"/>
  <c r="M388" i="5"/>
  <c r="K388" i="5"/>
  <c r="H388" i="5"/>
  <c r="O387" i="5"/>
  <c r="M387" i="5"/>
  <c r="K387" i="5"/>
  <c r="H387" i="5"/>
  <c r="O386" i="5"/>
  <c r="M386" i="5"/>
  <c r="N386" i="5" s="1"/>
  <c r="K386" i="5"/>
  <c r="H386" i="5"/>
  <c r="O385" i="5"/>
  <c r="M385" i="5"/>
  <c r="K385" i="5"/>
  <c r="H385" i="5"/>
  <c r="O384" i="5"/>
  <c r="M384" i="5"/>
  <c r="N384" i="5" s="1"/>
  <c r="K384" i="5"/>
  <c r="H384" i="5"/>
  <c r="O383" i="5"/>
  <c r="M383" i="5"/>
  <c r="P383" i="5" s="1"/>
  <c r="K383" i="5"/>
  <c r="H383" i="5"/>
  <c r="O382" i="5"/>
  <c r="M382" i="5"/>
  <c r="K382" i="5"/>
  <c r="H382" i="5"/>
  <c r="O381" i="5"/>
  <c r="M381" i="5"/>
  <c r="P381" i="5" s="1"/>
  <c r="K381" i="5"/>
  <c r="H381" i="5"/>
  <c r="O380" i="5"/>
  <c r="M380" i="5"/>
  <c r="P380" i="5" s="1"/>
  <c r="K380" i="5"/>
  <c r="H380" i="5"/>
  <c r="O379" i="5"/>
  <c r="M379" i="5"/>
  <c r="P379" i="5" s="1"/>
  <c r="K379" i="5"/>
  <c r="H379" i="5"/>
  <c r="O378" i="5"/>
  <c r="M378" i="5"/>
  <c r="K378" i="5"/>
  <c r="H378" i="5"/>
  <c r="O377" i="5"/>
  <c r="M377" i="5"/>
  <c r="K377" i="5"/>
  <c r="H377" i="5"/>
  <c r="O376" i="5"/>
  <c r="M376" i="5"/>
  <c r="K376" i="5"/>
  <c r="H376" i="5"/>
  <c r="O375" i="5"/>
  <c r="M375" i="5"/>
  <c r="K375" i="5"/>
  <c r="H375" i="5"/>
  <c r="O374" i="5"/>
  <c r="M374" i="5"/>
  <c r="K374" i="5"/>
  <c r="H374" i="5"/>
  <c r="O373" i="5"/>
  <c r="M373" i="5"/>
  <c r="K373" i="5"/>
  <c r="H373" i="5"/>
  <c r="O372" i="5"/>
  <c r="M372" i="5"/>
  <c r="P372" i="5" s="1"/>
  <c r="K372" i="5"/>
  <c r="H372" i="5"/>
  <c r="O371" i="5"/>
  <c r="M371" i="5"/>
  <c r="K371" i="5"/>
  <c r="H371" i="5"/>
  <c r="O370" i="5"/>
  <c r="M370" i="5"/>
  <c r="K370" i="5"/>
  <c r="H370" i="5"/>
  <c r="O369" i="5"/>
  <c r="M369" i="5"/>
  <c r="K369" i="5"/>
  <c r="H369" i="5"/>
  <c r="O368" i="5"/>
  <c r="M368" i="5"/>
  <c r="N368" i="5" s="1"/>
  <c r="K368" i="5"/>
  <c r="H368" i="5"/>
  <c r="O367" i="5"/>
  <c r="M367" i="5"/>
  <c r="P367" i="5" s="1"/>
  <c r="K367" i="5"/>
  <c r="H367" i="5"/>
  <c r="O366" i="5"/>
  <c r="M366" i="5"/>
  <c r="K366" i="5"/>
  <c r="H366" i="5"/>
  <c r="O365" i="5"/>
  <c r="M365" i="5"/>
  <c r="N365" i="5" s="1"/>
  <c r="K365" i="5"/>
  <c r="H365" i="5"/>
  <c r="O364" i="5"/>
  <c r="M364" i="5"/>
  <c r="K364" i="5"/>
  <c r="H364" i="5"/>
  <c r="O363" i="5"/>
  <c r="M363" i="5"/>
  <c r="P363" i="5" s="1"/>
  <c r="K363" i="5"/>
  <c r="H363" i="5"/>
  <c r="O362" i="5"/>
  <c r="M362" i="5"/>
  <c r="N362" i="5" s="1"/>
  <c r="K362" i="5"/>
  <c r="H362" i="5"/>
  <c r="O361" i="5"/>
  <c r="M361" i="5"/>
  <c r="K361" i="5"/>
  <c r="H361" i="5"/>
  <c r="O360" i="5"/>
  <c r="M360" i="5"/>
  <c r="N360" i="5" s="1"/>
  <c r="K360" i="5"/>
  <c r="H360" i="5"/>
  <c r="O359" i="5"/>
  <c r="M359" i="5"/>
  <c r="P359" i="5" s="1"/>
  <c r="K359" i="5"/>
  <c r="H359" i="5"/>
  <c r="O358" i="5"/>
  <c r="M358" i="5"/>
  <c r="K358" i="5"/>
  <c r="H358" i="5"/>
  <c r="O357" i="5"/>
  <c r="M357" i="5"/>
  <c r="P357" i="5" s="1"/>
  <c r="K357" i="5"/>
  <c r="H357" i="5"/>
  <c r="O356" i="5"/>
  <c r="M356" i="5"/>
  <c r="K356" i="5"/>
  <c r="H356" i="5"/>
  <c r="O355" i="5"/>
  <c r="M355" i="5"/>
  <c r="K355" i="5"/>
  <c r="H355" i="5"/>
  <c r="O354" i="5"/>
  <c r="M354" i="5"/>
  <c r="K354" i="5"/>
  <c r="H354" i="5"/>
  <c r="O353" i="5"/>
  <c r="M353" i="5"/>
  <c r="K353" i="5"/>
  <c r="H353" i="5"/>
  <c r="O352" i="5"/>
  <c r="M352" i="5"/>
  <c r="N352" i="5" s="1"/>
  <c r="K352" i="5"/>
  <c r="H352" i="5"/>
  <c r="O351" i="5"/>
  <c r="M351" i="5"/>
  <c r="K351" i="5"/>
  <c r="H351" i="5"/>
  <c r="O350" i="5"/>
  <c r="M350" i="5"/>
  <c r="N350" i="5" s="1"/>
  <c r="K350" i="5"/>
  <c r="H350" i="5"/>
  <c r="O349" i="5"/>
  <c r="M349" i="5"/>
  <c r="P349" i="5" s="1"/>
  <c r="K349" i="5"/>
  <c r="H349" i="5"/>
  <c r="O348" i="5"/>
  <c r="M348" i="5"/>
  <c r="N348" i="5" s="1"/>
  <c r="K348" i="5"/>
  <c r="H348" i="5"/>
  <c r="O347" i="5"/>
  <c r="M347" i="5"/>
  <c r="P347" i="5" s="1"/>
  <c r="K347" i="5"/>
  <c r="H347" i="5"/>
  <c r="O346" i="5"/>
  <c r="M346" i="5"/>
  <c r="N346" i="5" s="1"/>
  <c r="K346" i="5"/>
  <c r="H346" i="5"/>
  <c r="O345" i="5"/>
  <c r="M345" i="5"/>
  <c r="K345" i="5"/>
  <c r="H345" i="5"/>
  <c r="O344" i="5"/>
  <c r="M344" i="5"/>
  <c r="K344" i="5"/>
  <c r="H344" i="5"/>
  <c r="O343" i="5"/>
  <c r="M343" i="5"/>
  <c r="K343" i="5"/>
  <c r="H343" i="5"/>
  <c r="O342" i="5"/>
  <c r="M342" i="5"/>
  <c r="K342" i="5"/>
  <c r="H342" i="5"/>
  <c r="O341" i="5"/>
  <c r="M341" i="5"/>
  <c r="K341" i="5"/>
  <c r="H341" i="5"/>
  <c r="O340" i="5"/>
  <c r="M340" i="5"/>
  <c r="N340" i="5" s="1"/>
  <c r="K340" i="5"/>
  <c r="H340" i="5"/>
  <c r="O339" i="5"/>
  <c r="M339" i="5"/>
  <c r="K339" i="5"/>
  <c r="H339" i="5"/>
  <c r="O338" i="5"/>
  <c r="M338" i="5"/>
  <c r="N338" i="5" s="1"/>
  <c r="K338" i="5"/>
  <c r="H338" i="5"/>
  <c r="O337" i="5"/>
  <c r="M337" i="5"/>
  <c r="K337" i="5"/>
  <c r="H337" i="5"/>
  <c r="O336" i="5"/>
  <c r="M336" i="5"/>
  <c r="P336" i="5" s="1"/>
  <c r="K336" i="5"/>
  <c r="H336" i="5"/>
  <c r="O335" i="5"/>
  <c r="M335" i="5"/>
  <c r="P335" i="5" s="1"/>
  <c r="K335" i="5"/>
  <c r="H335" i="5"/>
  <c r="O334" i="5"/>
  <c r="M334" i="5"/>
  <c r="K334" i="5"/>
  <c r="H334" i="5"/>
  <c r="O333" i="5"/>
  <c r="M333" i="5"/>
  <c r="P333" i="5" s="1"/>
  <c r="K333" i="5"/>
  <c r="H333" i="5"/>
  <c r="O332" i="5"/>
  <c r="M332" i="5"/>
  <c r="K332" i="5"/>
  <c r="H332" i="5"/>
  <c r="O331" i="5"/>
  <c r="M331" i="5"/>
  <c r="P331" i="5" s="1"/>
  <c r="K331" i="5"/>
  <c r="H331" i="5"/>
  <c r="O330" i="5"/>
  <c r="M330" i="5"/>
  <c r="K330" i="5"/>
  <c r="H330" i="5"/>
  <c r="O329" i="5"/>
  <c r="M329" i="5"/>
  <c r="N329" i="5" s="1"/>
  <c r="K329" i="5"/>
  <c r="H329" i="5"/>
  <c r="O328" i="5"/>
  <c r="M328" i="5"/>
  <c r="N328" i="5" s="1"/>
  <c r="K328" i="5"/>
  <c r="H328" i="5"/>
  <c r="O327" i="5"/>
  <c r="M327" i="5"/>
  <c r="P327" i="5" s="1"/>
  <c r="K327" i="5"/>
  <c r="H327" i="5"/>
  <c r="O326" i="5"/>
  <c r="M326" i="5"/>
  <c r="N326" i="5" s="1"/>
  <c r="K326" i="5"/>
  <c r="H326" i="5"/>
  <c r="O325" i="5"/>
  <c r="M325" i="5"/>
  <c r="N325" i="5" s="1"/>
  <c r="K325" i="5"/>
  <c r="H325" i="5"/>
  <c r="O324" i="5"/>
  <c r="M324" i="5"/>
  <c r="P324" i="5" s="1"/>
  <c r="K324" i="5"/>
  <c r="H324" i="5"/>
  <c r="O323" i="5"/>
  <c r="M323" i="5"/>
  <c r="K323" i="5"/>
  <c r="H323" i="5"/>
  <c r="O322" i="5"/>
  <c r="M322" i="5"/>
  <c r="N322" i="5" s="1"/>
  <c r="K322" i="5"/>
  <c r="H322" i="5"/>
  <c r="O321" i="5"/>
  <c r="M321" i="5"/>
  <c r="K321" i="5"/>
  <c r="H321" i="5"/>
  <c r="O320" i="5"/>
  <c r="M320" i="5"/>
  <c r="N320" i="5" s="1"/>
  <c r="K320" i="5"/>
  <c r="H320" i="5"/>
  <c r="O319" i="5"/>
  <c r="M319" i="5"/>
  <c r="P319" i="5" s="1"/>
  <c r="K319" i="5"/>
  <c r="H319" i="5"/>
  <c r="O318" i="5"/>
  <c r="M318" i="5"/>
  <c r="N318" i="5" s="1"/>
  <c r="K318" i="5"/>
  <c r="H318" i="5"/>
  <c r="O317" i="5"/>
  <c r="M317" i="5"/>
  <c r="N317" i="5" s="1"/>
  <c r="K317" i="5"/>
  <c r="H317" i="5"/>
  <c r="O316" i="5"/>
  <c r="M316" i="5"/>
  <c r="P316" i="5" s="1"/>
  <c r="K316" i="5"/>
  <c r="H316" i="5"/>
  <c r="O315" i="5"/>
  <c r="M315" i="5"/>
  <c r="P315" i="5" s="1"/>
  <c r="K315" i="5"/>
  <c r="H315" i="5"/>
  <c r="O314" i="5"/>
  <c r="M314" i="5"/>
  <c r="N314" i="5" s="1"/>
  <c r="K314" i="5"/>
  <c r="H314" i="5"/>
  <c r="O313" i="5"/>
  <c r="M313" i="5"/>
  <c r="K313" i="5"/>
  <c r="H313" i="5"/>
  <c r="O312" i="5"/>
  <c r="M312" i="5"/>
  <c r="N312" i="5" s="1"/>
  <c r="K312" i="5"/>
  <c r="H312" i="5"/>
  <c r="O311" i="5"/>
  <c r="M311" i="5"/>
  <c r="K311" i="5"/>
  <c r="H311" i="5"/>
  <c r="O310" i="5"/>
  <c r="M310" i="5"/>
  <c r="N310" i="5" s="1"/>
  <c r="K310" i="5"/>
  <c r="H310" i="5"/>
  <c r="O309" i="5"/>
  <c r="M309" i="5"/>
  <c r="N309" i="5" s="1"/>
  <c r="K309" i="5"/>
  <c r="H309" i="5"/>
  <c r="O308" i="5"/>
  <c r="M308" i="5"/>
  <c r="P308" i="5" s="1"/>
  <c r="K308" i="5"/>
  <c r="H308" i="5"/>
  <c r="O307" i="5"/>
  <c r="M307" i="5"/>
  <c r="P307" i="5" s="1"/>
  <c r="K307" i="5"/>
  <c r="H307" i="5"/>
  <c r="O306" i="5"/>
  <c r="M306" i="5"/>
  <c r="K306" i="5"/>
  <c r="H306" i="5"/>
  <c r="O305" i="5"/>
  <c r="M305" i="5"/>
  <c r="K305" i="5"/>
  <c r="H305" i="5"/>
  <c r="O304" i="5"/>
  <c r="M304" i="5"/>
  <c r="K304" i="5"/>
  <c r="H304" i="5"/>
  <c r="O303" i="5"/>
  <c r="M303" i="5"/>
  <c r="P303" i="5" s="1"/>
  <c r="K303" i="5"/>
  <c r="H303" i="5"/>
  <c r="O302" i="5"/>
  <c r="M302" i="5"/>
  <c r="K302" i="5"/>
  <c r="H302" i="5"/>
  <c r="O301" i="5"/>
  <c r="M301" i="5"/>
  <c r="K301" i="5"/>
  <c r="H301" i="5"/>
  <c r="O300" i="5"/>
  <c r="M300" i="5"/>
  <c r="P300" i="5" s="1"/>
  <c r="K300" i="5"/>
  <c r="H300" i="5"/>
  <c r="O299" i="5"/>
  <c r="M299" i="5"/>
  <c r="K299" i="5"/>
  <c r="H299" i="5"/>
  <c r="O298" i="5"/>
  <c r="M298" i="5"/>
  <c r="P298" i="5" s="1"/>
  <c r="K298" i="5"/>
  <c r="H298" i="5"/>
  <c r="O297" i="5"/>
  <c r="M297" i="5"/>
  <c r="N297" i="5" s="1"/>
  <c r="K297" i="5"/>
  <c r="H297" i="5"/>
  <c r="O296" i="5"/>
  <c r="M296" i="5"/>
  <c r="N296" i="5" s="1"/>
  <c r="K296" i="5"/>
  <c r="H296" i="5"/>
  <c r="O295" i="5"/>
  <c r="M295" i="5"/>
  <c r="K295" i="5"/>
  <c r="H295" i="5"/>
  <c r="O294" i="5"/>
  <c r="M294" i="5"/>
  <c r="K294" i="5"/>
  <c r="H294" i="5"/>
  <c r="O293" i="5"/>
  <c r="M293" i="5"/>
  <c r="K293" i="5"/>
  <c r="H293" i="5"/>
  <c r="O292" i="5"/>
  <c r="M292" i="5"/>
  <c r="K292" i="5"/>
  <c r="H292" i="5"/>
  <c r="O291" i="5"/>
  <c r="M291" i="5"/>
  <c r="K291" i="5"/>
  <c r="H291" i="5"/>
  <c r="O290" i="5"/>
  <c r="M290" i="5"/>
  <c r="K290" i="5"/>
  <c r="H290" i="5"/>
  <c r="O289" i="5"/>
  <c r="M289" i="5"/>
  <c r="N289" i="5" s="1"/>
  <c r="K289" i="5"/>
  <c r="H289" i="5"/>
  <c r="O288" i="5"/>
  <c r="M288" i="5"/>
  <c r="K288" i="5"/>
  <c r="H288" i="5"/>
  <c r="O287" i="5"/>
  <c r="M287" i="5"/>
  <c r="P287" i="5" s="1"/>
  <c r="K287" i="5"/>
  <c r="H287" i="5"/>
  <c r="O286" i="5"/>
  <c r="M286" i="5"/>
  <c r="N286" i="5" s="1"/>
  <c r="K286" i="5"/>
  <c r="H286" i="5"/>
  <c r="O285" i="5"/>
  <c r="M285" i="5"/>
  <c r="K285" i="5"/>
  <c r="H285" i="5"/>
  <c r="O284" i="5"/>
  <c r="M284" i="5"/>
  <c r="P284" i="5" s="1"/>
  <c r="K284" i="5"/>
  <c r="H284" i="5"/>
  <c r="O283" i="5"/>
  <c r="M283" i="5"/>
  <c r="P283" i="5" s="1"/>
  <c r="K283" i="5"/>
  <c r="H283" i="5"/>
  <c r="O282" i="5"/>
  <c r="M282" i="5"/>
  <c r="P282" i="5" s="1"/>
  <c r="K282" i="5"/>
  <c r="H282" i="5"/>
  <c r="O281" i="5"/>
  <c r="M281" i="5"/>
  <c r="N281" i="5" s="1"/>
  <c r="K281" i="5"/>
  <c r="H281" i="5"/>
  <c r="O280" i="5"/>
  <c r="M280" i="5"/>
  <c r="P280" i="5" s="1"/>
  <c r="K280" i="5"/>
  <c r="H280" i="5"/>
  <c r="O279" i="5"/>
  <c r="M279" i="5"/>
  <c r="P279" i="5" s="1"/>
  <c r="K279" i="5"/>
  <c r="H279" i="5"/>
  <c r="O278" i="5"/>
  <c r="M278" i="5"/>
  <c r="K278" i="5"/>
  <c r="H278" i="5"/>
  <c r="O277" i="5"/>
  <c r="M277" i="5"/>
  <c r="P277" i="5" s="1"/>
  <c r="K277" i="5"/>
  <c r="H277" i="5"/>
  <c r="O276" i="5"/>
  <c r="M276" i="5"/>
  <c r="N276" i="5" s="1"/>
  <c r="K276" i="5"/>
  <c r="H276" i="5"/>
  <c r="O275" i="5"/>
  <c r="M275" i="5"/>
  <c r="P275" i="5" s="1"/>
  <c r="K275" i="5"/>
  <c r="H275" i="5"/>
  <c r="O274" i="5"/>
  <c r="M274" i="5"/>
  <c r="K274" i="5"/>
  <c r="H274" i="5"/>
  <c r="O273" i="5"/>
  <c r="M273" i="5"/>
  <c r="N273" i="5" s="1"/>
  <c r="K273" i="5"/>
  <c r="H273" i="5"/>
  <c r="O272" i="5"/>
  <c r="M272" i="5"/>
  <c r="K272" i="5"/>
  <c r="H272" i="5"/>
  <c r="O271" i="5"/>
  <c r="M271" i="5"/>
  <c r="P271" i="5" s="1"/>
  <c r="K271" i="5"/>
  <c r="H271" i="5"/>
  <c r="O270" i="5"/>
  <c r="M270" i="5"/>
  <c r="K270" i="5"/>
  <c r="H270" i="5"/>
  <c r="O269" i="5"/>
  <c r="M269" i="5"/>
  <c r="K269" i="5"/>
  <c r="H269" i="5"/>
  <c r="O268" i="5"/>
  <c r="M268" i="5"/>
  <c r="N268" i="5" s="1"/>
  <c r="K268" i="5"/>
  <c r="H268" i="5"/>
  <c r="O267" i="5"/>
  <c r="M267" i="5"/>
  <c r="K267" i="5"/>
  <c r="H267" i="5"/>
  <c r="O266" i="5"/>
  <c r="M266" i="5"/>
  <c r="K266" i="5"/>
  <c r="H266" i="5"/>
  <c r="O265" i="5"/>
  <c r="M265" i="5"/>
  <c r="K265" i="5"/>
  <c r="H265" i="5"/>
  <c r="O264" i="5"/>
  <c r="M264" i="5"/>
  <c r="N264" i="5" s="1"/>
  <c r="K264" i="5"/>
  <c r="H264" i="5"/>
  <c r="O263" i="5"/>
  <c r="M263" i="5"/>
  <c r="P263" i="5" s="1"/>
  <c r="K263" i="5"/>
  <c r="H263" i="5"/>
  <c r="O262" i="5"/>
  <c r="M262" i="5"/>
  <c r="N262" i="5" s="1"/>
  <c r="K262" i="5"/>
  <c r="H262" i="5"/>
  <c r="O261" i="5"/>
  <c r="M261" i="5"/>
  <c r="P261" i="5" s="1"/>
  <c r="K261" i="5"/>
  <c r="H261" i="5"/>
  <c r="O260" i="5"/>
  <c r="M260" i="5"/>
  <c r="N260" i="5" s="1"/>
  <c r="K260" i="5"/>
  <c r="H260" i="5"/>
  <c r="O259" i="5"/>
  <c r="M259" i="5"/>
  <c r="P259" i="5" s="1"/>
  <c r="K259" i="5"/>
  <c r="H259" i="5"/>
  <c r="O258" i="5"/>
  <c r="M258" i="5"/>
  <c r="N258" i="5" s="1"/>
  <c r="K258" i="5"/>
  <c r="H258" i="5"/>
  <c r="O257" i="5"/>
  <c r="M257" i="5"/>
  <c r="K257" i="5"/>
  <c r="H257" i="5"/>
  <c r="O256" i="5"/>
  <c r="M256" i="5"/>
  <c r="K256" i="5"/>
  <c r="H256" i="5"/>
  <c r="O255" i="5"/>
  <c r="M255" i="5"/>
  <c r="P255" i="5" s="1"/>
  <c r="K255" i="5"/>
  <c r="H255" i="5"/>
  <c r="O254" i="5"/>
  <c r="M254" i="5"/>
  <c r="K254" i="5"/>
  <c r="H254" i="5"/>
  <c r="O253" i="5"/>
  <c r="M253" i="5"/>
  <c r="K253" i="5"/>
  <c r="H253" i="5"/>
  <c r="O252" i="5"/>
  <c r="M252" i="5"/>
  <c r="P252" i="5" s="1"/>
  <c r="K252" i="5"/>
  <c r="H252" i="5"/>
  <c r="O251" i="5"/>
  <c r="M251" i="5"/>
  <c r="P251" i="5" s="1"/>
  <c r="K251" i="5"/>
  <c r="H251" i="5"/>
  <c r="O250" i="5"/>
  <c r="M250" i="5"/>
  <c r="N250" i="5" s="1"/>
  <c r="K250" i="5"/>
  <c r="H250" i="5"/>
  <c r="O249" i="5"/>
  <c r="M249" i="5"/>
  <c r="N249" i="5" s="1"/>
  <c r="K249" i="5"/>
  <c r="H249" i="5"/>
  <c r="O248" i="5"/>
  <c r="M248" i="5"/>
  <c r="K248" i="5"/>
  <c r="H248" i="5"/>
  <c r="O247" i="5"/>
  <c r="M247" i="5"/>
  <c r="P247" i="5" s="1"/>
  <c r="K247" i="5"/>
  <c r="H247" i="5"/>
  <c r="O246" i="5"/>
  <c r="M246" i="5"/>
  <c r="N246" i="5" s="1"/>
  <c r="K246" i="5"/>
  <c r="H246" i="5"/>
  <c r="O245" i="5"/>
  <c r="M245" i="5"/>
  <c r="P245" i="5" s="1"/>
  <c r="K245" i="5"/>
  <c r="H245" i="5"/>
  <c r="O244" i="5"/>
  <c r="M244" i="5"/>
  <c r="K244" i="5"/>
  <c r="H244" i="5"/>
  <c r="O243" i="5"/>
  <c r="M243" i="5"/>
  <c r="P243" i="5" s="1"/>
  <c r="K243" i="5"/>
  <c r="H243" i="5"/>
  <c r="O242" i="5"/>
  <c r="M242" i="5"/>
  <c r="P242" i="5" s="1"/>
  <c r="K242" i="5"/>
  <c r="H242" i="5"/>
  <c r="O241" i="5"/>
  <c r="M241" i="5"/>
  <c r="N241" i="5" s="1"/>
  <c r="K241" i="5"/>
  <c r="H241" i="5"/>
  <c r="C1008" i="4"/>
  <c r="F8" i="6" s="1"/>
  <c r="O999" i="4"/>
  <c r="M999" i="4"/>
  <c r="K999" i="4"/>
  <c r="H999" i="4"/>
  <c r="O998" i="4"/>
  <c r="M998" i="4"/>
  <c r="P998" i="4" s="1"/>
  <c r="K998" i="4"/>
  <c r="H998" i="4"/>
  <c r="O997" i="4"/>
  <c r="M997" i="4"/>
  <c r="P997" i="4" s="1"/>
  <c r="K997" i="4"/>
  <c r="H997" i="4"/>
  <c r="O996" i="4"/>
  <c r="M996" i="4"/>
  <c r="N996" i="4" s="1"/>
  <c r="K996" i="4"/>
  <c r="H996" i="4"/>
  <c r="O995" i="4"/>
  <c r="M995" i="4"/>
  <c r="P995" i="4" s="1"/>
  <c r="K995" i="4"/>
  <c r="H995" i="4"/>
  <c r="O994" i="4"/>
  <c r="M994" i="4"/>
  <c r="P994" i="4" s="1"/>
  <c r="K994" i="4"/>
  <c r="H994" i="4"/>
  <c r="O993" i="4"/>
  <c r="M993" i="4"/>
  <c r="N993" i="4" s="1"/>
  <c r="K993" i="4"/>
  <c r="H993" i="4"/>
  <c r="O992" i="4"/>
  <c r="M992" i="4"/>
  <c r="K992" i="4"/>
  <c r="H992" i="4"/>
  <c r="O991" i="4"/>
  <c r="M991" i="4"/>
  <c r="K991" i="4"/>
  <c r="H991" i="4"/>
  <c r="O990" i="4"/>
  <c r="M990" i="4"/>
  <c r="K990" i="4"/>
  <c r="H990" i="4"/>
  <c r="O989" i="4"/>
  <c r="M989" i="4"/>
  <c r="P989" i="4" s="1"/>
  <c r="K989" i="4"/>
  <c r="H989" i="4"/>
  <c r="O988" i="4"/>
  <c r="M988" i="4"/>
  <c r="N988" i="4" s="1"/>
  <c r="K988" i="4"/>
  <c r="H988" i="4"/>
  <c r="O987" i="4"/>
  <c r="M987" i="4"/>
  <c r="P987" i="4" s="1"/>
  <c r="K987" i="4"/>
  <c r="H987" i="4"/>
  <c r="O986" i="4"/>
  <c r="M986" i="4"/>
  <c r="P986" i="4" s="1"/>
  <c r="K986" i="4"/>
  <c r="H986" i="4"/>
  <c r="O985" i="4"/>
  <c r="M985" i="4"/>
  <c r="N985" i="4" s="1"/>
  <c r="K985" i="4"/>
  <c r="H985" i="4"/>
  <c r="O984" i="4"/>
  <c r="M984" i="4"/>
  <c r="K984" i="4"/>
  <c r="H984" i="4"/>
  <c r="O983" i="4"/>
  <c r="M983" i="4"/>
  <c r="K983" i="4"/>
  <c r="H983" i="4"/>
  <c r="O982" i="4"/>
  <c r="M982" i="4"/>
  <c r="P982" i="4" s="1"/>
  <c r="K982" i="4"/>
  <c r="H982" i="4"/>
  <c r="O981" i="4"/>
  <c r="M981" i="4"/>
  <c r="P981" i="4" s="1"/>
  <c r="K981" i="4"/>
  <c r="H981" i="4"/>
  <c r="O980" i="4"/>
  <c r="M980" i="4"/>
  <c r="N980" i="4" s="1"/>
  <c r="K980" i="4"/>
  <c r="H980" i="4"/>
  <c r="O979" i="4"/>
  <c r="M979" i="4"/>
  <c r="K979" i="4"/>
  <c r="H979" i="4"/>
  <c r="O978" i="4"/>
  <c r="M978" i="4"/>
  <c r="P978" i="4" s="1"/>
  <c r="K978" i="4"/>
  <c r="H978" i="4"/>
  <c r="O977" i="4"/>
  <c r="M977" i="4"/>
  <c r="N977" i="4" s="1"/>
  <c r="K977" i="4"/>
  <c r="H977" i="4"/>
  <c r="O976" i="4"/>
  <c r="M976" i="4"/>
  <c r="K976" i="4"/>
  <c r="H976" i="4"/>
  <c r="O975" i="4"/>
  <c r="M975" i="4"/>
  <c r="K975" i="4"/>
  <c r="H975" i="4"/>
  <c r="O974" i="4"/>
  <c r="M974" i="4"/>
  <c r="P974" i="4" s="1"/>
  <c r="K974" i="4"/>
  <c r="H974" i="4"/>
  <c r="O973" i="4"/>
  <c r="M973" i="4"/>
  <c r="P973" i="4" s="1"/>
  <c r="K973" i="4"/>
  <c r="H973" i="4"/>
  <c r="O972" i="4"/>
  <c r="M972" i="4"/>
  <c r="N972" i="4" s="1"/>
  <c r="K972" i="4"/>
  <c r="H972" i="4"/>
  <c r="O971" i="4"/>
  <c r="M971" i="4"/>
  <c r="P971" i="4" s="1"/>
  <c r="K971" i="4"/>
  <c r="H971" i="4"/>
  <c r="O970" i="4"/>
  <c r="M970" i="4"/>
  <c r="P970" i="4" s="1"/>
  <c r="K970" i="4"/>
  <c r="H970" i="4"/>
  <c r="O969" i="4"/>
  <c r="M969" i="4"/>
  <c r="N969" i="4" s="1"/>
  <c r="K969" i="4"/>
  <c r="H969" i="4"/>
  <c r="O968" i="4"/>
  <c r="M968" i="4"/>
  <c r="K968" i="4"/>
  <c r="H968" i="4"/>
  <c r="O967" i="4"/>
  <c r="M967" i="4"/>
  <c r="K967" i="4"/>
  <c r="H967" i="4"/>
  <c r="O966" i="4"/>
  <c r="M966" i="4"/>
  <c r="P966" i="4" s="1"/>
  <c r="K966" i="4"/>
  <c r="H966" i="4"/>
  <c r="O965" i="4"/>
  <c r="M965" i="4"/>
  <c r="P965" i="4" s="1"/>
  <c r="K965" i="4"/>
  <c r="H965" i="4"/>
  <c r="O964" i="4"/>
  <c r="M964" i="4"/>
  <c r="N964" i="4" s="1"/>
  <c r="K964" i="4"/>
  <c r="H964" i="4"/>
  <c r="O963" i="4"/>
  <c r="M963" i="4"/>
  <c r="P963" i="4" s="1"/>
  <c r="K963" i="4"/>
  <c r="H963" i="4"/>
  <c r="O962" i="4"/>
  <c r="M962" i="4"/>
  <c r="P962" i="4" s="1"/>
  <c r="K962" i="4"/>
  <c r="H962" i="4"/>
  <c r="O961" i="4"/>
  <c r="M961" i="4"/>
  <c r="N961" i="4" s="1"/>
  <c r="K961" i="4"/>
  <c r="H961" i="4"/>
  <c r="O960" i="4"/>
  <c r="M960" i="4"/>
  <c r="K960" i="4"/>
  <c r="H960" i="4"/>
  <c r="O959" i="4"/>
  <c r="M959" i="4"/>
  <c r="K959" i="4"/>
  <c r="H959" i="4"/>
  <c r="O958" i="4"/>
  <c r="M958" i="4"/>
  <c r="K958" i="4"/>
  <c r="H958" i="4"/>
  <c r="O957" i="4"/>
  <c r="M957" i="4"/>
  <c r="P957" i="4" s="1"/>
  <c r="K957" i="4"/>
  <c r="H957" i="4"/>
  <c r="O956" i="4"/>
  <c r="M956" i="4"/>
  <c r="N956" i="4" s="1"/>
  <c r="K956" i="4"/>
  <c r="H956" i="4"/>
  <c r="O955" i="4"/>
  <c r="M955" i="4"/>
  <c r="P955" i="4" s="1"/>
  <c r="K955" i="4"/>
  <c r="H955" i="4"/>
  <c r="O954" i="4"/>
  <c r="M954" i="4"/>
  <c r="P954" i="4" s="1"/>
  <c r="K954" i="4"/>
  <c r="H954" i="4"/>
  <c r="O953" i="4"/>
  <c r="M953" i="4"/>
  <c r="N953" i="4" s="1"/>
  <c r="K953" i="4"/>
  <c r="H953" i="4"/>
  <c r="O952" i="4"/>
  <c r="M952" i="4"/>
  <c r="K952" i="4"/>
  <c r="H952" i="4"/>
  <c r="O951" i="4"/>
  <c r="M951" i="4"/>
  <c r="K951" i="4"/>
  <c r="H951" i="4"/>
  <c r="O950" i="4"/>
  <c r="M950" i="4"/>
  <c r="P950" i="4" s="1"/>
  <c r="K950" i="4"/>
  <c r="H950" i="4"/>
  <c r="O949" i="4"/>
  <c r="M949" i="4"/>
  <c r="P949" i="4" s="1"/>
  <c r="K949" i="4"/>
  <c r="H949" i="4"/>
  <c r="O948" i="4"/>
  <c r="M948" i="4"/>
  <c r="N948" i="4" s="1"/>
  <c r="K948" i="4"/>
  <c r="H948" i="4"/>
  <c r="O947" i="4"/>
  <c r="M947" i="4"/>
  <c r="K947" i="4"/>
  <c r="H947" i="4"/>
  <c r="O946" i="4"/>
  <c r="M946" i="4"/>
  <c r="P946" i="4" s="1"/>
  <c r="K946" i="4"/>
  <c r="H946" i="4"/>
  <c r="O945" i="4"/>
  <c r="M945" i="4"/>
  <c r="N945" i="4" s="1"/>
  <c r="K945" i="4"/>
  <c r="H945" i="4"/>
  <c r="O944" i="4"/>
  <c r="M944" i="4"/>
  <c r="K944" i="4"/>
  <c r="H944" i="4"/>
  <c r="O943" i="4"/>
  <c r="M943" i="4"/>
  <c r="K943" i="4"/>
  <c r="H943" i="4"/>
  <c r="O942" i="4"/>
  <c r="M942" i="4"/>
  <c r="P942" i="4" s="1"/>
  <c r="K942" i="4"/>
  <c r="H942" i="4"/>
  <c r="O941" i="4"/>
  <c r="M941" i="4"/>
  <c r="P941" i="4" s="1"/>
  <c r="K941" i="4"/>
  <c r="H941" i="4"/>
  <c r="O940" i="4"/>
  <c r="M940" i="4"/>
  <c r="N940" i="4" s="1"/>
  <c r="K940" i="4"/>
  <c r="H940" i="4"/>
  <c r="O939" i="4"/>
  <c r="M939" i="4"/>
  <c r="P939" i="4" s="1"/>
  <c r="K939" i="4"/>
  <c r="H939" i="4"/>
  <c r="O938" i="4"/>
  <c r="M938" i="4"/>
  <c r="P938" i="4" s="1"/>
  <c r="K938" i="4"/>
  <c r="H938" i="4"/>
  <c r="O937" i="4"/>
  <c r="M937" i="4"/>
  <c r="N937" i="4" s="1"/>
  <c r="K937" i="4"/>
  <c r="H937" i="4"/>
  <c r="O936" i="4"/>
  <c r="M936" i="4"/>
  <c r="K936" i="4"/>
  <c r="H936" i="4"/>
  <c r="O935" i="4"/>
  <c r="M935" i="4"/>
  <c r="K935" i="4"/>
  <c r="H935" i="4"/>
  <c r="O934" i="4"/>
  <c r="M934" i="4"/>
  <c r="P934" i="4" s="1"/>
  <c r="K934" i="4"/>
  <c r="H934" i="4"/>
  <c r="O933" i="4"/>
  <c r="M933" i="4"/>
  <c r="P933" i="4" s="1"/>
  <c r="K933" i="4"/>
  <c r="H933" i="4"/>
  <c r="O932" i="4"/>
  <c r="M932" i="4"/>
  <c r="N932" i="4" s="1"/>
  <c r="K932" i="4"/>
  <c r="H932" i="4"/>
  <c r="O931" i="4"/>
  <c r="M931" i="4"/>
  <c r="P931" i="4" s="1"/>
  <c r="K931" i="4"/>
  <c r="H931" i="4"/>
  <c r="O930" i="4"/>
  <c r="M930" i="4"/>
  <c r="P930" i="4" s="1"/>
  <c r="K930" i="4"/>
  <c r="H930" i="4"/>
  <c r="O929" i="4"/>
  <c r="M929" i="4"/>
  <c r="N929" i="4" s="1"/>
  <c r="K929" i="4"/>
  <c r="H929" i="4"/>
  <c r="O928" i="4"/>
  <c r="M928" i="4"/>
  <c r="K928" i="4"/>
  <c r="H928" i="4"/>
  <c r="O927" i="4"/>
  <c r="M927" i="4"/>
  <c r="K927" i="4"/>
  <c r="H927" i="4"/>
  <c r="O926" i="4"/>
  <c r="M926" i="4"/>
  <c r="K926" i="4"/>
  <c r="H926" i="4"/>
  <c r="O925" i="4"/>
  <c r="M925" i="4"/>
  <c r="P925" i="4" s="1"/>
  <c r="K925" i="4"/>
  <c r="H925" i="4"/>
  <c r="O924" i="4"/>
  <c r="M924" i="4"/>
  <c r="N924" i="4" s="1"/>
  <c r="K924" i="4"/>
  <c r="H924" i="4"/>
  <c r="O923" i="4"/>
  <c r="M923" i="4"/>
  <c r="P923" i="4" s="1"/>
  <c r="K923" i="4"/>
  <c r="H923" i="4"/>
  <c r="O922" i="4"/>
  <c r="M922" i="4"/>
  <c r="P922" i="4" s="1"/>
  <c r="K922" i="4"/>
  <c r="H922" i="4"/>
  <c r="O921" i="4"/>
  <c r="M921" i="4"/>
  <c r="N921" i="4" s="1"/>
  <c r="K921" i="4"/>
  <c r="H921" i="4"/>
  <c r="O920" i="4"/>
  <c r="M920" i="4"/>
  <c r="K920" i="4"/>
  <c r="H920" i="4"/>
  <c r="O919" i="4"/>
  <c r="M919" i="4"/>
  <c r="K919" i="4"/>
  <c r="H919" i="4"/>
  <c r="O918" i="4"/>
  <c r="M918" i="4"/>
  <c r="P918" i="4" s="1"/>
  <c r="K918" i="4"/>
  <c r="H918" i="4"/>
  <c r="O917" i="4"/>
  <c r="M917" i="4"/>
  <c r="P917" i="4" s="1"/>
  <c r="K917" i="4"/>
  <c r="H917" i="4"/>
  <c r="O916" i="4"/>
  <c r="M916" i="4"/>
  <c r="N916" i="4" s="1"/>
  <c r="K916" i="4"/>
  <c r="H916" i="4"/>
  <c r="O915" i="4"/>
  <c r="M915" i="4"/>
  <c r="K915" i="4"/>
  <c r="H915" i="4"/>
  <c r="O914" i="4"/>
  <c r="M914" i="4"/>
  <c r="P914" i="4" s="1"/>
  <c r="K914" i="4"/>
  <c r="H914" i="4"/>
  <c r="O913" i="4"/>
  <c r="M913" i="4"/>
  <c r="K913" i="4"/>
  <c r="H913" i="4"/>
  <c r="O912" i="4"/>
  <c r="M912" i="4"/>
  <c r="K912" i="4"/>
  <c r="H912" i="4"/>
  <c r="O911" i="4"/>
  <c r="M911" i="4"/>
  <c r="P911" i="4" s="1"/>
  <c r="K911" i="4"/>
  <c r="H911" i="4"/>
  <c r="O910" i="4"/>
  <c r="M910" i="4"/>
  <c r="P910" i="4" s="1"/>
  <c r="K910" i="4"/>
  <c r="H910" i="4"/>
  <c r="O909" i="4"/>
  <c r="M909" i="4"/>
  <c r="P909" i="4" s="1"/>
  <c r="K909" i="4"/>
  <c r="H909" i="4"/>
  <c r="O908" i="4"/>
  <c r="M908" i="4"/>
  <c r="N908" i="4" s="1"/>
  <c r="K908" i="4"/>
  <c r="H908" i="4"/>
  <c r="O907" i="4"/>
  <c r="M907" i="4"/>
  <c r="K907" i="4"/>
  <c r="H907" i="4"/>
  <c r="O906" i="4"/>
  <c r="M906" i="4"/>
  <c r="P906" i="4" s="1"/>
  <c r="K906" i="4"/>
  <c r="H906" i="4"/>
  <c r="O905" i="4"/>
  <c r="M905" i="4"/>
  <c r="K905" i="4"/>
  <c r="H905" i="4"/>
  <c r="O904" i="4"/>
  <c r="M904" i="4"/>
  <c r="N904" i="4" s="1"/>
  <c r="K904" i="4"/>
  <c r="H904" i="4"/>
  <c r="O903" i="4"/>
  <c r="M903" i="4"/>
  <c r="P903" i="4" s="1"/>
  <c r="K903" i="4"/>
  <c r="H903" i="4"/>
  <c r="O902" i="4"/>
  <c r="M902" i="4"/>
  <c r="P902" i="4" s="1"/>
  <c r="K902" i="4"/>
  <c r="H902" i="4"/>
  <c r="O901" i="4"/>
  <c r="M901" i="4"/>
  <c r="K901" i="4"/>
  <c r="H901" i="4"/>
  <c r="O900" i="4"/>
  <c r="M900" i="4"/>
  <c r="N900" i="4" s="1"/>
  <c r="K900" i="4"/>
  <c r="H900" i="4"/>
  <c r="O899" i="4"/>
  <c r="M899" i="4"/>
  <c r="P899" i="4" s="1"/>
  <c r="K899" i="4"/>
  <c r="H899" i="4"/>
  <c r="O898" i="4"/>
  <c r="M898" i="4"/>
  <c r="P898" i="4" s="1"/>
  <c r="K898" i="4"/>
  <c r="H898" i="4"/>
  <c r="O897" i="4"/>
  <c r="M897" i="4"/>
  <c r="K897" i="4"/>
  <c r="H897" i="4"/>
  <c r="O896" i="4"/>
  <c r="M896" i="4"/>
  <c r="N896" i="4" s="1"/>
  <c r="K896" i="4"/>
  <c r="H896" i="4"/>
  <c r="O895" i="4"/>
  <c r="M895" i="4"/>
  <c r="N895" i="4" s="1"/>
  <c r="K895" i="4"/>
  <c r="H895" i="4"/>
  <c r="O894" i="4"/>
  <c r="M894" i="4"/>
  <c r="K894" i="4"/>
  <c r="H894" i="4"/>
  <c r="O893" i="4"/>
  <c r="M893" i="4"/>
  <c r="K893" i="4"/>
  <c r="H893" i="4"/>
  <c r="O892" i="4"/>
  <c r="M892" i="4"/>
  <c r="N892" i="4" s="1"/>
  <c r="K892" i="4"/>
  <c r="H892" i="4"/>
  <c r="O891" i="4"/>
  <c r="M891" i="4"/>
  <c r="K891" i="4"/>
  <c r="H891" i="4"/>
  <c r="O890" i="4"/>
  <c r="M890" i="4"/>
  <c r="P890" i="4" s="1"/>
  <c r="K890" i="4"/>
  <c r="H890" i="4"/>
  <c r="O889" i="4"/>
  <c r="M889" i="4"/>
  <c r="P889" i="4" s="1"/>
  <c r="K889" i="4"/>
  <c r="H889" i="4"/>
  <c r="O888" i="4"/>
  <c r="M888" i="4"/>
  <c r="N888" i="4" s="1"/>
  <c r="K888" i="4"/>
  <c r="H888" i="4"/>
  <c r="O887" i="4"/>
  <c r="M887" i="4"/>
  <c r="N887" i="4" s="1"/>
  <c r="K887" i="4"/>
  <c r="H887" i="4"/>
  <c r="O886" i="4"/>
  <c r="M886" i="4"/>
  <c r="P886" i="4" s="1"/>
  <c r="K886" i="4"/>
  <c r="H886" i="4"/>
  <c r="O885" i="4"/>
  <c r="M885" i="4"/>
  <c r="K885" i="4"/>
  <c r="H885" i="4"/>
  <c r="O884" i="4"/>
  <c r="M884" i="4"/>
  <c r="N884" i="4" s="1"/>
  <c r="K884" i="4"/>
  <c r="H884" i="4"/>
  <c r="O883" i="4"/>
  <c r="M883" i="4"/>
  <c r="N883" i="4" s="1"/>
  <c r="K883" i="4"/>
  <c r="H883" i="4"/>
  <c r="O882" i="4"/>
  <c r="M882" i="4"/>
  <c r="P882" i="4" s="1"/>
  <c r="K882" i="4"/>
  <c r="H882" i="4"/>
  <c r="O881" i="4"/>
  <c r="M881" i="4"/>
  <c r="P881" i="4" s="1"/>
  <c r="K881" i="4"/>
  <c r="H881" i="4"/>
  <c r="O880" i="4"/>
  <c r="M880" i="4"/>
  <c r="N880" i="4" s="1"/>
  <c r="K880" i="4"/>
  <c r="H880" i="4"/>
  <c r="O879" i="4"/>
  <c r="M879" i="4"/>
  <c r="N879" i="4" s="1"/>
  <c r="K879" i="4"/>
  <c r="H879" i="4"/>
  <c r="O878" i="4"/>
  <c r="M878" i="4"/>
  <c r="P878" i="4" s="1"/>
  <c r="K878" i="4"/>
  <c r="H878" i="4"/>
  <c r="O877" i="4"/>
  <c r="M877" i="4"/>
  <c r="K877" i="4"/>
  <c r="H877" i="4"/>
  <c r="O876" i="4"/>
  <c r="M876" i="4"/>
  <c r="N876" i="4" s="1"/>
  <c r="K876" i="4"/>
  <c r="H876" i="4"/>
  <c r="O875" i="4"/>
  <c r="M875" i="4"/>
  <c r="N875" i="4" s="1"/>
  <c r="K875" i="4"/>
  <c r="H875" i="4"/>
  <c r="O874" i="4"/>
  <c r="M874" i="4"/>
  <c r="P874" i="4" s="1"/>
  <c r="K874" i="4"/>
  <c r="H874" i="4"/>
  <c r="O873" i="4"/>
  <c r="M873" i="4"/>
  <c r="N873" i="4" s="1"/>
  <c r="K873" i="4"/>
  <c r="H873" i="4"/>
  <c r="O872" i="4"/>
  <c r="M872" i="4"/>
  <c r="N872" i="4" s="1"/>
  <c r="K872" i="4"/>
  <c r="H872" i="4"/>
  <c r="O871" i="4"/>
  <c r="M871" i="4"/>
  <c r="K871" i="4"/>
  <c r="H871" i="4"/>
  <c r="O870" i="4"/>
  <c r="M870" i="4"/>
  <c r="P870" i="4" s="1"/>
  <c r="K870" i="4"/>
  <c r="H870" i="4"/>
  <c r="O869" i="4"/>
  <c r="M869" i="4"/>
  <c r="K869" i="4"/>
  <c r="H869" i="4"/>
  <c r="O868" i="4"/>
  <c r="M868" i="4"/>
  <c r="N868" i="4" s="1"/>
  <c r="K868" i="4"/>
  <c r="H868" i="4"/>
  <c r="O867" i="4"/>
  <c r="M867" i="4"/>
  <c r="P867" i="4" s="1"/>
  <c r="K867" i="4"/>
  <c r="H867" i="4"/>
  <c r="O866" i="4"/>
  <c r="M866" i="4"/>
  <c r="P866" i="4" s="1"/>
  <c r="K866" i="4"/>
  <c r="H866" i="4"/>
  <c r="O865" i="4"/>
  <c r="M865" i="4"/>
  <c r="K865" i="4"/>
  <c r="H865" i="4"/>
  <c r="O864" i="4"/>
  <c r="M864" i="4"/>
  <c r="N864" i="4" s="1"/>
  <c r="K864" i="4"/>
  <c r="H864" i="4"/>
  <c r="O863" i="4"/>
  <c r="M863" i="4"/>
  <c r="N863" i="4" s="1"/>
  <c r="K863" i="4"/>
  <c r="H863" i="4"/>
  <c r="O862" i="4"/>
  <c r="M862" i="4"/>
  <c r="K862" i="4"/>
  <c r="H862" i="4"/>
  <c r="O861" i="4"/>
  <c r="M861" i="4"/>
  <c r="K861" i="4"/>
  <c r="H861" i="4"/>
  <c r="O860" i="4"/>
  <c r="M860" i="4"/>
  <c r="N860" i="4" s="1"/>
  <c r="K860" i="4"/>
  <c r="H860" i="4"/>
  <c r="O859" i="4"/>
  <c r="M859" i="4"/>
  <c r="P859" i="4" s="1"/>
  <c r="K859" i="4"/>
  <c r="H859" i="4"/>
  <c r="O858" i="4"/>
  <c r="M858" i="4"/>
  <c r="P858" i="4" s="1"/>
  <c r="K858" i="4"/>
  <c r="H858" i="4"/>
  <c r="O857" i="4"/>
  <c r="M857" i="4"/>
  <c r="K857" i="4"/>
  <c r="H857" i="4"/>
  <c r="O856" i="4"/>
  <c r="M856" i="4"/>
  <c r="N856" i="4" s="1"/>
  <c r="K856" i="4"/>
  <c r="H856" i="4"/>
  <c r="O855" i="4"/>
  <c r="M855" i="4"/>
  <c r="N855" i="4" s="1"/>
  <c r="K855" i="4"/>
  <c r="H855" i="4"/>
  <c r="O854" i="4"/>
  <c r="M854" i="4"/>
  <c r="K854" i="4"/>
  <c r="H854" i="4"/>
  <c r="O853" i="4"/>
  <c r="M853" i="4"/>
  <c r="K853" i="4"/>
  <c r="H853" i="4"/>
  <c r="O852" i="4"/>
  <c r="M852" i="4"/>
  <c r="N852" i="4" s="1"/>
  <c r="K852" i="4"/>
  <c r="H852" i="4"/>
  <c r="O851" i="4"/>
  <c r="M851" i="4"/>
  <c r="K851" i="4"/>
  <c r="H851" i="4"/>
  <c r="O850" i="4"/>
  <c r="M850" i="4"/>
  <c r="P850" i="4" s="1"/>
  <c r="K850" i="4"/>
  <c r="H850" i="4"/>
  <c r="O849" i="4"/>
  <c r="M849" i="4"/>
  <c r="K849" i="4"/>
  <c r="H849" i="4"/>
  <c r="O848" i="4"/>
  <c r="M848" i="4"/>
  <c r="K848" i="4"/>
  <c r="H848" i="4"/>
  <c r="O847" i="4"/>
  <c r="M847" i="4"/>
  <c r="P847" i="4" s="1"/>
  <c r="K847" i="4"/>
  <c r="H847" i="4"/>
  <c r="O846" i="4"/>
  <c r="M846" i="4"/>
  <c r="P846" i="4" s="1"/>
  <c r="K846" i="4"/>
  <c r="H846" i="4"/>
  <c r="O845" i="4"/>
  <c r="M845" i="4"/>
  <c r="K845" i="4"/>
  <c r="H845" i="4"/>
  <c r="O844" i="4"/>
  <c r="M844" i="4"/>
  <c r="N844" i="4" s="1"/>
  <c r="K844" i="4"/>
  <c r="H844" i="4"/>
  <c r="O843" i="4"/>
  <c r="M843" i="4"/>
  <c r="P843" i="4" s="1"/>
  <c r="K843" i="4"/>
  <c r="H843" i="4"/>
  <c r="O842" i="4"/>
  <c r="M842" i="4"/>
  <c r="P842" i="4" s="1"/>
  <c r="K842" i="4"/>
  <c r="H842" i="4"/>
  <c r="O841" i="4"/>
  <c r="M841" i="4"/>
  <c r="K841" i="4"/>
  <c r="H841" i="4"/>
  <c r="O840" i="4"/>
  <c r="M840" i="4"/>
  <c r="N840" i="4" s="1"/>
  <c r="K840" i="4"/>
  <c r="H840" i="4"/>
  <c r="O839" i="4"/>
  <c r="M839" i="4"/>
  <c r="N839" i="4" s="1"/>
  <c r="K839" i="4"/>
  <c r="H839" i="4"/>
  <c r="O838" i="4"/>
  <c r="M838" i="4"/>
  <c r="P838" i="4" s="1"/>
  <c r="K838" i="4"/>
  <c r="H838" i="4"/>
  <c r="O837" i="4"/>
  <c r="M837" i="4"/>
  <c r="K837" i="4"/>
  <c r="H837" i="4"/>
  <c r="O836" i="4"/>
  <c r="M836" i="4"/>
  <c r="N836" i="4" s="1"/>
  <c r="K836" i="4"/>
  <c r="H836" i="4"/>
  <c r="O835" i="4"/>
  <c r="M835" i="4"/>
  <c r="N835" i="4" s="1"/>
  <c r="K835" i="4"/>
  <c r="H835" i="4"/>
  <c r="O834" i="4"/>
  <c r="M834" i="4"/>
  <c r="P834" i="4" s="1"/>
  <c r="K834" i="4"/>
  <c r="H834" i="4"/>
  <c r="O833" i="4"/>
  <c r="M833" i="4"/>
  <c r="N833" i="4" s="1"/>
  <c r="K833" i="4"/>
  <c r="H833" i="4"/>
  <c r="O832" i="4"/>
  <c r="M832" i="4"/>
  <c r="N832" i="4" s="1"/>
  <c r="K832" i="4"/>
  <c r="H832" i="4"/>
  <c r="O831" i="4"/>
  <c r="M831" i="4"/>
  <c r="K831" i="4"/>
  <c r="H831" i="4"/>
  <c r="O830" i="4"/>
  <c r="M830" i="4"/>
  <c r="P830" i="4" s="1"/>
  <c r="K830" i="4"/>
  <c r="H830" i="4"/>
  <c r="O829" i="4"/>
  <c r="M829" i="4"/>
  <c r="P829" i="4" s="1"/>
  <c r="K829" i="4"/>
  <c r="H829" i="4"/>
  <c r="O828" i="4"/>
  <c r="M828" i="4"/>
  <c r="K828" i="4"/>
  <c r="H828" i="4"/>
  <c r="O827" i="4"/>
  <c r="M827" i="4"/>
  <c r="P827" i="4" s="1"/>
  <c r="K827" i="4"/>
  <c r="H827" i="4"/>
  <c r="O826" i="4"/>
  <c r="M826" i="4"/>
  <c r="P826" i="4" s="1"/>
  <c r="K826" i="4"/>
  <c r="H826" i="4"/>
  <c r="O825" i="4"/>
  <c r="M825" i="4"/>
  <c r="K825" i="4"/>
  <c r="H825" i="4"/>
  <c r="O824" i="4"/>
  <c r="M824" i="4"/>
  <c r="K824" i="4"/>
  <c r="H824" i="4"/>
  <c r="O823" i="4"/>
  <c r="M823" i="4"/>
  <c r="K823" i="4"/>
  <c r="H823" i="4"/>
  <c r="O822" i="4"/>
  <c r="M822" i="4"/>
  <c r="P822" i="4" s="1"/>
  <c r="K822" i="4"/>
  <c r="H822" i="4"/>
  <c r="O821" i="4"/>
  <c r="M821" i="4"/>
  <c r="P821" i="4" s="1"/>
  <c r="K821" i="4"/>
  <c r="H821" i="4"/>
  <c r="O820" i="4"/>
  <c r="M820" i="4"/>
  <c r="K820" i="4"/>
  <c r="H820" i="4"/>
  <c r="O819" i="4"/>
  <c r="M819" i="4"/>
  <c r="P819" i="4" s="1"/>
  <c r="K819" i="4"/>
  <c r="H819" i="4"/>
  <c r="O818" i="4"/>
  <c r="M818" i="4"/>
  <c r="K818" i="4"/>
  <c r="H818" i="4"/>
  <c r="O817" i="4"/>
  <c r="M817" i="4"/>
  <c r="N817" i="4" s="1"/>
  <c r="K817" i="4"/>
  <c r="H817" i="4"/>
  <c r="O816" i="4"/>
  <c r="M816" i="4"/>
  <c r="K816" i="4"/>
  <c r="H816" i="4"/>
  <c r="O815" i="4"/>
  <c r="M815" i="4"/>
  <c r="K815" i="4"/>
  <c r="H815" i="4"/>
  <c r="O814" i="4"/>
  <c r="M814" i="4"/>
  <c r="P814" i="4" s="1"/>
  <c r="K814" i="4"/>
  <c r="H814" i="4"/>
  <c r="O813" i="4"/>
  <c r="M813" i="4"/>
  <c r="N813" i="4" s="1"/>
  <c r="K813" i="4"/>
  <c r="H813" i="4"/>
  <c r="O812" i="4"/>
  <c r="M812" i="4"/>
  <c r="K812" i="4"/>
  <c r="H812" i="4"/>
  <c r="O811" i="4"/>
  <c r="M811" i="4"/>
  <c r="K811" i="4"/>
  <c r="H811" i="4"/>
  <c r="O810" i="4"/>
  <c r="M810" i="4"/>
  <c r="K810" i="4"/>
  <c r="H810" i="4"/>
  <c r="O809" i="4"/>
  <c r="M809" i="4"/>
  <c r="K809" i="4"/>
  <c r="H809" i="4"/>
  <c r="O808" i="4"/>
  <c r="M808" i="4"/>
  <c r="K808" i="4"/>
  <c r="H808" i="4"/>
  <c r="O807" i="4"/>
  <c r="M807" i="4"/>
  <c r="P807" i="4" s="1"/>
  <c r="K807" i="4"/>
  <c r="H807" i="4"/>
  <c r="O806" i="4"/>
  <c r="M806" i="4"/>
  <c r="P806" i="4" s="1"/>
  <c r="K806" i="4"/>
  <c r="H806" i="4"/>
  <c r="O805" i="4"/>
  <c r="M805" i="4"/>
  <c r="P805" i="4" s="1"/>
  <c r="K805" i="4"/>
  <c r="H805" i="4"/>
  <c r="O804" i="4"/>
  <c r="M804" i="4"/>
  <c r="K804" i="4"/>
  <c r="H804" i="4"/>
  <c r="O803" i="4"/>
  <c r="M803" i="4"/>
  <c r="N803" i="4" s="1"/>
  <c r="K803" i="4"/>
  <c r="H803" i="4"/>
  <c r="O802" i="4"/>
  <c r="M802" i="4"/>
  <c r="K802" i="4"/>
  <c r="H802" i="4"/>
  <c r="O801" i="4"/>
  <c r="M801" i="4"/>
  <c r="K801" i="4"/>
  <c r="H801" i="4"/>
  <c r="O800" i="4"/>
  <c r="M800" i="4"/>
  <c r="N800" i="4" s="1"/>
  <c r="K800" i="4"/>
  <c r="H800" i="4"/>
  <c r="O799" i="4"/>
  <c r="M799" i="4"/>
  <c r="K799" i="4"/>
  <c r="H799" i="4"/>
  <c r="O798" i="4"/>
  <c r="M798" i="4"/>
  <c r="P798" i="4" s="1"/>
  <c r="K798" i="4"/>
  <c r="H798" i="4"/>
  <c r="O797" i="4"/>
  <c r="M797" i="4"/>
  <c r="N797" i="4" s="1"/>
  <c r="K797" i="4"/>
  <c r="H797" i="4"/>
  <c r="O796" i="4"/>
  <c r="M796" i="4"/>
  <c r="K796" i="4"/>
  <c r="H796" i="4"/>
  <c r="O795" i="4"/>
  <c r="M795" i="4"/>
  <c r="P795" i="4" s="1"/>
  <c r="K795" i="4"/>
  <c r="H795" i="4"/>
  <c r="O794" i="4"/>
  <c r="M794" i="4"/>
  <c r="K794" i="4"/>
  <c r="H794" i="4"/>
  <c r="O793" i="4"/>
  <c r="M793" i="4"/>
  <c r="P793" i="4" s="1"/>
  <c r="K793" i="4"/>
  <c r="H793" i="4"/>
  <c r="O792" i="4"/>
  <c r="M792" i="4"/>
  <c r="N792" i="4" s="1"/>
  <c r="K792" i="4"/>
  <c r="H792" i="4"/>
  <c r="O791" i="4"/>
  <c r="M791" i="4"/>
  <c r="N791" i="4" s="1"/>
  <c r="K791" i="4"/>
  <c r="H791" i="4"/>
  <c r="O790" i="4"/>
  <c r="M790" i="4"/>
  <c r="P790" i="4" s="1"/>
  <c r="K790" i="4"/>
  <c r="H790" i="4"/>
  <c r="O789" i="4"/>
  <c r="M789" i="4"/>
  <c r="K789" i="4"/>
  <c r="H789" i="4"/>
  <c r="O788" i="4"/>
  <c r="M788" i="4"/>
  <c r="K788" i="4"/>
  <c r="H788" i="4"/>
  <c r="O787" i="4"/>
  <c r="M787" i="4"/>
  <c r="P787" i="4" s="1"/>
  <c r="K787" i="4"/>
  <c r="H787" i="4"/>
  <c r="O786" i="4"/>
  <c r="M786" i="4"/>
  <c r="K786" i="4"/>
  <c r="H786" i="4"/>
  <c r="O785" i="4"/>
  <c r="M785" i="4"/>
  <c r="K785" i="4"/>
  <c r="H785" i="4"/>
  <c r="O784" i="4"/>
  <c r="M784" i="4"/>
  <c r="N784" i="4" s="1"/>
  <c r="K784" i="4"/>
  <c r="H784" i="4"/>
  <c r="O783" i="4"/>
  <c r="M783" i="4"/>
  <c r="N783" i="4" s="1"/>
  <c r="K783" i="4"/>
  <c r="H783" i="4"/>
  <c r="O782" i="4"/>
  <c r="M782" i="4"/>
  <c r="P782" i="4" s="1"/>
  <c r="K782" i="4"/>
  <c r="H782" i="4"/>
  <c r="O781" i="4"/>
  <c r="M781" i="4"/>
  <c r="K781" i="4"/>
  <c r="H781" i="4"/>
  <c r="O780" i="4"/>
  <c r="M780" i="4"/>
  <c r="K780" i="4"/>
  <c r="H780" i="4"/>
  <c r="O779" i="4"/>
  <c r="M779" i="4"/>
  <c r="K779" i="4"/>
  <c r="H779" i="4"/>
  <c r="O778" i="4"/>
  <c r="M778" i="4"/>
  <c r="K778" i="4"/>
  <c r="H778" i="4"/>
  <c r="O777" i="4"/>
  <c r="M777" i="4"/>
  <c r="N777" i="4" s="1"/>
  <c r="K777" i="4"/>
  <c r="H777" i="4"/>
  <c r="O776" i="4"/>
  <c r="M776" i="4"/>
  <c r="K776" i="4"/>
  <c r="H776" i="4"/>
  <c r="O775" i="4"/>
  <c r="M775" i="4"/>
  <c r="P775" i="4" s="1"/>
  <c r="K775" i="4"/>
  <c r="H775" i="4"/>
  <c r="O774" i="4"/>
  <c r="M774" i="4"/>
  <c r="K774" i="4"/>
  <c r="H774" i="4"/>
  <c r="O773" i="4"/>
  <c r="M773" i="4"/>
  <c r="N773" i="4" s="1"/>
  <c r="K773" i="4"/>
  <c r="H773" i="4"/>
  <c r="O772" i="4"/>
  <c r="M772" i="4"/>
  <c r="K772" i="4"/>
  <c r="H772" i="4"/>
  <c r="O771" i="4"/>
  <c r="M771" i="4"/>
  <c r="K771" i="4"/>
  <c r="H771" i="4"/>
  <c r="O770" i="4"/>
  <c r="M770" i="4"/>
  <c r="K770" i="4"/>
  <c r="H770" i="4"/>
  <c r="O769" i="4"/>
  <c r="M769" i="4"/>
  <c r="K769" i="4"/>
  <c r="H769" i="4"/>
  <c r="O768" i="4"/>
  <c r="M768" i="4"/>
  <c r="N768" i="4" s="1"/>
  <c r="K768" i="4"/>
  <c r="H768" i="4"/>
  <c r="O767" i="4"/>
  <c r="M767" i="4"/>
  <c r="P767" i="4" s="1"/>
  <c r="K767" i="4"/>
  <c r="H767" i="4"/>
  <c r="O766" i="4"/>
  <c r="M766" i="4"/>
  <c r="P766" i="4" s="1"/>
  <c r="K766" i="4"/>
  <c r="H766" i="4"/>
  <c r="O765" i="4"/>
  <c r="M765" i="4"/>
  <c r="K765" i="4"/>
  <c r="H765" i="4"/>
  <c r="O764" i="4"/>
  <c r="M764" i="4"/>
  <c r="K764" i="4"/>
  <c r="H764" i="4"/>
  <c r="O763" i="4"/>
  <c r="M763" i="4"/>
  <c r="N763" i="4" s="1"/>
  <c r="K763" i="4"/>
  <c r="H763" i="4"/>
  <c r="O762" i="4"/>
  <c r="M762" i="4"/>
  <c r="K762" i="4"/>
  <c r="H762" i="4"/>
  <c r="O761" i="4"/>
  <c r="M761" i="4"/>
  <c r="P761" i="4" s="1"/>
  <c r="K761" i="4"/>
  <c r="H761" i="4"/>
  <c r="O760" i="4"/>
  <c r="M760" i="4"/>
  <c r="N760" i="4" s="1"/>
  <c r="K760" i="4"/>
  <c r="H760" i="4"/>
  <c r="O759" i="4"/>
  <c r="M759" i="4"/>
  <c r="K759" i="4"/>
  <c r="H759" i="4"/>
  <c r="O758" i="4"/>
  <c r="M758" i="4"/>
  <c r="P758" i="4" s="1"/>
  <c r="K758" i="4"/>
  <c r="H758" i="4"/>
  <c r="O757" i="4"/>
  <c r="M757" i="4"/>
  <c r="N757" i="4" s="1"/>
  <c r="K757" i="4"/>
  <c r="H757" i="4"/>
  <c r="O756" i="4"/>
  <c r="M756" i="4"/>
  <c r="K756" i="4"/>
  <c r="H756" i="4"/>
  <c r="O755" i="4"/>
  <c r="M755" i="4"/>
  <c r="P755" i="4" s="1"/>
  <c r="K755" i="4"/>
  <c r="H755" i="4"/>
  <c r="O754" i="4"/>
  <c r="M754" i="4"/>
  <c r="K754" i="4"/>
  <c r="H754" i="4"/>
  <c r="O753" i="4"/>
  <c r="M753" i="4"/>
  <c r="N753" i="4" s="1"/>
  <c r="K753" i="4"/>
  <c r="H753" i="4"/>
  <c r="O752" i="4"/>
  <c r="M752" i="4"/>
  <c r="K752" i="4"/>
  <c r="H752" i="4"/>
  <c r="O751" i="4"/>
  <c r="M751" i="4"/>
  <c r="N751" i="4" s="1"/>
  <c r="K751" i="4"/>
  <c r="H751" i="4"/>
  <c r="O750" i="4"/>
  <c r="M750" i="4"/>
  <c r="K750" i="4"/>
  <c r="H750" i="4"/>
  <c r="O749" i="4"/>
  <c r="M749" i="4"/>
  <c r="N749" i="4" s="1"/>
  <c r="K749" i="4"/>
  <c r="H749" i="4"/>
  <c r="O748" i="4"/>
  <c r="M748" i="4"/>
  <c r="K748" i="4"/>
  <c r="H748" i="4"/>
  <c r="O747" i="4"/>
  <c r="M747" i="4"/>
  <c r="N747" i="4" s="1"/>
  <c r="K747" i="4"/>
  <c r="H747" i="4"/>
  <c r="O746" i="4"/>
  <c r="M746" i="4"/>
  <c r="K746" i="4"/>
  <c r="H746" i="4"/>
  <c r="O745" i="4"/>
  <c r="M745" i="4"/>
  <c r="P745" i="4" s="1"/>
  <c r="K745" i="4"/>
  <c r="H745" i="4"/>
  <c r="O744" i="4"/>
  <c r="M744" i="4"/>
  <c r="K744" i="4"/>
  <c r="H744" i="4"/>
  <c r="O743" i="4"/>
  <c r="M743" i="4"/>
  <c r="K743" i="4"/>
  <c r="H743" i="4"/>
  <c r="O742" i="4"/>
  <c r="M742" i="4"/>
  <c r="P742" i="4" s="1"/>
  <c r="K742" i="4"/>
  <c r="H742" i="4"/>
  <c r="O741" i="4"/>
  <c r="M741" i="4"/>
  <c r="P741" i="4" s="1"/>
  <c r="K741" i="4"/>
  <c r="H741" i="4"/>
  <c r="O740" i="4"/>
  <c r="M740" i="4"/>
  <c r="K740" i="4"/>
  <c r="H740" i="4"/>
  <c r="O739" i="4"/>
  <c r="M739" i="4"/>
  <c r="P739" i="4" s="1"/>
  <c r="K739" i="4"/>
  <c r="H739" i="4"/>
  <c r="O738" i="4"/>
  <c r="M738" i="4"/>
  <c r="K738" i="4"/>
  <c r="H738" i="4"/>
  <c r="O737" i="4"/>
  <c r="M737" i="4"/>
  <c r="N737" i="4" s="1"/>
  <c r="K737" i="4"/>
  <c r="H737" i="4"/>
  <c r="O736" i="4"/>
  <c r="M736" i="4"/>
  <c r="N736" i="4" s="1"/>
  <c r="K736" i="4"/>
  <c r="H736" i="4"/>
  <c r="O735" i="4"/>
  <c r="M735" i="4"/>
  <c r="N735" i="4" s="1"/>
  <c r="K735" i="4"/>
  <c r="H735" i="4"/>
  <c r="O734" i="4"/>
  <c r="M734" i="4"/>
  <c r="K734" i="4"/>
  <c r="H734" i="4"/>
  <c r="O733" i="4"/>
  <c r="M733" i="4"/>
  <c r="K733" i="4"/>
  <c r="H733" i="4"/>
  <c r="O732" i="4"/>
  <c r="M732" i="4"/>
  <c r="K732" i="4"/>
  <c r="H732" i="4"/>
  <c r="O731" i="4"/>
  <c r="M731" i="4"/>
  <c r="P731" i="4" s="1"/>
  <c r="K731" i="4"/>
  <c r="H731" i="4"/>
  <c r="O730" i="4"/>
  <c r="M730" i="4"/>
  <c r="K730" i="4"/>
  <c r="H730" i="4"/>
  <c r="O729" i="4"/>
  <c r="M729" i="4"/>
  <c r="K729" i="4"/>
  <c r="H729" i="4"/>
  <c r="O728" i="4"/>
  <c r="M728" i="4"/>
  <c r="N728" i="4" s="1"/>
  <c r="K728" i="4"/>
  <c r="H728" i="4"/>
  <c r="O727" i="4"/>
  <c r="M727" i="4"/>
  <c r="N727" i="4" s="1"/>
  <c r="K727" i="4"/>
  <c r="H727" i="4"/>
  <c r="O726" i="4"/>
  <c r="M726" i="4"/>
  <c r="P726" i="4" s="1"/>
  <c r="K726" i="4"/>
  <c r="H726" i="4"/>
  <c r="O725" i="4"/>
  <c r="M725" i="4"/>
  <c r="K725" i="4"/>
  <c r="H725" i="4"/>
  <c r="O724" i="4"/>
  <c r="M724" i="4"/>
  <c r="K724" i="4"/>
  <c r="H724" i="4"/>
  <c r="O723" i="4"/>
  <c r="M723" i="4"/>
  <c r="K723" i="4"/>
  <c r="H723" i="4"/>
  <c r="O722" i="4"/>
  <c r="M722" i="4"/>
  <c r="K722" i="4"/>
  <c r="H722" i="4"/>
  <c r="O721" i="4"/>
  <c r="M721" i="4"/>
  <c r="K721" i="4"/>
  <c r="H721" i="4"/>
  <c r="O720" i="4"/>
  <c r="M720" i="4"/>
  <c r="K720" i="4"/>
  <c r="H720" i="4"/>
  <c r="O719" i="4"/>
  <c r="M719" i="4"/>
  <c r="N719" i="4" s="1"/>
  <c r="K719" i="4"/>
  <c r="H719" i="4"/>
  <c r="O718" i="4"/>
  <c r="M718" i="4"/>
  <c r="K718" i="4"/>
  <c r="H718" i="4"/>
  <c r="O717" i="4"/>
  <c r="M717" i="4"/>
  <c r="K717" i="4"/>
  <c r="H717" i="4"/>
  <c r="O716" i="4"/>
  <c r="M716" i="4"/>
  <c r="K716" i="4"/>
  <c r="H716" i="4"/>
  <c r="O715" i="4"/>
  <c r="M715" i="4"/>
  <c r="N715" i="4" s="1"/>
  <c r="K715" i="4"/>
  <c r="H715" i="4"/>
  <c r="O714" i="4"/>
  <c r="M714" i="4"/>
  <c r="K714" i="4"/>
  <c r="H714" i="4"/>
  <c r="O713" i="4"/>
  <c r="M713" i="4"/>
  <c r="P713" i="4" s="1"/>
  <c r="K713" i="4"/>
  <c r="H713" i="4"/>
  <c r="O712" i="4"/>
  <c r="M712" i="4"/>
  <c r="N712" i="4" s="1"/>
  <c r="K712" i="4"/>
  <c r="H712" i="4"/>
  <c r="O711" i="4"/>
  <c r="M711" i="4"/>
  <c r="K711" i="4"/>
  <c r="H711" i="4"/>
  <c r="O710" i="4"/>
  <c r="M710" i="4"/>
  <c r="K710" i="4"/>
  <c r="H710" i="4"/>
  <c r="O709" i="4"/>
  <c r="M709" i="4"/>
  <c r="P709" i="4" s="1"/>
  <c r="K709" i="4"/>
  <c r="H709" i="4"/>
  <c r="O708" i="4"/>
  <c r="M708" i="4"/>
  <c r="K708" i="4"/>
  <c r="H708" i="4"/>
  <c r="O707" i="4"/>
  <c r="M707" i="4"/>
  <c r="N707" i="4" s="1"/>
  <c r="K707" i="4"/>
  <c r="H707" i="4"/>
  <c r="O706" i="4"/>
  <c r="M706" i="4"/>
  <c r="K706" i="4"/>
  <c r="H706" i="4"/>
  <c r="O705" i="4"/>
  <c r="M705" i="4"/>
  <c r="K705" i="4"/>
  <c r="H705" i="4"/>
  <c r="O704" i="4"/>
  <c r="M704" i="4"/>
  <c r="N704" i="4" s="1"/>
  <c r="K704" i="4"/>
  <c r="H704" i="4"/>
  <c r="O703" i="4"/>
  <c r="M703" i="4"/>
  <c r="N703" i="4" s="1"/>
  <c r="K703" i="4"/>
  <c r="H703" i="4"/>
  <c r="O702" i="4"/>
  <c r="M702" i="4"/>
  <c r="P702" i="4" s="1"/>
  <c r="K702" i="4"/>
  <c r="H702" i="4"/>
  <c r="O701" i="4"/>
  <c r="M701" i="4"/>
  <c r="P701" i="4" s="1"/>
  <c r="K701" i="4"/>
  <c r="H701" i="4"/>
  <c r="O700" i="4"/>
  <c r="M700" i="4"/>
  <c r="K700" i="4"/>
  <c r="H700" i="4"/>
  <c r="O699" i="4"/>
  <c r="M699" i="4"/>
  <c r="N699" i="4" s="1"/>
  <c r="K699" i="4"/>
  <c r="H699" i="4"/>
  <c r="O698" i="4"/>
  <c r="M698" i="4"/>
  <c r="K698" i="4"/>
  <c r="H698" i="4"/>
  <c r="O697" i="4"/>
  <c r="M697" i="4"/>
  <c r="P697" i="4" s="1"/>
  <c r="K697" i="4"/>
  <c r="H697" i="4"/>
  <c r="O696" i="4"/>
  <c r="M696" i="4"/>
  <c r="K696" i="4"/>
  <c r="H696" i="4"/>
  <c r="O695" i="4"/>
  <c r="M695" i="4"/>
  <c r="P695" i="4" s="1"/>
  <c r="K695" i="4"/>
  <c r="H695" i="4"/>
  <c r="O694" i="4"/>
  <c r="M694" i="4"/>
  <c r="P694" i="4" s="1"/>
  <c r="K694" i="4"/>
  <c r="H694" i="4"/>
  <c r="O693" i="4"/>
  <c r="M693" i="4"/>
  <c r="N693" i="4" s="1"/>
  <c r="K693" i="4"/>
  <c r="H693" i="4"/>
  <c r="O692" i="4"/>
  <c r="M692" i="4"/>
  <c r="K692" i="4"/>
  <c r="H692" i="4"/>
  <c r="O691" i="4"/>
  <c r="M691" i="4"/>
  <c r="N691" i="4" s="1"/>
  <c r="K691" i="4"/>
  <c r="H691" i="4"/>
  <c r="O690" i="4"/>
  <c r="M690" i="4"/>
  <c r="K690" i="4"/>
  <c r="H690" i="4"/>
  <c r="O689" i="4"/>
  <c r="M689" i="4"/>
  <c r="N689" i="4" s="1"/>
  <c r="K689" i="4"/>
  <c r="H689" i="4"/>
  <c r="O688" i="4"/>
  <c r="M688" i="4"/>
  <c r="K688" i="4"/>
  <c r="H688" i="4"/>
  <c r="O687" i="4"/>
  <c r="M687" i="4"/>
  <c r="P687" i="4" s="1"/>
  <c r="K687" i="4"/>
  <c r="H687" i="4"/>
  <c r="O686" i="4"/>
  <c r="M686" i="4"/>
  <c r="K686" i="4"/>
  <c r="H686" i="4"/>
  <c r="O685" i="4"/>
  <c r="M685" i="4"/>
  <c r="N685" i="4" s="1"/>
  <c r="K685" i="4"/>
  <c r="H685" i="4"/>
  <c r="O684" i="4"/>
  <c r="M684" i="4"/>
  <c r="K684" i="4"/>
  <c r="H684" i="4"/>
  <c r="O683" i="4"/>
  <c r="M683" i="4"/>
  <c r="K683" i="4"/>
  <c r="H683" i="4"/>
  <c r="O682" i="4"/>
  <c r="M682" i="4"/>
  <c r="K682" i="4"/>
  <c r="H682" i="4"/>
  <c r="O681" i="4"/>
  <c r="M681" i="4"/>
  <c r="N681" i="4" s="1"/>
  <c r="K681" i="4"/>
  <c r="H681" i="4"/>
  <c r="O680" i="4"/>
  <c r="M680" i="4"/>
  <c r="K680" i="4"/>
  <c r="H680" i="4"/>
  <c r="O679" i="4"/>
  <c r="M679" i="4"/>
  <c r="P679" i="4" s="1"/>
  <c r="K679" i="4"/>
  <c r="H679" i="4"/>
  <c r="O678" i="4"/>
  <c r="M678" i="4"/>
  <c r="P678" i="4" s="1"/>
  <c r="K678" i="4"/>
  <c r="H678" i="4"/>
  <c r="O677" i="4"/>
  <c r="M677" i="4"/>
  <c r="P677" i="4" s="1"/>
  <c r="K677" i="4"/>
  <c r="H677" i="4"/>
  <c r="O676" i="4"/>
  <c r="M676" i="4"/>
  <c r="K676" i="4"/>
  <c r="H676" i="4"/>
  <c r="O675" i="4"/>
  <c r="M675" i="4"/>
  <c r="N675" i="4" s="1"/>
  <c r="K675" i="4"/>
  <c r="H675" i="4"/>
  <c r="O674" i="4"/>
  <c r="M674" i="4"/>
  <c r="K674" i="4"/>
  <c r="H674" i="4"/>
  <c r="O673" i="4"/>
  <c r="M673" i="4"/>
  <c r="K673" i="4"/>
  <c r="H673" i="4"/>
  <c r="O672" i="4"/>
  <c r="M672" i="4"/>
  <c r="P672" i="4" s="1"/>
  <c r="K672" i="4"/>
  <c r="H672" i="4"/>
  <c r="O671" i="4"/>
  <c r="M671" i="4"/>
  <c r="P671" i="4" s="1"/>
  <c r="K671" i="4"/>
  <c r="H671" i="4"/>
  <c r="O670" i="4"/>
  <c r="M670" i="4"/>
  <c r="N670" i="4" s="1"/>
  <c r="K670" i="4"/>
  <c r="H670" i="4"/>
  <c r="O669" i="4"/>
  <c r="M669" i="4"/>
  <c r="K669" i="4"/>
  <c r="H669" i="4"/>
  <c r="O668" i="4"/>
  <c r="M668" i="4"/>
  <c r="K668" i="4"/>
  <c r="H668" i="4"/>
  <c r="O667" i="4"/>
  <c r="M667" i="4"/>
  <c r="N667" i="4" s="1"/>
  <c r="K667" i="4"/>
  <c r="H667" i="4"/>
  <c r="O666" i="4"/>
  <c r="M666" i="4"/>
  <c r="K666" i="4"/>
  <c r="H666" i="4"/>
  <c r="O665" i="4"/>
  <c r="M665" i="4"/>
  <c r="P665" i="4" s="1"/>
  <c r="K665" i="4"/>
  <c r="H665" i="4"/>
  <c r="O664" i="4"/>
  <c r="M664" i="4"/>
  <c r="K664" i="4"/>
  <c r="H664" i="4"/>
  <c r="O663" i="4"/>
  <c r="M663" i="4"/>
  <c r="N663" i="4" s="1"/>
  <c r="K663" i="4"/>
  <c r="H663" i="4"/>
  <c r="O662" i="4"/>
  <c r="M662" i="4"/>
  <c r="P662" i="4" s="1"/>
  <c r="K662" i="4"/>
  <c r="H662" i="4"/>
  <c r="O661" i="4"/>
  <c r="M661" i="4"/>
  <c r="P661" i="4" s="1"/>
  <c r="K661" i="4"/>
  <c r="H661" i="4"/>
  <c r="O660" i="4"/>
  <c r="M660" i="4"/>
  <c r="N660" i="4" s="1"/>
  <c r="K660" i="4"/>
  <c r="H660" i="4"/>
  <c r="O659" i="4"/>
  <c r="M659" i="4"/>
  <c r="K659" i="4"/>
  <c r="H659" i="4"/>
  <c r="O658" i="4"/>
  <c r="M658" i="4"/>
  <c r="P658" i="4" s="1"/>
  <c r="K658" i="4"/>
  <c r="H658" i="4"/>
  <c r="O657" i="4"/>
  <c r="M657" i="4"/>
  <c r="N657" i="4" s="1"/>
  <c r="K657" i="4"/>
  <c r="H657" i="4"/>
  <c r="O656" i="4"/>
  <c r="M656" i="4"/>
  <c r="K656" i="4"/>
  <c r="H656" i="4"/>
  <c r="O655" i="4"/>
  <c r="M655" i="4"/>
  <c r="N655" i="4" s="1"/>
  <c r="K655" i="4"/>
  <c r="H655" i="4"/>
  <c r="O654" i="4"/>
  <c r="M654" i="4"/>
  <c r="P654" i="4" s="1"/>
  <c r="K654" i="4"/>
  <c r="H654" i="4"/>
  <c r="O653" i="4"/>
  <c r="M653" i="4"/>
  <c r="P653" i="4" s="1"/>
  <c r="K653" i="4"/>
  <c r="H653" i="4"/>
  <c r="O652" i="4"/>
  <c r="M652" i="4"/>
  <c r="N652" i="4" s="1"/>
  <c r="K652" i="4"/>
  <c r="H652" i="4"/>
  <c r="O651" i="4"/>
  <c r="M651" i="4"/>
  <c r="K651" i="4"/>
  <c r="H651" i="4"/>
  <c r="O650" i="4"/>
  <c r="M650" i="4"/>
  <c r="P650" i="4" s="1"/>
  <c r="K650" i="4"/>
  <c r="H650" i="4"/>
  <c r="O649" i="4"/>
  <c r="M649" i="4"/>
  <c r="N649" i="4" s="1"/>
  <c r="K649" i="4"/>
  <c r="H649" i="4"/>
  <c r="O648" i="4"/>
  <c r="M648" i="4"/>
  <c r="K648" i="4"/>
  <c r="H648" i="4"/>
  <c r="O647" i="4"/>
  <c r="M647" i="4"/>
  <c r="P647" i="4" s="1"/>
  <c r="K647" i="4"/>
  <c r="H647" i="4"/>
  <c r="O646" i="4"/>
  <c r="M646" i="4"/>
  <c r="P646" i="4" s="1"/>
  <c r="K646" i="4"/>
  <c r="H646" i="4"/>
  <c r="O645" i="4"/>
  <c r="M645" i="4"/>
  <c r="N645" i="4" s="1"/>
  <c r="K645" i="4"/>
  <c r="H645" i="4"/>
  <c r="O644" i="4"/>
  <c r="M644" i="4"/>
  <c r="N644" i="4" s="1"/>
  <c r="K644" i="4"/>
  <c r="H644" i="4"/>
  <c r="O643" i="4"/>
  <c r="M643" i="4"/>
  <c r="P643" i="4" s="1"/>
  <c r="K643" i="4"/>
  <c r="H643" i="4"/>
  <c r="O642" i="4"/>
  <c r="M642" i="4"/>
  <c r="P642" i="4" s="1"/>
  <c r="K642" i="4"/>
  <c r="H642" i="4"/>
  <c r="O641" i="4"/>
  <c r="M641" i="4"/>
  <c r="N641" i="4" s="1"/>
  <c r="K641" i="4"/>
  <c r="H641" i="4"/>
  <c r="O640" i="4"/>
  <c r="M640" i="4"/>
  <c r="K640" i="4"/>
  <c r="H640" i="4"/>
  <c r="O639" i="4"/>
  <c r="M639" i="4"/>
  <c r="P639" i="4" s="1"/>
  <c r="K639" i="4"/>
  <c r="H639" i="4"/>
  <c r="O638" i="4"/>
  <c r="M638" i="4"/>
  <c r="P638" i="4" s="1"/>
  <c r="K638" i="4"/>
  <c r="H638" i="4"/>
  <c r="O637" i="4"/>
  <c r="M637" i="4"/>
  <c r="N637" i="4" s="1"/>
  <c r="K637" i="4"/>
  <c r="H637" i="4"/>
  <c r="O636" i="4"/>
  <c r="M636" i="4"/>
  <c r="N636" i="4" s="1"/>
  <c r="K636" i="4"/>
  <c r="H636" i="4"/>
  <c r="O635" i="4"/>
  <c r="M635" i="4"/>
  <c r="K635" i="4"/>
  <c r="H635" i="4"/>
  <c r="O634" i="4"/>
  <c r="M634" i="4"/>
  <c r="P634" i="4" s="1"/>
  <c r="K634" i="4"/>
  <c r="H634" i="4"/>
  <c r="O633" i="4"/>
  <c r="M633" i="4"/>
  <c r="K633" i="4"/>
  <c r="H633" i="4"/>
  <c r="O632" i="4"/>
  <c r="M632" i="4"/>
  <c r="K632" i="4"/>
  <c r="H632" i="4"/>
  <c r="O631" i="4"/>
  <c r="M631" i="4"/>
  <c r="P631" i="4" s="1"/>
  <c r="K631" i="4"/>
  <c r="H631" i="4"/>
  <c r="O630" i="4"/>
  <c r="M630" i="4"/>
  <c r="P630" i="4" s="1"/>
  <c r="K630" i="4"/>
  <c r="H630" i="4"/>
  <c r="O629" i="4"/>
  <c r="M629" i="4"/>
  <c r="N629" i="4" s="1"/>
  <c r="K629" i="4"/>
  <c r="H629" i="4"/>
  <c r="O628" i="4"/>
  <c r="M628" i="4"/>
  <c r="N628" i="4" s="1"/>
  <c r="K628" i="4"/>
  <c r="H628" i="4"/>
  <c r="O627" i="4"/>
  <c r="M627" i="4"/>
  <c r="N627" i="4" s="1"/>
  <c r="K627" i="4"/>
  <c r="H627" i="4"/>
  <c r="O626" i="4"/>
  <c r="M626" i="4"/>
  <c r="P626" i="4" s="1"/>
  <c r="K626" i="4"/>
  <c r="H626" i="4"/>
  <c r="O625" i="4"/>
  <c r="M625" i="4"/>
  <c r="N625" i="4" s="1"/>
  <c r="K625" i="4"/>
  <c r="H625" i="4"/>
  <c r="O624" i="4"/>
  <c r="M624" i="4"/>
  <c r="K624" i="4"/>
  <c r="H624" i="4"/>
  <c r="O623" i="4"/>
  <c r="M623" i="4"/>
  <c r="N623" i="4" s="1"/>
  <c r="K623" i="4"/>
  <c r="H623" i="4"/>
  <c r="O622" i="4"/>
  <c r="M622" i="4"/>
  <c r="P622" i="4" s="1"/>
  <c r="K622" i="4"/>
  <c r="H622" i="4"/>
  <c r="O621" i="4"/>
  <c r="M621" i="4"/>
  <c r="K621" i="4"/>
  <c r="H621" i="4"/>
  <c r="O620" i="4"/>
  <c r="M620" i="4"/>
  <c r="N620" i="4" s="1"/>
  <c r="K620" i="4"/>
  <c r="H620" i="4"/>
  <c r="O619" i="4"/>
  <c r="M619" i="4"/>
  <c r="N619" i="4" s="1"/>
  <c r="K619" i="4"/>
  <c r="H619" i="4"/>
  <c r="O618" i="4"/>
  <c r="M618" i="4"/>
  <c r="P618" i="4" s="1"/>
  <c r="K618" i="4"/>
  <c r="H618" i="4"/>
  <c r="O617" i="4"/>
  <c r="M617" i="4"/>
  <c r="P617" i="4" s="1"/>
  <c r="K617" i="4"/>
  <c r="H617" i="4"/>
  <c r="O616" i="4"/>
  <c r="M616" i="4"/>
  <c r="K616" i="4"/>
  <c r="H616" i="4"/>
  <c r="O615" i="4"/>
  <c r="M615" i="4"/>
  <c r="N615" i="4" s="1"/>
  <c r="K615" i="4"/>
  <c r="H615" i="4"/>
  <c r="O614" i="4"/>
  <c r="M614" i="4"/>
  <c r="P614" i="4" s="1"/>
  <c r="K614" i="4"/>
  <c r="H614" i="4"/>
  <c r="O613" i="4"/>
  <c r="M613" i="4"/>
  <c r="K613" i="4"/>
  <c r="H613" i="4"/>
  <c r="O612" i="4"/>
  <c r="M612" i="4"/>
  <c r="N612" i="4" s="1"/>
  <c r="K612" i="4"/>
  <c r="H612" i="4"/>
  <c r="O611" i="4"/>
  <c r="M611" i="4"/>
  <c r="K611" i="4"/>
  <c r="H611" i="4"/>
  <c r="O610" i="4"/>
  <c r="M610" i="4"/>
  <c r="P610" i="4" s="1"/>
  <c r="K610" i="4"/>
  <c r="H610" i="4"/>
  <c r="O609" i="4"/>
  <c r="M609" i="4"/>
  <c r="P609" i="4" s="1"/>
  <c r="K609" i="4"/>
  <c r="H609" i="4"/>
  <c r="O608" i="4"/>
  <c r="M608" i="4"/>
  <c r="K608" i="4"/>
  <c r="H608" i="4"/>
  <c r="O607" i="4"/>
  <c r="M607" i="4"/>
  <c r="N607" i="4" s="1"/>
  <c r="K607" i="4"/>
  <c r="H607" i="4"/>
  <c r="O606" i="4"/>
  <c r="M606" i="4"/>
  <c r="P606" i="4" s="1"/>
  <c r="K606" i="4"/>
  <c r="H606" i="4"/>
  <c r="O605" i="4"/>
  <c r="M605" i="4"/>
  <c r="P605" i="4" s="1"/>
  <c r="K605" i="4"/>
  <c r="H605" i="4"/>
  <c r="O604" i="4"/>
  <c r="M604" i="4"/>
  <c r="K604" i="4"/>
  <c r="H604" i="4"/>
  <c r="O603" i="4"/>
  <c r="M603" i="4"/>
  <c r="N603" i="4" s="1"/>
  <c r="K603" i="4"/>
  <c r="H603" i="4"/>
  <c r="O602" i="4"/>
  <c r="M602" i="4"/>
  <c r="K602" i="4"/>
  <c r="H602" i="4"/>
  <c r="O601" i="4"/>
  <c r="M601" i="4"/>
  <c r="P601" i="4" s="1"/>
  <c r="K601" i="4"/>
  <c r="H601" i="4"/>
  <c r="O600" i="4"/>
  <c r="M600" i="4"/>
  <c r="K600" i="4"/>
  <c r="H600" i="4"/>
  <c r="O599" i="4"/>
  <c r="M599" i="4"/>
  <c r="K599" i="4"/>
  <c r="H599" i="4"/>
  <c r="O598" i="4"/>
  <c r="M598" i="4"/>
  <c r="P598" i="4" s="1"/>
  <c r="K598" i="4"/>
  <c r="H598" i="4"/>
  <c r="O597" i="4"/>
  <c r="M597" i="4"/>
  <c r="P597" i="4" s="1"/>
  <c r="K597" i="4"/>
  <c r="H597" i="4"/>
  <c r="O596" i="4"/>
  <c r="M596" i="4"/>
  <c r="K596" i="4"/>
  <c r="H596" i="4"/>
  <c r="O595" i="4"/>
  <c r="M595" i="4"/>
  <c r="N595" i="4" s="1"/>
  <c r="K595" i="4"/>
  <c r="H595" i="4"/>
  <c r="O594" i="4"/>
  <c r="M594" i="4"/>
  <c r="K594" i="4"/>
  <c r="H594" i="4"/>
  <c r="O593" i="4"/>
  <c r="M593" i="4"/>
  <c r="P593" i="4" s="1"/>
  <c r="K593" i="4"/>
  <c r="H593" i="4"/>
  <c r="O592" i="4"/>
  <c r="M592" i="4"/>
  <c r="K592" i="4"/>
  <c r="H592" i="4"/>
  <c r="O591" i="4"/>
  <c r="M591" i="4"/>
  <c r="N591" i="4" s="1"/>
  <c r="K591" i="4"/>
  <c r="H591" i="4"/>
  <c r="O590" i="4"/>
  <c r="M590" i="4"/>
  <c r="P590" i="4" s="1"/>
  <c r="K590" i="4"/>
  <c r="H590" i="4"/>
  <c r="O589" i="4"/>
  <c r="M589" i="4"/>
  <c r="P589" i="4" s="1"/>
  <c r="K589" i="4"/>
  <c r="H589" i="4"/>
  <c r="O588" i="4"/>
  <c r="M588" i="4"/>
  <c r="K588" i="4"/>
  <c r="H588" i="4"/>
  <c r="O587" i="4"/>
  <c r="M587" i="4"/>
  <c r="N587" i="4" s="1"/>
  <c r="K587" i="4"/>
  <c r="H587" i="4"/>
  <c r="O586" i="4"/>
  <c r="M586" i="4"/>
  <c r="K586" i="4"/>
  <c r="H586" i="4"/>
  <c r="O585" i="4"/>
  <c r="M585" i="4"/>
  <c r="P585" i="4" s="1"/>
  <c r="K585" i="4"/>
  <c r="H585" i="4"/>
  <c r="O584" i="4"/>
  <c r="M584" i="4"/>
  <c r="K584" i="4"/>
  <c r="H584" i="4"/>
  <c r="O583" i="4"/>
  <c r="M583" i="4"/>
  <c r="N583" i="4" s="1"/>
  <c r="K583" i="4"/>
  <c r="H583" i="4"/>
  <c r="O582" i="4"/>
  <c r="M582" i="4"/>
  <c r="P582" i="4" s="1"/>
  <c r="K582" i="4"/>
  <c r="H582" i="4"/>
  <c r="O581" i="4"/>
  <c r="M581" i="4"/>
  <c r="K581" i="4"/>
  <c r="H581" i="4"/>
  <c r="O580" i="4"/>
  <c r="M580" i="4"/>
  <c r="K580" i="4"/>
  <c r="H580" i="4"/>
  <c r="O579" i="4"/>
  <c r="M579" i="4"/>
  <c r="K579" i="4"/>
  <c r="H579" i="4"/>
  <c r="O578" i="4"/>
  <c r="M578" i="4"/>
  <c r="K578" i="4"/>
  <c r="H578" i="4"/>
  <c r="O577" i="4"/>
  <c r="M577" i="4"/>
  <c r="P577" i="4" s="1"/>
  <c r="K577" i="4"/>
  <c r="H577" i="4"/>
  <c r="O576" i="4"/>
  <c r="M576" i="4"/>
  <c r="K576" i="4"/>
  <c r="H576" i="4"/>
  <c r="O575" i="4"/>
  <c r="M575" i="4"/>
  <c r="N575" i="4" s="1"/>
  <c r="K575" i="4"/>
  <c r="H575" i="4"/>
  <c r="O574" i="4"/>
  <c r="M574" i="4"/>
  <c r="P574" i="4" s="1"/>
  <c r="K574" i="4"/>
  <c r="H574" i="4"/>
  <c r="O573" i="4"/>
  <c r="M573" i="4"/>
  <c r="P573" i="4" s="1"/>
  <c r="K573" i="4"/>
  <c r="H573" i="4"/>
  <c r="O572" i="4"/>
  <c r="M572" i="4"/>
  <c r="K572" i="4"/>
  <c r="H572" i="4"/>
  <c r="O571" i="4"/>
  <c r="M571" i="4"/>
  <c r="N571" i="4" s="1"/>
  <c r="K571" i="4"/>
  <c r="H571" i="4"/>
  <c r="O570" i="4"/>
  <c r="M570" i="4"/>
  <c r="K570" i="4"/>
  <c r="H570" i="4"/>
  <c r="O569" i="4"/>
  <c r="M569" i="4"/>
  <c r="P569" i="4" s="1"/>
  <c r="K569" i="4"/>
  <c r="H569" i="4"/>
  <c r="O568" i="4"/>
  <c r="M568" i="4"/>
  <c r="K568" i="4"/>
  <c r="H568" i="4"/>
  <c r="O567" i="4"/>
  <c r="M567" i="4"/>
  <c r="K567" i="4"/>
  <c r="H567" i="4"/>
  <c r="O566" i="4"/>
  <c r="M566" i="4"/>
  <c r="P566" i="4" s="1"/>
  <c r="K566" i="4"/>
  <c r="H566" i="4"/>
  <c r="O565" i="4"/>
  <c r="M565" i="4"/>
  <c r="P565" i="4" s="1"/>
  <c r="K565" i="4"/>
  <c r="H565" i="4"/>
  <c r="O564" i="4"/>
  <c r="M564" i="4"/>
  <c r="K564" i="4"/>
  <c r="H564" i="4"/>
  <c r="O563" i="4"/>
  <c r="M563" i="4"/>
  <c r="N563" i="4" s="1"/>
  <c r="K563" i="4"/>
  <c r="H563" i="4"/>
  <c r="O562" i="4"/>
  <c r="M562" i="4"/>
  <c r="K562" i="4"/>
  <c r="H562" i="4"/>
  <c r="O561" i="4"/>
  <c r="M561" i="4"/>
  <c r="P561" i="4" s="1"/>
  <c r="K561" i="4"/>
  <c r="H561" i="4"/>
  <c r="O560" i="4"/>
  <c r="M560" i="4"/>
  <c r="K560" i="4"/>
  <c r="H560" i="4"/>
  <c r="O559" i="4"/>
  <c r="M559" i="4"/>
  <c r="N559" i="4" s="1"/>
  <c r="K559" i="4"/>
  <c r="H559" i="4"/>
  <c r="O558" i="4"/>
  <c r="M558" i="4"/>
  <c r="P558" i="4" s="1"/>
  <c r="K558" i="4"/>
  <c r="H558" i="4"/>
  <c r="O557" i="4"/>
  <c r="M557" i="4"/>
  <c r="P557" i="4" s="1"/>
  <c r="K557" i="4"/>
  <c r="H557" i="4"/>
  <c r="O556" i="4"/>
  <c r="M556" i="4"/>
  <c r="K556" i="4"/>
  <c r="H556" i="4"/>
  <c r="O555" i="4"/>
  <c r="M555" i="4"/>
  <c r="N555" i="4" s="1"/>
  <c r="K555" i="4"/>
  <c r="H555" i="4"/>
  <c r="O554" i="4"/>
  <c r="M554" i="4"/>
  <c r="K554" i="4"/>
  <c r="H554" i="4"/>
  <c r="O553" i="4"/>
  <c r="M553" i="4"/>
  <c r="P553" i="4" s="1"/>
  <c r="K553" i="4"/>
  <c r="H553" i="4"/>
  <c r="O552" i="4"/>
  <c r="M552" i="4"/>
  <c r="K552" i="4"/>
  <c r="H552" i="4"/>
  <c r="O551" i="4"/>
  <c r="M551" i="4"/>
  <c r="N551" i="4" s="1"/>
  <c r="K551" i="4"/>
  <c r="H551" i="4"/>
  <c r="O550" i="4"/>
  <c r="M550" i="4"/>
  <c r="P550" i="4" s="1"/>
  <c r="K550" i="4"/>
  <c r="H550" i="4"/>
  <c r="O549" i="4"/>
  <c r="M549" i="4"/>
  <c r="K549" i="4"/>
  <c r="H549" i="4"/>
  <c r="O548" i="4"/>
  <c r="M548" i="4"/>
  <c r="K548" i="4"/>
  <c r="H548" i="4"/>
  <c r="O547" i="4"/>
  <c r="M547" i="4"/>
  <c r="K547" i="4"/>
  <c r="H547" i="4"/>
  <c r="O546" i="4"/>
  <c r="M546" i="4"/>
  <c r="K546" i="4"/>
  <c r="H546" i="4"/>
  <c r="O545" i="4"/>
  <c r="M545" i="4"/>
  <c r="P545" i="4" s="1"/>
  <c r="K545" i="4"/>
  <c r="H545" i="4"/>
  <c r="O544" i="4"/>
  <c r="M544" i="4"/>
  <c r="K544" i="4"/>
  <c r="H544" i="4"/>
  <c r="O543" i="4"/>
  <c r="M543" i="4"/>
  <c r="N543" i="4" s="1"/>
  <c r="K543" i="4"/>
  <c r="H543" i="4"/>
  <c r="O542" i="4"/>
  <c r="M542" i="4"/>
  <c r="P542" i="4" s="1"/>
  <c r="K542" i="4"/>
  <c r="H542" i="4"/>
  <c r="O541" i="4"/>
  <c r="M541" i="4"/>
  <c r="P541" i="4" s="1"/>
  <c r="K541" i="4"/>
  <c r="H541" i="4"/>
  <c r="O540" i="4"/>
  <c r="M540" i="4"/>
  <c r="K540" i="4"/>
  <c r="H540" i="4"/>
  <c r="O539" i="4"/>
  <c r="M539" i="4"/>
  <c r="N539" i="4" s="1"/>
  <c r="K539" i="4"/>
  <c r="H539" i="4"/>
  <c r="O538" i="4"/>
  <c r="M538" i="4"/>
  <c r="K538" i="4"/>
  <c r="H538" i="4"/>
  <c r="O537" i="4"/>
  <c r="M537" i="4"/>
  <c r="P537" i="4" s="1"/>
  <c r="K537" i="4"/>
  <c r="H537" i="4"/>
  <c r="O536" i="4"/>
  <c r="M536" i="4"/>
  <c r="K536" i="4"/>
  <c r="H536" i="4"/>
  <c r="O535" i="4"/>
  <c r="M535" i="4"/>
  <c r="K535" i="4"/>
  <c r="H535" i="4"/>
  <c r="O534" i="4"/>
  <c r="M534" i="4"/>
  <c r="P534" i="4" s="1"/>
  <c r="K534" i="4"/>
  <c r="H534" i="4"/>
  <c r="O533" i="4"/>
  <c r="M533" i="4"/>
  <c r="P533" i="4" s="1"/>
  <c r="K533" i="4"/>
  <c r="H533" i="4"/>
  <c r="O532" i="4"/>
  <c r="M532" i="4"/>
  <c r="K532" i="4"/>
  <c r="H532" i="4"/>
  <c r="O531" i="4"/>
  <c r="M531" i="4"/>
  <c r="N531" i="4" s="1"/>
  <c r="K531" i="4"/>
  <c r="H531" i="4"/>
  <c r="O530" i="4"/>
  <c r="M530" i="4"/>
  <c r="K530" i="4"/>
  <c r="H530" i="4"/>
  <c r="O529" i="4"/>
  <c r="M529" i="4"/>
  <c r="P529" i="4" s="1"/>
  <c r="K529" i="4"/>
  <c r="H529" i="4"/>
  <c r="O528" i="4"/>
  <c r="M528" i="4"/>
  <c r="K528" i="4"/>
  <c r="H528" i="4"/>
  <c r="O527" i="4"/>
  <c r="M527" i="4"/>
  <c r="N527" i="4" s="1"/>
  <c r="K527" i="4"/>
  <c r="H527" i="4"/>
  <c r="O526" i="4"/>
  <c r="M526" i="4"/>
  <c r="P526" i="4" s="1"/>
  <c r="K526" i="4"/>
  <c r="H526" i="4"/>
  <c r="O525" i="4"/>
  <c r="M525" i="4"/>
  <c r="P525" i="4" s="1"/>
  <c r="K525" i="4"/>
  <c r="H525" i="4"/>
  <c r="O524" i="4"/>
  <c r="M524" i="4"/>
  <c r="K524" i="4"/>
  <c r="H524" i="4"/>
  <c r="O523" i="4"/>
  <c r="M523" i="4"/>
  <c r="N523" i="4" s="1"/>
  <c r="K523" i="4"/>
  <c r="H523" i="4"/>
  <c r="O522" i="4"/>
  <c r="M522" i="4"/>
  <c r="K522" i="4"/>
  <c r="H522" i="4"/>
  <c r="O521" i="4"/>
  <c r="M521" i="4"/>
  <c r="P521" i="4" s="1"/>
  <c r="K521" i="4"/>
  <c r="H521" i="4"/>
  <c r="O520" i="4"/>
  <c r="M520" i="4"/>
  <c r="K520" i="4"/>
  <c r="H520" i="4"/>
  <c r="O519" i="4"/>
  <c r="M519" i="4"/>
  <c r="N519" i="4" s="1"/>
  <c r="K519" i="4"/>
  <c r="H519" i="4"/>
  <c r="O518" i="4"/>
  <c r="M518" i="4"/>
  <c r="P518" i="4" s="1"/>
  <c r="K518" i="4"/>
  <c r="H518" i="4"/>
  <c r="O517" i="4"/>
  <c r="M517" i="4"/>
  <c r="K517" i="4"/>
  <c r="H517" i="4"/>
  <c r="O516" i="4"/>
  <c r="M516" i="4"/>
  <c r="K516" i="4"/>
  <c r="H516" i="4"/>
  <c r="O515" i="4"/>
  <c r="M515" i="4"/>
  <c r="K515" i="4"/>
  <c r="H515" i="4"/>
  <c r="O514" i="4"/>
  <c r="M514" i="4"/>
  <c r="K514" i="4"/>
  <c r="H514" i="4"/>
  <c r="O513" i="4"/>
  <c r="M513" i="4"/>
  <c r="P513" i="4" s="1"/>
  <c r="K513" i="4"/>
  <c r="H513" i="4"/>
  <c r="O512" i="4"/>
  <c r="M512" i="4"/>
  <c r="K512" i="4"/>
  <c r="H512" i="4"/>
  <c r="O511" i="4"/>
  <c r="M511" i="4"/>
  <c r="N511" i="4" s="1"/>
  <c r="K511" i="4"/>
  <c r="H511" i="4"/>
  <c r="O510" i="4"/>
  <c r="M510" i="4"/>
  <c r="K510" i="4"/>
  <c r="H510" i="4"/>
  <c r="O509" i="4"/>
  <c r="M509" i="4"/>
  <c r="P509" i="4" s="1"/>
  <c r="K509" i="4"/>
  <c r="H509" i="4"/>
  <c r="O508" i="4"/>
  <c r="M508" i="4"/>
  <c r="K508" i="4"/>
  <c r="H508" i="4"/>
  <c r="O507" i="4"/>
  <c r="M507" i="4"/>
  <c r="N507" i="4" s="1"/>
  <c r="K507" i="4"/>
  <c r="H507" i="4"/>
  <c r="O506" i="4"/>
  <c r="M506" i="4"/>
  <c r="K506" i="4"/>
  <c r="H506" i="4"/>
  <c r="O505" i="4"/>
  <c r="M505" i="4"/>
  <c r="P505" i="4" s="1"/>
  <c r="K505" i="4"/>
  <c r="H505" i="4"/>
  <c r="O504" i="4"/>
  <c r="M504" i="4"/>
  <c r="K504" i="4"/>
  <c r="H504" i="4"/>
  <c r="O503" i="4"/>
  <c r="M503" i="4"/>
  <c r="K503" i="4"/>
  <c r="H503" i="4"/>
  <c r="O502" i="4"/>
  <c r="M502" i="4"/>
  <c r="K502" i="4"/>
  <c r="H502" i="4"/>
  <c r="O501" i="4"/>
  <c r="M501" i="4"/>
  <c r="P501" i="4" s="1"/>
  <c r="K501" i="4"/>
  <c r="H501" i="4"/>
  <c r="O500" i="4"/>
  <c r="M500" i="4"/>
  <c r="K500" i="4"/>
  <c r="H500" i="4"/>
  <c r="O499" i="4"/>
  <c r="M499" i="4"/>
  <c r="N499" i="4" s="1"/>
  <c r="K499" i="4"/>
  <c r="H499" i="4"/>
  <c r="O498" i="4"/>
  <c r="M498" i="4"/>
  <c r="K498" i="4"/>
  <c r="H498" i="4"/>
  <c r="O497" i="4"/>
  <c r="M497" i="4"/>
  <c r="P497" i="4" s="1"/>
  <c r="K497" i="4"/>
  <c r="H497" i="4"/>
  <c r="O496" i="4"/>
  <c r="M496" i="4"/>
  <c r="K496" i="4"/>
  <c r="H496" i="4"/>
  <c r="O495" i="4"/>
  <c r="M495" i="4"/>
  <c r="N495" i="4" s="1"/>
  <c r="K495" i="4"/>
  <c r="H495" i="4"/>
  <c r="O494" i="4"/>
  <c r="M494" i="4"/>
  <c r="K494" i="4"/>
  <c r="H494" i="4"/>
  <c r="O493" i="4"/>
  <c r="M493" i="4"/>
  <c r="P493" i="4" s="1"/>
  <c r="K493" i="4"/>
  <c r="H493" i="4"/>
  <c r="O492" i="4"/>
  <c r="M492" i="4"/>
  <c r="K492" i="4"/>
  <c r="H492" i="4"/>
  <c r="O491" i="4"/>
  <c r="M491" i="4"/>
  <c r="N491" i="4" s="1"/>
  <c r="K491" i="4"/>
  <c r="H491" i="4"/>
  <c r="O490" i="4"/>
  <c r="M490" i="4"/>
  <c r="K490" i="4"/>
  <c r="H490" i="4"/>
  <c r="O489" i="4"/>
  <c r="M489" i="4"/>
  <c r="P489" i="4" s="1"/>
  <c r="K489" i="4"/>
  <c r="H489" i="4"/>
  <c r="O488" i="4"/>
  <c r="M488" i="4"/>
  <c r="K488" i="4"/>
  <c r="H488" i="4"/>
  <c r="O487" i="4"/>
  <c r="M487" i="4"/>
  <c r="N487" i="4" s="1"/>
  <c r="K487" i="4"/>
  <c r="H487" i="4"/>
  <c r="O486" i="4"/>
  <c r="M486" i="4"/>
  <c r="K486" i="4"/>
  <c r="H486" i="4"/>
  <c r="O485" i="4"/>
  <c r="M485" i="4"/>
  <c r="K485" i="4"/>
  <c r="H485" i="4"/>
  <c r="O484" i="4"/>
  <c r="M484" i="4"/>
  <c r="K484" i="4"/>
  <c r="H484" i="4"/>
  <c r="O483" i="4"/>
  <c r="M483" i="4"/>
  <c r="K483" i="4"/>
  <c r="H483" i="4"/>
  <c r="O482" i="4"/>
  <c r="M482" i="4"/>
  <c r="K482" i="4"/>
  <c r="H482" i="4"/>
  <c r="O481" i="4"/>
  <c r="M481" i="4"/>
  <c r="P481" i="4" s="1"/>
  <c r="K481" i="4"/>
  <c r="H481" i="4"/>
  <c r="O480" i="4"/>
  <c r="M480" i="4"/>
  <c r="K480" i="4"/>
  <c r="H480" i="4"/>
  <c r="O479" i="4"/>
  <c r="M479" i="4"/>
  <c r="N479" i="4" s="1"/>
  <c r="K479" i="4"/>
  <c r="H479" i="4"/>
  <c r="O478" i="4"/>
  <c r="M478" i="4"/>
  <c r="K478" i="4"/>
  <c r="H478" i="4"/>
  <c r="O477" i="4"/>
  <c r="M477" i="4"/>
  <c r="P477" i="4" s="1"/>
  <c r="K477" i="4"/>
  <c r="H477" i="4"/>
  <c r="O476" i="4"/>
  <c r="M476" i="4"/>
  <c r="K476" i="4"/>
  <c r="H476" i="4"/>
  <c r="O475" i="4"/>
  <c r="M475" i="4"/>
  <c r="N475" i="4" s="1"/>
  <c r="K475" i="4"/>
  <c r="H475" i="4"/>
  <c r="O474" i="4"/>
  <c r="M474" i="4"/>
  <c r="K474" i="4"/>
  <c r="H474" i="4"/>
  <c r="O473" i="4"/>
  <c r="M473" i="4"/>
  <c r="P473" i="4" s="1"/>
  <c r="K473" i="4"/>
  <c r="H473" i="4"/>
  <c r="O472" i="4"/>
  <c r="M472" i="4"/>
  <c r="K472" i="4"/>
  <c r="H472" i="4"/>
  <c r="O471" i="4"/>
  <c r="M471" i="4"/>
  <c r="K471" i="4"/>
  <c r="H471" i="4"/>
  <c r="O470" i="4"/>
  <c r="M470" i="4"/>
  <c r="K470" i="4"/>
  <c r="H470" i="4"/>
  <c r="O469" i="4"/>
  <c r="M469" i="4"/>
  <c r="P469" i="4" s="1"/>
  <c r="K469" i="4"/>
  <c r="H469" i="4"/>
  <c r="O468" i="4"/>
  <c r="M468" i="4"/>
  <c r="K468" i="4"/>
  <c r="H468" i="4"/>
  <c r="O467" i="4"/>
  <c r="M467" i="4"/>
  <c r="N467" i="4" s="1"/>
  <c r="K467" i="4"/>
  <c r="H467" i="4"/>
  <c r="O466" i="4"/>
  <c r="M466" i="4"/>
  <c r="K466" i="4"/>
  <c r="H466" i="4"/>
  <c r="O465" i="4"/>
  <c r="M465" i="4"/>
  <c r="P465" i="4" s="1"/>
  <c r="K465" i="4"/>
  <c r="H465" i="4"/>
  <c r="O464" i="4"/>
  <c r="M464" i="4"/>
  <c r="K464" i="4"/>
  <c r="H464" i="4"/>
  <c r="O463" i="4"/>
  <c r="M463" i="4"/>
  <c r="N463" i="4" s="1"/>
  <c r="K463" i="4"/>
  <c r="H463" i="4"/>
  <c r="O462" i="4"/>
  <c r="M462" i="4"/>
  <c r="K462" i="4"/>
  <c r="H462" i="4"/>
  <c r="O461" i="4"/>
  <c r="M461" i="4"/>
  <c r="P461" i="4" s="1"/>
  <c r="K461" i="4"/>
  <c r="H461" i="4"/>
  <c r="O460" i="4"/>
  <c r="M460" i="4"/>
  <c r="K460" i="4"/>
  <c r="H460" i="4"/>
  <c r="O459" i="4"/>
  <c r="M459" i="4"/>
  <c r="N459" i="4" s="1"/>
  <c r="K459" i="4"/>
  <c r="H459" i="4"/>
  <c r="O458" i="4"/>
  <c r="M458" i="4"/>
  <c r="K458" i="4"/>
  <c r="H458" i="4"/>
  <c r="O457" i="4"/>
  <c r="M457" i="4"/>
  <c r="P457" i="4" s="1"/>
  <c r="K457" i="4"/>
  <c r="H457" i="4"/>
  <c r="O456" i="4"/>
  <c r="M456" i="4"/>
  <c r="K456" i="4"/>
  <c r="H456" i="4"/>
  <c r="O455" i="4"/>
  <c r="M455" i="4"/>
  <c r="N455" i="4" s="1"/>
  <c r="K455" i="4"/>
  <c r="H455" i="4"/>
  <c r="O454" i="4"/>
  <c r="M454" i="4"/>
  <c r="K454" i="4"/>
  <c r="H454" i="4"/>
  <c r="O453" i="4"/>
  <c r="M453" i="4"/>
  <c r="P453" i="4" s="1"/>
  <c r="K453" i="4"/>
  <c r="H453" i="4"/>
  <c r="O452" i="4"/>
  <c r="M452" i="4"/>
  <c r="K452" i="4"/>
  <c r="H452" i="4"/>
  <c r="O451" i="4"/>
  <c r="M451" i="4"/>
  <c r="N451" i="4" s="1"/>
  <c r="K451" i="4"/>
  <c r="H451" i="4"/>
  <c r="O450" i="4"/>
  <c r="M450" i="4"/>
  <c r="K450" i="4"/>
  <c r="H450" i="4"/>
  <c r="O449" i="4"/>
  <c r="M449" i="4"/>
  <c r="P449" i="4" s="1"/>
  <c r="K449" i="4"/>
  <c r="H449" i="4"/>
  <c r="O448" i="4"/>
  <c r="M448" i="4"/>
  <c r="K448" i="4"/>
  <c r="H448" i="4"/>
  <c r="O447" i="4"/>
  <c r="M447" i="4"/>
  <c r="K447" i="4"/>
  <c r="H447" i="4"/>
  <c r="O446" i="4"/>
  <c r="M446" i="4"/>
  <c r="K446" i="4"/>
  <c r="H446" i="4"/>
  <c r="O445" i="4"/>
  <c r="M445" i="4"/>
  <c r="P445" i="4" s="1"/>
  <c r="K445" i="4"/>
  <c r="H445" i="4"/>
  <c r="O444" i="4"/>
  <c r="M444" i="4"/>
  <c r="K444" i="4"/>
  <c r="H444" i="4"/>
  <c r="O443" i="4"/>
  <c r="M443" i="4"/>
  <c r="N443" i="4" s="1"/>
  <c r="K443" i="4"/>
  <c r="H443" i="4"/>
  <c r="O442" i="4"/>
  <c r="M442" i="4"/>
  <c r="K442" i="4"/>
  <c r="H442" i="4"/>
  <c r="O441" i="4"/>
  <c r="M441" i="4"/>
  <c r="P441" i="4" s="1"/>
  <c r="K441" i="4"/>
  <c r="H441" i="4"/>
  <c r="O440" i="4"/>
  <c r="M440" i="4"/>
  <c r="K440" i="4"/>
  <c r="H440" i="4"/>
  <c r="O439" i="4"/>
  <c r="M439" i="4"/>
  <c r="N439" i="4" s="1"/>
  <c r="K439" i="4"/>
  <c r="H439" i="4"/>
  <c r="O438" i="4"/>
  <c r="M438" i="4"/>
  <c r="K438" i="4"/>
  <c r="H438" i="4"/>
  <c r="O437" i="4"/>
  <c r="M437" i="4"/>
  <c r="P437" i="4" s="1"/>
  <c r="K437" i="4"/>
  <c r="H437" i="4"/>
  <c r="O436" i="4"/>
  <c r="M436" i="4"/>
  <c r="K436" i="4"/>
  <c r="H436" i="4"/>
  <c r="O435" i="4"/>
  <c r="M435" i="4"/>
  <c r="N435" i="4" s="1"/>
  <c r="K435" i="4"/>
  <c r="H435" i="4"/>
  <c r="O434" i="4"/>
  <c r="M434" i="4"/>
  <c r="K434" i="4"/>
  <c r="H434" i="4"/>
  <c r="O433" i="4"/>
  <c r="M433" i="4"/>
  <c r="P433" i="4" s="1"/>
  <c r="K433" i="4"/>
  <c r="H433" i="4"/>
  <c r="O432" i="4"/>
  <c r="M432" i="4"/>
  <c r="K432" i="4"/>
  <c r="H432" i="4"/>
  <c r="O431" i="4"/>
  <c r="M431" i="4"/>
  <c r="K431" i="4"/>
  <c r="H431" i="4"/>
  <c r="O430" i="4"/>
  <c r="M430" i="4"/>
  <c r="K430" i="4"/>
  <c r="H430" i="4"/>
  <c r="O429" i="4"/>
  <c r="M429" i="4"/>
  <c r="P429" i="4" s="1"/>
  <c r="K429" i="4"/>
  <c r="H429" i="4"/>
  <c r="O428" i="4"/>
  <c r="M428" i="4"/>
  <c r="K428" i="4"/>
  <c r="H428" i="4"/>
  <c r="O427" i="4"/>
  <c r="M427" i="4"/>
  <c r="N427" i="4" s="1"/>
  <c r="K427" i="4"/>
  <c r="H427" i="4"/>
  <c r="O426" i="4"/>
  <c r="M426" i="4"/>
  <c r="K426" i="4"/>
  <c r="H426" i="4"/>
  <c r="O425" i="4"/>
  <c r="M425" i="4"/>
  <c r="P425" i="4" s="1"/>
  <c r="K425" i="4"/>
  <c r="H425" i="4"/>
  <c r="O424" i="4"/>
  <c r="M424" i="4"/>
  <c r="K424" i="4"/>
  <c r="H424" i="4"/>
  <c r="O423" i="4"/>
  <c r="M423" i="4"/>
  <c r="N423" i="4" s="1"/>
  <c r="K423" i="4"/>
  <c r="H423" i="4"/>
  <c r="O422" i="4"/>
  <c r="M422" i="4"/>
  <c r="K422" i="4"/>
  <c r="H422" i="4"/>
  <c r="O421" i="4"/>
  <c r="M421" i="4"/>
  <c r="N421" i="4" s="1"/>
  <c r="K421" i="4"/>
  <c r="H421" i="4"/>
  <c r="O420" i="4"/>
  <c r="M420" i="4"/>
  <c r="K420" i="4"/>
  <c r="H420" i="4"/>
  <c r="O419" i="4"/>
  <c r="M419" i="4"/>
  <c r="K419" i="4"/>
  <c r="H419" i="4"/>
  <c r="O418" i="4"/>
  <c r="M418" i="4"/>
  <c r="K418" i="4"/>
  <c r="H418" i="4"/>
  <c r="O417" i="4"/>
  <c r="M417" i="4"/>
  <c r="P417" i="4" s="1"/>
  <c r="K417" i="4"/>
  <c r="H417" i="4"/>
  <c r="O416" i="4"/>
  <c r="M416" i="4"/>
  <c r="K416" i="4"/>
  <c r="H416" i="4"/>
  <c r="O415" i="4"/>
  <c r="M415" i="4"/>
  <c r="P415" i="4" s="1"/>
  <c r="K415" i="4"/>
  <c r="H415" i="4"/>
  <c r="O414" i="4"/>
  <c r="M414" i="4"/>
  <c r="K414" i="4"/>
  <c r="H414" i="4"/>
  <c r="O413" i="4"/>
  <c r="M413" i="4"/>
  <c r="N413" i="4" s="1"/>
  <c r="K413" i="4"/>
  <c r="H413" i="4"/>
  <c r="O412" i="4"/>
  <c r="M412" i="4"/>
  <c r="K412" i="4"/>
  <c r="H412" i="4"/>
  <c r="O411" i="4"/>
  <c r="M411" i="4"/>
  <c r="K411" i="4"/>
  <c r="H411" i="4"/>
  <c r="O410" i="4"/>
  <c r="M410" i="4"/>
  <c r="N410" i="4" s="1"/>
  <c r="K410" i="4"/>
  <c r="H410" i="4"/>
  <c r="O409" i="4"/>
  <c r="M409" i="4"/>
  <c r="N409" i="4" s="1"/>
  <c r="K409" i="4"/>
  <c r="H409" i="4"/>
  <c r="O408" i="4"/>
  <c r="M408" i="4"/>
  <c r="K408" i="4"/>
  <c r="H408" i="4"/>
  <c r="O407" i="4"/>
  <c r="M407" i="4"/>
  <c r="K407" i="4"/>
  <c r="H407" i="4"/>
  <c r="O406" i="4"/>
  <c r="M406" i="4"/>
  <c r="N406" i="4" s="1"/>
  <c r="K406" i="4"/>
  <c r="H406" i="4"/>
  <c r="O405" i="4"/>
  <c r="M405" i="4"/>
  <c r="P405" i="4" s="1"/>
  <c r="K405" i="4"/>
  <c r="H405" i="4"/>
  <c r="O404" i="4"/>
  <c r="M404" i="4"/>
  <c r="P404" i="4" s="1"/>
  <c r="K404" i="4"/>
  <c r="H404" i="4"/>
  <c r="O403" i="4"/>
  <c r="M403" i="4"/>
  <c r="P403" i="4" s="1"/>
  <c r="K403" i="4"/>
  <c r="H403" i="4"/>
  <c r="O402" i="4"/>
  <c r="M402" i="4"/>
  <c r="N402" i="4" s="1"/>
  <c r="K402" i="4"/>
  <c r="H402" i="4"/>
  <c r="O401" i="4"/>
  <c r="M401" i="4"/>
  <c r="N401" i="4" s="1"/>
  <c r="K401" i="4"/>
  <c r="H401" i="4"/>
  <c r="O400" i="4"/>
  <c r="M400" i="4"/>
  <c r="P400" i="4" s="1"/>
  <c r="K400" i="4"/>
  <c r="H400" i="4"/>
  <c r="O399" i="4"/>
  <c r="M399" i="4"/>
  <c r="N399" i="4" s="1"/>
  <c r="K399" i="4"/>
  <c r="H399" i="4"/>
  <c r="O398" i="4"/>
  <c r="M398" i="4"/>
  <c r="K398" i="4"/>
  <c r="H398" i="4"/>
  <c r="O397" i="4"/>
  <c r="M397" i="4"/>
  <c r="K397" i="4"/>
  <c r="H397" i="4"/>
  <c r="O396" i="4"/>
  <c r="M396" i="4"/>
  <c r="P396" i="4" s="1"/>
  <c r="K396" i="4"/>
  <c r="H396" i="4"/>
  <c r="O395" i="4"/>
  <c r="M395" i="4"/>
  <c r="P395" i="4" s="1"/>
  <c r="K395" i="4"/>
  <c r="H395" i="4"/>
  <c r="O394" i="4"/>
  <c r="M394" i="4"/>
  <c r="N394" i="4" s="1"/>
  <c r="K394" i="4"/>
  <c r="H394" i="4"/>
  <c r="O393" i="4"/>
  <c r="M393" i="4"/>
  <c r="P393" i="4" s="1"/>
  <c r="K393" i="4"/>
  <c r="H393" i="4"/>
  <c r="O392" i="4"/>
  <c r="M392" i="4"/>
  <c r="K392" i="4"/>
  <c r="H392" i="4"/>
  <c r="O391" i="4"/>
  <c r="M391" i="4"/>
  <c r="N391" i="4" s="1"/>
  <c r="K391" i="4"/>
  <c r="H391" i="4"/>
  <c r="O390" i="4"/>
  <c r="M390" i="4"/>
  <c r="N390" i="4" s="1"/>
  <c r="K390" i="4"/>
  <c r="H390" i="4"/>
  <c r="O389" i="4"/>
  <c r="M389" i="4"/>
  <c r="P389" i="4" s="1"/>
  <c r="K389" i="4"/>
  <c r="H389" i="4"/>
  <c r="O388" i="4"/>
  <c r="M388" i="4"/>
  <c r="P388" i="4" s="1"/>
  <c r="K388" i="4"/>
  <c r="H388" i="4"/>
  <c r="O387" i="4"/>
  <c r="M387" i="4"/>
  <c r="N387" i="4" s="1"/>
  <c r="K387" i="4"/>
  <c r="H387" i="4"/>
  <c r="O386" i="4"/>
  <c r="M386" i="4"/>
  <c r="N386" i="4" s="1"/>
  <c r="K386" i="4"/>
  <c r="H386" i="4"/>
  <c r="O385" i="4"/>
  <c r="M385" i="4"/>
  <c r="N385" i="4" s="1"/>
  <c r="K385" i="4"/>
  <c r="H385" i="4"/>
  <c r="O384" i="4"/>
  <c r="M384" i="4"/>
  <c r="P384" i="4" s="1"/>
  <c r="K384" i="4"/>
  <c r="H384" i="4"/>
  <c r="O383" i="4"/>
  <c r="M383" i="4"/>
  <c r="P383" i="4" s="1"/>
  <c r="K383" i="4"/>
  <c r="H383" i="4"/>
  <c r="O382" i="4"/>
  <c r="M382" i="4"/>
  <c r="N382" i="4" s="1"/>
  <c r="K382" i="4"/>
  <c r="H382" i="4"/>
  <c r="O381" i="4"/>
  <c r="M381" i="4"/>
  <c r="K381" i="4"/>
  <c r="H381" i="4"/>
  <c r="O380" i="4"/>
  <c r="M380" i="4"/>
  <c r="K380" i="4"/>
  <c r="H380" i="4"/>
  <c r="O379" i="4"/>
  <c r="M379" i="4"/>
  <c r="N379" i="4" s="1"/>
  <c r="K379" i="4"/>
  <c r="H379" i="4"/>
  <c r="O378" i="4"/>
  <c r="M378" i="4"/>
  <c r="N378" i="4" s="1"/>
  <c r="K378" i="4"/>
  <c r="H378" i="4"/>
  <c r="O377" i="4"/>
  <c r="M377" i="4"/>
  <c r="P377" i="4" s="1"/>
  <c r="K377" i="4"/>
  <c r="H377" i="4"/>
  <c r="O376" i="4"/>
  <c r="M376" i="4"/>
  <c r="P376" i="4" s="1"/>
  <c r="K376" i="4"/>
  <c r="H376" i="4"/>
  <c r="O375" i="4"/>
  <c r="M375" i="4"/>
  <c r="K375" i="4"/>
  <c r="H375" i="4"/>
  <c r="O374" i="4"/>
  <c r="M374" i="4"/>
  <c r="N374" i="4" s="1"/>
  <c r="K374" i="4"/>
  <c r="H374" i="4"/>
  <c r="O373" i="4"/>
  <c r="M373" i="4"/>
  <c r="K373" i="4"/>
  <c r="H373" i="4"/>
  <c r="O372" i="4"/>
  <c r="M372" i="4"/>
  <c r="P372" i="4" s="1"/>
  <c r="K372" i="4"/>
  <c r="H372" i="4"/>
  <c r="O371" i="4"/>
  <c r="M371" i="4"/>
  <c r="N371" i="4" s="1"/>
  <c r="K371" i="4"/>
  <c r="H371" i="4"/>
  <c r="O370" i="4"/>
  <c r="M370" i="4"/>
  <c r="N370" i="4" s="1"/>
  <c r="K370" i="4"/>
  <c r="H370" i="4"/>
  <c r="O369" i="4"/>
  <c r="M369" i="4"/>
  <c r="P369" i="4" s="1"/>
  <c r="K369" i="4"/>
  <c r="H369" i="4"/>
  <c r="O368" i="4"/>
  <c r="M368" i="4"/>
  <c r="P368" i="4" s="1"/>
  <c r="K368" i="4"/>
  <c r="H368" i="4"/>
  <c r="O367" i="4"/>
  <c r="M367" i="4"/>
  <c r="N367" i="4" s="1"/>
  <c r="K367" i="4"/>
  <c r="H367" i="4"/>
  <c r="O366" i="4"/>
  <c r="M366" i="4"/>
  <c r="K366" i="4"/>
  <c r="H366" i="4"/>
  <c r="O365" i="4"/>
  <c r="M365" i="4"/>
  <c r="P365" i="4" s="1"/>
  <c r="K365" i="4"/>
  <c r="H365" i="4"/>
  <c r="O364" i="4"/>
  <c r="M364" i="4"/>
  <c r="P364" i="4" s="1"/>
  <c r="K364" i="4"/>
  <c r="H364" i="4"/>
  <c r="O363" i="4"/>
  <c r="M363" i="4"/>
  <c r="N363" i="4" s="1"/>
  <c r="K363" i="4"/>
  <c r="H363" i="4"/>
  <c r="O362" i="4"/>
  <c r="M362" i="4"/>
  <c r="K362" i="4"/>
  <c r="H362" i="4"/>
  <c r="O361" i="4"/>
  <c r="M361" i="4"/>
  <c r="N361" i="4" s="1"/>
  <c r="K361" i="4"/>
  <c r="H361" i="4"/>
  <c r="O360" i="4"/>
  <c r="M360" i="4"/>
  <c r="P360" i="4" s="1"/>
  <c r="K360" i="4"/>
  <c r="H360" i="4"/>
  <c r="O359" i="4"/>
  <c r="M359" i="4"/>
  <c r="N359" i="4" s="1"/>
  <c r="K359" i="4"/>
  <c r="H359" i="4"/>
  <c r="O358" i="4"/>
  <c r="M358" i="4"/>
  <c r="N358" i="4" s="1"/>
  <c r="K358" i="4"/>
  <c r="H358" i="4"/>
  <c r="O357" i="4"/>
  <c r="M357" i="4"/>
  <c r="N357" i="4" s="1"/>
  <c r="K357" i="4"/>
  <c r="H357" i="4"/>
  <c r="O356" i="4"/>
  <c r="M356" i="4"/>
  <c r="P356" i="4" s="1"/>
  <c r="K356" i="4"/>
  <c r="H356" i="4"/>
  <c r="O355" i="4"/>
  <c r="M355" i="4"/>
  <c r="P355" i="4" s="1"/>
  <c r="K355" i="4"/>
  <c r="H355" i="4"/>
  <c r="O354" i="4"/>
  <c r="M354" i="4"/>
  <c r="N354" i="4" s="1"/>
  <c r="K354" i="4"/>
  <c r="H354" i="4"/>
  <c r="O353" i="4"/>
  <c r="M353" i="4"/>
  <c r="P353" i="4" s="1"/>
  <c r="K353" i="4"/>
  <c r="H353" i="4"/>
  <c r="O352" i="4"/>
  <c r="M352" i="4"/>
  <c r="P352" i="4" s="1"/>
  <c r="K352" i="4"/>
  <c r="H352" i="4"/>
  <c r="O351" i="4"/>
  <c r="M351" i="4"/>
  <c r="P351" i="4" s="1"/>
  <c r="K351" i="4"/>
  <c r="H351" i="4"/>
  <c r="O350" i="4"/>
  <c r="M350" i="4"/>
  <c r="N350" i="4" s="1"/>
  <c r="K350" i="4"/>
  <c r="H350" i="4"/>
  <c r="O349" i="4"/>
  <c r="M349" i="4"/>
  <c r="P349" i="4" s="1"/>
  <c r="K349" i="4"/>
  <c r="H349" i="4"/>
  <c r="O348" i="4"/>
  <c r="M348" i="4"/>
  <c r="K348" i="4"/>
  <c r="H348" i="4"/>
  <c r="O347" i="4"/>
  <c r="M347" i="4"/>
  <c r="N347" i="4" s="1"/>
  <c r="K347" i="4"/>
  <c r="H347" i="4"/>
  <c r="O346" i="4"/>
  <c r="M346" i="4"/>
  <c r="K346" i="4"/>
  <c r="H346" i="4"/>
  <c r="O345" i="4"/>
  <c r="M345" i="4"/>
  <c r="N345" i="4" s="1"/>
  <c r="K345" i="4"/>
  <c r="H345" i="4"/>
  <c r="O344" i="4"/>
  <c r="M344" i="4"/>
  <c r="P344" i="4" s="1"/>
  <c r="K344" i="4"/>
  <c r="H344" i="4"/>
  <c r="O343" i="4"/>
  <c r="M343" i="4"/>
  <c r="K343" i="4"/>
  <c r="H343" i="4"/>
  <c r="O342" i="4"/>
  <c r="M342" i="4"/>
  <c r="N342" i="4" s="1"/>
  <c r="K342" i="4"/>
  <c r="H342" i="4"/>
  <c r="O341" i="4"/>
  <c r="M341" i="4"/>
  <c r="N341" i="4" s="1"/>
  <c r="K341" i="4"/>
  <c r="H341" i="4"/>
  <c r="O340" i="4"/>
  <c r="M340" i="4"/>
  <c r="P340" i="4" s="1"/>
  <c r="K340" i="4"/>
  <c r="H340" i="4"/>
  <c r="O339" i="4"/>
  <c r="M339" i="4"/>
  <c r="P339" i="4" s="1"/>
  <c r="K339" i="4"/>
  <c r="H339" i="4"/>
  <c r="O338" i="4"/>
  <c r="M338" i="4"/>
  <c r="N338" i="4" s="1"/>
  <c r="K338" i="4"/>
  <c r="H338" i="4"/>
  <c r="O337" i="4"/>
  <c r="M337" i="4"/>
  <c r="P337" i="4" s="1"/>
  <c r="K337" i="4"/>
  <c r="H337" i="4"/>
  <c r="O336" i="4"/>
  <c r="M336" i="4"/>
  <c r="N336" i="4" s="1"/>
  <c r="K336" i="4"/>
  <c r="H336" i="4"/>
  <c r="O335" i="4"/>
  <c r="M335" i="4"/>
  <c r="N335" i="4" s="1"/>
  <c r="K335" i="4"/>
  <c r="H335" i="4"/>
  <c r="O334" i="4"/>
  <c r="M334" i="4"/>
  <c r="P334" i="4" s="1"/>
  <c r="K334" i="4"/>
  <c r="H334" i="4"/>
  <c r="O333" i="4"/>
  <c r="M333" i="4"/>
  <c r="N333" i="4" s="1"/>
  <c r="K333" i="4"/>
  <c r="H333" i="4"/>
  <c r="O332" i="4"/>
  <c r="M332" i="4"/>
  <c r="P332" i="4" s="1"/>
  <c r="K332" i="4"/>
  <c r="H332" i="4"/>
  <c r="O331" i="4"/>
  <c r="M331" i="4"/>
  <c r="P331" i="4" s="1"/>
  <c r="K331" i="4"/>
  <c r="H331" i="4"/>
  <c r="O330" i="4"/>
  <c r="M330" i="4"/>
  <c r="N330" i="4" s="1"/>
  <c r="K330" i="4"/>
  <c r="H330" i="4"/>
  <c r="O329" i="4"/>
  <c r="M329" i="4"/>
  <c r="P329" i="4" s="1"/>
  <c r="K329" i="4"/>
  <c r="H329" i="4"/>
  <c r="O328" i="4"/>
  <c r="M328" i="4"/>
  <c r="N328" i="4" s="1"/>
  <c r="K328" i="4"/>
  <c r="H328" i="4"/>
  <c r="O327" i="4"/>
  <c r="M327" i="4"/>
  <c r="P327" i="4" s="1"/>
  <c r="K327" i="4"/>
  <c r="H327" i="4"/>
  <c r="O326" i="4"/>
  <c r="M326" i="4"/>
  <c r="K326" i="4"/>
  <c r="H326" i="4"/>
  <c r="O325" i="4"/>
  <c r="M325" i="4"/>
  <c r="P325" i="4" s="1"/>
  <c r="K325" i="4"/>
  <c r="H325" i="4"/>
  <c r="O324" i="4"/>
  <c r="M324" i="4"/>
  <c r="P324" i="4" s="1"/>
  <c r="K324" i="4"/>
  <c r="H324" i="4"/>
  <c r="O323" i="4"/>
  <c r="M323" i="4"/>
  <c r="N323" i="4" s="1"/>
  <c r="K323" i="4"/>
  <c r="H323" i="4"/>
  <c r="O322" i="4"/>
  <c r="M322" i="4"/>
  <c r="K322" i="4"/>
  <c r="H322" i="4"/>
  <c r="O321" i="4"/>
  <c r="M321" i="4"/>
  <c r="P321" i="4" s="1"/>
  <c r="K321" i="4"/>
  <c r="H321" i="4"/>
  <c r="O320" i="4"/>
  <c r="M320" i="4"/>
  <c r="N320" i="4" s="1"/>
  <c r="K320" i="4"/>
  <c r="H320" i="4"/>
  <c r="O319" i="4"/>
  <c r="M319" i="4"/>
  <c r="P319" i="4" s="1"/>
  <c r="K319" i="4"/>
  <c r="H319" i="4"/>
  <c r="O318" i="4"/>
  <c r="M318" i="4"/>
  <c r="P318" i="4" s="1"/>
  <c r="K318" i="4"/>
  <c r="H318" i="4"/>
  <c r="O317" i="4"/>
  <c r="M317" i="4"/>
  <c r="N317" i="4" s="1"/>
  <c r="K317" i="4"/>
  <c r="H317" i="4"/>
  <c r="O316" i="4"/>
  <c r="M316" i="4"/>
  <c r="P316" i="4" s="1"/>
  <c r="K316" i="4"/>
  <c r="H316" i="4"/>
  <c r="O315" i="4"/>
  <c r="M315" i="4"/>
  <c r="K315" i="4"/>
  <c r="H315" i="4"/>
  <c r="O314" i="4"/>
  <c r="M314" i="4"/>
  <c r="N314" i="4" s="1"/>
  <c r="K314" i="4"/>
  <c r="H314" i="4"/>
  <c r="O313" i="4"/>
  <c r="M313" i="4"/>
  <c r="K313" i="4"/>
  <c r="H313" i="4"/>
  <c r="O312" i="4"/>
  <c r="M312" i="4"/>
  <c r="N312" i="4" s="1"/>
  <c r="K312" i="4"/>
  <c r="H312" i="4"/>
  <c r="O311" i="4"/>
  <c r="M311" i="4"/>
  <c r="N311" i="4" s="1"/>
  <c r="K311" i="4"/>
  <c r="H311" i="4"/>
  <c r="O310" i="4"/>
  <c r="M310" i="4"/>
  <c r="P310" i="4" s="1"/>
  <c r="K310" i="4"/>
  <c r="H310" i="4"/>
  <c r="O309" i="4"/>
  <c r="M309" i="4"/>
  <c r="K309" i="4"/>
  <c r="H309" i="4"/>
  <c r="O308" i="4"/>
  <c r="M308" i="4"/>
  <c r="P308" i="4" s="1"/>
  <c r="K308" i="4"/>
  <c r="H308" i="4"/>
  <c r="O307" i="4"/>
  <c r="M307" i="4"/>
  <c r="P307" i="4" s="1"/>
  <c r="K307" i="4"/>
  <c r="H307" i="4"/>
  <c r="O306" i="4"/>
  <c r="M306" i="4"/>
  <c r="N306" i="4" s="1"/>
  <c r="K306" i="4"/>
  <c r="H306" i="4"/>
  <c r="O305" i="4"/>
  <c r="M305" i="4"/>
  <c r="N305" i="4" s="1"/>
  <c r="K305" i="4"/>
  <c r="H305" i="4"/>
  <c r="O304" i="4"/>
  <c r="M304" i="4"/>
  <c r="P304" i="4" s="1"/>
  <c r="K304" i="4"/>
  <c r="H304" i="4"/>
  <c r="O303" i="4"/>
  <c r="M303" i="4"/>
  <c r="P303" i="4" s="1"/>
  <c r="K303" i="4"/>
  <c r="H303" i="4"/>
  <c r="O302" i="4"/>
  <c r="M302" i="4"/>
  <c r="K302" i="4"/>
  <c r="H302" i="4"/>
  <c r="O301" i="4"/>
  <c r="M301" i="4"/>
  <c r="N301" i="4" s="1"/>
  <c r="K301" i="4"/>
  <c r="H301" i="4"/>
  <c r="O300" i="4"/>
  <c r="M300" i="4"/>
  <c r="P300" i="4" s="1"/>
  <c r="K300" i="4"/>
  <c r="H300" i="4"/>
  <c r="O299" i="4"/>
  <c r="M299" i="4"/>
  <c r="N299" i="4" s="1"/>
  <c r="K299" i="4"/>
  <c r="H299" i="4"/>
  <c r="O298" i="4"/>
  <c r="M298" i="4"/>
  <c r="N298" i="4" s="1"/>
  <c r="K298" i="4"/>
  <c r="H298" i="4"/>
  <c r="O297" i="4"/>
  <c r="M297" i="4"/>
  <c r="P297" i="4" s="1"/>
  <c r="K297" i="4"/>
  <c r="H297" i="4"/>
  <c r="O296" i="4"/>
  <c r="M296" i="4"/>
  <c r="P296" i="4" s="1"/>
  <c r="K296" i="4"/>
  <c r="H296" i="4"/>
  <c r="O295" i="4"/>
  <c r="M295" i="4"/>
  <c r="K295" i="4"/>
  <c r="H295" i="4"/>
  <c r="O294" i="4"/>
  <c r="M294" i="4"/>
  <c r="K294" i="4"/>
  <c r="H294" i="4"/>
  <c r="O293" i="4"/>
  <c r="M293" i="4"/>
  <c r="K293" i="4"/>
  <c r="H293" i="4"/>
  <c r="O292" i="4"/>
  <c r="M292" i="4"/>
  <c r="P292" i="4" s="1"/>
  <c r="K292" i="4"/>
  <c r="H292" i="4"/>
  <c r="O291" i="4"/>
  <c r="M291" i="4"/>
  <c r="P291" i="4" s="1"/>
  <c r="K291" i="4"/>
  <c r="H291" i="4"/>
  <c r="O290" i="4"/>
  <c r="M290" i="4"/>
  <c r="N290" i="4" s="1"/>
  <c r="K290" i="4"/>
  <c r="H290" i="4"/>
  <c r="O289" i="4"/>
  <c r="M289" i="4"/>
  <c r="P289" i="4" s="1"/>
  <c r="K289" i="4"/>
  <c r="H289" i="4"/>
  <c r="O288" i="4"/>
  <c r="M288" i="4"/>
  <c r="P288" i="4" s="1"/>
  <c r="K288" i="4"/>
  <c r="H288" i="4"/>
  <c r="O287" i="4"/>
  <c r="M287" i="4"/>
  <c r="P287" i="4" s="1"/>
  <c r="K287" i="4"/>
  <c r="H287" i="4"/>
  <c r="O286" i="4"/>
  <c r="M286" i="4"/>
  <c r="K286" i="4"/>
  <c r="H286" i="4"/>
  <c r="O285" i="4"/>
  <c r="M285" i="4"/>
  <c r="K285" i="4"/>
  <c r="H285" i="4"/>
  <c r="O284" i="4"/>
  <c r="M284" i="4"/>
  <c r="P284" i="4" s="1"/>
  <c r="K284" i="4"/>
  <c r="H284" i="4"/>
  <c r="O283" i="4"/>
  <c r="M283" i="4"/>
  <c r="P283" i="4" s="1"/>
  <c r="K283" i="4"/>
  <c r="H283" i="4"/>
  <c r="O282" i="4"/>
  <c r="M282" i="4"/>
  <c r="N282" i="4" s="1"/>
  <c r="K282" i="4"/>
  <c r="H282" i="4"/>
  <c r="O281" i="4"/>
  <c r="M281" i="4"/>
  <c r="N281" i="4" s="1"/>
  <c r="K281" i="4"/>
  <c r="H281" i="4"/>
  <c r="O280" i="4"/>
  <c r="M280" i="4"/>
  <c r="P280" i="4" s="1"/>
  <c r="K280" i="4"/>
  <c r="H280" i="4"/>
  <c r="O279" i="4"/>
  <c r="M279" i="4"/>
  <c r="P279" i="4" s="1"/>
  <c r="K279" i="4"/>
  <c r="H279" i="4"/>
  <c r="O278" i="4"/>
  <c r="M278" i="4"/>
  <c r="K278" i="4"/>
  <c r="H278" i="4"/>
  <c r="O277" i="4"/>
  <c r="M277" i="4"/>
  <c r="N277" i="4" s="1"/>
  <c r="K277" i="4"/>
  <c r="H277" i="4"/>
  <c r="O276" i="4"/>
  <c r="M276" i="4"/>
  <c r="P276" i="4" s="1"/>
  <c r="K276" i="4"/>
  <c r="H276" i="4"/>
  <c r="O275" i="4"/>
  <c r="M275" i="4"/>
  <c r="P275" i="4" s="1"/>
  <c r="K275" i="4"/>
  <c r="H275" i="4"/>
  <c r="O274" i="4"/>
  <c r="M274" i="4"/>
  <c r="N274" i="4" s="1"/>
  <c r="K274" i="4"/>
  <c r="H274" i="4"/>
  <c r="O273" i="4"/>
  <c r="M273" i="4"/>
  <c r="P273" i="4" s="1"/>
  <c r="K273" i="4"/>
  <c r="H273" i="4"/>
  <c r="O272" i="4"/>
  <c r="M272" i="4"/>
  <c r="P272" i="4" s="1"/>
  <c r="K272" i="4"/>
  <c r="H272" i="4"/>
  <c r="O271" i="4"/>
  <c r="M271" i="4"/>
  <c r="P271" i="4" s="1"/>
  <c r="K271" i="4"/>
  <c r="H271" i="4"/>
  <c r="O270" i="4"/>
  <c r="M270" i="4"/>
  <c r="K270" i="4"/>
  <c r="H270" i="4"/>
  <c r="O269" i="4"/>
  <c r="M269" i="4"/>
  <c r="N269" i="4" s="1"/>
  <c r="K269" i="4"/>
  <c r="H269" i="4"/>
  <c r="O268" i="4"/>
  <c r="M268" i="4"/>
  <c r="P268" i="4" s="1"/>
  <c r="K268" i="4"/>
  <c r="H268" i="4"/>
  <c r="O267" i="4"/>
  <c r="M267" i="4"/>
  <c r="K267" i="4"/>
  <c r="H267" i="4"/>
  <c r="O266" i="4"/>
  <c r="M266" i="4"/>
  <c r="N266" i="4" s="1"/>
  <c r="K266" i="4"/>
  <c r="H266" i="4"/>
  <c r="O265" i="4"/>
  <c r="M265" i="4"/>
  <c r="P265" i="4" s="1"/>
  <c r="K265" i="4"/>
  <c r="H265" i="4"/>
  <c r="O264" i="4"/>
  <c r="M264" i="4"/>
  <c r="P264" i="4" s="1"/>
  <c r="K264" i="4"/>
  <c r="H264" i="4"/>
  <c r="O263" i="4"/>
  <c r="M263" i="4"/>
  <c r="N263" i="4" s="1"/>
  <c r="K263" i="4"/>
  <c r="H263" i="4"/>
  <c r="O262" i="4"/>
  <c r="M262" i="4"/>
  <c r="K262" i="4"/>
  <c r="H262" i="4"/>
  <c r="O261" i="4"/>
  <c r="M261" i="4"/>
  <c r="N261" i="4" s="1"/>
  <c r="K261" i="4"/>
  <c r="H261" i="4"/>
  <c r="O260" i="4"/>
  <c r="M260" i="4"/>
  <c r="P260" i="4" s="1"/>
  <c r="K260" i="4"/>
  <c r="H260" i="4"/>
  <c r="O259" i="4"/>
  <c r="M259" i="4"/>
  <c r="P259" i="4" s="1"/>
  <c r="K259" i="4"/>
  <c r="H259" i="4"/>
  <c r="O258" i="4"/>
  <c r="M258" i="4"/>
  <c r="N258" i="4" s="1"/>
  <c r="K258" i="4"/>
  <c r="H258" i="4"/>
  <c r="O257" i="4"/>
  <c r="M257" i="4"/>
  <c r="P257" i="4" s="1"/>
  <c r="K257" i="4"/>
  <c r="H257" i="4"/>
  <c r="O256" i="4"/>
  <c r="M256" i="4"/>
  <c r="P256" i="4" s="1"/>
  <c r="K256" i="4"/>
  <c r="H256" i="4"/>
  <c r="O255" i="4"/>
  <c r="M255" i="4"/>
  <c r="P255" i="4" s="1"/>
  <c r="K255" i="4"/>
  <c r="H255" i="4"/>
  <c r="O254" i="4"/>
  <c r="M254" i="4"/>
  <c r="K254" i="4"/>
  <c r="H254" i="4"/>
  <c r="O253" i="4"/>
  <c r="M253" i="4"/>
  <c r="N253" i="4" s="1"/>
  <c r="K253" i="4"/>
  <c r="H253" i="4"/>
  <c r="O252" i="4"/>
  <c r="M252" i="4"/>
  <c r="P252" i="4" s="1"/>
  <c r="K252" i="4"/>
  <c r="H252" i="4"/>
  <c r="O251" i="4"/>
  <c r="M251" i="4"/>
  <c r="P251" i="4" s="1"/>
  <c r="K251" i="4"/>
  <c r="H251" i="4"/>
  <c r="O250" i="4"/>
  <c r="M250" i="4"/>
  <c r="N250" i="4" s="1"/>
  <c r="K250" i="4"/>
  <c r="H250" i="4"/>
  <c r="O249" i="4"/>
  <c r="M249" i="4"/>
  <c r="K249" i="4"/>
  <c r="H249" i="4"/>
  <c r="O248" i="4"/>
  <c r="M248" i="4"/>
  <c r="P248" i="4" s="1"/>
  <c r="K248" i="4"/>
  <c r="H248" i="4"/>
  <c r="O247" i="4"/>
  <c r="M247" i="4"/>
  <c r="P247" i="4" s="1"/>
  <c r="K247" i="4"/>
  <c r="H247" i="4"/>
  <c r="O246" i="4"/>
  <c r="M246" i="4"/>
  <c r="K246" i="4"/>
  <c r="H246" i="4"/>
  <c r="O245" i="4"/>
  <c r="M245" i="4"/>
  <c r="N245" i="4" s="1"/>
  <c r="K245" i="4"/>
  <c r="H245" i="4"/>
  <c r="O244" i="4"/>
  <c r="M244" i="4"/>
  <c r="P244" i="4" s="1"/>
  <c r="K244" i="4"/>
  <c r="H244" i="4"/>
  <c r="O243" i="4"/>
  <c r="M243" i="4"/>
  <c r="P243" i="4" s="1"/>
  <c r="K243" i="4"/>
  <c r="H243" i="4"/>
  <c r="O242" i="4"/>
  <c r="M242" i="4"/>
  <c r="N242" i="4" s="1"/>
  <c r="K242" i="4"/>
  <c r="H242" i="4"/>
  <c r="O241" i="4"/>
  <c r="M241" i="4"/>
  <c r="N241" i="4" s="1"/>
  <c r="K241" i="4"/>
  <c r="H241" i="4"/>
  <c r="C1079" i="3"/>
  <c r="E8" i="6" s="1"/>
  <c r="E17" i="6" s="1"/>
  <c r="O1070" i="3"/>
  <c r="M1070" i="3"/>
  <c r="P1070" i="3" s="1"/>
  <c r="K1070" i="3"/>
  <c r="H1070" i="3"/>
  <c r="O1069" i="3"/>
  <c r="M1069" i="3"/>
  <c r="K1069" i="3"/>
  <c r="H1069" i="3"/>
  <c r="O1068" i="3"/>
  <c r="M1068" i="3"/>
  <c r="K1068" i="3"/>
  <c r="H1068" i="3"/>
  <c r="O1067" i="3"/>
  <c r="M1067" i="3"/>
  <c r="P1067" i="3" s="1"/>
  <c r="K1067" i="3"/>
  <c r="H1067" i="3"/>
  <c r="O1066" i="3"/>
  <c r="M1066" i="3"/>
  <c r="N1066" i="3" s="1"/>
  <c r="K1066" i="3"/>
  <c r="H1066" i="3"/>
  <c r="O1065" i="3"/>
  <c r="M1065" i="3"/>
  <c r="P1065" i="3" s="1"/>
  <c r="K1065" i="3"/>
  <c r="H1065" i="3"/>
  <c r="O1064" i="3"/>
  <c r="M1064" i="3"/>
  <c r="P1064" i="3" s="1"/>
  <c r="K1064" i="3"/>
  <c r="H1064" i="3"/>
  <c r="O1063" i="3"/>
  <c r="M1063" i="3"/>
  <c r="N1063" i="3" s="1"/>
  <c r="K1063" i="3"/>
  <c r="H1063" i="3"/>
  <c r="O1062" i="3"/>
  <c r="M1062" i="3"/>
  <c r="P1062" i="3" s="1"/>
  <c r="K1062" i="3"/>
  <c r="H1062" i="3"/>
  <c r="O1061" i="3"/>
  <c r="M1061" i="3"/>
  <c r="P1061" i="3" s="1"/>
  <c r="K1061" i="3"/>
  <c r="H1061" i="3"/>
  <c r="O1060" i="3"/>
  <c r="M1060" i="3"/>
  <c r="K1060" i="3"/>
  <c r="H1060" i="3"/>
  <c r="O1059" i="3"/>
  <c r="M1059" i="3"/>
  <c r="P1059" i="3" s="1"/>
  <c r="K1059" i="3"/>
  <c r="H1059" i="3"/>
  <c r="O1058" i="3"/>
  <c r="M1058" i="3"/>
  <c r="N1058" i="3" s="1"/>
  <c r="K1058" i="3"/>
  <c r="H1058" i="3"/>
  <c r="O1057" i="3"/>
  <c r="M1057" i="3"/>
  <c r="P1057" i="3" s="1"/>
  <c r="K1057" i="3"/>
  <c r="H1057" i="3"/>
  <c r="O1056" i="3"/>
  <c r="M1056" i="3"/>
  <c r="P1056" i="3" s="1"/>
  <c r="K1056" i="3"/>
  <c r="H1056" i="3"/>
  <c r="O1055" i="3"/>
  <c r="M1055" i="3"/>
  <c r="K1055" i="3"/>
  <c r="H1055" i="3"/>
  <c r="O1054" i="3"/>
  <c r="M1054" i="3"/>
  <c r="P1054" i="3" s="1"/>
  <c r="K1054" i="3"/>
  <c r="H1054" i="3"/>
  <c r="O1053" i="3"/>
  <c r="M1053" i="3"/>
  <c r="P1053" i="3" s="1"/>
  <c r="K1053" i="3"/>
  <c r="H1053" i="3"/>
  <c r="O1052" i="3"/>
  <c r="M1052" i="3"/>
  <c r="K1052" i="3"/>
  <c r="H1052" i="3"/>
  <c r="O1051" i="3"/>
  <c r="M1051" i="3"/>
  <c r="K1051" i="3"/>
  <c r="H1051" i="3"/>
  <c r="O1050" i="3"/>
  <c r="M1050" i="3"/>
  <c r="P1050" i="3" s="1"/>
  <c r="K1050" i="3"/>
  <c r="H1050" i="3"/>
  <c r="O1049" i="3"/>
  <c r="M1049" i="3"/>
  <c r="P1049" i="3" s="1"/>
  <c r="K1049" i="3"/>
  <c r="H1049" i="3"/>
  <c r="O1048" i="3"/>
  <c r="M1048" i="3"/>
  <c r="K1048" i="3"/>
  <c r="H1048" i="3"/>
  <c r="O1047" i="3"/>
  <c r="M1047" i="3"/>
  <c r="N1047" i="3" s="1"/>
  <c r="K1047" i="3"/>
  <c r="H1047" i="3"/>
  <c r="O1046" i="3"/>
  <c r="M1046" i="3"/>
  <c r="P1046" i="3" s="1"/>
  <c r="K1046" i="3"/>
  <c r="H1046" i="3"/>
  <c r="O1045" i="3"/>
  <c r="M1045" i="3"/>
  <c r="N1045" i="3" s="1"/>
  <c r="K1045" i="3"/>
  <c r="H1045" i="3"/>
  <c r="O1044" i="3"/>
  <c r="M1044" i="3"/>
  <c r="K1044" i="3"/>
  <c r="H1044" i="3"/>
  <c r="O1043" i="3"/>
  <c r="M1043" i="3"/>
  <c r="P1043" i="3" s="1"/>
  <c r="K1043" i="3"/>
  <c r="H1043" i="3"/>
  <c r="O1042" i="3"/>
  <c r="M1042" i="3"/>
  <c r="N1042" i="3" s="1"/>
  <c r="K1042" i="3"/>
  <c r="H1042" i="3"/>
  <c r="O1041" i="3"/>
  <c r="M1041" i="3"/>
  <c r="P1041" i="3" s="1"/>
  <c r="K1041" i="3"/>
  <c r="H1041" i="3"/>
  <c r="O1040" i="3"/>
  <c r="M1040" i="3"/>
  <c r="P1040" i="3" s="1"/>
  <c r="K1040" i="3"/>
  <c r="H1040" i="3"/>
  <c r="O1039" i="3"/>
  <c r="M1039" i="3"/>
  <c r="N1039" i="3" s="1"/>
  <c r="K1039" i="3"/>
  <c r="H1039" i="3"/>
  <c r="O1038" i="3"/>
  <c r="M1038" i="3"/>
  <c r="P1038" i="3" s="1"/>
  <c r="K1038" i="3"/>
  <c r="H1038" i="3"/>
  <c r="O1037" i="3"/>
  <c r="M1037" i="3"/>
  <c r="N1037" i="3" s="1"/>
  <c r="K1037" i="3"/>
  <c r="H1037" i="3"/>
  <c r="O1036" i="3"/>
  <c r="M1036" i="3"/>
  <c r="K1036" i="3"/>
  <c r="H1036" i="3"/>
  <c r="O1035" i="3"/>
  <c r="M1035" i="3"/>
  <c r="N1035" i="3" s="1"/>
  <c r="K1035" i="3"/>
  <c r="H1035" i="3"/>
  <c r="O1034" i="3"/>
  <c r="M1034" i="3"/>
  <c r="N1034" i="3" s="1"/>
  <c r="K1034" i="3"/>
  <c r="H1034" i="3"/>
  <c r="O1033" i="3"/>
  <c r="M1033" i="3"/>
  <c r="P1033" i="3" s="1"/>
  <c r="K1033" i="3"/>
  <c r="H1033" i="3"/>
  <c r="O1032" i="3"/>
  <c r="M1032" i="3"/>
  <c r="K1032" i="3"/>
  <c r="H1032" i="3"/>
  <c r="O1031" i="3"/>
  <c r="M1031" i="3"/>
  <c r="N1031" i="3" s="1"/>
  <c r="K1031" i="3"/>
  <c r="H1031" i="3"/>
  <c r="O1030" i="3"/>
  <c r="M1030" i="3"/>
  <c r="P1030" i="3" s="1"/>
  <c r="K1030" i="3"/>
  <c r="H1030" i="3"/>
  <c r="O1029" i="3"/>
  <c r="M1029" i="3"/>
  <c r="P1029" i="3" s="1"/>
  <c r="K1029" i="3"/>
  <c r="H1029" i="3"/>
  <c r="O1028" i="3"/>
  <c r="M1028" i="3"/>
  <c r="N1028" i="3" s="1"/>
  <c r="K1028" i="3"/>
  <c r="H1028" i="3"/>
  <c r="O1027" i="3"/>
  <c r="M1027" i="3"/>
  <c r="K1027" i="3"/>
  <c r="H1027" i="3"/>
  <c r="O1026" i="3"/>
  <c r="M1026" i="3"/>
  <c r="N1026" i="3" s="1"/>
  <c r="K1026" i="3"/>
  <c r="H1026" i="3"/>
  <c r="O1025" i="3"/>
  <c r="M1025" i="3"/>
  <c r="K1025" i="3"/>
  <c r="H1025" i="3"/>
  <c r="O1024" i="3"/>
  <c r="M1024" i="3"/>
  <c r="P1024" i="3" s="1"/>
  <c r="K1024" i="3"/>
  <c r="H1024" i="3"/>
  <c r="O1023" i="3"/>
  <c r="M1023" i="3"/>
  <c r="N1023" i="3" s="1"/>
  <c r="K1023" i="3"/>
  <c r="H1023" i="3"/>
  <c r="O1022" i="3"/>
  <c r="M1022" i="3"/>
  <c r="P1022" i="3" s="1"/>
  <c r="K1022" i="3"/>
  <c r="H1022" i="3"/>
  <c r="O1021" i="3"/>
  <c r="M1021" i="3"/>
  <c r="K1021" i="3"/>
  <c r="H1021" i="3"/>
  <c r="O1020" i="3"/>
  <c r="M1020" i="3"/>
  <c r="K1020" i="3"/>
  <c r="H1020" i="3"/>
  <c r="O1019" i="3"/>
  <c r="M1019" i="3"/>
  <c r="N1019" i="3" s="1"/>
  <c r="K1019" i="3"/>
  <c r="H1019" i="3"/>
  <c r="O1018" i="3"/>
  <c r="M1018" i="3"/>
  <c r="N1018" i="3" s="1"/>
  <c r="K1018" i="3"/>
  <c r="H1018" i="3"/>
  <c r="O1017" i="3"/>
  <c r="M1017" i="3"/>
  <c r="K1017" i="3"/>
  <c r="H1017" i="3"/>
  <c r="O1016" i="3"/>
  <c r="M1016" i="3"/>
  <c r="K1016" i="3"/>
  <c r="H1016" i="3"/>
  <c r="O1015" i="3"/>
  <c r="M1015" i="3"/>
  <c r="N1015" i="3" s="1"/>
  <c r="K1015" i="3"/>
  <c r="H1015" i="3"/>
  <c r="O1014" i="3"/>
  <c r="M1014" i="3"/>
  <c r="P1014" i="3" s="1"/>
  <c r="K1014" i="3"/>
  <c r="H1014" i="3"/>
  <c r="O1013" i="3"/>
  <c r="M1013" i="3"/>
  <c r="P1013" i="3" s="1"/>
  <c r="K1013" i="3"/>
  <c r="H1013" i="3"/>
  <c r="O1012" i="3"/>
  <c r="M1012" i="3"/>
  <c r="N1012" i="3" s="1"/>
  <c r="K1012" i="3"/>
  <c r="H1012" i="3"/>
  <c r="O1011" i="3"/>
  <c r="M1011" i="3"/>
  <c r="N1011" i="3" s="1"/>
  <c r="K1011" i="3"/>
  <c r="H1011" i="3"/>
  <c r="O1010" i="3"/>
  <c r="M1010" i="3"/>
  <c r="N1010" i="3" s="1"/>
  <c r="K1010" i="3"/>
  <c r="H1010" i="3"/>
  <c r="O1009" i="3"/>
  <c r="M1009" i="3"/>
  <c r="P1009" i="3" s="1"/>
  <c r="K1009" i="3"/>
  <c r="H1009" i="3"/>
  <c r="O1008" i="3"/>
  <c r="M1008" i="3"/>
  <c r="P1008" i="3" s="1"/>
  <c r="K1008" i="3"/>
  <c r="H1008" i="3"/>
  <c r="O1007" i="3"/>
  <c r="M1007" i="3"/>
  <c r="N1007" i="3" s="1"/>
  <c r="K1007" i="3"/>
  <c r="H1007" i="3"/>
  <c r="O1006" i="3"/>
  <c r="M1006" i="3"/>
  <c r="P1006" i="3" s="1"/>
  <c r="K1006" i="3"/>
  <c r="H1006" i="3"/>
  <c r="O1005" i="3"/>
  <c r="M1005" i="3"/>
  <c r="P1005" i="3" s="1"/>
  <c r="K1005" i="3"/>
  <c r="H1005" i="3"/>
  <c r="O1004" i="3"/>
  <c r="M1004" i="3"/>
  <c r="N1004" i="3" s="1"/>
  <c r="K1004" i="3"/>
  <c r="H1004" i="3"/>
  <c r="O1003" i="3"/>
  <c r="M1003" i="3"/>
  <c r="N1003" i="3" s="1"/>
  <c r="K1003" i="3"/>
  <c r="H1003" i="3"/>
  <c r="O1002" i="3"/>
  <c r="M1002" i="3"/>
  <c r="K1002" i="3"/>
  <c r="H1002" i="3"/>
  <c r="O1001" i="3"/>
  <c r="M1001" i="3"/>
  <c r="K1001" i="3"/>
  <c r="H1001" i="3"/>
  <c r="O1000" i="3"/>
  <c r="M1000" i="3"/>
  <c r="K1000" i="3"/>
  <c r="H1000" i="3"/>
  <c r="O999" i="3"/>
  <c r="M999" i="3"/>
  <c r="K999" i="3"/>
  <c r="H999" i="3"/>
  <c r="O998" i="3"/>
  <c r="M998" i="3"/>
  <c r="P998" i="3" s="1"/>
  <c r="K998" i="3"/>
  <c r="H998" i="3"/>
  <c r="O997" i="3"/>
  <c r="M997" i="3"/>
  <c r="N997" i="3" s="1"/>
  <c r="K997" i="3"/>
  <c r="H997" i="3"/>
  <c r="O996" i="3"/>
  <c r="M996" i="3"/>
  <c r="N996" i="3" s="1"/>
  <c r="K996" i="3"/>
  <c r="H996" i="3"/>
  <c r="O995" i="3"/>
  <c r="M995" i="3"/>
  <c r="K995" i="3"/>
  <c r="H995" i="3"/>
  <c r="O994" i="3"/>
  <c r="M994" i="3"/>
  <c r="K994" i="3"/>
  <c r="H994" i="3"/>
  <c r="O993" i="3"/>
  <c r="M993" i="3"/>
  <c r="P993" i="3" s="1"/>
  <c r="K993" i="3"/>
  <c r="H993" i="3"/>
  <c r="O992" i="3"/>
  <c r="M992" i="3"/>
  <c r="P992" i="3" s="1"/>
  <c r="K992" i="3"/>
  <c r="H992" i="3"/>
  <c r="O991" i="3"/>
  <c r="M991" i="3"/>
  <c r="K991" i="3"/>
  <c r="H991" i="3"/>
  <c r="O990" i="3"/>
  <c r="M990" i="3"/>
  <c r="P990" i="3" s="1"/>
  <c r="K990" i="3"/>
  <c r="H990" i="3"/>
  <c r="O989" i="3"/>
  <c r="M989" i="3"/>
  <c r="N989" i="3" s="1"/>
  <c r="K989" i="3"/>
  <c r="H989" i="3"/>
  <c r="O988" i="3"/>
  <c r="M988" i="3"/>
  <c r="K988" i="3"/>
  <c r="H988" i="3"/>
  <c r="O987" i="3"/>
  <c r="M987" i="3"/>
  <c r="K987" i="3"/>
  <c r="H987" i="3"/>
  <c r="O986" i="3"/>
  <c r="M986" i="3"/>
  <c r="P986" i="3" s="1"/>
  <c r="K986" i="3"/>
  <c r="H986" i="3"/>
  <c r="O985" i="3"/>
  <c r="M985" i="3"/>
  <c r="P985" i="3" s="1"/>
  <c r="K985" i="3"/>
  <c r="H985" i="3"/>
  <c r="O984" i="3"/>
  <c r="M984" i="3"/>
  <c r="K984" i="3"/>
  <c r="H984" i="3"/>
  <c r="O983" i="3"/>
  <c r="M983" i="3"/>
  <c r="N983" i="3" s="1"/>
  <c r="K983" i="3"/>
  <c r="H983" i="3"/>
  <c r="O982" i="3"/>
  <c r="M982" i="3"/>
  <c r="P982" i="3" s="1"/>
  <c r="K982" i="3"/>
  <c r="H982" i="3"/>
  <c r="O981" i="3"/>
  <c r="M981" i="3"/>
  <c r="N981" i="3" s="1"/>
  <c r="K981" i="3"/>
  <c r="H981" i="3"/>
  <c r="O980" i="3"/>
  <c r="M980" i="3"/>
  <c r="K980" i="3"/>
  <c r="H980" i="3"/>
  <c r="O979" i="3"/>
  <c r="M979" i="3"/>
  <c r="K979" i="3"/>
  <c r="H979" i="3"/>
  <c r="O978" i="3"/>
  <c r="M978" i="3"/>
  <c r="N978" i="3" s="1"/>
  <c r="K978" i="3"/>
  <c r="H978" i="3"/>
  <c r="O977" i="3"/>
  <c r="M977" i="3"/>
  <c r="P977" i="3" s="1"/>
  <c r="K977" i="3"/>
  <c r="H977" i="3"/>
  <c r="O976" i="3"/>
  <c r="M976" i="3"/>
  <c r="K976" i="3"/>
  <c r="H976" i="3"/>
  <c r="O975" i="3"/>
  <c r="M975" i="3"/>
  <c r="N975" i="3" s="1"/>
  <c r="K975" i="3"/>
  <c r="H975" i="3"/>
  <c r="O974" i="3"/>
  <c r="M974" i="3"/>
  <c r="P974" i="3" s="1"/>
  <c r="K974" i="3"/>
  <c r="H974" i="3"/>
  <c r="O973" i="3"/>
  <c r="M973" i="3"/>
  <c r="P973" i="3" s="1"/>
  <c r="K973" i="3"/>
  <c r="H973" i="3"/>
  <c r="O972" i="3"/>
  <c r="M972" i="3"/>
  <c r="K972" i="3"/>
  <c r="H972" i="3"/>
  <c r="O971" i="3"/>
  <c r="M971" i="3"/>
  <c r="N971" i="3" s="1"/>
  <c r="K971" i="3"/>
  <c r="H971" i="3"/>
  <c r="O970" i="3"/>
  <c r="M970" i="3"/>
  <c r="N970" i="3" s="1"/>
  <c r="K970" i="3"/>
  <c r="H970" i="3"/>
  <c r="O969" i="3"/>
  <c r="M969" i="3"/>
  <c r="P969" i="3" s="1"/>
  <c r="K969" i="3"/>
  <c r="H969" i="3"/>
  <c r="O968" i="3"/>
  <c r="M968" i="3"/>
  <c r="K968" i="3"/>
  <c r="H968" i="3"/>
  <c r="O967" i="3"/>
  <c r="M967" i="3"/>
  <c r="N967" i="3" s="1"/>
  <c r="K967" i="3"/>
  <c r="H967" i="3"/>
  <c r="O966" i="3"/>
  <c r="M966" i="3"/>
  <c r="P966" i="3" s="1"/>
  <c r="K966" i="3"/>
  <c r="H966" i="3"/>
  <c r="O965" i="3"/>
  <c r="M965" i="3"/>
  <c r="N965" i="3" s="1"/>
  <c r="K965" i="3"/>
  <c r="H965" i="3"/>
  <c r="O964" i="3"/>
  <c r="M964" i="3"/>
  <c r="K964" i="3"/>
  <c r="H964" i="3"/>
  <c r="O963" i="3"/>
  <c r="M963" i="3"/>
  <c r="P963" i="3" s="1"/>
  <c r="K963" i="3"/>
  <c r="H963" i="3"/>
  <c r="O962" i="3"/>
  <c r="M962" i="3"/>
  <c r="P962" i="3" s="1"/>
  <c r="K962" i="3"/>
  <c r="H962" i="3"/>
  <c r="O961" i="3"/>
  <c r="M961" i="3"/>
  <c r="P961" i="3" s="1"/>
  <c r="K961" i="3"/>
  <c r="H961" i="3"/>
  <c r="O960" i="3"/>
  <c r="M960" i="3"/>
  <c r="P960" i="3" s="1"/>
  <c r="K960" i="3"/>
  <c r="H960" i="3"/>
  <c r="O959" i="3"/>
  <c r="M959" i="3"/>
  <c r="N959" i="3" s="1"/>
  <c r="K959" i="3"/>
  <c r="H959" i="3"/>
  <c r="O958" i="3"/>
  <c r="M958" i="3"/>
  <c r="P958" i="3" s="1"/>
  <c r="K958" i="3"/>
  <c r="H958" i="3"/>
  <c r="O957" i="3"/>
  <c r="M957" i="3"/>
  <c r="N957" i="3" s="1"/>
  <c r="K957" i="3"/>
  <c r="H957" i="3"/>
  <c r="O956" i="3"/>
  <c r="M956" i="3"/>
  <c r="N956" i="3" s="1"/>
  <c r="K956" i="3"/>
  <c r="H956" i="3"/>
  <c r="O955" i="3"/>
  <c r="M955" i="3"/>
  <c r="N955" i="3" s="1"/>
  <c r="K955" i="3"/>
  <c r="H955" i="3"/>
  <c r="O954" i="3"/>
  <c r="M954" i="3"/>
  <c r="K954" i="3"/>
  <c r="H954" i="3"/>
  <c r="O953" i="3"/>
  <c r="M953" i="3"/>
  <c r="K953" i="3"/>
  <c r="H953" i="3"/>
  <c r="O952" i="3"/>
  <c r="M952" i="3"/>
  <c r="P952" i="3" s="1"/>
  <c r="K952" i="3"/>
  <c r="H952" i="3"/>
  <c r="O951" i="3"/>
  <c r="M951" i="3"/>
  <c r="K951" i="3"/>
  <c r="H951" i="3"/>
  <c r="O950" i="3"/>
  <c r="M950" i="3"/>
  <c r="P950" i="3" s="1"/>
  <c r="K950" i="3"/>
  <c r="H950" i="3"/>
  <c r="O949" i="3"/>
  <c r="M949" i="3"/>
  <c r="N949" i="3" s="1"/>
  <c r="K949" i="3"/>
  <c r="H949" i="3"/>
  <c r="O948" i="3"/>
  <c r="M948" i="3"/>
  <c r="N948" i="3" s="1"/>
  <c r="K948" i="3"/>
  <c r="H948" i="3"/>
  <c r="O947" i="3"/>
  <c r="M947" i="3"/>
  <c r="K947" i="3"/>
  <c r="H947" i="3"/>
  <c r="O946" i="3"/>
  <c r="M946" i="3"/>
  <c r="P946" i="3" s="1"/>
  <c r="K946" i="3"/>
  <c r="H946" i="3"/>
  <c r="O945" i="3"/>
  <c r="M945" i="3"/>
  <c r="P945" i="3" s="1"/>
  <c r="K945" i="3"/>
  <c r="H945" i="3"/>
  <c r="O944" i="3"/>
  <c r="M944" i="3"/>
  <c r="P944" i="3" s="1"/>
  <c r="K944" i="3"/>
  <c r="H944" i="3"/>
  <c r="O943" i="3"/>
  <c r="M943" i="3"/>
  <c r="K943" i="3"/>
  <c r="H943" i="3"/>
  <c r="O942" i="3"/>
  <c r="M942" i="3"/>
  <c r="P942" i="3" s="1"/>
  <c r="K942" i="3"/>
  <c r="H942" i="3"/>
  <c r="O941" i="3"/>
  <c r="M941" i="3"/>
  <c r="N941" i="3" s="1"/>
  <c r="K941" i="3"/>
  <c r="H941" i="3"/>
  <c r="O940" i="3"/>
  <c r="M940" i="3"/>
  <c r="N940" i="3" s="1"/>
  <c r="K940" i="3"/>
  <c r="H940" i="3"/>
  <c r="O939" i="3"/>
  <c r="M939" i="3"/>
  <c r="P939" i="3" s="1"/>
  <c r="K939" i="3"/>
  <c r="H939" i="3"/>
  <c r="O938" i="3"/>
  <c r="M938" i="3"/>
  <c r="K938" i="3"/>
  <c r="H938" i="3"/>
  <c r="O937" i="3"/>
  <c r="M937" i="3"/>
  <c r="K937" i="3"/>
  <c r="H937" i="3"/>
  <c r="O936" i="3"/>
  <c r="M936" i="3"/>
  <c r="K936" i="3"/>
  <c r="H936" i="3"/>
  <c r="O935" i="3"/>
  <c r="M935" i="3"/>
  <c r="P935" i="3" s="1"/>
  <c r="K935" i="3"/>
  <c r="H935" i="3"/>
  <c r="O934" i="3"/>
  <c r="M934" i="3"/>
  <c r="K934" i="3"/>
  <c r="H934" i="3"/>
  <c r="O933" i="3"/>
  <c r="M933" i="3"/>
  <c r="N933" i="3" s="1"/>
  <c r="K933" i="3"/>
  <c r="H933" i="3"/>
  <c r="O932" i="3"/>
  <c r="M932" i="3"/>
  <c r="P932" i="3" s="1"/>
  <c r="K932" i="3"/>
  <c r="H932" i="3"/>
  <c r="O931" i="3"/>
  <c r="M931" i="3"/>
  <c r="K931" i="3"/>
  <c r="H931" i="3"/>
  <c r="O930" i="3"/>
  <c r="M930" i="3"/>
  <c r="N930" i="3" s="1"/>
  <c r="K930" i="3"/>
  <c r="H930" i="3"/>
  <c r="O929" i="3"/>
  <c r="M929" i="3"/>
  <c r="K929" i="3"/>
  <c r="H929" i="3"/>
  <c r="O928" i="3"/>
  <c r="M928" i="3"/>
  <c r="P928" i="3" s="1"/>
  <c r="K928" i="3"/>
  <c r="H928" i="3"/>
  <c r="O927" i="3"/>
  <c r="M927" i="3"/>
  <c r="K927" i="3"/>
  <c r="H927" i="3"/>
  <c r="O926" i="3"/>
  <c r="M926" i="3"/>
  <c r="N926" i="3" s="1"/>
  <c r="K926" i="3"/>
  <c r="H926" i="3"/>
  <c r="O925" i="3"/>
  <c r="M925" i="3"/>
  <c r="P925" i="3" s="1"/>
  <c r="K925" i="3"/>
  <c r="H925" i="3"/>
  <c r="O924" i="3"/>
  <c r="M924" i="3"/>
  <c r="K924" i="3"/>
  <c r="H924" i="3"/>
  <c r="O923" i="3"/>
  <c r="M923" i="3"/>
  <c r="N923" i="3" s="1"/>
  <c r="K923" i="3"/>
  <c r="H923" i="3"/>
  <c r="O922" i="3"/>
  <c r="M922" i="3"/>
  <c r="K922" i="3"/>
  <c r="H922" i="3"/>
  <c r="O921" i="3"/>
  <c r="M921" i="3"/>
  <c r="K921" i="3"/>
  <c r="H921" i="3"/>
  <c r="O920" i="3"/>
  <c r="M920" i="3"/>
  <c r="P920" i="3" s="1"/>
  <c r="K920" i="3"/>
  <c r="H920" i="3"/>
  <c r="O919" i="3"/>
  <c r="M919" i="3"/>
  <c r="N919" i="3" s="1"/>
  <c r="K919" i="3"/>
  <c r="H919" i="3"/>
  <c r="O918" i="3"/>
  <c r="M918" i="3"/>
  <c r="N918" i="3" s="1"/>
  <c r="K918" i="3"/>
  <c r="H918" i="3"/>
  <c r="O917" i="3"/>
  <c r="M917" i="3"/>
  <c r="P917" i="3" s="1"/>
  <c r="K917" i="3"/>
  <c r="H917" i="3"/>
  <c r="O916" i="3"/>
  <c r="M916" i="3"/>
  <c r="P916" i="3" s="1"/>
  <c r="K916" i="3"/>
  <c r="H916" i="3"/>
  <c r="O915" i="3"/>
  <c r="M915" i="3"/>
  <c r="K915" i="3"/>
  <c r="H915" i="3"/>
  <c r="O914" i="3"/>
  <c r="M914" i="3"/>
  <c r="P914" i="3" s="1"/>
  <c r="K914" i="3"/>
  <c r="H914" i="3"/>
  <c r="O913" i="3"/>
  <c r="M913" i="3"/>
  <c r="N913" i="3" s="1"/>
  <c r="K913" i="3"/>
  <c r="H913" i="3"/>
  <c r="O912" i="3"/>
  <c r="M912" i="3"/>
  <c r="N912" i="3" s="1"/>
  <c r="K912" i="3"/>
  <c r="H912" i="3"/>
  <c r="O911" i="3"/>
  <c r="M911" i="3"/>
  <c r="P911" i="3" s="1"/>
  <c r="K911" i="3"/>
  <c r="H911" i="3"/>
  <c r="O910" i="3"/>
  <c r="M910" i="3"/>
  <c r="N910" i="3" s="1"/>
  <c r="K910" i="3"/>
  <c r="H910" i="3"/>
  <c r="O909" i="3"/>
  <c r="M909" i="3"/>
  <c r="P909" i="3" s="1"/>
  <c r="K909" i="3"/>
  <c r="H909" i="3"/>
  <c r="O908" i="3"/>
  <c r="M908" i="3"/>
  <c r="P908" i="3" s="1"/>
  <c r="K908" i="3"/>
  <c r="H908" i="3"/>
  <c r="O907" i="3"/>
  <c r="M907" i="3"/>
  <c r="K907" i="3"/>
  <c r="H907" i="3"/>
  <c r="O906" i="3"/>
  <c r="M906" i="3"/>
  <c r="P906" i="3" s="1"/>
  <c r="K906" i="3"/>
  <c r="H906" i="3"/>
  <c r="O905" i="3"/>
  <c r="M905" i="3"/>
  <c r="N905" i="3" s="1"/>
  <c r="K905" i="3"/>
  <c r="H905" i="3"/>
  <c r="O904" i="3"/>
  <c r="M904" i="3"/>
  <c r="N904" i="3" s="1"/>
  <c r="K904" i="3"/>
  <c r="H904" i="3"/>
  <c r="O903" i="3"/>
  <c r="M903" i="3"/>
  <c r="N903" i="3" s="1"/>
  <c r="K903" i="3"/>
  <c r="H903" i="3"/>
  <c r="O902" i="3"/>
  <c r="M902" i="3"/>
  <c r="K902" i="3"/>
  <c r="H902" i="3"/>
  <c r="O901" i="3"/>
  <c r="M901" i="3"/>
  <c r="P901" i="3" s="1"/>
  <c r="K901" i="3"/>
  <c r="H901" i="3"/>
  <c r="O900" i="3"/>
  <c r="M900" i="3"/>
  <c r="P900" i="3" s="1"/>
  <c r="K900" i="3"/>
  <c r="H900" i="3"/>
  <c r="O899" i="3"/>
  <c r="M899" i="3"/>
  <c r="K899" i="3"/>
  <c r="H899" i="3"/>
  <c r="O898" i="3"/>
  <c r="M898" i="3"/>
  <c r="P898" i="3" s="1"/>
  <c r="K898" i="3"/>
  <c r="H898" i="3"/>
  <c r="O897" i="3"/>
  <c r="M897" i="3"/>
  <c r="P897" i="3" s="1"/>
  <c r="K897" i="3"/>
  <c r="H897" i="3"/>
  <c r="O896" i="3"/>
  <c r="M896" i="3"/>
  <c r="N896" i="3" s="1"/>
  <c r="K896" i="3"/>
  <c r="H896" i="3"/>
  <c r="O895" i="3"/>
  <c r="M895" i="3"/>
  <c r="K895" i="3"/>
  <c r="H895" i="3"/>
  <c r="O894" i="3"/>
  <c r="M894" i="3"/>
  <c r="N894" i="3" s="1"/>
  <c r="K894" i="3"/>
  <c r="H894" i="3"/>
  <c r="O893" i="3"/>
  <c r="M893" i="3"/>
  <c r="N893" i="3" s="1"/>
  <c r="K893" i="3"/>
  <c r="H893" i="3"/>
  <c r="O892" i="3"/>
  <c r="M892" i="3"/>
  <c r="P892" i="3" s="1"/>
  <c r="K892" i="3"/>
  <c r="H892" i="3"/>
  <c r="O891" i="3"/>
  <c r="M891" i="3"/>
  <c r="K891" i="3"/>
  <c r="H891" i="3"/>
  <c r="O890" i="3"/>
  <c r="M890" i="3"/>
  <c r="P890" i="3" s="1"/>
  <c r="K890" i="3"/>
  <c r="H890" i="3"/>
  <c r="O889" i="3"/>
  <c r="M889" i="3"/>
  <c r="P889" i="3" s="1"/>
  <c r="K889" i="3"/>
  <c r="H889" i="3"/>
  <c r="O888" i="3"/>
  <c r="M888" i="3"/>
  <c r="N888" i="3" s="1"/>
  <c r="K888" i="3"/>
  <c r="H888" i="3"/>
  <c r="O887" i="3"/>
  <c r="M887" i="3"/>
  <c r="P887" i="3" s="1"/>
  <c r="K887" i="3"/>
  <c r="H887" i="3"/>
  <c r="O886" i="3"/>
  <c r="M886" i="3"/>
  <c r="N886" i="3" s="1"/>
  <c r="K886" i="3"/>
  <c r="H886" i="3"/>
  <c r="O885" i="3"/>
  <c r="M885" i="3"/>
  <c r="K885" i="3"/>
  <c r="H885" i="3"/>
  <c r="O884" i="3"/>
  <c r="M884" i="3"/>
  <c r="P884" i="3" s="1"/>
  <c r="K884" i="3"/>
  <c r="H884" i="3"/>
  <c r="O883" i="3"/>
  <c r="M883" i="3"/>
  <c r="K883" i="3"/>
  <c r="H883" i="3"/>
  <c r="O882" i="3"/>
  <c r="M882" i="3"/>
  <c r="P882" i="3" s="1"/>
  <c r="K882" i="3"/>
  <c r="H882" i="3"/>
  <c r="O881" i="3"/>
  <c r="M881" i="3"/>
  <c r="P881" i="3" s="1"/>
  <c r="K881" i="3"/>
  <c r="H881" i="3"/>
  <c r="O880" i="3"/>
  <c r="M880" i="3"/>
  <c r="N880" i="3" s="1"/>
  <c r="K880" i="3"/>
  <c r="H880" i="3"/>
  <c r="O879" i="3"/>
  <c r="M879" i="3"/>
  <c r="P879" i="3" s="1"/>
  <c r="K879" i="3"/>
  <c r="H879" i="3"/>
  <c r="O878" i="3"/>
  <c r="M878" i="3"/>
  <c r="N878" i="3" s="1"/>
  <c r="K878" i="3"/>
  <c r="H878" i="3"/>
  <c r="O877" i="3"/>
  <c r="M877" i="3"/>
  <c r="N877" i="3" s="1"/>
  <c r="K877" i="3"/>
  <c r="H877" i="3"/>
  <c r="O876" i="3"/>
  <c r="M876" i="3"/>
  <c r="P876" i="3" s="1"/>
  <c r="K876" i="3"/>
  <c r="H876" i="3"/>
  <c r="O875" i="3"/>
  <c r="M875" i="3"/>
  <c r="K875" i="3"/>
  <c r="H875" i="3"/>
  <c r="O874" i="3"/>
  <c r="M874" i="3"/>
  <c r="P874" i="3" s="1"/>
  <c r="K874" i="3"/>
  <c r="H874" i="3"/>
  <c r="O873" i="3"/>
  <c r="M873" i="3"/>
  <c r="K873" i="3"/>
  <c r="H873" i="3"/>
  <c r="O872" i="3"/>
  <c r="M872" i="3"/>
  <c r="N872" i="3" s="1"/>
  <c r="K872" i="3"/>
  <c r="H872" i="3"/>
  <c r="O871" i="3"/>
  <c r="M871" i="3"/>
  <c r="P871" i="3" s="1"/>
  <c r="K871" i="3"/>
  <c r="H871" i="3"/>
  <c r="O870" i="3"/>
  <c r="M870" i="3"/>
  <c r="K870" i="3"/>
  <c r="H870" i="3"/>
  <c r="O869" i="3"/>
  <c r="M869" i="3"/>
  <c r="P869" i="3" s="1"/>
  <c r="K869" i="3"/>
  <c r="H869" i="3"/>
  <c r="O868" i="3"/>
  <c r="M868" i="3"/>
  <c r="K868" i="3"/>
  <c r="H868" i="3"/>
  <c r="O867" i="3"/>
  <c r="M867" i="3"/>
  <c r="K867" i="3"/>
  <c r="H867" i="3"/>
  <c r="O866" i="3"/>
  <c r="M866" i="3"/>
  <c r="P866" i="3" s="1"/>
  <c r="K866" i="3"/>
  <c r="H866" i="3"/>
  <c r="O865" i="3"/>
  <c r="M865" i="3"/>
  <c r="P865" i="3" s="1"/>
  <c r="K865" i="3"/>
  <c r="H865" i="3"/>
  <c r="O864" i="3"/>
  <c r="M864" i="3"/>
  <c r="N864" i="3" s="1"/>
  <c r="K864" i="3"/>
  <c r="H864" i="3"/>
  <c r="O863" i="3"/>
  <c r="M863" i="3"/>
  <c r="N863" i="3" s="1"/>
  <c r="K863" i="3"/>
  <c r="H863" i="3"/>
  <c r="O862" i="3"/>
  <c r="M862" i="3"/>
  <c r="N862" i="3" s="1"/>
  <c r="K862" i="3"/>
  <c r="H862" i="3"/>
  <c r="O861" i="3"/>
  <c r="M861" i="3"/>
  <c r="K861" i="3"/>
  <c r="H861" i="3"/>
  <c r="O860" i="3"/>
  <c r="M860" i="3"/>
  <c r="P860" i="3" s="1"/>
  <c r="K860" i="3"/>
  <c r="H860" i="3"/>
  <c r="O859" i="3"/>
  <c r="M859" i="3"/>
  <c r="K859" i="3"/>
  <c r="H859" i="3"/>
  <c r="O858" i="3"/>
  <c r="M858" i="3"/>
  <c r="P858" i="3" s="1"/>
  <c r="K858" i="3"/>
  <c r="H858" i="3"/>
  <c r="O857" i="3"/>
  <c r="M857" i="3"/>
  <c r="P857" i="3" s="1"/>
  <c r="K857" i="3"/>
  <c r="H857" i="3"/>
  <c r="O856" i="3"/>
  <c r="M856" i="3"/>
  <c r="N856" i="3" s="1"/>
  <c r="K856" i="3"/>
  <c r="H856" i="3"/>
  <c r="O855" i="3"/>
  <c r="M855" i="3"/>
  <c r="N855" i="3" s="1"/>
  <c r="K855" i="3"/>
  <c r="H855" i="3"/>
  <c r="O854" i="3"/>
  <c r="M854" i="3"/>
  <c r="N854" i="3" s="1"/>
  <c r="K854" i="3"/>
  <c r="H854" i="3"/>
  <c r="O853" i="3"/>
  <c r="M853" i="3"/>
  <c r="K853" i="3"/>
  <c r="H853" i="3"/>
  <c r="O852" i="3"/>
  <c r="M852" i="3"/>
  <c r="P852" i="3" s="1"/>
  <c r="K852" i="3"/>
  <c r="H852" i="3"/>
  <c r="O851" i="3"/>
  <c r="M851" i="3"/>
  <c r="K851" i="3"/>
  <c r="H851" i="3"/>
  <c r="O850" i="3"/>
  <c r="M850" i="3"/>
  <c r="P850" i="3" s="1"/>
  <c r="K850" i="3"/>
  <c r="H850" i="3"/>
  <c r="O849" i="3"/>
  <c r="M849" i="3"/>
  <c r="P849" i="3" s="1"/>
  <c r="K849" i="3"/>
  <c r="H849" i="3"/>
  <c r="O848" i="3"/>
  <c r="M848" i="3"/>
  <c r="N848" i="3" s="1"/>
  <c r="K848" i="3"/>
  <c r="H848" i="3"/>
  <c r="O847" i="3"/>
  <c r="M847" i="3"/>
  <c r="K847" i="3"/>
  <c r="H847" i="3"/>
  <c r="O846" i="3"/>
  <c r="M846" i="3"/>
  <c r="N846" i="3" s="1"/>
  <c r="K846" i="3"/>
  <c r="H846" i="3"/>
  <c r="O845" i="3"/>
  <c r="M845" i="3"/>
  <c r="K845" i="3"/>
  <c r="H845" i="3"/>
  <c r="O844" i="3"/>
  <c r="M844" i="3"/>
  <c r="P844" i="3" s="1"/>
  <c r="K844" i="3"/>
  <c r="H844" i="3"/>
  <c r="O843" i="3"/>
  <c r="M843" i="3"/>
  <c r="K843" i="3"/>
  <c r="H843" i="3"/>
  <c r="O842" i="3"/>
  <c r="M842" i="3"/>
  <c r="P842" i="3" s="1"/>
  <c r="K842" i="3"/>
  <c r="H842" i="3"/>
  <c r="O841" i="3"/>
  <c r="M841" i="3"/>
  <c r="N841" i="3" s="1"/>
  <c r="K841" i="3"/>
  <c r="H841" i="3"/>
  <c r="O840" i="3"/>
  <c r="M840" i="3"/>
  <c r="N840" i="3" s="1"/>
  <c r="K840" i="3"/>
  <c r="H840" i="3"/>
  <c r="O839" i="3"/>
  <c r="M839" i="3"/>
  <c r="P839" i="3" s="1"/>
  <c r="K839" i="3"/>
  <c r="H839" i="3"/>
  <c r="O838" i="3"/>
  <c r="M838" i="3"/>
  <c r="K838" i="3"/>
  <c r="H838" i="3"/>
  <c r="O837" i="3"/>
  <c r="M837" i="3"/>
  <c r="P837" i="3" s="1"/>
  <c r="K837" i="3"/>
  <c r="H837" i="3"/>
  <c r="O836" i="3"/>
  <c r="M836" i="3"/>
  <c r="K836" i="3"/>
  <c r="H836" i="3"/>
  <c r="O835" i="3"/>
  <c r="M835" i="3"/>
  <c r="K835" i="3"/>
  <c r="H835" i="3"/>
  <c r="O834" i="3"/>
  <c r="M834" i="3"/>
  <c r="P834" i="3" s="1"/>
  <c r="K834" i="3"/>
  <c r="H834" i="3"/>
  <c r="O833" i="3"/>
  <c r="M833" i="3"/>
  <c r="N833" i="3" s="1"/>
  <c r="K833" i="3"/>
  <c r="H833" i="3"/>
  <c r="O832" i="3"/>
  <c r="M832" i="3"/>
  <c r="N832" i="3" s="1"/>
  <c r="K832" i="3"/>
  <c r="H832" i="3"/>
  <c r="O831" i="3"/>
  <c r="M831" i="3"/>
  <c r="K831" i="3"/>
  <c r="H831" i="3"/>
  <c r="O830" i="3"/>
  <c r="M830" i="3"/>
  <c r="K830" i="3"/>
  <c r="H830" i="3"/>
  <c r="O829" i="3"/>
  <c r="M829" i="3"/>
  <c r="N829" i="3" s="1"/>
  <c r="K829" i="3"/>
  <c r="H829" i="3"/>
  <c r="O828" i="3"/>
  <c r="M828" i="3"/>
  <c r="P828" i="3" s="1"/>
  <c r="K828" i="3"/>
  <c r="H828" i="3"/>
  <c r="O827" i="3"/>
  <c r="M827" i="3"/>
  <c r="K827" i="3"/>
  <c r="H827" i="3"/>
  <c r="O826" i="3"/>
  <c r="M826" i="3"/>
  <c r="P826" i="3" s="1"/>
  <c r="K826" i="3"/>
  <c r="H826" i="3"/>
  <c r="O825" i="3"/>
  <c r="M825" i="3"/>
  <c r="N825" i="3" s="1"/>
  <c r="K825" i="3"/>
  <c r="H825" i="3"/>
  <c r="O824" i="3"/>
  <c r="M824" i="3"/>
  <c r="N824" i="3" s="1"/>
  <c r="K824" i="3"/>
  <c r="H824" i="3"/>
  <c r="O823" i="3"/>
  <c r="M823" i="3"/>
  <c r="K823" i="3"/>
  <c r="H823" i="3"/>
  <c r="O822" i="3"/>
  <c r="M822" i="3"/>
  <c r="N822" i="3" s="1"/>
  <c r="K822" i="3"/>
  <c r="H822" i="3"/>
  <c r="O821" i="3"/>
  <c r="M821" i="3"/>
  <c r="N821" i="3" s="1"/>
  <c r="K821" i="3"/>
  <c r="H821" i="3"/>
  <c r="O820" i="3"/>
  <c r="M820" i="3"/>
  <c r="P820" i="3" s="1"/>
  <c r="K820" i="3"/>
  <c r="H820" i="3"/>
  <c r="O819" i="3"/>
  <c r="M819" i="3"/>
  <c r="K819" i="3"/>
  <c r="H819" i="3"/>
  <c r="O818" i="3"/>
  <c r="M818" i="3"/>
  <c r="P818" i="3" s="1"/>
  <c r="K818" i="3"/>
  <c r="H818" i="3"/>
  <c r="O817" i="3"/>
  <c r="M817" i="3"/>
  <c r="N817" i="3" s="1"/>
  <c r="K817" i="3"/>
  <c r="H817" i="3"/>
  <c r="O816" i="3"/>
  <c r="M816" i="3"/>
  <c r="N816" i="3" s="1"/>
  <c r="K816" i="3"/>
  <c r="H816" i="3"/>
  <c r="O815" i="3"/>
  <c r="M815" i="3"/>
  <c r="K815" i="3"/>
  <c r="H815" i="3"/>
  <c r="O814" i="3"/>
  <c r="M814" i="3"/>
  <c r="N814" i="3" s="1"/>
  <c r="K814" i="3"/>
  <c r="H814" i="3"/>
  <c r="O813" i="3"/>
  <c r="M813" i="3"/>
  <c r="N813" i="3" s="1"/>
  <c r="K813" i="3"/>
  <c r="H813" i="3"/>
  <c r="O812" i="3"/>
  <c r="M812" i="3"/>
  <c r="K812" i="3"/>
  <c r="H812" i="3"/>
  <c r="O811" i="3"/>
  <c r="M811" i="3"/>
  <c r="K811" i="3"/>
  <c r="H811" i="3"/>
  <c r="O810" i="3"/>
  <c r="M810" i="3"/>
  <c r="P810" i="3" s="1"/>
  <c r="K810" i="3"/>
  <c r="H810" i="3"/>
  <c r="O809" i="3"/>
  <c r="M809" i="3"/>
  <c r="N809" i="3" s="1"/>
  <c r="K809" i="3"/>
  <c r="H809" i="3"/>
  <c r="O808" i="3"/>
  <c r="M808" i="3"/>
  <c r="N808" i="3" s="1"/>
  <c r="K808" i="3"/>
  <c r="H808" i="3"/>
  <c r="O807" i="3"/>
  <c r="M807" i="3"/>
  <c r="P807" i="3" s="1"/>
  <c r="K807" i="3"/>
  <c r="H807" i="3"/>
  <c r="O806" i="3"/>
  <c r="M806" i="3"/>
  <c r="N806" i="3" s="1"/>
  <c r="K806" i="3"/>
  <c r="H806" i="3"/>
  <c r="O805" i="3"/>
  <c r="M805" i="3"/>
  <c r="N805" i="3" s="1"/>
  <c r="K805" i="3"/>
  <c r="H805" i="3"/>
  <c r="O804" i="3"/>
  <c r="M804" i="3"/>
  <c r="K804" i="3"/>
  <c r="H804" i="3"/>
  <c r="O803" i="3"/>
  <c r="M803" i="3"/>
  <c r="K803" i="3"/>
  <c r="H803" i="3"/>
  <c r="O802" i="3"/>
  <c r="M802" i="3"/>
  <c r="P802" i="3" s="1"/>
  <c r="K802" i="3"/>
  <c r="H802" i="3"/>
  <c r="O801" i="3"/>
  <c r="M801" i="3"/>
  <c r="K801" i="3"/>
  <c r="H801" i="3"/>
  <c r="O800" i="3"/>
  <c r="M800" i="3"/>
  <c r="N800" i="3" s="1"/>
  <c r="K800" i="3"/>
  <c r="H800" i="3"/>
  <c r="O799" i="3"/>
  <c r="M799" i="3"/>
  <c r="K799" i="3"/>
  <c r="H799" i="3"/>
  <c r="O798" i="3"/>
  <c r="M798" i="3"/>
  <c r="N798" i="3" s="1"/>
  <c r="K798" i="3"/>
  <c r="H798" i="3"/>
  <c r="O797" i="3"/>
  <c r="M797" i="3"/>
  <c r="N797" i="3" s="1"/>
  <c r="K797" i="3"/>
  <c r="H797" i="3"/>
  <c r="O796" i="3"/>
  <c r="M796" i="3"/>
  <c r="P796" i="3" s="1"/>
  <c r="K796" i="3"/>
  <c r="H796" i="3"/>
  <c r="O795" i="3"/>
  <c r="M795" i="3"/>
  <c r="K795" i="3"/>
  <c r="H795" i="3"/>
  <c r="O794" i="3"/>
  <c r="M794" i="3"/>
  <c r="P794" i="3" s="1"/>
  <c r="K794" i="3"/>
  <c r="H794" i="3"/>
  <c r="O793" i="3"/>
  <c r="M793" i="3"/>
  <c r="K793" i="3"/>
  <c r="H793" i="3"/>
  <c r="O792" i="3"/>
  <c r="M792" i="3"/>
  <c r="N792" i="3" s="1"/>
  <c r="K792" i="3"/>
  <c r="H792" i="3"/>
  <c r="O791" i="3"/>
  <c r="M791" i="3"/>
  <c r="K791" i="3"/>
  <c r="H791" i="3"/>
  <c r="O790" i="3"/>
  <c r="M790" i="3"/>
  <c r="N790" i="3" s="1"/>
  <c r="K790" i="3"/>
  <c r="H790" i="3"/>
  <c r="O789" i="3"/>
  <c r="M789" i="3"/>
  <c r="N789" i="3" s="1"/>
  <c r="K789" i="3"/>
  <c r="H789" i="3"/>
  <c r="O788" i="3"/>
  <c r="M788" i="3"/>
  <c r="P788" i="3" s="1"/>
  <c r="K788" i="3"/>
  <c r="H788" i="3"/>
  <c r="O787" i="3"/>
  <c r="M787" i="3"/>
  <c r="K787" i="3"/>
  <c r="H787" i="3"/>
  <c r="O786" i="3"/>
  <c r="M786" i="3"/>
  <c r="P786" i="3" s="1"/>
  <c r="K786" i="3"/>
  <c r="H786" i="3"/>
  <c r="O785" i="3"/>
  <c r="M785" i="3"/>
  <c r="K785" i="3"/>
  <c r="H785" i="3"/>
  <c r="O784" i="3"/>
  <c r="M784" i="3"/>
  <c r="N784" i="3" s="1"/>
  <c r="K784" i="3"/>
  <c r="H784" i="3"/>
  <c r="O783" i="3"/>
  <c r="M783" i="3"/>
  <c r="N783" i="3" s="1"/>
  <c r="K783" i="3"/>
  <c r="H783" i="3"/>
  <c r="O782" i="3"/>
  <c r="M782" i="3"/>
  <c r="K782" i="3"/>
  <c r="H782" i="3"/>
  <c r="O781" i="3"/>
  <c r="M781" i="3"/>
  <c r="N781" i="3" s="1"/>
  <c r="K781" i="3"/>
  <c r="H781" i="3"/>
  <c r="O780" i="3"/>
  <c r="M780" i="3"/>
  <c r="P780" i="3" s="1"/>
  <c r="K780" i="3"/>
  <c r="H780" i="3"/>
  <c r="O779" i="3"/>
  <c r="M779" i="3"/>
  <c r="K779" i="3"/>
  <c r="H779" i="3"/>
  <c r="O778" i="3"/>
  <c r="M778" i="3"/>
  <c r="P778" i="3" s="1"/>
  <c r="K778" i="3"/>
  <c r="H778" i="3"/>
  <c r="O777" i="3"/>
  <c r="M777" i="3"/>
  <c r="K777" i="3"/>
  <c r="H777" i="3"/>
  <c r="O776" i="3"/>
  <c r="M776" i="3"/>
  <c r="N776" i="3" s="1"/>
  <c r="K776" i="3"/>
  <c r="H776" i="3"/>
  <c r="O775" i="3"/>
  <c r="M775" i="3"/>
  <c r="N775" i="3" s="1"/>
  <c r="K775" i="3"/>
  <c r="H775" i="3"/>
  <c r="O774" i="3"/>
  <c r="M774" i="3"/>
  <c r="K774" i="3"/>
  <c r="H774" i="3"/>
  <c r="O773" i="3"/>
  <c r="M773" i="3"/>
  <c r="P773" i="3" s="1"/>
  <c r="K773" i="3"/>
  <c r="H773" i="3"/>
  <c r="O772" i="3"/>
  <c r="M772" i="3"/>
  <c r="P772" i="3" s="1"/>
  <c r="K772" i="3"/>
  <c r="H772" i="3"/>
  <c r="O771" i="3"/>
  <c r="M771" i="3"/>
  <c r="K771" i="3"/>
  <c r="H771" i="3"/>
  <c r="O770" i="3"/>
  <c r="M770" i="3"/>
  <c r="P770" i="3" s="1"/>
  <c r="K770" i="3"/>
  <c r="H770" i="3"/>
  <c r="O769" i="3"/>
  <c r="M769" i="3"/>
  <c r="K769" i="3"/>
  <c r="H769" i="3"/>
  <c r="O768" i="3"/>
  <c r="M768" i="3"/>
  <c r="N768" i="3" s="1"/>
  <c r="K768" i="3"/>
  <c r="H768" i="3"/>
  <c r="O767" i="3"/>
  <c r="M767" i="3"/>
  <c r="N767" i="3" s="1"/>
  <c r="K767" i="3"/>
  <c r="H767" i="3"/>
  <c r="O766" i="3"/>
  <c r="M766" i="3"/>
  <c r="N766" i="3" s="1"/>
  <c r="K766" i="3"/>
  <c r="H766" i="3"/>
  <c r="O765" i="3"/>
  <c r="M765" i="3"/>
  <c r="K765" i="3"/>
  <c r="H765" i="3"/>
  <c r="O764" i="3"/>
  <c r="M764" i="3"/>
  <c r="P764" i="3" s="1"/>
  <c r="K764" i="3"/>
  <c r="H764" i="3"/>
  <c r="O763" i="3"/>
  <c r="M763" i="3"/>
  <c r="K763" i="3"/>
  <c r="H763" i="3"/>
  <c r="O762" i="3"/>
  <c r="M762" i="3"/>
  <c r="P762" i="3" s="1"/>
  <c r="K762" i="3"/>
  <c r="H762" i="3"/>
  <c r="O761" i="3"/>
  <c r="M761" i="3"/>
  <c r="P761" i="3" s="1"/>
  <c r="K761" i="3"/>
  <c r="H761" i="3"/>
  <c r="O760" i="3"/>
  <c r="M760" i="3"/>
  <c r="N760" i="3" s="1"/>
  <c r="K760" i="3"/>
  <c r="H760" i="3"/>
  <c r="O759" i="3"/>
  <c r="M759" i="3"/>
  <c r="N759" i="3" s="1"/>
  <c r="K759" i="3"/>
  <c r="H759" i="3"/>
  <c r="O758" i="3"/>
  <c r="M758" i="3"/>
  <c r="N758" i="3" s="1"/>
  <c r="K758" i="3"/>
  <c r="H758" i="3"/>
  <c r="O757" i="3"/>
  <c r="M757" i="3"/>
  <c r="K757" i="3"/>
  <c r="H757" i="3"/>
  <c r="O756" i="3"/>
  <c r="M756" i="3"/>
  <c r="P756" i="3" s="1"/>
  <c r="K756" i="3"/>
  <c r="H756" i="3"/>
  <c r="O755" i="3"/>
  <c r="M755" i="3"/>
  <c r="K755" i="3"/>
  <c r="H755" i="3"/>
  <c r="O754" i="3"/>
  <c r="M754" i="3"/>
  <c r="P754" i="3" s="1"/>
  <c r="K754" i="3"/>
  <c r="H754" i="3"/>
  <c r="O753" i="3"/>
  <c r="M753" i="3"/>
  <c r="P753" i="3" s="1"/>
  <c r="K753" i="3"/>
  <c r="H753" i="3"/>
  <c r="O752" i="3"/>
  <c r="M752" i="3"/>
  <c r="N752" i="3" s="1"/>
  <c r="K752" i="3"/>
  <c r="H752" i="3"/>
  <c r="O751" i="3"/>
  <c r="M751" i="3"/>
  <c r="K751" i="3"/>
  <c r="H751" i="3"/>
  <c r="O750" i="3"/>
  <c r="M750" i="3"/>
  <c r="N750" i="3" s="1"/>
  <c r="K750" i="3"/>
  <c r="H750" i="3"/>
  <c r="O749" i="3"/>
  <c r="M749" i="3"/>
  <c r="K749" i="3"/>
  <c r="H749" i="3"/>
  <c r="O748" i="3"/>
  <c r="M748" i="3"/>
  <c r="P748" i="3" s="1"/>
  <c r="K748" i="3"/>
  <c r="H748" i="3"/>
  <c r="O747" i="3"/>
  <c r="M747" i="3"/>
  <c r="K747" i="3"/>
  <c r="H747" i="3"/>
  <c r="O746" i="3"/>
  <c r="M746" i="3"/>
  <c r="P746" i="3" s="1"/>
  <c r="K746" i="3"/>
  <c r="H746" i="3"/>
  <c r="O745" i="3"/>
  <c r="M745" i="3"/>
  <c r="K745" i="3"/>
  <c r="H745" i="3"/>
  <c r="O744" i="3"/>
  <c r="M744" i="3"/>
  <c r="N744" i="3" s="1"/>
  <c r="K744" i="3"/>
  <c r="H744" i="3"/>
  <c r="O743" i="3"/>
  <c r="M743" i="3"/>
  <c r="N743" i="3" s="1"/>
  <c r="K743" i="3"/>
  <c r="H743" i="3"/>
  <c r="O742" i="3"/>
  <c r="M742" i="3"/>
  <c r="K742" i="3"/>
  <c r="H742" i="3"/>
  <c r="O741" i="3"/>
  <c r="M741" i="3"/>
  <c r="N741" i="3" s="1"/>
  <c r="K741" i="3"/>
  <c r="H741" i="3"/>
  <c r="O740" i="3"/>
  <c r="M740" i="3"/>
  <c r="K740" i="3"/>
  <c r="H740" i="3"/>
  <c r="O739" i="3"/>
  <c r="M739" i="3"/>
  <c r="N739" i="3" s="1"/>
  <c r="K739" i="3"/>
  <c r="H739" i="3"/>
  <c r="O738" i="3"/>
  <c r="M738" i="3"/>
  <c r="P738" i="3" s="1"/>
  <c r="K738" i="3"/>
  <c r="H738" i="3"/>
  <c r="O737" i="3"/>
  <c r="M737" i="3"/>
  <c r="K737" i="3"/>
  <c r="H737" i="3"/>
  <c r="O736" i="3"/>
  <c r="M736" i="3"/>
  <c r="K736" i="3"/>
  <c r="H736" i="3"/>
  <c r="O735" i="3"/>
  <c r="M735" i="3"/>
  <c r="K735" i="3"/>
  <c r="H735" i="3"/>
  <c r="O734" i="3"/>
  <c r="M734" i="3"/>
  <c r="N734" i="3" s="1"/>
  <c r="K734" i="3"/>
  <c r="H734" i="3"/>
  <c r="O733" i="3"/>
  <c r="M733" i="3"/>
  <c r="K733" i="3"/>
  <c r="H733" i="3"/>
  <c r="O732" i="3"/>
  <c r="M732" i="3"/>
  <c r="K732" i="3"/>
  <c r="H732" i="3"/>
  <c r="O731" i="3"/>
  <c r="M731" i="3"/>
  <c r="N731" i="3" s="1"/>
  <c r="K731" i="3"/>
  <c r="H731" i="3"/>
  <c r="O730" i="3"/>
  <c r="M730" i="3"/>
  <c r="P730" i="3" s="1"/>
  <c r="K730" i="3"/>
  <c r="H730" i="3"/>
  <c r="O729" i="3"/>
  <c r="M729" i="3"/>
  <c r="P729" i="3" s="1"/>
  <c r="K729" i="3"/>
  <c r="H729" i="3"/>
  <c r="O728" i="3"/>
  <c r="M728" i="3"/>
  <c r="K728" i="3"/>
  <c r="H728" i="3"/>
  <c r="O727" i="3"/>
  <c r="M727" i="3"/>
  <c r="P727" i="3" s="1"/>
  <c r="K727" i="3"/>
  <c r="H727" i="3"/>
  <c r="O726" i="3"/>
  <c r="M726" i="3"/>
  <c r="N726" i="3" s="1"/>
  <c r="K726" i="3"/>
  <c r="H726" i="3"/>
  <c r="O725" i="3"/>
  <c r="M725" i="3"/>
  <c r="N725" i="3" s="1"/>
  <c r="K725" i="3"/>
  <c r="H725" i="3"/>
  <c r="O724" i="3"/>
  <c r="M724" i="3"/>
  <c r="P724" i="3" s="1"/>
  <c r="K724" i="3"/>
  <c r="H724" i="3"/>
  <c r="O723" i="3"/>
  <c r="M723" i="3"/>
  <c r="N723" i="3" s="1"/>
  <c r="K723" i="3"/>
  <c r="H723" i="3"/>
  <c r="O722" i="3"/>
  <c r="M722" i="3"/>
  <c r="P722" i="3" s="1"/>
  <c r="K722" i="3"/>
  <c r="H722" i="3"/>
  <c r="O721" i="3"/>
  <c r="M721" i="3"/>
  <c r="K721" i="3"/>
  <c r="H721" i="3"/>
  <c r="O720" i="3"/>
  <c r="M720" i="3"/>
  <c r="K720" i="3"/>
  <c r="H720" i="3"/>
  <c r="O719" i="3"/>
  <c r="M719" i="3"/>
  <c r="P719" i="3" s="1"/>
  <c r="K719" i="3"/>
  <c r="H719" i="3"/>
  <c r="O718" i="3"/>
  <c r="M718" i="3"/>
  <c r="K718" i="3"/>
  <c r="H718" i="3"/>
  <c r="O717" i="3"/>
  <c r="M717" i="3"/>
  <c r="P717" i="3" s="1"/>
  <c r="K717" i="3"/>
  <c r="H717" i="3"/>
  <c r="O716" i="3"/>
  <c r="M716" i="3"/>
  <c r="P716" i="3" s="1"/>
  <c r="K716" i="3"/>
  <c r="H716" i="3"/>
  <c r="O715" i="3"/>
  <c r="M715" i="3"/>
  <c r="K715" i="3"/>
  <c r="H715" i="3"/>
  <c r="O714" i="3"/>
  <c r="M714" i="3"/>
  <c r="P714" i="3" s="1"/>
  <c r="K714" i="3"/>
  <c r="H714" i="3"/>
  <c r="O713" i="3"/>
  <c r="M713" i="3"/>
  <c r="N713" i="3" s="1"/>
  <c r="K713" i="3"/>
  <c r="H713" i="3"/>
  <c r="O712" i="3"/>
  <c r="M712" i="3"/>
  <c r="K712" i="3"/>
  <c r="H712" i="3"/>
  <c r="O711" i="3"/>
  <c r="M711" i="3"/>
  <c r="K711" i="3"/>
  <c r="H711" i="3"/>
  <c r="O710" i="3"/>
  <c r="M710" i="3"/>
  <c r="N710" i="3" s="1"/>
  <c r="K710" i="3"/>
  <c r="H710" i="3"/>
  <c r="O709" i="3"/>
  <c r="M709" i="3"/>
  <c r="K709" i="3"/>
  <c r="H709" i="3"/>
  <c r="O708" i="3"/>
  <c r="M708" i="3"/>
  <c r="K708" i="3"/>
  <c r="H708" i="3"/>
  <c r="O707" i="3"/>
  <c r="M707" i="3"/>
  <c r="K707" i="3"/>
  <c r="H707" i="3"/>
  <c r="O706" i="3"/>
  <c r="M706" i="3"/>
  <c r="P706" i="3" s="1"/>
  <c r="K706" i="3"/>
  <c r="H706" i="3"/>
  <c r="O705" i="3"/>
  <c r="M705" i="3"/>
  <c r="P705" i="3" s="1"/>
  <c r="K705" i="3"/>
  <c r="H705" i="3"/>
  <c r="O704" i="3"/>
  <c r="M704" i="3"/>
  <c r="K704" i="3"/>
  <c r="H704" i="3"/>
  <c r="O703" i="3"/>
  <c r="M703" i="3"/>
  <c r="K703" i="3"/>
  <c r="H703" i="3"/>
  <c r="O702" i="3"/>
  <c r="M702" i="3"/>
  <c r="N702" i="3" s="1"/>
  <c r="K702" i="3"/>
  <c r="H702" i="3"/>
  <c r="O701" i="3"/>
  <c r="M701" i="3"/>
  <c r="N701" i="3" s="1"/>
  <c r="K701" i="3"/>
  <c r="H701" i="3"/>
  <c r="O700" i="3"/>
  <c r="M700" i="3"/>
  <c r="K700" i="3"/>
  <c r="H700" i="3"/>
  <c r="O699" i="3"/>
  <c r="M699" i="3"/>
  <c r="N699" i="3" s="1"/>
  <c r="K699" i="3"/>
  <c r="H699" i="3"/>
  <c r="O698" i="3"/>
  <c r="M698" i="3"/>
  <c r="P698" i="3" s="1"/>
  <c r="K698" i="3"/>
  <c r="H698" i="3"/>
  <c r="O697" i="3"/>
  <c r="M697" i="3"/>
  <c r="P697" i="3" s="1"/>
  <c r="K697" i="3"/>
  <c r="H697" i="3"/>
  <c r="O696" i="3"/>
  <c r="M696" i="3"/>
  <c r="K696" i="3"/>
  <c r="H696" i="3"/>
  <c r="O695" i="3"/>
  <c r="M695" i="3"/>
  <c r="K695" i="3"/>
  <c r="H695" i="3"/>
  <c r="O694" i="3"/>
  <c r="M694" i="3"/>
  <c r="N694" i="3" s="1"/>
  <c r="K694" i="3"/>
  <c r="H694" i="3"/>
  <c r="O693" i="3"/>
  <c r="M693" i="3"/>
  <c r="K693" i="3"/>
  <c r="H693" i="3"/>
  <c r="O692" i="3"/>
  <c r="M692" i="3"/>
  <c r="K692" i="3"/>
  <c r="H692" i="3"/>
  <c r="O691" i="3"/>
  <c r="M691" i="3"/>
  <c r="N691" i="3" s="1"/>
  <c r="K691" i="3"/>
  <c r="H691" i="3"/>
  <c r="O690" i="3"/>
  <c r="M690" i="3"/>
  <c r="P690" i="3" s="1"/>
  <c r="K690" i="3"/>
  <c r="H690" i="3"/>
  <c r="O689" i="3"/>
  <c r="M689" i="3"/>
  <c r="K689" i="3"/>
  <c r="H689" i="3"/>
  <c r="O688" i="3"/>
  <c r="M688" i="3"/>
  <c r="K688" i="3"/>
  <c r="H688" i="3"/>
  <c r="O687" i="3"/>
  <c r="M687" i="3"/>
  <c r="P687" i="3" s="1"/>
  <c r="K687" i="3"/>
  <c r="H687" i="3"/>
  <c r="O686" i="3"/>
  <c r="M686" i="3"/>
  <c r="K686" i="3"/>
  <c r="H686" i="3"/>
  <c r="O685" i="3"/>
  <c r="M685" i="3"/>
  <c r="P685" i="3" s="1"/>
  <c r="K685" i="3"/>
  <c r="H685" i="3"/>
  <c r="O684" i="3"/>
  <c r="M684" i="3"/>
  <c r="K684" i="3"/>
  <c r="H684" i="3"/>
  <c r="O683" i="3"/>
  <c r="M683" i="3"/>
  <c r="K683" i="3"/>
  <c r="H683" i="3"/>
  <c r="O682" i="3"/>
  <c r="M682" i="3"/>
  <c r="P682" i="3" s="1"/>
  <c r="K682" i="3"/>
  <c r="H682" i="3"/>
  <c r="O681" i="3"/>
  <c r="M681" i="3"/>
  <c r="N681" i="3" s="1"/>
  <c r="K681" i="3"/>
  <c r="H681" i="3"/>
  <c r="O680" i="3"/>
  <c r="M680" i="3"/>
  <c r="K680" i="3"/>
  <c r="H680" i="3"/>
  <c r="O679" i="3"/>
  <c r="M679" i="3"/>
  <c r="N679" i="3" s="1"/>
  <c r="K679" i="3"/>
  <c r="H679" i="3"/>
  <c r="O678" i="3"/>
  <c r="M678" i="3"/>
  <c r="K678" i="3"/>
  <c r="H678" i="3"/>
  <c r="O677" i="3"/>
  <c r="M677" i="3"/>
  <c r="N677" i="3" s="1"/>
  <c r="K677" i="3"/>
  <c r="H677" i="3"/>
  <c r="O676" i="3"/>
  <c r="M676" i="3"/>
  <c r="K676" i="3"/>
  <c r="H676" i="3"/>
  <c r="O675" i="3"/>
  <c r="M675" i="3"/>
  <c r="N675" i="3" s="1"/>
  <c r="K675" i="3"/>
  <c r="H675" i="3"/>
  <c r="O674" i="3"/>
  <c r="M674" i="3"/>
  <c r="P674" i="3" s="1"/>
  <c r="K674" i="3"/>
  <c r="H674" i="3"/>
  <c r="O673" i="3"/>
  <c r="M673" i="3"/>
  <c r="P673" i="3" s="1"/>
  <c r="K673" i="3"/>
  <c r="H673" i="3"/>
  <c r="O672" i="3"/>
  <c r="M672" i="3"/>
  <c r="K672" i="3"/>
  <c r="H672" i="3"/>
  <c r="O671" i="3"/>
  <c r="M671" i="3"/>
  <c r="K671" i="3"/>
  <c r="H671" i="3"/>
  <c r="O670" i="3"/>
  <c r="M670" i="3"/>
  <c r="N670" i="3" s="1"/>
  <c r="K670" i="3"/>
  <c r="H670" i="3"/>
  <c r="O669" i="3"/>
  <c r="M669" i="3"/>
  <c r="N669" i="3" s="1"/>
  <c r="K669" i="3"/>
  <c r="H669" i="3"/>
  <c r="O668" i="3"/>
  <c r="M668" i="3"/>
  <c r="K668" i="3"/>
  <c r="H668" i="3"/>
  <c r="O667" i="3"/>
  <c r="M667" i="3"/>
  <c r="N667" i="3" s="1"/>
  <c r="K667" i="3"/>
  <c r="H667" i="3"/>
  <c r="O666" i="3"/>
  <c r="M666" i="3"/>
  <c r="P666" i="3" s="1"/>
  <c r="K666" i="3"/>
  <c r="H666" i="3"/>
  <c r="O665" i="3"/>
  <c r="M665" i="3"/>
  <c r="P665" i="3" s="1"/>
  <c r="K665" i="3"/>
  <c r="H665" i="3"/>
  <c r="O664" i="3"/>
  <c r="M664" i="3"/>
  <c r="K664" i="3"/>
  <c r="H664" i="3"/>
  <c r="O663" i="3"/>
  <c r="M663" i="3"/>
  <c r="K663" i="3"/>
  <c r="H663" i="3"/>
  <c r="O662" i="3"/>
  <c r="M662" i="3"/>
  <c r="N662" i="3" s="1"/>
  <c r="K662" i="3"/>
  <c r="H662" i="3"/>
  <c r="O661" i="3"/>
  <c r="M661" i="3"/>
  <c r="N661" i="3" s="1"/>
  <c r="K661" i="3"/>
  <c r="H661" i="3"/>
  <c r="O660" i="3"/>
  <c r="M660" i="3"/>
  <c r="P660" i="3" s="1"/>
  <c r="K660" i="3"/>
  <c r="H660" i="3"/>
  <c r="O659" i="3"/>
  <c r="M659" i="3"/>
  <c r="N659" i="3" s="1"/>
  <c r="K659" i="3"/>
  <c r="H659" i="3"/>
  <c r="O658" i="3"/>
  <c r="M658" i="3"/>
  <c r="P658" i="3" s="1"/>
  <c r="K658" i="3"/>
  <c r="H658" i="3"/>
  <c r="O657" i="3"/>
  <c r="M657" i="3"/>
  <c r="P657" i="3" s="1"/>
  <c r="K657" i="3"/>
  <c r="H657" i="3"/>
  <c r="O656" i="3"/>
  <c r="M656" i="3"/>
  <c r="K656" i="3"/>
  <c r="H656" i="3"/>
  <c r="O655" i="3"/>
  <c r="M655" i="3"/>
  <c r="N655" i="3" s="1"/>
  <c r="K655" i="3"/>
  <c r="H655" i="3"/>
  <c r="O654" i="3"/>
  <c r="M654" i="3"/>
  <c r="K654" i="3"/>
  <c r="H654" i="3"/>
  <c r="O653" i="3"/>
  <c r="M653" i="3"/>
  <c r="K653" i="3"/>
  <c r="H653" i="3"/>
  <c r="O652" i="3"/>
  <c r="M652" i="3"/>
  <c r="K652" i="3"/>
  <c r="H652" i="3"/>
  <c r="O651" i="3"/>
  <c r="M651" i="3"/>
  <c r="K651" i="3"/>
  <c r="H651" i="3"/>
  <c r="O650" i="3"/>
  <c r="M650" i="3"/>
  <c r="P650" i="3" s="1"/>
  <c r="K650" i="3"/>
  <c r="H650" i="3"/>
  <c r="O649" i="3"/>
  <c r="M649" i="3"/>
  <c r="P649" i="3" s="1"/>
  <c r="K649" i="3"/>
  <c r="H649" i="3"/>
  <c r="O648" i="3"/>
  <c r="M648" i="3"/>
  <c r="K648" i="3"/>
  <c r="H648" i="3"/>
  <c r="O647" i="3"/>
  <c r="M647" i="3"/>
  <c r="P647" i="3" s="1"/>
  <c r="K647" i="3"/>
  <c r="H647" i="3"/>
  <c r="O646" i="3"/>
  <c r="M646" i="3"/>
  <c r="K646" i="3"/>
  <c r="H646" i="3"/>
  <c r="O645" i="3"/>
  <c r="M645" i="3"/>
  <c r="P645" i="3" s="1"/>
  <c r="K645" i="3"/>
  <c r="H645" i="3"/>
  <c r="O644" i="3"/>
  <c r="M644" i="3"/>
  <c r="K644" i="3"/>
  <c r="H644" i="3"/>
  <c r="O643" i="3"/>
  <c r="M643" i="3"/>
  <c r="K643" i="3"/>
  <c r="H643" i="3"/>
  <c r="O642" i="3"/>
  <c r="M642" i="3"/>
  <c r="P642" i="3" s="1"/>
  <c r="K642" i="3"/>
  <c r="H642" i="3"/>
  <c r="O641" i="3"/>
  <c r="M641" i="3"/>
  <c r="N641" i="3" s="1"/>
  <c r="K641" i="3"/>
  <c r="H641" i="3"/>
  <c r="O640" i="3"/>
  <c r="M640" i="3"/>
  <c r="K640" i="3"/>
  <c r="H640" i="3"/>
  <c r="O639" i="3"/>
  <c r="M639" i="3"/>
  <c r="K639" i="3"/>
  <c r="H639" i="3"/>
  <c r="O638" i="3"/>
  <c r="M638" i="3"/>
  <c r="N638" i="3" s="1"/>
  <c r="K638" i="3"/>
  <c r="H638" i="3"/>
  <c r="O637" i="3"/>
  <c r="M637" i="3"/>
  <c r="K637" i="3"/>
  <c r="H637" i="3"/>
  <c r="O636" i="3"/>
  <c r="M636" i="3"/>
  <c r="P636" i="3" s="1"/>
  <c r="K636" i="3"/>
  <c r="H636" i="3"/>
  <c r="O635" i="3"/>
  <c r="M635" i="3"/>
  <c r="N635" i="3" s="1"/>
  <c r="K635" i="3"/>
  <c r="H635" i="3"/>
  <c r="O634" i="3"/>
  <c r="M634" i="3"/>
  <c r="P634" i="3" s="1"/>
  <c r="K634" i="3"/>
  <c r="H634" i="3"/>
  <c r="O633" i="3"/>
  <c r="M633" i="3"/>
  <c r="N633" i="3" s="1"/>
  <c r="K633" i="3"/>
  <c r="H633" i="3"/>
  <c r="O632" i="3"/>
  <c r="M632" i="3"/>
  <c r="K632" i="3"/>
  <c r="H632" i="3"/>
  <c r="O631" i="3"/>
  <c r="M631" i="3"/>
  <c r="P631" i="3" s="1"/>
  <c r="K631" i="3"/>
  <c r="H631" i="3"/>
  <c r="O630" i="3"/>
  <c r="M630" i="3"/>
  <c r="N630" i="3" s="1"/>
  <c r="K630" i="3"/>
  <c r="H630" i="3"/>
  <c r="O629" i="3"/>
  <c r="M629" i="3"/>
  <c r="P629" i="3" s="1"/>
  <c r="K629" i="3"/>
  <c r="H629" i="3"/>
  <c r="O628" i="3"/>
  <c r="M628" i="3"/>
  <c r="P628" i="3" s="1"/>
  <c r="K628" i="3"/>
  <c r="H628" i="3"/>
  <c r="O627" i="3"/>
  <c r="M627" i="3"/>
  <c r="N627" i="3" s="1"/>
  <c r="K627" i="3"/>
  <c r="H627" i="3"/>
  <c r="O626" i="3"/>
  <c r="M626" i="3"/>
  <c r="P626" i="3" s="1"/>
  <c r="K626" i="3"/>
  <c r="H626" i="3"/>
  <c r="O625" i="3"/>
  <c r="M625" i="3"/>
  <c r="N625" i="3" s="1"/>
  <c r="K625" i="3"/>
  <c r="H625" i="3"/>
  <c r="O624" i="3"/>
  <c r="M624" i="3"/>
  <c r="K624" i="3"/>
  <c r="H624" i="3"/>
  <c r="O623" i="3"/>
  <c r="M623" i="3"/>
  <c r="P623" i="3" s="1"/>
  <c r="K623" i="3"/>
  <c r="H623" i="3"/>
  <c r="O622" i="3"/>
  <c r="M622" i="3"/>
  <c r="N622" i="3" s="1"/>
  <c r="K622" i="3"/>
  <c r="H622" i="3"/>
  <c r="O621" i="3"/>
  <c r="M621" i="3"/>
  <c r="P621" i="3" s="1"/>
  <c r="K621" i="3"/>
  <c r="H621" i="3"/>
  <c r="O620" i="3"/>
  <c r="M620" i="3"/>
  <c r="K620" i="3"/>
  <c r="H620" i="3"/>
  <c r="O619" i="3"/>
  <c r="M619" i="3"/>
  <c r="N619" i="3" s="1"/>
  <c r="K619" i="3"/>
  <c r="H619" i="3"/>
  <c r="O618" i="3"/>
  <c r="M618" i="3"/>
  <c r="P618" i="3" s="1"/>
  <c r="K618" i="3"/>
  <c r="H618" i="3"/>
  <c r="O617" i="3"/>
  <c r="M617" i="3"/>
  <c r="P617" i="3" s="1"/>
  <c r="K617" i="3"/>
  <c r="H617" i="3"/>
  <c r="O616" i="3"/>
  <c r="M616" i="3"/>
  <c r="K616" i="3"/>
  <c r="H616" i="3"/>
  <c r="O615" i="3"/>
  <c r="M615" i="3"/>
  <c r="N615" i="3" s="1"/>
  <c r="K615" i="3"/>
  <c r="H615" i="3"/>
  <c r="O614" i="3"/>
  <c r="M614" i="3"/>
  <c r="K614" i="3"/>
  <c r="H614" i="3"/>
  <c r="O613" i="3"/>
  <c r="M613" i="3"/>
  <c r="K613" i="3"/>
  <c r="H613" i="3"/>
  <c r="O612" i="3"/>
  <c r="M612" i="3"/>
  <c r="K612" i="3"/>
  <c r="H612" i="3"/>
  <c r="O611" i="3"/>
  <c r="M611" i="3"/>
  <c r="K611" i="3"/>
  <c r="H611" i="3"/>
  <c r="O610" i="3"/>
  <c r="M610" i="3"/>
  <c r="P610" i="3" s="1"/>
  <c r="K610" i="3"/>
  <c r="H610" i="3"/>
  <c r="O609" i="3"/>
  <c r="M609" i="3"/>
  <c r="P609" i="3" s="1"/>
  <c r="K609" i="3"/>
  <c r="H609" i="3"/>
  <c r="O608" i="3"/>
  <c r="M608" i="3"/>
  <c r="K608" i="3"/>
  <c r="H608" i="3"/>
  <c r="O607" i="3"/>
  <c r="M607" i="3"/>
  <c r="N607" i="3" s="1"/>
  <c r="K607" i="3"/>
  <c r="H607" i="3"/>
  <c r="O606" i="3"/>
  <c r="M606" i="3"/>
  <c r="N606" i="3" s="1"/>
  <c r="K606" i="3"/>
  <c r="H606" i="3"/>
  <c r="O605" i="3"/>
  <c r="M605" i="3"/>
  <c r="P605" i="3" s="1"/>
  <c r="K605" i="3"/>
  <c r="H605" i="3"/>
  <c r="O604" i="3"/>
  <c r="M604" i="3"/>
  <c r="P604" i="3" s="1"/>
  <c r="K604" i="3"/>
  <c r="H604" i="3"/>
  <c r="O603" i="3"/>
  <c r="M603" i="3"/>
  <c r="N603" i="3" s="1"/>
  <c r="K603" i="3"/>
  <c r="H603" i="3"/>
  <c r="O602" i="3"/>
  <c r="M602" i="3"/>
  <c r="P602" i="3" s="1"/>
  <c r="K602" i="3"/>
  <c r="H602" i="3"/>
  <c r="O601" i="3"/>
  <c r="M601" i="3"/>
  <c r="P601" i="3" s="1"/>
  <c r="K601" i="3"/>
  <c r="H601" i="3"/>
  <c r="O600" i="3"/>
  <c r="M600" i="3"/>
  <c r="K600" i="3"/>
  <c r="H600" i="3"/>
  <c r="O599" i="3"/>
  <c r="M599" i="3"/>
  <c r="N599" i="3" s="1"/>
  <c r="K599" i="3"/>
  <c r="H599" i="3"/>
  <c r="O598" i="3"/>
  <c r="M598" i="3"/>
  <c r="N598" i="3" s="1"/>
  <c r="K598" i="3"/>
  <c r="H598" i="3"/>
  <c r="O597" i="3"/>
  <c r="M597" i="3"/>
  <c r="K597" i="3"/>
  <c r="H597" i="3"/>
  <c r="O596" i="3"/>
  <c r="M596" i="3"/>
  <c r="P596" i="3" s="1"/>
  <c r="K596" i="3"/>
  <c r="H596" i="3"/>
  <c r="O595" i="3"/>
  <c r="M595" i="3"/>
  <c r="K595" i="3"/>
  <c r="H595" i="3"/>
  <c r="O594" i="3"/>
  <c r="M594" i="3"/>
  <c r="P594" i="3" s="1"/>
  <c r="K594" i="3"/>
  <c r="H594" i="3"/>
  <c r="O593" i="3"/>
  <c r="M593" i="3"/>
  <c r="N593" i="3" s="1"/>
  <c r="K593" i="3"/>
  <c r="H593" i="3"/>
  <c r="O592" i="3"/>
  <c r="M592" i="3"/>
  <c r="K592" i="3"/>
  <c r="H592" i="3"/>
  <c r="O591" i="3"/>
  <c r="M591" i="3"/>
  <c r="N591" i="3" s="1"/>
  <c r="K591" i="3"/>
  <c r="H591" i="3"/>
  <c r="O590" i="3"/>
  <c r="M590" i="3"/>
  <c r="N590" i="3" s="1"/>
  <c r="K590" i="3"/>
  <c r="H590" i="3"/>
  <c r="O589" i="3"/>
  <c r="M589" i="3"/>
  <c r="K589" i="3"/>
  <c r="H589" i="3"/>
  <c r="O588" i="3"/>
  <c r="M588" i="3"/>
  <c r="P588" i="3" s="1"/>
  <c r="K588" i="3"/>
  <c r="H588" i="3"/>
  <c r="O587" i="3"/>
  <c r="M587" i="3"/>
  <c r="P587" i="3" s="1"/>
  <c r="K587" i="3"/>
  <c r="H587" i="3"/>
  <c r="O586" i="3"/>
  <c r="M586" i="3"/>
  <c r="K586" i="3"/>
  <c r="H586" i="3"/>
  <c r="O585" i="3"/>
  <c r="M585" i="3"/>
  <c r="N585" i="3" s="1"/>
  <c r="K585" i="3"/>
  <c r="H585" i="3"/>
  <c r="O584" i="3"/>
  <c r="M584" i="3"/>
  <c r="K584" i="3"/>
  <c r="H584" i="3"/>
  <c r="O583" i="3"/>
  <c r="M583" i="3"/>
  <c r="P583" i="3" s="1"/>
  <c r="K583" i="3"/>
  <c r="H583" i="3"/>
  <c r="O582" i="3"/>
  <c r="M582" i="3"/>
  <c r="N582" i="3" s="1"/>
  <c r="K582" i="3"/>
  <c r="H582" i="3"/>
  <c r="O581" i="3"/>
  <c r="M581" i="3"/>
  <c r="K581" i="3"/>
  <c r="H581" i="3"/>
  <c r="O580" i="3"/>
  <c r="M580" i="3"/>
  <c r="K580" i="3"/>
  <c r="H580" i="3"/>
  <c r="O579" i="3"/>
  <c r="M579" i="3"/>
  <c r="K579" i="3"/>
  <c r="H579" i="3"/>
  <c r="O578" i="3"/>
  <c r="M578" i="3"/>
  <c r="K578" i="3"/>
  <c r="H578" i="3"/>
  <c r="O577" i="3"/>
  <c r="M577" i="3"/>
  <c r="K577" i="3"/>
  <c r="H577" i="3"/>
  <c r="O576" i="3"/>
  <c r="M576" i="3"/>
  <c r="K576" i="3"/>
  <c r="H576" i="3"/>
  <c r="O575" i="3"/>
  <c r="M575" i="3"/>
  <c r="K575" i="3"/>
  <c r="H575" i="3"/>
  <c r="O574" i="3"/>
  <c r="M574" i="3"/>
  <c r="N574" i="3" s="1"/>
  <c r="K574" i="3"/>
  <c r="H574" i="3"/>
  <c r="O573" i="3"/>
  <c r="M573" i="3"/>
  <c r="P573" i="3" s="1"/>
  <c r="K573" i="3"/>
  <c r="H573" i="3"/>
  <c r="O572" i="3"/>
  <c r="M572" i="3"/>
  <c r="P572" i="3" s="1"/>
  <c r="K572" i="3"/>
  <c r="H572" i="3"/>
  <c r="O571" i="3"/>
  <c r="M571" i="3"/>
  <c r="P571" i="3" s="1"/>
  <c r="K571" i="3"/>
  <c r="H571" i="3"/>
  <c r="O570" i="3"/>
  <c r="M570" i="3"/>
  <c r="K570" i="3"/>
  <c r="H570" i="3"/>
  <c r="O569" i="3"/>
  <c r="M569" i="3"/>
  <c r="N569" i="3" s="1"/>
  <c r="K569" i="3"/>
  <c r="H569" i="3"/>
  <c r="O568" i="3"/>
  <c r="M568" i="3"/>
  <c r="K568" i="3"/>
  <c r="H568" i="3"/>
  <c r="O567" i="3"/>
  <c r="M567" i="3"/>
  <c r="N567" i="3" s="1"/>
  <c r="K567" i="3"/>
  <c r="H567" i="3"/>
  <c r="O566" i="3"/>
  <c r="M566" i="3"/>
  <c r="N566" i="3" s="1"/>
  <c r="K566" i="3"/>
  <c r="H566" i="3"/>
  <c r="O565" i="3"/>
  <c r="M565" i="3"/>
  <c r="P565" i="3" s="1"/>
  <c r="K565" i="3"/>
  <c r="H565" i="3"/>
  <c r="O564" i="3"/>
  <c r="M564" i="3"/>
  <c r="K564" i="3"/>
  <c r="H564" i="3"/>
  <c r="O563" i="3"/>
  <c r="M563" i="3"/>
  <c r="N563" i="3" s="1"/>
  <c r="K563" i="3"/>
  <c r="H563" i="3"/>
  <c r="O562" i="3"/>
  <c r="M562" i="3"/>
  <c r="K562" i="3"/>
  <c r="H562" i="3"/>
  <c r="O561" i="3"/>
  <c r="M561" i="3"/>
  <c r="N561" i="3" s="1"/>
  <c r="K561" i="3"/>
  <c r="H561" i="3"/>
  <c r="O560" i="3"/>
  <c r="M560" i="3"/>
  <c r="K560" i="3"/>
  <c r="H560" i="3"/>
  <c r="O559" i="3"/>
  <c r="M559" i="3"/>
  <c r="P559" i="3" s="1"/>
  <c r="K559" i="3"/>
  <c r="H559" i="3"/>
  <c r="O558" i="3"/>
  <c r="M558" i="3"/>
  <c r="N558" i="3" s="1"/>
  <c r="K558" i="3"/>
  <c r="H558" i="3"/>
  <c r="O557" i="3"/>
  <c r="M557" i="3"/>
  <c r="N557" i="3" s="1"/>
  <c r="K557" i="3"/>
  <c r="H557" i="3"/>
  <c r="O556" i="3"/>
  <c r="M556" i="3"/>
  <c r="P556" i="3" s="1"/>
  <c r="K556" i="3"/>
  <c r="H556" i="3"/>
  <c r="O555" i="3"/>
  <c r="M555" i="3"/>
  <c r="K555" i="3"/>
  <c r="H555" i="3"/>
  <c r="O554" i="3"/>
  <c r="M554" i="3"/>
  <c r="K554" i="3"/>
  <c r="H554" i="3"/>
  <c r="O553" i="3"/>
  <c r="M553" i="3"/>
  <c r="K553" i="3"/>
  <c r="H553" i="3"/>
  <c r="O552" i="3"/>
  <c r="M552" i="3"/>
  <c r="K552" i="3"/>
  <c r="H552" i="3"/>
  <c r="O551" i="3"/>
  <c r="M551" i="3"/>
  <c r="P551" i="3" s="1"/>
  <c r="K551" i="3"/>
  <c r="H551" i="3"/>
  <c r="O550" i="3"/>
  <c r="M550" i="3"/>
  <c r="K550" i="3"/>
  <c r="H550" i="3"/>
  <c r="O549" i="3"/>
  <c r="M549" i="3"/>
  <c r="P549" i="3" s="1"/>
  <c r="K549" i="3"/>
  <c r="H549" i="3"/>
  <c r="O548" i="3"/>
  <c r="M548" i="3"/>
  <c r="P548" i="3" s="1"/>
  <c r="K548" i="3"/>
  <c r="H548" i="3"/>
  <c r="O547" i="3"/>
  <c r="M547" i="3"/>
  <c r="P547" i="3" s="1"/>
  <c r="K547" i="3"/>
  <c r="H547" i="3"/>
  <c r="O546" i="3"/>
  <c r="M546" i="3"/>
  <c r="K546" i="3"/>
  <c r="H546" i="3"/>
  <c r="O545" i="3"/>
  <c r="M545" i="3"/>
  <c r="K545" i="3"/>
  <c r="H545" i="3"/>
  <c r="O544" i="3"/>
  <c r="M544" i="3"/>
  <c r="K544" i="3"/>
  <c r="H544" i="3"/>
  <c r="O543" i="3"/>
  <c r="M543" i="3"/>
  <c r="K543" i="3"/>
  <c r="H543" i="3"/>
  <c r="O542" i="3"/>
  <c r="M542" i="3"/>
  <c r="N542" i="3" s="1"/>
  <c r="K542" i="3"/>
  <c r="H542" i="3"/>
  <c r="O541" i="3"/>
  <c r="M541" i="3"/>
  <c r="N541" i="3" s="1"/>
  <c r="K541" i="3"/>
  <c r="H541" i="3"/>
  <c r="O540" i="3"/>
  <c r="M540" i="3"/>
  <c r="P540" i="3" s="1"/>
  <c r="K540" i="3"/>
  <c r="H540" i="3"/>
  <c r="O539" i="3"/>
  <c r="M539" i="3"/>
  <c r="P539" i="3" s="1"/>
  <c r="K539" i="3"/>
  <c r="H539" i="3"/>
  <c r="O538" i="3"/>
  <c r="M538" i="3"/>
  <c r="K538" i="3"/>
  <c r="H538" i="3"/>
  <c r="O537" i="3"/>
  <c r="M537" i="3"/>
  <c r="N537" i="3" s="1"/>
  <c r="K537" i="3"/>
  <c r="H537" i="3"/>
  <c r="O536" i="3"/>
  <c r="M536" i="3"/>
  <c r="K536" i="3"/>
  <c r="H536" i="3"/>
  <c r="O535" i="3"/>
  <c r="M535" i="3"/>
  <c r="K535" i="3"/>
  <c r="H535" i="3"/>
  <c r="O534" i="3"/>
  <c r="M534" i="3"/>
  <c r="N534" i="3" s="1"/>
  <c r="K534" i="3"/>
  <c r="H534" i="3"/>
  <c r="O533" i="3"/>
  <c r="M533" i="3"/>
  <c r="P533" i="3" s="1"/>
  <c r="K533" i="3"/>
  <c r="H533" i="3"/>
  <c r="O532" i="3"/>
  <c r="M532" i="3"/>
  <c r="P532" i="3" s="1"/>
  <c r="K532" i="3"/>
  <c r="H532" i="3"/>
  <c r="O531" i="3"/>
  <c r="M531" i="3"/>
  <c r="P531" i="3" s="1"/>
  <c r="K531" i="3"/>
  <c r="H531" i="3"/>
  <c r="O530" i="3"/>
  <c r="M530" i="3"/>
  <c r="K530" i="3"/>
  <c r="H530" i="3"/>
  <c r="O529" i="3"/>
  <c r="M529" i="3"/>
  <c r="P529" i="3" s="1"/>
  <c r="K529" i="3"/>
  <c r="H529" i="3"/>
  <c r="O528" i="3"/>
  <c r="M528" i="3"/>
  <c r="P528" i="3" s="1"/>
  <c r="K528" i="3"/>
  <c r="H528" i="3"/>
  <c r="O527" i="3"/>
  <c r="M527" i="3"/>
  <c r="K527" i="3"/>
  <c r="H527" i="3"/>
  <c r="O526" i="3"/>
  <c r="M526" i="3"/>
  <c r="K526" i="3"/>
  <c r="H526" i="3"/>
  <c r="O525" i="3"/>
  <c r="M525" i="3"/>
  <c r="K525" i="3"/>
  <c r="H525" i="3"/>
  <c r="O524" i="3"/>
  <c r="M524" i="3"/>
  <c r="P524" i="3" s="1"/>
  <c r="K524" i="3"/>
  <c r="H524" i="3"/>
  <c r="O523" i="3"/>
  <c r="M523" i="3"/>
  <c r="N523" i="3" s="1"/>
  <c r="K523" i="3"/>
  <c r="H523" i="3"/>
  <c r="O522" i="3"/>
  <c r="M522" i="3"/>
  <c r="N522" i="3" s="1"/>
  <c r="K522" i="3"/>
  <c r="H522" i="3"/>
  <c r="O521" i="3"/>
  <c r="M521" i="3"/>
  <c r="N521" i="3" s="1"/>
  <c r="K521" i="3"/>
  <c r="H521" i="3"/>
  <c r="O520" i="3"/>
  <c r="M520" i="3"/>
  <c r="P520" i="3" s="1"/>
  <c r="K520" i="3"/>
  <c r="H520" i="3"/>
  <c r="O519" i="3"/>
  <c r="M519" i="3"/>
  <c r="N519" i="3" s="1"/>
  <c r="K519" i="3"/>
  <c r="H519" i="3"/>
  <c r="O518" i="3"/>
  <c r="M518" i="3"/>
  <c r="N518" i="3" s="1"/>
  <c r="K518" i="3"/>
  <c r="H518" i="3"/>
  <c r="O517" i="3"/>
  <c r="M517" i="3"/>
  <c r="K517" i="3"/>
  <c r="H517" i="3"/>
  <c r="O516" i="3"/>
  <c r="M516" i="3"/>
  <c r="K516" i="3"/>
  <c r="H516" i="3"/>
  <c r="O515" i="3"/>
  <c r="M515" i="3"/>
  <c r="P515" i="3" s="1"/>
  <c r="K515" i="3"/>
  <c r="H515" i="3"/>
  <c r="O514" i="3"/>
  <c r="M514" i="3"/>
  <c r="N514" i="3" s="1"/>
  <c r="K514" i="3"/>
  <c r="H514" i="3"/>
  <c r="O513" i="3"/>
  <c r="M513" i="3"/>
  <c r="K513" i="3"/>
  <c r="H513" i="3"/>
  <c r="O512" i="3"/>
  <c r="M512" i="3"/>
  <c r="P512" i="3" s="1"/>
  <c r="K512" i="3"/>
  <c r="H512" i="3"/>
  <c r="O511" i="3"/>
  <c r="M511" i="3"/>
  <c r="P511" i="3" s="1"/>
  <c r="K511" i="3"/>
  <c r="H511" i="3"/>
  <c r="O510" i="3"/>
  <c r="M510" i="3"/>
  <c r="N510" i="3" s="1"/>
  <c r="K510" i="3"/>
  <c r="H510" i="3"/>
  <c r="O509" i="3"/>
  <c r="M509" i="3"/>
  <c r="N509" i="3" s="1"/>
  <c r="K509" i="3"/>
  <c r="H509" i="3"/>
  <c r="O508" i="3"/>
  <c r="M508" i="3"/>
  <c r="K508" i="3"/>
  <c r="H508" i="3"/>
  <c r="O507" i="3"/>
  <c r="M507" i="3"/>
  <c r="P507" i="3" s="1"/>
  <c r="K507" i="3"/>
  <c r="H507" i="3"/>
  <c r="O506" i="3"/>
  <c r="M506" i="3"/>
  <c r="N506" i="3" s="1"/>
  <c r="K506" i="3"/>
  <c r="H506" i="3"/>
  <c r="O505" i="3"/>
  <c r="M505" i="3"/>
  <c r="K505" i="3"/>
  <c r="H505" i="3"/>
  <c r="O504" i="3"/>
  <c r="M504" i="3"/>
  <c r="K504" i="3"/>
  <c r="H504" i="3"/>
  <c r="O503" i="3"/>
  <c r="M503" i="3"/>
  <c r="K503" i="3"/>
  <c r="H503" i="3"/>
  <c r="O502" i="3"/>
  <c r="M502" i="3"/>
  <c r="N502" i="3" s="1"/>
  <c r="K502" i="3"/>
  <c r="H502" i="3"/>
  <c r="O501" i="3"/>
  <c r="M501" i="3"/>
  <c r="K501" i="3"/>
  <c r="H501" i="3"/>
  <c r="O500" i="3"/>
  <c r="M500" i="3"/>
  <c r="K500" i="3"/>
  <c r="H500" i="3"/>
  <c r="O499" i="3"/>
  <c r="M499" i="3"/>
  <c r="P499" i="3" s="1"/>
  <c r="K499" i="3"/>
  <c r="H499" i="3"/>
  <c r="O498" i="3"/>
  <c r="M498" i="3"/>
  <c r="N498" i="3" s="1"/>
  <c r="K498" i="3"/>
  <c r="H498" i="3"/>
  <c r="O497" i="3"/>
  <c r="M497" i="3"/>
  <c r="K497" i="3"/>
  <c r="H497" i="3"/>
  <c r="O496" i="3"/>
  <c r="M496" i="3"/>
  <c r="P496" i="3" s="1"/>
  <c r="K496" i="3"/>
  <c r="H496" i="3"/>
  <c r="O495" i="3"/>
  <c r="M495" i="3"/>
  <c r="K495" i="3"/>
  <c r="H495" i="3"/>
  <c r="O494" i="3"/>
  <c r="M494" i="3"/>
  <c r="K494" i="3"/>
  <c r="H494" i="3"/>
  <c r="O493" i="3"/>
  <c r="M493" i="3"/>
  <c r="P493" i="3" s="1"/>
  <c r="K493" i="3"/>
  <c r="H493" i="3"/>
  <c r="O492" i="3"/>
  <c r="M492" i="3"/>
  <c r="P492" i="3" s="1"/>
  <c r="K492" i="3"/>
  <c r="H492" i="3"/>
  <c r="O491" i="3"/>
  <c r="M491" i="3"/>
  <c r="N491" i="3" s="1"/>
  <c r="K491" i="3"/>
  <c r="H491" i="3"/>
  <c r="O490" i="3"/>
  <c r="M490" i="3"/>
  <c r="N490" i="3" s="1"/>
  <c r="K490" i="3"/>
  <c r="H490" i="3"/>
  <c r="O489" i="3"/>
  <c r="M489" i="3"/>
  <c r="K489" i="3"/>
  <c r="H489" i="3"/>
  <c r="O488" i="3"/>
  <c r="M488" i="3"/>
  <c r="P488" i="3" s="1"/>
  <c r="K488" i="3"/>
  <c r="H488" i="3"/>
  <c r="O487" i="3"/>
  <c r="M487" i="3"/>
  <c r="N487" i="3" s="1"/>
  <c r="K487" i="3"/>
  <c r="H487" i="3"/>
  <c r="O486" i="3"/>
  <c r="M486" i="3"/>
  <c r="N486" i="3" s="1"/>
  <c r="K486" i="3"/>
  <c r="H486" i="3"/>
  <c r="O485" i="3"/>
  <c r="M485" i="3"/>
  <c r="P485" i="3" s="1"/>
  <c r="K485" i="3"/>
  <c r="H485" i="3"/>
  <c r="O484" i="3"/>
  <c r="M484" i="3"/>
  <c r="K484" i="3"/>
  <c r="H484" i="3"/>
  <c r="O483" i="3"/>
  <c r="M483" i="3"/>
  <c r="P483" i="3" s="1"/>
  <c r="K483" i="3"/>
  <c r="H483" i="3"/>
  <c r="O482" i="3"/>
  <c r="M482" i="3"/>
  <c r="K482" i="3"/>
  <c r="H482" i="3"/>
  <c r="O481" i="3"/>
  <c r="M481" i="3"/>
  <c r="P481" i="3" s="1"/>
  <c r="K481" i="3"/>
  <c r="H481" i="3"/>
  <c r="O480" i="3"/>
  <c r="M480" i="3"/>
  <c r="P480" i="3" s="1"/>
  <c r="K480" i="3"/>
  <c r="H480" i="3"/>
  <c r="O479" i="3"/>
  <c r="M479" i="3"/>
  <c r="K479" i="3"/>
  <c r="H479" i="3"/>
  <c r="O478" i="3"/>
  <c r="M478" i="3"/>
  <c r="N478" i="3" s="1"/>
  <c r="K478" i="3"/>
  <c r="H478" i="3"/>
  <c r="O477" i="3"/>
  <c r="M477" i="3"/>
  <c r="K477" i="3"/>
  <c r="H477" i="3"/>
  <c r="O476" i="3"/>
  <c r="M476" i="3"/>
  <c r="K476" i="3"/>
  <c r="H476" i="3"/>
  <c r="O475" i="3"/>
  <c r="M475" i="3"/>
  <c r="P475" i="3" s="1"/>
  <c r="K475" i="3"/>
  <c r="H475" i="3"/>
  <c r="O474" i="3"/>
  <c r="M474" i="3"/>
  <c r="N474" i="3" s="1"/>
  <c r="K474" i="3"/>
  <c r="H474" i="3"/>
  <c r="O473" i="3"/>
  <c r="M473" i="3"/>
  <c r="K473" i="3"/>
  <c r="H473" i="3"/>
  <c r="O472" i="3"/>
  <c r="M472" i="3"/>
  <c r="P472" i="3" s="1"/>
  <c r="K472" i="3"/>
  <c r="H472" i="3"/>
  <c r="O471" i="3"/>
  <c r="M471" i="3"/>
  <c r="K471" i="3"/>
  <c r="H471" i="3"/>
  <c r="O470" i="3"/>
  <c r="M470" i="3"/>
  <c r="N470" i="3" s="1"/>
  <c r="K470" i="3"/>
  <c r="H470" i="3"/>
  <c r="O469" i="3"/>
  <c r="M469" i="3"/>
  <c r="K469" i="3"/>
  <c r="H469" i="3"/>
  <c r="O468" i="3"/>
  <c r="M468" i="3"/>
  <c r="K468" i="3"/>
  <c r="H468" i="3"/>
  <c r="O467" i="3"/>
  <c r="M467" i="3"/>
  <c r="K467" i="3"/>
  <c r="H467" i="3"/>
  <c r="O466" i="3"/>
  <c r="M466" i="3"/>
  <c r="N466" i="3" s="1"/>
  <c r="K466" i="3"/>
  <c r="H466" i="3"/>
  <c r="O465" i="3"/>
  <c r="M465" i="3"/>
  <c r="P465" i="3" s="1"/>
  <c r="K465" i="3"/>
  <c r="H465" i="3"/>
  <c r="O464" i="3"/>
  <c r="M464" i="3"/>
  <c r="P464" i="3" s="1"/>
  <c r="K464" i="3"/>
  <c r="H464" i="3"/>
  <c r="O463" i="3"/>
  <c r="M463" i="3"/>
  <c r="P463" i="3" s="1"/>
  <c r="K463" i="3"/>
  <c r="H463" i="3"/>
  <c r="O462" i="3"/>
  <c r="M462" i="3"/>
  <c r="K462" i="3"/>
  <c r="H462" i="3"/>
  <c r="O461" i="3"/>
  <c r="M461" i="3"/>
  <c r="K461" i="3"/>
  <c r="H461" i="3"/>
  <c r="O460" i="3"/>
  <c r="M460" i="3"/>
  <c r="P460" i="3" s="1"/>
  <c r="K460" i="3"/>
  <c r="H460" i="3"/>
  <c r="O459" i="3"/>
  <c r="M459" i="3"/>
  <c r="N459" i="3" s="1"/>
  <c r="K459" i="3"/>
  <c r="H459" i="3"/>
  <c r="O458" i="3"/>
  <c r="M458" i="3"/>
  <c r="N458" i="3" s="1"/>
  <c r="K458" i="3"/>
  <c r="H458" i="3"/>
  <c r="O457" i="3"/>
  <c r="M457" i="3"/>
  <c r="N457" i="3" s="1"/>
  <c r="K457" i="3"/>
  <c r="H457" i="3"/>
  <c r="O456" i="3"/>
  <c r="M456" i="3"/>
  <c r="P456" i="3" s="1"/>
  <c r="K456" i="3"/>
  <c r="H456" i="3"/>
  <c r="O455" i="3"/>
  <c r="M455" i="3"/>
  <c r="N455" i="3" s="1"/>
  <c r="K455" i="3"/>
  <c r="H455" i="3"/>
  <c r="O454" i="3"/>
  <c r="M454" i="3"/>
  <c r="N454" i="3" s="1"/>
  <c r="K454" i="3"/>
  <c r="H454" i="3"/>
  <c r="O453" i="3"/>
  <c r="M453" i="3"/>
  <c r="P453" i="3" s="1"/>
  <c r="K453" i="3"/>
  <c r="H453" i="3"/>
  <c r="O452" i="3"/>
  <c r="M452" i="3"/>
  <c r="K452" i="3"/>
  <c r="H452" i="3"/>
  <c r="O451" i="3"/>
  <c r="M451" i="3"/>
  <c r="P451" i="3" s="1"/>
  <c r="K451" i="3"/>
  <c r="H451" i="3"/>
  <c r="O450" i="3"/>
  <c r="M450" i="3"/>
  <c r="K450" i="3"/>
  <c r="H450" i="3"/>
  <c r="O449" i="3"/>
  <c r="M449" i="3"/>
  <c r="P449" i="3" s="1"/>
  <c r="K449" i="3"/>
  <c r="H449" i="3"/>
  <c r="O448" i="3"/>
  <c r="M448" i="3"/>
  <c r="P448" i="3" s="1"/>
  <c r="K448" i="3"/>
  <c r="H448" i="3"/>
  <c r="O447" i="3"/>
  <c r="M447" i="3"/>
  <c r="K447" i="3"/>
  <c r="H447" i="3"/>
  <c r="O446" i="3"/>
  <c r="M446" i="3"/>
  <c r="N446" i="3" s="1"/>
  <c r="K446" i="3"/>
  <c r="H446" i="3"/>
  <c r="O445" i="3"/>
  <c r="M445" i="3"/>
  <c r="N445" i="3" s="1"/>
  <c r="K445" i="3"/>
  <c r="H445" i="3"/>
  <c r="O444" i="3"/>
  <c r="M444" i="3"/>
  <c r="K444" i="3"/>
  <c r="H444" i="3"/>
  <c r="O443" i="3"/>
  <c r="M443" i="3"/>
  <c r="P443" i="3" s="1"/>
  <c r="K443" i="3"/>
  <c r="H443" i="3"/>
  <c r="O442" i="3"/>
  <c r="M442" i="3"/>
  <c r="N442" i="3" s="1"/>
  <c r="K442" i="3"/>
  <c r="H442" i="3"/>
  <c r="O441" i="3"/>
  <c r="M441" i="3"/>
  <c r="K441" i="3"/>
  <c r="H441" i="3"/>
  <c r="O440" i="3"/>
  <c r="M440" i="3"/>
  <c r="P440" i="3" s="1"/>
  <c r="K440" i="3"/>
  <c r="H440" i="3"/>
  <c r="O439" i="3"/>
  <c r="M439" i="3"/>
  <c r="K439" i="3"/>
  <c r="H439" i="3"/>
  <c r="O438" i="3"/>
  <c r="M438" i="3"/>
  <c r="N438" i="3" s="1"/>
  <c r="K438" i="3"/>
  <c r="H438" i="3"/>
  <c r="O437" i="3"/>
  <c r="M437" i="3"/>
  <c r="P437" i="3" s="1"/>
  <c r="K437" i="3"/>
  <c r="H437" i="3"/>
  <c r="O436" i="3"/>
  <c r="M436" i="3"/>
  <c r="K436" i="3"/>
  <c r="H436" i="3"/>
  <c r="O435" i="3"/>
  <c r="M435" i="3"/>
  <c r="K435" i="3"/>
  <c r="H435" i="3"/>
  <c r="O434" i="3"/>
  <c r="M434" i="3"/>
  <c r="K434" i="3"/>
  <c r="H434" i="3"/>
  <c r="O433" i="3"/>
  <c r="M433" i="3"/>
  <c r="N433" i="3" s="1"/>
  <c r="K433" i="3"/>
  <c r="H433" i="3"/>
  <c r="O432" i="3"/>
  <c r="M432" i="3"/>
  <c r="P432" i="3" s="1"/>
  <c r="K432" i="3"/>
  <c r="H432" i="3"/>
  <c r="O431" i="3"/>
  <c r="M431" i="3"/>
  <c r="N431" i="3" s="1"/>
  <c r="K431" i="3"/>
  <c r="H431" i="3"/>
  <c r="O430" i="3"/>
  <c r="M430" i="3"/>
  <c r="K430" i="3"/>
  <c r="H430" i="3"/>
  <c r="O429" i="3"/>
  <c r="M429" i="3"/>
  <c r="K429" i="3"/>
  <c r="H429" i="3"/>
  <c r="O428" i="3"/>
  <c r="M428" i="3"/>
  <c r="P428" i="3" s="1"/>
  <c r="K428" i="3"/>
  <c r="H428" i="3"/>
  <c r="O427" i="3"/>
  <c r="M427" i="3"/>
  <c r="N427" i="3" s="1"/>
  <c r="K427" i="3"/>
  <c r="H427" i="3"/>
  <c r="O426" i="3"/>
  <c r="M426" i="3"/>
  <c r="N426" i="3" s="1"/>
  <c r="K426" i="3"/>
  <c r="H426" i="3"/>
  <c r="O425" i="3"/>
  <c r="M425" i="3"/>
  <c r="P425" i="3" s="1"/>
  <c r="K425" i="3"/>
  <c r="H425" i="3"/>
  <c r="O424" i="3"/>
  <c r="M424" i="3"/>
  <c r="P424" i="3" s="1"/>
  <c r="K424" i="3"/>
  <c r="H424" i="3"/>
  <c r="O423" i="3"/>
  <c r="M423" i="3"/>
  <c r="N423" i="3" s="1"/>
  <c r="K423" i="3"/>
  <c r="H423" i="3"/>
  <c r="O422" i="3"/>
  <c r="M422" i="3"/>
  <c r="K422" i="3"/>
  <c r="H422" i="3"/>
  <c r="O421" i="3"/>
  <c r="M421" i="3"/>
  <c r="N421" i="3" s="1"/>
  <c r="K421" i="3"/>
  <c r="H421" i="3"/>
  <c r="O420" i="3"/>
  <c r="M420" i="3"/>
  <c r="K420" i="3"/>
  <c r="H420" i="3"/>
  <c r="O419" i="3"/>
  <c r="M419" i="3"/>
  <c r="P419" i="3" s="1"/>
  <c r="K419" i="3"/>
  <c r="H419" i="3"/>
  <c r="O418" i="3"/>
  <c r="M418" i="3"/>
  <c r="N418" i="3" s="1"/>
  <c r="K418" i="3"/>
  <c r="H418" i="3"/>
  <c r="O417" i="3"/>
  <c r="M417" i="3"/>
  <c r="K417" i="3"/>
  <c r="H417" i="3"/>
  <c r="O416" i="3"/>
  <c r="M416" i="3"/>
  <c r="P416" i="3" s="1"/>
  <c r="K416" i="3"/>
  <c r="H416" i="3"/>
  <c r="O415" i="3"/>
  <c r="M415" i="3"/>
  <c r="P415" i="3" s="1"/>
  <c r="K415" i="3"/>
  <c r="H415" i="3"/>
  <c r="O414" i="3"/>
  <c r="M414" i="3"/>
  <c r="N414" i="3" s="1"/>
  <c r="K414" i="3"/>
  <c r="H414" i="3"/>
  <c r="O413" i="3"/>
  <c r="M413" i="3"/>
  <c r="P413" i="3" s="1"/>
  <c r="K413" i="3"/>
  <c r="H413" i="3"/>
  <c r="O412" i="3"/>
  <c r="M412" i="3"/>
  <c r="K412" i="3"/>
  <c r="H412" i="3"/>
  <c r="O411" i="3"/>
  <c r="M411" i="3"/>
  <c r="P411" i="3" s="1"/>
  <c r="K411" i="3"/>
  <c r="H411" i="3"/>
  <c r="O410" i="3"/>
  <c r="M410" i="3"/>
  <c r="N410" i="3" s="1"/>
  <c r="K410" i="3"/>
  <c r="H410" i="3"/>
  <c r="O409" i="3"/>
  <c r="M409" i="3"/>
  <c r="N409" i="3" s="1"/>
  <c r="K409" i="3"/>
  <c r="H409" i="3"/>
  <c r="O408" i="3"/>
  <c r="M408" i="3"/>
  <c r="P408" i="3" s="1"/>
  <c r="K408" i="3"/>
  <c r="H408" i="3"/>
  <c r="O407" i="3"/>
  <c r="M407" i="3"/>
  <c r="K407" i="3"/>
  <c r="H407" i="3"/>
  <c r="O406" i="3"/>
  <c r="M406" i="3"/>
  <c r="N406" i="3" s="1"/>
  <c r="K406" i="3"/>
  <c r="H406" i="3"/>
  <c r="O405" i="3"/>
  <c r="M405" i="3"/>
  <c r="P405" i="3" s="1"/>
  <c r="K405" i="3"/>
  <c r="H405" i="3"/>
  <c r="O404" i="3"/>
  <c r="M404" i="3"/>
  <c r="P404" i="3" s="1"/>
  <c r="K404" i="3"/>
  <c r="H404" i="3"/>
  <c r="O403" i="3"/>
  <c r="M403" i="3"/>
  <c r="P403" i="3" s="1"/>
  <c r="K403" i="3"/>
  <c r="H403" i="3"/>
  <c r="O402" i="3"/>
  <c r="M402" i="3"/>
  <c r="K402" i="3"/>
  <c r="H402" i="3"/>
  <c r="O401" i="3"/>
  <c r="M401" i="3"/>
  <c r="N401" i="3" s="1"/>
  <c r="K401" i="3"/>
  <c r="H401" i="3"/>
  <c r="O400" i="3"/>
  <c r="M400" i="3"/>
  <c r="P400" i="3" s="1"/>
  <c r="K400" i="3"/>
  <c r="H400" i="3"/>
  <c r="O399" i="3"/>
  <c r="M399" i="3"/>
  <c r="N399" i="3" s="1"/>
  <c r="K399" i="3"/>
  <c r="H399" i="3"/>
  <c r="O398" i="3"/>
  <c r="M398" i="3"/>
  <c r="K398" i="3"/>
  <c r="H398" i="3"/>
  <c r="O397" i="3"/>
  <c r="M397" i="3"/>
  <c r="K397" i="3"/>
  <c r="H397" i="3"/>
  <c r="O396" i="3"/>
  <c r="M396" i="3"/>
  <c r="P396" i="3" s="1"/>
  <c r="K396" i="3"/>
  <c r="H396" i="3"/>
  <c r="O395" i="3"/>
  <c r="M395" i="3"/>
  <c r="K395" i="3"/>
  <c r="H395" i="3"/>
  <c r="O394" i="3"/>
  <c r="M394" i="3"/>
  <c r="K394" i="3"/>
  <c r="H394" i="3"/>
  <c r="O393" i="3"/>
  <c r="M393" i="3"/>
  <c r="K393" i="3"/>
  <c r="H393" i="3"/>
  <c r="O392" i="3"/>
  <c r="M392" i="3"/>
  <c r="P392" i="3" s="1"/>
  <c r="K392" i="3"/>
  <c r="H392" i="3"/>
  <c r="O391" i="3"/>
  <c r="M391" i="3"/>
  <c r="N391" i="3" s="1"/>
  <c r="K391" i="3"/>
  <c r="H391" i="3"/>
  <c r="O390" i="3"/>
  <c r="M390" i="3"/>
  <c r="N390" i="3" s="1"/>
  <c r="K390" i="3"/>
  <c r="H390" i="3"/>
  <c r="O389" i="3"/>
  <c r="M389" i="3"/>
  <c r="P389" i="3" s="1"/>
  <c r="K389" i="3"/>
  <c r="H389" i="3"/>
  <c r="O388" i="3"/>
  <c r="M388" i="3"/>
  <c r="P388" i="3" s="1"/>
  <c r="K388" i="3"/>
  <c r="H388" i="3"/>
  <c r="O387" i="3"/>
  <c r="M387" i="3"/>
  <c r="P387" i="3" s="1"/>
  <c r="K387" i="3"/>
  <c r="H387" i="3"/>
  <c r="O386" i="3"/>
  <c r="M386" i="3"/>
  <c r="K386" i="3"/>
  <c r="H386" i="3"/>
  <c r="O385" i="3"/>
  <c r="M385" i="3"/>
  <c r="P385" i="3" s="1"/>
  <c r="K385" i="3"/>
  <c r="H385" i="3"/>
  <c r="O384" i="3"/>
  <c r="M384" i="3"/>
  <c r="P384" i="3" s="1"/>
  <c r="K384" i="3"/>
  <c r="H384" i="3"/>
  <c r="O383" i="3"/>
  <c r="M383" i="3"/>
  <c r="K383" i="3"/>
  <c r="H383" i="3"/>
  <c r="O382" i="3"/>
  <c r="M382" i="3"/>
  <c r="N382" i="3" s="1"/>
  <c r="K382" i="3"/>
  <c r="H382" i="3"/>
  <c r="O381" i="3"/>
  <c r="M381" i="3"/>
  <c r="N381" i="3" s="1"/>
  <c r="K381" i="3"/>
  <c r="H381" i="3"/>
  <c r="O380" i="3"/>
  <c r="M380" i="3"/>
  <c r="K380" i="3"/>
  <c r="H380" i="3"/>
  <c r="O379" i="3"/>
  <c r="M379" i="3"/>
  <c r="P379" i="3" s="1"/>
  <c r="K379" i="3"/>
  <c r="H379" i="3"/>
  <c r="O378" i="3"/>
  <c r="M378" i="3"/>
  <c r="N378" i="3" s="1"/>
  <c r="K378" i="3"/>
  <c r="H378" i="3"/>
  <c r="O377" i="3"/>
  <c r="M377" i="3"/>
  <c r="K377" i="3"/>
  <c r="H377" i="3"/>
  <c r="O376" i="3"/>
  <c r="M376" i="3"/>
  <c r="P376" i="3" s="1"/>
  <c r="K376" i="3"/>
  <c r="H376" i="3"/>
  <c r="O375" i="3"/>
  <c r="M375" i="3"/>
  <c r="N375" i="3" s="1"/>
  <c r="K375" i="3"/>
  <c r="H375" i="3"/>
  <c r="O374" i="3"/>
  <c r="M374" i="3"/>
  <c r="N374" i="3" s="1"/>
  <c r="K374" i="3"/>
  <c r="H374" i="3"/>
  <c r="O373" i="3"/>
  <c r="M373" i="3"/>
  <c r="P373" i="3" s="1"/>
  <c r="K373" i="3"/>
  <c r="H373" i="3"/>
  <c r="O372" i="3"/>
  <c r="M372" i="3"/>
  <c r="P372" i="3" s="1"/>
  <c r="K372" i="3"/>
  <c r="H372" i="3"/>
  <c r="O371" i="3"/>
  <c r="M371" i="3"/>
  <c r="P371" i="3" s="1"/>
  <c r="K371" i="3"/>
  <c r="H371" i="3"/>
  <c r="O370" i="3"/>
  <c r="M370" i="3"/>
  <c r="K370" i="3"/>
  <c r="H370" i="3"/>
  <c r="O369" i="3"/>
  <c r="M369" i="3"/>
  <c r="P369" i="3" s="1"/>
  <c r="K369" i="3"/>
  <c r="H369" i="3"/>
  <c r="O368" i="3"/>
  <c r="M368" i="3"/>
  <c r="P368" i="3" s="1"/>
  <c r="K368" i="3"/>
  <c r="H368" i="3"/>
  <c r="O367" i="3"/>
  <c r="M367" i="3"/>
  <c r="P367" i="3" s="1"/>
  <c r="K367" i="3"/>
  <c r="H367" i="3"/>
  <c r="O366" i="3"/>
  <c r="M366" i="3"/>
  <c r="K366" i="3"/>
  <c r="H366" i="3"/>
  <c r="O365" i="3"/>
  <c r="M365" i="3"/>
  <c r="P365" i="3" s="1"/>
  <c r="K365" i="3"/>
  <c r="H365" i="3"/>
  <c r="O364" i="3"/>
  <c r="M364" i="3"/>
  <c r="P364" i="3" s="1"/>
  <c r="K364" i="3"/>
  <c r="H364" i="3"/>
  <c r="O363" i="3"/>
  <c r="M363" i="3"/>
  <c r="N363" i="3" s="1"/>
  <c r="K363" i="3"/>
  <c r="H363" i="3"/>
  <c r="O362" i="3"/>
  <c r="M362" i="3"/>
  <c r="K362" i="3"/>
  <c r="H362" i="3"/>
  <c r="O361" i="3"/>
  <c r="M361" i="3"/>
  <c r="K361" i="3"/>
  <c r="H361" i="3"/>
  <c r="O360" i="3"/>
  <c r="M360" i="3"/>
  <c r="K360" i="3"/>
  <c r="H360" i="3"/>
  <c r="O359" i="3"/>
  <c r="M359" i="3"/>
  <c r="K359" i="3"/>
  <c r="H359" i="3"/>
  <c r="O358" i="3"/>
  <c r="M358" i="3"/>
  <c r="N358" i="3" s="1"/>
  <c r="K358" i="3"/>
  <c r="H358" i="3"/>
  <c r="O357" i="3"/>
  <c r="M357" i="3"/>
  <c r="N357" i="3" s="1"/>
  <c r="K357" i="3"/>
  <c r="H357" i="3"/>
  <c r="O356" i="3"/>
  <c r="M356" i="3"/>
  <c r="K356" i="3"/>
  <c r="H356" i="3"/>
  <c r="O355" i="3"/>
  <c r="M355" i="3"/>
  <c r="K355" i="3"/>
  <c r="H355" i="3"/>
  <c r="O354" i="3"/>
  <c r="M354" i="3"/>
  <c r="K354" i="3"/>
  <c r="H354" i="3"/>
  <c r="O353" i="3"/>
  <c r="M353" i="3"/>
  <c r="P353" i="3" s="1"/>
  <c r="K353" i="3"/>
  <c r="H353" i="3"/>
  <c r="O352" i="3"/>
  <c r="M352" i="3"/>
  <c r="K352" i="3"/>
  <c r="H352" i="3"/>
  <c r="O351" i="3"/>
  <c r="M351" i="3"/>
  <c r="K351" i="3"/>
  <c r="H351" i="3"/>
  <c r="O350" i="3"/>
  <c r="M350" i="3"/>
  <c r="N350" i="3" s="1"/>
  <c r="K350" i="3"/>
  <c r="H350" i="3"/>
  <c r="O349" i="3"/>
  <c r="M349" i="3"/>
  <c r="P349" i="3" s="1"/>
  <c r="K349" i="3"/>
  <c r="H349" i="3"/>
  <c r="O348" i="3"/>
  <c r="M348" i="3"/>
  <c r="K348" i="3"/>
  <c r="H348" i="3"/>
  <c r="O347" i="3"/>
  <c r="M347" i="3"/>
  <c r="K347" i="3"/>
  <c r="H347" i="3"/>
  <c r="O346" i="3"/>
  <c r="M346" i="3"/>
  <c r="K346" i="3"/>
  <c r="H346" i="3"/>
  <c r="O345" i="3"/>
  <c r="M345" i="3"/>
  <c r="N345" i="3" s="1"/>
  <c r="K345" i="3"/>
  <c r="H345" i="3"/>
  <c r="O344" i="3"/>
  <c r="M344" i="3"/>
  <c r="P344" i="3" s="1"/>
  <c r="K344" i="3"/>
  <c r="H344" i="3"/>
  <c r="O343" i="3"/>
  <c r="M343" i="3"/>
  <c r="P343" i="3" s="1"/>
  <c r="K343" i="3"/>
  <c r="H343" i="3"/>
  <c r="O342" i="3"/>
  <c r="M342" i="3"/>
  <c r="N342" i="3" s="1"/>
  <c r="K342" i="3"/>
  <c r="H342" i="3"/>
  <c r="O341" i="3"/>
  <c r="M341" i="3"/>
  <c r="P341" i="3" s="1"/>
  <c r="K341" i="3"/>
  <c r="H341" i="3"/>
  <c r="O340" i="3"/>
  <c r="M340" i="3"/>
  <c r="P340" i="3" s="1"/>
  <c r="K340" i="3"/>
  <c r="H340" i="3"/>
  <c r="O339" i="3"/>
  <c r="M339" i="3"/>
  <c r="P339" i="3" s="1"/>
  <c r="K339" i="3"/>
  <c r="H339" i="3"/>
  <c r="O338" i="3"/>
  <c r="M338" i="3"/>
  <c r="K338" i="3"/>
  <c r="H338" i="3"/>
  <c r="O337" i="3"/>
  <c r="M337" i="3"/>
  <c r="P337" i="3" s="1"/>
  <c r="K337" i="3"/>
  <c r="H337" i="3"/>
  <c r="O336" i="3"/>
  <c r="M336" i="3"/>
  <c r="P336" i="3" s="1"/>
  <c r="K336" i="3"/>
  <c r="H336" i="3"/>
  <c r="O335" i="3"/>
  <c r="M335" i="3"/>
  <c r="P335" i="3" s="1"/>
  <c r="K335" i="3"/>
  <c r="H335" i="3"/>
  <c r="O334" i="3"/>
  <c r="M334" i="3"/>
  <c r="K334" i="3"/>
  <c r="H334" i="3"/>
  <c r="O333" i="3"/>
  <c r="M333" i="3"/>
  <c r="N333" i="3" s="1"/>
  <c r="K333" i="3"/>
  <c r="H333" i="3"/>
  <c r="O332" i="3"/>
  <c r="M332" i="3"/>
  <c r="P332" i="3" s="1"/>
  <c r="K332" i="3"/>
  <c r="H332" i="3"/>
  <c r="O331" i="3"/>
  <c r="M331" i="3"/>
  <c r="N331" i="3" s="1"/>
  <c r="K331" i="3"/>
  <c r="H331" i="3"/>
  <c r="O330" i="3"/>
  <c r="M330" i="3"/>
  <c r="N330" i="3" s="1"/>
  <c r="K330" i="3"/>
  <c r="H330" i="3"/>
  <c r="O329" i="3"/>
  <c r="M329" i="3"/>
  <c r="P329" i="3" s="1"/>
  <c r="K329" i="3"/>
  <c r="H329" i="3"/>
  <c r="O328" i="3"/>
  <c r="M328" i="3"/>
  <c r="K328" i="3"/>
  <c r="H328" i="3"/>
  <c r="O327" i="3"/>
  <c r="M327" i="3"/>
  <c r="K327" i="3"/>
  <c r="H327" i="3"/>
  <c r="O326" i="3"/>
  <c r="M326" i="3"/>
  <c r="K326" i="3"/>
  <c r="H326" i="3"/>
  <c r="O325" i="3"/>
  <c r="M325" i="3"/>
  <c r="K325" i="3"/>
  <c r="H325" i="3"/>
  <c r="O324" i="3"/>
  <c r="M324" i="3"/>
  <c r="K324" i="3"/>
  <c r="H324" i="3"/>
  <c r="O323" i="3"/>
  <c r="M323" i="3"/>
  <c r="K323" i="3"/>
  <c r="H323" i="3"/>
  <c r="O322" i="3"/>
  <c r="M322" i="3"/>
  <c r="K322" i="3"/>
  <c r="H322" i="3"/>
  <c r="O321" i="3"/>
  <c r="M321" i="3"/>
  <c r="P321" i="3" s="1"/>
  <c r="K321" i="3"/>
  <c r="H321" i="3"/>
  <c r="O320" i="3"/>
  <c r="M320" i="3"/>
  <c r="K320" i="3"/>
  <c r="H320" i="3"/>
  <c r="O319" i="3"/>
  <c r="M319" i="3"/>
  <c r="K319" i="3"/>
  <c r="H319" i="3"/>
  <c r="O318" i="3"/>
  <c r="M318" i="3"/>
  <c r="N318" i="3" s="1"/>
  <c r="K318" i="3"/>
  <c r="H318" i="3"/>
  <c r="O317" i="3"/>
  <c r="M317" i="3"/>
  <c r="P317" i="3" s="1"/>
  <c r="K317" i="3"/>
  <c r="H317" i="3"/>
  <c r="O316" i="3"/>
  <c r="M316" i="3"/>
  <c r="P316" i="3" s="1"/>
  <c r="K316" i="3"/>
  <c r="H316" i="3"/>
  <c r="O315" i="3"/>
  <c r="M315" i="3"/>
  <c r="K315" i="3"/>
  <c r="H315" i="3"/>
  <c r="O314" i="3"/>
  <c r="M314" i="3"/>
  <c r="K314" i="3"/>
  <c r="H314" i="3"/>
  <c r="O313" i="3"/>
  <c r="M313" i="3"/>
  <c r="P313" i="3" s="1"/>
  <c r="K313" i="3"/>
  <c r="H313" i="3"/>
  <c r="O312" i="3"/>
  <c r="M312" i="3"/>
  <c r="P312" i="3" s="1"/>
  <c r="K312" i="3"/>
  <c r="H312" i="3"/>
  <c r="O311" i="3"/>
  <c r="M311" i="3"/>
  <c r="N311" i="3" s="1"/>
  <c r="K311" i="3"/>
  <c r="H311" i="3"/>
  <c r="O310" i="3"/>
  <c r="M310" i="3"/>
  <c r="K310" i="3"/>
  <c r="H310" i="3"/>
  <c r="O309" i="3"/>
  <c r="M309" i="3"/>
  <c r="P309" i="3" s="1"/>
  <c r="K309" i="3"/>
  <c r="H309" i="3"/>
  <c r="O308" i="3"/>
  <c r="M308" i="3"/>
  <c r="P308" i="3" s="1"/>
  <c r="K308" i="3"/>
  <c r="H308" i="3"/>
  <c r="O307" i="3"/>
  <c r="M307" i="3"/>
  <c r="P307" i="3" s="1"/>
  <c r="K307" i="3"/>
  <c r="H307" i="3"/>
  <c r="O306" i="3"/>
  <c r="M306" i="3"/>
  <c r="N306" i="3" s="1"/>
  <c r="K306" i="3"/>
  <c r="H306" i="3"/>
  <c r="O305" i="3"/>
  <c r="M305" i="3"/>
  <c r="N305" i="3" s="1"/>
  <c r="K305" i="3"/>
  <c r="H305" i="3"/>
  <c r="O304" i="3"/>
  <c r="M304" i="3"/>
  <c r="P304" i="3" s="1"/>
  <c r="K304" i="3"/>
  <c r="H304" i="3"/>
  <c r="O303" i="3"/>
  <c r="M303" i="3"/>
  <c r="P303" i="3" s="1"/>
  <c r="K303" i="3"/>
  <c r="H303" i="3"/>
  <c r="O302" i="3"/>
  <c r="M302" i="3"/>
  <c r="K302" i="3"/>
  <c r="H302" i="3"/>
  <c r="O301" i="3"/>
  <c r="M301" i="3"/>
  <c r="P301" i="3" s="1"/>
  <c r="K301" i="3"/>
  <c r="H301" i="3"/>
  <c r="O300" i="3"/>
  <c r="M300" i="3"/>
  <c r="P300" i="3" s="1"/>
  <c r="K300" i="3"/>
  <c r="H300" i="3"/>
  <c r="O299" i="3"/>
  <c r="M299" i="3"/>
  <c r="N299" i="3" s="1"/>
  <c r="K299" i="3"/>
  <c r="H299" i="3"/>
  <c r="O298" i="3"/>
  <c r="M298" i="3"/>
  <c r="N298" i="3" s="1"/>
  <c r="K298" i="3"/>
  <c r="H298" i="3"/>
  <c r="O297" i="3"/>
  <c r="M297" i="3"/>
  <c r="P297" i="3" s="1"/>
  <c r="K297" i="3"/>
  <c r="H297" i="3"/>
  <c r="O296" i="3"/>
  <c r="M296" i="3"/>
  <c r="P296" i="3" s="1"/>
  <c r="K296" i="3"/>
  <c r="H296" i="3"/>
  <c r="O295" i="3"/>
  <c r="M295" i="3"/>
  <c r="N295" i="3" s="1"/>
  <c r="K295" i="3"/>
  <c r="H295" i="3"/>
  <c r="O294" i="3"/>
  <c r="M294" i="3"/>
  <c r="N294" i="3" s="1"/>
  <c r="K294" i="3"/>
  <c r="H294" i="3"/>
  <c r="O293" i="3"/>
  <c r="M293" i="3"/>
  <c r="K293" i="3"/>
  <c r="H293" i="3"/>
  <c r="O292" i="3"/>
  <c r="M292" i="3"/>
  <c r="P292" i="3" s="1"/>
  <c r="K292" i="3"/>
  <c r="H292" i="3"/>
  <c r="O291" i="3"/>
  <c r="M291" i="3"/>
  <c r="K291" i="3"/>
  <c r="H291" i="3"/>
  <c r="O290" i="3"/>
  <c r="M290" i="3"/>
  <c r="N290" i="3" s="1"/>
  <c r="K290" i="3"/>
  <c r="H290" i="3"/>
  <c r="O289" i="3"/>
  <c r="M289" i="3"/>
  <c r="P289" i="3" s="1"/>
  <c r="K289" i="3"/>
  <c r="H289" i="3"/>
  <c r="O288" i="3"/>
  <c r="M288" i="3"/>
  <c r="K288" i="3"/>
  <c r="H288" i="3"/>
  <c r="O287" i="3"/>
  <c r="M287" i="3"/>
  <c r="P287" i="3" s="1"/>
  <c r="K287" i="3"/>
  <c r="H287" i="3"/>
  <c r="O286" i="3"/>
  <c r="M286" i="3"/>
  <c r="K286" i="3"/>
  <c r="H286" i="3"/>
  <c r="O285" i="3"/>
  <c r="M285" i="3"/>
  <c r="P285" i="3" s="1"/>
  <c r="K285" i="3"/>
  <c r="H285" i="3"/>
  <c r="O284" i="3"/>
  <c r="M284" i="3"/>
  <c r="P284" i="3" s="1"/>
  <c r="K284" i="3"/>
  <c r="H284" i="3"/>
  <c r="O283" i="3"/>
  <c r="M283" i="3"/>
  <c r="K283" i="3"/>
  <c r="H283" i="3"/>
  <c r="O282" i="3"/>
  <c r="M282" i="3"/>
  <c r="K282" i="3"/>
  <c r="H282" i="3"/>
  <c r="O281" i="3"/>
  <c r="M281" i="3"/>
  <c r="P281" i="3" s="1"/>
  <c r="K281" i="3"/>
  <c r="H281" i="3"/>
  <c r="O280" i="3"/>
  <c r="M280" i="3"/>
  <c r="P280" i="3" s="1"/>
  <c r="K280" i="3"/>
  <c r="H280" i="3"/>
  <c r="O279" i="3"/>
  <c r="M279" i="3"/>
  <c r="P279" i="3" s="1"/>
  <c r="K279" i="3"/>
  <c r="H279" i="3"/>
  <c r="O278" i="3"/>
  <c r="M278" i="3"/>
  <c r="K278" i="3"/>
  <c r="H278" i="3"/>
  <c r="O277" i="3"/>
  <c r="M277" i="3"/>
  <c r="K277" i="3"/>
  <c r="H277" i="3"/>
  <c r="O276" i="3"/>
  <c r="M276" i="3"/>
  <c r="P276" i="3" s="1"/>
  <c r="K276" i="3"/>
  <c r="H276" i="3"/>
  <c r="O275" i="3"/>
  <c r="M275" i="3"/>
  <c r="N275" i="3" s="1"/>
  <c r="K275" i="3"/>
  <c r="H275" i="3"/>
  <c r="O274" i="3"/>
  <c r="M274" i="3"/>
  <c r="N274" i="3" s="1"/>
  <c r="K274" i="3"/>
  <c r="H274" i="3"/>
  <c r="O273" i="3"/>
  <c r="M273" i="3"/>
  <c r="P273" i="3" s="1"/>
  <c r="K273" i="3"/>
  <c r="H273" i="3"/>
  <c r="O272" i="3"/>
  <c r="M272" i="3"/>
  <c r="P272" i="3" s="1"/>
  <c r="K272" i="3"/>
  <c r="H272" i="3"/>
  <c r="O271" i="3"/>
  <c r="M271" i="3"/>
  <c r="P271" i="3" s="1"/>
  <c r="K271" i="3"/>
  <c r="H271" i="3"/>
  <c r="O270" i="3"/>
  <c r="M270" i="3"/>
  <c r="P270" i="3" s="1"/>
  <c r="K270" i="3"/>
  <c r="H270" i="3"/>
  <c r="O269" i="3"/>
  <c r="M269" i="3"/>
  <c r="P269" i="3" s="1"/>
  <c r="K269" i="3"/>
  <c r="H269" i="3"/>
  <c r="O268" i="3"/>
  <c r="M268" i="3"/>
  <c r="P268" i="3" s="1"/>
  <c r="K268" i="3"/>
  <c r="H268" i="3"/>
  <c r="O267" i="3"/>
  <c r="M267" i="3"/>
  <c r="K267" i="3"/>
  <c r="H267" i="3"/>
  <c r="O266" i="3"/>
  <c r="M266" i="3"/>
  <c r="N266" i="3" s="1"/>
  <c r="K266" i="3"/>
  <c r="H266" i="3"/>
  <c r="O265" i="3"/>
  <c r="M265" i="3"/>
  <c r="N265" i="3" s="1"/>
  <c r="K265" i="3"/>
  <c r="H265" i="3"/>
  <c r="O264" i="3"/>
  <c r="M264" i="3"/>
  <c r="P264" i="3" s="1"/>
  <c r="K264" i="3"/>
  <c r="H264" i="3"/>
  <c r="O263" i="3"/>
  <c r="M263" i="3"/>
  <c r="N263" i="3" s="1"/>
  <c r="K263" i="3"/>
  <c r="H263" i="3"/>
  <c r="O262" i="3"/>
  <c r="M262" i="3"/>
  <c r="P262" i="3" s="1"/>
  <c r="K262" i="3"/>
  <c r="H262" i="3"/>
  <c r="O261" i="3"/>
  <c r="M261" i="3"/>
  <c r="P261" i="3" s="1"/>
  <c r="K261" i="3"/>
  <c r="H261" i="3"/>
  <c r="O260" i="3"/>
  <c r="M260" i="3"/>
  <c r="P260" i="3" s="1"/>
  <c r="K260" i="3"/>
  <c r="H260" i="3"/>
  <c r="O259" i="3"/>
  <c r="M259" i="3"/>
  <c r="N259" i="3" s="1"/>
  <c r="K259" i="3"/>
  <c r="H259" i="3"/>
  <c r="O258" i="3"/>
  <c r="M258" i="3"/>
  <c r="K258" i="3"/>
  <c r="H258" i="3"/>
  <c r="O257" i="3"/>
  <c r="M257" i="3"/>
  <c r="P257" i="3" s="1"/>
  <c r="K257" i="3"/>
  <c r="H257" i="3"/>
  <c r="O256" i="3"/>
  <c r="M256" i="3"/>
  <c r="N256" i="3" s="1"/>
  <c r="K256" i="3"/>
  <c r="H256" i="3"/>
  <c r="O255" i="3"/>
  <c r="M255" i="3"/>
  <c r="P255" i="3" s="1"/>
  <c r="K255" i="3"/>
  <c r="H255" i="3"/>
  <c r="O254" i="3"/>
  <c r="M254" i="3"/>
  <c r="K254" i="3"/>
  <c r="H254" i="3"/>
  <c r="O253" i="3"/>
  <c r="M253" i="3"/>
  <c r="N253" i="3" s="1"/>
  <c r="K253" i="3"/>
  <c r="H253" i="3"/>
  <c r="O252" i="3"/>
  <c r="M252" i="3"/>
  <c r="P252" i="3" s="1"/>
  <c r="K252" i="3"/>
  <c r="H252" i="3"/>
  <c r="O251" i="3"/>
  <c r="M251" i="3"/>
  <c r="P251" i="3" s="1"/>
  <c r="K251" i="3"/>
  <c r="H251" i="3"/>
  <c r="O250" i="3"/>
  <c r="M250" i="3"/>
  <c r="N250" i="3" s="1"/>
  <c r="K250" i="3"/>
  <c r="H250" i="3"/>
  <c r="O249" i="3"/>
  <c r="M249" i="3"/>
  <c r="P249" i="3" s="1"/>
  <c r="K249" i="3"/>
  <c r="H249" i="3"/>
  <c r="O248" i="3"/>
  <c r="M248" i="3"/>
  <c r="N248" i="3" s="1"/>
  <c r="K248" i="3"/>
  <c r="H248" i="3"/>
  <c r="O247" i="3"/>
  <c r="M247" i="3"/>
  <c r="N247" i="3" s="1"/>
  <c r="K247" i="3"/>
  <c r="H247" i="3"/>
  <c r="O246" i="3"/>
  <c r="M246" i="3"/>
  <c r="P246" i="3" s="1"/>
  <c r="K246" i="3"/>
  <c r="H246" i="3"/>
  <c r="O245" i="3"/>
  <c r="M245" i="3"/>
  <c r="P245" i="3" s="1"/>
  <c r="K245" i="3"/>
  <c r="H245" i="3"/>
  <c r="O244" i="3"/>
  <c r="M244" i="3"/>
  <c r="P244" i="3" s="1"/>
  <c r="K244" i="3"/>
  <c r="H244" i="3"/>
  <c r="O243" i="3"/>
  <c r="M243" i="3"/>
  <c r="P243" i="3" s="1"/>
  <c r="K243" i="3"/>
  <c r="H243" i="3"/>
  <c r="O242" i="3"/>
  <c r="M242" i="3"/>
  <c r="N242" i="3" s="1"/>
  <c r="K242" i="3"/>
  <c r="H242" i="3"/>
  <c r="O241" i="3"/>
  <c r="M241" i="3"/>
  <c r="P241" i="3" s="1"/>
  <c r="K241" i="3"/>
  <c r="H241" i="3"/>
  <c r="O181" i="3"/>
  <c r="M181" i="3"/>
  <c r="K181" i="3"/>
  <c r="O180" i="3"/>
  <c r="M180" i="3"/>
  <c r="K180" i="3"/>
  <c r="O179" i="3"/>
  <c r="M179" i="3"/>
  <c r="N179" i="3" s="1"/>
  <c r="K179" i="3"/>
  <c r="O178" i="3"/>
  <c r="M178" i="3"/>
  <c r="N178" i="3" s="1"/>
  <c r="K178" i="3"/>
  <c r="O177" i="3"/>
  <c r="M177" i="3"/>
  <c r="K177" i="3"/>
  <c r="O174" i="3"/>
  <c r="M174" i="3"/>
  <c r="K174" i="3"/>
  <c r="O173" i="3"/>
  <c r="M173" i="3"/>
  <c r="N173" i="3" s="1"/>
  <c r="K173" i="3"/>
  <c r="O172" i="3"/>
  <c r="M172" i="3"/>
  <c r="K172" i="3"/>
  <c r="O171" i="3"/>
  <c r="M171" i="3"/>
  <c r="K171" i="3"/>
  <c r="O170" i="3"/>
  <c r="M170" i="3"/>
  <c r="K170" i="3"/>
  <c r="O169" i="3"/>
  <c r="M169" i="3"/>
  <c r="N169" i="3" s="1"/>
  <c r="K169" i="3"/>
  <c r="O168" i="3"/>
  <c r="M168" i="3"/>
  <c r="K168" i="3"/>
  <c r="O167" i="3"/>
  <c r="M167" i="3"/>
  <c r="K167" i="3"/>
  <c r="O166" i="3"/>
  <c r="M166" i="3"/>
  <c r="N166" i="3" s="1"/>
  <c r="K166" i="3"/>
  <c r="O165" i="3"/>
  <c r="M165" i="3"/>
  <c r="N165" i="3" s="1"/>
  <c r="K165" i="3"/>
  <c r="O164" i="3"/>
  <c r="M164" i="3"/>
  <c r="K164" i="3"/>
  <c r="O163" i="3"/>
  <c r="M163" i="3"/>
  <c r="N163" i="3" s="1"/>
  <c r="K163" i="3"/>
  <c r="O162" i="3"/>
  <c r="M162" i="3"/>
  <c r="K162" i="3"/>
  <c r="O161" i="3"/>
  <c r="M161" i="3"/>
  <c r="K161" i="3"/>
  <c r="O160" i="3"/>
  <c r="M160" i="3"/>
  <c r="N160" i="3" s="1"/>
  <c r="K160" i="3"/>
  <c r="O159" i="3"/>
  <c r="M159" i="3"/>
  <c r="K159" i="3"/>
  <c r="O158" i="3"/>
  <c r="M158" i="3"/>
  <c r="N158" i="3" s="1"/>
  <c r="K158" i="3"/>
  <c r="O157" i="3"/>
  <c r="M157" i="3"/>
  <c r="N157" i="3" s="1"/>
  <c r="K157" i="3"/>
  <c r="O156" i="3"/>
  <c r="M156" i="3"/>
  <c r="K156" i="3"/>
  <c r="O155" i="3"/>
  <c r="P155" i="3"/>
  <c r="K155" i="3"/>
  <c r="O151" i="3"/>
  <c r="M151" i="3"/>
  <c r="N151" i="3" s="1"/>
  <c r="K151" i="3"/>
  <c r="O150" i="3"/>
  <c r="M150" i="3"/>
  <c r="N150" i="3" s="1"/>
  <c r="K150" i="3"/>
  <c r="O149" i="3"/>
  <c r="M149" i="3"/>
  <c r="N149" i="3" s="1"/>
  <c r="K149" i="3"/>
  <c r="O148" i="3"/>
  <c r="M148" i="3"/>
  <c r="K148" i="3"/>
  <c r="O147" i="3"/>
  <c r="K147" i="3"/>
  <c r="O146" i="3"/>
  <c r="K146" i="3"/>
  <c r="O145" i="3"/>
  <c r="M145" i="3"/>
  <c r="K145" i="3"/>
  <c r="O144" i="3"/>
  <c r="M144" i="3"/>
  <c r="N144" i="3" s="1"/>
  <c r="K144" i="3"/>
  <c r="O143" i="3"/>
  <c r="M143" i="3"/>
  <c r="N143" i="3" s="1"/>
  <c r="K143" i="3"/>
  <c r="O142" i="3"/>
  <c r="M142" i="3"/>
  <c r="K142" i="3"/>
  <c r="O141" i="3"/>
  <c r="M141" i="3"/>
  <c r="N141" i="3" s="1"/>
  <c r="K141" i="3"/>
  <c r="O140" i="3"/>
  <c r="M140" i="3"/>
  <c r="K140" i="3"/>
  <c r="O139" i="3"/>
  <c r="M139" i="3"/>
  <c r="K139" i="3"/>
  <c r="O138" i="3"/>
  <c r="M138" i="3"/>
  <c r="N138" i="3" s="1"/>
  <c r="K138" i="3"/>
  <c r="O137" i="3"/>
  <c r="M137" i="3"/>
  <c r="K137" i="3"/>
  <c r="O136" i="3"/>
  <c r="M136" i="3"/>
  <c r="K136" i="3"/>
  <c r="O135" i="3"/>
  <c r="M135" i="3"/>
  <c r="N135" i="3" s="1"/>
  <c r="K135" i="3"/>
  <c r="O134" i="3"/>
  <c r="M134" i="3"/>
  <c r="K134" i="3"/>
  <c r="O133" i="3"/>
  <c r="M133" i="3"/>
  <c r="K133" i="3"/>
  <c r="O132" i="3"/>
  <c r="M132" i="3"/>
  <c r="K132" i="3"/>
  <c r="O131" i="3"/>
  <c r="M131" i="3"/>
  <c r="N131" i="3" s="1"/>
  <c r="K131" i="3"/>
  <c r="O130" i="3"/>
  <c r="M130" i="3"/>
  <c r="N130" i="3" s="1"/>
  <c r="K130" i="3"/>
  <c r="O129" i="3"/>
  <c r="M129" i="3"/>
  <c r="N129" i="3" s="1"/>
  <c r="K129" i="3"/>
  <c r="O128" i="3"/>
  <c r="M128" i="3"/>
  <c r="N128" i="3" s="1"/>
  <c r="K128" i="3"/>
  <c r="O127" i="3"/>
  <c r="M127" i="3"/>
  <c r="K127" i="3"/>
  <c r="O126" i="3"/>
  <c r="M126" i="3"/>
  <c r="N126" i="3" s="1"/>
  <c r="K126" i="3"/>
  <c r="O125" i="3"/>
  <c r="M125" i="3"/>
  <c r="N125" i="3" s="1"/>
  <c r="K125" i="3"/>
  <c r="O124" i="3"/>
  <c r="M124" i="3"/>
  <c r="N124" i="3" s="1"/>
  <c r="K124" i="3"/>
  <c r="O123" i="3"/>
  <c r="M123" i="3"/>
  <c r="K123" i="3"/>
  <c r="O122" i="3"/>
  <c r="M122" i="3"/>
  <c r="N122" i="3" s="1"/>
  <c r="K122" i="3"/>
  <c r="O121" i="3"/>
  <c r="M121" i="3"/>
  <c r="K121" i="3"/>
  <c r="O120" i="3"/>
  <c r="M120" i="3"/>
  <c r="N120" i="3" s="1"/>
  <c r="K120" i="3"/>
  <c r="O119" i="3"/>
  <c r="M119" i="3"/>
  <c r="K119" i="3"/>
  <c r="O118" i="3"/>
  <c r="M118" i="3"/>
  <c r="K118" i="3"/>
  <c r="O117" i="3"/>
  <c r="M117" i="3"/>
  <c r="K117" i="3"/>
  <c r="O116" i="3"/>
  <c r="M116" i="3"/>
  <c r="N116" i="3" s="1"/>
  <c r="K116" i="3"/>
  <c r="O115" i="3"/>
  <c r="M115" i="3"/>
  <c r="N115" i="3" s="1"/>
  <c r="K115" i="3"/>
  <c r="O114" i="3"/>
  <c r="M114" i="3"/>
  <c r="N114" i="3" s="1"/>
  <c r="K114" i="3"/>
  <c r="O113" i="3"/>
  <c r="M113" i="3"/>
  <c r="N113" i="3" s="1"/>
  <c r="K113" i="3"/>
  <c r="O112" i="3"/>
  <c r="M112" i="3"/>
  <c r="K112" i="3"/>
  <c r="O111" i="3"/>
  <c r="M111" i="3"/>
  <c r="K111" i="3"/>
  <c r="O110" i="3"/>
  <c r="M110" i="3"/>
  <c r="N110" i="3" s="1"/>
  <c r="K110" i="3"/>
  <c r="O109" i="3"/>
  <c r="M109" i="3"/>
  <c r="K109" i="3"/>
  <c r="O108" i="3"/>
  <c r="M108" i="3"/>
  <c r="N108" i="3" s="1"/>
  <c r="K108" i="3"/>
  <c r="O107" i="3"/>
  <c r="M107" i="3"/>
  <c r="K107" i="3"/>
  <c r="O106" i="3"/>
  <c r="M106" i="3"/>
  <c r="K106" i="3"/>
  <c r="O105" i="3"/>
  <c r="M105" i="3"/>
  <c r="K105" i="3"/>
  <c r="O104" i="3"/>
  <c r="M104" i="3"/>
  <c r="K104" i="3"/>
  <c r="O103" i="3"/>
  <c r="M103" i="3"/>
  <c r="N103" i="3" s="1"/>
  <c r="K103" i="3"/>
  <c r="O102" i="3"/>
  <c r="M102" i="3"/>
  <c r="K102" i="3"/>
  <c r="O101" i="3"/>
  <c r="M101" i="3"/>
  <c r="K101" i="3"/>
  <c r="O100" i="3"/>
  <c r="M100" i="3"/>
  <c r="N100" i="3" s="1"/>
  <c r="K100" i="3"/>
  <c r="O99" i="3"/>
  <c r="M99" i="3"/>
  <c r="N99" i="3" s="1"/>
  <c r="K99" i="3"/>
  <c r="O98" i="3"/>
  <c r="M98" i="3"/>
  <c r="K98" i="3"/>
  <c r="O97" i="3"/>
  <c r="M97" i="3"/>
  <c r="N97" i="3" s="1"/>
  <c r="K97" i="3"/>
  <c r="O96" i="3"/>
  <c r="M96" i="3"/>
  <c r="K96" i="3"/>
  <c r="O95" i="3"/>
  <c r="M95" i="3"/>
  <c r="K95" i="3"/>
  <c r="O94" i="3"/>
  <c r="M94" i="3"/>
  <c r="N94" i="3" s="1"/>
  <c r="K94" i="3"/>
  <c r="O93" i="3"/>
  <c r="M93" i="3"/>
  <c r="N93" i="3" s="1"/>
  <c r="K93" i="3"/>
  <c r="O92" i="3"/>
  <c r="M92" i="3"/>
  <c r="K92" i="3"/>
  <c r="O91" i="3"/>
  <c r="M91" i="3"/>
  <c r="K91" i="3"/>
  <c r="O82" i="3"/>
  <c r="M82" i="3"/>
  <c r="K82" i="3"/>
  <c r="O81" i="3"/>
  <c r="M81" i="3"/>
  <c r="N81" i="3" s="1"/>
  <c r="K81" i="3"/>
  <c r="O80" i="3"/>
  <c r="M80" i="3"/>
  <c r="K80" i="3"/>
  <c r="O79" i="3"/>
  <c r="M79" i="3"/>
  <c r="K79" i="3"/>
  <c r="O78" i="3"/>
  <c r="M78" i="3"/>
  <c r="N78" i="3" s="1"/>
  <c r="K78" i="3"/>
  <c r="O77" i="3"/>
  <c r="M77" i="3"/>
  <c r="K77" i="3"/>
  <c r="O76" i="3"/>
  <c r="M76" i="3"/>
  <c r="K76" i="3"/>
  <c r="O75" i="3"/>
  <c r="M75" i="3"/>
  <c r="N75" i="3" s="1"/>
  <c r="K75" i="3"/>
  <c r="O74" i="3"/>
  <c r="M74" i="3"/>
  <c r="K74" i="3"/>
  <c r="O73" i="3"/>
  <c r="M73" i="3"/>
  <c r="N73" i="3" s="1"/>
  <c r="K73" i="3"/>
  <c r="O72" i="3"/>
  <c r="M72" i="3"/>
  <c r="N72" i="3" s="1"/>
  <c r="K72" i="3"/>
  <c r="O71" i="3"/>
  <c r="M71" i="3"/>
  <c r="K71" i="3"/>
  <c r="O70" i="3"/>
  <c r="M70" i="3"/>
  <c r="N70" i="3" s="1"/>
  <c r="K70" i="3"/>
  <c r="O69" i="3"/>
  <c r="M69" i="3"/>
  <c r="K69" i="3"/>
  <c r="O68" i="3"/>
  <c r="M68" i="3"/>
  <c r="K68" i="3"/>
  <c r="O67" i="3"/>
  <c r="M67" i="3"/>
  <c r="N67" i="3" s="1"/>
  <c r="K67" i="3"/>
  <c r="O66" i="3"/>
  <c r="M66" i="3"/>
  <c r="K66" i="3"/>
  <c r="O65" i="3"/>
  <c r="M65" i="3"/>
  <c r="N65" i="3" s="1"/>
  <c r="K65" i="3"/>
  <c r="O64" i="3"/>
  <c r="M64" i="3"/>
  <c r="N64" i="3" s="1"/>
  <c r="K64" i="3"/>
  <c r="O61" i="3"/>
  <c r="M61" i="3"/>
  <c r="K61" i="3"/>
  <c r="O60" i="3"/>
  <c r="M60" i="3"/>
  <c r="N60" i="3" s="1"/>
  <c r="K60" i="3"/>
  <c r="O59" i="3"/>
  <c r="M59" i="3"/>
  <c r="K59" i="3"/>
  <c r="O58" i="3"/>
  <c r="M58" i="3"/>
  <c r="K58" i="3"/>
  <c r="O57" i="3"/>
  <c r="M57" i="3"/>
  <c r="N57" i="3" s="1"/>
  <c r="K57" i="3"/>
  <c r="O56" i="3"/>
  <c r="M56" i="3"/>
  <c r="K56" i="3"/>
  <c r="O55" i="3"/>
  <c r="M55" i="3"/>
  <c r="N55" i="3" s="1"/>
  <c r="K55" i="3"/>
  <c r="O54" i="3"/>
  <c r="M54" i="3"/>
  <c r="K54" i="3"/>
  <c r="O53" i="3"/>
  <c r="M53" i="3"/>
  <c r="K53" i="3"/>
  <c r="O52" i="3"/>
  <c r="M52" i="3"/>
  <c r="N52" i="3" s="1"/>
  <c r="K52" i="3"/>
  <c r="O51" i="3"/>
  <c r="M51" i="3"/>
  <c r="N51" i="3" s="1"/>
  <c r="K51" i="3"/>
  <c r="O50" i="3"/>
  <c r="M50" i="3"/>
  <c r="K50" i="3"/>
  <c r="O49" i="3"/>
  <c r="M49" i="3"/>
  <c r="K49" i="3"/>
  <c r="O48" i="3"/>
  <c r="M48" i="3"/>
  <c r="K48" i="3"/>
  <c r="O47" i="3"/>
  <c r="M47" i="3"/>
  <c r="N47" i="3" s="1"/>
  <c r="K47" i="3"/>
  <c r="O46" i="3"/>
  <c r="M46" i="3"/>
  <c r="K46" i="3"/>
  <c r="O45" i="3"/>
  <c r="M45" i="3"/>
  <c r="K45" i="3"/>
  <c r="O44" i="3"/>
  <c r="M44" i="3"/>
  <c r="N44" i="3" s="1"/>
  <c r="K44" i="3"/>
  <c r="O43" i="3"/>
  <c r="M43" i="3"/>
  <c r="K43" i="3"/>
  <c r="O42" i="3"/>
  <c r="M42" i="3"/>
  <c r="K42" i="3"/>
  <c r="O41" i="3"/>
  <c r="M41" i="3"/>
  <c r="N41" i="3" s="1"/>
  <c r="K41" i="3"/>
  <c r="O40" i="3"/>
  <c r="M40" i="3"/>
  <c r="K40" i="3"/>
  <c r="O39" i="3"/>
  <c r="M39" i="3"/>
  <c r="N39" i="3" s="1"/>
  <c r="K39" i="3"/>
  <c r="O38" i="3"/>
  <c r="M38" i="3"/>
  <c r="K38" i="3"/>
  <c r="O37" i="3"/>
  <c r="M37" i="3"/>
  <c r="K37" i="3"/>
  <c r="O36" i="3"/>
  <c r="M36" i="3"/>
  <c r="N36" i="3" s="1"/>
  <c r="K36" i="3"/>
  <c r="O35" i="3"/>
  <c r="M35" i="3"/>
  <c r="K35" i="3"/>
  <c r="O34" i="3"/>
  <c r="M34" i="3"/>
  <c r="K34" i="3"/>
  <c r="O33" i="3"/>
  <c r="M33" i="3"/>
  <c r="K33" i="3"/>
  <c r="O32" i="3"/>
  <c r="M32" i="3"/>
  <c r="K32" i="3"/>
  <c r="O31" i="3"/>
  <c r="M31" i="3"/>
  <c r="N31" i="3" s="1"/>
  <c r="K31" i="3"/>
  <c r="O30" i="3"/>
  <c r="M30" i="3"/>
  <c r="N30" i="3" s="1"/>
  <c r="K30" i="3"/>
  <c r="O29" i="3"/>
  <c r="M29" i="3"/>
  <c r="K29" i="3"/>
  <c r="O28" i="3"/>
  <c r="M28" i="3"/>
  <c r="N28" i="3" s="1"/>
  <c r="K28" i="3"/>
  <c r="O27" i="3"/>
  <c r="M27" i="3"/>
  <c r="N27" i="3" s="1"/>
  <c r="K27" i="3"/>
  <c r="O26" i="3"/>
  <c r="M26" i="3"/>
  <c r="K26" i="3"/>
  <c r="O25" i="3"/>
  <c r="M25" i="3"/>
  <c r="K25" i="3"/>
  <c r="O24" i="3"/>
  <c r="M24" i="3"/>
  <c r="K24" i="3"/>
  <c r="O23" i="3"/>
  <c r="M23" i="3"/>
  <c r="K23" i="3"/>
  <c r="O22" i="3"/>
  <c r="M22" i="3"/>
  <c r="N22" i="3" s="1"/>
  <c r="K22" i="3"/>
  <c r="O21" i="3"/>
  <c r="M21" i="3"/>
  <c r="N21" i="3" s="1"/>
  <c r="K21" i="3"/>
  <c r="O20" i="3"/>
  <c r="M20" i="3"/>
  <c r="K20" i="3"/>
  <c r="O19" i="3"/>
  <c r="M19" i="3"/>
  <c r="N19" i="3" s="1"/>
  <c r="K19" i="3"/>
  <c r="O18" i="3"/>
  <c r="M18" i="3"/>
  <c r="K18" i="3"/>
  <c r="O17" i="3"/>
  <c r="M17" i="3"/>
  <c r="K17" i="3"/>
  <c r="O16" i="3"/>
  <c r="M16" i="3"/>
  <c r="N16" i="3" s="1"/>
  <c r="K16" i="3"/>
  <c r="O15" i="3"/>
  <c r="M15" i="3"/>
  <c r="K15" i="3"/>
  <c r="O14" i="3"/>
  <c r="M14" i="3"/>
  <c r="N14" i="3" s="1"/>
  <c r="K14" i="3"/>
  <c r="O13" i="3"/>
  <c r="M13" i="3"/>
  <c r="N13" i="3" s="1"/>
  <c r="K13" i="3"/>
  <c r="O12" i="3"/>
  <c r="M12" i="3"/>
  <c r="N12" i="3" s="1"/>
  <c r="K12" i="3"/>
  <c r="O11" i="3"/>
  <c r="M11" i="3"/>
  <c r="N11" i="3" s="1"/>
  <c r="K11" i="3"/>
  <c r="O10" i="3"/>
  <c r="M10" i="3"/>
  <c r="K10" i="3"/>
  <c r="O9" i="3"/>
  <c r="M9" i="3"/>
  <c r="N9" i="3" s="1"/>
  <c r="K9" i="3"/>
  <c r="O8" i="3"/>
  <c r="M8" i="3"/>
  <c r="N8" i="3" s="1"/>
  <c r="K8" i="3"/>
  <c r="O7" i="3"/>
  <c r="K7" i="3"/>
  <c r="O6" i="3"/>
  <c r="M6" i="3"/>
  <c r="N6" i="3" s="1"/>
  <c r="K6" i="3"/>
  <c r="C1065" i="2"/>
  <c r="D8" i="6" s="1"/>
  <c r="D17" i="6" s="1"/>
  <c r="O1056" i="2"/>
  <c r="M1056" i="2"/>
  <c r="N1056" i="2" s="1"/>
  <c r="K1056" i="2"/>
  <c r="H1056" i="2"/>
  <c r="O1055" i="2"/>
  <c r="M1055" i="2"/>
  <c r="P1055" i="2" s="1"/>
  <c r="K1055" i="2"/>
  <c r="H1055" i="2"/>
  <c r="O1054" i="2"/>
  <c r="M1054" i="2"/>
  <c r="N1054" i="2" s="1"/>
  <c r="K1054" i="2"/>
  <c r="H1054" i="2"/>
  <c r="O1053" i="2"/>
  <c r="M1053" i="2"/>
  <c r="K1053" i="2"/>
  <c r="H1053" i="2"/>
  <c r="O1052" i="2"/>
  <c r="M1052" i="2"/>
  <c r="N1052" i="2" s="1"/>
  <c r="K1052" i="2"/>
  <c r="H1052" i="2"/>
  <c r="O1051" i="2"/>
  <c r="M1051" i="2"/>
  <c r="P1051" i="2" s="1"/>
  <c r="K1051" i="2"/>
  <c r="H1051" i="2"/>
  <c r="O1050" i="2"/>
  <c r="M1050" i="2"/>
  <c r="P1050" i="2" s="1"/>
  <c r="K1050" i="2"/>
  <c r="H1050" i="2"/>
  <c r="O1049" i="2"/>
  <c r="M1049" i="2"/>
  <c r="K1049" i="2"/>
  <c r="H1049" i="2"/>
  <c r="O1048" i="2"/>
  <c r="M1048" i="2"/>
  <c r="N1048" i="2" s="1"/>
  <c r="K1048" i="2"/>
  <c r="H1048" i="2"/>
  <c r="O1047" i="2"/>
  <c r="M1047" i="2"/>
  <c r="P1047" i="2" s="1"/>
  <c r="K1047" i="2"/>
  <c r="H1047" i="2"/>
  <c r="O1046" i="2"/>
  <c r="M1046" i="2"/>
  <c r="N1046" i="2" s="1"/>
  <c r="K1046" i="2"/>
  <c r="H1046" i="2"/>
  <c r="O1045" i="2"/>
  <c r="M1045" i="2"/>
  <c r="K1045" i="2"/>
  <c r="H1045" i="2"/>
  <c r="O1044" i="2"/>
  <c r="M1044" i="2"/>
  <c r="N1044" i="2" s="1"/>
  <c r="K1044" i="2"/>
  <c r="H1044" i="2"/>
  <c r="O1043" i="2"/>
  <c r="M1043" i="2"/>
  <c r="P1043" i="2" s="1"/>
  <c r="K1043" i="2"/>
  <c r="H1043" i="2"/>
  <c r="O1042" i="2"/>
  <c r="M1042" i="2"/>
  <c r="P1042" i="2" s="1"/>
  <c r="K1042" i="2"/>
  <c r="H1042" i="2"/>
  <c r="O1041" i="2"/>
  <c r="M1041" i="2"/>
  <c r="K1041" i="2"/>
  <c r="H1041" i="2"/>
  <c r="O1040" i="2"/>
  <c r="M1040" i="2"/>
  <c r="N1040" i="2" s="1"/>
  <c r="K1040" i="2"/>
  <c r="H1040" i="2"/>
  <c r="O1039" i="2"/>
  <c r="M1039" i="2"/>
  <c r="P1039" i="2" s="1"/>
  <c r="K1039" i="2"/>
  <c r="H1039" i="2"/>
  <c r="O1038" i="2"/>
  <c r="M1038" i="2"/>
  <c r="N1038" i="2" s="1"/>
  <c r="K1038" i="2"/>
  <c r="H1038" i="2"/>
  <c r="O1037" i="2"/>
  <c r="M1037" i="2"/>
  <c r="K1037" i="2"/>
  <c r="H1037" i="2"/>
  <c r="O1036" i="2"/>
  <c r="M1036" i="2"/>
  <c r="N1036" i="2" s="1"/>
  <c r="K1036" i="2"/>
  <c r="H1036" i="2"/>
  <c r="O1035" i="2"/>
  <c r="M1035" i="2"/>
  <c r="K1035" i="2"/>
  <c r="H1035" i="2"/>
  <c r="O1034" i="2"/>
  <c r="M1034" i="2"/>
  <c r="P1034" i="2" s="1"/>
  <c r="K1034" i="2"/>
  <c r="H1034" i="2"/>
  <c r="O1033" i="2"/>
  <c r="M1033" i="2"/>
  <c r="K1033" i="2"/>
  <c r="H1033" i="2"/>
  <c r="O1032" i="2"/>
  <c r="M1032" i="2"/>
  <c r="N1032" i="2" s="1"/>
  <c r="K1032" i="2"/>
  <c r="H1032" i="2"/>
  <c r="O1031" i="2"/>
  <c r="M1031" i="2"/>
  <c r="P1031" i="2" s="1"/>
  <c r="K1031" i="2"/>
  <c r="H1031" i="2"/>
  <c r="O1030" i="2"/>
  <c r="M1030" i="2"/>
  <c r="N1030" i="2" s="1"/>
  <c r="K1030" i="2"/>
  <c r="H1030" i="2"/>
  <c r="O1029" i="2"/>
  <c r="M1029" i="2"/>
  <c r="K1029" i="2"/>
  <c r="H1029" i="2"/>
  <c r="O1028" i="2"/>
  <c r="M1028" i="2"/>
  <c r="N1028" i="2" s="1"/>
  <c r="K1028" i="2"/>
  <c r="H1028" i="2"/>
  <c r="O1027" i="2"/>
  <c r="M1027" i="2"/>
  <c r="K1027" i="2"/>
  <c r="H1027" i="2"/>
  <c r="O1026" i="2"/>
  <c r="M1026" i="2"/>
  <c r="P1026" i="2" s="1"/>
  <c r="K1026" i="2"/>
  <c r="H1026" i="2"/>
  <c r="O1025" i="2"/>
  <c r="M1025" i="2"/>
  <c r="K1025" i="2"/>
  <c r="H1025" i="2"/>
  <c r="O1024" i="2"/>
  <c r="M1024" i="2"/>
  <c r="N1024" i="2" s="1"/>
  <c r="K1024" i="2"/>
  <c r="H1024" i="2"/>
  <c r="O1023" i="2"/>
  <c r="M1023" i="2"/>
  <c r="P1023" i="2" s="1"/>
  <c r="K1023" i="2"/>
  <c r="H1023" i="2"/>
  <c r="O1022" i="2"/>
  <c r="M1022" i="2"/>
  <c r="N1022" i="2" s="1"/>
  <c r="K1022" i="2"/>
  <c r="H1022" i="2"/>
  <c r="O1021" i="2"/>
  <c r="M1021" i="2"/>
  <c r="K1021" i="2"/>
  <c r="H1021" i="2"/>
  <c r="O1020" i="2"/>
  <c r="M1020" i="2"/>
  <c r="N1020" i="2" s="1"/>
  <c r="K1020" i="2"/>
  <c r="H1020" i="2"/>
  <c r="O1019" i="2"/>
  <c r="M1019" i="2"/>
  <c r="K1019" i="2"/>
  <c r="H1019" i="2"/>
  <c r="O1018" i="2"/>
  <c r="M1018" i="2"/>
  <c r="P1018" i="2" s="1"/>
  <c r="K1018" i="2"/>
  <c r="H1018" i="2"/>
  <c r="O1017" i="2"/>
  <c r="M1017" i="2"/>
  <c r="K1017" i="2"/>
  <c r="H1017" i="2"/>
  <c r="O1016" i="2"/>
  <c r="M1016" i="2"/>
  <c r="N1016" i="2" s="1"/>
  <c r="K1016" i="2"/>
  <c r="H1016" i="2"/>
  <c r="O1015" i="2"/>
  <c r="M1015" i="2"/>
  <c r="P1015" i="2" s="1"/>
  <c r="K1015" i="2"/>
  <c r="H1015" i="2"/>
  <c r="O1014" i="2"/>
  <c r="M1014" i="2"/>
  <c r="K1014" i="2"/>
  <c r="H1014" i="2"/>
  <c r="O1013" i="2"/>
  <c r="M1013" i="2"/>
  <c r="K1013" i="2"/>
  <c r="H1013" i="2"/>
  <c r="O1012" i="2"/>
  <c r="M1012" i="2"/>
  <c r="N1012" i="2" s="1"/>
  <c r="K1012" i="2"/>
  <c r="H1012" i="2"/>
  <c r="O1011" i="2"/>
  <c r="M1011" i="2"/>
  <c r="K1011" i="2"/>
  <c r="H1011" i="2"/>
  <c r="O1010" i="2"/>
  <c r="M1010" i="2"/>
  <c r="P1010" i="2" s="1"/>
  <c r="K1010" i="2"/>
  <c r="H1010" i="2"/>
  <c r="O1009" i="2"/>
  <c r="M1009" i="2"/>
  <c r="K1009" i="2"/>
  <c r="H1009" i="2"/>
  <c r="O1008" i="2"/>
  <c r="M1008" i="2"/>
  <c r="K1008" i="2"/>
  <c r="H1008" i="2"/>
  <c r="O1007" i="2"/>
  <c r="M1007" i="2"/>
  <c r="P1007" i="2" s="1"/>
  <c r="K1007" i="2"/>
  <c r="H1007" i="2"/>
  <c r="O1006" i="2"/>
  <c r="M1006" i="2"/>
  <c r="P1006" i="2" s="1"/>
  <c r="K1006" i="2"/>
  <c r="H1006" i="2"/>
  <c r="O1005" i="2"/>
  <c r="M1005" i="2"/>
  <c r="K1005" i="2"/>
  <c r="H1005" i="2"/>
  <c r="O1004" i="2"/>
  <c r="M1004" i="2"/>
  <c r="P1004" i="2" s="1"/>
  <c r="K1004" i="2"/>
  <c r="H1004" i="2"/>
  <c r="O1003" i="2"/>
  <c r="M1003" i="2"/>
  <c r="K1003" i="2"/>
  <c r="H1003" i="2"/>
  <c r="O1002" i="2"/>
  <c r="M1002" i="2"/>
  <c r="K1002" i="2"/>
  <c r="H1002" i="2"/>
  <c r="O1001" i="2"/>
  <c r="M1001" i="2"/>
  <c r="K1001" i="2"/>
  <c r="H1001" i="2"/>
  <c r="O1000" i="2"/>
  <c r="M1000" i="2"/>
  <c r="K1000" i="2"/>
  <c r="H1000" i="2"/>
  <c r="O999" i="2"/>
  <c r="M999" i="2"/>
  <c r="P999" i="2" s="1"/>
  <c r="K999" i="2"/>
  <c r="H999" i="2"/>
  <c r="O998" i="2"/>
  <c r="M998" i="2"/>
  <c r="N998" i="2" s="1"/>
  <c r="K998" i="2"/>
  <c r="H998" i="2"/>
  <c r="O997" i="2"/>
  <c r="M997" i="2"/>
  <c r="K997" i="2"/>
  <c r="H997" i="2"/>
  <c r="O996" i="2"/>
  <c r="M996" i="2"/>
  <c r="P996" i="2" s="1"/>
  <c r="K996" i="2"/>
  <c r="H996" i="2"/>
  <c r="O995" i="2"/>
  <c r="M995" i="2"/>
  <c r="K995" i="2"/>
  <c r="H995" i="2"/>
  <c r="O994" i="2"/>
  <c r="M994" i="2"/>
  <c r="K994" i="2"/>
  <c r="H994" i="2"/>
  <c r="O993" i="2"/>
  <c r="M993" i="2"/>
  <c r="K993" i="2"/>
  <c r="H993" i="2"/>
  <c r="O992" i="2"/>
  <c r="M992" i="2"/>
  <c r="N992" i="2" s="1"/>
  <c r="K992" i="2"/>
  <c r="H992" i="2"/>
  <c r="O991" i="2"/>
  <c r="M991" i="2"/>
  <c r="P991" i="2" s="1"/>
  <c r="K991" i="2"/>
  <c r="H991" i="2"/>
  <c r="O990" i="2"/>
  <c r="M990" i="2"/>
  <c r="N990" i="2" s="1"/>
  <c r="K990" i="2"/>
  <c r="H990" i="2"/>
  <c r="O989" i="2"/>
  <c r="M989" i="2"/>
  <c r="K989" i="2"/>
  <c r="H989" i="2"/>
  <c r="O988" i="2"/>
  <c r="M988" i="2"/>
  <c r="P988" i="2" s="1"/>
  <c r="K988" i="2"/>
  <c r="H988" i="2"/>
  <c r="O987" i="2"/>
  <c r="M987" i="2"/>
  <c r="K987" i="2"/>
  <c r="H987" i="2"/>
  <c r="O986" i="2"/>
  <c r="M986" i="2"/>
  <c r="K986" i="2"/>
  <c r="H986" i="2"/>
  <c r="O985" i="2"/>
  <c r="M985" i="2"/>
  <c r="K985" i="2"/>
  <c r="H985" i="2"/>
  <c r="O984" i="2"/>
  <c r="M984" i="2"/>
  <c r="N984" i="2" s="1"/>
  <c r="K984" i="2"/>
  <c r="H984" i="2"/>
  <c r="O983" i="2"/>
  <c r="M983" i="2"/>
  <c r="P983" i="2" s="1"/>
  <c r="K983" i="2"/>
  <c r="H983" i="2"/>
  <c r="O982" i="2"/>
  <c r="M982" i="2"/>
  <c r="P982" i="2" s="1"/>
  <c r="K982" i="2"/>
  <c r="H982" i="2"/>
  <c r="O981" i="2"/>
  <c r="M981" i="2"/>
  <c r="K981" i="2"/>
  <c r="H981" i="2"/>
  <c r="O980" i="2"/>
  <c r="M980" i="2"/>
  <c r="P980" i="2" s="1"/>
  <c r="K980" i="2"/>
  <c r="H980" i="2"/>
  <c r="O979" i="2"/>
  <c r="M979" i="2"/>
  <c r="K979" i="2"/>
  <c r="H979" i="2"/>
  <c r="O978" i="2"/>
  <c r="M978" i="2"/>
  <c r="P978" i="2" s="1"/>
  <c r="K978" i="2"/>
  <c r="H978" i="2"/>
  <c r="O977" i="2"/>
  <c r="M977" i="2"/>
  <c r="K977" i="2"/>
  <c r="H977" i="2"/>
  <c r="O976" i="2"/>
  <c r="M976" i="2"/>
  <c r="N976" i="2" s="1"/>
  <c r="K976" i="2"/>
  <c r="H976" i="2"/>
  <c r="O975" i="2"/>
  <c r="M975" i="2"/>
  <c r="P975" i="2" s="1"/>
  <c r="K975" i="2"/>
  <c r="H975" i="2"/>
  <c r="O974" i="2"/>
  <c r="M974" i="2"/>
  <c r="P974" i="2" s="1"/>
  <c r="K974" i="2"/>
  <c r="H974" i="2"/>
  <c r="O973" i="2"/>
  <c r="M973" i="2"/>
  <c r="K973" i="2"/>
  <c r="H973" i="2"/>
  <c r="O972" i="2"/>
  <c r="M972" i="2"/>
  <c r="K972" i="2"/>
  <c r="H972" i="2"/>
  <c r="O971" i="2"/>
  <c r="M971" i="2"/>
  <c r="K971" i="2"/>
  <c r="H971" i="2"/>
  <c r="O970" i="2"/>
  <c r="M970" i="2"/>
  <c r="P970" i="2" s="1"/>
  <c r="K970" i="2"/>
  <c r="H970" i="2"/>
  <c r="O969" i="2"/>
  <c r="M969" i="2"/>
  <c r="N969" i="2" s="1"/>
  <c r="K969" i="2"/>
  <c r="H969" i="2"/>
  <c r="O968" i="2"/>
  <c r="M968" i="2"/>
  <c r="K968" i="2"/>
  <c r="H968" i="2"/>
  <c r="O967" i="2"/>
  <c r="M967" i="2"/>
  <c r="P967" i="2" s="1"/>
  <c r="K967" i="2"/>
  <c r="H967" i="2"/>
  <c r="O966" i="2"/>
  <c r="M966" i="2"/>
  <c r="P966" i="2" s="1"/>
  <c r="K966" i="2"/>
  <c r="H966" i="2"/>
  <c r="O965" i="2"/>
  <c r="M965" i="2"/>
  <c r="K965" i="2"/>
  <c r="H965" i="2"/>
  <c r="O964" i="2"/>
  <c r="M964" i="2"/>
  <c r="N964" i="2" s="1"/>
  <c r="K964" i="2"/>
  <c r="H964" i="2"/>
  <c r="O963" i="2"/>
  <c r="M963" i="2"/>
  <c r="K963" i="2"/>
  <c r="H963" i="2"/>
  <c r="O962" i="2"/>
  <c r="M962" i="2"/>
  <c r="P962" i="2" s="1"/>
  <c r="K962" i="2"/>
  <c r="H962" i="2"/>
  <c r="O961" i="2"/>
  <c r="M961" i="2"/>
  <c r="N961" i="2" s="1"/>
  <c r="K961" i="2"/>
  <c r="H961" i="2"/>
  <c r="O960" i="2"/>
  <c r="M960" i="2"/>
  <c r="N960" i="2" s="1"/>
  <c r="K960" i="2"/>
  <c r="H960" i="2"/>
  <c r="O959" i="2"/>
  <c r="M959" i="2"/>
  <c r="P959" i="2" s="1"/>
  <c r="K959" i="2"/>
  <c r="H959" i="2"/>
  <c r="O958" i="2"/>
  <c r="M958" i="2"/>
  <c r="P958" i="2" s="1"/>
  <c r="K958" i="2"/>
  <c r="H958" i="2"/>
  <c r="O957" i="2"/>
  <c r="M957" i="2"/>
  <c r="K957" i="2"/>
  <c r="H957" i="2"/>
  <c r="O956" i="2"/>
  <c r="M956" i="2"/>
  <c r="P956" i="2" s="1"/>
  <c r="K956" i="2"/>
  <c r="H956" i="2"/>
  <c r="O955" i="2"/>
  <c r="M955" i="2"/>
  <c r="K955" i="2"/>
  <c r="H955" i="2"/>
  <c r="O954" i="2"/>
  <c r="M954" i="2"/>
  <c r="K954" i="2"/>
  <c r="H954" i="2"/>
  <c r="O953" i="2"/>
  <c r="M953" i="2"/>
  <c r="N953" i="2" s="1"/>
  <c r="K953" i="2"/>
  <c r="H953" i="2"/>
  <c r="O952" i="2"/>
  <c r="M952" i="2"/>
  <c r="N952" i="2" s="1"/>
  <c r="K952" i="2"/>
  <c r="H952" i="2"/>
  <c r="O951" i="2"/>
  <c r="M951" i="2"/>
  <c r="P951" i="2" s="1"/>
  <c r="K951" i="2"/>
  <c r="H951" i="2"/>
  <c r="O950" i="2"/>
  <c r="M950" i="2"/>
  <c r="N950" i="2" s="1"/>
  <c r="K950" i="2"/>
  <c r="H950" i="2"/>
  <c r="O949" i="2"/>
  <c r="M949" i="2"/>
  <c r="K949" i="2"/>
  <c r="H949" i="2"/>
  <c r="O948" i="2"/>
  <c r="M948" i="2"/>
  <c r="P948" i="2" s="1"/>
  <c r="K948" i="2"/>
  <c r="H948" i="2"/>
  <c r="O947" i="2"/>
  <c r="M947" i="2"/>
  <c r="K947" i="2"/>
  <c r="H947" i="2"/>
  <c r="O946" i="2"/>
  <c r="M946" i="2"/>
  <c r="K946" i="2"/>
  <c r="H946" i="2"/>
  <c r="O945" i="2"/>
  <c r="M945" i="2"/>
  <c r="N945" i="2" s="1"/>
  <c r="K945" i="2"/>
  <c r="H945" i="2"/>
  <c r="O944" i="2"/>
  <c r="M944" i="2"/>
  <c r="N944" i="2" s="1"/>
  <c r="K944" i="2"/>
  <c r="H944" i="2"/>
  <c r="O943" i="2"/>
  <c r="M943" i="2"/>
  <c r="P943" i="2" s="1"/>
  <c r="K943" i="2"/>
  <c r="H943" i="2"/>
  <c r="O942" i="2"/>
  <c r="M942" i="2"/>
  <c r="N942" i="2" s="1"/>
  <c r="K942" i="2"/>
  <c r="H942" i="2"/>
  <c r="O941" i="2"/>
  <c r="M941" i="2"/>
  <c r="K941" i="2"/>
  <c r="H941" i="2"/>
  <c r="O940" i="2"/>
  <c r="M940" i="2"/>
  <c r="N940" i="2" s="1"/>
  <c r="K940" i="2"/>
  <c r="H940" i="2"/>
  <c r="O939" i="2"/>
  <c r="M939" i="2"/>
  <c r="K939" i="2"/>
  <c r="H939" i="2"/>
  <c r="O938" i="2"/>
  <c r="M938" i="2"/>
  <c r="K938" i="2"/>
  <c r="H938" i="2"/>
  <c r="O937" i="2"/>
  <c r="M937" i="2"/>
  <c r="N937" i="2" s="1"/>
  <c r="K937" i="2"/>
  <c r="H937" i="2"/>
  <c r="O936" i="2"/>
  <c r="M936" i="2"/>
  <c r="N936" i="2" s="1"/>
  <c r="K936" i="2"/>
  <c r="H936" i="2"/>
  <c r="O935" i="2"/>
  <c r="M935" i="2"/>
  <c r="K935" i="2"/>
  <c r="H935" i="2"/>
  <c r="O934" i="2"/>
  <c r="M934" i="2"/>
  <c r="P934" i="2" s="1"/>
  <c r="K934" i="2"/>
  <c r="H934" i="2"/>
  <c r="O933" i="2"/>
  <c r="M933" i="2"/>
  <c r="K933" i="2"/>
  <c r="H933" i="2"/>
  <c r="O932" i="2"/>
  <c r="M932" i="2"/>
  <c r="P932" i="2" s="1"/>
  <c r="K932" i="2"/>
  <c r="H932" i="2"/>
  <c r="O931" i="2"/>
  <c r="M931" i="2"/>
  <c r="K931" i="2"/>
  <c r="H931" i="2"/>
  <c r="O930" i="2"/>
  <c r="M930" i="2"/>
  <c r="P930" i="2" s="1"/>
  <c r="K930" i="2"/>
  <c r="H930" i="2"/>
  <c r="O929" i="2"/>
  <c r="M929" i="2"/>
  <c r="N929" i="2" s="1"/>
  <c r="K929" i="2"/>
  <c r="H929" i="2"/>
  <c r="O928" i="2"/>
  <c r="M928" i="2"/>
  <c r="N928" i="2" s="1"/>
  <c r="K928" i="2"/>
  <c r="H928" i="2"/>
  <c r="O927" i="2"/>
  <c r="M927" i="2"/>
  <c r="P927" i="2" s="1"/>
  <c r="K927" i="2"/>
  <c r="H927" i="2"/>
  <c r="O926" i="2"/>
  <c r="M926" i="2"/>
  <c r="P926" i="2" s="1"/>
  <c r="K926" i="2"/>
  <c r="H926" i="2"/>
  <c r="O925" i="2"/>
  <c r="M925" i="2"/>
  <c r="K925" i="2"/>
  <c r="H925" i="2"/>
  <c r="O924" i="2"/>
  <c r="M924" i="2"/>
  <c r="K924" i="2"/>
  <c r="H924" i="2"/>
  <c r="O923" i="2"/>
  <c r="M923" i="2"/>
  <c r="K923" i="2"/>
  <c r="H923" i="2"/>
  <c r="O922" i="2"/>
  <c r="M922" i="2"/>
  <c r="P922" i="2" s="1"/>
  <c r="K922" i="2"/>
  <c r="H922" i="2"/>
  <c r="O921" i="2"/>
  <c r="M921" i="2"/>
  <c r="N921" i="2" s="1"/>
  <c r="K921" i="2"/>
  <c r="H921" i="2"/>
  <c r="O920" i="2"/>
  <c r="M920" i="2"/>
  <c r="N920" i="2" s="1"/>
  <c r="K920" i="2"/>
  <c r="H920" i="2"/>
  <c r="O919" i="2"/>
  <c r="M919" i="2"/>
  <c r="P919" i="2" s="1"/>
  <c r="K919" i="2"/>
  <c r="H919" i="2"/>
  <c r="O918" i="2"/>
  <c r="M918" i="2"/>
  <c r="N918" i="2" s="1"/>
  <c r="K918" i="2"/>
  <c r="H918" i="2"/>
  <c r="O917" i="2"/>
  <c r="M917" i="2"/>
  <c r="K917" i="2"/>
  <c r="H917" i="2"/>
  <c r="O916" i="2"/>
  <c r="M916" i="2"/>
  <c r="K916" i="2"/>
  <c r="H916" i="2"/>
  <c r="O915" i="2"/>
  <c r="M915" i="2"/>
  <c r="K915" i="2"/>
  <c r="H915" i="2"/>
  <c r="O914" i="2"/>
  <c r="M914" i="2"/>
  <c r="P914" i="2" s="1"/>
  <c r="K914" i="2"/>
  <c r="H914" i="2"/>
  <c r="O913" i="2"/>
  <c r="M913" i="2"/>
  <c r="N913" i="2" s="1"/>
  <c r="K913" i="2"/>
  <c r="H913" i="2"/>
  <c r="O912" i="2"/>
  <c r="M912" i="2"/>
  <c r="N912" i="2" s="1"/>
  <c r="K912" i="2"/>
  <c r="H912" i="2"/>
  <c r="O911" i="2"/>
  <c r="M911" i="2"/>
  <c r="P911" i="2" s="1"/>
  <c r="K911" i="2"/>
  <c r="H911" i="2"/>
  <c r="O910" i="2"/>
  <c r="M910" i="2"/>
  <c r="P910" i="2" s="1"/>
  <c r="K910" i="2"/>
  <c r="H910" i="2"/>
  <c r="O909" i="2"/>
  <c r="M909" i="2"/>
  <c r="K909" i="2"/>
  <c r="H909" i="2"/>
  <c r="O908" i="2"/>
  <c r="M908" i="2"/>
  <c r="K908" i="2"/>
  <c r="H908" i="2"/>
  <c r="O907" i="2"/>
  <c r="M907" i="2"/>
  <c r="K907" i="2"/>
  <c r="H907" i="2"/>
  <c r="O906" i="2"/>
  <c r="M906" i="2"/>
  <c r="P906" i="2" s="1"/>
  <c r="K906" i="2"/>
  <c r="H906" i="2"/>
  <c r="O905" i="2"/>
  <c r="M905" i="2"/>
  <c r="N905" i="2" s="1"/>
  <c r="K905" i="2"/>
  <c r="H905" i="2"/>
  <c r="O904" i="2"/>
  <c r="M904" i="2"/>
  <c r="N904" i="2" s="1"/>
  <c r="K904" i="2"/>
  <c r="H904" i="2"/>
  <c r="O903" i="2"/>
  <c r="M903" i="2"/>
  <c r="P903" i="2" s="1"/>
  <c r="K903" i="2"/>
  <c r="H903" i="2"/>
  <c r="O902" i="2"/>
  <c r="M902" i="2"/>
  <c r="P902" i="2" s="1"/>
  <c r="K902" i="2"/>
  <c r="H902" i="2"/>
  <c r="O901" i="2"/>
  <c r="M901" i="2"/>
  <c r="K901" i="2"/>
  <c r="H901" i="2"/>
  <c r="O900" i="2"/>
  <c r="M900" i="2"/>
  <c r="P900" i="2" s="1"/>
  <c r="K900" i="2"/>
  <c r="H900" i="2"/>
  <c r="O899" i="2"/>
  <c r="M899" i="2"/>
  <c r="N899" i="2" s="1"/>
  <c r="K899" i="2"/>
  <c r="H899" i="2"/>
  <c r="O898" i="2"/>
  <c r="M898" i="2"/>
  <c r="N898" i="2" s="1"/>
  <c r="K898" i="2"/>
  <c r="H898" i="2"/>
  <c r="O897" i="2"/>
  <c r="M897" i="2"/>
  <c r="N897" i="2" s="1"/>
  <c r="K897" i="2"/>
  <c r="H897" i="2"/>
  <c r="O896" i="2"/>
  <c r="M896" i="2"/>
  <c r="P896" i="2" s="1"/>
  <c r="K896" i="2"/>
  <c r="H896" i="2"/>
  <c r="O895" i="2"/>
  <c r="M895" i="2"/>
  <c r="P895" i="2" s="1"/>
  <c r="K895" i="2"/>
  <c r="H895" i="2"/>
  <c r="O894" i="2"/>
  <c r="M894" i="2"/>
  <c r="P894" i="2" s="1"/>
  <c r="K894" i="2"/>
  <c r="H894" i="2"/>
  <c r="O893" i="2"/>
  <c r="M893" i="2"/>
  <c r="K893" i="2"/>
  <c r="H893" i="2"/>
  <c r="O892" i="2"/>
  <c r="M892" i="2"/>
  <c r="P892" i="2" s="1"/>
  <c r="K892" i="2"/>
  <c r="H892" i="2"/>
  <c r="O891" i="2"/>
  <c r="M891" i="2"/>
  <c r="N891" i="2" s="1"/>
  <c r="K891" i="2"/>
  <c r="H891" i="2"/>
  <c r="O890" i="2"/>
  <c r="M890" i="2"/>
  <c r="K890" i="2"/>
  <c r="H890" i="2"/>
  <c r="O889" i="2"/>
  <c r="M889" i="2"/>
  <c r="P889" i="2" s="1"/>
  <c r="K889" i="2"/>
  <c r="H889" i="2"/>
  <c r="O888" i="2"/>
  <c r="M888" i="2"/>
  <c r="N888" i="2" s="1"/>
  <c r="K888" i="2"/>
  <c r="H888" i="2"/>
  <c r="O887" i="2"/>
  <c r="M887" i="2"/>
  <c r="P887" i="2" s="1"/>
  <c r="K887" i="2"/>
  <c r="H887" i="2"/>
  <c r="O886" i="2"/>
  <c r="M886" i="2"/>
  <c r="P886" i="2" s="1"/>
  <c r="K886" i="2"/>
  <c r="H886" i="2"/>
  <c r="O885" i="2"/>
  <c r="M885" i="2"/>
  <c r="K885" i="2"/>
  <c r="H885" i="2"/>
  <c r="O884" i="2"/>
  <c r="M884" i="2"/>
  <c r="N884" i="2" s="1"/>
  <c r="K884" i="2"/>
  <c r="H884" i="2"/>
  <c r="O883" i="2"/>
  <c r="M883" i="2"/>
  <c r="K883" i="2"/>
  <c r="H883" i="2"/>
  <c r="O882" i="2"/>
  <c r="M882" i="2"/>
  <c r="P882" i="2" s="1"/>
  <c r="K882" i="2"/>
  <c r="H882" i="2"/>
  <c r="O881" i="2"/>
  <c r="M881" i="2"/>
  <c r="P881" i="2" s="1"/>
  <c r="K881" i="2"/>
  <c r="H881" i="2"/>
  <c r="O880" i="2"/>
  <c r="M880" i="2"/>
  <c r="P880" i="2" s="1"/>
  <c r="K880" i="2"/>
  <c r="H880" i="2"/>
  <c r="O879" i="2"/>
  <c r="M879" i="2"/>
  <c r="P879" i="2" s="1"/>
  <c r="K879" i="2"/>
  <c r="H879" i="2"/>
  <c r="O878" i="2"/>
  <c r="M878" i="2"/>
  <c r="P878" i="2" s="1"/>
  <c r="K878" i="2"/>
  <c r="H878" i="2"/>
  <c r="O877" i="2"/>
  <c r="M877" i="2"/>
  <c r="K877" i="2"/>
  <c r="H877" i="2"/>
  <c r="O876" i="2"/>
  <c r="M876" i="2"/>
  <c r="K876" i="2"/>
  <c r="H876" i="2"/>
  <c r="O875" i="2"/>
  <c r="M875" i="2"/>
  <c r="N875" i="2" s="1"/>
  <c r="K875" i="2"/>
  <c r="H875" i="2"/>
  <c r="O874" i="2"/>
  <c r="M874" i="2"/>
  <c r="P874" i="2" s="1"/>
  <c r="K874" i="2"/>
  <c r="H874" i="2"/>
  <c r="O873" i="2"/>
  <c r="M873" i="2"/>
  <c r="P873" i="2" s="1"/>
  <c r="K873" i="2"/>
  <c r="H873" i="2"/>
  <c r="O872" i="2"/>
  <c r="M872" i="2"/>
  <c r="P872" i="2" s="1"/>
  <c r="K872" i="2"/>
  <c r="H872" i="2"/>
  <c r="O871" i="2"/>
  <c r="M871" i="2"/>
  <c r="P871" i="2" s="1"/>
  <c r="K871" i="2"/>
  <c r="H871" i="2"/>
  <c r="O870" i="2"/>
  <c r="M870" i="2"/>
  <c r="N870" i="2" s="1"/>
  <c r="K870" i="2"/>
  <c r="H870" i="2"/>
  <c r="O869" i="2"/>
  <c r="M869" i="2"/>
  <c r="P869" i="2" s="1"/>
  <c r="K869" i="2"/>
  <c r="H869" i="2"/>
  <c r="O868" i="2"/>
  <c r="M868" i="2"/>
  <c r="N868" i="2" s="1"/>
  <c r="K868" i="2"/>
  <c r="H868" i="2"/>
  <c r="O867" i="2"/>
  <c r="M867" i="2"/>
  <c r="N867" i="2" s="1"/>
  <c r="K867" i="2"/>
  <c r="H867" i="2"/>
  <c r="O866" i="2"/>
  <c r="M866" i="2"/>
  <c r="P866" i="2" s="1"/>
  <c r="K866" i="2"/>
  <c r="H866" i="2"/>
  <c r="O865" i="2"/>
  <c r="M865" i="2"/>
  <c r="N865" i="2" s="1"/>
  <c r="K865" i="2"/>
  <c r="H865" i="2"/>
  <c r="O864" i="2"/>
  <c r="M864" i="2"/>
  <c r="N864" i="2" s="1"/>
  <c r="K864" i="2"/>
  <c r="H864" i="2"/>
  <c r="O863" i="2"/>
  <c r="M863" i="2"/>
  <c r="N863" i="2" s="1"/>
  <c r="K863" i="2"/>
  <c r="H863" i="2"/>
  <c r="O862" i="2"/>
  <c r="M862" i="2"/>
  <c r="P862" i="2" s="1"/>
  <c r="K862" i="2"/>
  <c r="H862" i="2"/>
  <c r="O861" i="2"/>
  <c r="M861" i="2"/>
  <c r="K861" i="2"/>
  <c r="H861" i="2"/>
  <c r="O860" i="2"/>
  <c r="M860" i="2"/>
  <c r="P860" i="2" s="1"/>
  <c r="K860" i="2"/>
  <c r="H860" i="2"/>
  <c r="O859" i="2"/>
  <c r="M859" i="2"/>
  <c r="N859" i="2" s="1"/>
  <c r="K859" i="2"/>
  <c r="H859" i="2"/>
  <c r="O858" i="2"/>
  <c r="M858" i="2"/>
  <c r="P858" i="2" s="1"/>
  <c r="K858" i="2"/>
  <c r="H858" i="2"/>
  <c r="O857" i="2"/>
  <c r="M857" i="2"/>
  <c r="P857" i="2" s="1"/>
  <c r="K857" i="2"/>
  <c r="H857" i="2"/>
  <c r="O856" i="2"/>
  <c r="M856" i="2"/>
  <c r="K856" i="2"/>
  <c r="H856" i="2"/>
  <c r="O855" i="2"/>
  <c r="M855" i="2"/>
  <c r="P855" i="2" s="1"/>
  <c r="K855" i="2"/>
  <c r="H855" i="2"/>
  <c r="O854" i="2"/>
  <c r="M854" i="2"/>
  <c r="P854" i="2" s="1"/>
  <c r="K854" i="2"/>
  <c r="H854" i="2"/>
  <c r="O853" i="2"/>
  <c r="M853" i="2"/>
  <c r="P853" i="2" s="1"/>
  <c r="K853" i="2"/>
  <c r="H853" i="2"/>
  <c r="O852" i="2"/>
  <c r="M852" i="2"/>
  <c r="N852" i="2" s="1"/>
  <c r="K852" i="2"/>
  <c r="H852" i="2"/>
  <c r="O851" i="2"/>
  <c r="M851" i="2"/>
  <c r="P851" i="2" s="1"/>
  <c r="K851" i="2"/>
  <c r="H851" i="2"/>
  <c r="O850" i="2"/>
  <c r="M850" i="2"/>
  <c r="P850" i="2" s="1"/>
  <c r="K850" i="2"/>
  <c r="H850" i="2"/>
  <c r="O849" i="2"/>
  <c r="M849" i="2"/>
  <c r="P849" i="2" s="1"/>
  <c r="K849" i="2"/>
  <c r="H849" i="2"/>
  <c r="O848" i="2"/>
  <c r="M848" i="2"/>
  <c r="N848" i="2" s="1"/>
  <c r="K848" i="2"/>
  <c r="H848" i="2"/>
  <c r="O847" i="2"/>
  <c r="M847" i="2"/>
  <c r="P847" i="2" s="1"/>
  <c r="K847" i="2"/>
  <c r="H847" i="2"/>
  <c r="O846" i="2"/>
  <c r="M846" i="2"/>
  <c r="N846" i="2" s="1"/>
  <c r="K846" i="2"/>
  <c r="H846" i="2"/>
  <c r="O845" i="2"/>
  <c r="M845" i="2"/>
  <c r="N845" i="2" s="1"/>
  <c r="K845" i="2"/>
  <c r="H845" i="2"/>
  <c r="O844" i="2"/>
  <c r="M844" i="2"/>
  <c r="K844" i="2"/>
  <c r="H844" i="2"/>
  <c r="O843" i="2"/>
  <c r="M843" i="2"/>
  <c r="P843" i="2" s="1"/>
  <c r="K843" i="2"/>
  <c r="H843" i="2"/>
  <c r="O842" i="2"/>
  <c r="M842" i="2"/>
  <c r="P842" i="2" s="1"/>
  <c r="K842" i="2"/>
  <c r="H842" i="2"/>
  <c r="O841" i="2"/>
  <c r="M841" i="2"/>
  <c r="P841" i="2" s="1"/>
  <c r="K841" i="2"/>
  <c r="H841" i="2"/>
  <c r="O840" i="2"/>
  <c r="M840" i="2"/>
  <c r="N840" i="2" s="1"/>
  <c r="K840" i="2"/>
  <c r="H840" i="2"/>
  <c r="O839" i="2"/>
  <c r="M839" i="2"/>
  <c r="P839" i="2" s="1"/>
  <c r="K839" i="2"/>
  <c r="H839" i="2"/>
  <c r="O838" i="2"/>
  <c r="M838" i="2"/>
  <c r="P838" i="2" s="1"/>
  <c r="K838" i="2"/>
  <c r="H838" i="2"/>
  <c r="O837" i="2"/>
  <c r="M837" i="2"/>
  <c r="N837" i="2" s="1"/>
  <c r="K837" i="2"/>
  <c r="H837" i="2"/>
  <c r="O836" i="2"/>
  <c r="M836" i="2"/>
  <c r="N836" i="2" s="1"/>
  <c r="K836" i="2"/>
  <c r="H836" i="2"/>
  <c r="O835" i="2"/>
  <c r="M835" i="2"/>
  <c r="P835" i="2" s="1"/>
  <c r="K835" i="2"/>
  <c r="H835" i="2"/>
  <c r="O834" i="2"/>
  <c r="M834" i="2"/>
  <c r="K834" i="2"/>
  <c r="H834" i="2"/>
  <c r="O833" i="2"/>
  <c r="M833" i="2"/>
  <c r="P833" i="2" s="1"/>
  <c r="K833" i="2"/>
  <c r="H833" i="2"/>
  <c r="O832" i="2"/>
  <c r="M832" i="2"/>
  <c r="N832" i="2" s="1"/>
  <c r="K832" i="2"/>
  <c r="H832" i="2"/>
  <c r="O831" i="2"/>
  <c r="M831" i="2"/>
  <c r="P831" i="2" s="1"/>
  <c r="K831" i="2"/>
  <c r="H831" i="2"/>
  <c r="O830" i="2"/>
  <c r="M830" i="2"/>
  <c r="K830" i="2"/>
  <c r="H830" i="2"/>
  <c r="O829" i="2"/>
  <c r="M829" i="2"/>
  <c r="N829" i="2" s="1"/>
  <c r="K829" i="2"/>
  <c r="H829" i="2"/>
  <c r="O828" i="2"/>
  <c r="M828" i="2"/>
  <c r="N828" i="2" s="1"/>
  <c r="K828" i="2"/>
  <c r="H828" i="2"/>
  <c r="O827" i="2"/>
  <c r="M827" i="2"/>
  <c r="P827" i="2" s="1"/>
  <c r="K827" i="2"/>
  <c r="H827" i="2"/>
  <c r="O826" i="2"/>
  <c r="M826" i="2"/>
  <c r="K826" i="2"/>
  <c r="H826" i="2"/>
  <c r="O825" i="2"/>
  <c r="M825" i="2"/>
  <c r="P825" i="2" s="1"/>
  <c r="K825" i="2"/>
  <c r="H825" i="2"/>
  <c r="O824" i="2"/>
  <c r="M824" i="2"/>
  <c r="P824" i="2" s="1"/>
  <c r="K824" i="2"/>
  <c r="H824" i="2"/>
  <c r="O823" i="2"/>
  <c r="M823" i="2"/>
  <c r="P823" i="2" s="1"/>
  <c r="K823" i="2"/>
  <c r="H823" i="2"/>
  <c r="O822" i="2"/>
  <c r="M822" i="2"/>
  <c r="P822" i="2" s="1"/>
  <c r="K822" i="2"/>
  <c r="H822" i="2"/>
  <c r="O821" i="2"/>
  <c r="M821" i="2"/>
  <c r="N821" i="2" s="1"/>
  <c r="K821" i="2"/>
  <c r="H821" i="2"/>
  <c r="O820" i="2"/>
  <c r="M820" i="2"/>
  <c r="N820" i="2" s="1"/>
  <c r="K820" i="2"/>
  <c r="H820" i="2"/>
  <c r="O819" i="2"/>
  <c r="M819" i="2"/>
  <c r="K819" i="2"/>
  <c r="H819" i="2"/>
  <c r="O818" i="2"/>
  <c r="M818" i="2"/>
  <c r="P818" i="2" s="1"/>
  <c r="K818" i="2"/>
  <c r="H818" i="2"/>
  <c r="O817" i="2"/>
  <c r="M817" i="2"/>
  <c r="P817" i="2" s="1"/>
  <c r="K817" i="2"/>
  <c r="H817" i="2"/>
  <c r="O816" i="2"/>
  <c r="M816" i="2"/>
  <c r="P816" i="2" s="1"/>
  <c r="K816" i="2"/>
  <c r="H816" i="2"/>
  <c r="O815" i="2"/>
  <c r="M815" i="2"/>
  <c r="P815" i="2" s="1"/>
  <c r="K815" i="2"/>
  <c r="H815" i="2"/>
  <c r="O814" i="2"/>
  <c r="M814" i="2"/>
  <c r="N814" i="2" s="1"/>
  <c r="K814" i="2"/>
  <c r="H814" i="2"/>
  <c r="O813" i="2"/>
  <c r="M813" i="2"/>
  <c r="N813" i="2" s="1"/>
  <c r="K813" i="2"/>
  <c r="H813" i="2"/>
  <c r="O812" i="2"/>
  <c r="M812" i="2"/>
  <c r="N812" i="2" s="1"/>
  <c r="K812" i="2"/>
  <c r="H812" i="2"/>
  <c r="O811" i="2"/>
  <c r="M811" i="2"/>
  <c r="P811" i="2" s="1"/>
  <c r="K811" i="2"/>
  <c r="H811" i="2"/>
  <c r="O810" i="2"/>
  <c r="M810" i="2"/>
  <c r="K810" i="2"/>
  <c r="H810" i="2"/>
  <c r="O809" i="2"/>
  <c r="M809" i="2"/>
  <c r="P809" i="2" s="1"/>
  <c r="K809" i="2"/>
  <c r="H809" i="2"/>
  <c r="O808" i="2"/>
  <c r="M808" i="2"/>
  <c r="P808" i="2" s="1"/>
  <c r="K808" i="2"/>
  <c r="H808" i="2"/>
  <c r="O807" i="2"/>
  <c r="M807" i="2"/>
  <c r="P807" i="2" s="1"/>
  <c r="K807" i="2"/>
  <c r="H807" i="2"/>
  <c r="O806" i="2"/>
  <c r="M806" i="2"/>
  <c r="N806" i="2" s="1"/>
  <c r="K806" i="2"/>
  <c r="H806" i="2"/>
  <c r="O805" i="2"/>
  <c r="M805" i="2"/>
  <c r="N805" i="2" s="1"/>
  <c r="K805" i="2"/>
  <c r="H805" i="2"/>
  <c r="O804" i="2"/>
  <c r="M804" i="2"/>
  <c r="N804" i="2" s="1"/>
  <c r="K804" i="2"/>
  <c r="H804" i="2"/>
  <c r="O803" i="2"/>
  <c r="M803" i="2"/>
  <c r="P803" i="2" s="1"/>
  <c r="K803" i="2"/>
  <c r="H803" i="2"/>
  <c r="O802" i="2"/>
  <c r="M802" i="2"/>
  <c r="P802" i="2" s="1"/>
  <c r="K802" i="2"/>
  <c r="H802" i="2"/>
  <c r="O801" i="2"/>
  <c r="M801" i="2"/>
  <c r="P801" i="2" s="1"/>
  <c r="K801" i="2"/>
  <c r="H801" i="2"/>
  <c r="O800" i="2"/>
  <c r="M800" i="2"/>
  <c r="N800" i="2" s="1"/>
  <c r="K800" i="2"/>
  <c r="H800" i="2"/>
  <c r="O799" i="2"/>
  <c r="M799" i="2"/>
  <c r="P799" i="2" s="1"/>
  <c r="K799" i="2"/>
  <c r="H799" i="2"/>
  <c r="O798" i="2"/>
  <c r="M798" i="2"/>
  <c r="N798" i="2" s="1"/>
  <c r="K798" i="2"/>
  <c r="H798" i="2"/>
  <c r="O797" i="2"/>
  <c r="M797" i="2"/>
  <c r="N797" i="2" s="1"/>
  <c r="K797" i="2"/>
  <c r="H797" i="2"/>
  <c r="O796" i="2"/>
  <c r="M796" i="2"/>
  <c r="N796" i="2" s="1"/>
  <c r="K796" i="2"/>
  <c r="H796" i="2"/>
  <c r="O795" i="2"/>
  <c r="M795" i="2"/>
  <c r="P795" i="2" s="1"/>
  <c r="K795" i="2"/>
  <c r="H795" i="2"/>
  <c r="O794" i="2"/>
  <c r="M794" i="2"/>
  <c r="P794" i="2" s="1"/>
  <c r="K794" i="2"/>
  <c r="H794" i="2"/>
  <c r="O793" i="2"/>
  <c r="M793" i="2"/>
  <c r="K793" i="2"/>
  <c r="H793" i="2"/>
  <c r="O792" i="2"/>
  <c r="M792" i="2"/>
  <c r="P792" i="2" s="1"/>
  <c r="K792" i="2"/>
  <c r="H792" i="2"/>
  <c r="O791" i="2"/>
  <c r="M791" i="2"/>
  <c r="P791" i="2" s="1"/>
  <c r="K791" i="2"/>
  <c r="H791" i="2"/>
  <c r="O790" i="2"/>
  <c r="M790" i="2"/>
  <c r="P790" i="2" s="1"/>
  <c r="K790" i="2"/>
  <c r="H790" i="2"/>
  <c r="O789" i="2"/>
  <c r="M789" i="2"/>
  <c r="N789" i="2" s="1"/>
  <c r="K789" i="2"/>
  <c r="H789" i="2"/>
  <c r="O788" i="2"/>
  <c r="M788" i="2"/>
  <c r="K788" i="2"/>
  <c r="H788" i="2"/>
  <c r="O787" i="2"/>
  <c r="M787" i="2"/>
  <c r="P787" i="2" s="1"/>
  <c r="K787" i="2"/>
  <c r="H787" i="2"/>
  <c r="O786" i="2"/>
  <c r="M786" i="2"/>
  <c r="P786" i="2" s="1"/>
  <c r="K786" i="2"/>
  <c r="H786" i="2"/>
  <c r="O785" i="2"/>
  <c r="M785" i="2"/>
  <c r="K785" i="2"/>
  <c r="H785" i="2"/>
  <c r="O784" i="2"/>
  <c r="M784" i="2"/>
  <c r="N784" i="2" s="1"/>
  <c r="K784" i="2"/>
  <c r="H784" i="2"/>
  <c r="O783" i="2"/>
  <c r="M783" i="2"/>
  <c r="P783" i="2" s="1"/>
  <c r="K783" i="2"/>
  <c r="H783" i="2"/>
  <c r="O782" i="2"/>
  <c r="M782" i="2"/>
  <c r="N782" i="2" s="1"/>
  <c r="K782" i="2"/>
  <c r="H782" i="2"/>
  <c r="O781" i="2"/>
  <c r="M781" i="2"/>
  <c r="N781" i="2" s="1"/>
  <c r="K781" i="2"/>
  <c r="H781" i="2"/>
  <c r="O780" i="2"/>
  <c r="M780" i="2"/>
  <c r="N780" i="2" s="1"/>
  <c r="K780" i="2"/>
  <c r="H780" i="2"/>
  <c r="O779" i="2"/>
  <c r="M779" i="2"/>
  <c r="P779" i="2" s="1"/>
  <c r="K779" i="2"/>
  <c r="H779" i="2"/>
  <c r="O778" i="2"/>
  <c r="M778" i="2"/>
  <c r="P778" i="2" s="1"/>
  <c r="K778" i="2"/>
  <c r="H778" i="2"/>
  <c r="O777" i="2"/>
  <c r="M777" i="2"/>
  <c r="K777" i="2"/>
  <c r="H777" i="2"/>
  <c r="O776" i="2"/>
  <c r="M776" i="2"/>
  <c r="P776" i="2" s="1"/>
  <c r="K776" i="2"/>
  <c r="H776" i="2"/>
  <c r="O775" i="2"/>
  <c r="M775" i="2"/>
  <c r="P775" i="2" s="1"/>
  <c r="K775" i="2"/>
  <c r="H775" i="2"/>
  <c r="O774" i="2"/>
  <c r="M774" i="2"/>
  <c r="K774" i="2"/>
  <c r="H774" i="2"/>
  <c r="O773" i="2"/>
  <c r="M773" i="2"/>
  <c r="N773" i="2" s="1"/>
  <c r="K773" i="2"/>
  <c r="H773" i="2"/>
  <c r="O772" i="2"/>
  <c r="M772" i="2"/>
  <c r="N772" i="2" s="1"/>
  <c r="K772" i="2"/>
  <c r="H772" i="2"/>
  <c r="O771" i="2"/>
  <c r="M771" i="2"/>
  <c r="P771" i="2" s="1"/>
  <c r="K771" i="2"/>
  <c r="H771" i="2"/>
  <c r="O770" i="2"/>
  <c r="M770" i="2"/>
  <c r="N770" i="2" s="1"/>
  <c r="K770" i="2"/>
  <c r="H770" i="2"/>
  <c r="O769" i="2"/>
  <c r="M769" i="2"/>
  <c r="K769" i="2"/>
  <c r="H769" i="2"/>
  <c r="O768" i="2"/>
  <c r="M768" i="2"/>
  <c r="P768" i="2" s="1"/>
  <c r="K768" i="2"/>
  <c r="H768" i="2"/>
  <c r="O767" i="2"/>
  <c r="M767" i="2"/>
  <c r="P767" i="2" s="1"/>
  <c r="K767" i="2"/>
  <c r="H767" i="2"/>
  <c r="O766" i="2"/>
  <c r="M766" i="2"/>
  <c r="K766" i="2"/>
  <c r="H766" i="2"/>
  <c r="O765" i="2"/>
  <c r="M765" i="2"/>
  <c r="N765" i="2" s="1"/>
  <c r="K765" i="2"/>
  <c r="H765" i="2"/>
  <c r="O764" i="2"/>
  <c r="M764" i="2"/>
  <c r="N764" i="2" s="1"/>
  <c r="K764" i="2"/>
  <c r="H764" i="2"/>
  <c r="O763" i="2"/>
  <c r="M763" i="2"/>
  <c r="P763" i="2" s="1"/>
  <c r="K763" i="2"/>
  <c r="H763" i="2"/>
  <c r="O762" i="2"/>
  <c r="M762" i="2"/>
  <c r="P762" i="2" s="1"/>
  <c r="K762" i="2"/>
  <c r="H762" i="2"/>
  <c r="O761" i="2"/>
  <c r="M761" i="2"/>
  <c r="K761" i="2"/>
  <c r="H761" i="2"/>
  <c r="O760" i="2"/>
  <c r="M760" i="2"/>
  <c r="P760" i="2" s="1"/>
  <c r="K760" i="2"/>
  <c r="H760" i="2"/>
  <c r="O759" i="2"/>
  <c r="M759" i="2"/>
  <c r="P759" i="2" s="1"/>
  <c r="K759" i="2"/>
  <c r="H759" i="2"/>
  <c r="O758" i="2"/>
  <c r="M758" i="2"/>
  <c r="K758" i="2"/>
  <c r="H758" i="2"/>
  <c r="O757" i="2"/>
  <c r="M757" i="2"/>
  <c r="N757" i="2" s="1"/>
  <c r="K757" i="2"/>
  <c r="H757" i="2"/>
  <c r="O756" i="2"/>
  <c r="M756" i="2"/>
  <c r="N756" i="2" s="1"/>
  <c r="K756" i="2"/>
  <c r="H756" i="2"/>
  <c r="O755" i="2"/>
  <c r="M755" i="2"/>
  <c r="P755" i="2" s="1"/>
  <c r="K755" i="2"/>
  <c r="H755" i="2"/>
  <c r="O754" i="2"/>
  <c r="M754" i="2"/>
  <c r="N754" i="2" s="1"/>
  <c r="K754" i="2"/>
  <c r="H754" i="2"/>
  <c r="O753" i="2"/>
  <c r="M753" i="2"/>
  <c r="K753" i="2"/>
  <c r="H753" i="2"/>
  <c r="O752" i="2"/>
  <c r="M752" i="2"/>
  <c r="P752" i="2" s="1"/>
  <c r="K752" i="2"/>
  <c r="H752" i="2"/>
  <c r="O751" i="2"/>
  <c r="M751" i="2"/>
  <c r="P751" i="2" s="1"/>
  <c r="K751" i="2"/>
  <c r="H751" i="2"/>
  <c r="O750" i="2"/>
  <c r="M750" i="2"/>
  <c r="K750" i="2"/>
  <c r="H750" i="2"/>
  <c r="O749" i="2"/>
  <c r="M749" i="2"/>
  <c r="N749" i="2" s="1"/>
  <c r="K749" i="2"/>
  <c r="H749" i="2"/>
  <c r="O748" i="2"/>
  <c r="M748" i="2"/>
  <c r="N748" i="2" s="1"/>
  <c r="K748" i="2"/>
  <c r="H748" i="2"/>
  <c r="O747" i="2"/>
  <c r="M747" i="2"/>
  <c r="P747" i="2" s="1"/>
  <c r="K747" i="2"/>
  <c r="H747" i="2"/>
  <c r="O746" i="2"/>
  <c r="M746" i="2"/>
  <c r="N746" i="2" s="1"/>
  <c r="K746" i="2"/>
  <c r="H746" i="2"/>
  <c r="O745" i="2"/>
  <c r="M745" i="2"/>
  <c r="K745" i="2"/>
  <c r="H745" i="2"/>
  <c r="O744" i="2"/>
  <c r="M744" i="2"/>
  <c r="P744" i="2" s="1"/>
  <c r="K744" i="2"/>
  <c r="H744" i="2"/>
  <c r="O743" i="2"/>
  <c r="M743" i="2"/>
  <c r="P743" i="2" s="1"/>
  <c r="K743" i="2"/>
  <c r="H743" i="2"/>
  <c r="O742" i="2"/>
  <c r="M742" i="2"/>
  <c r="N742" i="2" s="1"/>
  <c r="K742" i="2"/>
  <c r="H742" i="2"/>
  <c r="O741" i="2"/>
  <c r="M741" i="2"/>
  <c r="K741" i="2"/>
  <c r="H741" i="2"/>
  <c r="O740" i="2"/>
  <c r="M740" i="2"/>
  <c r="N740" i="2" s="1"/>
  <c r="K740" i="2"/>
  <c r="H740" i="2"/>
  <c r="O739" i="2"/>
  <c r="M739" i="2"/>
  <c r="P739" i="2" s="1"/>
  <c r="K739" i="2"/>
  <c r="H739" i="2"/>
  <c r="O738" i="2"/>
  <c r="M738" i="2"/>
  <c r="N738" i="2" s="1"/>
  <c r="K738" i="2"/>
  <c r="H738" i="2"/>
  <c r="O737" i="2"/>
  <c r="M737" i="2"/>
  <c r="K737" i="2"/>
  <c r="H737" i="2"/>
  <c r="O736" i="2"/>
  <c r="M736" i="2"/>
  <c r="P736" i="2" s="1"/>
  <c r="K736" i="2"/>
  <c r="H736" i="2"/>
  <c r="O735" i="2"/>
  <c r="M735" i="2"/>
  <c r="P735" i="2" s="1"/>
  <c r="K735" i="2"/>
  <c r="H735" i="2"/>
  <c r="O734" i="2"/>
  <c r="M734" i="2"/>
  <c r="N734" i="2" s="1"/>
  <c r="K734" i="2"/>
  <c r="H734" i="2"/>
  <c r="O733" i="2"/>
  <c r="M733" i="2"/>
  <c r="K733" i="2"/>
  <c r="H733" i="2"/>
  <c r="O732" i="2"/>
  <c r="M732" i="2"/>
  <c r="N732" i="2" s="1"/>
  <c r="K732" i="2"/>
  <c r="H732" i="2"/>
  <c r="O731" i="2"/>
  <c r="M731" i="2"/>
  <c r="P731" i="2" s="1"/>
  <c r="K731" i="2"/>
  <c r="H731" i="2"/>
  <c r="O730" i="2"/>
  <c r="M730" i="2"/>
  <c r="N730" i="2" s="1"/>
  <c r="K730" i="2"/>
  <c r="H730" i="2"/>
  <c r="O729" i="2"/>
  <c r="M729" i="2"/>
  <c r="K729" i="2"/>
  <c r="H729" i="2"/>
  <c r="O728" i="2"/>
  <c r="M728" i="2"/>
  <c r="P728" i="2" s="1"/>
  <c r="K728" i="2"/>
  <c r="H728" i="2"/>
  <c r="O727" i="2"/>
  <c r="M727" i="2"/>
  <c r="P727" i="2" s="1"/>
  <c r="K727" i="2"/>
  <c r="H727" i="2"/>
  <c r="O726" i="2"/>
  <c r="M726" i="2"/>
  <c r="K726" i="2"/>
  <c r="H726" i="2"/>
  <c r="O725" i="2"/>
  <c r="M725" i="2"/>
  <c r="K725" i="2"/>
  <c r="H725" i="2"/>
  <c r="O724" i="2"/>
  <c r="M724" i="2"/>
  <c r="N724" i="2" s="1"/>
  <c r="K724" i="2"/>
  <c r="H724" i="2"/>
  <c r="O723" i="2"/>
  <c r="M723" i="2"/>
  <c r="P723" i="2" s="1"/>
  <c r="K723" i="2"/>
  <c r="H723" i="2"/>
  <c r="O722" i="2"/>
  <c r="M722" i="2"/>
  <c r="N722" i="2" s="1"/>
  <c r="K722" i="2"/>
  <c r="H722" i="2"/>
  <c r="O721" i="2"/>
  <c r="M721" i="2"/>
  <c r="K721" i="2"/>
  <c r="H721" i="2"/>
  <c r="O720" i="2"/>
  <c r="M720" i="2"/>
  <c r="N720" i="2" s="1"/>
  <c r="K720" i="2"/>
  <c r="H720" i="2"/>
  <c r="O719" i="2"/>
  <c r="M719" i="2"/>
  <c r="P719" i="2" s="1"/>
  <c r="K719" i="2"/>
  <c r="H719" i="2"/>
  <c r="O718" i="2"/>
  <c r="M718" i="2"/>
  <c r="N718" i="2" s="1"/>
  <c r="K718" i="2"/>
  <c r="H718" i="2"/>
  <c r="O717" i="2"/>
  <c r="M717" i="2"/>
  <c r="K717" i="2"/>
  <c r="H717" i="2"/>
  <c r="O716" i="2"/>
  <c r="M716" i="2"/>
  <c r="N716" i="2" s="1"/>
  <c r="K716" i="2"/>
  <c r="H716" i="2"/>
  <c r="O715" i="2"/>
  <c r="M715" i="2"/>
  <c r="P715" i="2" s="1"/>
  <c r="K715" i="2"/>
  <c r="H715" i="2"/>
  <c r="O714" i="2"/>
  <c r="M714" i="2"/>
  <c r="N714" i="2" s="1"/>
  <c r="K714" i="2"/>
  <c r="H714" i="2"/>
  <c r="O713" i="2"/>
  <c r="M713" i="2"/>
  <c r="K713" i="2"/>
  <c r="H713" i="2"/>
  <c r="O712" i="2"/>
  <c r="M712" i="2"/>
  <c r="N712" i="2" s="1"/>
  <c r="K712" i="2"/>
  <c r="H712" i="2"/>
  <c r="O711" i="2"/>
  <c r="M711" i="2"/>
  <c r="P711" i="2" s="1"/>
  <c r="K711" i="2"/>
  <c r="H711" i="2"/>
  <c r="O710" i="2"/>
  <c r="M710" i="2"/>
  <c r="P710" i="2" s="1"/>
  <c r="K710" i="2"/>
  <c r="H710" i="2"/>
  <c r="O709" i="2"/>
  <c r="M709" i="2"/>
  <c r="K709" i="2"/>
  <c r="H709" i="2"/>
  <c r="O708" i="2"/>
  <c r="M708" i="2"/>
  <c r="N708" i="2" s="1"/>
  <c r="K708" i="2"/>
  <c r="H708" i="2"/>
  <c r="O707" i="2"/>
  <c r="M707" i="2"/>
  <c r="P707" i="2" s="1"/>
  <c r="K707" i="2"/>
  <c r="H707" i="2"/>
  <c r="O706" i="2"/>
  <c r="M706" i="2"/>
  <c r="N706" i="2" s="1"/>
  <c r="K706" i="2"/>
  <c r="H706" i="2"/>
  <c r="O705" i="2"/>
  <c r="M705" i="2"/>
  <c r="K705" i="2"/>
  <c r="H705" i="2"/>
  <c r="O704" i="2"/>
  <c r="M704" i="2"/>
  <c r="P704" i="2" s="1"/>
  <c r="K704" i="2"/>
  <c r="H704" i="2"/>
  <c r="O703" i="2"/>
  <c r="M703" i="2"/>
  <c r="K703" i="2"/>
  <c r="H703" i="2"/>
  <c r="O702" i="2"/>
  <c r="M702" i="2"/>
  <c r="N702" i="2" s="1"/>
  <c r="K702" i="2"/>
  <c r="H702" i="2"/>
  <c r="O701" i="2"/>
  <c r="M701" i="2"/>
  <c r="K701" i="2"/>
  <c r="H701" i="2"/>
  <c r="O700" i="2"/>
  <c r="M700" i="2"/>
  <c r="N700" i="2" s="1"/>
  <c r="K700" i="2"/>
  <c r="H700" i="2"/>
  <c r="O699" i="2"/>
  <c r="M699" i="2"/>
  <c r="P699" i="2" s="1"/>
  <c r="K699" i="2"/>
  <c r="H699" i="2"/>
  <c r="O698" i="2"/>
  <c r="M698" i="2"/>
  <c r="N698" i="2" s="1"/>
  <c r="K698" i="2"/>
  <c r="H698" i="2"/>
  <c r="O697" i="2"/>
  <c r="M697" i="2"/>
  <c r="K697" i="2"/>
  <c r="H697" i="2"/>
  <c r="O696" i="2"/>
  <c r="M696" i="2"/>
  <c r="P696" i="2" s="1"/>
  <c r="K696" i="2"/>
  <c r="H696" i="2"/>
  <c r="O695" i="2"/>
  <c r="M695" i="2"/>
  <c r="K695" i="2"/>
  <c r="H695" i="2"/>
  <c r="O694" i="2"/>
  <c r="M694" i="2"/>
  <c r="P694" i="2" s="1"/>
  <c r="K694" i="2"/>
  <c r="H694" i="2"/>
  <c r="O693" i="2"/>
  <c r="M693" i="2"/>
  <c r="K693" i="2"/>
  <c r="H693" i="2"/>
  <c r="O692" i="2"/>
  <c r="M692" i="2"/>
  <c r="N692" i="2" s="1"/>
  <c r="K692" i="2"/>
  <c r="H692" i="2"/>
  <c r="O691" i="2"/>
  <c r="M691" i="2"/>
  <c r="K691" i="2"/>
  <c r="H691" i="2"/>
  <c r="O690" i="2"/>
  <c r="M690" i="2"/>
  <c r="K690" i="2"/>
  <c r="H690" i="2"/>
  <c r="O689" i="2"/>
  <c r="M689" i="2"/>
  <c r="K689" i="2"/>
  <c r="H689" i="2"/>
  <c r="O688" i="2"/>
  <c r="M688" i="2"/>
  <c r="K688" i="2"/>
  <c r="H688" i="2"/>
  <c r="O687" i="2"/>
  <c r="M687" i="2"/>
  <c r="K687" i="2"/>
  <c r="H687" i="2"/>
  <c r="O686" i="2"/>
  <c r="M686" i="2"/>
  <c r="P686" i="2" s="1"/>
  <c r="K686" i="2"/>
  <c r="H686" i="2"/>
  <c r="O685" i="2"/>
  <c r="M685" i="2"/>
  <c r="K685" i="2"/>
  <c r="H685" i="2"/>
  <c r="O684" i="2"/>
  <c r="M684" i="2"/>
  <c r="N684" i="2" s="1"/>
  <c r="K684" i="2"/>
  <c r="H684" i="2"/>
  <c r="O683" i="2"/>
  <c r="M683" i="2"/>
  <c r="P683" i="2" s="1"/>
  <c r="K683" i="2"/>
  <c r="H683" i="2"/>
  <c r="O682" i="2"/>
  <c r="M682" i="2"/>
  <c r="P682" i="2" s="1"/>
  <c r="K682" i="2"/>
  <c r="H682" i="2"/>
  <c r="O681" i="2"/>
  <c r="M681" i="2"/>
  <c r="K681" i="2"/>
  <c r="H681" i="2"/>
  <c r="O680" i="2"/>
  <c r="M680" i="2"/>
  <c r="K680" i="2"/>
  <c r="H680" i="2"/>
  <c r="O679" i="2"/>
  <c r="M679" i="2"/>
  <c r="K679" i="2"/>
  <c r="H679" i="2"/>
  <c r="O678" i="2"/>
  <c r="M678" i="2"/>
  <c r="K678" i="2"/>
  <c r="H678" i="2"/>
  <c r="O677" i="2"/>
  <c r="M677" i="2"/>
  <c r="K677" i="2"/>
  <c r="H677" i="2"/>
  <c r="O676" i="2"/>
  <c r="M676" i="2"/>
  <c r="N676" i="2" s="1"/>
  <c r="K676" i="2"/>
  <c r="H676" i="2"/>
  <c r="O675" i="2"/>
  <c r="M675" i="2"/>
  <c r="K675" i="2"/>
  <c r="H675" i="2"/>
  <c r="O674" i="2"/>
  <c r="M674" i="2"/>
  <c r="N674" i="2" s="1"/>
  <c r="K674" i="2"/>
  <c r="H674" i="2"/>
  <c r="O673" i="2"/>
  <c r="M673" i="2"/>
  <c r="K673" i="2"/>
  <c r="H673" i="2"/>
  <c r="O672" i="2"/>
  <c r="M672" i="2"/>
  <c r="P672" i="2" s="1"/>
  <c r="K672" i="2"/>
  <c r="H672" i="2"/>
  <c r="O671" i="2"/>
  <c r="M671" i="2"/>
  <c r="K671" i="2"/>
  <c r="H671" i="2"/>
  <c r="O670" i="2"/>
  <c r="M670" i="2"/>
  <c r="P670" i="2" s="1"/>
  <c r="K670" i="2"/>
  <c r="H670" i="2"/>
  <c r="O669" i="2"/>
  <c r="M669" i="2"/>
  <c r="N669" i="2" s="1"/>
  <c r="K669" i="2"/>
  <c r="H669" i="2"/>
  <c r="O668" i="2"/>
  <c r="M668" i="2"/>
  <c r="N668" i="2" s="1"/>
  <c r="K668" i="2"/>
  <c r="H668" i="2"/>
  <c r="O667" i="2"/>
  <c r="M667" i="2"/>
  <c r="K667" i="2"/>
  <c r="H667" i="2"/>
  <c r="O666" i="2"/>
  <c r="M666" i="2"/>
  <c r="P666" i="2" s="1"/>
  <c r="K666" i="2"/>
  <c r="H666" i="2"/>
  <c r="O665" i="2"/>
  <c r="M665" i="2"/>
  <c r="K665" i="2"/>
  <c r="H665" i="2"/>
  <c r="O664" i="2"/>
  <c r="M664" i="2"/>
  <c r="P664" i="2" s="1"/>
  <c r="K664" i="2"/>
  <c r="H664" i="2"/>
  <c r="O663" i="2"/>
  <c r="M663" i="2"/>
  <c r="K663" i="2"/>
  <c r="H663" i="2"/>
  <c r="O662" i="2"/>
  <c r="M662" i="2"/>
  <c r="N662" i="2" s="1"/>
  <c r="K662" i="2"/>
  <c r="H662" i="2"/>
  <c r="O661" i="2"/>
  <c r="M661" i="2"/>
  <c r="N661" i="2" s="1"/>
  <c r="K661" i="2"/>
  <c r="H661" i="2"/>
  <c r="O660" i="2"/>
  <c r="M660" i="2"/>
  <c r="N660" i="2" s="1"/>
  <c r="K660" i="2"/>
  <c r="H660" i="2"/>
  <c r="O659" i="2"/>
  <c r="M659" i="2"/>
  <c r="P659" i="2" s="1"/>
  <c r="K659" i="2"/>
  <c r="H659" i="2"/>
  <c r="O658" i="2"/>
  <c r="M658" i="2"/>
  <c r="K658" i="2"/>
  <c r="H658" i="2"/>
  <c r="O657" i="2"/>
  <c r="M657" i="2"/>
  <c r="K657" i="2"/>
  <c r="H657" i="2"/>
  <c r="O656" i="2"/>
  <c r="M656" i="2"/>
  <c r="K656" i="2"/>
  <c r="H656" i="2"/>
  <c r="O655" i="2"/>
  <c r="M655" i="2"/>
  <c r="K655" i="2"/>
  <c r="H655" i="2"/>
  <c r="O654" i="2"/>
  <c r="M654" i="2"/>
  <c r="N654" i="2" s="1"/>
  <c r="K654" i="2"/>
  <c r="H654" i="2"/>
  <c r="O653" i="2"/>
  <c r="M653" i="2"/>
  <c r="N653" i="2" s="1"/>
  <c r="K653" i="2"/>
  <c r="H653" i="2"/>
  <c r="O652" i="2"/>
  <c r="M652" i="2"/>
  <c r="N652" i="2" s="1"/>
  <c r="K652" i="2"/>
  <c r="H652" i="2"/>
  <c r="O651" i="2"/>
  <c r="M651" i="2"/>
  <c r="P651" i="2" s="1"/>
  <c r="K651" i="2"/>
  <c r="H651" i="2"/>
  <c r="O650" i="2"/>
  <c r="M650" i="2"/>
  <c r="N650" i="2" s="1"/>
  <c r="K650" i="2"/>
  <c r="H650" i="2"/>
  <c r="O649" i="2"/>
  <c r="M649" i="2"/>
  <c r="K649" i="2"/>
  <c r="H649" i="2"/>
  <c r="O648" i="2"/>
  <c r="M648" i="2"/>
  <c r="N648" i="2" s="1"/>
  <c r="K648" i="2"/>
  <c r="H648" i="2"/>
  <c r="O647" i="2"/>
  <c r="M647" i="2"/>
  <c r="K647" i="2"/>
  <c r="H647" i="2"/>
  <c r="O646" i="2"/>
  <c r="M646" i="2"/>
  <c r="P646" i="2" s="1"/>
  <c r="K646" i="2"/>
  <c r="H646" i="2"/>
  <c r="O645" i="2"/>
  <c r="M645" i="2"/>
  <c r="N645" i="2" s="1"/>
  <c r="K645" i="2"/>
  <c r="H645" i="2"/>
  <c r="O644" i="2"/>
  <c r="M644" i="2"/>
  <c r="N644" i="2" s="1"/>
  <c r="K644" i="2"/>
  <c r="H644" i="2"/>
  <c r="O643" i="2"/>
  <c r="M643" i="2"/>
  <c r="P643" i="2" s="1"/>
  <c r="K643" i="2"/>
  <c r="H643" i="2"/>
  <c r="O642" i="2"/>
  <c r="M642" i="2"/>
  <c r="P642" i="2" s="1"/>
  <c r="K642" i="2"/>
  <c r="H642" i="2"/>
  <c r="O641" i="2"/>
  <c r="M641" i="2"/>
  <c r="K641" i="2"/>
  <c r="H641" i="2"/>
  <c r="O640" i="2"/>
  <c r="M640" i="2"/>
  <c r="N640" i="2" s="1"/>
  <c r="K640" i="2"/>
  <c r="H640" i="2"/>
  <c r="O639" i="2"/>
  <c r="M639" i="2"/>
  <c r="K639" i="2"/>
  <c r="H639" i="2"/>
  <c r="O638" i="2"/>
  <c r="M638" i="2"/>
  <c r="N638" i="2" s="1"/>
  <c r="K638" i="2"/>
  <c r="H638" i="2"/>
  <c r="O637" i="2"/>
  <c r="M637" i="2"/>
  <c r="N637" i="2" s="1"/>
  <c r="K637" i="2"/>
  <c r="H637" i="2"/>
  <c r="O636" i="2"/>
  <c r="M636" i="2"/>
  <c r="N636" i="2" s="1"/>
  <c r="K636" i="2"/>
  <c r="H636" i="2"/>
  <c r="O635" i="2"/>
  <c r="M635" i="2"/>
  <c r="P635" i="2" s="1"/>
  <c r="K635" i="2"/>
  <c r="H635" i="2"/>
  <c r="O634" i="2"/>
  <c r="M634" i="2"/>
  <c r="P634" i="2" s="1"/>
  <c r="K634" i="2"/>
  <c r="H634" i="2"/>
  <c r="O633" i="2"/>
  <c r="M633" i="2"/>
  <c r="K633" i="2"/>
  <c r="H633" i="2"/>
  <c r="O632" i="2"/>
  <c r="M632" i="2"/>
  <c r="P632" i="2" s="1"/>
  <c r="K632" i="2"/>
  <c r="H632" i="2"/>
  <c r="O631" i="2"/>
  <c r="M631" i="2"/>
  <c r="K631" i="2"/>
  <c r="H631" i="2"/>
  <c r="O630" i="2"/>
  <c r="M630" i="2"/>
  <c r="N630" i="2" s="1"/>
  <c r="K630" i="2"/>
  <c r="H630" i="2"/>
  <c r="O629" i="2"/>
  <c r="M629" i="2"/>
  <c r="N629" i="2" s="1"/>
  <c r="K629" i="2"/>
  <c r="H629" i="2"/>
  <c r="O628" i="2"/>
  <c r="M628" i="2"/>
  <c r="N628" i="2" s="1"/>
  <c r="K628" i="2"/>
  <c r="H628" i="2"/>
  <c r="O627" i="2"/>
  <c r="M627" i="2"/>
  <c r="P627" i="2" s="1"/>
  <c r="K627" i="2"/>
  <c r="H627" i="2"/>
  <c r="O626" i="2"/>
  <c r="M626" i="2"/>
  <c r="K626" i="2"/>
  <c r="H626" i="2"/>
  <c r="O625" i="2"/>
  <c r="M625" i="2"/>
  <c r="K625" i="2"/>
  <c r="H625" i="2"/>
  <c r="O624" i="2"/>
  <c r="M624" i="2"/>
  <c r="P624" i="2" s="1"/>
  <c r="K624" i="2"/>
  <c r="H624" i="2"/>
  <c r="O623" i="2"/>
  <c r="M623" i="2"/>
  <c r="N623" i="2" s="1"/>
  <c r="K623" i="2"/>
  <c r="H623" i="2"/>
  <c r="O622" i="2"/>
  <c r="M622" i="2"/>
  <c r="N622" i="2" s="1"/>
  <c r="K622" i="2"/>
  <c r="H622" i="2"/>
  <c r="O621" i="2"/>
  <c r="M621" i="2"/>
  <c r="N621" i="2" s="1"/>
  <c r="K621" i="2"/>
  <c r="H621" i="2"/>
  <c r="O620" i="2"/>
  <c r="M620" i="2"/>
  <c r="K620" i="2"/>
  <c r="H620" i="2"/>
  <c r="O619" i="2"/>
  <c r="M619" i="2"/>
  <c r="P619" i="2" s="1"/>
  <c r="K619" i="2"/>
  <c r="H619" i="2"/>
  <c r="O618" i="2"/>
  <c r="M618" i="2"/>
  <c r="P618" i="2" s="1"/>
  <c r="K618" i="2"/>
  <c r="H618" i="2"/>
  <c r="O617" i="2"/>
  <c r="M617" i="2"/>
  <c r="K617" i="2"/>
  <c r="H617" i="2"/>
  <c r="O616" i="2"/>
  <c r="M616" i="2"/>
  <c r="N616" i="2" s="1"/>
  <c r="K616" i="2"/>
  <c r="H616" i="2"/>
  <c r="O615" i="2"/>
  <c r="M615" i="2"/>
  <c r="K615" i="2"/>
  <c r="H615" i="2"/>
  <c r="O614" i="2"/>
  <c r="M614" i="2"/>
  <c r="K614" i="2"/>
  <c r="H614" i="2"/>
  <c r="O613" i="2"/>
  <c r="M613" i="2"/>
  <c r="N613" i="2" s="1"/>
  <c r="K613" i="2"/>
  <c r="H613" i="2"/>
  <c r="O612" i="2"/>
  <c r="M612" i="2"/>
  <c r="N612" i="2" s="1"/>
  <c r="K612" i="2"/>
  <c r="H612" i="2"/>
  <c r="O611" i="2"/>
  <c r="M611" i="2"/>
  <c r="P611" i="2" s="1"/>
  <c r="K611" i="2"/>
  <c r="H611" i="2"/>
  <c r="O610" i="2"/>
  <c r="M610" i="2"/>
  <c r="P610" i="2" s="1"/>
  <c r="K610" i="2"/>
  <c r="H610" i="2"/>
  <c r="O609" i="2"/>
  <c r="M609" i="2"/>
  <c r="K609" i="2"/>
  <c r="H609" i="2"/>
  <c r="O608" i="2"/>
  <c r="M608" i="2"/>
  <c r="N608" i="2" s="1"/>
  <c r="K608" i="2"/>
  <c r="H608" i="2"/>
  <c r="O607" i="2"/>
  <c r="M607" i="2"/>
  <c r="K607" i="2"/>
  <c r="H607" i="2"/>
  <c r="O606" i="2"/>
  <c r="M606" i="2"/>
  <c r="P606" i="2" s="1"/>
  <c r="K606" i="2"/>
  <c r="H606" i="2"/>
  <c r="O605" i="2"/>
  <c r="M605" i="2"/>
  <c r="N605" i="2" s="1"/>
  <c r="K605" i="2"/>
  <c r="H605" i="2"/>
  <c r="O604" i="2"/>
  <c r="M604" i="2"/>
  <c r="N604" i="2" s="1"/>
  <c r="K604" i="2"/>
  <c r="H604" i="2"/>
  <c r="O603" i="2"/>
  <c r="M603" i="2"/>
  <c r="K603" i="2"/>
  <c r="H603" i="2"/>
  <c r="O602" i="2"/>
  <c r="M602" i="2"/>
  <c r="P602" i="2" s="1"/>
  <c r="K602" i="2"/>
  <c r="H602" i="2"/>
  <c r="O601" i="2"/>
  <c r="M601" i="2"/>
  <c r="K601" i="2"/>
  <c r="H601" i="2"/>
  <c r="O600" i="2"/>
  <c r="M600" i="2"/>
  <c r="N600" i="2" s="1"/>
  <c r="K600" i="2"/>
  <c r="H600" i="2"/>
  <c r="O599" i="2"/>
  <c r="M599" i="2"/>
  <c r="N599" i="2" s="1"/>
  <c r="K599" i="2"/>
  <c r="H599" i="2"/>
  <c r="O598" i="2"/>
  <c r="M598" i="2"/>
  <c r="K598" i="2"/>
  <c r="H598" i="2"/>
  <c r="O597" i="2"/>
  <c r="M597" i="2"/>
  <c r="N597" i="2" s="1"/>
  <c r="K597" i="2"/>
  <c r="H597" i="2"/>
  <c r="O596" i="2"/>
  <c r="M596" i="2"/>
  <c r="K596" i="2"/>
  <c r="H596" i="2"/>
  <c r="O595" i="2"/>
  <c r="M595" i="2"/>
  <c r="P595" i="2" s="1"/>
  <c r="K595" i="2"/>
  <c r="H595" i="2"/>
  <c r="O594" i="2"/>
  <c r="M594" i="2"/>
  <c r="P594" i="2" s="1"/>
  <c r="K594" i="2"/>
  <c r="H594" i="2"/>
  <c r="O593" i="2"/>
  <c r="M593" i="2"/>
  <c r="K593" i="2"/>
  <c r="H593" i="2"/>
  <c r="O592" i="2"/>
  <c r="M592" i="2"/>
  <c r="N592" i="2" s="1"/>
  <c r="K592" i="2"/>
  <c r="H592" i="2"/>
  <c r="O591" i="2"/>
  <c r="M591" i="2"/>
  <c r="N591" i="2" s="1"/>
  <c r="K591" i="2"/>
  <c r="H591" i="2"/>
  <c r="O590" i="2"/>
  <c r="M590" i="2"/>
  <c r="P590" i="2" s="1"/>
  <c r="K590" i="2"/>
  <c r="H590" i="2"/>
  <c r="O589" i="2"/>
  <c r="M589" i="2"/>
  <c r="P589" i="2" s="1"/>
  <c r="K589" i="2"/>
  <c r="H589" i="2"/>
  <c r="O588" i="2"/>
  <c r="M588" i="2"/>
  <c r="N588" i="2" s="1"/>
  <c r="K588" i="2"/>
  <c r="H588" i="2"/>
  <c r="O587" i="2"/>
  <c r="M587" i="2"/>
  <c r="P587" i="2" s="1"/>
  <c r="K587" i="2"/>
  <c r="H587" i="2"/>
  <c r="O586" i="2"/>
  <c r="M586" i="2"/>
  <c r="P586" i="2" s="1"/>
  <c r="K586" i="2"/>
  <c r="H586" i="2"/>
  <c r="O585" i="2"/>
  <c r="M585" i="2"/>
  <c r="K585" i="2"/>
  <c r="H585" i="2"/>
  <c r="O584" i="2"/>
  <c r="M584" i="2"/>
  <c r="N584" i="2" s="1"/>
  <c r="K584" i="2"/>
  <c r="H584" i="2"/>
  <c r="O583" i="2"/>
  <c r="M583" i="2"/>
  <c r="K583" i="2"/>
  <c r="H583" i="2"/>
  <c r="O582" i="2"/>
  <c r="M582" i="2"/>
  <c r="K582" i="2"/>
  <c r="H582" i="2"/>
  <c r="O581" i="2"/>
  <c r="M581" i="2"/>
  <c r="P581" i="2" s="1"/>
  <c r="K581" i="2"/>
  <c r="H581" i="2"/>
  <c r="O580" i="2"/>
  <c r="M580" i="2"/>
  <c r="K580" i="2"/>
  <c r="H580" i="2"/>
  <c r="O579" i="2"/>
  <c r="M579" i="2"/>
  <c r="P579" i="2" s="1"/>
  <c r="K579" i="2"/>
  <c r="H579" i="2"/>
  <c r="O578" i="2"/>
  <c r="M578" i="2"/>
  <c r="K578" i="2"/>
  <c r="H578" i="2"/>
  <c r="O577" i="2"/>
  <c r="M577" i="2"/>
  <c r="K577" i="2"/>
  <c r="H577" i="2"/>
  <c r="O576" i="2"/>
  <c r="M576" i="2"/>
  <c r="K576" i="2"/>
  <c r="H576" i="2"/>
  <c r="O575" i="2"/>
  <c r="M575" i="2"/>
  <c r="N575" i="2" s="1"/>
  <c r="K575" i="2"/>
  <c r="H575" i="2"/>
  <c r="O574" i="2"/>
  <c r="M574" i="2"/>
  <c r="N574" i="2" s="1"/>
  <c r="K574" i="2"/>
  <c r="H574" i="2"/>
  <c r="O573" i="2"/>
  <c r="M573" i="2"/>
  <c r="N573" i="2" s="1"/>
  <c r="K573" i="2"/>
  <c r="H573" i="2"/>
  <c r="O572" i="2"/>
  <c r="M572" i="2"/>
  <c r="P572" i="2" s="1"/>
  <c r="K572" i="2"/>
  <c r="H572" i="2"/>
  <c r="O571" i="2"/>
  <c r="M571" i="2"/>
  <c r="K571" i="2"/>
  <c r="H571" i="2"/>
  <c r="O570" i="2"/>
  <c r="M570" i="2"/>
  <c r="N570" i="2" s="1"/>
  <c r="K570" i="2"/>
  <c r="H570" i="2"/>
  <c r="O569" i="2"/>
  <c r="M569" i="2"/>
  <c r="K569" i="2"/>
  <c r="H569" i="2"/>
  <c r="O568" i="2"/>
  <c r="M568" i="2"/>
  <c r="K568" i="2"/>
  <c r="H568" i="2"/>
  <c r="O567" i="2"/>
  <c r="M567" i="2"/>
  <c r="N567" i="2" s="1"/>
  <c r="K567" i="2"/>
  <c r="H567" i="2"/>
  <c r="O566" i="2"/>
  <c r="M566" i="2"/>
  <c r="N566" i="2" s="1"/>
  <c r="K566" i="2"/>
  <c r="H566" i="2"/>
  <c r="O565" i="2"/>
  <c r="M565" i="2"/>
  <c r="N565" i="2" s="1"/>
  <c r="K565" i="2"/>
  <c r="H565" i="2"/>
  <c r="O564" i="2"/>
  <c r="M564" i="2"/>
  <c r="K564" i="2"/>
  <c r="H564" i="2"/>
  <c r="O563" i="2"/>
  <c r="M563" i="2"/>
  <c r="P563" i="2" s="1"/>
  <c r="K563" i="2"/>
  <c r="H563" i="2"/>
  <c r="O562" i="2"/>
  <c r="M562" i="2"/>
  <c r="P562" i="2" s="1"/>
  <c r="K562" i="2"/>
  <c r="H562" i="2"/>
  <c r="O561" i="2"/>
  <c r="M561" i="2"/>
  <c r="K561" i="2"/>
  <c r="H561" i="2"/>
  <c r="O560" i="2"/>
  <c r="M560" i="2"/>
  <c r="K560" i="2"/>
  <c r="H560" i="2"/>
  <c r="O559" i="2"/>
  <c r="M559" i="2"/>
  <c r="N559" i="2" s="1"/>
  <c r="K559" i="2"/>
  <c r="H559" i="2"/>
  <c r="O558" i="2"/>
  <c r="M558" i="2"/>
  <c r="N558" i="2" s="1"/>
  <c r="K558" i="2"/>
  <c r="H558" i="2"/>
  <c r="O557" i="2"/>
  <c r="M557" i="2"/>
  <c r="K557" i="2"/>
  <c r="H557" i="2"/>
  <c r="O556" i="2"/>
  <c r="M556" i="2"/>
  <c r="N556" i="2" s="1"/>
  <c r="K556" i="2"/>
  <c r="H556" i="2"/>
  <c r="O555" i="2"/>
  <c r="M555" i="2"/>
  <c r="P555" i="2" s="1"/>
  <c r="K555" i="2"/>
  <c r="H555" i="2"/>
  <c r="O554" i="2"/>
  <c r="M554" i="2"/>
  <c r="P554" i="2" s="1"/>
  <c r="K554" i="2"/>
  <c r="H554" i="2"/>
  <c r="O553" i="2"/>
  <c r="M553" i="2"/>
  <c r="K553" i="2"/>
  <c r="H553" i="2"/>
  <c r="O552" i="2"/>
  <c r="M552" i="2"/>
  <c r="P552" i="2" s="1"/>
  <c r="K552" i="2"/>
  <c r="H552" i="2"/>
  <c r="O551" i="2"/>
  <c r="M551" i="2"/>
  <c r="N551" i="2" s="1"/>
  <c r="K551" i="2"/>
  <c r="H551" i="2"/>
  <c r="O550" i="2"/>
  <c r="M550" i="2"/>
  <c r="P550" i="2" s="1"/>
  <c r="K550" i="2"/>
  <c r="H550" i="2"/>
  <c r="O549" i="2"/>
  <c r="M549" i="2"/>
  <c r="P549" i="2" s="1"/>
  <c r="K549" i="2"/>
  <c r="H549" i="2"/>
  <c r="O548" i="2"/>
  <c r="M548" i="2"/>
  <c r="P548" i="2" s="1"/>
  <c r="K548" i="2"/>
  <c r="H548" i="2"/>
  <c r="O547" i="2"/>
  <c r="M547" i="2"/>
  <c r="P547" i="2" s="1"/>
  <c r="K547" i="2"/>
  <c r="H547" i="2"/>
  <c r="O546" i="2"/>
  <c r="M546" i="2"/>
  <c r="N546" i="2" s="1"/>
  <c r="K546" i="2"/>
  <c r="H546" i="2"/>
  <c r="O545" i="2"/>
  <c r="M545" i="2"/>
  <c r="K545" i="2"/>
  <c r="H545" i="2"/>
  <c r="O544" i="2"/>
  <c r="M544" i="2"/>
  <c r="K544" i="2"/>
  <c r="H544" i="2"/>
  <c r="O543" i="2"/>
  <c r="M543" i="2"/>
  <c r="N543" i="2" s="1"/>
  <c r="K543" i="2"/>
  <c r="H543" i="2"/>
  <c r="O542" i="2"/>
  <c r="M542" i="2"/>
  <c r="N542" i="2" s="1"/>
  <c r="K542" i="2"/>
  <c r="H542" i="2"/>
  <c r="O541" i="2"/>
  <c r="M541" i="2"/>
  <c r="K541" i="2"/>
  <c r="H541" i="2"/>
  <c r="O540" i="2"/>
  <c r="M540" i="2"/>
  <c r="P540" i="2" s="1"/>
  <c r="K540" i="2"/>
  <c r="H540" i="2"/>
  <c r="O539" i="2"/>
  <c r="M539" i="2"/>
  <c r="K539" i="2"/>
  <c r="H539" i="2"/>
  <c r="O538" i="2"/>
  <c r="M538" i="2"/>
  <c r="N538" i="2" s="1"/>
  <c r="K538" i="2"/>
  <c r="H538" i="2"/>
  <c r="O537" i="2"/>
  <c r="M537" i="2"/>
  <c r="K537" i="2"/>
  <c r="H537" i="2"/>
  <c r="O536" i="2"/>
  <c r="M536" i="2"/>
  <c r="N536" i="2" s="1"/>
  <c r="K536" i="2"/>
  <c r="H536" i="2"/>
  <c r="O535" i="2"/>
  <c r="M535" i="2"/>
  <c r="N535" i="2" s="1"/>
  <c r="K535" i="2"/>
  <c r="H535" i="2"/>
  <c r="O534" i="2"/>
  <c r="M534" i="2"/>
  <c r="K534" i="2"/>
  <c r="H534" i="2"/>
  <c r="O533" i="2"/>
  <c r="M533" i="2"/>
  <c r="N533" i="2" s="1"/>
  <c r="K533" i="2"/>
  <c r="H533" i="2"/>
  <c r="O532" i="2"/>
  <c r="M532" i="2"/>
  <c r="K532" i="2"/>
  <c r="H532" i="2"/>
  <c r="O531" i="2"/>
  <c r="M531" i="2"/>
  <c r="P531" i="2" s="1"/>
  <c r="K531" i="2"/>
  <c r="H531" i="2"/>
  <c r="O530" i="2"/>
  <c r="M530" i="2"/>
  <c r="P530" i="2" s="1"/>
  <c r="K530" i="2"/>
  <c r="H530" i="2"/>
  <c r="O529" i="2"/>
  <c r="M529" i="2"/>
  <c r="N529" i="2" s="1"/>
  <c r="K529" i="2"/>
  <c r="H529" i="2"/>
  <c r="O528" i="2"/>
  <c r="M528" i="2"/>
  <c r="P528" i="2" s="1"/>
  <c r="K528" i="2"/>
  <c r="H528" i="2"/>
  <c r="O527" i="2"/>
  <c r="M527" i="2"/>
  <c r="K527" i="2"/>
  <c r="H527" i="2"/>
  <c r="O526" i="2"/>
  <c r="M526" i="2"/>
  <c r="P526" i="2" s="1"/>
  <c r="K526" i="2"/>
  <c r="H526" i="2"/>
  <c r="O525" i="2"/>
  <c r="M525" i="2"/>
  <c r="P525" i="2" s="1"/>
  <c r="K525" i="2"/>
  <c r="H525" i="2"/>
  <c r="O524" i="2"/>
  <c r="M524" i="2"/>
  <c r="K524" i="2"/>
  <c r="H524" i="2"/>
  <c r="O523" i="2"/>
  <c r="M523" i="2"/>
  <c r="K523" i="2"/>
  <c r="H523" i="2"/>
  <c r="O522" i="2"/>
  <c r="M522" i="2"/>
  <c r="P522" i="2" s="1"/>
  <c r="K522" i="2"/>
  <c r="H522" i="2"/>
  <c r="O521" i="2"/>
  <c r="M521" i="2"/>
  <c r="N521" i="2" s="1"/>
  <c r="K521" i="2"/>
  <c r="H521" i="2"/>
  <c r="O520" i="2"/>
  <c r="M520" i="2"/>
  <c r="P520" i="2" s="1"/>
  <c r="K520" i="2"/>
  <c r="H520" i="2"/>
  <c r="O519" i="2"/>
  <c r="M519" i="2"/>
  <c r="K519" i="2"/>
  <c r="H519" i="2"/>
  <c r="O518" i="2"/>
  <c r="M518" i="2"/>
  <c r="P518" i="2" s="1"/>
  <c r="K518" i="2"/>
  <c r="H518" i="2"/>
  <c r="O517" i="2"/>
  <c r="M517" i="2"/>
  <c r="P517" i="2" s="1"/>
  <c r="K517" i="2"/>
  <c r="H517" i="2"/>
  <c r="O516" i="2"/>
  <c r="M516" i="2"/>
  <c r="N516" i="2" s="1"/>
  <c r="K516" i="2"/>
  <c r="H516" i="2"/>
  <c r="O515" i="2"/>
  <c r="M515" i="2"/>
  <c r="K515" i="2"/>
  <c r="H515" i="2"/>
  <c r="O514" i="2"/>
  <c r="M514" i="2"/>
  <c r="P514" i="2" s="1"/>
  <c r="K514" i="2"/>
  <c r="H514" i="2"/>
  <c r="O513" i="2"/>
  <c r="M513" i="2"/>
  <c r="N513" i="2" s="1"/>
  <c r="K513" i="2"/>
  <c r="H513" i="2"/>
  <c r="O512" i="2"/>
  <c r="M512" i="2"/>
  <c r="N512" i="2" s="1"/>
  <c r="K512" i="2"/>
  <c r="H512" i="2"/>
  <c r="O511" i="2"/>
  <c r="M511" i="2"/>
  <c r="K511" i="2"/>
  <c r="H511" i="2"/>
  <c r="O510" i="2"/>
  <c r="M510" i="2"/>
  <c r="P510" i="2" s="1"/>
  <c r="K510" i="2"/>
  <c r="H510" i="2"/>
  <c r="O509" i="2"/>
  <c r="M509" i="2"/>
  <c r="P509" i="2" s="1"/>
  <c r="K509" i="2"/>
  <c r="H509" i="2"/>
  <c r="O508" i="2"/>
  <c r="M508" i="2"/>
  <c r="N508" i="2" s="1"/>
  <c r="K508" i="2"/>
  <c r="H508" i="2"/>
  <c r="O507" i="2"/>
  <c r="M507" i="2"/>
  <c r="K507" i="2"/>
  <c r="H507" i="2"/>
  <c r="O506" i="2"/>
  <c r="M506" i="2"/>
  <c r="K506" i="2"/>
  <c r="H506" i="2"/>
  <c r="O505" i="2"/>
  <c r="M505" i="2"/>
  <c r="N505" i="2" s="1"/>
  <c r="K505" i="2"/>
  <c r="H505" i="2"/>
  <c r="O504" i="2"/>
  <c r="M504" i="2"/>
  <c r="P504" i="2" s="1"/>
  <c r="K504" i="2"/>
  <c r="H504" i="2"/>
  <c r="O503" i="2"/>
  <c r="M503" i="2"/>
  <c r="K503" i="2"/>
  <c r="H503" i="2"/>
  <c r="O502" i="2"/>
  <c r="M502" i="2"/>
  <c r="P502" i="2" s="1"/>
  <c r="K502" i="2"/>
  <c r="H502" i="2"/>
  <c r="O501" i="2"/>
  <c r="M501" i="2"/>
  <c r="P501" i="2" s="1"/>
  <c r="K501" i="2"/>
  <c r="H501" i="2"/>
  <c r="O500" i="2"/>
  <c r="M500" i="2"/>
  <c r="N500" i="2" s="1"/>
  <c r="K500" i="2"/>
  <c r="H500" i="2"/>
  <c r="O499" i="2"/>
  <c r="M499" i="2"/>
  <c r="K499" i="2"/>
  <c r="H499" i="2"/>
  <c r="O498" i="2"/>
  <c r="M498" i="2"/>
  <c r="K498" i="2"/>
  <c r="H498" i="2"/>
  <c r="O497" i="2"/>
  <c r="M497" i="2"/>
  <c r="N497" i="2" s="1"/>
  <c r="K497" i="2"/>
  <c r="H497" i="2"/>
  <c r="O496" i="2"/>
  <c r="M496" i="2"/>
  <c r="N496" i="2" s="1"/>
  <c r="K496" i="2"/>
  <c r="H496" i="2"/>
  <c r="O495" i="2"/>
  <c r="M495" i="2"/>
  <c r="K495" i="2"/>
  <c r="H495" i="2"/>
  <c r="O494" i="2"/>
  <c r="M494" i="2"/>
  <c r="P494" i="2" s="1"/>
  <c r="K494" i="2"/>
  <c r="H494" i="2"/>
  <c r="O493" i="2"/>
  <c r="M493" i="2"/>
  <c r="P493" i="2" s="1"/>
  <c r="K493" i="2"/>
  <c r="H493" i="2"/>
  <c r="O492" i="2"/>
  <c r="M492" i="2"/>
  <c r="N492" i="2" s="1"/>
  <c r="K492" i="2"/>
  <c r="H492" i="2"/>
  <c r="O491" i="2"/>
  <c r="M491" i="2"/>
  <c r="K491" i="2"/>
  <c r="H491" i="2"/>
  <c r="O490" i="2"/>
  <c r="M490" i="2"/>
  <c r="K490" i="2"/>
  <c r="H490" i="2"/>
  <c r="O489" i="2"/>
  <c r="M489" i="2"/>
  <c r="N489" i="2" s="1"/>
  <c r="K489" i="2"/>
  <c r="H489" i="2"/>
  <c r="O488" i="2"/>
  <c r="M488" i="2"/>
  <c r="P488" i="2" s="1"/>
  <c r="K488" i="2"/>
  <c r="H488" i="2"/>
  <c r="O487" i="2"/>
  <c r="M487" i="2"/>
  <c r="N487" i="2" s="1"/>
  <c r="K487" i="2"/>
  <c r="H487" i="2"/>
  <c r="O486" i="2"/>
  <c r="M486" i="2"/>
  <c r="P486" i="2" s="1"/>
  <c r="K486" i="2"/>
  <c r="H486" i="2"/>
  <c r="O485" i="2"/>
  <c r="M485" i="2"/>
  <c r="P485" i="2" s="1"/>
  <c r="K485" i="2"/>
  <c r="H485" i="2"/>
  <c r="O484" i="2"/>
  <c r="M484" i="2"/>
  <c r="N484" i="2" s="1"/>
  <c r="K484" i="2"/>
  <c r="H484" i="2"/>
  <c r="O483" i="2"/>
  <c r="M483" i="2"/>
  <c r="P483" i="2" s="1"/>
  <c r="K483" i="2"/>
  <c r="H483" i="2"/>
  <c r="O482" i="2"/>
  <c r="M482" i="2"/>
  <c r="P482" i="2" s="1"/>
  <c r="K482" i="2"/>
  <c r="H482" i="2"/>
  <c r="O481" i="2"/>
  <c r="M481" i="2"/>
  <c r="N481" i="2" s="1"/>
  <c r="K481" i="2"/>
  <c r="H481" i="2"/>
  <c r="O480" i="2"/>
  <c r="M480" i="2"/>
  <c r="P480" i="2" s="1"/>
  <c r="K480" i="2"/>
  <c r="H480" i="2"/>
  <c r="O479" i="2"/>
  <c r="M479" i="2"/>
  <c r="K479" i="2"/>
  <c r="H479" i="2"/>
  <c r="O478" i="2"/>
  <c r="M478" i="2"/>
  <c r="K478" i="2"/>
  <c r="H478" i="2"/>
  <c r="O477" i="2"/>
  <c r="M477" i="2"/>
  <c r="P477" i="2" s="1"/>
  <c r="K477" i="2"/>
  <c r="H477" i="2"/>
  <c r="O476" i="2"/>
  <c r="M476" i="2"/>
  <c r="K476" i="2"/>
  <c r="H476" i="2"/>
  <c r="O475" i="2"/>
  <c r="M475" i="2"/>
  <c r="K475" i="2"/>
  <c r="H475" i="2"/>
  <c r="O474" i="2"/>
  <c r="M474" i="2"/>
  <c r="P474" i="2" s="1"/>
  <c r="K474" i="2"/>
  <c r="H474" i="2"/>
  <c r="O473" i="2"/>
  <c r="M473" i="2"/>
  <c r="N473" i="2" s="1"/>
  <c r="K473" i="2"/>
  <c r="H473" i="2"/>
  <c r="O472" i="2"/>
  <c r="M472" i="2"/>
  <c r="N472" i="2" s="1"/>
  <c r="K472" i="2"/>
  <c r="H472" i="2"/>
  <c r="O471" i="2"/>
  <c r="M471" i="2"/>
  <c r="K471" i="2"/>
  <c r="H471" i="2"/>
  <c r="O470" i="2"/>
  <c r="M470" i="2"/>
  <c r="P470" i="2" s="1"/>
  <c r="K470" i="2"/>
  <c r="H470" i="2"/>
  <c r="O469" i="2"/>
  <c r="M469" i="2"/>
  <c r="P469" i="2" s="1"/>
  <c r="K469" i="2"/>
  <c r="H469" i="2"/>
  <c r="O468" i="2"/>
  <c r="M468" i="2"/>
  <c r="N468" i="2" s="1"/>
  <c r="K468" i="2"/>
  <c r="H468" i="2"/>
  <c r="O467" i="2"/>
  <c r="M467" i="2"/>
  <c r="P467" i="2" s="1"/>
  <c r="K467" i="2"/>
  <c r="H467" i="2"/>
  <c r="O466" i="2"/>
  <c r="M466" i="2"/>
  <c r="P466" i="2" s="1"/>
  <c r="K466" i="2"/>
  <c r="H466" i="2"/>
  <c r="O465" i="2"/>
  <c r="M465" i="2"/>
  <c r="N465" i="2" s="1"/>
  <c r="K465" i="2"/>
  <c r="H465" i="2"/>
  <c r="O464" i="2"/>
  <c r="M464" i="2"/>
  <c r="K464" i="2"/>
  <c r="H464" i="2"/>
  <c r="O463" i="2"/>
  <c r="M463" i="2"/>
  <c r="K463" i="2"/>
  <c r="H463" i="2"/>
  <c r="O462" i="2"/>
  <c r="M462" i="2"/>
  <c r="K462" i="2"/>
  <c r="H462" i="2"/>
  <c r="O461" i="2"/>
  <c r="M461" i="2"/>
  <c r="P461" i="2" s="1"/>
  <c r="K461" i="2"/>
  <c r="H461" i="2"/>
  <c r="O460" i="2"/>
  <c r="M460" i="2"/>
  <c r="K460" i="2"/>
  <c r="H460" i="2"/>
  <c r="O459" i="2"/>
  <c r="M459" i="2"/>
  <c r="P459" i="2" s="1"/>
  <c r="K459" i="2"/>
  <c r="H459" i="2"/>
  <c r="O458" i="2"/>
  <c r="M458" i="2"/>
  <c r="P458" i="2" s="1"/>
  <c r="K458" i="2"/>
  <c r="H458" i="2"/>
  <c r="O457" i="2"/>
  <c r="M457" i="2"/>
  <c r="N457" i="2" s="1"/>
  <c r="K457" i="2"/>
  <c r="H457" i="2"/>
  <c r="O456" i="2"/>
  <c r="M456" i="2"/>
  <c r="K456" i="2"/>
  <c r="H456" i="2"/>
  <c r="O455" i="2"/>
  <c r="M455" i="2"/>
  <c r="K455" i="2"/>
  <c r="H455" i="2"/>
  <c r="O454" i="2"/>
  <c r="M454" i="2"/>
  <c r="P454" i="2" s="1"/>
  <c r="K454" i="2"/>
  <c r="H454" i="2"/>
  <c r="O453" i="2"/>
  <c r="M453" i="2"/>
  <c r="P453" i="2" s="1"/>
  <c r="K453" i="2"/>
  <c r="H453" i="2"/>
  <c r="O452" i="2"/>
  <c r="M452" i="2"/>
  <c r="N452" i="2" s="1"/>
  <c r="K452" i="2"/>
  <c r="H452" i="2"/>
  <c r="O451" i="2"/>
  <c r="M451" i="2"/>
  <c r="P451" i="2" s="1"/>
  <c r="K451" i="2"/>
  <c r="H451" i="2"/>
  <c r="O450" i="2"/>
  <c r="M450" i="2"/>
  <c r="P450" i="2" s="1"/>
  <c r="K450" i="2"/>
  <c r="H450" i="2"/>
  <c r="O449" i="2"/>
  <c r="M449" i="2"/>
  <c r="N449" i="2" s="1"/>
  <c r="K449" i="2"/>
  <c r="H449" i="2"/>
  <c r="O448" i="2"/>
  <c r="M448" i="2"/>
  <c r="P448" i="2" s="1"/>
  <c r="K448" i="2"/>
  <c r="H448" i="2"/>
  <c r="O447" i="2"/>
  <c r="M447" i="2"/>
  <c r="K447" i="2"/>
  <c r="H447" i="2"/>
  <c r="O446" i="2"/>
  <c r="M446" i="2"/>
  <c r="P446" i="2" s="1"/>
  <c r="K446" i="2"/>
  <c r="H446" i="2"/>
  <c r="O445" i="2"/>
  <c r="M445" i="2"/>
  <c r="P445" i="2" s="1"/>
  <c r="K445" i="2"/>
  <c r="H445" i="2"/>
  <c r="O444" i="2"/>
  <c r="M444" i="2"/>
  <c r="N444" i="2" s="1"/>
  <c r="K444" i="2"/>
  <c r="H444" i="2"/>
  <c r="O443" i="2"/>
  <c r="M443" i="2"/>
  <c r="P443" i="2" s="1"/>
  <c r="K443" i="2"/>
  <c r="H443" i="2"/>
  <c r="O442" i="2"/>
  <c r="M442" i="2"/>
  <c r="P442" i="2" s="1"/>
  <c r="K442" i="2"/>
  <c r="H442" i="2"/>
  <c r="O441" i="2"/>
  <c r="M441" i="2"/>
  <c r="N441" i="2" s="1"/>
  <c r="K441" i="2"/>
  <c r="H441" i="2"/>
  <c r="O440" i="2"/>
  <c r="M440" i="2"/>
  <c r="N440" i="2" s="1"/>
  <c r="K440" i="2"/>
  <c r="H440" i="2"/>
  <c r="O439" i="2"/>
  <c r="M439" i="2"/>
  <c r="K439" i="2"/>
  <c r="H439" i="2"/>
  <c r="O438" i="2"/>
  <c r="M438" i="2"/>
  <c r="P438" i="2" s="1"/>
  <c r="K438" i="2"/>
  <c r="H438" i="2"/>
  <c r="O437" i="2"/>
  <c r="M437" i="2"/>
  <c r="P437" i="2" s="1"/>
  <c r="K437" i="2"/>
  <c r="H437" i="2"/>
  <c r="O436" i="2"/>
  <c r="M436" i="2"/>
  <c r="N436" i="2" s="1"/>
  <c r="K436" i="2"/>
  <c r="H436" i="2"/>
  <c r="O435" i="2"/>
  <c r="M435" i="2"/>
  <c r="P435" i="2" s="1"/>
  <c r="K435" i="2"/>
  <c r="H435" i="2"/>
  <c r="O434" i="2"/>
  <c r="M434" i="2"/>
  <c r="P434" i="2" s="1"/>
  <c r="K434" i="2"/>
  <c r="H434" i="2"/>
  <c r="O433" i="2"/>
  <c r="M433" i="2"/>
  <c r="N433" i="2" s="1"/>
  <c r="K433" i="2"/>
  <c r="H433" i="2"/>
  <c r="O432" i="2"/>
  <c r="M432" i="2"/>
  <c r="P432" i="2" s="1"/>
  <c r="K432" i="2"/>
  <c r="H432" i="2"/>
  <c r="O431" i="2"/>
  <c r="M431" i="2"/>
  <c r="K431" i="2"/>
  <c r="H431" i="2"/>
  <c r="O430" i="2"/>
  <c r="M430" i="2"/>
  <c r="P430" i="2" s="1"/>
  <c r="K430" i="2"/>
  <c r="H430" i="2"/>
  <c r="O429" i="2"/>
  <c r="M429" i="2"/>
  <c r="P429" i="2" s="1"/>
  <c r="K429" i="2"/>
  <c r="H429" i="2"/>
  <c r="O428" i="2"/>
  <c r="M428" i="2"/>
  <c r="N428" i="2" s="1"/>
  <c r="K428" i="2"/>
  <c r="H428" i="2"/>
  <c r="O427" i="2"/>
  <c r="M427" i="2"/>
  <c r="P427" i="2" s="1"/>
  <c r="K427" i="2"/>
  <c r="H427" i="2"/>
  <c r="O426" i="2"/>
  <c r="M426" i="2"/>
  <c r="P426" i="2" s="1"/>
  <c r="K426" i="2"/>
  <c r="H426" i="2"/>
  <c r="O425" i="2"/>
  <c r="M425" i="2"/>
  <c r="N425" i="2" s="1"/>
  <c r="K425" i="2"/>
  <c r="H425" i="2"/>
  <c r="O424" i="2"/>
  <c r="M424" i="2"/>
  <c r="N424" i="2" s="1"/>
  <c r="K424" i="2"/>
  <c r="H424" i="2"/>
  <c r="O423" i="2"/>
  <c r="M423" i="2"/>
  <c r="K423" i="2"/>
  <c r="H423" i="2"/>
  <c r="O422" i="2"/>
  <c r="M422" i="2"/>
  <c r="P422" i="2" s="1"/>
  <c r="K422" i="2"/>
  <c r="H422" i="2"/>
  <c r="O421" i="2"/>
  <c r="M421" i="2"/>
  <c r="P421" i="2" s="1"/>
  <c r="K421" i="2"/>
  <c r="H421" i="2"/>
  <c r="O420" i="2"/>
  <c r="M420" i="2"/>
  <c r="N420" i="2" s="1"/>
  <c r="K420" i="2"/>
  <c r="H420" i="2"/>
  <c r="O419" i="2"/>
  <c r="M419" i="2"/>
  <c r="P419" i="2" s="1"/>
  <c r="K419" i="2"/>
  <c r="H419" i="2"/>
  <c r="O418" i="2"/>
  <c r="M418" i="2"/>
  <c r="P418" i="2" s="1"/>
  <c r="K418" i="2"/>
  <c r="H418" i="2"/>
  <c r="O417" i="2"/>
  <c r="M417" i="2"/>
  <c r="N417" i="2" s="1"/>
  <c r="K417" i="2"/>
  <c r="H417" i="2"/>
  <c r="O416" i="2"/>
  <c r="M416" i="2"/>
  <c r="P416" i="2" s="1"/>
  <c r="K416" i="2"/>
  <c r="H416" i="2"/>
  <c r="O415" i="2"/>
  <c r="M415" i="2"/>
  <c r="K415" i="2"/>
  <c r="H415" i="2"/>
  <c r="O414" i="2"/>
  <c r="M414" i="2"/>
  <c r="P414" i="2" s="1"/>
  <c r="K414" i="2"/>
  <c r="H414" i="2"/>
  <c r="O413" i="2"/>
  <c r="M413" i="2"/>
  <c r="P413" i="2" s="1"/>
  <c r="K413" i="2"/>
  <c r="H413" i="2"/>
  <c r="O412" i="2"/>
  <c r="M412" i="2"/>
  <c r="N412" i="2" s="1"/>
  <c r="K412" i="2"/>
  <c r="H412" i="2"/>
  <c r="O411" i="2"/>
  <c r="M411" i="2"/>
  <c r="P411" i="2" s="1"/>
  <c r="K411" i="2"/>
  <c r="H411" i="2"/>
  <c r="O410" i="2"/>
  <c r="M410" i="2"/>
  <c r="P410" i="2" s="1"/>
  <c r="K410" i="2"/>
  <c r="H410" i="2"/>
  <c r="O409" i="2"/>
  <c r="M409" i="2"/>
  <c r="N409" i="2" s="1"/>
  <c r="K409" i="2"/>
  <c r="H409" i="2"/>
  <c r="O408" i="2"/>
  <c r="M408" i="2"/>
  <c r="N408" i="2" s="1"/>
  <c r="K408" i="2"/>
  <c r="H408" i="2"/>
  <c r="O407" i="2"/>
  <c r="M407" i="2"/>
  <c r="K407" i="2"/>
  <c r="H407" i="2"/>
  <c r="O406" i="2"/>
  <c r="M406" i="2"/>
  <c r="P406" i="2" s="1"/>
  <c r="K406" i="2"/>
  <c r="H406" i="2"/>
  <c r="O405" i="2"/>
  <c r="M405" i="2"/>
  <c r="P405" i="2" s="1"/>
  <c r="K405" i="2"/>
  <c r="H405" i="2"/>
  <c r="O404" i="2"/>
  <c r="M404" i="2"/>
  <c r="N404" i="2" s="1"/>
  <c r="K404" i="2"/>
  <c r="H404" i="2"/>
  <c r="O403" i="2"/>
  <c r="M403" i="2"/>
  <c r="P403" i="2" s="1"/>
  <c r="K403" i="2"/>
  <c r="H403" i="2"/>
  <c r="O402" i="2"/>
  <c r="M402" i="2"/>
  <c r="P402" i="2" s="1"/>
  <c r="K402" i="2"/>
  <c r="H402" i="2"/>
  <c r="O401" i="2"/>
  <c r="M401" i="2"/>
  <c r="N401" i="2" s="1"/>
  <c r="K401" i="2"/>
  <c r="H401" i="2"/>
  <c r="O400" i="2"/>
  <c r="M400" i="2"/>
  <c r="P400" i="2" s="1"/>
  <c r="K400" i="2"/>
  <c r="H400" i="2"/>
  <c r="O399" i="2"/>
  <c r="M399" i="2"/>
  <c r="K399" i="2"/>
  <c r="H399" i="2"/>
  <c r="O398" i="2"/>
  <c r="M398" i="2"/>
  <c r="K398" i="2"/>
  <c r="H398" i="2"/>
  <c r="O397" i="2"/>
  <c r="M397" i="2"/>
  <c r="P397" i="2" s="1"/>
  <c r="K397" i="2"/>
  <c r="H397" i="2"/>
  <c r="O396" i="2"/>
  <c r="M396" i="2"/>
  <c r="N396" i="2" s="1"/>
  <c r="K396" i="2"/>
  <c r="H396" i="2"/>
  <c r="O395" i="2"/>
  <c r="M395" i="2"/>
  <c r="P395" i="2" s="1"/>
  <c r="K395" i="2"/>
  <c r="H395" i="2"/>
  <c r="O394" i="2"/>
  <c r="M394" i="2"/>
  <c r="K394" i="2"/>
  <c r="H394" i="2"/>
  <c r="O393" i="2"/>
  <c r="M393" i="2"/>
  <c r="N393" i="2" s="1"/>
  <c r="K393" i="2"/>
  <c r="H393" i="2"/>
  <c r="O392" i="2"/>
  <c r="M392" i="2"/>
  <c r="K392" i="2"/>
  <c r="H392" i="2"/>
  <c r="O391" i="2"/>
  <c r="M391" i="2"/>
  <c r="N391" i="2" s="1"/>
  <c r="K391" i="2"/>
  <c r="H391" i="2"/>
  <c r="O390" i="2"/>
  <c r="M390" i="2"/>
  <c r="P390" i="2" s="1"/>
  <c r="K390" i="2"/>
  <c r="H390" i="2"/>
  <c r="O389" i="2"/>
  <c r="M389" i="2"/>
  <c r="P389" i="2" s="1"/>
  <c r="K389" i="2"/>
  <c r="H389" i="2"/>
  <c r="O388" i="2"/>
  <c r="M388" i="2"/>
  <c r="K388" i="2"/>
  <c r="H388" i="2"/>
  <c r="O387" i="2"/>
  <c r="M387" i="2"/>
  <c r="K387" i="2"/>
  <c r="H387" i="2"/>
  <c r="O386" i="2"/>
  <c r="M386" i="2"/>
  <c r="P386" i="2" s="1"/>
  <c r="K386" i="2"/>
  <c r="H386" i="2"/>
  <c r="O385" i="2"/>
  <c r="M385" i="2"/>
  <c r="N385" i="2" s="1"/>
  <c r="K385" i="2"/>
  <c r="H385" i="2"/>
  <c r="O384" i="2"/>
  <c r="M384" i="2"/>
  <c r="P384" i="2" s="1"/>
  <c r="K384" i="2"/>
  <c r="H384" i="2"/>
  <c r="O383" i="2"/>
  <c r="M383" i="2"/>
  <c r="N383" i="2" s="1"/>
  <c r="K383" i="2"/>
  <c r="H383" i="2"/>
  <c r="O382" i="2"/>
  <c r="M382" i="2"/>
  <c r="P382" i="2" s="1"/>
  <c r="K382" i="2"/>
  <c r="H382" i="2"/>
  <c r="O381" i="2"/>
  <c r="M381" i="2"/>
  <c r="P381" i="2" s="1"/>
  <c r="K381" i="2"/>
  <c r="H381" i="2"/>
  <c r="O380" i="2"/>
  <c r="M380" i="2"/>
  <c r="N380" i="2" s="1"/>
  <c r="K380" i="2"/>
  <c r="H380" i="2"/>
  <c r="O379" i="2"/>
  <c r="M379" i="2"/>
  <c r="P379" i="2" s="1"/>
  <c r="K379" i="2"/>
  <c r="H379" i="2"/>
  <c r="O378" i="2"/>
  <c r="M378" i="2"/>
  <c r="P378" i="2" s="1"/>
  <c r="K378" i="2"/>
  <c r="H378" i="2"/>
  <c r="O377" i="2"/>
  <c r="M377" i="2"/>
  <c r="N377" i="2" s="1"/>
  <c r="K377" i="2"/>
  <c r="H377" i="2"/>
  <c r="O376" i="2"/>
  <c r="M376" i="2"/>
  <c r="N376" i="2" s="1"/>
  <c r="K376" i="2"/>
  <c r="H376" i="2"/>
  <c r="O375" i="2"/>
  <c r="M375" i="2"/>
  <c r="K375" i="2"/>
  <c r="H375" i="2"/>
  <c r="O374" i="2"/>
  <c r="M374" i="2"/>
  <c r="K374" i="2"/>
  <c r="H374" i="2"/>
  <c r="O373" i="2"/>
  <c r="M373" i="2"/>
  <c r="P373" i="2" s="1"/>
  <c r="K373" i="2"/>
  <c r="H373" i="2"/>
  <c r="O372" i="2"/>
  <c r="M372" i="2"/>
  <c r="N372" i="2" s="1"/>
  <c r="K372" i="2"/>
  <c r="H372" i="2"/>
  <c r="O371" i="2"/>
  <c r="M371" i="2"/>
  <c r="K371" i="2"/>
  <c r="H371" i="2"/>
  <c r="O370" i="2"/>
  <c r="M370" i="2"/>
  <c r="K370" i="2"/>
  <c r="H370" i="2"/>
  <c r="O369" i="2"/>
  <c r="M369" i="2"/>
  <c r="N369" i="2" s="1"/>
  <c r="K369" i="2"/>
  <c r="H369" i="2"/>
  <c r="O368" i="2"/>
  <c r="M368" i="2"/>
  <c r="P368" i="2" s="1"/>
  <c r="K368" i="2"/>
  <c r="H368" i="2"/>
  <c r="O367" i="2"/>
  <c r="M367" i="2"/>
  <c r="N367" i="2" s="1"/>
  <c r="K367" i="2"/>
  <c r="H367" i="2"/>
  <c r="O366" i="2"/>
  <c r="M366" i="2"/>
  <c r="P366" i="2" s="1"/>
  <c r="K366" i="2"/>
  <c r="H366" i="2"/>
  <c r="O365" i="2"/>
  <c r="M365" i="2"/>
  <c r="P365" i="2" s="1"/>
  <c r="K365" i="2"/>
  <c r="H365" i="2"/>
  <c r="O364" i="2"/>
  <c r="M364" i="2"/>
  <c r="N364" i="2" s="1"/>
  <c r="K364" i="2"/>
  <c r="H364" i="2"/>
  <c r="O363" i="2"/>
  <c r="M363" i="2"/>
  <c r="P363" i="2" s="1"/>
  <c r="K363" i="2"/>
  <c r="H363" i="2"/>
  <c r="O362" i="2"/>
  <c r="M362" i="2"/>
  <c r="P362" i="2" s="1"/>
  <c r="K362" i="2"/>
  <c r="H362" i="2"/>
  <c r="O361" i="2"/>
  <c r="M361" i="2"/>
  <c r="N361" i="2" s="1"/>
  <c r="K361" i="2"/>
  <c r="H361" i="2"/>
  <c r="O360" i="2"/>
  <c r="M360" i="2"/>
  <c r="P360" i="2" s="1"/>
  <c r="K360" i="2"/>
  <c r="H360" i="2"/>
  <c r="O359" i="2"/>
  <c r="M359" i="2"/>
  <c r="N359" i="2" s="1"/>
  <c r="K359" i="2"/>
  <c r="H359" i="2"/>
  <c r="O358" i="2"/>
  <c r="M358" i="2"/>
  <c r="K358" i="2"/>
  <c r="H358" i="2"/>
  <c r="O357" i="2"/>
  <c r="M357" i="2"/>
  <c r="P357" i="2" s="1"/>
  <c r="K357" i="2"/>
  <c r="H357" i="2"/>
  <c r="O356" i="2"/>
  <c r="M356" i="2"/>
  <c r="K356" i="2"/>
  <c r="H356" i="2"/>
  <c r="O355" i="2"/>
  <c r="M355" i="2"/>
  <c r="P355" i="2" s="1"/>
  <c r="K355" i="2"/>
  <c r="H355" i="2"/>
  <c r="O354" i="2"/>
  <c r="M354" i="2"/>
  <c r="P354" i="2" s="1"/>
  <c r="K354" i="2"/>
  <c r="H354" i="2"/>
  <c r="O353" i="2"/>
  <c r="M353" i="2"/>
  <c r="N353" i="2" s="1"/>
  <c r="K353" i="2"/>
  <c r="H353" i="2"/>
  <c r="O352" i="2"/>
  <c r="M352" i="2"/>
  <c r="N352" i="2" s="1"/>
  <c r="K352" i="2"/>
  <c r="H352" i="2"/>
  <c r="O351" i="2"/>
  <c r="M351" i="2"/>
  <c r="N351" i="2" s="1"/>
  <c r="K351" i="2"/>
  <c r="H351" i="2"/>
  <c r="O350" i="2"/>
  <c r="M350" i="2"/>
  <c r="P350" i="2" s="1"/>
  <c r="K350" i="2"/>
  <c r="H350" i="2"/>
  <c r="O349" i="2"/>
  <c r="M349" i="2"/>
  <c r="P349" i="2" s="1"/>
  <c r="K349" i="2"/>
  <c r="H349" i="2"/>
  <c r="O348" i="2"/>
  <c r="M348" i="2"/>
  <c r="K348" i="2"/>
  <c r="H348" i="2"/>
  <c r="O347" i="2"/>
  <c r="M347" i="2"/>
  <c r="K347" i="2"/>
  <c r="H347" i="2"/>
  <c r="O346" i="2"/>
  <c r="M346" i="2"/>
  <c r="P346" i="2" s="1"/>
  <c r="K346" i="2"/>
  <c r="H346" i="2"/>
  <c r="O345" i="2"/>
  <c r="M345" i="2"/>
  <c r="N345" i="2" s="1"/>
  <c r="K345" i="2"/>
  <c r="H345" i="2"/>
  <c r="O344" i="2"/>
  <c r="M344" i="2"/>
  <c r="N344" i="2" s="1"/>
  <c r="K344" i="2"/>
  <c r="H344" i="2"/>
  <c r="O343" i="2"/>
  <c r="M343" i="2"/>
  <c r="K343" i="2"/>
  <c r="H343" i="2"/>
  <c r="O342" i="2"/>
  <c r="M342" i="2"/>
  <c r="P342" i="2" s="1"/>
  <c r="K342" i="2"/>
  <c r="H342" i="2"/>
  <c r="O341" i="2"/>
  <c r="M341" i="2"/>
  <c r="P341" i="2" s="1"/>
  <c r="K341" i="2"/>
  <c r="H341" i="2"/>
  <c r="O340" i="2"/>
  <c r="M340" i="2"/>
  <c r="N340" i="2" s="1"/>
  <c r="K340" i="2"/>
  <c r="H340" i="2"/>
  <c r="O339" i="2"/>
  <c r="M339" i="2"/>
  <c r="P339" i="2" s="1"/>
  <c r="K339" i="2"/>
  <c r="H339" i="2"/>
  <c r="O338" i="2"/>
  <c r="M338" i="2"/>
  <c r="P338" i="2" s="1"/>
  <c r="K338" i="2"/>
  <c r="H338" i="2"/>
  <c r="O337" i="2"/>
  <c r="M337" i="2"/>
  <c r="N337" i="2" s="1"/>
  <c r="K337" i="2"/>
  <c r="H337" i="2"/>
  <c r="O336" i="2"/>
  <c r="M336" i="2"/>
  <c r="P336" i="2" s="1"/>
  <c r="K336" i="2"/>
  <c r="H336" i="2"/>
  <c r="O335" i="2"/>
  <c r="M335" i="2"/>
  <c r="K335" i="2"/>
  <c r="H335" i="2"/>
  <c r="O334" i="2"/>
  <c r="M334" i="2"/>
  <c r="K334" i="2"/>
  <c r="H334" i="2"/>
  <c r="O333" i="2"/>
  <c r="M333" i="2"/>
  <c r="P333" i="2" s="1"/>
  <c r="K333" i="2"/>
  <c r="H333" i="2"/>
  <c r="O332" i="2"/>
  <c r="M332" i="2"/>
  <c r="N332" i="2" s="1"/>
  <c r="K332" i="2"/>
  <c r="H332" i="2"/>
  <c r="O331" i="2"/>
  <c r="M331" i="2"/>
  <c r="P331" i="2" s="1"/>
  <c r="K331" i="2"/>
  <c r="H331" i="2"/>
  <c r="O330" i="2"/>
  <c r="M330" i="2"/>
  <c r="K330" i="2"/>
  <c r="H330" i="2"/>
  <c r="O329" i="2"/>
  <c r="M329" i="2"/>
  <c r="N329" i="2" s="1"/>
  <c r="K329" i="2"/>
  <c r="H329" i="2"/>
  <c r="O328" i="2"/>
  <c r="M328" i="2"/>
  <c r="P328" i="2" s="1"/>
  <c r="K328" i="2"/>
  <c r="H328" i="2"/>
  <c r="O327" i="2"/>
  <c r="M327" i="2"/>
  <c r="N327" i="2" s="1"/>
  <c r="K327" i="2"/>
  <c r="H327" i="2"/>
  <c r="O326" i="2"/>
  <c r="M326" i="2"/>
  <c r="P326" i="2" s="1"/>
  <c r="K326" i="2"/>
  <c r="H326" i="2"/>
  <c r="O325" i="2"/>
  <c r="M325" i="2"/>
  <c r="P325" i="2" s="1"/>
  <c r="K325" i="2"/>
  <c r="H325" i="2"/>
  <c r="O324" i="2"/>
  <c r="M324" i="2"/>
  <c r="K324" i="2"/>
  <c r="H324" i="2"/>
  <c r="O323" i="2"/>
  <c r="M323" i="2"/>
  <c r="P323" i="2" s="1"/>
  <c r="K323" i="2"/>
  <c r="H323" i="2"/>
  <c r="O322" i="2"/>
  <c r="M322" i="2"/>
  <c r="P322" i="2" s="1"/>
  <c r="K322" i="2"/>
  <c r="H322" i="2"/>
  <c r="O321" i="2"/>
  <c r="M321" i="2"/>
  <c r="N321" i="2" s="1"/>
  <c r="K321" i="2"/>
  <c r="H321" i="2"/>
  <c r="O320" i="2"/>
  <c r="M320" i="2"/>
  <c r="P320" i="2" s="1"/>
  <c r="K320" i="2"/>
  <c r="H320" i="2"/>
  <c r="O319" i="2"/>
  <c r="M319" i="2"/>
  <c r="N319" i="2" s="1"/>
  <c r="K319" i="2"/>
  <c r="H319" i="2"/>
  <c r="O318" i="2"/>
  <c r="M318" i="2"/>
  <c r="P318" i="2" s="1"/>
  <c r="K318" i="2"/>
  <c r="H318" i="2"/>
  <c r="O317" i="2"/>
  <c r="M317" i="2"/>
  <c r="P317" i="2" s="1"/>
  <c r="K317" i="2"/>
  <c r="H317" i="2"/>
  <c r="O316" i="2"/>
  <c r="M316" i="2"/>
  <c r="N316" i="2" s="1"/>
  <c r="K316" i="2"/>
  <c r="H316" i="2"/>
  <c r="O315" i="2"/>
  <c r="M315" i="2"/>
  <c r="P315" i="2" s="1"/>
  <c r="K315" i="2"/>
  <c r="H315" i="2"/>
  <c r="O314" i="2"/>
  <c r="M314" i="2"/>
  <c r="P314" i="2" s="1"/>
  <c r="K314" i="2"/>
  <c r="H314" i="2"/>
  <c r="O313" i="2"/>
  <c r="M313" i="2"/>
  <c r="N313" i="2" s="1"/>
  <c r="K313" i="2"/>
  <c r="H313" i="2"/>
  <c r="O312" i="2"/>
  <c r="M312" i="2"/>
  <c r="N312" i="2" s="1"/>
  <c r="K312" i="2"/>
  <c r="H312" i="2"/>
  <c r="O311" i="2"/>
  <c r="M311" i="2"/>
  <c r="K311" i="2"/>
  <c r="H311" i="2"/>
  <c r="O310" i="2"/>
  <c r="M310" i="2"/>
  <c r="P310" i="2" s="1"/>
  <c r="K310" i="2"/>
  <c r="H310" i="2"/>
  <c r="O309" i="2"/>
  <c r="M309" i="2"/>
  <c r="P309" i="2" s="1"/>
  <c r="K309" i="2"/>
  <c r="H309" i="2"/>
  <c r="O308" i="2"/>
  <c r="M308" i="2"/>
  <c r="N308" i="2" s="1"/>
  <c r="K308" i="2"/>
  <c r="H308" i="2"/>
  <c r="O307" i="2"/>
  <c r="M307" i="2"/>
  <c r="K307" i="2"/>
  <c r="H307" i="2"/>
  <c r="O306" i="2"/>
  <c r="M306" i="2"/>
  <c r="K306" i="2"/>
  <c r="H306" i="2"/>
  <c r="O305" i="2"/>
  <c r="M305" i="2"/>
  <c r="N305" i="2" s="1"/>
  <c r="K305" i="2"/>
  <c r="H305" i="2"/>
  <c r="O304" i="2"/>
  <c r="M304" i="2"/>
  <c r="N304" i="2" s="1"/>
  <c r="K304" i="2"/>
  <c r="H304" i="2"/>
  <c r="O303" i="2"/>
  <c r="M303" i="2"/>
  <c r="N303" i="2" s="1"/>
  <c r="K303" i="2"/>
  <c r="H303" i="2"/>
  <c r="O302" i="2"/>
  <c r="M302" i="2"/>
  <c r="P302" i="2" s="1"/>
  <c r="K302" i="2"/>
  <c r="H302" i="2"/>
  <c r="O301" i="2"/>
  <c r="M301" i="2"/>
  <c r="P301" i="2" s="1"/>
  <c r="K301" i="2"/>
  <c r="H301" i="2"/>
  <c r="O300" i="2"/>
  <c r="M300" i="2"/>
  <c r="N300" i="2" s="1"/>
  <c r="K300" i="2"/>
  <c r="H300" i="2"/>
  <c r="O299" i="2"/>
  <c r="M299" i="2"/>
  <c r="P299" i="2" s="1"/>
  <c r="K299" i="2"/>
  <c r="H299" i="2"/>
  <c r="O298" i="2"/>
  <c r="M298" i="2"/>
  <c r="P298" i="2" s="1"/>
  <c r="K298" i="2"/>
  <c r="H298" i="2"/>
  <c r="O297" i="2"/>
  <c r="M297" i="2"/>
  <c r="N297" i="2" s="1"/>
  <c r="K297" i="2"/>
  <c r="H297" i="2"/>
  <c r="O296" i="2"/>
  <c r="M296" i="2"/>
  <c r="P296" i="2" s="1"/>
  <c r="K296" i="2"/>
  <c r="H296" i="2"/>
  <c r="O295" i="2"/>
  <c r="M295" i="2"/>
  <c r="N295" i="2" s="1"/>
  <c r="K295" i="2"/>
  <c r="H295" i="2"/>
  <c r="O294" i="2"/>
  <c r="M294" i="2"/>
  <c r="K294" i="2"/>
  <c r="H294" i="2"/>
  <c r="O293" i="2"/>
  <c r="M293" i="2"/>
  <c r="P293" i="2" s="1"/>
  <c r="K293" i="2"/>
  <c r="H293" i="2"/>
  <c r="O292" i="2"/>
  <c r="M292" i="2"/>
  <c r="K292" i="2"/>
  <c r="H292" i="2"/>
  <c r="O291" i="2"/>
  <c r="M291" i="2"/>
  <c r="P291" i="2" s="1"/>
  <c r="K291" i="2"/>
  <c r="H291" i="2"/>
  <c r="O290" i="2"/>
  <c r="M290" i="2"/>
  <c r="P290" i="2" s="1"/>
  <c r="K290" i="2"/>
  <c r="H290" i="2"/>
  <c r="O289" i="2"/>
  <c r="M289" i="2"/>
  <c r="N289" i="2" s="1"/>
  <c r="K289" i="2"/>
  <c r="H289" i="2"/>
  <c r="O288" i="2"/>
  <c r="M288" i="2"/>
  <c r="N288" i="2" s="1"/>
  <c r="K288" i="2"/>
  <c r="H288" i="2"/>
  <c r="O287" i="2"/>
  <c r="M287" i="2"/>
  <c r="P287" i="2" s="1"/>
  <c r="K287" i="2"/>
  <c r="H287" i="2"/>
  <c r="O286" i="2"/>
  <c r="M286" i="2"/>
  <c r="P286" i="2" s="1"/>
  <c r="K286" i="2"/>
  <c r="H286" i="2"/>
  <c r="O285" i="2"/>
  <c r="M285" i="2"/>
  <c r="P285" i="2" s="1"/>
  <c r="K285" i="2"/>
  <c r="H285" i="2"/>
  <c r="O284" i="2"/>
  <c r="M284" i="2"/>
  <c r="N284" i="2" s="1"/>
  <c r="K284" i="2"/>
  <c r="H284" i="2"/>
  <c r="O283" i="2"/>
  <c r="M283" i="2"/>
  <c r="P283" i="2" s="1"/>
  <c r="K283" i="2"/>
  <c r="H283" i="2"/>
  <c r="O282" i="2"/>
  <c r="M282" i="2"/>
  <c r="P282" i="2" s="1"/>
  <c r="K282" i="2"/>
  <c r="H282" i="2"/>
  <c r="O281" i="2"/>
  <c r="M281" i="2"/>
  <c r="N281" i="2" s="1"/>
  <c r="K281" i="2"/>
  <c r="H281" i="2"/>
  <c r="O280" i="2"/>
  <c r="M280" i="2"/>
  <c r="P280" i="2" s="1"/>
  <c r="K280" i="2"/>
  <c r="H280" i="2"/>
  <c r="O279" i="2"/>
  <c r="M279" i="2"/>
  <c r="P279" i="2" s="1"/>
  <c r="K279" i="2"/>
  <c r="H279" i="2"/>
  <c r="O278" i="2"/>
  <c r="M278" i="2"/>
  <c r="P278" i="2" s="1"/>
  <c r="K278" i="2"/>
  <c r="H278" i="2"/>
  <c r="O277" i="2"/>
  <c r="M277" i="2"/>
  <c r="P277" i="2" s="1"/>
  <c r="K277" i="2"/>
  <c r="H277" i="2"/>
  <c r="O276" i="2"/>
  <c r="M276" i="2"/>
  <c r="K276" i="2"/>
  <c r="H276" i="2"/>
  <c r="O275" i="2"/>
  <c r="M275" i="2"/>
  <c r="P275" i="2" s="1"/>
  <c r="K275" i="2"/>
  <c r="H275" i="2"/>
  <c r="O274" i="2"/>
  <c r="M274" i="2"/>
  <c r="P274" i="2" s="1"/>
  <c r="K274" i="2"/>
  <c r="H274" i="2"/>
  <c r="O273" i="2"/>
  <c r="M273" i="2"/>
  <c r="N273" i="2" s="1"/>
  <c r="K273" i="2"/>
  <c r="H273" i="2"/>
  <c r="O272" i="2"/>
  <c r="M272" i="2"/>
  <c r="P272" i="2" s="1"/>
  <c r="K272" i="2"/>
  <c r="H272" i="2"/>
  <c r="O271" i="2"/>
  <c r="M271" i="2"/>
  <c r="P271" i="2" s="1"/>
  <c r="K271" i="2"/>
  <c r="H271" i="2"/>
  <c r="O270" i="2"/>
  <c r="M270" i="2"/>
  <c r="P270" i="2" s="1"/>
  <c r="K270" i="2"/>
  <c r="H270" i="2"/>
  <c r="O269" i="2"/>
  <c r="M269" i="2"/>
  <c r="P269" i="2" s="1"/>
  <c r="K269" i="2"/>
  <c r="H269" i="2"/>
  <c r="O268" i="2"/>
  <c r="M268" i="2"/>
  <c r="N268" i="2" s="1"/>
  <c r="K268" i="2"/>
  <c r="H268" i="2"/>
  <c r="O267" i="2"/>
  <c r="M267" i="2"/>
  <c r="K267" i="2"/>
  <c r="H267" i="2"/>
  <c r="O266" i="2"/>
  <c r="M266" i="2"/>
  <c r="K266" i="2"/>
  <c r="H266" i="2"/>
  <c r="O265" i="2"/>
  <c r="M265" i="2"/>
  <c r="N265" i="2" s="1"/>
  <c r="K265" i="2"/>
  <c r="H265" i="2"/>
  <c r="O264" i="2"/>
  <c r="M264" i="2"/>
  <c r="P264" i="2" s="1"/>
  <c r="K264" i="2"/>
  <c r="H264" i="2"/>
  <c r="O263" i="2"/>
  <c r="M263" i="2"/>
  <c r="P263" i="2" s="1"/>
  <c r="K263" i="2"/>
  <c r="H263" i="2"/>
  <c r="O262" i="2"/>
  <c r="M262" i="2"/>
  <c r="K262" i="2"/>
  <c r="H262" i="2"/>
  <c r="O261" i="2"/>
  <c r="M261" i="2"/>
  <c r="P261" i="2" s="1"/>
  <c r="K261" i="2"/>
  <c r="H261" i="2"/>
  <c r="O260" i="2"/>
  <c r="M260" i="2"/>
  <c r="K260" i="2"/>
  <c r="H260" i="2"/>
  <c r="O259" i="2"/>
  <c r="M259" i="2"/>
  <c r="P259" i="2" s="1"/>
  <c r="K259" i="2"/>
  <c r="H259" i="2"/>
  <c r="O258" i="2"/>
  <c r="M258" i="2"/>
  <c r="P258" i="2" s="1"/>
  <c r="K258" i="2"/>
  <c r="H258" i="2"/>
  <c r="O257" i="2"/>
  <c r="M257" i="2"/>
  <c r="N257" i="2" s="1"/>
  <c r="K257" i="2"/>
  <c r="H257" i="2"/>
  <c r="O256" i="2"/>
  <c r="M256" i="2"/>
  <c r="N256" i="2" s="1"/>
  <c r="K256" i="2"/>
  <c r="H256" i="2"/>
  <c r="O255" i="2"/>
  <c r="M255" i="2"/>
  <c r="P255" i="2" s="1"/>
  <c r="K255" i="2"/>
  <c r="H255" i="2"/>
  <c r="O254" i="2"/>
  <c r="M254" i="2"/>
  <c r="P254" i="2" s="1"/>
  <c r="K254" i="2"/>
  <c r="H254" i="2"/>
  <c r="O253" i="2"/>
  <c r="M253" i="2"/>
  <c r="P253" i="2" s="1"/>
  <c r="K253" i="2"/>
  <c r="H253" i="2"/>
  <c r="O252" i="2"/>
  <c r="M252" i="2"/>
  <c r="N252" i="2" s="1"/>
  <c r="K252" i="2"/>
  <c r="H252" i="2"/>
  <c r="O251" i="2"/>
  <c r="M251" i="2"/>
  <c r="P251" i="2" s="1"/>
  <c r="K251" i="2"/>
  <c r="H251" i="2"/>
  <c r="O250" i="2"/>
  <c r="M250" i="2"/>
  <c r="P250" i="2" s="1"/>
  <c r="K250" i="2"/>
  <c r="H250" i="2"/>
  <c r="O249" i="2"/>
  <c r="M249" i="2"/>
  <c r="N249" i="2" s="1"/>
  <c r="K249" i="2"/>
  <c r="H249" i="2"/>
  <c r="O248" i="2"/>
  <c r="M248" i="2"/>
  <c r="N248" i="2" s="1"/>
  <c r="K248" i="2"/>
  <c r="H248" i="2"/>
  <c r="O247" i="2"/>
  <c r="M247" i="2"/>
  <c r="P247" i="2" s="1"/>
  <c r="K247" i="2"/>
  <c r="H247" i="2"/>
  <c r="O246" i="2"/>
  <c r="M246" i="2"/>
  <c r="P246" i="2" s="1"/>
  <c r="K246" i="2"/>
  <c r="H246" i="2"/>
  <c r="O245" i="2"/>
  <c r="M245" i="2"/>
  <c r="P245" i="2" s="1"/>
  <c r="K245" i="2"/>
  <c r="H245" i="2"/>
  <c r="O244" i="2"/>
  <c r="M244" i="2"/>
  <c r="K244" i="2"/>
  <c r="H244" i="2"/>
  <c r="O243" i="2"/>
  <c r="M243" i="2"/>
  <c r="P243" i="2" s="1"/>
  <c r="K243" i="2"/>
  <c r="H243" i="2"/>
  <c r="O242" i="2"/>
  <c r="M242" i="2"/>
  <c r="P242" i="2" s="1"/>
  <c r="K242" i="2"/>
  <c r="H242" i="2"/>
  <c r="M241" i="2"/>
  <c r="N241" i="2" s="1"/>
  <c r="K241" i="2"/>
  <c r="H241" i="2"/>
  <c r="M192" i="2"/>
  <c r="N192" i="2" s="1"/>
  <c r="M193" i="2"/>
  <c r="N193" i="2" s="1"/>
  <c r="M204" i="2"/>
  <c r="N204" i="2" s="1"/>
  <c r="M203" i="2"/>
  <c r="N203" i="2" s="1"/>
  <c r="M201" i="2"/>
  <c r="N201" i="2" s="1"/>
  <c r="M197" i="2"/>
  <c r="N197" i="2" s="1"/>
  <c r="M189" i="2"/>
  <c r="N189" i="2" s="1"/>
  <c r="M186" i="2"/>
  <c r="N186" i="2" s="1"/>
  <c r="M196" i="2"/>
  <c r="N196" i="2" s="1"/>
  <c r="M195" i="2"/>
  <c r="N195" i="2" s="1"/>
  <c r="M184" i="2"/>
  <c r="N184" i="2" s="1"/>
  <c r="M185" i="2"/>
  <c r="N185" i="2" s="1"/>
  <c r="M182" i="2"/>
  <c r="N182" i="2" s="1"/>
  <c r="M180" i="2"/>
  <c r="N180" i="2" s="1"/>
  <c r="M183" i="2"/>
  <c r="N183" i="2" s="1"/>
  <c r="M181" i="2"/>
  <c r="N181" i="2" s="1"/>
  <c r="M167" i="2"/>
  <c r="N167" i="2" s="1"/>
  <c r="M172" i="2"/>
  <c r="N172" i="2" s="1"/>
  <c r="M157" i="2"/>
  <c r="N157" i="2" s="1"/>
  <c r="M170" i="2"/>
  <c r="N170" i="2" s="1"/>
  <c r="M164" i="2"/>
  <c r="N164" i="2" s="1"/>
  <c r="M166" i="2"/>
  <c r="N166" i="2" s="1"/>
  <c r="M165" i="2"/>
  <c r="N165" i="2" s="1"/>
  <c r="M178" i="2"/>
  <c r="N178" i="2" s="1"/>
  <c r="M173" i="2"/>
  <c r="N173" i="2" s="1"/>
  <c r="M175" i="2"/>
  <c r="N175" i="2" s="1"/>
  <c r="M163" i="2"/>
  <c r="N163" i="2" s="1"/>
  <c r="M169" i="2"/>
  <c r="N169" i="2" s="1"/>
  <c r="M159" i="2"/>
  <c r="N159" i="2" s="1"/>
  <c r="M171" i="2"/>
  <c r="N171" i="2" s="1"/>
  <c r="M160" i="2"/>
  <c r="N160" i="2" s="1"/>
  <c r="M162" i="2"/>
  <c r="N162" i="2" s="1"/>
  <c r="M179" i="2"/>
  <c r="N179" i="2" s="1"/>
  <c r="M168" i="2"/>
  <c r="N168" i="2" s="1"/>
  <c r="M158" i="2"/>
  <c r="N158" i="2" s="1"/>
  <c r="M174" i="2"/>
  <c r="N174" i="2" s="1"/>
  <c r="M156" i="2"/>
  <c r="N156" i="2" s="1"/>
  <c r="M144" i="2"/>
  <c r="N144" i="2" s="1"/>
  <c r="M141" i="2"/>
  <c r="N141" i="2" s="1"/>
  <c r="M140" i="2"/>
  <c r="N140" i="2" s="1"/>
  <c r="M139" i="2"/>
  <c r="N139" i="2" s="1"/>
  <c r="N146" i="2"/>
  <c r="M137" i="2"/>
  <c r="N137" i="2" s="1"/>
  <c r="M145" i="2"/>
  <c r="N145" i="2" s="1"/>
  <c r="M138" i="2"/>
  <c r="N138" i="2" s="1"/>
  <c r="M135" i="2"/>
  <c r="N135" i="2" s="1"/>
  <c r="M136" i="2"/>
  <c r="N136" i="2" s="1"/>
  <c r="M134" i="2"/>
  <c r="N134" i="2" s="1"/>
  <c r="N147" i="2"/>
  <c r="M143" i="2"/>
  <c r="N143" i="2" s="1"/>
  <c r="M149" i="2"/>
  <c r="N149" i="2" s="1"/>
  <c r="M142" i="2"/>
  <c r="N142" i="2" s="1"/>
  <c r="N148" i="2"/>
  <c r="M93" i="2"/>
  <c r="N93" i="2" s="1"/>
  <c r="M92" i="2"/>
  <c r="N92" i="2" s="1"/>
  <c r="M123" i="2"/>
  <c r="N123" i="2" s="1"/>
  <c r="M115" i="2"/>
  <c r="N115" i="2" s="1"/>
  <c r="M132" i="2"/>
  <c r="N132" i="2" s="1"/>
  <c r="M117" i="2"/>
  <c r="N117" i="2" s="1"/>
  <c r="M70" i="2"/>
  <c r="N70" i="2" s="1"/>
  <c r="M121" i="2"/>
  <c r="N121" i="2" s="1"/>
  <c r="M81" i="2"/>
  <c r="N81" i="2" s="1"/>
  <c r="M107" i="2"/>
  <c r="N107" i="2" s="1"/>
  <c r="M110" i="2"/>
  <c r="N110" i="2" s="1"/>
  <c r="M131" i="2"/>
  <c r="N131" i="2" s="1"/>
  <c r="M129" i="2"/>
  <c r="N129" i="2" s="1"/>
  <c r="M114" i="2"/>
  <c r="N114" i="2" s="1"/>
  <c r="M106" i="2"/>
  <c r="N106" i="2" s="1"/>
  <c r="M103" i="2"/>
  <c r="N103" i="2" s="1"/>
  <c r="M74" i="2"/>
  <c r="N74" i="2" s="1"/>
  <c r="M104" i="2"/>
  <c r="N104" i="2" s="1"/>
  <c r="M96" i="2"/>
  <c r="N96" i="2" s="1"/>
  <c r="M97" i="2"/>
  <c r="N97" i="2" s="1"/>
  <c r="M128" i="2"/>
  <c r="N128" i="2" s="1"/>
  <c r="M127" i="2"/>
  <c r="N127" i="2" s="1"/>
  <c r="M83" i="2"/>
  <c r="N83" i="2" s="1"/>
  <c r="M82" i="2"/>
  <c r="N82" i="2" s="1"/>
  <c r="M69" i="2"/>
  <c r="N69" i="2" s="1"/>
  <c r="M112" i="2"/>
  <c r="N112" i="2" s="1"/>
  <c r="M111" i="2"/>
  <c r="N111" i="2" s="1"/>
  <c r="M108" i="2"/>
  <c r="N108" i="2" s="1"/>
  <c r="M109" i="2"/>
  <c r="N109" i="2" s="1"/>
  <c r="M124" i="2"/>
  <c r="N124" i="2" s="1"/>
  <c r="M122" i="2"/>
  <c r="N122" i="2" s="1"/>
  <c r="M125" i="2"/>
  <c r="N125" i="2" s="1"/>
  <c r="M105" i="2"/>
  <c r="N105" i="2" s="1"/>
  <c r="M133" i="2"/>
  <c r="N133" i="2" s="1"/>
  <c r="M126" i="2"/>
  <c r="N126" i="2" s="1"/>
  <c r="M95" i="2"/>
  <c r="N95" i="2" s="1"/>
  <c r="M100" i="2"/>
  <c r="N100" i="2" s="1"/>
  <c r="M118" i="2"/>
  <c r="N118" i="2" s="1"/>
  <c r="M71" i="2"/>
  <c r="N71" i="2" s="1"/>
  <c r="M72" i="2"/>
  <c r="N72" i="2" s="1"/>
  <c r="M73" i="2"/>
  <c r="N73" i="2" s="1"/>
  <c r="M120" i="2"/>
  <c r="N120" i="2" s="1"/>
  <c r="M130" i="2"/>
  <c r="N130" i="2" s="1"/>
  <c r="M102" i="2"/>
  <c r="N102" i="2" s="1"/>
  <c r="M101" i="2"/>
  <c r="N101" i="2" s="1"/>
  <c r="M119" i="2"/>
  <c r="N119" i="2" s="1"/>
  <c r="M99" i="2"/>
  <c r="N99" i="2" s="1"/>
  <c r="M113" i="2"/>
  <c r="N113" i="2" s="1"/>
  <c r="M116" i="2"/>
  <c r="N116" i="2" s="1"/>
  <c r="M98" i="2"/>
  <c r="N98" i="2" s="1"/>
  <c r="M94" i="2"/>
  <c r="N94" i="2" s="1"/>
  <c r="M24" i="2"/>
  <c r="N24" i="2" s="1"/>
  <c r="M35" i="2"/>
  <c r="N35" i="2" s="1"/>
  <c r="M27" i="2"/>
  <c r="N27" i="2" s="1"/>
  <c r="M25" i="2"/>
  <c r="N25" i="2" s="1"/>
  <c r="M15" i="2"/>
  <c r="N15" i="2" s="1"/>
  <c r="M48" i="2"/>
  <c r="N48" i="2" s="1"/>
  <c r="M59" i="2"/>
  <c r="N59" i="2" s="1"/>
  <c r="M47" i="2"/>
  <c r="N47" i="2" s="1"/>
  <c r="M50" i="2"/>
  <c r="N50" i="2" s="1"/>
  <c r="M45" i="2"/>
  <c r="N45" i="2" s="1"/>
  <c r="M12" i="2"/>
  <c r="N12" i="2" s="1"/>
  <c r="M36" i="2"/>
  <c r="N36" i="2" s="1"/>
  <c r="M14" i="2"/>
  <c r="N14" i="2" s="1"/>
  <c r="M23" i="2"/>
  <c r="N23" i="2" s="1"/>
  <c r="M62" i="2"/>
  <c r="N62" i="2" s="1"/>
  <c r="M56" i="2"/>
  <c r="N56" i="2" s="1"/>
  <c r="M37" i="2"/>
  <c r="N37" i="2" s="1"/>
  <c r="M13" i="2"/>
  <c r="N13" i="2" s="1"/>
  <c r="M8" i="2"/>
  <c r="N8" i="2" s="1"/>
  <c r="M55" i="2"/>
  <c r="N55" i="2" s="1"/>
  <c r="M22" i="2"/>
  <c r="N22" i="2" s="1"/>
  <c r="M41" i="2"/>
  <c r="N41" i="2" s="1"/>
  <c r="M64" i="2"/>
  <c r="N64" i="2" s="1"/>
  <c r="M42" i="2"/>
  <c r="N42" i="2" s="1"/>
  <c r="M65" i="2"/>
  <c r="N65" i="2" s="1"/>
  <c r="M17" i="2"/>
  <c r="N17" i="2" s="1"/>
  <c r="M18" i="2"/>
  <c r="N18" i="2" s="1"/>
  <c r="M20" i="2"/>
  <c r="N20" i="2" s="1"/>
  <c r="M19" i="2"/>
  <c r="N19" i="2" s="1"/>
  <c r="M53" i="2"/>
  <c r="N53" i="2" s="1"/>
  <c r="M16" i="2"/>
  <c r="N16" i="2" s="1"/>
  <c r="M31" i="2"/>
  <c r="N31" i="2" s="1"/>
  <c r="M58" i="2"/>
  <c r="N58" i="2" s="1"/>
  <c r="M30" i="2"/>
  <c r="N30" i="2" s="1"/>
  <c r="M9" i="2"/>
  <c r="N9" i="2" s="1"/>
  <c r="M44" i="2"/>
  <c r="N44" i="2" s="1"/>
  <c r="M51" i="2"/>
  <c r="N51" i="2" s="1"/>
  <c r="M43" i="2"/>
  <c r="N43" i="2" s="1"/>
  <c r="M38" i="2"/>
  <c r="N38" i="2" s="1"/>
  <c r="M26" i="2"/>
  <c r="N26" i="2" s="1"/>
  <c r="M40" i="2"/>
  <c r="N40" i="2" s="1"/>
  <c r="M39" i="2"/>
  <c r="N39" i="2" s="1"/>
  <c r="M68" i="2"/>
  <c r="N68" i="2" s="1"/>
  <c r="M67" i="2"/>
  <c r="N67" i="2" s="1"/>
  <c r="M21" i="2"/>
  <c r="N21" i="2" s="1"/>
  <c r="M46" i="2"/>
  <c r="N46" i="2" s="1"/>
  <c r="M66" i="2"/>
  <c r="N66" i="2" s="1"/>
  <c r="M49" i="2"/>
  <c r="N49" i="2" s="1"/>
  <c r="M63" i="2"/>
  <c r="N63" i="2" s="1"/>
  <c r="N7" i="2"/>
  <c r="M33" i="2"/>
  <c r="N33" i="2" s="1"/>
  <c r="M34" i="2"/>
  <c r="N34" i="2" s="1"/>
  <c r="M32" i="2"/>
  <c r="N32" i="2" s="1"/>
  <c r="M29" i="2"/>
  <c r="N29" i="2" s="1"/>
  <c r="M28" i="2"/>
  <c r="N28" i="2" s="1"/>
  <c r="Q28" i="2" s="1"/>
  <c r="M54" i="2"/>
  <c r="N54" i="2" s="1"/>
  <c r="M61" i="2"/>
  <c r="N61" i="2" s="1"/>
  <c r="M60" i="2"/>
  <c r="N60" i="2" s="1"/>
  <c r="M11" i="2"/>
  <c r="N11" i="2" s="1"/>
  <c r="M10" i="2"/>
  <c r="N10" i="2" s="1"/>
  <c r="C1080" i="1"/>
  <c r="C8" i="6" s="1"/>
  <c r="O1071" i="1"/>
  <c r="M1071" i="1"/>
  <c r="N1071" i="1" s="1"/>
  <c r="K1071" i="1"/>
  <c r="H1071" i="1"/>
  <c r="O1070" i="1"/>
  <c r="M1070" i="1"/>
  <c r="N1070" i="1" s="1"/>
  <c r="K1070" i="1"/>
  <c r="H1070" i="1"/>
  <c r="O1069" i="1"/>
  <c r="M1069" i="1"/>
  <c r="P1069" i="1" s="1"/>
  <c r="K1069" i="1"/>
  <c r="H1069" i="1"/>
  <c r="O1068" i="1"/>
  <c r="M1068" i="1"/>
  <c r="N1068" i="1" s="1"/>
  <c r="K1068" i="1"/>
  <c r="H1068" i="1"/>
  <c r="O1067" i="1"/>
  <c r="M1067" i="1"/>
  <c r="K1067" i="1"/>
  <c r="H1067" i="1"/>
  <c r="O1066" i="1"/>
  <c r="M1066" i="1"/>
  <c r="P1066" i="1" s="1"/>
  <c r="K1066" i="1"/>
  <c r="H1066" i="1"/>
  <c r="O1065" i="1"/>
  <c r="M1065" i="1"/>
  <c r="K1065" i="1"/>
  <c r="H1065" i="1"/>
  <c r="O1064" i="1"/>
  <c r="M1064" i="1"/>
  <c r="P1064" i="1" s="1"/>
  <c r="K1064" i="1"/>
  <c r="H1064" i="1"/>
  <c r="O1063" i="1"/>
  <c r="M1063" i="1"/>
  <c r="N1063" i="1" s="1"/>
  <c r="K1063" i="1"/>
  <c r="H1063" i="1"/>
  <c r="O1062" i="1"/>
  <c r="M1062" i="1"/>
  <c r="N1062" i="1" s="1"/>
  <c r="K1062" i="1"/>
  <c r="H1062" i="1"/>
  <c r="O1061" i="1"/>
  <c r="M1061" i="1"/>
  <c r="P1061" i="1" s="1"/>
  <c r="K1061" i="1"/>
  <c r="H1061" i="1"/>
  <c r="O1060" i="1"/>
  <c r="M1060" i="1"/>
  <c r="N1060" i="1" s="1"/>
  <c r="K1060" i="1"/>
  <c r="H1060" i="1"/>
  <c r="O1059" i="1"/>
  <c r="M1059" i="1"/>
  <c r="K1059" i="1"/>
  <c r="H1059" i="1"/>
  <c r="O1058" i="1"/>
  <c r="M1058" i="1"/>
  <c r="K1058" i="1"/>
  <c r="H1058" i="1"/>
  <c r="O1057" i="1"/>
  <c r="M1057" i="1"/>
  <c r="K1057" i="1"/>
  <c r="H1057" i="1"/>
  <c r="O1056" i="1"/>
  <c r="M1056" i="1"/>
  <c r="P1056" i="1" s="1"/>
  <c r="K1056" i="1"/>
  <c r="H1056" i="1"/>
  <c r="O1055" i="1"/>
  <c r="M1055" i="1"/>
  <c r="N1055" i="1" s="1"/>
  <c r="K1055" i="1"/>
  <c r="H1055" i="1"/>
  <c r="O1054" i="1"/>
  <c r="M1054" i="1"/>
  <c r="N1054" i="1" s="1"/>
  <c r="K1054" i="1"/>
  <c r="H1054" i="1"/>
  <c r="O1053" i="1"/>
  <c r="M1053" i="1"/>
  <c r="P1053" i="1" s="1"/>
  <c r="K1053" i="1"/>
  <c r="H1053" i="1"/>
  <c r="O1052" i="1"/>
  <c r="M1052" i="1"/>
  <c r="N1052" i="1" s="1"/>
  <c r="K1052" i="1"/>
  <c r="H1052" i="1"/>
  <c r="O1051" i="1"/>
  <c r="M1051" i="1"/>
  <c r="K1051" i="1"/>
  <c r="H1051" i="1"/>
  <c r="O1050" i="1"/>
  <c r="M1050" i="1"/>
  <c r="P1050" i="1" s="1"/>
  <c r="K1050" i="1"/>
  <c r="H1050" i="1"/>
  <c r="O1049" i="1"/>
  <c r="M1049" i="1"/>
  <c r="K1049" i="1"/>
  <c r="H1049" i="1"/>
  <c r="O1048" i="1"/>
  <c r="M1048" i="1"/>
  <c r="P1048" i="1" s="1"/>
  <c r="K1048" i="1"/>
  <c r="H1048" i="1"/>
  <c r="O1047" i="1"/>
  <c r="M1047" i="1"/>
  <c r="K1047" i="1"/>
  <c r="H1047" i="1"/>
  <c r="O1046" i="1"/>
  <c r="M1046" i="1"/>
  <c r="N1046" i="1" s="1"/>
  <c r="K1046" i="1"/>
  <c r="H1046" i="1"/>
  <c r="O1045" i="1"/>
  <c r="M1045" i="1"/>
  <c r="P1045" i="1" s="1"/>
  <c r="K1045" i="1"/>
  <c r="H1045" i="1"/>
  <c r="O1044" i="1"/>
  <c r="M1044" i="1"/>
  <c r="N1044" i="1" s="1"/>
  <c r="K1044" i="1"/>
  <c r="H1044" i="1"/>
  <c r="O1043" i="1"/>
  <c r="M1043" i="1"/>
  <c r="K1043" i="1"/>
  <c r="H1043" i="1"/>
  <c r="O1042" i="1"/>
  <c r="M1042" i="1"/>
  <c r="P1042" i="1" s="1"/>
  <c r="K1042" i="1"/>
  <c r="H1042" i="1"/>
  <c r="O1041" i="1"/>
  <c r="M1041" i="1"/>
  <c r="K1041" i="1"/>
  <c r="H1041" i="1"/>
  <c r="O1040" i="1"/>
  <c r="M1040" i="1"/>
  <c r="P1040" i="1" s="1"/>
  <c r="K1040" i="1"/>
  <c r="H1040" i="1"/>
  <c r="O1039" i="1"/>
  <c r="M1039" i="1"/>
  <c r="N1039" i="1" s="1"/>
  <c r="K1039" i="1"/>
  <c r="H1039" i="1"/>
  <c r="O1038" i="1"/>
  <c r="M1038" i="1"/>
  <c r="N1038" i="1" s="1"/>
  <c r="K1038" i="1"/>
  <c r="H1038" i="1"/>
  <c r="O1037" i="1"/>
  <c r="M1037" i="1"/>
  <c r="P1037" i="1" s="1"/>
  <c r="K1037" i="1"/>
  <c r="H1037" i="1"/>
  <c r="O1036" i="1"/>
  <c r="M1036" i="1"/>
  <c r="N1036" i="1" s="1"/>
  <c r="K1036" i="1"/>
  <c r="H1036" i="1"/>
  <c r="O1035" i="1"/>
  <c r="M1035" i="1"/>
  <c r="K1035" i="1"/>
  <c r="H1035" i="1"/>
  <c r="O1034" i="1"/>
  <c r="M1034" i="1"/>
  <c r="P1034" i="1" s="1"/>
  <c r="K1034" i="1"/>
  <c r="H1034" i="1"/>
  <c r="O1033" i="1"/>
  <c r="M1033" i="1"/>
  <c r="K1033" i="1"/>
  <c r="H1033" i="1"/>
  <c r="O1032" i="1"/>
  <c r="M1032" i="1"/>
  <c r="P1032" i="1" s="1"/>
  <c r="K1032" i="1"/>
  <c r="H1032" i="1"/>
  <c r="O1031" i="1"/>
  <c r="M1031" i="1"/>
  <c r="N1031" i="1" s="1"/>
  <c r="K1031" i="1"/>
  <c r="H1031" i="1"/>
  <c r="O1030" i="1"/>
  <c r="M1030" i="1"/>
  <c r="N1030" i="1" s="1"/>
  <c r="K1030" i="1"/>
  <c r="H1030" i="1"/>
  <c r="O1029" i="1"/>
  <c r="M1029" i="1"/>
  <c r="P1029" i="1" s="1"/>
  <c r="K1029" i="1"/>
  <c r="H1029" i="1"/>
  <c r="O1028" i="1"/>
  <c r="M1028" i="1"/>
  <c r="N1028" i="1" s="1"/>
  <c r="K1028" i="1"/>
  <c r="H1028" i="1"/>
  <c r="O1027" i="1"/>
  <c r="M1027" i="1"/>
  <c r="K1027" i="1"/>
  <c r="H1027" i="1"/>
  <c r="O1026" i="1"/>
  <c r="M1026" i="1"/>
  <c r="P1026" i="1" s="1"/>
  <c r="K1026" i="1"/>
  <c r="H1026" i="1"/>
  <c r="O1025" i="1"/>
  <c r="M1025" i="1"/>
  <c r="K1025" i="1"/>
  <c r="H1025" i="1"/>
  <c r="O1024" i="1"/>
  <c r="M1024" i="1"/>
  <c r="P1024" i="1" s="1"/>
  <c r="K1024" i="1"/>
  <c r="H1024" i="1"/>
  <c r="O1023" i="1"/>
  <c r="M1023" i="1"/>
  <c r="N1023" i="1" s="1"/>
  <c r="K1023" i="1"/>
  <c r="H1023" i="1"/>
  <c r="O1022" i="1"/>
  <c r="M1022" i="1"/>
  <c r="N1022" i="1" s="1"/>
  <c r="K1022" i="1"/>
  <c r="H1022" i="1"/>
  <c r="O1021" i="1"/>
  <c r="M1021" i="1"/>
  <c r="P1021" i="1" s="1"/>
  <c r="K1021" i="1"/>
  <c r="H1021" i="1"/>
  <c r="O1020" i="1"/>
  <c r="M1020" i="1"/>
  <c r="N1020" i="1" s="1"/>
  <c r="K1020" i="1"/>
  <c r="H1020" i="1"/>
  <c r="O1019" i="1"/>
  <c r="M1019" i="1"/>
  <c r="K1019" i="1"/>
  <c r="H1019" i="1"/>
  <c r="O1018" i="1"/>
  <c r="M1018" i="1"/>
  <c r="K1018" i="1"/>
  <c r="H1018" i="1"/>
  <c r="O1017" i="1"/>
  <c r="M1017" i="1"/>
  <c r="K1017" i="1"/>
  <c r="H1017" i="1"/>
  <c r="O1016" i="1"/>
  <c r="M1016" i="1"/>
  <c r="P1016" i="1" s="1"/>
  <c r="K1016" i="1"/>
  <c r="H1016" i="1"/>
  <c r="O1015" i="1"/>
  <c r="M1015" i="1"/>
  <c r="N1015" i="1" s="1"/>
  <c r="K1015" i="1"/>
  <c r="H1015" i="1"/>
  <c r="O1014" i="1"/>
  <c r="M1014" i="1"/>
  <c r="N1014" i="1" s="1"/>
  <c r="K1014" i="1"/>
  <c r="H1014" i="1"/>
  <c r="O1013" i="1"/>
  <c r="M1013" i="1"/>
  <c r="P1013" i="1" s="1"/>
  <c r="K1013" i="1"/>
  <c r="H1013" i="1"/>
  <c r="O1012" i="1"/>
  <c r="M1012" i="1"/>
  <c r="N1012" i="1" s="1"/>
  <c r="K1012" i="1"/>
  <c r="H1012" i="1"/>
  <c r="O1011" i="1"/>
  <c r="M1011" i="1"/>
  <c r="K1011" i="1"/>
  <c r="H1011" i="1"/>
  <c r="O1010" i="1"/>
  <c r="M1010" i="1"/>
  <c r="P1010" i="1" s="1"/>
  <c r="K1010" i="1"/>
  <c r="H1010" i="1"/>
  <c r="O1009" i="1"/>
  <c r="M1009" i="1"/>
  <c r="K1009" i="1"/>
  <c r="H1009" i="1"/>
  <c r="O1008" i="1"/>
  <c r="M1008" i="1"/>
  <c r="P1008" i="1" s="1"/>
  <c r="K1008" i="1"/>
  <c r="H1008" i="1"/>
  <c r="O1007" i="1"/>
  <c r="M1007" i="1"/>
  <c r="N1007" i="1" s="1"/>
  <c r="K1007" i="1"/>
  <c r="H1007" i="1"/>
  <c r="O1006" i="1"/>
  <c r="M1006" i="1"/>
  <c r="N1006" i="1" s="1"/>
  <c r="K1006" i="1"/>
  <c r="H1006" i="1"/>
  <c r="O1005" i="1"/>
  <c r="M1005" i="1"/>
  <c r="K1005" i="1"/>
  <c r="H1005" i="1"/>
  <c r="O1004" i="1"/>
  <c r="M1004" i="1"/>
  <c r="N1004" i="1" s="1"/>
  <c r="K1004" i="1"/>
  <c r="H1004" i="1"/>
  <c r="O1003" i="1"/>
  <c r="M1003" i="1"/>
  <c r="K1003" i="1"/>
  <c r="H1003" i="1"/>
  <c r="O1002" i="1"/>
  <c r="M1002" i="1"/>
  <c r="P1002" i="1" s="1"/>
  <c r="K1002" i="1"/>
  <c r="H1002" i="1"/>
  <c r="O1001" i="1"/>
  <c r="M1001" i="1"/>
  <c r="K1001" i="1"/>
  <c r="H1001" i="1"/>
  <c r="O1000" i="1"/>
  <c r="M1000" i="1"/>
  <c r="P1000" i="1" s="1"/>
  <c r="K1000" i="1"/>
  <c r="H1000" i="1"/>
  <c r="O999" i="1"/>
  <c r="M999" i="1"/>
  <c r="N999" i="1" s="1"/>
  <c r="K999" i="1"/>
  <c r="H999" i="1"/>
  <c r="O998" i="1"/>
  <c r="M998" i="1"/>
  <c r="N998" i="1" s="1"/>
  <c r="K998" i="1"/>
  <c r="H998" i="1"/>
  <c r="O997" i="1"/>
  <c r="M997" i="1"/>
  <c r="P997" i="1" s="1"/>
  <c r="K997" i="1"/>
  <c r="H997" i="1"/>
  <c r="O996" i="1"/>
  <c r="M996" i="1"/>
  <c r="N996" i="1" s="1"/>
  <c r="K996" i="1"/>
  <c r="H996" i="1"/>
  <c r="O995" i="1"/>
  <c r="M995" i="1"/>
  <c r="N995" i="1" s="1"/>
  <c r="K995" i="1"/>
  <c r="H995" i="1"/>
  <c r="O994" i="1"/>
  <c r="M994" i="1"/>
  <c r="P994" i="1" s="1"/>
  <c r="K994" i="1"/>
  <c r="H994" i="1"/>
  <c r="O993" i="1"/>
  <c r="M993" i="1"/>
  <c r="P993" i="1" s="1"/>
  <c r="K993" i="1"/>
  <c r="H993" i="1"/>
  <c r="O992" i="1"/>
  <c r="M992" i="1"/>
  <c r="P992" i="1" s="1"/>
  <c r="K992" i="1"/>
  <c r="H992" i="1"/>
  <c r="O991" i="1"/>
  <c r="M991" i="1"/>
  <c r="N991" i="1" s="1"/>
  <c r="K991" i="1"/>
  <c r="H991" i="1"/>
  <c r="O990" i="1"/>
  <c r="M990" i="1"/>
  <c r="N990" i="1" s="1"/>
  <c r="K990" i="1"/>
  <c r="H990" i="1"/>
  <c r="O989" i="1"/>
  <c r="M989" i="1"/>
  <c r="P989" i="1" s="1"/>
  <c r="K989" i="1"/>
  <c r="H989" i="1"/>
  <c r="O988" i="1"/>
  <c r="M988" i="1"/>
  <c r="P988" i="1" s="1"/>
  <c r="K988" i="1"/>
  <c r="H988" i="1"/>
  <c r="O987" i="1"/>
  <c r="M987" i="1"/>
  <c r="N987" i="1" s="1"/>
  <c r="K987" i="1"/>
  <c r="H987" i="1"/>
  <c r="O986" i="1"/>
  <c r="M986" i="1"/>
  <c r="N986" i="1" s="1"/>
  <c r="K986" i="1"/>
  <c r="H986" i="1"/>
  <c r="O985" i="1"/>
  <c r="M985" i="1"/>
  <c r="P985" i="1" s="1"/>
  <c r="K985" i="1"/>
  <c r="H985" i="1"/>
  <c r="O984" i="1"/>
  <c r="M984" i="1"/>
  <c r="K984" i="1"/>
  <c r="H984" i="1"/>
  <c r="O983" i="1"/>
  <c r="M983" i="1"/>
  <c r="N983" i="1" s="1"/>
  <c r="K983" i="1"/>
  <c r="H983" i="1"/>
  <c r="O982" i="1"/>
  <c r="M982" i="1"/>
  <c r="N982" i="1" s="1"/>
  <c r="K982" i="1"/>
  <c r="H982" i="1"/>
  <c r="O981" i="1"/>
  <c r="M981" i="1"/>
  <c r="P981" i="1" s="1"/>
  <c r="K981" i="1"/>
  <c r="H981" i="1"/>
  <c r="O980" i="1"/>
  <c r="M980" i="1"/>
  <c r="P980" i="1" s="1"/>
  <c r="K980" i="1"/>
  <c r="H980" i="1"/>
  <c r="O979" i="1"/>
  <c r="M979" i="1"/>
  <c r="N979" i="1" s="1"/>
  <c r="K979" i="1"/>
  <c r="H979" i="1"/>
  <c r="O978" i="1"/>
  <c r="M978" i="1"/>
  <c r="P978" i="1" s="1"/>
  <c r="K978" i="1"/>
  <c r="H978" i="1"/>
  <c r="O977" i="1"/>
  <c r="M977" i="1"/>
  <c r="P977" i="1" s="1"/>
  <c r="K977" i="1"/>
  <c r="H977" i="1"/>
  <c r="O976" i="1"/>
  <c r="M976" i="1"/>
  <c r="P976" i="1" s="1"/>
  <c r="K976" i="1"/>
  <c r="H976" i="1"/>
  <c r="O975" i="1"/>
  <c r="M975" i="1"/>
  <c r="N975" i="1" s="1"/>
  <c r="K975" i="1"/>
  <c r="H975" i="1"/>
  <c r="O974" i="1"/>
  <c r="M974" i="1"/>
  <c r="N974" i="1" s="1"/>
  <c r="K974" i="1"/>
  <c r="H974" i="1"/>
  <c r="O973" i="1"/>
  <c r="M973" i="1"/>
  <c r="P973" i="1" s="1"/>
  <c r="K973" i="1"/>
  <c r="H973" i="1"/>
  <c r="O972" i="1"/>
  <c r="M972" i="1"/>
  <c r="P972" i="1" s="1"/>
  <c r="K972" i="1"/>
  <c r="H972" i="1"/>
  <c r="O971" i="1"/>
  <c r="M971" i="1"/>
  <c r="N971" i="1" s="1"/>
  <c r="K971" i="1"/>
  <c r="H971" i="1"/>
  <c r="O970" i="1"/>
  <c r="M970" i="1"/>
  <c r="P970" i="1" s="1"/>
  <c r="K970" i="1"/>
  <c r="H970" i="1"/>
  <c r="O969" i="1"/>
  <c r="M969" i="1"/>
  <c r="P969" i="1" s="1"/>
  <c r="K969" i="1"/>
  <c r="H969" i="1"/>
  <c r="O968" i="1"/>
  <c r="M968" i="1"/>
  <c r="P968" i="1" s="1"/>
  <c r="K968" i="1"/>
  <c r="H968" i="1"/>
  <c r="O967" i="1"/>
  <c r="M967" i="1"/>
  <c r="P967" i="1" s="1"/>
  <c r="K967" i="1"/>
  <c r="H967" i="1"/>
  <c r="O966" i="1"/>
  <c r="M966" i="1"/>
  <c r="N966" i="1" s="1"/>
  <c r="K966" i="1"/>
  <c r="H966" i="1"/>
  <c r="O965" i="1"/>
  <c r="M965" i="1"/>
  <c r="P965" i="1" s="1"/>
  <c r="K965" i="1"/>
  <c r="H965" i="1"/>
  <c r="O964" i="1"/>
  <c r="M964" i="1"/>
  <c r="P964" i="1" s="1"/>
  <c r="K964" i="1"/>
  <c r="H964" i="1"/>
  <c r="O963" i="1"/>
  <c r="M963" i="1"/>
  <c r="N963" i="1" s="1"/>
  <c r="K963" i="1"/>
  <c r="H963" i="1"/>
  <c r="O962" i="1"/>
  <c r="M962" i="1"/>
  <c r="P962" i="1" s="1"/>
  <c r="K962" i="1"/>
  <c r="H962" i="1"/>
  <c r="O961" i="1"/>
  <c r="M961" i="1"/>
  <c r="N961" i="1" s="1"/>
  <c r="K961" i="1"/>
  <c r="H961" i="1"/>
  <c r="O960" i="1"/>
  <c r="M960" i="1"/>
  <c r="P960" i="1" s="1"/>
  <c r="K960" i="1"/>
  <c r="H960" i="1"/>
  <c r="O959" i="1"/>
  <c r="M959" i="1"/>
  <c r="P959" i="1" s="1"/>
  <c r="K959" i="1"/>
  <c r="H959" i="1"/>
  <c r="O958" i="1"/>
  <c r="M958" i="1"/>
  <c r="N958" i="1" s="1"/>
  <c r="K958" i="1"/>
  <c r="H958" i="1"/>
  <c r="O957" i="1"/>
  <c r="M957" i="1"/>
  <c r="P957" i="1" s="1"/>
  <c r="K957" i="1"/>
  <c r="H957" i="1"/>
  <c r="O956" i="1"/>
  <c r="M956" i="1"/>
  <c r="N956" i="1" s="1"/>
  <c r="K956" i="1"/>
  <c r="H956" i="1"/>
  <c r="O955" i="1"/>
  <c r="M955" i="1"/>
  <c r="N955" i="1" s="1"/>
  <c r="K955" i="1"/>
  <c r="H955" i="1"/>
  <c r="O954" i="1"/>
  <c r="M954" i="1"/>
  <c r="K954" i="1"/>
  <c r="H954" i="1"/>
  <c r="O953" i="1"/>
  <c r="M953" i="1"/>
  <c r="P953" i="1" s="1"/>
  <c r="K953" i="1"/>
  <c r="H953" i="1"/>
  <c r="O952" i="1"/>
  <c r="M952" i="1"/>
  <c r="P952" i="1" s="1"/>
  <c r="K952" i="1"/>
  <c r="H952" i="1"/>
  <c r="O951" i="1"/>
  <c r="M951" i="1"/>
  <c r="P951" i="1" s="1"/>
  <c r="K951" i="1"/>
  <c r="H951" i="1"/>
  <c r="O950" i="1"/>
  <c r="M950" i="1"/>
  <c r="N950" i="1" s="1"/>
  <c r="K950" i="1"/>
  <c r="H950" i="1"/>
  <c r="O949" i="1"/>
  <c r="M949" i="1"/>
  <c r="P949" i="1" s="1"/>
  <c r="K949" i="1"/>
  <c r="H949" i="1"/>
  <c r="O948" i="1"/>
  <c r="M948" i="1"/>
  <c r="N948" i="1" s="1"/>
  <c r="K948" i="1"/>
  <c r="H948" i="1"/>
  <c r="O947" i="1"/>
  <c r="M947" i="1"/>
  <c r="N947" i="1" s="1"/>
  <c r="K947" i="1"/>
  <c r="H947" i="1"/>
  <c r="O946" i="1"/>
  <c r="M946" i="1"/>
  <c r="N946" i="1" s="1"/>
  <c r="K946" i="1"/>
  <c r="H946" i="1"/>
  <c r="O945" i="1"/>
  <c r="M945" i="1"/>
  <c r="N945" i="1" s="1"/>
  <c r="K945" i="1"/>
  <c r="H945" i="1"/>
  <c r="O944" i="1"/>
  <c r="M944" i="1"/>
  <c r="P944" i="1" s="1"/>
  <c r="K944" i="1"/>
  <c r="H944" i="1"/>
  <c r="O943" i="1"/>
  <c r="M943" i="1"/>
  <c r="N943" i="1" s="1"/>
  <c r="K943" i="1"/>
  <c r="H943" i="1"/>
  <c r="O942" i="1"/>
  <c r="M942" i="1"/>
  <c r="N942" i="1" s="1"/>
  <c r="K942" i="1"/>
  <c r="H942" i="1"/>
  <c r="O941" i="1"/>
  <c r="M941" i="1"/>
  <c r="P941" i="1" s="1"/>
  <c r="K941" i="1"/>
  <c r="H941" i="1"/>
  <c r="O940" i="1"/>
  <c r="M940" i="1"/>
  <c r="K940" i="1"/>
  <c r="H940" i="1"/>
  <c r="O939" i="1"/>
  <c r="M939" i="1"/>
  <c r="N939" i="1" s="1"/>
  <c r="K939" i="1"/>
  <c r="H939" i="1"/>
  <c r="O938" i="1"/>
  <c r="M938" i="1"/>
  <c r="P938" i="1" s="1"/>
  <c r="K938" i="1"/>
  <c r="H938" i="1"/>
  <c r="O937" i="1"/>
  <c r="M937" i="1"/>
  <c r="P937" i="1" s="1"/>
  <c r="K937" i="1"/>
  <c r="H937" i="1"/>
  <c r="O936" i="1"/>
  <c r="M936" i="1"/>
  <c r="P936" i="1" s="1"/>
  <c r="K936" i="1"/>
  <c r="H936" i="1"/>
  <c r="O935" i="1"/>
  <c r="M935" i="1"/>
  <c r="P935" i="1" s="1"/>
  <c r="K935" i="1"/>
  <c r="H935" i="1"/>
  <c r="O934" i="1"/>
  <c r="M934" i="1"/>
  <c r="N934" i="1" s="1"/>
  <c r="K934" i="1"/>
  <c r="H934" i="1"/>
  <c r="O933" i="1"/>
  <c r="M933" i="1"/>
  <c r="K933" i="1"/>
  <c r="H933" i="1"/>
  <c r="O932" i="1"/>
  <c r="M932" i="1"/>
  <c r="P932" i="1" s="1"/>
  <c r="K932" i="1"/>
  <c r="H932" i="1"/>
  <c r="O931" i="1"/>
  <c r="M931" i="1"/>
  <c r="N931" i="1" s="1"/>
  <c r="K931" i="1"/>
  <c r="H931" i="1"/>
  <c r="O930" i="1"/>
  <c r="M930" i="1"/>
  <c r="P930" i="1" s="1"/>
  <c r="K930" i="1"/>
  <c r="H930" i="1"/>
  <c r="O929" i="1"/>
  <c r="M929" i="1"/>
  <c r="N929" i="1" s="1"/>
  <c r="K929" i="1"/>
  <c r="H929" i="1"/>
  <c r="O928" i="1"/>
  <c r="M928" i="1"/>
  <c r="P928" i="1" s="1"/>
  <c r="K928" i="1"/>
  <c r="H928" i="1"/>
  <c r="O927" i="1"/>
  <c r="M927" i="1"/>
  <c r="P927" i="1" s="1"/>
  <c r="K927" i="1"/>
  <c r="H927" i="1"/>
  <c r="O926" i="1"/>
  <c r="M926" i="1"/>
  <c r="N926" i="1" s="1"/>
  <c r="K926" i="1"/>
  <c r="H926" i="1"/>
  <c r="O925" i="1"/>
  <c r="M925" i="1"/>
  <c r="P925" i="1" s="1"/>
  <c r="K925" i="1"/>
  <c r="H925" i="1"/>
  <c r="O924" i="1"/>
  <c r="M924" i="1"/>
  <c r="N924" i="1" s="1"/>
  <c r="K924" i="1"/>
  <c r="H924" i="1"/>
  <c r="O923" i="1"/>
  <c r="M923" i="1"/>
  <c r="N923" i="1" s="1"/>
  <c r="K923" i="1"/>
  <c r="H923" i="1"/>
  <c r="O922" i="1"/>
  <c r="M922" i="1"/>
  <c r="P922" i="1" s="1"/>
  <c r="K922" i="1"/>
  <c r="H922" i="1"/>
  <c r="O921" i="1"/>
  <c r="M921" i="1"/>
  <c r="P921" i="1" s="1"/>
  <c r="K921" i="1"/>
  <c r="H921" i="1"/>
  <c r="O920" i="1"/>
  <c r="M920" i="1"/>
  <c r="P920" i="1" s="1"/>
  <c r="K920" i="1"/>
  <c r="H920" i="1"/>
  <c r="O919" i="1"/>
  <c r="M919" i="1"/>
  <c r="K919" i="1"/>
  <c r="H919" i="1"/>
  <c r="O918" i="1"/>
  <c r="M918" i="1"/>
  <c r="N918" i="1" s="1"/>
  <c r="K918" i="1"/>
  <c r="H918" i="1"/>
  <c r="O917" i="1"/>
  <c r="M917" i="1"/>
  <c r="P917" i="1" s="1"/>
  <c r="K917" i="1"/>
  <c r="H917" i="1"/>
  <c r="O916" i="1"/>
  <c r="M916" i="1"/>
  <c r="N916" i="1" s="1"/>
  <c r="K916" i="1"/>
  <c r="H916" i="1"/>
  <c r="O915" i="1"/>
  <c r="M915" i="1"/>
  <c r="N915" i="1" s="1"/>
  <c r="K915" i="1"/>
  <c r="H915" i="1"/>
  <c r="O914" i="1"/>
  <c r="M914" i="1"/>
  <c r="N914" i="1" s="1"/>
  <c r="K914" i="1"/>
  <c r="H914" i="1"/>
  <c r="O913" i="1"/>
  <c r="M913" i="1"/>
  <c r="N913" i="1" s="1"/>
  <c r="K913" i="1"/>
  <c r="H913" i="1"/>
  <c r="O912" i="1"/>
  <c r="M912" i="1"/>
  <c r="P912" i="1" s="1"/>
  <c r="K912" i="1"/>
  <c r="H912" i="1"/>
  <c r="O911" i="1"/>
  <c r="M911" i="1"/>
  <c r="N911" i="1" s="1"/>
  <c r="K911" i="1"/>
  <c r="H911" i="1"/>
  <c r="O910" i="1"/>
  <c r="M910" i="1"/>
  <c r="N910" i="1" s="1"/>
  <c r="K910" i="1"/>
  <c r="H910" i="1"/>
  <c r="O909" i="1"/>
  <c r="M909" i="1"/>
  <c r="P909" i="1" s="1"/>
  <c r="K909" i="1"/>
  <c r="H909" i="1"/>
  <c r="O908" i="1"/>
  <c r="M908" i="1"/>
  <c r="N908" i="1" s="1"/>
  <c r="K908" i="1"/>
  <c r="H908" i="1"/>
  <c r="O907" i="1"/>
  <c r="M907" i="1"/>
  <c r="N907" i="1" s="1"/>
  <c r="K907" i="1"/>
  <c r="H907" i="1"/>
  <c r="O906" i="1"/>
  <c r="M906" i="1"/>
  <c r="N906" i="1" s="1"/>
  <c r="K906" i="1"/>
  <c r="H906" i="1"/>
  <c r="O905" i="1"/>
  <c r="M905" i="1"/>
  <c r="P905" i="1" s="1"/>
  <c r="K905" i="1"/>
  <c r="H905" i="1"/>
  <c r="O904" i="1"/>
  <c r="M904" i="1"/>
  <c r="P904" i="1" s="1"/>
  <c r="K904" i="1"/>
  <c r="H904" i="1"/>
  <c r="O903" i="1"/>
  <c r="M903" i="1"/>
  <c r="P903" i="1" s="1"/>
  <c r="K903" i="1"/>
  <c r="H903" i="1"/>
  <c r="O902" i="1"/>
  <c r="M902" i="1"/>
  <c r="N902" i="1" s="1"/>
  <c r="K902" i="1"/>
  <c r="H902" i="1"/>
  <c r="O901" i="1"/>
  <c r="M901" i="1"/>
  <c r="P901" i="1" s="1"/>
  <c r="K901" i="1"/>
  <c r="H901" i="1"/>
  <c r="O900" i="1"/>
  <c r="M900" i="1"/>
  <c r="P900" i="1" s="1"/>
  <c r="K900" i="1"/>
  <c r="H900" i="1"/>
  <c r="O899" i="1"/>
  <c r="M899" i="1"/>
  <c r="N899" i="1" s="1"/>
  <c r="K899" i="1"/>
  <c r="H899" i="1"/>
  <c r="O898" i="1"/>
  <c r="M898" i="1"/>
  <c r="K898" i="1"/>
  <c r="H898" i="1"/>
  <c r="O897" i="1"/>
  <c r="M897" i="1"/>
  <c r="N897" i="1" s="1"/>
  <c r="K897" i="1"/>
  <c r="H897" i="1"/>
  <c r="O896" i="1"/>
  <c r="M896" i="1"/>
  <c r="P896" i="1" s="1"/>
  <c r="K896" i="1"/>
  <c r="H896" i="1"/>
  <c r="O895" i="1"/>
  <c r="M895" i="1"/>
  <c r="P895" i="1" s="1"/>
  <c r="K895" i="1"/>
  <c r="H895" i="1"/>
  <c r="O894" i="1"/>
  <c r="M894" i="1"/>
  <c r="N894" i="1" s="1"/>
  <c r="K894" i="1"/>
  <c r="H894" i="1"/>
  <c r="O893" i="1"/>
  <c r="M893" i="1"/>
  <c r="P893" i="1" s="1"/>
  <c r="K893" i="1"/>
  <c r="H893" i="1"/>
  <c r="O892" i="1"/>
  <c r="M892" i="1"/>
  <c r="N892" i="1" s="1"/>
  <c r="K892" i="1"/>
  <c r="H892" i="1"/>
  <c r="O891" i="1"/>
  <c r="M891" i="1"/>
  <c r="N891" i="1" s="1"/>
  <c r="K891" i="1"/>
  <c r="H891" i="1"/>
  <c r="O890" i="1"/>
  <c r="M890" i="1"/>
  <c r="P890" i="1" s="1"/>
  <c r="K890" i="1"/>
  <c r="H890" i="1"/>
  <c r="O889" i="1"/>
  <c r="M889" i="1"/>
  <c r="P889" i="1" s="1"/>
  <c r="K889" i="1"/>
  <c r="H889" i="1"/>
  <c r="O888" i="1"/>
  <c r="M888" i="1"/>
  <c r="P888" i="1" s="1"/>
  <c r="K888" i="1"/>
  <c r="H888" i="1"/>
  <c r="O887" i="1"/>
  <c r="M887" i="1"/>
  <c r="P887" i="1" s="1"/>
  <c r="K887" i="1"/>
  <c r="H887" i="1"/>
  <c r="O886" i="1"/>
  <c r="M886" i="1"/>
  <c r="N886" i="1" s="1"/>
  <c r="K886" i="1"/>
  <c r="H886" i="1"/>
  <c r="O885" i="1"/>
  <c r="M885" i="1"/>
  <c r="P885" i="1" s="1"/>
  <c r="K885" i="1"/>
  <c r="H885" i="1"/>
  <c r="O884" i="1"/>
  <c r="M884" i="1"/>
  <c r="N884" i="1" s="1"/>
  <c r="K884" i="1"/>
  <c r="H884" i="1"/>
  <c r="O883" i="1"/>
  <c r="M883" i="1"/>
  <c r="N883" i="1" s="1"/>
  <c r="K883" i="1"/>
  <c r="H883" i="1"/>
  <c r="O882" i="1"/>
  <c r="M882" i="1"/>
  <c r="P882" i="1" s="1"/>
  <c r="K882" i="1"/>
  <c r="H882" i="1"/>
  <c r="O881" i="1"/>
  <c r="M881" i="1"/>
  <c r="N881" i="1" s="1"/>
  <c r="K881" i="1"/>
  <c r="H881" i="1"/>
  <c r="O880" i="1"/>
  <c r="M880" i="1"/>
  <c r="P880" i="1" s="1"/>
  <c r="K880" i="1"/>
  <c r="H880" i="1"/>
  <c r="O879" i="1"/>
  <c r="M879" i="1"/>
  <c r="N879" i="1" s="1"/>
  <c r="K879" i="1"/>
  <c r="H879" i="1"/>
  <c r="O878" i="1"/>
  <c r="M878" i="1"/>
  <c r="N878" i="1" s="1"/>
  <c r="K878" i="1"/>
  <c r="H878" i="1"/>
  <c r="O877" i="1"/>
  <c r="M877" i="1"/>
  <c r="P877" i="1" s="1"/>
  <c r="K877" i="1"/>
  <c r="H877" i="1"/>
  <c r="O876" i="1"/>
  <c r="M876" i="1"/>
  <c r="N876" i="1" s="1"/>
  <c r="K876" i="1"/>
  <c r="H876" i="1"/>
  <c r="O875" i="1"/>
  <c r="M875" i="1"/>
  <c r="N875" i="1" s="1"/>
  <c r="K875" i="1"/>
  <c r="H875" i="1"/>
  <c r="O874" i="1"/>
  <c r="M874" i="1"/>
  <c r="P874" i="1" s="1"/>
  <c r="K874" i="1"/>
  <c r="H874" i="1"/>
  <c r="O873" i="1"/>
  <c r="M873" i="1"/>
  <c r="P873" i="1" s="1"/>
  <c r="K873" i="1"/>
  <c r="H873" i="1"/>
  <c r="O872" i="1"/>
  <c r="M872" i="1"/>
  <c r="P872" i="1" s="1"/>
  <c r="K872" i="1"/>
  <c r="H872" i="1"/>
  <c r="O871" i="1"/>
  <c r="M871" i="1"/>
  <c r="P871" i="1" s="1"/>
  <c r="K871" i="1"/>
  <c r="H871" i="1"/>
  <c r="O870" i="1"/>
  <c r="M870" i="1"/>
  <c r="N870" i="1" s="1"/>
  <c r="K870" i="1"/>
  <c r="H870" i="1"/>
  <c r="O869" i="1"/>
  <c r="M869" i="1"/>
  <c r="P869" i="1" s="1"/>
  <c r="K869" i="1"/>
  <c r="H869" i="1"/>
  <c r="O868" i="1"/>
  <c r="M868" i="1"/>
  <c r="P868" i="1" s="1"/>
  <c r="K868" i="1"/>
  <c r="H868" i="1"/>
  <c r="O867" i="1"/>
  <c r="M867" i="1"/>
  <c r="N867" i="1" s="1"/>
  <c r="K867" i="1"/>
  <c r="H867" i="1"/>
  <c r="O866" i="1"/>
  <c r="M866" i="1"/>
  <c r="P866" i="1" s="1"/>
  <c r="K866" i="1"/>
  <c r="H866" i="1"/>
  <c r="O865" i="1"/>
  <c r="M865" i="1"/>
  <c r="N865" i="1" s="1"/>
  <c r="K865" i="1"/>
  <c r="H865" i="1"/>
  <c r="O864" i="1"/>
  <c r="M864" i="1"/>
  <c r="P864" i="1" s="1"/>
  <c r="K864" i="1"/>
  <c r="H864" i="1"/>
  <c r="O863" i="1"/>
  <c r="M863" i="1"/>
  <c r="P863" i="1" s="1"/>
  <c r="K863" i="1"/>
  <c r="H863" i="1"/>
  <c r="O862" i="1"/>
  <c r="M862" i="1"/>
  <c r="N862" i="1" s="1"/>
  <c r="K862" i="1"/>
  <c r="H862" i="1"/>
  <c r="O861" i="1"/>
  <c r="M861" i="1"/>
  <c r="K861" i="1"/>
  <c r="H861" i="1"/>
  <c r="O860" i="1"/>
  <c r="M860" i="1"/>
  <c r="N860" i="1" s="1"/>
  <c r="K860" i="1"/>
  <c r="H860" i="1"/>
  <c r="O859" i="1"/>
  <c r="M859" i="1"/>
  <c r="N859" i="1" s="1"/>
  <c r="K859" i="1"/>
  <c r="H859" i="1"/>
  <c r="O858" i="1"/>
  <c r="M858" i="1"/>
  <c r="P858" i="1" s="1"/>
  <c r="K858" i="1"/>
  <c r="H858" i="1"/>
  <c r="O857" i="1"/>
  <c r="M857" i="1"/>
  <c r="P857" i="1" s="1"/>
  <c r="K857" i="1"/>
  <c r="H857" i="1"/>
  <c r="O856" i="1"/>
  <c r="M856" i="1"/>
  <c r="P856" i="1" s="1"/>
  <c r="K856" i="1"/>
  <c r="H856" i="1"/>
  <c r="O855" i="1"/>
  <c r="M855" i="1"/>
  <c r="P855" i="1" s="1"/>
  <c r="K855" i="1"/>
  <c r="H855" i="1"/>
  <c r="O854" i="1"/>
  <c r="M854" i="1"/>
  <c r="N854" i="1" s="1"/>
  <c r="K854" i="1"/>
  <c r="H854" i="1"/>
  <c r="O853" i="1"/>
  <c r="M853" i="1"/>
  <c r="P853" i="1" s="1"/>
  <c r="K853" i="1"/>
  <c r="H853" i="1"/>
  <c r="O852" i="1"/>
  <c r="M852" i="1"/>
  <c r="N852" i="1" s="1"/>
  <c r="K852" i="1"/>
  <c r="H852" i="1"/>
  <c r="O851" i="1"/>
  <c r="M851" i="1"/>
  <c r="N851" i="1" s="1"/>
  <c r="K851" i="1"/>
  <c r="H851" i="1"/>
  <c r="O850" i="1"/>
  <c r="M850" i="1"/>
  <c r="P850" i="1" s="1"/>
  <c r="K850" i="1"/>
  <c r="H850" i="1"/>
  <c r="O849" i="1"/>
  <c r="M849" i="1"/>
  <c r="K849" i="1"/>
  <c r="H849" i="1"/>
  <c r="O848" i="1"/>
  <c r="M848" i="1"/>
  <c r="P848" i="1" s="1"/>
  <c r="K848" i="1"/>
  <c r="H848" i="1"/>
  <c r="O847" i="1"/>
  <c r="M847" i="1"/>
  <c r="N847" i="1" s="1"/>
  <c r="K847" i="1"/>
  <c r="H847" i="1"/>
  <c r="O846" i="1"/>
  <c r="M846" i="1"/>
  <c r="N846" i="1" s="1"/>
  <c r="K846" i="1"/>
  <c r="H846" i="1"/>
  <c r="O845" i="1"/>
  <c r="M845" i="1"/>
  <c r="P845" i="1" s="1"/>
  <c r="K845" i="1"/>
  <c r="H845" i="1"/>
  <c r="O844" i="1"/>
  <c r="M844" i="1"/>
  <c r="N844" i="1" s="1"/>
  <c r="K844" i="1"/>
  <c r="H844" i="1"/>
  <c r="O843" i="1"/>
  <c r="M843" i="1"/>
  <c r="N843" i="1" s="1"/>
  <c r="K843" i="1"/>
  <c r="H843" i="1"/>
  <c r="O842" i="1"/>
  <c r="M842" i="1"/>
  <c r="P842" i="1" s="1"/>
  <c r="K842" i="1"/>
  <c r="H842" i="1"/>
  <c r="O841" i="1"/>
  <c r="M841" i="1"/>
  <c r="P841" i="1" s="1"/>
  <c r="K841" i="1"/>
  <c r="H841" i="1"/>
  <c r="O840" i="1"/>
  <c r="M840" i="1"/>
  <c r="P840" i="1" s="1"/>
  <c r="K840" i="1"/>
  <c r="H840" i="1"/>
  <c r="O839" i="1"/>
  <c r="M839" i="1"/>
  <c r="N839" i="1" s="1"/>
  <c r="K839" i="1"/>
  <c r="H839" i="1"/>
  <c r="O838" i="1"/>
  <c r="M838" i="1"/>
  <c r="N838" i="1" s="1"/>
  <c r="K838" i="1"/>
  <c r="H838" i="1"/>
  <c r="O837" i="1"/>
  <c r="M837" i="1"/>
  <c r="P837" i="1" s="1"/>
  <c r="K837" i="1"/>
  <c r="H837" i="1"/>
  <c r="O836" i="1"/>
  <c r="M836" i="1"/>
  <c r="P836" i="1" s="1"/>
  <c r="K836" i="1"/>
  <c r="H836" i="1"/>
  <c r="O835" i="1"/>
  <c r="M835" i="1"/>
  <c r="N835" i="1" s="1"/>
  <c r="K835" i="1"/>
  <c r="H835" i="1"/>
  <c r="O834" i="1"/>
  <c r="M834" i="1"/>
  <c r="P834" i="1" s="1"/>
  <c r="K834" i="1"/>
  <c r="H834" i="1"/>
  <c r="O833" i="1"/>
  <c r="M833" i="1"/>
  <c r="N833" i="1" s="1"/>
  <c r="K833" i="1"/>
  <c r="H833" i="1"/>
  <c r="O832" i="1"/>
  <c r="M832" i="1"/>
  <c r="P832" i="1" s="1"/>
  <c r="K832" i="1"/>
  <c r="H832" i="1"/>
  <c r="O831" i="1"/>
  <c r="M831" i="1"/>
  <c r="P831" i="1" s="1"/>
  <c r="K831" i="1"/>
  <c r="H831" i="1"/>
  <c r="O830" i="1"/>
  <c r="M830" i="1"/>
  <c r="N830" i="1" s="1"/>
  <c r="K830" i="1"/>
  <c r="H830" i="1"/>
  <c r="O829" i="1"/>
  <c r="M829" i="1"/>
  <c r="P829" i="1" s="1"/>
  <c r="K829" i="1"/>
  <c r="H829" i="1"/>
  <c r="O828" i="1"/>
  <c r="M828" i="1"/>
  <c r="N828" i="1" s="1"/>
  <c r="K828" i="1"/>
  <c r="H828" i="1"/>
  <c r="O827" i="1"/>
  <c r="M827" i="1"/>
  <c r="N827" i="1" s="1"/>
  <c r="K827" i="1"/>
  <c r="H827" i="1"/>
  <c r="O826" i="1"/>
  <c r="M826" i="1"/>
  <c r="K826" i="1"/>
  <c r="H826" i="1"/>
  <c r="O825" i="1"/>
  <c r="M825" i="1"/>
  <c r="P825" i="1" s="1"/>
  <c r="K825" i="1"/>
  <c r="H825" i="1"/>
  <c r="O824" i="1"/>
  <c r="M824" i="1"/>
  <c r="P824" i="1" s="1"/>
  <c r="K824" i="1"/>
  <c r="H824" i="1"/>
  <c r="O823" i="1"/>
  <c r="M823" i="1"/>
  <c r="N823" i="1" s="1"/>
  <c r="K823" i="1"/>
  <c r="H823" i="1"/>
  <c r="O822" i="1"/>
  <c r="M822" i="1"/>
  <c r="N822" i="1" s="1"/>
  <c r="K822" i="1"/>
  <c r="H822" i="1"/>
  <c r="O821" i="1"/>
  <c r="M821" i="1"/>
  <c r="P821" i="1" s="1"/>
  <c r="K821" i="1"/>
  <c r="H821" i="1"/>
  <c r="O820" i="1"/>
  <c r="M820" i="1"/>
  <c r="N820" i="1" s="1"/>
  <c r="K820" i="1"/>
  <c r="H820" i="1"/>
  <c r="O819" i="1"/>
  <c r="M819" i="1"/>
  <c r="K819" i="1"/>
  <c r="H819" i="1"/>
  <c r="O818" i="1"/>
  <c r="M818" i="1"/>
  <c r="N818" i="1" s="1"/>
  <c r="K818" i="1"/>
  <c r="H818" i="1"/>
  <c r="O817" i="1"/>
  <c r="M817" i="1"/>
  <c r="K817" i="1"/>
  <c r="H817" i="1"/>
  <c r="O816" i="1"/>
  <c r="M816" i="1"/>
  <c r="P816" i="1" s="1"/>
  <c r="K816" i="1"/>
  <c r="H816" i="1"/>
  <c r="O815" i="1"/>
  <c r="M815" i="1"/>
  <c r="N815" i="1" s="1"/>
  <c r="K815" i="1"/>
  <c r="H815" i="1"/>
  <c r="O814" i="1"/>
  <c r="M814" i="1"/>
  <c r="N814" i="1" s="1"/>
  <c r="K814" i="1"/>
  <c r="H814" i="1"/>
  <c r="O813" i="1"/>
  <c r="M813" i="1"/>
  <c r="P813" i="1" s="1"/>
  <c r="K813" i="1"/>
  <c r="H813" i="1"/>
  <c r="O812" i="1"/>
  <c r="M812" i="1"/>
  <c r="K812" i="1"/>
  <c r="H812" i="1"/>
  <c r="O811" i="1"/>
  <c r="M811" i="1"/>
  <c r="N811" i="1" s="1"/>
  <c r="K811" i="1"/>
  <c r="H811" i="1"/>
  <c r="O810" i="1"/>
  <c r="M810" i="1"/>
  <c r="N810" i="1" s="1"/>
  <c r="K810" i="1"/>
  <c r="H810" i="1"/>
  <c r="O809" i="1"/>
  <c r="M809" i="1"/>
  <c r="P809" i="1" s="1"/>
  <c r="K809" i="1"/>
  <c r="H809" i="1"/>
  <c r="O808" i="1"/>
  <c r="M808" i="1"/>
  <c r="P808" i="1" s="1"/>
  <c r="K808" i="1"/>
  <c r="H808" i="1"/>
  <c r="O807" i="1"/>
  <c r="M807" i="1"/>
  <c r="N807" i="1" s="1"/>
  <c r="K807" i="1"/>
  <c r="H807" i="1"/>
  <c r="O806" i="1"/>
  <c r="M806" i="1"/>
  <c r="N806" i="1" s="1"/>
  <c r="K806" i="1"/>
  <c r="H806" i="1"/>
  <c r="O805" i="1"/>
  <c r="M805" i="1"/>
  <c r="K805" i="1"/>
  <c r="H805" i="1"/>
  <c r="O804" i="1"/>
  <c r="M804" i="1"/>
  <c r="P804" i="1" s="1"/>
  <c r="K804" i="1"/>
  <c r="H804" i="1"/>
  <c r="O803" i="1"/>
  <c r="M803" i="1"/>
  <c r="N803" i="1" s="1"/>
  <c r="K803" i="1"/>
  <c r="H803" i="1"/>
  <c r="O802" i="1"/>
  <c r="M802" i="1"/>
  <c r="N802" i="1" s="1"/>
  <c r="K802" i="1"/>
  <c r="H802" i="1"/>
  <c r="O801" i="1"/>
  <c r="M801" i="1"/>
  <c r="K801" i="1"/>
  <c r="H801" i="1"/>
  <c r="O800" i="1"/>
  <c r="M800" i="1"/>
  <c r="P800" i="1" s="1"/>
  <c r="K800" i="1"/>
  <c r="H800" i="1"/>
  <c r="O799" i="1"/>
  <c r="M799" i="1"/>
  <c r="P799" i="1" s="1"/>
  <c r="K799" i="1"/>
  <c r="H799" i="1"/>
  <c r="O798" i="1"/>
  <c r="M798" i="1"/>
  <c r="N798" i="1" s="1"/>
  <c r="K798" i="1"/>
  <c r="H798" i="1"/>
  <c r="O797" i="1"/>
  <c r="M797" i="1"/>
  <c r="K797" i="1"/>
  <c r="H797" i="1"/>
  <c r="O796" i="1"/>
  <c r="M796" i="1"/>
  <c r="P796" i="1" s="1"/>
  <c r="K796" i="1"/>
  <c r="H796" i="1"/>
  <c r="O795" i="1"/>
  <c r="M795" i="1"/>
  <c r="N795" i="1" s="1"/>
  <c r="K795" i="1"/>
  <c r="H795" i="1"/>
  <c r="O794" i="1"/>
  <c r="M794" i="1"/>
  <c r="K794" i="1"/>
  <c r="H794" i="1"/>
  <c r="O793" i="1"/>
  <c r="M793" i="1"/>
  <c r="P793" i="1" s="1"/>
  <c r="K793" i="1"/>
  <c r="H793" i="1"/>
  <c r="O792" i="1"/>
  <c r="M792" i="1"/>
  <c r="P792" i="1" s="1"/>
  <c r="K792" i="1"/>
  <c r="H792" i="1"/>
  <c r="O791" i="1"/>
  <c r="M791" i="1"/>
  <c r="N791" i="1" s="1"/>
  <c r="K791" i="1"/>
  <c r="H791" i="1"/>
  <c r="O790" i="1"/>
  <c r="M790" i="1"/>
  <c r="N790" i="1" s="1"/>
  <c r="K790" i="1"/>
  <c r="H790" i="1"/>
  <c r="O789" i="1"/>
  <c r="M789" i="1"/>
  <c r="K789" i="1"/>
  <c r="H789" i="1"/>
  <c r="O788" i="1"/>
  <c r="M788" i="1"/>
  <c r="N788" i="1" s="1"/>
  <c r="K788" i="1"/>
  <c r="H788" i="1"/>
  <c r="O787" i="1"/>
  <c r="M787" i="1"/>
  <c r="K787" i="1"/>
  <c r="H787" i="1"/>
  <c r="O786" i="1"/>
  <c r="M786" i="1"/>
  <c r="N786" i="1" s="1"/>
  <c r="K786" i="1"/>
  <c r="H786" i="1"/>
  <c r="O785" i="1"/>
  <c r="M785" i="1"/>
  <c r="K785" i="1"/>
  <c r="H785" i="1"/>
  <c r="O784" i="1"/>
  <c r="M784" i="1"/>
  <c r="P784" i="1" s="1"/>
  <c r="K784" i="1"/>
  <c r="H784" i="1"/>
  <c r="O783" i="1"/>
  <c r="M783" i="1"/>
  <c r="K783" i="1"/>
  <c r="H783" i="1"/>
  <c r="O782" i="1"/>
  <c r="M782" i="1"/>
  <c r="N782" i="1" s="1"/>
  <c r="K782" i="1"/>
  <c r="H782" i="1"/>
  <c r="O781" i="1"/>
  <c r="M781" i="1"/>
  <c r="K781" i="1"/>
  <c r="H781" i="1"/>
  <c r="O780" i="1"/>
  <c r="M780" i="1"/>
  <c r="N780" i="1" s="1"/>
  <c r="K780" i="1"/>
  <c r="H780" i="1"/>
  <c r="O779" i="1"/>
  <c r="M779" i="1"/>
  <c r="K779" i="1"/>
  <c r="H779" i="1"/>
  <c r="O778" i="1"/>
  <c r="M778" i="1"/>
  <c r="N778" i="1" s="1"/>
  <c r="K778" i="1"/>
  <c r="H778" i="1"/>
  <c r="O777" i="1"/>
  <c r="M777" i="1"/>
  <c r="K777" i="1"/>
  <c r="H777" i="1"/>
  <c r="O776" i="1"/>
  <c r="M776" i="1"/>
  <c r="P776" i="1" s="1"/>
  <c r="K776" i="1"/>
  <c r="H776" i="1"/>
  <c r="O775" i="1"/>
  <c r="M775" i="1"/>
  <c r="K775" i="1"/>
  <c r="H775" i="1"/>
  <c r="O774" i="1"/>
  <c r="M774" i="1"/>
  <c r="N774" i="1" s="1"/>
  <c r="K774" i="1"/>
  <c r="H774" i="1"/>
  <c r="O773" i="1"/>
  <c r="M773" i="1"/>
  <c r="K773" i="1"/>
  <c r="H773" i="1"/>
  <c r="O772" i="1"/>
  <c r="M772" i="1"/>
  <c r="N772" i="1" s="1"/>
  <c r="K772" i="1"/>
  <c r="H772" i="1"/>
  <c r="O771" i="1"/>
  <c r="M771" i="1"/>
  <c r="K771" i="1"/>
  <c r="H771" i="1"/>
  <c r="O770" i="1"/>
  <c r="M770" i="1"/>
  <c r="N770" i="1" s="1"/>
  <c r="K770" i="1"/>
  <c r="H770" i="1"/>
  <c r="O769" i="1"/>
  <c r="M769" i="1"/>
  <c r="K769" i="1"/>
  <c r="H769" i="1"/>
  <c r="O768" i="1"/>
  <c r="M768" i="1"/>
  <c r="P768" i="1" s="1"/>
  <c r="K768" i="1"/>
  <c r="H768" i="1"/>
  <c r="O767" i="1"/>
  <c r="M767" i="1"/>
  <c r="K767" i="1"/>
  <c r="H767" i="1"/>
  <c r="O766" i="1"/>
  <c r="M766" i="1"/>
  <c r="K766" i="1"/>
  <c r="H766" i="1"/>
  <c r="O765" i="1"/>
  <c r="M765" i="1"/>
  <c r="K765" i="1"/>
  <c r="H765" i="1"/>
  <c r="O764" i="1"/>
  <c r="M764" i="1"/>
  <c r="N764" i="1" s="1"/>
  <c r="K764" i="1"/>
  <c r="H764" i="1"/>
  <c r="O763" i="1"/>
  <c r="M763" i="1"/>
  <c r="K763" i="1"/>
  <c r="H763" i="1"/>
  <c r="O762" i="1"/>
  <c r="M762" i="1"/>
  <c r="N762" i="1" s="1"/>
  <c r="K762" i="1"/>
  <c r="H762" i="1"/>
  <c r="O761" i="1"/>
  <c r="M761" i="1"/>
  <c r="K761" i="1"/>
  <c r="H761" i="1"/>
  <c r="O760" i="1"/>
  <c r="M760" i="1"/>
  <c r="P760" i="1" s="1"/>
  <c r="K760" i="1"/>
  <c r="H760" i="1"/>
  <c r="O759" i="1"/>
  <c r="M759" i="1"/>
  <c r="K759" i="1"/>
  <c r="H759" i="1"/>
  <c r="O758" i="1"/>
  <c r="M758" i="1"/>
  <c r="N758" i="1" s="1"/>
  <c r="K758" i="1"/>
  <c r="H758" i="1"/>
  <c r="O757" i="1"/>
  <c r="M757" i="1"/>
  <c r="K757" i="1"/>
  <c r="H757" i="1"/>
  <c r="O756" i="1"/>
  <c r="M756" i="1"/>
  <c r="N756" i="1" s="1"/>
  <c r="K756" i="1"/>
  <c r="H756" i="1"/>
  <c r="O755" i="1"/>
  <c r="M755" i="1"/>
  <c r="K755" i="1"/>
  <c r="H755" i="1"/>
  <c r="O754" i="1"/>
  <c r="M754" i="1"/>
  <c r="N754" i="1" s="1"/>
  <c r="K754" i="1"/>
  <c r="H754" i="1"/>
  <c r="O753" i="1"/>
  <c r="M753" i="1"/>
  <c r="K753" i="1"/>
  <c r="H753" i="1"/>
  <c r="O752" i="1"/>
  <c r="M752" i="1"/>
  <c r="P752" i="1" s="1"/>
  <c r="K752" i="1"/>
  <c r="H752" i="1"/>
  <c r="O751" i="1"/>
  <c r="M751" i="1"/>
  <c r="K751" i="1"/>
  <c r="H751" i="1"/>
  <c r="O750" i="1"/>
  <c r="M750" i="1"/>
  <c r="N750" i="1" s="1"/>
  <c r="K750" i="1"/>
  <c r="H750" i="1"/>
  <c r="O749" i="1"/>
  <c r="M749" i="1"/>
  <c r="K749" i="1"/>
  <c r="H749" i="1"/>
  <c r="O748" i="1"/>
  <c r="M748" i="1"/>
  <c r="N748" i="1" s="1"/>
  <c r="K748" i="1"/>
  <c r="H748" i="1"/>
  <c r="O747" i="1"/>
  <c r="M747" i="1"/>
  <c r="K747" i="1"/>
  <c r="H747" i="1"/>
  <c r="O746" i="1"/>
  <c r="M746" i="1"/>
  <c r="N746" i="1" s="1"/>
  <c r="K746" i="1"/>
  <c r="H746" i="1"/>
  <c r="O745" i="1"/>
  <c r="M745" i="1"/>
  <c r="K745" i="1"/>
  <c r="H745" i="1"/>
  <c r="O744" i="1"/>
  <c r="M744" i="1"/>
  <c r="P744" i="1" s="1"/>
  <c r="K744" i="1"/>
  <c r="H744" i="1"/>
  <c r="O743" i="1"/>
  <c r="M743" i="1"/>
  <c r="K743" i="1"/>
  <c r="H743" i="1"/>
  <c r="O742" i="1"/>
  <c r="M742" i="1"/>
  <c r="N742" i="1" s="1"/>
  <c r="K742" i="1"/>
  <c r="H742" i="1"/>
  <c r="O741" i="1"/>
  <c r="M741" i="1"/>
  <c r="K741" i="1"/>
  <c r="H741" i="1"/>
  <c r="O740" i="1"/>
  <c r="M740" i="1"/>
  <c r="N740" i="1" s="1"/>
  <c r="K740" i="1"/>
  <c r="H740" i="1"/>
  <c r="O739" i="1"/>
  <c r="M739" i="1"/>
  <c r="K739" i="1"/>
  <c r="H739" i="1"/>
  <c r="O738" i="1"/>
  <c r="M738" i="1"/>
  <c r="N738" i="1" s="1"/>
  <c r="K738" i="1"/>
  <c r="H738" i="1"/>
  <c r="O737" i="1"/>
  <c r="M737" i="1"/>
  <c r="K737" i="1"/>
  <c r="H737" i="1"/>
  <c r="O736" i="1"/>
  <c r="M736" i="1"/>
  <c r="P736" i="1" s="1"/>
  <c r="K736" i="1"/>
  <c r="H736" i="1"/>
  <c r="O735" i="1"/>
  <c r="M735" i="1"/>
  <c r="K735" i="1"/>
  <c r="H735" i="1"/>
  <c r="O734" i="1"/>
  <c r="M734" i="1"/>
  <c r="K734" i="1"/>
  <c r="H734" i="1"/>
  <c r="O733" i="1"/>
  <c r="M733" i="1"/>
  <c r="K733" i="1"/>
  <c r="H733" i="1"/>
  <c r="O732" i="1"/>
  <c r="M732" i="1"/>
  <c r="N732" i="1" s="1"/>
  <c r="K732" i="1"/>
  <c r="H732" i="1"/>
  <c r="O731" i="1"/>
  <c r="M731" i="1"/>
  <c r="K731" i="1"/>
  <c r="H731" i="1"/>
  <c r="O730" i="1"/>
  <c r="M730" i="1"/>
  <c r="N730" i="1" s="1"/>
  <c r="K730" i="1"/>
  <c r="H730" i="1"/>
  <c r="O729" i="1"/>
  <c r="M729" i="1"/>
  <c r="K729" i="1"/>
  <c r="H729" i="1"/>
  <c r="O728" i="1"/>
  <c r="M728" i="1"/>
  <c r="P728" i="1" s="1"/>
  <c r="K728" i="1"/>
  <c r="H728" i="1"/>
  <c r="O727" i="1"/>
  <c r="M727" i="1"/>
  <c r="K727" i="1"/>
  <c r="H727" i="1"/>
  <c r="O726" i="1"/>
  <c r="M726" i="1"/>
  <c r="N726" i="1" s="1"/>
  <c r="K726" i="1"/>
  <c r="H726" i="1"/>
  <c r="O725" i="1"/>
  <c r="M725" i="1"/>
  <c r="K725" i="1"/>
  <c r="H725" i="1"/>
  <c r="O724" i="1"/>
  <c r="M724" i="1"/>
  <c r="N724" i="1" s="1"/>
  <c r="K724" i="1"/>
  <c r="H724" i="1"/>
  <c r="O723" i="1"/>
  <c r="M723" i="1"/>
  <c r="K723" i="1"/>
  <c r="H723" i="1"/>
  <c r="O722" i="1"/>
  <c r="M722" i="1"/>
  <c r="N722" i="1" s="1"/>
  <c r="K722" i="1"/>
  <c r="H722" i="1"/>
  <c r="O721" i="1"/>
  <c r="M721" i="1"/>
  <c r="K721" i="1"/>
  <c r="H721" i="1"/>
  <c r="O720" i="1"/>
  <c r="M720" i="1"/>
  <c r="P720" i="1" s="1"/>
  <c r="K720" i="1"/>
  <c r="H720" i="1"/>
  <c r="O719" i="1"/>
  <c r="M719" i="1"/>
  <c r="K719" i="1"/>
  <c r="H719" i="1"/>
  <c r="O718" i="1"/>
  <c r="M718" i="1"/>
  <c r="N718" i="1" s="1"/>
  <c r="K718" i="1"/>
  <c r="H718" i="1"/>
  <c r="O717" i="1"/>
  <c r="M717" i="1"/>
  <c r="K717" i="1"/>
  <c r="H717" i="1"/>
  <c r="O716" i="1"/>
  <c r="M716" i="1"/>
  <c r="N716" i="1" s="1"/>
  <c r="K716" i="1"/>
  <c r="H716" i="1"/>
  <c r="O715" i="1"/>
  <c r="M715" i="1"/>
  <c r="K715" i="1"/>
  <c r="H715" i="1"/>
  <c r="O714" i="1"/>
  <c r="M714" i="1"/>
  <c r="N714" i="1" s="1"/>
  <c r="K714" i="1"/>
  <c r="H714" i="1"/>
  <c r="O713" i="1"/>
  <c r="M713" i="1"/>
  <c r="P713" i="1" s="1"/>
  <c r="K713" i="1"/>
  <c r="H713" i="1"/>
  <c r="O712" i="1"/>
  <c r="M712" i="1"/>
  <c r="P712" i="1" s="1"/>
  <c r="K712" i="1"/>
  <c r="H712" i="1"/>
  <c r="O711" i="1"/>
  <c r="M711" i="1"/>
  <c r="N711" i="1" s="1"/>
  <c r="K711" i="1"/>
  <c r="H711" i="1"/>
  <c r="O710" i="1"/>
  <c r="M710" i="1"/>
  <c r="N710" i="1" s="1"/>
  <c r="K710" i="1"/>
  <c r="H710" i="1"/>
  <c r="O709" i="1"/>
  <c r="M709" i="1"/>
  <c r="K709" i="1"/>
  <c r="H709" i="1"/>
  <c r="O708" i="1"/>
  <c r="M708" i="1"/>
  <c r="N708" i="1" s="1"/>
  <c r="K708" i="1"/>
  <c r="H708" i="1"/>
  <c r="O707" i="1"/>
  <c r="M707" i="1"/>
  <c r="K707" i="1"/>
  <c r="H707" i="1"/>
  <c r="O706" i="1"/>
  <c r="M706" i="1"/>
  <c r="N706" i="1" s="1"/>
  <c r="K706" i="1"/>
  <c r="H706" i="1"/>
  <c r="O705" i="1"/>
  <c r="M705" i="1"/>
  <c r="K705" i="1"/>
  <c r="H705" i="1"/>
  <c r="O704" i="1"/>
  <c r="M704" i="1"/>
  <c r="P704" i="1" s="1"/>
  <c r="K704" i="1"/>
  <c r="H704" i="1"/>
  <c r="O703" i="1"/>
  <c r="M703" i="1"/>
  <c r="N703" i="1" s="1"/>
  <c r="K703" i="1"/>
  <c r="H703" i="1"/>
  <c r="O702" i="1"/>
  <c r="M702" i="1"/>
  <c r="N702" i="1" s="1"/>
  <c r="K702" i="1"/>
  <c r="H702" i="1"/>
  <c r="O701" i="1"/>
  <c r="M701" i="1"/>
  <c r="K701" i="1"/>
  <c r="H701" i="1"/>
  <c r="O700" i="1"/>
  <c r="M700" i="1"/>
  <c r="N700" i="1" s="1"/>
  <c r="K700" i="1"/>
  <c r="H700" i="1"/>
  <c r="O699" i="1"/>
  <c r="M699" i="1"/>
  <c r="K699" i="1"/>
  <c r="H699" i="1"/>
  <c r="O698" i="1"/>
  <c r="M698" i="1"/>
  <c r="K698" i="1"/>
  <c r="H698" i="1"/>
  <c r="O697" i="1"/>
  <c r="M697" i="1"/>
  <c r="P697" i="1" s="1"/>
  <c r="K697" i="1"/>
  <c r="H697" i="1"/>
  <c r="O696" i="1"/>
  <c r="M696" i="1"/>
  <c r="P696" i="1" s="1"/>
  <c r="K696" i="1"/>
  <c r="H696" i="1"/>
  <c r="O695" i="1"/>
  <c r="M695" i="1"/>
  <c r="N695" i="1" s="1"/>
  <c r="K695" i="1"/>
  <c r="H695" i="1"/>
  <c r="O694" i="1"/>
  <c r="M694" i="1"/>
  <c r="N694" i="1" s="1"/>
  <c r="K694" i="1"/>
  <c r="H694" i="1"/>
  <c r="O693" i="1"/>
  <c r="M693" i="1"/>
  <c r="K693" i="1"/>
  <c r="H693" i="1"/>
  <c r="O692" i="1"/>
  <c r="M692" i="1"/>
  <c r="K692" i="1"/>
  <c r="H692" i="1"/>
  <c r="O691" i="1"/>
  <c r="M691" i="1"/>
  <c r="K691" i="1"/>
  <c r="H691" i="1"/>
  <c r="O690" i="1"/>
  <c r="M690" i="1"/>
  <c r="N690" i="1" s="1"/>
  <c r="K690" i="1"/>
  <c r="H690" i="1"/>
  <c r="O689" i="1"/>
  <c r="M689" i="1"/>
  <c r="K689" i="1"/>
  <c r="H689" i="1"/>
  <c r="O688" i="1"/>
  <c r="M688" i="1"/>
  <c r="P688" i="1" s="1"/>
  <c r="K688" i="1"/>
  <c r="H688" i="1"/>
  <c r="O687" i="1"/>
  <c r="M687" i="1"/>
  <c r="N687" i="1" s="1"/>
  <c r="K687" i="1"/>
  <c r="H687" i="1"/>
  <c r="O686" i="1"/>
  <c r="M686" i="1"/>
  <c r="N686" i="1" s="1"/>
  <c r="K686" i="1"/>
  <c r="H686" i="1"/>
  <c r="O685" i="1"/>
  <c r="M685" i="1"/>
  <c r="K685" i="1"/>
  <c r="H685" i="1"/>
  <c r="O684" i="1"/>
  <c r="M684" i="1"/>
  <c r="K684" i="1"/>
  <c r="H684" i="1"/>
  <c r="O683" i="1"/>
  <c r="M683" i="1"/>
  <c r="K683" i="1"/>
  <c r="H683" i="1"/>
  <c r="O682" i="1"/>
  <c r="M682" i="1"/>
  <c r="N682" i="1" s="1"/>
  <c r="K682" i="1"/>
  <c r="H682" i="1"/>
  <c r="O681" i="1"/>
  <c r="M681" i="1"/>
  <c r="P681" i="1" s="1"/>
  <c r="K681" i="1"/>
  <c r="H681" i="1"/>
  <c r="O680" i="1"/>
  <c r="M680" i="1"/>
  <c r="P680" i="1" s="1"/>
  <c r="K680" i="1"/>
  <c r="H680" i="1"/>
  <c r="O679" i="1"/>
  <c r="M679" i="1"/>
  <c r="N679" i="1" s="1"/>
  <c r="K679" i="1"/>
  <c r="H679" i="1"/>
  <c r="O678" i="1"/>
  <c r="M678" i="1"/>
  <c r="N678" i="1" s="1"/>
  <c r="K678" i="1"/>
  <c r="H678" i="1"/>
  <c r="O677" i="1"/>
  <c r="M677" i="1"/>
  <c r="K677" i="1"/>
  <c r="H677" i="1"/>
  <c r="O676" i="1"/>
  <c r="M676" i="1"/>
  <c r="K676" i="1"/>
  <c r="H676" i="1"/>
  <c r="O675" i="1"/>
  <c r="M675" i="1"/>
  <c r="K675" i="1"/>
  <c r="H675" i="1"/>
  <c r="O674" i="1"/>
  <c r="M674" i="1"/>
  <c r="N674" i="1" s="1"/>
  <c r="K674" i="1"/>
  <c r="H674" i="1"/>
  <c r="O673" i="1"/>
  <c r="M673" i="1"/>
  <c r="K673" i="1"/>
  <c r="H673" i="1"/>
  <c r="O672" i="1"/>
  <c r="M672" i="1"/>
  <c r="P672" i="1" s="1"/>
  <c r="K672" i="1"/>
  <c r="H672" i="1"/>
  <c r="O671" i="1"/>
  <c r="M671" i="1"/>
  <c r="N671" i="1" s="1"/>
  <c r="K671" i="1"/>
  <c r="H671" i="1"/>
  <c r="O670" i="1"/>
  <c r="M670" i="1"/>
  <c r="N670" i="1" s="1"/>
  <c r="K670" i="1"/>
  <c r="H670" i="1"/>
  <c r="O669" i="1"/>
  <c r="M669" i="1"/>
  <c r="K669" i="1"/>
  <c r="H669" i="1"/>
  <c r="O668" i="1"/>
  <c r="M668" i="1"/>
  <c r="K668" i="1"/>
  <c r="H668" i="1"/>
  <c r="O667" i="1"/>
  <c r="M667" i="1"/>
  <c r="K667" i="1"/>
  <c r="H667" i="1"/>
  <c r="O666" i="1"/>
  <c r="M666" i="1"/>
  <c r="N666" i="1" s="1"/>
  <c r="K666" i="1"/>
  <c r="H666" i="1"/>
  <c r="O665" i="1"/>
  <c r="M665" i="1"/>
  <c r="P665" i="1" s="1"/>
  <c r="K665" i="1"/>
  <c r="H665" i="1"/>
  <c r="O664" i="1"/>
  <c r="M664" i="1"/>
  <c r="P664" i="1" s="1"/>
  <c r="K664" i="1"/>
  <c r="H664" i="1"/>
  <c r="O663" i="1"/>
  <c r="M663" i="1"/>
  <c r="N663" i="1" s="1"/>
  <c r="K663" i="1"/>
  <c r="H663" i="1"/>
  <c r="O662" i="1"/>
  <c r="M662" i="1"/>
  <c r="N662" i="1" s="1"/>
  <c r="K662" i="1"/>
  <c r="H662" i="1"/>
  <c r="O661" i="1"/>
  <c r="M661" i="1"/>
  <c r="K661" i="1"/>
  <c r="H661" i="1"/>
  <c r="O660" i="1"/>
  <c r="M660" i="1"/>
  <c r="K660" i="1"/>
  <c r="H660" i="1"/>
  <c r="O659" i="1"/>
  <c r="M659" i="1"/>
  <c r="K659" i="1"/>
  <c r="H659" i="1"/>
  <c r="O658" i="1"/>
  <c r="M658" i="1"/>
  <c r="K658" i="1"/>
  <c r="H658" i="1"/>
  <c r="O657" i="1"/>
  <c r="M657" i="1"/>
  <c r="K657" i="1"/>
  <c r="H657" i="1"/>
  <c r="O656" i="1"/>
  <c r="M656" i="1"/>
  <c r="P656" i="1" s="1"/>
  <c r="K656" i="1"/>
  <c r="H656" i="1"/>
  <c r="O655" i="1"/>
  <c r="M655" i="1"/>
  <c r="N655" i="1" s="1"/>
  <c r="K655" i="1"/>
  <c r="H655" i="1"/>
  <c r="O654" i="1"/>
  <c r="M654" i="1"/>
  <c r="N654" i="1" s="1"/>
  <c r="K654" i="1"/>
  <c r="H654" i="1"/>
  <c r="O653" i="1"/>
  <c r="M653" i="1"/>
  <c r="P653" i="1" s="1"/>
  <c r="K653" i="1"/>
  <c r="H653" i="1"/>
  <c r="O652" i="1"/>
  <c r="M652" i="1"/>
  <c r="K652" i="1"/>
  <c r="H652" i="1"/>
  <c r="O651" i="1"/>
  <c r="M651" i="1"/>
  <c r="N651" i="1" s="1"/>
  <c r="K651" i="1"/>
  <c r="H651" i="1"/>
  <c r="O650" i="1"/>
  <c r="M650" i="1"/>
  <c r="N650" i="1" s="1"/>
  <c r="K650" i="1"/>
  <c r="H650" i="1"/>
  <c r="O649" i="1"/>
  <c r="M649" i="1"/>
  <c r="P649" i="1" s="1"/>
  <c r="K649" i="1"/>
  <c r="H649" i="1"/>
  <c r="O648" i="1"/>
  <c r="M648" i="1"/>
  <c r="P648" i="1" s="1"/>
  <c r="K648" i="1"/>
  <c r="H648" i="1"/>
  <c r="O647" i="1"/>
  <c r="M647" i="1"/>
  <c r="K647" i="1"/>
  <c r="H647" i="1"/>
  <c r="O646" i="1"/>
  <c r="M646" i="1"/>
  <c r="P646" i="1" s="1"/>
  <c r="K646" i="1"/>
  <c r="H646" i="1"/>
  <c r="O645" i="1"/>
  <c r="M645" i="1"/>
  <c r="P645" i="1" s="1"/>
  <c r="K645" i="1"/>
  <c r="H645" i="1"/>
  <c r="O644" i="1"/>
  <c r="M644" i="1"/>
  <c r="K644" i="1"/>
  <c r="H644" i="1"/>
  <c r="O643" i="1"/>
  <c r="M643" i="1"/>
  <c r="N643" i="1" s="1"/>
  <c r="K643" i="1"/>
  <c r="H643" i="1"/>
  <c r="O642" i="1"/>
  <c r="M642" i="1"/>
  <c r="N642" i="1" s="1"/>
  <c r="K642" i="1"/>
  <c r="H642" i="1"/>
  <c r="O641" i="1"/>
  <c r="M641" i="1"/>
  <c r="K641" i="1"/>
  <c r="H641" i="1"/>
  <c r="O640" i="1"/>
  <c r="M640" i="1"/>
  <c r="P640" i="1" s="1"/>
  <c r="K640" i="1"/>
  <c r="H640" i="1"/>
  <c r="O639" i="1"/>
  <c r="M639" i="1"/>
  <c r="K639" i="1"/>
  <c r="H639" i="1"/>
  <c r="O638" i="1"/>
  <c r="M638" i="1"/>
  <c r="P638" i="1" s="1"/>
  <c r="K638" i="1"/>
  <c r="H638" i="1"/>
  <c r="O637" i="1"/>
  <c r="M637" i="1"/>
  <c r="P637" i="1" s="1"/>
  <c r="K637" i="1"/>
  <c r="H637" i="1"/>
  <c r="O636" i="1"/>
  <c r="M636" i="1"/>
  <c r="K636" i="1"/>
  <c r="H636" i="1"/>
  <c r="O635" i="1"/>
  <c r="M635" i="1"/>
  <c r="N635" i="1" s="1"/>
  <c r="K635" i="1"/>
  <c r="H635" i="1"/>
  <c r="O634" i="1"/>
  <c r="M634" i="1"/>
  <c r="N634" i="1" s="1"/>
  <c r="K634" i="1"/>
  <c r="H634" i="1"/>
  <c r="O633" i="1"/>
  <c r="M633" i="1"/>
  <c r="P633" i="1" s="1"/>
  <c r="K633" i="1"/>
  <c r="H633" i="1"/>
  <c r="O632" i="1"/>
  <c r="M632" i="1"/>
  <c r="P632" i="1" s="1"/>
  <c r="K632" i="1"/>
  <c r="H632" i="1"/>
  <c r="O631" i="1"/>
  <c r="M631" i="1"/>
  <c r="K631" i="1"/>
  <c r="H631" i="1"/>
  <c r="O630" i="1"/>
  <c r="M630" i="1"/>
  <c r="P630" i="1" s="1"/>
  <c r="K630" i="1"/>
  <c r="H630" i="1"/>
  <c r="O629" i="1"/>
  <c r="M629" i="1"/>
  <c r="P629" i="1" s="1"/>
  <c r="K629" i="1"/>
  <c r="H629" i="1"/>
  <c r="O628" i="1"/>
  <c r="M628" i="1"/>
  <c r="K628" i="1"/>
  <c r="H628" i="1"/>
  <c r="O627" i="1"/>
  <c r="M627" i="1"/>
  <c r="N627" i="1" s="1"/>
  <c r="K627" i="1"/>
  <c r="H627" i="1"/>
  <c r="O626" i="1"/>
  <c r="M626" i="1"/>
  <c r="N626" i="1" s="1"/>
  <c r="K626" i="1"/>
  <c r="H626" i="1"/>
  <c r="O625" i="1"/>
  <c r="M625" i="1"/>
  <c r="P625" i="1" s="1"/>
  <c r="K625" i="1"/>
  <c r="H625" i="1"/>
  <c r="O624" i="1"/>
  <c r="M624" i="1"/>
  <c r="P624" i="1" s="1"/>
  <c r="K624" i="1"/>
  <c r="H624" i="1"/>
  <c r="O623" i="1"/>
  <c r="M623" i="1"/>
  <c r="K623" i="1"/>
  <c r="H623" i="1"/>
  <c r="O622" i="1"/>
  <c r="M622" i="1"/>
  <c r="P622" i="1" s="1"/>
  <c r="K622" i="1"/>
  <c r="H622" i="1"/>
  <c r="O621" i="1"/>
  <c r="M621" i="1"/>
  <c r="P621" i="1" s="1"/>
  <c r="K621" i="1"/>
  <c r="H621" i="1"/>
  <c r="O620" i="1"/>
  <c r="M620" i="1"/>
  <c r="K620" i="1"/>
  <c r="H620" i="1"/>
  <c r="O619" i="1"/>
  <c r="M619" i="1"/>
  <c r="N619" i="1" s="1"/>
  <c r="K619" i="1"/>
  <c r="H619" i="1"/>
  <c r="O618" i="1"/>
  <c r="M618" i="1"/>
  <c r="N618" i="1" s="1"/>
  <c r="K618" i="1"/>
  <c r="H618" i="1"/>
  <c r="O617" i="1"/>
  <c r="M617" i="1"/>
  <c r="P617" i="1" s="1"/>
  <c r="K617" i="1"/>
  <c r="H617" i="1"/>
  <c r="O616" i="1"/>
  <c r="M616" i="1"/>
  <c r="P616" i="1" s="1"/>
  <c r="K616" i="1"/>
  <c r="H616" i="1"/>
  <c r="O615" i="1"/>
  <c r="M615" i="1"/>
  <c r="K615" i="1"/>
  <c r="H615" i="1"/>
  <c r="O614" i="1"/>
  <c r="M614" i="1"/>
  <c r="P614" i="1" s="1"/>
  <c r="K614" i="1"/>
  <c r="H614" i="1"/>
  <c r="O613" i="1"/>
  <c r="M613" i="1"/>
  <c r="P613" i="1" s="1"/>
  <c r="K613" i="1"/>
  <c r="H613" i="1"/>
  <c r="O612" i="1"/>
  <c r="M612" i="1"/>
  <c r="K612" i="1"/>
  <c r="H612" i="1"/>
  <c r="O611" i="1"/>
  <c r="M611" i="1"/>
  <c r="N611" i="1" s="1"/>
  <c r="K611" i="1"/>
  <c r="H611" i="1"/>
  <c r="O610" i="1"/>
  <c r="M610" i="1"/>
  <c r="N610" i="1" s="1"/>
  <c r="K610" i="1"/>
  <c r="H610" i="1"/>
  <c r="O609" i="1"/>
  <c r="M609" i="1"/>
  <c r="K609" i="1"/>
  <c r="H609" i="1"/>
  <c r="O608" i="1"/>
  <c r="M608" i="1"/>
  <c r="P608" i="1" s="1"/>
  <c r="K608" i="1"/>
  <c r="H608" i="1"/>
  <c r="O607" i="1"/>
  <c r="M607" i="1"/>
  <c r="K607" i="1"/>
  <c r="H607" i="1"/>
  <c r="O606" i="1"/>
  <c r="M606" i="1"/>
  <c r="P606" i="1" s="1"/>
  <c r="K606" i="1"/>
  <c r="H606" i="1"/>
  <c r="O605" i="1"/>
  <c r="M605" i="1"/>
  <c r="P605" i="1" s="1"/>
  <c r="K605" i="1"/>
  <c r="H605" i="1"/>
  <c r="O604" i="1"/>
  <c r="M604" i="1"/>
  <c r="K604" i="1"/>
  <c r="H604" i="1"/>
  <c r="O603" i="1"/>
  <c r="M603" i="1"/>
  <c r="N603" i="1" s="1"/>
  <c r="K603" i="1"/>
  <c r="H603" i="1"/>
  <c r="O602" i="1"/>
  <c r="M602" i="1"/>
  <c r="N602" i="1" s="1"/>
  <c r="K602" i="1"/>
  <c r="H602" i="1"/>
  <c r="O601" i="1"/>
  <c r="M601" i="1"/>
  <c r="P601" i="1" s="1"/>
  <c r="K601" i="1"/>
  <c r="H601" i="1"/>
  <c r="O600" i="1"/>
  <c r="M600" i="1"/>
  <c r="P600" i="1" s="1"/>
  <c r="K600" i="1"/>
  <c r="H600" i="1"/>
  <c r="O599" i="1"/>
  <c r="M599" i="1"/>
  <c r="K599" i="1"/>
  <c r="H599" i="1"/>
  <c r="O598" i="1"/>
  <c r="M598" i="1"/>
  <c r="P598" i="1" s="1"/>
  <c r="K598" i="1"/>
  <c r="H598" i="1"/>
  <c r="O597" i="1"/>
  <c r="M597" i="1"/>
  <c r="P597" i="1" s="1"/>
  <c r="K597" i="1"/>
  <c r="H597" i="1"/>
  <c r="O596" i="1"/>
  <c r="M596" i="1"/>
  <c r="K596" i="1"/>
  <c r="H596" i="1"/>
  <c r="O595" i="1"/>
  <c r="M595" i="1"/>
  <c r="N595" i="1" s="1"/>
  <c r="K595" i="1"/>
  <c r="H595" i="1"/>
  <c r="O594" i="1"/>
  <c r="M594" i="1"/>
  <c r="N594" i="1" s="1"/>
  <c r="K594" i="1"/>
  <c r="H594" i="1"/>
  <c r="O593" i="1"/>
  <c r="M593" i="1"/>
  <c r="P593" i="1" s="1"/>
  <c r="K593" i="1"/>
  <c r="H593" i="1"/>
  <c r="O592" i="1"/>
  <c r="M592" i="1"/>
  <c r="P592" i="1" s="1"/>
  <c r="K592" i="1"/>
  <c r="H592" i="1"/>
  <c r="O591" i="1"/>
  <c r="M591" i="1"/>
  <c r="K591" i="1"/>
  <c r="H591" i="1"/>
  <c r="O590" i="1"/>
  <c r="M590" i="1"/>
  <c r="P590" i="1" s="1"/>
  <c r="K590" i="1"/>
  <c r="H590" i="1"/>
  <c r="O589" i="1"/>
  <c r="M589" i="1"/>
  <c r="P589" i="1" s="1"/>
  <c r="K589" i="1"/>
  <c r="H589" i="1"/>
  <c r="O588" i="1"/>
  <c r="M588" i="1"/>
  <c r="K588" i="1"/>
  <c r="H588" i="1"/>
  <c r="O587" i="1"/>
  <c r="M587" i="1"/>
  <c r="N587" i="1" s="1"/>
  <c r="K587" i="1"/>
  <c r="H587" i="1"/>
  <c r="O586" i="1"/>
  <c r="M586" i="1"/>
  <c r="N586" i="1" s="1"/>
  <c r="K586" i="1"/>
  <c r="H586" i="1"/>
  <c r="O585" i="1"/>
  <c r="M585" i="1"/>
  <c r="P585" i="1" s="1"/>
  <c r="K585" i="1"/>
  <c r="H585" i="1"/>
  <c r="O584" i="1"/>
  <c r="M584" i="1"/>
  <c r="P584" i="1" s="1"/>
  <c r="K584" i="1"/>
  <c r="H584" i="1"/>
  <c r="O583" i="1"/>
  <c r="M583" i="1"/>
  <c r="K583" i="1"/>
  <c r="H583" i="1"/>
  <c r="O582" i="1"/>
  <c r="M582" i="1"/>
  <c r="P582" i="1" s="1"/>
  <c r="K582" i="1"/>
  <c r="H582" i="1"/>
  <c r="O581" i="1"/>
  <c r="M581" i="1"/>
  <c r="P581" i="1" s="1"/>
  <c r="K581" i="1"/>
  <c r="H581" i="1"/>
  <c r="O580" i="1"/>
  <c r="M580" i="1"/>
  <c r="K580" i="1"/>
  <c r="H580" i="1"/>
  <c r="O579" i="1"/>
  <c r="M579" i="1"/>
  <c r="N579" i="1" s="1"/>
  <c r="K579" i="1"/>
  <c r="H579" i="1"/>
  <c r="O578" i="1"/>
  <c r="M578" i="1"/>
  <c r="N578" i="1" s="1"/>
  <c r="K578" i="1"/>
  <c r="H578" i="1"/>
  <c r="O577" i="1"/>
  <c r="M577" i="1"/>
  <c r="K577" i="1"/>
  <c r="H577" i="1"/>
  <c r="O576" i="1"/>
  <c r="M576" i="1"/>
  <c r="P576" i="1" s="1"/>
  <c r="K576" i="1"/>
  <c r="H576" i="1"/>
  <c r="O575" i="1"/>
  <c r="M575" i="1"/>
  <c r="K575" i="1"/>
  <c r="H575" i="1"/>
  <c r="O574" i="1"/>
  <c r="M574" i="1"/>
  <c r="P574" i="1" s="1"/>
  <c r="K574" i="1"/>
  <c r="H574" i="1"/>
  <c r="O573" i="1"/>
  <c r="M573" i="1"/>
  <c r="P573" i="1" s="1"/>
  <c r="K573" i="1"/>
  <c r="H573" i="1"/>
  <c r="O572" i="1"/>
  <c r="M572" i="1"/>
  <c r="K572" i="1"/>
  <c r="H572" i="1"/>
  <c r="O571" i="1"/>
  <c r="M571" i="1"/>
  <c r="N571" i="1" s="1"/>
  <c r="K571" i="1"/>
  <c r="H571" i="1"/>
  <c r="O570" i="1"/>
  <c r="M570" i="1"/>
  <c r="N570" i="1" s="1"/>
  <c r="K570" i="1"/>
  <c r="H570" i="1"/>
  <c r="O569" i="1"/>
  <c r="M569" i="1"/>
  <c r="P569" i="1" s="1"/>
  <c r="K569" i="1"/>
  <c r="H569" i="1"/>
  <c r="O568" i="1"/>
  <c r="M568" i="1"/>
  <c r="K568" i="1"/>
  <c r="H568" i="1"/>
  <c r="O567" i="1"/>
  <c r="M567" i="1"/>
  <c r="K567" i="1"/>
  <c r="H567" i="1"/>
  <c r="O566" i="1"/>
  <c r="M566" i="1"/>
  <c r="P566" i="1" s="1"/>
  <c r="K566" i="1"/>
  <c r="H566" i="1"/>
  <c r="O565" i="1"/>
  <c r="M565" i="1"/>
  <c r="P565" i="1" s="1"/>
  <c r="K565" i="1"/>
  <c r="H565" i="1"/>
  <c r="O564" i="1"/>
  <c r="M564" i="1"/>
  <c r="K564" i="1"/>
  <c r="H564" i="1"/>
  <c r="O563" i="1"/>
  <c r="M563" i="1"/>
  <c r="N563" i="1" s="1"/>
  <c r="K563" i="1"/>
  <c r="H563" i="1"/>
  <c r="O562" i="1"/>
  <c r="M562" i="1"/>
  <c r="N562" i="1" s="1"/>
  <c r="K562" i="1"/>
  <c r="H562" i="1"/>
  <c r="O561" i="1"/>
  <c r="M561" i="1"/>
  <c r="P561" i="1" s="1"/>
  <c r="K561" i="1"/>
  <c r="H561" i="1"/>
  <c r="O560" i="1"/>
  <c r="M560" i="1"/>
  <c r="K560" i="1"/>
  <c r="H560" i="1"/>
  <c r="O559" i="1"/>
  <c r="M559" i="1"/>
  <c r="K559" i="1"/>
  <c r="H559" i="1"/>
  <c r="O558" i="1"/>
  <c r="M558" i="1"/>
  <c r="P558" i="1" s="1"/>
  <c r="K558" i="1"/>
  <c r="H558" i="1"/>
  <c r="O557" i="1"/>
  <c r="M557" i="1"/>
  <c r="P557" i="1" s="1"/>
  <c r="K557" i="1"/>
  <c r="H557" i="1"/>
  <c r="O556" i="1"/>
  <c r="M556" i="1"/>
  <c r="K556" i="1"/>
  <c r="H556" i="1"/>
  <c r="O555" i="1"/>
  <c r="M555" i="1"/>
  <c r="N555" i="1" s="1"/>
  <c r="K555" i="1"/>
  <c r="H555" i="1"/>
  <c r="O554" i="1"/>
  <c r="M554" i="1"/>
  <c r="N554" i="1" s="1"/>
  <c r="K554" i="1"/>
  <c r="H554" i="1"/>
  <c r="O553" i="1"/>
  <c r="M553" i="1"/>
  <c r="P553" i="1" s="1"/>
  <c r="K553" i="1"/>
  <c r="H553" i="1"/>
  <c r="O552" i="1"/>
  <c r="M552" i="1"/>
  <c r="K552" i="1"/>
  <c r="H552" i="1"/>
  <c r="O551" i="1"/>
  <c r="M551" i="1"/>
  <c r="K551" i="1"/>
  <c r="H551" i="1"/>
  <c r="O550" i="1"/>
  <c r="M550" i="1"/>
  <c r="P550" i="1" s="1"/>
  <c r="K550" i="1"/>
  <c r="H550" i="1"/>
  <c r="O549" i="1"/>
  <c r="M549" i="1"/>
  <c r="P549" i="1" s="1"/>
  <c r="K549" i="1"/>
  <c r="H549" i="1"/>
  <c r="O548" i="1"/>
  <c r="M548" i="1"/>
  <c r="K548" i="1"/>
  <c r="H548" i="1"/>
  <c r="O547" i="1"/>
  <c r="M547" i="1"/>
  <c r="N547" i="1" s="1"/>
  <c r="K547" i="1"/>
  <c r="H547" i="1"/>
  <c r="O546" i="1"/>
  <c r="M546" i="1"/>
  <c r="N546" i="1" s="1"/>
  <c r="K546" i="1"/>
  <c r="H546" i="1"/>
  <c r="O545" i="1"/>
  <c r="M545" i="1"/>
  <c r="K545" i="1"/>
  <c r="H545" i="1"/>
  <c r="O544" i="1"/>
  <c r="M544" i="1"/>
  <c r="K544" i="1"/>
  <c r="H544" i="1"/>
  <c r="O543" i="1"/>
  <c r="M543" i="1"/>
  <c r="K543" i="1"/>
  <c r="H543" i="1"/>
  <c r="O542" i="1"/>
  <c r="M542" i="1"/>
  <c r="P542" i="1" s="1"/>
  <c r="K542" i="1"/>
  <c r="H542" i="1"/>
  <c r="O541" i="1"/>
  <c r="M541" i="1"/>
  <c r="P541" i="1" s="1"/>
  <c r="K541" i="1"/>
  <c r="H541" i="1"/>
  <c r="O540" i="1"/>
  <c r="M540" i="1"/>
  <c r="K540" i="1"/>
  <c r="H540" i="1"/>
  <c r="O539" i="1"/>
  <c r="M539" i="1"/>
  <c r="N539" i="1" s="1"/>
  <c r="K539" i="1"/>
  <c r="H539" i="1"/>
  <c r="O538" i="1"/>
  <c r="M538" i="1"/>
  <c r="N538" i="1" s="1"/>
  <c r="K538" i="1"/>
  <c r="H538" i="1"/>
  <c r="O537" i="1"/>
  <c r="M537" i="1"/>
  <c r="P537" i="1" s="1"/>
  <c r="K537" i="1"/>
  <c r="H537" i="1"/>
  <c r="O536" i="1"/>
  <c r="M536" i="1"/>
  <c r="K536" i="1"/>
  <c r="H536" i="1"/>
  <c r="O535" i="1"/>
  <c r="M535" i="1"/>
  <c r="K535" i="1"/>
  <c r="H535" i="1"/>
  <c r="O534" i="1"/>
  <c r="M534" i="1"/>
  <c r="P534" i="1" s="1"/>
  <c r="K534" i="1"/>
  <c r="H534" i="1"/>
  <c r="O533" i="1"/>
  <c r="M533" i="1"/>
  <c r="P533" i="1" s="1"/>
  <c r="K533" i="1"/>
  <c r="H533" i="1"/>
  <c r="O532" i="1"/>
  <c r="M532" i="1"/>
  <c r="K532" i="1"/>
  <c r="H532" i="1"/>
  <c r="O531" i="1"/>
  <c r="M531" i="1"/>
  <c r="N531" i="1" s="1"/>
  <c r="K531" i="1"/>
  <c r="H531" i="1"/>
  <c r="O530" i="1"/>
  <c r="M530" i="1"/>
  <c r="N530" i="1" s="1"/>
  <c r="K530" i="1"/>
  <c r="H530" i="1"/>
  <c r="O529" i="1"/>
  <c r="M529" i="1"/>
  <c r="P529" i="1" s="1"/>
  <c r="K529" i="1"/>
  <c r="H529" i="1"/>
  <c r="O528" i="1"/>
  <c r="M528" i="1"/>
  <c r="K528" i="1"/>
  <c r="H528" i="1"/>
  <c r="O527" i="1"/>
  <c r="M527" i="1"/>
  <c r="K527" i="1"/>
  <c r="H527" i="1"/>
  <c r="O526" i="1"/>
  <c r="M526" i="1"/>
  <c r="P526" i="1" s="1"/>
  <c r="K526" i="1"/>
  <c r="H526" i="1"/>
  <c r="O525" i="1"/>
  <c r="M525" i="1"/>
  <c r="P525" i="1" s="1"/>
  <c r="K525" i="1"/>
  <c r="H525" i="1"/>
  <c r="O524" i="1"/>
  <c r="M524" i="1"/>
  <c r="K524" i="1"/>
  <c r="H524" i="1"/>
  <c r="O523" i="1"/>
  <c r="M523" i="1"/>
  <c r="N523" i="1" s="1"/>
  <c r="K523" i="1"/>
  <c r="H523" i="1"/>
  <c r="O522" i="1"/>
  <c r="M522" i="1"/>
  <c r="N522" i="1" s="1"/>
  <c r="K522" i="1"/>
  <c r="H522" i="1"/>
  <c r="O521" i="1"/>
  <c r="M521" i="1"/>
  <c r="P521" i="1" s="1"/>
  <c r="K521" i="1"/>
  <c r="H521" i="1"/>
  <c r="O520" i="1"/>
  <c r="M520" i="1"/>
  <c r="K520" i="1"/>
  <c r="H520" i="1"/>
  <c r="O519" i="1"/>
  <c r="M519" i="1"/>
  <c r="K519" i="1"/>
  <c r="H519" i="1"/>
  <c r="O518" i="1"/>
  <c r="M518" i="1"/>
  <c r="P518" i="1" s="1"/>
  <c r="K518" i="1"/>
  <c r="H518" i="1"/>
  <c r="O517" i="1"/>
  <c r="M517" i="1"/>
  <c r="P517" i="1" s="1"/>
  <c r="K517" i="1"/>
  <c r="H517" i="1"/>
  <c r="O516" i="1"/>
  <c r="M516" i="1"/>
  <c r="K516" i="1"/>
  <c r="H516" i="1"/>
  <c r="O515" i="1"/>
  <c r="M515" i="1"/>
  <c r="N515" i="1" s="1"/>
  <c r="K515" i="1"/>
  <c r="H515" i="1"/>
  <c r="O514" i="1"/>
  <c r="M514" i="1"/>
  <c r="N514" i="1" s="1"/>
  <c r="K514" i="1"/>
  <c r="H514" i="1"/>
  <c r="O513" i="1"/>
  <c r="M513" i="1"/>
  <c r="P513" i="1" s="1"/>
  <c r="K513" i="1"/>
  <c r="H513" i="1"/>
  <c r="O512" i="1"/>
  <c r="M512" i="1"/>
  <c r="K512" i="1"/>
  <c r="H512" i="1"/>
  <c r="O511" i="1"/>
  <c r="M511" i="1"/>
  <c r="K511" i="1"/>
  <c r="H511" i="1"/>
  <c r="O510" i="1"/>
  <c r="M510" i="1"/>
  <c r="P510" i="1" s="1"/>
  <c r="K510" i="1"/>
  <c r="H510" i="1"/>
  <c r="O509" i="1"/>
  <c r="M509" i="1"/>
  <c r="P509" i="1" s="1"/>
  <c r="K509" i="1"/>
  <c r="H509" i="1"/>
  <c r="O508" i="1"/>
  <c r="M508" i="1"/>
  <c r="K508" i="1"/>
  <c r="H508" i="1"/>
  <c r="O507" i="1"/>
  <c r="M507" i="1"/>
  <c r="N507" i="1" s="1"/>
  <c r="K507" i="1"/>
  <c r="H507" i="1"/>
  <c r="O506" i="1"/>
  <c r="M506" i="1"/>
  <c r="K506" i="1"/>
  <c r="H506" i="1"/>
  <c r="O505" i="1"/>
  <c r="M505" i="1"/>
  <c r="P505" i="1" s="1"/>
  <c r="K505" i="1"/>
  <c r="H505" i="1"/>
  <c r="O504" i="1"/>
  <c r="M504" i="1"/>
  <c r="K504" i="1"/>
  <c r="H504" i="1"/>
  <c r="O503" i="1"/>
  <c r="M503" i="1"/>
  <c r="K503" i="1"/>
  <c r="H503" i="1"/>
  <c r="O502" i="1"/>
  <c r="M502" i="1"/>
  <c r="P502" i="1" s="1"/>
  <c r="K502" i="1"/>
  <c r="H502" i="1"/>
  <c r="O501" i="1"/>
  <c r="M501" i="1"/>
  <c r="P501" i="1" s="1"/>
  <c r="K501" i="1"/>
  <c r="H501" i="1"/>
  <c r="O500" i="1"/>
  <c r="M500" i="1"/>
  <c r="N500" i="1" s="1"/>
  <c r="K500" i="1"/>
  <c r="H500" i="1"/>
  <c r="O499" i="1"/>
  <c r="M499" i="1"/>
  <c r="N499" i="1" s="1"/>
  <c r="K499" i="1"/>
  <c r="H499" i="1"/>
  <c r="O498" i="1"/>
  <c r="M498" i="1"/>
  <c r="N498" i="1" s="1"/>
  <c r="K498" i="1"/>
  <c r="H498" i="1"/>
  <c r="O497" i="1"/>
  <c r="M497" i="1"/>
  <c r="P497" i="1" s="1"/>
  <c r="K497" i="1"/>
  <c r="H497" i="1"/>
  <c r="O496" i="1"/>
  <c r="M496" i="1"/>
  <c r="K496" i="1"/>
  <c r="H496" i="1"/>
  <c r="O495" i="1"/>
  <c r="M495" i="1"/>
  <c r="N495" i="1" s="1"/>
  <c r="K495" i="1"/>
  <c r="H495" i="1"/>
  <c r="O494" i="1"/>
  <c r="M494" i="1"/>
  <c r="N494" i="1" s="1"/>
  <c r="K494" i="1"/>
  <c r="H494" i="1"/>
  <c r="O493" i="1"/>
  <c r="M493" i="1"/>
  <c r="P493" i="1" s="1"/>
  <c r="K493" i="1"/>
  <c r="H493" i="1"/>
  <c r="O492" i="1"/>
  <c r="M492" i="1"/>
  <c r="K492" i="1"/>
  <c r="H492" i="1"/>
  <c r="O491" i="1"/>
  <c r="M491" i="1"/>
  <c r="N491" i="1" s="1"/>
  <c r="K491" i="1"/>
  <c r="H491" i="1"/>
  <c r="O490" i="1"/>
  <c r="M490" i="1"/>
  <c r="P490" i="1" s="1"/>
  <c r="K490" i="1"/>
  <c r="H490" i="1"/>
  <c r="O489" i="1"/>
  <c r="M489" i="1"/>
  <c r="P489" i="1" s="1"/>
  <c r="K489" i="1"/>
  <c r="H489" i="1"/>
  <c r="O488" i="1"/>
  <c r="M488" i="1"/>
  <c r="K488" i="1"/>
  <c r="H488" i="1"/>
  <c r="O487" i="1"/>
  <c r="M487" i="1"/>
  <c r="K487" i="1"/>
  <c r="H487" i="1"/>
  <c r="O486" i="1"/>
  <c r="M486" i="1"/>
  <c r="P486" i="1" s="1"/>
  <c r="K486" i="1"/>
  <c r="H486" i="1"/>
  <c r="O485" i="1"/>
  <c r="M485" i="1"/>
  <c r="P485" i="1" s="1"/>
  <c r="K485" i="1"/>
  <c r="H485" i="1"/>
  <c r="O484" i="1"/>
  <c r="M484" i="1"/>
  <c r="P484" i="1" s="1"/>
  <c r="K484" i="1"/>
  <c r="H484" i="1"/>
  <c r="O483" i="1"/>
  <c r="M483" i="1"/>
  <c r="N483" i="1" s="1"/>
  <c r="K483" i="1"/>
  <c r="H483" i="1"/>
  <c r="O482" i="1"/>
  <c r="M482" i="1"/>
  <c r="N482" i="1" s="1"/>
  <c r="K482" i="1"/>
  <c r="H482" i="1"/>
  <c r="O481" i="1"/>
  <c r="M481" i="1"/>
  <c r="P481" i="1" s="1"/>
  <c r="K481" i="1"/>
  <c r="H481" i="1"/>
  <c r="O480" i="1"/>
  <c r="M480" i="1"/>
  <c r="K480" i="1"/>
  <c r="H480" i="1"/>
  <c r="O479" i="1"/>
  <c r="M479" i="1"/>
  <c r="K479" i="1"/>
  <c r="H479" i="1"/>
  <c r="O478" i="1"/>
  <c r="M478" i="1"/>
  <c r="P478" i="1" s="1"/>
  <c r="K478" i="1"/>
  <c r="H478" i="1"/>
  <c r="O477" i="1"/>
  <c r="M477" i="1"/>
  <c r="P477" i="1" s="1"/>
  <c r="K477" i="1"/>
  <c r="H477" i="1"/>
  <c r="O476" i="1"/>
  <c r="M476" i="1"/>
  <c r="K476" i="1"/>
  <c r="H476" i="1"/>
  <c r="O475" i="1"/>
  <c r="M475" i="1"/>
  <c r="N475" i="1" s="1"/>
  <c r="K475" i="1"/>
  <c r="H475" i="1"/>
  <c r="O474" i="1"/>
  <c r="M474" i="1"/>
  <c r="N474" i="1" s="1"/>
  <c r="K474" i="1"/>
  <c r="H474" i="1"/>
  <c r="O473" i="1"/>
  <c r="M473" i="1"/>
  <c r="P473" i="1" s="1"/>
  <c r="K473" i="1"/>
  <c r="H473" i="1"/>
  <c r="O472" i="1"/>
  <c r="M472" i="1"/>
  <c r="K472" i="1"/>
  <c r="H472" i="1"/>
  <c r="O471" i="1"/>
  <c r="M471" i="1"/>
  <c r="N471" i="1" s="1"/>
  <c r="K471" i="1"/>
  <c r="H471" i="1"/>
  <c r="O470" i="1"/>
  <c r="M470" i="1"/>
  <c r="P470" i="1" s="1"/>
  <c r="K470" i="1"/>
  <c r="H470" i="1"/>
  <c r="O469" i="1"/>
  <c r="M469" i="1"/>
  <c r="P469" i="1" s="1"/>
  <c r="K469" i="1"/>
  <c r="H469" i="1"/>
  <c r="O468" i="1"/>
  <c r="M468" i="1"/>
  <c r="N468" i="1" s="1"/>
  <c r="K468" i="1"/>
  <c r="H468" i="1"/>
  <c r="O467" i="1"/>
  <c r="M467" i="1"/>
  <c r="N467" i="1" s="1"/>
  <c r="K467" i="1"/>
  <c r="H467" i="1"/>
  <c r="O466" i="1"/>
  <c r="M466" i="1"/>
  <c r="K466" i="1"/>
  <c r="H466" i="1"/>
  <c r="O465" i="1"/>
  <c r="M465" i="1"/>
  <c r="P465" i="1" s="1"/>
  <c r="K465" i="1"/>
  <c r="H465" i="1"/>
  <c r="O464" i="1"/>
  <c r="M464" i="1"/>
  <c r="K464" i="1"/>
  <c r="H464" i="1"/>
  <c r="O463" i="1"/>
  <c r="M463" i="1"/>
  <c r="N463" i="1" s="1"/>
  <c r="K463" i="1"/>
  <c r="H463" i="1"/>
  <c r="O462" i="1"/>
  <c r="M462" i="1"/>
  <c r="P462" i="1" s="1"/>
  <c r="K462" i="1"/>
  <c r="H462" i="1"/>
  <c r="O461" i="1"/>
  <c r="M461" i="1"/>
  <c r="K461" i="1"/>
  <c r="H461" i="1"/>
  <c r="O460" i="1"/>
  <c r="M460" i="1"/>
  <c r="N460" i="1" s="1"/>
  <c r="K460" i="1"/>
  <c r="H460" i="1"/>
  <c r="O459" i="1"/>
  <c r="M459" i="1"/>
  <c r="N459" i="1" s="1"/>
  <c r="K459" i="1"/>
  <c r="H459" i="1"/>
  <c r="O458" i="1"/>
  <c r="M458" i="1"/>
  <c r="P458" i="1" s="1"/>
  <c r="K458" i="1"/>
  <c r="H458" i="1"/>
  <c r="O457" i="1"/>
  <c r="M457" i="1"/>
  <c r="P457" i="1" s="1"/>
  <c r="K457" i="1"/>
  <c r="H457" i="1"/>
  <c r="O456" i="1"/>
  <c r="M456" i="1"/>
  <c r="K456" i="1"/>
  <c r="H456" i="1"/>
  <c r="O455" i="1"/>
  <c r="M455" i="1"/>
  <c r="N455" i="1" s="1"/>
  <c r="K455" i="1"/>
  <c r="H455" i="1"/>
  <c r="O454" i="1"/>
  <c r="M454" i="1"/>
  <c r="P454" i="1" s="1"/>
  <c r="K454" i="1"/>
  <c r="H454" i="1"/>
  <c r="O453" i="1"/>
  <c r="M453" i="1"/>
  <c r="P453" i="1" s="1"/>
  <c r="K453" i="1"/>
  <c r="H453" i="1"/>
  <c r="O452" i="1"/>
  <c r="M452" i="1"/>
  <c r="P452" i="1" s="1"/>
  <c r="K452" i="1"/>
  <c r="H452" i="1"/>
  <c r="O451" i="1"/>
  <c r="M451" i="1"/>
  <c r="N451" i="1" s="1"/>
  <c r="K451" i="1"/>
  <c r="H451" i="1"/>
  <c r="O450" i="1"/>
  <c r="M450" i="1"/>
  <c r="P450" i="1" s="1"/>
  <c r="K450" i="1"/>
  <c r="H450" i="1"/>
  <c r="O449" i="1"/>
  <c r="M449" i="1"/>
  <c r="P449" i="1" s="1"/>
  <c r="K449" i="1"/>
  <c r="H449" i="1"/>
  <c r="O448" i="1"/>
  <c r="M448" i="1"/>
  <c r="K448" i="1"/>
  <c r="H448" i="1"/>
  <c r="O447" i="1"/>
  <c r="M447" i="1"/>
  <c r="K447" i="1"/>
  <c r="H447" i="1"/>
  <c r="O446" i="1"/>
  <c r="M446" i="1"/>
  <c r="P446" i="1" s="1"/>
  <c r="K446" i="1"/>
  <c r="H446" i="1"/>
  <c r="O445" i="1"/>
  <c r="M445" i="1"/>
  <c r="P445" i="1" s="1"/>
  <c r="K445" i="1"/>
  <c r="H445" i="1"/>
  <c r="O444" i="1"/>
  <c r="M444" i="1"/>
  <c r="N444" i="1" s="1"/>
  <c r="K444" i="1"/>
  <c r="H444" i="1"/>
  <c r="O443" i="1"/>
  <c r="M443" i="1"/>
  <c r="N443" i="1" s="1"/>
  <c r="K443" i="1"/>
  <c r="H443" i="1"/>
  <c r="O442" i="1"/>
  <c r="M442" i="1"/>
  <c r="P442" i="1" s="1"/>
  <c r="K442" i="1"/>
  <c r="H442" i="1"/>
  <c r="O441" i="1"/>
  <c r="M441" i="1"/>
  <c r="P441" i="1" s="1"/>
  <c r="K441" i="1"/>
  <c r="H441" i="1"/>
  <c r="O440" i="1"/>
  <c r="M440" i="1"/>
  <c r="K440" i="1"/>
  <c r="H440" i="1"/>
  <c r="O439" i="1"/>
  <c r="M439" i="1"/>
  <c r="N439" i="1" s="1"/>
  <c r="K439" i="1"/>
  <c r="H439" i="1"/>
  <c r="O438" i="1"/>
  <c r="M438" i="1"/>
  <c r="K438" i="1"/>
  <c r="H438" i="1"/>
  <c r="O437" i="1"/>
  <c r="M437" i="1"/>
  <c r="P437" i="1" s="1"/>
  <c r="K437" i="1"/>
  <c r="H437" i="1"/>
  <c r="O436" i="1"/>
  <c r="M436" i="1"/>
  <c r="N436" i="1" s="1"/>
  <c r="K436" i="1"/>
  <c r="H436" i="1"/>
  <c r="O435" i="1"/>
  <c r="M435" i="1"/>
  <c r="N435" i="1" s="1"/>
  <c r="K435" i="1"/>
  <c r="H435" i="1"/>
  <c r="O434" i="1"/>
  <c r="M434" i="1"/>
  <c r="K434" i="1"/>
  <c r="H434" i="1"/>
  <c r="O433" i="1"/>
  <c r="M433" i="1"/>
  <c r="P433" i="1" s="1"/>
  <c r="K433" i="1"/>
  <c r="H433" i="1"/>
  <c r="O432" i="1"/>
  <c r="M432" i="1"/>
  <c r="K432" i="1"/>
  <c r="H432" i="1"/>
  <c r="O431" i="1"/>
  <c r="M431" i="1"/>
  <c r="N431" i="1" s="1"/>
  <c r="K431" i="1"/>
  <c r="H431" i="1"/>
  <c r="O430" i="1"/>
  <c r="M430" i="1"/>
  <c r="P430" i="1" s="1"/>
  <c r="K430" i="1"/>
  <c r="H430" i="1"/>
  <c r="O429" i="1"/>
  <c r="M429" i="1"/>
  <c r="P429" i="1" s="1"/>
  <c r="K429" i="1"/>
  <c r="H429" i="1"/>
  <c r="O428" i="1"/>
  <c r="M428" i="1"/>
  <c r="K428" i="1"/>
  <c r="H428" i="1"/>
  <c r="O427" i="1"/>
  <c r="M427" i="1"/>
  <c r="N427" i="1" s="1"/>
  <c r="K427" i="1"/>
  <c r="H427" i="1"/>
  <c r="O426" i="1"/>
  <c r="M426" i="1"/>
  <c r="P426" i="1" s="1"/>
  <c r="K426" i="1"/>
  <c r="H426" i="1"/>
  <c r="O425" i="1"/>
  <c r="M425" i="1"/>
  <c r="P425" i="1" s="1"/>
  <c r="K425" i="1"/>
  <c r="H425" i="1"/>
  <c r="O424" i="1"/>
  <c r="M424" i="1"/>
  <c r="K424" i="1"/>
  <c r="H424" i="1"/>
  <c r="O423" i="1"/>
  <c r="M423" i="1"/>
  <c r="N423" i="1" s="1"/>
  <c r="K423" i="1"/>
  <c r="H423" i="1"/>
  <c r="O422" i="1"/>
  <c r="M422" i="1"/>
  <c r="K422" i="1"/>
  <c r="H422" i="1"/>
  <c r="O421" i="1"/>
  <c r="M421" i="1"/>
  <c r="K421" i="1"/>
  <c r="H421" i="1"/>
  <c r="O420" i="1"/>
  <c r="M420" i="1"/>
  <c r="P420" i="1" s="1"/>
  <c r="K420" i="1"/>
  <c r="H420" i="1"/>
  <c r="O419" i="1"/>
  <c r="M419" i="1"/>
  <c r="N419" i="1" s="1"/>
  <c r="K419" i="1"/>
  <c r="H419" i="1"/>
  <c r="O418" i="1"/>
  <c r="M418" i="1"/>
  <c r="K418" i="1"/>
  <c r="H418" i="1"/>
  <c r="O417" i="1"/>
  <c r="M417" i="1"/>
  <c r="P417" i="1" s="1"/>
  <c r="K417" i="1"/>
  <c r="H417" i="1"/>
  <c r="O416" i="1"/>
  <c r="M416" i="1"/>
  <c r="K416" i="1"/>
  <c r="H416" i="1"/>
  <c r="O415" i="1"/>
  <c r="M415" i="1"/>
  <c r="N415" i="1" s="1"/>
  <c r="K415" i="1"/>
  <c r="H415" i="1"/>
  <c r="O414" i="1"/>
  <c r="M414" i="1"/>
  <c r="K414" i="1"/>
  <c r="H414" i="1"/>
  <c r="O413" i="1"/>
  <c r="M413" i="1"/>
  <c r="P413" i="1" s="1"/>
  <c r="K413" i="1"/>
  <c r="H413" i="1"/>
  <c r="O412" i="1"/>
  <c r="M412" i="1"/>
  <c r="P412" i="1" s="1"/>
  <c r="K412" i="1"/>
  <c r="H412" i="1"/>
  <c r="O411" i="1"/>
  <c r="M411" i="1"/>
  <c r="N411" i="1" s="1"/>
  <c r="K411" i="1"/>
  <c r="H411" i="1"/>
  <c r="O410" i="1"/>
  <c r="M410" i="1"/>
  <c r="N410" i="1" s="1"/>
  <c r="K410" i="1"/>
  <c r="H410" i="1"/>
  <c r="O409" i="1"/>
  <c r="M409" i="1"/>
  <c r="P409" i="1" s="1"/>
  <c r="K409" i="1"/>
  <c r="H409" i="1"/>
  <c r="O408" i="1"/>
  <c r="M408" i="1"/>
  <c r="K408" i="1"/>
  <c r="H408" i="1"/>
  <c r="O407" i="1"/>
  <c r="M407" i="1"/>
  <c r="K407" i="1"/>
  <c r="H407" i="1"/>
  <c r="O406" i="1"/>
  <c r="M406" i="1"/>
  <c r="P406" i="1" s="1"/>
  <c r="K406" i="1"/>
  <c r="H406" i="1"/>
  <c r="O405" i="1"/>
  <c r="M405" i="1"/>
  <c r="P405" i="1" s="1"/>
  <c r="K405" i="1"/>
  <c r="H405" i="1"/>
  <c r="O404" i="1"/>
  <c r="M404" i="1"/>
  <c r="N404" i="1" s="1"/>
  <c r="K404" i="1"/>
  <c r="H404" i="1"/>
  <c r="O403" i="1"/>
  <c r="M403" i="1"/>
  <c r="N403" i="1" s="1"/>
  <c r="K403" i="1"/>
  <c r="H403" i="1"/>
  <c r="O402" i="1"/>
  <c r="M402" i="1"/>
  <c r="P402" i="1" s="1"/>
  <c r="K402" i="1"/>
  <c r="H402" i="1"/>
  <c r="O401" i="1"/>
  <c r="M401" i="1"/>
  <c r="P401" i="1" s="1"/>
  <c r="K401" i="1"/>
  <c r="H401" i="1"/>
  <c r="O400" i="1"/>
  <c r="M400" i="1"/>
  <c r="K400" i="1"/>
  <c r="H400" i="1"/>
  <c r="O399" i="1"/>
  <c r="M399" i="1"/>
  <c r="N399" i="1" s="1"/>
  <c r="K399" i="1"/>
  <c r="H399" i="1"/>
  <c r="O398" i="1"/>
  <c r="M398" i="1"/>
  <c r="N398" i="1" s="1"/>
  <c r="K398" i="1"/>
  <c r="H398" i="1"/>
  <c r="O397" i="1"/>
  <c r="M397" i="1"/>
  <c r="P397" i="1" s="1"/>
  <c r="K397" i="1"/>
  <c r="H397" i="1"/>
  <c r="O396" i="1"/>
  <c r="M396" i="1"/>
  <c r="K396" i="1"/>
  <c r="H396" i="1"/>
  <c r="O395" i="1"/>
  <c r="M395" i="1"/>
  <c r="N395" i="1" s="1"/>
  <c r="K395" i="1"/>
  <c r="H395" i="1"/>
  <c r="O394" i="1"/>
  <c r="M394" i="1"/>
  <c r="P394" i="1" s="1"/>
  <c r="K394" i="1"/>
  <c r="H394" i="1"/>
  <c r="O393" i="1"/>
  <c r="M393" i="1"/>
  <c r="P393" i="1" s="1"/>
  <c r="K393" i="1"/>
  <c r="H393" i="1"/>
  <c r="O392" i="1"/>
  <c r="M392" i="1"/>
  <c r="K392" i="1"/>
  <c r="H392" i="1"/>
  <c r="O391" i="1"/>
  <c r="M391" i="1"/>
  <c r="N391" i="1" s="1"/>
  <c r="K391" i="1"/>
  <c r="H391" i="1"/>
  <c r="O390" i="1"/>
  <c r="M390" i="1"/>
  <c r="N390" i="1" s="1"/>
  <c r="K390" i="1"/>
  <c r="H390" i="1"/>
  <c r="O389" i="1"/>
  <c r="M389" i="1"/>
  <c r="P389" i="1" s="1"/>
  <c r="K389" i="1"/>
  <c r="H389" i="1"/>
  <c r="O388" i="1"/>
  <c r="M388" i="1"/>
  <c r="P388" i="1" s="1"/>
  <c r="K388" i="1"/>
  <c r="H388" i="1"/>
  <c r="O387" i="1"/>
  <c r="M387" i="1"/>
  <c r="N387" i="1" s="1"/>
  <c r="K387" i="1"/>
  <c r="H387" i="1"/>
  <c r="O386" i="1"/>
  <c r="M386" i="1"/>
  <c r="P386" i="1" s="1"/>
  <c r="K386" i="1"/>
  <c r="H386" i="1"/>
  <c r="O385" i="1"/>
  <c r="M385" i="1"/>
  <c r="P385" i="1" s="1"/>
  <c r="K385" i="1"/>
  <c r="H385" i="1"/>
  <c r="O384" i="1"/>
  <c r="M384" i="1"/>
  <c r="K384" i="1"/>
  <c r="H384" i="1"/>
  <c r="O383" i="1"/>
  <c r="M383" i="1"/>
  <c r="N383" i="1" s="1"/>
  <c r="K383" i="1"/>
  <c r="H383" i="1"/>
  <c r="O382" i="1"/>
  <c r="M382" i="1"/>
  <c r="P382" i="1" s="1"/>
  <c r="K382" i="1"/>
  <c r="H382" i="1"/>
  <c r="O381" i="1"/>
  <c r="M381" i="1"/>
  <c r="P381" i="1" s="1"/>
  <c r="K381" i="1"/>
  <c r="H381" i="1"/>
  <c r="O380" i="1"/>
  <c r="M380" i="1"/>
  <c r="K380" i="1"/>
  <c r="H380" i="1"/>
  <c r="O379" i="1"/>
  <c r="M379" i="1"/>
  <c r="N379" i="1" s="1"/>
  <c r="K379" i="1"/>
  <c r="H379" i="1"/>
  <c r="O378" i="1"/>
  <c r="M378" i="1"/>
  <c r="P378" i="1" s="1"/>
  <c r="K378" i="1"/>
  <c r="H378" i="1"/>
  <c r="O377" i="1"/>
  <c r="M377" i="1"/>
  <c r="P377" i="1" s="1"/>
  <c r="K377" i="1"/>
  <c r="H377" i="1"/>
  <c r="O376" i="1"/>
  <c r="M376" i="1"/>
  <c r="K376" i="1"/>
  <c r="H376" i="1"/>
  <c r="O375" i="1"/>
  <c r="M375" i="1"/>
  <c r="K375" i="1"/>
  <c r="H375" i="1"/>
  <c r="O374" i="1"/>
  <c r="M374" i="1"/>
  <c r="N374" i="1" s="1"/>
  <c r="K374" i="1"/>
  <c r="H374" i="1"/>
  <c r="O373" i="1"/>
  <c r="M373" i="1"/>
  <c r="K373" i="1"/>
  <c r="H373" i="1"/>
  <c r="O372" i="1"/>
  <c r="M372" i="1"/>
  <c r="P372" i="1" s="1"/>
  <c r="K372" i="1"/>
  <c r="H372" i="1"/>
  <c r="O371" i="1"/>
  <c r="M371" i="1"/>
  <c r="K371" i="1"/>
  <c r="H371" i="1"/>
  <c r="O370" i="1"/>
  <c r="M370" i="1"/>
  <c r="N370" i="1" s="1"/>
  <c r="K370" i="1"/>
  <c r="H370" i="1"/>
  <c r="O369" i="1"/>
  <c r="M369" i="1"/>
  <c r="P369" i="1" s="1"/>
  <c r="K369" i="1"/>
  <c r="H369" i="1"/>
  <c r="O368" i="1"/>
  <c r="M368" i="1"/>
  <c r="K368" i="1"/>
  <c r="H368" i="1"/>
  <c r="O367" i="1"/>
  <c r="M367" i="1"/>
  <c r="K367" i="1"/>
  <c r="H367" i="1"/>
  <c r="O366" i="1"/>
  <c r="M366" i="1"/>
  <c r="K366" i="1"/>
  <c r="H366" i="1"/>
  <c r="O365" i="1"/>
  <c r="M365" i="1"/>
  <c r="K365" i="1"/>
  <c r="H365" i="1"/>
  <c r="O364" i="1"/>
  <c r="M364" i="1"/>
  <c r="N364" i="1" s="1"/>
  <c r="K364" i="1"/>
  <c r="H364" i="1"/>
  <c r="O363" i="1"/>
  <c r="M363" i="1"/>
  <c r="N363" i="1" s="1"/>
  <c r="K363" i="1"/>
  <c r="H363" i="1"/>
  <c r="O362" i="1"/>
  <c r="M362" i="1"/>
  <c r="P362" i="1" s="1"/>
  <c r="K362" i="1"/>
  <c r="H362" i="1"/>
  <c r="O361" i="1"/>
  <c r="M361" i="1"/>
  <c r="P361" i="1" s="1"/>
  <c r="K361" i="1"/>
  <c r="H361" i="1"/>
  <c r="O360" i="1"/>
  <c r="M360" i="1"/>
  <c r="K360" i="1"/>
  <c r="H360" i="1"/>
  <c r="O359" i="1"/>
  <c r="M359" i="1"/>
  <c r="N359" i="1" s="1"/>
  <c r="K359" i="1"/>
  <c r="H359" i="1"/>
  <c r="O358" i="1"/>
  <c r="M358" i="1"/>
  <c r="K358" i="1"/>
  <c r="H358" i="1"/>
  <c r="O357" i="1"/>
  <c r="M357" i="1"/>
  <c r="P357" i="1" s="1"/>
  <c r="K357" i="1"/>
  <c r="H357" i="1"/>
  <c r="O356" i="1"/>
  <c r="M356" i="1"/>
  <c r="P356" i="1" s="1"/>
  <c r="K356" i="1"/>
  <c r="H356" i="1"/>
  <c r="O355" i="1"/>
  <c r="M355" i="1"/>
  <c r="K355" i="1"/>
  <c r="H355" i="1"/>
  <c r="O354" i="1"/>
  <c r="M354" i="1"/>
  <c r="N354" i="1" s="1"/>
  <c r="K354" i="1"/>
  <c r="H354" i="1"/>
  <c r="O353" i="1"/>
  <c r="M353" i="1"/>
  <c r="P353" i="1" s="1"/>
  <c r="K353" i="1"/>
  <c r="H353" i="1"/>
  <c r="O352" i="1"/>
  <c r="M352" i="1"/>
  <c r="K352" i="1"/>
  <c r="H352" i="1"/>
  <c r="O351" i="1"/>
  <c r="M351" i="1"/>
  <c r="N351" i="1" s="1"/>
  <c r="K351" i="1"/>
  <c r="H351" i="1"/>
  <c r="O350" i="1"/>
  <c r="M350" i="1"/>
  <c r="K350" i="1"/>
  <c r="H350" i="1"/>
  <c r="O349" i="1"/>
  <c r="M349" i="1"/>
  <c r="P349" i="1" s="1"/>
  <c r="K349" i="1"/>
  <c r="H349" i="1"/>
  <c r="O348" i="1"/>
  <c r="M348" i="1"/>
  <c r="P348" i="1" s="1"/>
  <c r="K348" i="1"/>
  <c r="H348" i="1"/>
  <c r="O347" i="1"/>
  <c r="M347" i="1"/>
  <c r="N347" i="1" s="1"/>
  <c r="K347" i="1"/>
  <c r="H347" i="1"/>
  <c r="O346" i="1"/>
  <c r="M346" i="1"/>
  <c r="N346" i="1" s="1"/>
  <c r="K346" i="1"/>
  <c r="H346" i="1"/>
  <c r="O345" i="1"/>
  <c r="M345" i="1"/>
  <c r="K345" i="1"/>
  <c r="H345" i="1"/>
  <c r="O344" i="1"/>
  <c r="M344" i="1"/>
  <c r="K344" i="1"/>
  <c r="H344" i="1"/>
  <c r="O343" i="1"/>
  <c r="M343" i="1"/>
  <c r="N343" i="1" s="1"/>
  <c r="K343" i="1"/>
  <c r="H343" i="1"/>
  <c r="O342" i="1"/>
  <c r="M342" i="1"/>
  <c r="K342" i="1"/>
  <c r="H342" i="1"/>
  <c r="O341" i="1"/>
  <c r="M341" i="1"/>
  <c r="P341" i="1" s="1"/>
  <c r="K341" i="1"/>
  <c r="H341" i="1"/>
  <c r="O340" i="1"/>
  <c r="M340" i="1"/>
  <c r="K340" i="1"/>
  <c r="H340" i="1"/>
  <c r="O339" i="1"/>
  <c r="M339" i="1"/>
  <c r="N339" i="1" s="1"/>
  <c r="K339" i="1"/>
  <c r="H339" i="1"/>
  <c r="O338" i="1"/>
  <c r="M338" i="1"/>
  <c r="N338" i="1" s="1"/>
  <c r="K338" i="1"/>
  <c r="H338" i="1"/>
  <c r="O337" i="1"/>
  <c r="M337" i="1"/>
  <c r="P337" i="1" s="1"/>
  <c r="K337" i="1"/>
  <c r="H337" i="1"/>
  <c r="O336" i="1"/>
  <c r="M336" i="1"/>
  <c r="N336" i="1" s="1"/>
  <c r="K336" i="1"/>
  <c r="H336" i="1"/>
  <c r="O335" i="1"/>
  <c r="M335" i="1"/>
  <c r="K335" i="1"/>
  <c r="H335" i="1"/>
  <c r="O334" i="1"/>
  <c r="M334" i="1"/>
  <c r="P334" i="1" s="1"/>
  <c r="K334" i="1"/>
  <c r="H334" i="1"/>
  <c r="O333" i="1"/>
  <c r="M333" i="1"/>
  <c r="P333" i="1" s="1"/>
  <c r="K333" i="1"/>
  <c r="H333" i="1"/>
  <c r="O332" i="1"/>
  <c r="M332" i="1"/>
  <c r="K332" i="1"/>
  <c r="H332" i="1"/>
  <c r="O331" i="1"/>
  <c r="M331" i="1"/>
  <c r="N331" i="1" s="1"/>
  <c r="K331" i="1"/>
  <c r="H331" i="1"/>
  <c r="O330" i="1"/>
  <c r="M330" i="1"/>
  <c r="K330" i="1"/>
  <c r="H330" i="1"/>
  <c r="O329" i="1"/>
  <c r="M329" i="1"/>
  <c r="P329" i="1" s="1"/>
  <c r="K329" i="1"/>
  <c r="H329" i="1"/>
  <c r="O328" i="1"/>
  <c r="M328" i="1"/>
  <c r="N328" i="1" s="1"/>
  <c r="K328" i="1"/>
  <c r="H328" i="1"/>
  <c r="O327" i="1"/>
  <c r="M327" i="1"/>
  <c r="N327" i="1" s="1"/>
  <c r="K327" i="1"/>
  <c r="H327" i="1"/>
  <c r="O326" i="1"/>
  <c r="M326" i="1"/>
  <c r="P326" i="1" s="1"/>
  <c r="K326" i="1"/>
  <c r="H326" i="1"/>
  <c r="O325" i="1"/>
  <c r="M325" i="1"/>
  <c r="P325" i="1" s="1"/>
  <c r="K325" i="1"/>
  <c r="H325" i="1"/>
  <c r="O324" i="1"/>
  <c r="M324" i="1"/>
  <c r="K324" i="1"/>
  <c r="H324" i="1"/>
  <c r="O323" i="1"/>
  <c r="M323" i="1"/>
  <c r="K323" i="1"/>
  <c r="H323" i="1"/>
  <c r="O322" i="1"/>
  <c r="M322" i="1"/>
  <c r="P322" i="1" s="1"/>
  <c r="K322" i="1"/>
  <c r="H322" i="1"/>
  <c r="O321" i="1"/>
  <c r="M321" i="1"/>
  <c r="P321" i="1" s="1"/>
  <c r="K321" i="1"/>
  <c r="H321" i="1"/>
  <c r="O320" i="1"/>
  <c r="M320" i="1"/>
  <c r="N320" i="1" s="1"/>
  <c r="K320" i="1"/>
  <c r="H320" i="1"/>
  <c r="O319" i="1"/>
  <c r="M319" i="1"/>
  <c r="K319" i="1"/>
  <c r="H319" i="1"/>
  <c r="O318" i="1"/>
  <c r="M318" i="1"/>
  <c r="P318" i="1" s="1"/>
  <c r="K318" i="1"/>
  <c r="H318" i="1"/>
  <c r="O317" i="1"/>
  <c r="M317" i="1"/>
  <c r="P317" i="1" s="1"/>
  <c r="K317" i="1"/>
  <c r="H317" i="1"/>
  <c r="O316" i="1"/>
  <c r="M316" i="1"/>
  <c r="K316" i="1"/>
  <c r="H316" i="1"/>
  <c r="O315" i="1"/>
  <c r="M315" i="1"/>
  <c r="N315" i="1" s="1"/>
  <c r="K315" i="1"/>
  <c r="H315" i="1"/>
  <c r="O314" i="1"/>
  <c r="M314" i="1"/>
  <c r="P314" i="1" s="1"/>
  <c r="K314" i="1"/>
  <c r="H314" i="1"/>
  <c r="O313" i="1"/>
  <c r="M313" i="1"/>
  <c r="P313" i="1" s="1"/>
  <c r="K313" i="1"/>
  <c r="H313" i="1"/>
  <c r="O312" i="1"/>
  <c r="M312" i="1"/>
  <c r="N312" i="1" s="1"/>
  <c r="K312" i="1"/>
  <c r="H312" i="1"/>
  <c r="O311" i="1"/>
  <c r="M311" i="1"/>
  <c r="N311" i="1" s="1"/>
  <c r="K311" i="1"/>
  <c r="H311" i="1"/>
  <c r="O310" i="1"/>
  <c r="M310" i="1"/>
  <c r="P310" i="1" s="1"/>
  <c r="K310" i="1"/>
  <c r="H310" i="1"/>
  <c r="O309" i="1"/>
  <c r="M309" i="1"/>
  <c r="P309" i="1" s="1"/>
  <c r="K309" i="1"/>
  <c r="H309" i="1"/>
  <c r="O308" i="1"/>
  <c r="M308" i="1"/>
  <c r="N308" i="1" s="1"/>
  <c r="K308" i="1"/>
  <c r="H308" i="1"/>
  <c r="O307" i="1"/>
  <c r="M307" i="1"/>
  <c r="N307" i="1" s="1"/>
  <c r="K307" i="1"/>
  <c r="H307" i="1"/>
  <c r="O306" i="1"/>
  <c r="M306" i="1"/>
  <c r="K306" i="1"/>
  <c r="H306" i="1"/>
  <c r="O305" i="1"/>
  <c r="M305" i="1"/>
  <c r="P305" i="1" s="1"/>
  <c r="K305" i="1"/>
  <c r="H305" i="1"/>
  <c r="O304" i="1"/>
  <c r="M304" i="1"/>
  <c r="N304" i="1" s="1"/>
  <c r="K304" i="1"/>
  <c r="O303" i="1"/>
  <c r="M303" i="1"/>
  <c r="P303" i="1" s="1"/>
  <c r="K303" i="1"/>
  <c r="O302" i="1"/>
  <c r="M302" i="1"/>
  <c r="K302" i="1"/>
  <c r="O301" i="1"/>
  <c r="M301" i="1"/>
  <c r="P301" i="1" s="1"/>
  <c r="K301" i="1"/>
  <c r="O300" i="1"/>
  <c r="M300" i="1"/>
  <c r="N300" i="1" s="1"/>
  <c r="K300" i="1"/>
  <c r="O299" i="1"/>
  <c r="M299" i="1"/>
  <c r="P299" i="1" s="1"/>
  <c r="K299" i="1"/>
  <c r="O298" i="1"/>
  <c r="M298" i="1"/>
  <c r="N298" i="1" s="1"/>
  <c r="K298" i="1"/>
  <c r="O297" i="1"/>
  <c r="M297" i="1"/>
  <c r="P297" i="1" s="1"/>
  <c r="K297" i="1"/>
  <c r="O296" i="1"/>
  <c r="M296" i="1"/>
  <c r="K296" i="1"/>
  <c r="O295" i="1"/>
  <c r="M295" i="1"/>
  <c r="K295" i="1"/>
  <c r="O294" i="1"/>
  <c r="M294" i="1"/>
  <c r="P294" i="1" s="1"/>
  <c r="K294" i="1"/>
  <c r="O293" i="1"/>
  <c r="M293" i="1"/>
  <c r="K293" i="1"/>
  <c r="O292" i="1"/>
  <c r="M292" i="1"/>
  <c r="N292" i="1" s="1"/>
  <c r="K292" i="1"/>
  <c r="O291" i="1"/>
  <c r="M291" i="1"/>
  <c r="P291" i="1" s="1"/>
  <c r="K291" i="1"/>
  <c r="O290" i="1"/>
  <c r="M290" i="1"/>
  <c r="P290" i="1" s="1"/>
  <c r="K290" i="1"/>
  <c r="O289" i="1"/>
  <c r="M289" i="1"/>
  <c r="P289" i="1" s="1"/>
  <c r="K289" i="1"/>
  <c r="O288" i="1"/>
  <c r="M288" i="1"/>
  <c r="N288" i="1" s="1"/>
  <c r="K288" i="1"/>
  <c r="O287" i="1"/>
  <c r="M287" i="1"/>
  <c r="K287" i="1"/>
  <c r="O286" i="1"/>
  <c r="M286" i="1"/>
  <c r="K286" i="1"/>
  <c r="O285" i="1"/>
  <c r="M285" i="1"/>
  <c r="K285" i="1"/>
  <c r="O284" i="1"/>
  <c r="M284" i="1"/>
  <c r="N284" i="1" s="1"/>
  <c r="K284" i="1"/>
  <c r="O283" i="1"/>
  <c r="M283" i="1"/>
  <c r="K283" i="1"/>
  <c r="O282" i="1"/>
  <c r="M282" i="1"/>
  <c r="P282" i="1" s="1"/>
  <c r="K282" i="1"/>
  <c r="O281" i="1"/>
  <c r="M281" i="1"/>
  <c r="K281" i="1"/>
  <c r="O280" i="1"/>
  <c r="M280" i="1"/>
  <c r="N280" i="1" s="1"/>
  <c r="K280" i="1"/>
  <c r="O279" i="1"/>
  <c r="M279" i="1"/>
  <c r="P279" i="1" s="1"/>
  <c r="K279" i="1"/>
  <c r="O278" i="1"/>
  <c r="M278" i="1"/>
  <c r="P278" i="1" s="1"/>
  <c r="K278" i="1"/>
  <c r="O277" i="1"/>
  <c r="M277" i="1"/>
  <c r="P277" i="1" s="1"/>
  <c r="K277" i="1"/>
  <c r="O276" i="1"/>
  <c r="M276" i="1"/>
  <c r="P276" i="1" s="1"/>
  <c r="K276" i="1"/>
  <c r="O275" i="1"/>
  <c r="M275" i="1"/>
  <c r="P275" i="1" s="1"/>
  <c r="K275" i="1"/>
  <c r="O274" i="1"/>
  <c r="M274" i="1"/>
  <c r="N274" i="1" s="1"/>
  <c r="K274" i="1"/>
  <c r="O273" i="1"/>
  <c r="M273" i="1"/>
  <c r="P273" i="1" s="1"/>
  <c r="K273" i="1"/>
  <c r="O272" i="1"/>
  <c r="M272" i="1"/>
  <c r="K272" i="1"/>
  <c r="O271" i="1"/>
  <c r="M271" i="1"/>
  <c r="P271" i="1" s="1"/>
  <c r="K271" i="1"/>
  <c r="O270" i="1"/>
  <c r="M270" i="1"/>
  <c r="K270" i="1"/>
  <c r="O269" i="1"/>
  <c r="M269" i="1"/>
  <c r="P269" i="1" s="1"/>
  <c r="K269" i="1"/>
  <c r="O268" i="1"/>
  <c r="M268" i="1"/>
  <c r="K268" i="1"/>
  <c r="O267" i="1"/>
  <c r="M267" i="1"/>
  <c r="P267" i="1" s="1"/>
  <c r="K267" i="1"/>
  <c r="O266" i="1"/>
  <c r="M266" i="1"/>
  <c r="P266" i="1" s="1"/>
  <c r="K266" i="1"/>
  <c r="O265" i="1"/>
  <c r="M265" i="1"/>
  <c r="P265" i="1" s="1"/>
  <c r="K265" i="1"/>
  <c r="O264" i="1"/>
  <c r="M264" i="1"/>
  <c r="N264" i="1" s="1"/>
  <c r="K264" i="1"/>
  <c r="O263" i="1"/>
  <c r="M263" i="1"/>
  <c r="K263" i="1"/>
  <c r="O262" i="1"/>
  <c r="M262" i="1"/>
  <c r="P262" i="1" s="1"/>
  <c r="K262" i="1"/>
  <c r="O261" i="1"/>
  <c r="M261" i="1"/>
  <c r="K261" i="1"/>
  <c r="O260" i="1"/>
  <c r="M260" i="1"/>
  <c r="P260" i="1" s="1"/>
  <c r="K260" i="1"/>
  <c r="O259" i="1"/>
  <c r="M259" i="1"/>
  <c r="K259" i="1"/>
  <c r="O258" i="1"/>
  <c r="M258" i="1"/>
  <c r="N258" i="1" s="1"/>
  <c r="K258" i="1"/>
  <c r="O257" i="1"/>
  <c r="M257" i="1"/>
  <c r="K257" i="1"/>
  <c r="O256" i="1"/>
  <c r="M256" i="1"/>
  <c r="P256" i="1" s="1"/>
  <c r="K256" i="1"/>
  <c r="O255" i="1"/>
  <c r="M255" i="1"/>
  <c r="K255" i="1"/>
  <c r="H255" i="1"/>
  <c r="O254" i="1"/>
  <c r="M254" i="1"/>
  <c r="P254" i="1" s="1"/>
  <c r="K254" i="1"/>
  <c r="H254" i="1"/>
  <c r="O253" i="1"/>
  <c r="M253" i="1"/>
  <c r="P253" i="1" s="1"/>
  <c r="K253" i="1"/>
  <c r="H253" i="1"/>
  <c r="O252" i="1"/>
  <c r="M252" i="1"/>
  <c r="N252" i="1" s="1"/>
  <c r="K252" i="1"/>
  <c r="H252" i="1"/>
  <c r="O251" i="1"/>
  <c r="M251" i="1"/>
  <c r="K251" i="1"/>
  <c r="H251" i="1"/>
  <c r="O250" i="1"/>
  <c r="M250" i="1"/>
  <c r="P250" i="1" s="1"/>
  <c r="K250" i="1"/>
  <c r="H250" i="1"/>
  <c r="O249" i="1"/>
  <c r="M249" i="1"/>
  <c r="K249" i="1"/>
  <c r="H249" i="1"/>
  <c r="O248" i="1"/>
  <c r="M248" i="1"/>
  <c r="N248" i="1" s="1"/>
  <c r="K248" i="1"/>
  <c r="H248" i="1"/>
  <c r="O247" i="1"/>
  <c r="M247" i="1"/>
  <c r="P247" i="1" s="1"/>
  <c r="K247" i="1"/>
  <c r="H247" i="1"/>
  <c r="O246" i="1"/>
  <c r="M246" i="1"/>
  <c r="P246" i="1" s="1"/>
  <c r="K246" i="1"/>
  <c r="H246" i="1"/>
  <c r="O245" i="1"/>
  <c r="M245" i="1"/>
  <c r="N245" i="1" s="1"/>
  <c r="K245" i="1"/>
  <c r="O244" i="1"/>
  <c r="M244" i="1"/>
  <c r="N244" i="1" s="1"/>
  <c r="H244" i="1"/>
  <c r="O243" i="1"/>
  <c r="M243" i="1"/>
  <c r="K243" i="1"/>
  <c r="H243" i="1"/>
  <c r="O242" i="1"/>
  <c r="M242" i="1"/>
  <c r="P242" i="1" s="1"/>
  <c r="K242" i="1"/>
  <c r="H242" i="1"/>
  <c r="O241" i="1"/>
  <c r="M241" i="1"/>
  <c r="N241" i="1" s="1"/>
  <c r="K241" i="1"/>
  <c r="H241" i="1"/>
  <c r="O31" i="1"/>
  <c r="N31" i="1"/>
  <c r="O47" i="1"/>
  <c r="N47" i="1"/>
  <c r="O46" i="1"/>
  <c r="N46" i="1"/>
  <c r="P74" i="1"/>
  <c r="P24" i="1"/>
  <c r="O52" i="1"/>
  <c r="N52" i="1"/>
  <c r="P72" i="1"/>
  <c r="O55" i="1"/>
  <c r="O69" i="1"/>
  <c r="N69" i="1"/>
  <c r="O39" i="1"/>
  <c r="N39" i="1"/>
  <c r="O40" i="1"/>
  <c r="P40" i="1"/>
  <c r="O38" i="1"/>
  <c r="P38" i="1"/>
  <c r="O35" i="1"/>
  <c r="N35" i="1"/>
  <c r="O34" i="1"/>
  <c r="P34" i="1"/>
  <c r="P60" i="1"/>
  <c r="O67" i="1"/>
  <c r="N67" i="1"/>
  <c r="O66" i="1"/>
  <c r="P13" i="1"/>
  <c r="O12" i="1"/>
  <c r="P12" i="1"/>
  <c r="O11" i="1"/>
  <c r="M11" i="1"/>
  <c r="P11" i="1" s="1"/>
  <c r="K11" i="1"/>
  <c r="F17" i="6" l="1"/>
  <c r="H8" i="6"/>
  <c r="P20" i="3"/>
  <c r="N20" i="3"/>
  <c r="Q20" i="3" s="1"/>
  <c r="P24" i="3"/>
  <c r="N24" i="3"/>
  <c r="Q24" i="3" s="1"/>
  <c r="P40" i="3"/>
  <c r="N40" i="3"/>
  <c r="Q40" i="3" s="1"/>
  <c r="P74" i="3"/>
  <c r="N74" i="3"/>
  <c r="Q74" i="3" s="1"/>
  <c r="P98" i="3"/>
  <c r="N98" i="3"/>
  <c r="P102" i="3"/>
  <c r="N102" i="3"/>
  <c r="Q102" i="3" s="1"/>
  <c r="P106" i="3"/>
  <c r="N106" i="3"/>
  <c r="P134" i="3"/>
  <c r="N134" i="3"/>
  <c r="Q134" i="3" s="1"/>
  <c r="P142" i="3"/>
  <c r="N142" i="3"/>
  <c r="Q142" i="3" s="1"/>
  <c r="P148" i="3"/>
  <c r="N148" i="3"/>
  <c r="Q148" i="3" s="1"/>
  <c r="P159" i="3"/>
  <c r="N159" i="3"/>
  <c r="Q159" i="3" s="1"/>
  <c r="P171" i="3"/>
  <c r="N171" i="3"/>
  <c r="Q171" i="3" s="1"/>
  <c r="P177" i="3"/>
  <c r="N177" i="3"/>
  <c r="Q177" i="3" s="1"/>
  <c r="P181" i="3"/>
  <c r="N181" i="3"/>
  <c r="Q181" i="3" s="1"/>
  <c r="P35" i="3"/>
  <c r="N35" i="3"/>
  <c r="Q35" i="3" s="1"/>
  <c r="P59" i="3"/>
  <c r="N59" i="3"/>
  <c r="Q59" i="3" s="1"/>
  <c r="P77" i="3"/>
  <c r="N77" i="3"/>
  <c r="Q77" i="3" s="1"/>
  <c r="P117" i="3"/>
  <c r="N117" i="3"/>
  <c r="Q117" i="3" s="1"/>
  <c r="P121" i="3"/>
  <c r="N121" i="3"/>
  <c r="Q121" i="3" s="1"/>
  <c r="P133" i="3"/>
  <c r="N133" i="3"/>
  <c r="Q133" i="3" s="1"/>
  <c r="P137" i="3"/>
  <c r="N137" i="3"/>
  <c r="Q137" i="3" s="1"/>
  <c r="P145" i="3"/>
  <c r="N145" i="3"/>
  <c r="Q145" i="3" s="1"/>
  <c r="P174" i="3"/>
  <c r="N174" i="3"/>
  <c r="Q174" i="3" s="1"/>
  <c r="P180" i="3"/>
  <c r="N180" i="3"/>
  <c r="Q180" i="3" s="1"/>
  <c r="P10" i="3"/>
  <c r="N10" i="3"/>
  <c r="Q10" i="3" s="1"/>
  <c r="P18" i="3"/>
  <c r="N18" i="3"/>
  <c r="Q18" i="3" s="1"/>
  <c r="P26" i="3"/>
  <c r="N26" i="3"/>
  <c r="Q26" i="3" s="1"/>
  <c r="P34" i="3"/>
  <c r="N34" i="3"/>
  <c r="Q34" i="3" s="1"/>
  <c r="P38" i="3"/>
  <c r="N38" i="3"/>
  <c r="Q38" i="3" s="1"/>
  <c r="P42" i="3"/>
  <c r="N42" i="3"/>
  <c r="Q42" i="3" s="1"/>
  <c r="P46" i="3"/>
  <c r="N46" i="3"/>
  <c r="Q46" i="3" s="1"/>
  <c r="P50" i="3"/>
  <c r="N50" i="3"/>
  <c r="Q50" i="3" s="1"/>
  <c r="P54" i="3"/>
  <c r="N54" i="3"/>
  <c r="Q54" i="3" s="1"/>
  <c r="P58" i="3"/>
  <c r="N58" i="3"/>
  <c r="Q58" i="3" s="1"/>
  <c r="P68" i="3"/>
  <c r="N68" i="3"/>
  <c r="P76" i="3"/>
  <c r="N76" i="3"/>
  <c r="Q76" i="3" s="1"/>
  <c r="P80" i="3"/>
  <c r="N80" i="3"/>
  <c r="Q80" i="3" s="1"/>
  <c r="P92" i="3"/>
  <c r="N92" i="3"/>
  <c r="Q92" i="3" s="1"/>
  <c r="P96" i="3"/>
  <c r="N96" i="3"/>
  <c r="Q96" i="3" s="1"/>
  <c r="P104" i="3"/>
  <c r="N104" i="3"/>
  <c r="Q104" i="3" s="1"/>
  <c r="P112" i="3"/>
  <c r="N112" i="3"/>
  <c r="Q112" i="3" s="1"/>
  <c r="P132" i="3"/>
  <c r="N132" i="3"/>
  <c r="Q132" i="3" s="1"/>
  <c r="P136" i="3"/>
  <c r="N136" i="3"/>
  <c r="Q136" i="3" s="1"/>
  <c r="P140" i="3"/>
  <c r="N140" i="3"/>
  <c r="Q140" i="3" s="1"/>
  <c r="P161" i="3"/>
  <c r="N161" i="3"/>
  <c r="Q161" i="3" s="1"/>
  <c r="P32" i="3"/>
  <c r="N32" i="3"/>
  <c r="Q32" i="3" s="1"/>
  <c r="P48" i="3"/>
  <c r="N48" i="3"/>
  <c r="P56" i="3"/>
  <c r="N56" i="3"/>
  <c r="Q56" i="3" s="1"/>
  <c r="P66" i="3"/>
  <c r="N66" i="3"/>
  <c r="Q66" i="3" s="1"/>
  <c r="P82" i="3"/>
  <c r="N82" i="3"/>
  <c r="Q82" i="3" s="1"/>
  <c r="P118" i="3"/>
  <c r="N118" i="3"/>
  <c r="Q118" i="3" s="1"/>
  <c r="P167" i="3"/>
  <c r="N167" i="3"/>
  <c r="Q167" i="3" s="1"/>
  <c r="P15" i="3"/>
  <c r="N15" i="3"/>
  <c r="Q15" i="3" s="1"/>
  <c r="P23" i="3"/>
  <c r="N23" i="3"/>
  <c r="Q23" i="3" s="1"/>
  <c r="P43" i="3"/>
  <c r="N43" i="3"/>
  <c r="Q43" i="3" s="1"/>
  <c r="P69" i="3"/>
  <c r="N69" i="3"/>
  <c r="Q69" i="3" s="1"/>
  <c r="P101" i="3"/>
  <c r="N101" i="3"/>
  <c r="Q101" i="3" s="1"/>
  <c r="P105" i="3"/>
  <c r="N105" i="3"/>
  <c r="Q105" i="3" s="1"/>
  <c r="P109" i="3"/>
  <c r="N109" i="3"/>
  <c r="Q109" i="3" s="1"/>
  <c r="P162" i="3"/>
  <c r="N162" i="3"/>
  <c r="Q162" i="3" s="1"/>
  <c r="P170" i="3"/>
  <c r="N170" i="3"/>
  <c r="Q170" i="3" s="1"/>
  <c r="P17" i="3"/>
  <c r="N17" i="3"/>
  <c r="Q17" i="3" s="1"/>
  <c r="P25" i="3"/>
  <c r="N25" i="3"/>
  <c r="Q25" i="3" s="1"/>
  <c r="P29" i="3"/>
  <c r="N29" i="3"/>
  <c r="Q29" i="3" s="1"/>
  <c r="P33" i="3"/>
  <c r="N33" i="3"/>
  <c r="Q33" i="3" s="1"/>
  <c r="P37" i="3"/>
  <c r="N37" i="3"/>
  <c r="Q37" i="3" s="1"/>
  <c r="P45" i="3"/>
  <c r="N45" i="3"/>
  <c r="Q45" i="3" s="1"/>
  <c r="P49" i="3"/>
  <c r="N49" i="3"/>
  <c r="Q49" i="3" s="1"/>
  <c r="P53" i="3"/>
  <c r="N53" i="3"/>
  <c r="Q53" i="3" s="1"/>
  <c r="P61" i="3"/>
  <c r="N61" i="3"/>
  <c r="Q61" i="3" s="1"/>
  <c r="P71" i="3"/>
  <c r="N71" i="3"/>
  <c r="Q71" i="3" s="1"/>
  <c r="P79" i="3"/>
  <c r="N79" i="3"/>
  <c r="Q79" i="3" s="1"/>
  <c r="P91" i="3"/>
  <c r="N91" i="3"/>
  <c r="Q91" i="3" s="1"/>
  <c r="P95" i="3"/>
  <c r="N95" i="3"/>
  <c r="Q95" i="3" s="1"/>
  <c r="P107" i="3"/>
  <c r="N107" i="3"/>
  <c r="Q107" i="3" s="1"/>
  <c r="P111" i="3"/>
  <c r="N111" i="3"/>
  <c r="Q111" i="3" s="1"/>
  <c r="P119" i="3"/>
  <c r="N119" i="3"/>
  <c r="Q119" i="3" s="1"/>
  <c r="P123" i="3"/>
  <c r="N123" i="3"/>
  <c r="Q123" i="3" s="1"/>
  <c r="P127" i="3"/>
  <c r="N127" i="3"/>
  <c r="Q127" i="3" s="1"/>
  <c r="P139" i="3"/>
  <c r="N139" i="3"/>
  <c r="Q139" i="3" s="1"/>
  <c r="P156" i="3"/>
  <c r="N156" i="3"/>
  <c r="Q156" i="3" s="1"/>
  <c r="P164" i="3"/>
  <c r="N164" i="3"/>
  <c r="Q164" i="3" s="1"/>
  <c r="P168" i="3"/>
  <c r="N168" i="3"/>
  <c r="Q168" i="3" s="1"/>
  <c r="P172" i="3"/>
  <c r="N172" i="3"/>
  <c r="Q172" i="3" s="1"/>
  <c r="P64" i="3"/>
  <c r="P56" i="2"/>
  <c r="Q56" i="2"/>
  <c r="P47" i="2"/>
  <c r="Q47" i="2"/>
  <c r="P195" i="2"/>
  <c r="Q195" i="2"/>
  <c r="P193" i="2"/>
  <c r="Q193" i="2"/>
  <c r="P28" i="2"/>
  <c r="P66" i="2"/>
  <c r="Q66" i="2"/>
  <c r="P38" i="2"/>
  <c r="Q38" i="2"/>
  <c r="P16" i="2"/>
  <c r="Q16" i="2"/>
  <c r="P114" i="2"/>
  <c r="Q114" i="2"/>
  <c r="P70" i="2"/>
  <c r="Q70" i="2"/>
  <c r="P148" i="2"/>
  <c r="Q148" i="2"/>
  <c r="P134" i="2"/>
  <c r="Q134" i="2"/>
  <c r="P140" i="2"/>
  <c r="Q140" i="2"/>
  <c r="P162" i="2"/>
  <c r="Q162" i="2"/>
  <c r="P173" i="2"/>
  <c r="Q173" i="2"/>
  <c r="P167" i="2"/>
  <c r="Q167" i="2"/>
  <c r="P196" i="2"/>
  <c r="Q196" i="2"/>
  <c r="P53" i="2"/>
  <c r="Q53" i="2"/>
  <c r="P48" i="2"/>
  <c r="Q48" i="2"/>
  <c r="P131" i="2"/>
  <c r="Q131" i="2"/>
  <c r="P189" i="2"/>
  <c r="Q189" i="2"/>
  <c r="P29" i="2"/>
  <c r="Q29" i="2"/>
  <c r="P43" i="2"/>
  <c r="Q43" i="2"/>
  <c r="P23" i="2"/>
  <c r="Q23" i="2"/>
  <c r="P116" i="2"/>
  <c r="Q116" i="2"/>
  <c r="P105" i="2"/>
  <c r="Q105" i="2"/>
  <c r="P104" i="2"/>
  <c r="Q104" i="2"/>
  <c r="P129" i="2"/>
  <c r="Q129" i="2"/>
  <c r="P151" i="2"/>
  <c r="Q151" i="2"/>
  <c r="P136" i="2"/>
  <c r="Q136" i="2"/>
  <c r="P160" i="2"/>
  <c r="Q160" i="2"/>
  <c r="P178" i="2"/>
  <c r="Q178" i="2"/>
  <c r="P186" i="2"/>
  <c r="Q186" i="2"/>
  <c r="P21" i="2"/>
  <c r="Q21" i="2"/>
  <c r="P51" i="2"/>
  <c r="Q51" i="2"/>
  <c r="P19" i="2"/>
  <c r="Q19" i="2"/>
  <c r="P14" i="2"/>
  <c r="Q14" i="2"/>
  <c r="P113" i="2"/>
  <c r="Q113" i="2"/>
  <c r="P80" i="2"/>
  <c r="Q80" i="2"/>
  <c r="P74" i="2"/>
  <c r="Q74" i="2"/>
  <c r="P132" i="2"/>
  <c r="Q132" i="2"/>
  <c r="P142" i="2"/>
  <c r="Q142" i="2"/>
  <c r="P135" i="2"/>
  <c r="Q135" i="2"/>
  <c r="P144" i="2"/>
  <c r="Q144" i="2"/>
  <c r="P165" i="2"/>
  <c r="Q165" i="2"/>
  <c r="P25" i="2"/>
  <c r="Q25" i="2"/>
  <c r="P99" i="2"/>
  <c r="Q99" i="2"/>
  <c r="P71" i="2"/>
  <c r="Q71" i="2"/>
  <c r="P125" i="2"/>
  <c r="Q125" i="2"/>
  <c r="P82" i="2"/>
  <c r="Q82" i="2"/>
  <c r="P77" i="2"/>
  <c r="Q77" i="2"/>
  <c r="P115" i="2"/>
  <c r="Q115" i="2"/>
  <c r="P149" i="2"/>
  <c r="Q149" i="2"/>
  <c r="P138" i="2"/>
  <c r="Q138" i="2"/>
  <c r="P156" i="2"/>
  <c r="Q156" i="2"/>
  <c r="P159" i="2"/>
  <c r="Q159" i="2"/>
  <c r="P166" i="2"/>
  <c r="Q166" i="2"/>
  <c r="P180" i="2"/>
  <c r="Q180" i="2"/>
  <c r="P197" i="2"/>
  <c r="Q197" i="2"/>
  <c r="P94" i="2"/>
  <c r="Q94" i="2"/>
  <c r="P46" i="2"/>
  <c r="Q46" i="2"/>
  <c r="P41" i="2"/>
  <c r="Q41" i="2"/>
  <c r="P73" i="2"/>
  <c r="Q73" i="2"/>
  <c r="P112" i="2"/>
  <c r="Q112" i="2"/>
  <c r="P117" i="2"/>
  <c r="Q117" i="2"/>
  <c r="P141" i="2"/>
  <c r="Q141" i="2"/>
  <c r="P181" i="2"/>
  <c r="Q181" i="2"/>
  <c r="P32" i="2"/>
  <c r="Q32" i="2"/>
  <c r="P72" i="2"/>
  <c r="Q72" i="2"/>
  <c r="P69" i="2"/>
  <c r="Q69" i="2"/>
  <c r="P171" i="2"/>
  <c r="Q171" i="2"/>
  <c r="P27" i="2"/>
  <c r="Q27" i="2"/>
  <c r="P75" i="2"/>
  <c r="Q75" i="2"/>
  <c r="P123" i="2"/>
  <c r="Q123" i="2"/>
  <c r="P150" i="2"/>
  <c r="Q150" i="2"/>
  <c r="P145" i="2"/>
  <c r="Q145" i="2"/>
  <c r="P169" i="2"/>
  <c r="Q169" i="2"/>
  <c r="P164" i="2"/>
  <c r="Q164" i="2"/>
  <c r="P182" i="2"/>
  <c r="Q182" i="2"/>
  <c r="P45" i="2"/>
  <c r="Q45" i="2"/>
  <c r="P101" i="2"/>
  <c r="Q101" i="2"/>
  <c r="P100" i="2"/>
  <c r="Q100" i="2"/>
  <c r="P124" i="2"/>
  <c r="Q124" i="2"/>
  <c r="P127" i="2"/>
  <c r="Q127" i="2"/>
  <c r="P79" i="2"/>
  <c r="Q79" i="2"/>
  <c r="P107" i="2"/>
  <c r="Q107" i="2"/>
  <c r="P92" i="2"/>
  <c r="Q92" i="2"/>
  <c r="P143" i="2"/>
  <c r="Q143" i="2"/>
  <c r="P137" i="2"/>
  <c r="Q137" i="2"/>
  <c r="P158" i="2"/>
  <c r="Q158" i="2"/>
  <c r="P161" i="2"/>
  <c r="Q161" i="2"/>
  <c r="P170" i="2"/>
  <c r="Q170" i="2"/>
  <c r="P37" i="2"/>
  <c r="Q37" i="2"/>
  <c r="P24" i="2"/>
  <c r="Q24" i="2"/>
  <c r="P102" i="2"/>
  <c r="Q102" i="2"/>
  <c r="P95" i="2"/>
  <c r="Q95" i="2"/>
  <c r="P109" i="2"/>
  <c r="Q109" i="2"/>
  <c r="P128" i="2"/>
  <c r="Q128" i="2"/>
  <c r="P78" i="2"/>
  <c r="Q78" i="2"/>
  <c r="P204" i="2"/>
  <c r="Q204" i="2"/>
  <c r="P361" i="4"/>
  <c r="P491" i="4"/>
  <c r="P488" i="5"/>
  <c r="N784" i="5"/>
  <c r="N243" i="3"/>
  <c r="Q243" i="3" s="1"/>
  <c r="N998" i="4"/>
  <c r="Q998" i="4" s="1"/>
  <c r="P368" i="5"/>
  <c r="N922" i="5"/>
  <c r="Q922" i="5" s="1"/>
  <c r="P625" i="4"/>
  <c r="P166" i="3"/>
  <c r="P737" i="4"/>
  <c r="N889" i="3"/>
  <c r="Q889" i="3" s="1"/>
  <c r="P839" i="4"/>
  <c r="P1037" i="3"/>
  <c r="P345" i="4"/>
  <c r="P833" i="4"/>
  <c r="P365" i="5"/>
  <c r="N565" i="3"/>
  <c r="N501" i="4"/>
  <c r="P573" i="5"/>
  <c r="P982" i="5"/>
  <c r="P691" i="3"/>
  <c r="P623" i="4"/>
  <c r="Q642" i="5"/>
  <c r="P753" i="4"/>
  <c r="Q513" i="5"/>
  <c r="N714" i="5"/>
  <c r="Q714" i="5" s="1"/>
  <c r="P781" i="3"/>
  <c r="Q354" i="4"/>
  <c r="P435" i="4"/>
  <c r="P685" i="4"/>
  <c r="P309" i="5"/>
  <c r="P468" i="5"/>
  <c r="P699" i="5"/>
  <c r="P898" i="5"/>
  <c r="N827" i="5"/>
  <c r="Q827" i="5" s="1"/>
  <c r="P523" i="4"/>
  <c r="N541" i="4"/>
  <c r="Q541" i="4" s="1"/>
  <c r="P773" i="4"/>
  <c r="P296" i="5"/>
  <c r="P417" i="5"/>
  <c r="P596" i="5"/>
  <c r="P563" i="3"/>
  <c r="P277" i="4"/>
  <c r="P791" i="4"/>
  <c r="Q868" i="5"/>
  <c r="P725" i="3"/>
  <c r="P409" i="4"/>
  <c r="P681" i="4"/>
  <c r="P883" i="4"/>
  <c r="N903" i="4"/>
  <c r="Q903" i="4" s="1"/>
  <c r="F22" i="6"/>
  <c r="F24" i="6" s="1"/>
  <c r="F30" i="6" s="1"/>
  <c r="P241" i="4"/>
  <c r="N975" i="2"/>
  <c r="Q975" i="2" s="1"/>
  <c r="N917" i="3"/>
  <c r="Q917" i="3" s="1"/>
  <c r="N437" i="4"/>
  <c r="Q437" i="4" s="1"/>
  <c r="N701" i="4"/>
  <c r="Q701" i="4" s="1"/>
  <c r="P625" i="3"/>
  <c r="N963" i="3"/>
  <c r="P299" i="4"/>
  <c r="P543" i="4"/>
  <c r="P803" i="4"/>
  <c r="P953" i="4"/>
  <c r="P328" i="5"/>
  <c r="P432" i="5"/>
  <c r="N495" i="5"/>
  <c r="Q495" i="5" s="1"/>
  <c r="P540" i="5"/>
  <c r="P674" i="5"/>
  <c r="N682" i="5"/>
  <c r="Q682" i="5" s="1"/>
  <c r="P996" i="5"/>
  <c r="P317" i="4"/>
  <c r="P374" i="4"/>
  <c r="P467" i="4"/>
  <c r="P559" i="4"/>
  <c r="P719" i="4"/>
  <c r="P760" i="4"/>
  <c r="P813" i="4"/>
  <c r="N819" i="4"/>
  <c r="Q819" i="4" s="1"/>
  <c r="P977" i="4"/>
  <c r="P348" i="5"/>
  <c r="P389" i="5"/>
  <c r="P440" i="5"/>
  <c r="N519" i="5"/>
  <c r="Q519" i="5" s="1"/>
  <c r="Q521" i="5"/>
  <c r="P548" i="5"/>
  <c r="N777" i="5"/>
  <c r="Q777" i="5" s="1"/>
  <c r="N870" i="5"/>
  <c r="Q870" i="5" s="1"/>
  <c r="P953" i="5"/>
  <c r="P308" i="2"/>
  <c r="N672" i="2"/>
  <c r="P667" i="3"/>
  <c r="P971" i="3"/>
  <c r="P323" i="4"/>
  <c r="P475" i="4"/>
  <c r="P591" i="4"/>
  <c r="P727" i="4"/>
  <c r="P993" i="4"/>
  <c r="P352" i="5"/>
  <c r="N523" i="5"/>
  <c r="Q523" i="5" s="1"/>
  <c r="P562" i="5"/>
  <c r="P653" i="5"/>
  <c r="N655" i="5"/>
  <c r="Q655" i="5" s="1"/>
  <c r="Q772" i="5"/>
  <c r="P959" i="5"/>
  <c r="N628" i="3"/>
  <c r="Q628" i="3" s="1"/>
  <c r="Q322" i="5"/>
  <c r="N612" i="5"/>
  <c r="Q612" i="5" s="1"/>
  <c r="Q674" i="5"/>
  <c r="N851" i="5"/>
  <c r="Q851" i="5" s="1"/>
  <c r="P1046" i="2"/>
  <c r="P433" i="3"/>
  <c r="P739" i="3"/>
  <c r="P519" i="4"/>
  <c r="P649" i="4"/>
  <c r="P873" i="4"/>
  <c r="P262" i="5"/>
  <c r="N400" i="5"/>
  <c r="Q400" i="5" s="1"/>
  <c r="N447" i="5"/>
  <c r="Q447" i="5" s="1"/>
  <c r="P754" i="5"/>
  <c r="N687" i="4"/>
  <c r="Q687" i="4" s="1"/>
  <c r="N745" i="4"/>
  <c r="Q745" i="4" s="1"/>
  <c r="N843" i="4"/>
  <c r="Q843" i="4" s="1"/>
  <c r="N263" i="5"/>
  <c r="N723" i="5"/>
  <c r="Q723" i="5" s="1"/>
  <c r="N873" i="5"/>
  <c r="Q873" i="5" s="1"/>
  <c r="N337" i="4"/>
  <c r="Q337" i="4" s="1"/>
  <c r="N291" i="4"/>
  <c r="Q291" i="4" s="1"/>
  <c r="N339" i="4"/>
  <c r="Q339" i="4" s="1"/>
  <c r="P410" i="4"/>
  <c r="P451" i="4"/>
  <c r="N453" i="4"/>
  <c r="Q453" i="4" s="1"/>
  <c r="P507" i="4"/>
  <c r="N509" i="4"/>
  <c r="Q509" i="4" s="1"/>
  <c r="P563" i="4"/>
  <c r="P629" i="4"/>
  <c r="P880" i="4"/>
  <c r="Q916" i="4"/>
  <c r="N252" i="5"/>
  <c r="P318" i="5"/>
  <c r="P329" i="5"/>
  <c r="P360" i="5"/>
  <c r="P410" i="5"/>
  <c r="P433" i="5"/>
  <c r="P456" i="5"/>
  <c r="N506" i="5"/>
  <c r="Q506" i="5" s="1"/>
  <c r="P533" i="5"/>
  <c r="N535" i="5"/>
  <c r="Q535" i="5" s="1"/>
  <c r="N688" i="5"/>
  <c r="Q688" i="5" s="1"/>
  <c r="N739" i="5"/>
  <c r="Q739" i="5" s="1"/>
  <c r="N803" i="5"/>
  <c r="Q803" i="5" s="1"/>
  <c r="P936" i="5"/>
  <c r="P998" i="5"/>
  <c r="N287" i="4"/>
  <c r="Q287" i="4" s="1"/>
  <c r="Q306" i="4"/>
  <c r="P385" i="4"/>
  <c r="N393" i="4"/>
  <c r="Q393" i="4" s="1"/>
  <c r="P583" i="4"/>
  <c r="N589" i="4"/>
  <c r="Q589" i="4" s="1"/>
  <c r="P645" i="4"/>
  <c r="N647" i="4"/>
  <c r="Q647" i="4" s="1"/>
  <c r="P670" i="4"/>
  <c r="P691" i="4"/>
  <c r="N697" i="4"/>
  <c r="Q697" i="4" s="1"/>
  <c r="P747" i="4"/>
  <c r="P797" i="4"/>
  <c r="P855" i="4"/>
  <c r="N859" i="4"/>
  <c r="Q859" i="4" s="1"/>
  <c r="P937" i="4"/>
  <c r="N939" i="4"/>
  <c r="Q939" i="4" s="1"/>
  <c r="P289" i="5"/>
  <c r="N324" i="5"/>
  <c r="Q324" i="5" s="1"/>
  <c r="N349" i="5"/>
  <c r="Q349" i="5" s="1"/>
  <c r="P362" i="5"/>
  <c r="P412" i="5"/>
  <c r="N443" i="5"/>
  <c r="Q443" i="5" s="1"/>
  <c r="Q457" i="5"/>
  <c r="N464" i="5"/>
  <c r="Q464" i="5" s="1"/>
  <c r="P581" i="5"/>
  <c r="N956" i="5"/>
  <c r="Q956" i="5" s="1"/>
  <c r="P743" i="5"/>
  <c r="P823" i="5"/>
  <c r="N355" i="4"/>
  <c r="Q355" i="4" s="1"/>
  <c r="N477" i="4"/>
  <c r="Q477" i="4" s="1"/>
  <c r="Q760" i="4"/>
  <c r="N767" i="4"/>
  <c r="Q767" i="4" s="1"/>
  <c r="N918" i="4"/>
  <c r="Q918" i="4" s="1"/>
  <c r="N971" i="4"/>
  <c r="Q971" i="4" s="1"/>
  <c r="N372" i="5"/>
  <c r="Q372" i="5" s="1"/>
  <c r="N580" i="5"/>
  <c r="Q580" i="5" s="1"/>
  <c r="Q653" i="5"/>
  <c r="N656" i="5"/>
  <c r="Q656" i="5" s="1"/>
  <c r="Q861" i="5"/>
  <c r="N972" i="5"/>
  <c r="Q972" i="5" s="1"/>
  <c r="N243" i="4"/>
  <c r="Q243" i="4" s="1"/>
  <c r="P301" i="4"/>
  <c r="P378" i="4"/>
  <c r="Q410" i="4"/>
  <c r="P539" i="4"/>
  <c r="P603" i="4"/>
  <c r="Q660" i="4"/>
  <c r="P663" i="4"/>
  <c r="Q704" i="4"/>
  <c r="P707" i="4"/>
  <c r="P792" i="4"/>
  <c r="P817" i="4"/>
  <c r="Q433" i="5"/>
  <c r="N459" i="5"/>
  <c r="Q459" i="5" s="1"/>
  <c r="Q481" i="5"/>
  <c r="P482" i="5"/>
  <c r="N484" i="5"/>
  <c r="Q484" i="5" s="1"/>
  <c r="P501" i="5"/>
  <c r="P549" i="5"/>
  <c r="N551" i="5"/>
  <c r="Q551" i="5" s="1"/>
  <c r="P637" i="5"/>
  <c r="N643" i="5"/>
  <c r="Q643" i="5" s="1"/>
  <c r="N664" i="5"/>
  <c r="Q664" i="5" s="1"/>
  <c r="P759" i="5"/>
  <c r="N761" i="5"/>
  <c r="Q761" i="5" s="1"/>
  <c r="P794" i="5"/>
  <c r="P837" i="5"/>
  <c r="N841" i="5"/>
  <c r="Q841" i="5" s="1"/>
  <c r="N886" i="5"/>
  <c r="Q886" i="5" s="1"/>
  <c r="N980" i="5"/>
  <c r="Q980" i="5" s="1"/>
  <c r="N259" i="4"/>
  <c r="Q259" i="4" s="1"/>
  <c r="P311" i="4"/>
  <c r="P357" i="4"/>
  <c r="P421" i="4"/>
  <c r="P487" i="4"/>
  <c r="P619" i="4"/>
  <c r="N775" i="4"/>
  <c r="Q775" i="4" s="1"/>
  <c r="N899" i="4"/>
  <c r="Q899" i="4" s="1"/>
  <c r="Q362" i="5"/>
  <c r="Q533" i="5"/>
  <c r="N943" i="2"/>
  <c r="N312" i="3"/>
  <c r="Q486" i="3"/>
  <c r="P509" i="3"/>
  <c r="N687" i="3"/>
  <c r="Q687" i="3" s="1"/>
  <c r="P710" i="3"/>
  <c r="N865" i="3"/>
  <c r="Q865" i="3" s="1"/>
  <c r="P975" i="3"/>
  <c r="N1029" i="3"/>
  <c r="P245" i="4"/>
  <c r="N247" i="4"/>
  <c r="Q247" i="4" s="1"/>
  <c r="N334" i="4"/>
  <c r="Q334" i="4" s="1"/>
  <c r="Q338" i="4"/>
  <c r="P401" i="4"/>
  <c r="P479" i="4"/>
  <c r="P511" i="4"/>
  <c r="P551" i="4"/>
  <c r="Q571" i="4"/>
  <c r="P595" i="4"/>
  <c r="N597" i="4"/>
  <c r="Q597" i="4" s="1"/>
  <c r="P689" i="4"/>
  <c r="P715" i="4"/>
  <c r="P751" i="4"/>
  <c r="Q784" i="4"/>
  <c r="N787" i="4"/>
  <c r="P879" i="4"/>
  <c r="N911" i="4"/>
  <c r="Q911" i="4" s="1"/>
  <c r="N934" i="4"/>
  <c r="Q934" i="4" s="1"/>
  <c r="P945" i="4"/>
  <c r="P985" i="4"/>
  <c r="P241" i="5"/>
  <c r="N245" i="5"/>
  <c r="Q245" i="5" s="1"/>
  <c r="P258" i="5"/>
  <c r="N283" i="5"/>
  <c r="Q283" i="5" s="1"/>
  <c r="Q338" i="5"/>
  <c r="P404" i="5"/>
  <c r="P438" i="5"/>
  <c r="P477" i="5"/>
  <c r="N479" i="5"/>
  <c r="Q479" i="5" s="1"/>
  <c r="N514" i="5"/>
  <c r="Q514" i="5" s="1"/>
  <c r="P557" i="5"/>
  <c r="N559" i="5"/>
  <c r="Q559" i="5" s="1"/>
  <c r="P608" i="5"/>
  <c r="N610" i="5"/>
  <c r="Q610" i="5" s="1"/>
  <c r="P640" i="5"/>
  <c r="Q709" i="5"/>
  <c r="P719" i="5"/>
  <c r="N728" i="5"/>
  <c r="Q728" i="5" s="1"/>
  <c r="N862" i="5"/>
  <c r="N875" i="5"/>
  <c r="Q875" i="5" s="1"/>
  <c r="Q893" i="5"/>
  <c r="N915" i="5"/>
  <c r="Q915" i="5" s="1"/>
  <c r="P947" i="5"/>
  <c r="N949" i="5"/>
  <c r="Q949" i="5" s="1"/>
  <c r="P958" i="5"/>
  <c r="P990" i="5"/>
  <c r="P658" i="5"/>
  <c r="N472" i="3"/>
  <c r="Q472" i="3" s="1"/>
  <c r="N1049" i="3"/>
  <c r="Q1049" i="3" s="1"/>
  <c r="N329" i="4"/>
  <c r="Q329" i="4" s="1"/>
  <c r="N731" i="4"/>
  <c r="Q731" i="4" s="1"/>
  <c r="N878" i="4"/>
  <c r="Q878" i="4" s="1"/>
  <c r="N982" i="4"/>
  <c r="Q982" i="4" s="1"/>
  <c r="N336" i="5"/>
  <c r="Q336" i="5" s="1"/>
  <c r="N390" i="5"/>
  <c r="Q390" i="5" s="1"/>
  <c r="N435" i="5"/>
  <c r="Q435" i="5" s="1"/>
  <c r="Q465" i="5"/>
  <c r="N474" i="5"/>
  <c r="Q474" i="5" s="1"/>
  <c r="N496" i="5"/>
  <c r="Q496" i="5" s="1"/>
  <c r="N507" i="5"/>
  <c r="Q507" i="5" s="1"/>
  <c r="N563" i="5"/>
  <c r="Q563" i="5" s="1"/>
  <c r="N639" i="5"/>
  <c r="Q639" i="5" s="1"/>
  <c r="N650" i="5"/>
  <c r="N690" i="5"/>
  <c r="Q690" i="5" s="1"/>
  <c r="N757" i="5"/>
  <c r="Q757" i="5" s="1"/>
  <c r="N910" i="5"/>
  <c r="Q910" i="5" s="1"/>
  <c r="N970" i="5"/>
  <c r="Q970" i="5" s="1"/>
  <c r="P657" i="4"/>
  <c r="Q596" i="5"/>
  <c r="P845" i="5"/>
  <c r="N303" i="4"/>
  <c r="N400" i="4"/>
  <c r="Q400" i="4" s="1"/>
  <c r="N415" i="4"/>
  <c r="Q415" i="4" s="1"/>
  <c r="N493" i="4"/>
  <c r="Q493" i="4" s="1"/>
  <c r="N605" i="4"/>
  <c r="Q605" i="4" s="1"/>
  <c r="P718" i="2"/>
  <c r="N802" i="2"/>
  <c r="Q802" i="2" s="1"/>
  <c r="P585" i="3"/>
  <c r="N601" i="3"/>
  <c r="P699" i="3"/>
  <c r="N307" i="4"/>
  <c r="Q307" i="4" s="1"/>
  <c r="N318" i="4"/>
  <c r="Q318" i="4" s="1"/>
  <c r="Q320" i="4"/>
  <c r="N417" i="4"/>
  <c r="Q417" i="4" s="1"/>
  <c r="P459" i="4"/>
  <c r="P531" i="4"/>
  <c r="N533" i="4"/>
  <c r="Q670" i="4"/>
  <c r="N679" i="4"/>
  <c r="Q679" i="4" s="1"/>
  <c r="P712" i="4"/>
  <c r="N795" i="4"/>
  <c r="Q795" i="4" s="1"/>
  <c r="N814" i="4"/>
  <c r="Q814" i="4" s="1"/>
  <c r="N827" i="4"/>
  <c r="Q827" i="4" s="1"/>
  <c r="N846" i="4"/>
  <c r="Q846" i="4" s="1"/>
  <c r="P863" i="4"/>
  <c r="N867" i="4"/>
  <c r="Q867" i="4" s="1"/>
  <c r="P887" i="4"/>
  <c r="N889" i="4"/>
  <c r="Q889" i="4" s="1"/>
  <c r="N910" i="4"/>
  <c r="Q910" i="4" s="1"/>
  <c r="P921" i="4"/>
  <c r="P961" i="4"/>
  <c r="P268" i="5"/>
  <c r="P312" i="5"/>
  <c r="N316" i="5"/>
  <c r="N357" i="5"/>
  <c r="Q357" i="5" s="1"/>
  <c r="N381" i="5"/>
  <c r="Q381" i="5" s="1"/>
  <c r="Q389" i="5"/>
  <c r="P403" i="5"/>
  <c r="Q417" i="5"/>
  <c r="Q473" i="5"/>
  <c r="N487" i="5"/>
  <c r="N511" i="5"/>
  <c r="Q511" i="5" s="1"/>
  <c r="N528" i="5"/>
  <c r="Q528" i="5" s="1"/>
  <c r="N543" i="5"/>
  <c r="Q543" i="5" s="1"/>
  <c r="P605" i="5"/>
  <c r="P618" i="5"/>
  <c r="N624" i="5"/>
  <c r="Q624" i="5" s="1"/>
  <c r="N668" i="5"/>
  <c r="Q668" i="5" s="1"/>
  <c r="N696" i="5"/>
  <c r="P703" i="5"/>
  <c r="N744" i="5"/>
  <c r="Q744" i="5" s="1"/>
  <c r="N793" i="5"/>
  <c r="Q793" i="5" s="1"/>
  <c r="N835" i="5"/>
  <c r="Q835" i="5" s="1"/>
  <c r="N929" i="5"/>
  <c r="Q929" i="5" s="1"/>
  <c r="P944" i="5"/>
  <c r="P627" i="4"/>
  <c r="N901" i="3"/>
  <c r="N349" i="4"/>
  <c r="Q349" i="4" s="1"/>
  <c r="N573" i="4"/>
  <c r="Q573" i="4" s="1"/>
  <c r="N639" i="4"/>
  <c r="Q639" i="4" s="1"/>
  <c r="N761" i="4"/>
  <c r="Q761" i="4" s="1"/>
  <c r="Q904" i="4"/>
  <c r="P311" i="3"/>
  <c r="P670" i="3"/>
  <c r="P806" i="3"/>
  <c r="P903" i="3"/>
  <c r="P269" i="4"/>
  <c r="P333" i="4"/>
  <c r="P379" i="4"/>
  <c r="P463" i="4"/>
  <c r="P499" i="4"/>
  <c r="P575" i="4"/>
  <c r="P615" i="4"/>
  <c r="P641" i="4"/>
  <c r="P699" i="4"/>
  <c r="P735" i="4"/>
  <c r="P763" i="4"/>
  <c r="P784" i="4"/>
  <c r="P929" i="4"/>
  <c r="N950" i="4"/>
  <c r="Q950" i="4" s="1"/>
  <c r="P969" i="4"/>
  <c r="Q258" i="5"/>
  <c r="P276" i="5"/>
  <c r="P325" i="5"/>
  <c r="P338" i="5"/>
  <c r="N394" i="5"/>
  <c r="Q394" i="5" s="1"/>
  <c r="P450" i="5"/>
  <c r="Q562" i="5"/>
  <c r="N687" i="5"/>
  <c r="Q687" i="5" s="1"/>
  <c r="P709" i="5"/>
  <c r="N713" i="5"/>
  <c r="Q713" i="5" s="1"/>
  <c r="N720" i="5"/>
  <c r="Q720" i="5" s="1"/>
  <c r="P727" i="5"/>
  <c r="P770" i="5"/>
  <c r="Q845" i="5"/>
  <c r="P874" i="5"/>
  <c r="P893" i="5"/>
  <c r="N897" i="5"/>
  <c r="Q897" i="5" s="1"/>
  <c r="Q911" i="5"/>
  <c r="Q988" i="5"/>
  <c r="P371" i="4"/>
  <c r="Q863" i="3"/>
  <c r="Q501" i="5"/>
  <c r="Q557" i="5"/>
  <c r="N797" i="5"/>
  <c r="Q797" i="5" s="1"/>
  <c r="N878" i="5"/>
  <c r="Q878" i="5" s="1"/>
  <c r="N918" i="5"/>
  <c r="P935" i="5"/>
  <c r="N445" i="4"/>
  <c r="Q445" i="4" s="1"/>
  <c r="Q712" i="4"/>
  <c r="N300" i="5"/>
  <c r="Q300" i="5" s="1"/>
  <c r="N367" i="5"/>
  <c r="N391" i="5"/>
  <c r="Q391" i="5" s="1"/>
  <c r="N419" i="5"/>
  <c r="Q419" i="5" s="1"/>
  <c r="N466" i="5"/>
  <c r="Q466" i="5" s="1"/>
  <c r="N499" i="5"/>
  <c r="Q499" i="5" s="1"/>
  <c r="N572" i="5"/>
  <c r="Q572" i="5" s="1"/>
  <c r="N591" i="5"/>
  <c r="Q591" i="5" s="1"/>
  <c r="Q605" i="5"/>
  <c r="Q618" i="5"/>
  <c r="N651" i="5"/>
  <c r="Q651" i="5" s="1"/>
  <c r="N684" i="5"/>
  <c r="Q740" i="5"/>
  <c r="N811" i="5"/>
  <c r="Q811" i="5" s="1"/>
  <c r="N854" i="5"/>
  <c r="Q854" i="5" s="1"/>
  <c r="N913" i="5"/>
  <c r="Q913" i="5" s="1"/>
  <c r="N971" i="5"/>
  <c r="Q971" i="5" s="1"/>
  <c r="N579" i="4"/>
  <c r="Q579" i="4" s="1"/>
  <c r="P579" i="4"/>
  <c r="N923" i="5"/>
  <c r="Q923" i="5" s="1"/>
  <c r="P923" i="5"/>
  <c r="N619" i="2"/>
  <c r="Q619" i="2" s="1"/>
  <c r="N818" i="2"/>
  <c r="Q818" i="2" s="1"/>
  <c r="P299" i="3"/>
  <c r="N499" i="3"/>
  <c r="Q499" i="3" s="1"/>
  <c r="Q566" i="3"/>
  <c r="P775" i="3"/>
  <c r="P263" i="4"/>
  <c r="N265" i="4"/>
  <c r="Q265" i="4" s="1"/>
  <c r="Q274" i="4"/>
  <c r="P281" i="4"/>
  <c r="N283" i="4"/>
  <c r="Q283" i="4" s="1"/>
  <c r="Q305" i="4"/>
  <c r="Q312" i="4"/>
  <c r="Q314" i="4"/>
  <c r="P336" i="4"/>
  <c r="Q358" i="4"/>
  <c r="N368" i="4"/>
  <c r="Q368" i="4" s="1"/>
  <c r="P387" i="4"/>
  <c r="N389" i="4"/>
  <c r="Q389" i="4" s="1"/>
  <c r="Q406" i="4"/>
  <c r="P427" i="4"/>
  <c r="N429" i="4"/>
  <c r="Q429" i="4" s="1"/>
  <c r="N461" i="4"/>
  <c r="Q461" i="4" s="1"/>
  <c r="N547" i="4"/>
  <c r="Q547" i="4" s="1"/>
  <c r="P547" i="4"/>
  <c r="P549" i="4"/>
  <c r="N549" i="4"/>
  <c r="Q549" i="4" s="1"/>
  <c r="P571" i="4"/>
  <c r="Q620" i="4"/>
  <c r="N665" i="4"/>
  <c r="Q665" i="4" s="1"/>
  <c r="P749" i="4"/>
  <c r="Q792" i="4"/>
  <c r="N793" i="4"/>
  <c r="Q793" i="4" s="1"/>
  <c r="N798" i="4"/>
  <c r="Q798" i="4" s="1"/>
  <c r="N815" i="4"/>
  <c r="Q815" i="4" s="1"/>
  <c r="P815" i="4"/>
  <c r="P835" i="4"/>
  <c r="Q856" i="4"/>
  <c r="N871" i="4"/>
  <c r="Q871" i="4" s="1"/>
  <c r="P871" i="4"/>
  <c r="P919" i="4"/>
  <c r="N919" i="4"/>
  <c r="Q919" i="4" s="1"/>
  <c r="P943" i="4"/>
  <c r="N943" i="4"/>
  <c r="Q943" i="4" s="1"/>
  <c r="P958" i="4"/>
  <c r="N958" i="4"/>
  <c r="Q958" i="4" s="1"/>
  <c r="N995" i="4"/>
  <c r="Q995" i="4" s="1"/>
  <c r="N261" i="5"/>
  <c r="Q261" i="5" s="1"/>
  <c r="P264" i="5"/>
  <c r="Q326" i="5"/>
  <c r="P340" i="5"/>
  <c r="N444" i="5"/>
  <c r="Q444" i="5" s="1"/>
  <c r="P444" i="5"/>
  <c r="P446" i="5"/>
  <c r="N446" i="5"/>
  <c r="Q446" i="5" s="1"/>
  <c r="P527" i="5"/>
  <c r="N527" i="5"/>
  <c r="Q527" i="5" s="1"/>
  <c r="N577" i="5"/>
  <c r="Q577" i="5" s="1"/>
  <c r="P577" i="5"/>
  <c r="P642" i="5"/>
  <c r="N818" i="5"/>
  <c r="Q818" i="5" s="1"/>
  <c r="P818" i="5"/>
  <c r="P842" i="5"/>
  <c r="N842" i="5"/>
  <c r="Q842" i="5" s="1"/>
  <c r="N979" i="5"/>
  <c r="Q979" i="5" s="1"/>
  <c r="P979" i="5"/>
  <c r="N970" i="2"/>
  <c r="Q970" i="2" s="1"/>
  <c r="N900" i="3"/>
  <c r="Q900" i="3" s="1"/>
  <c r="N395" i="4"/>
  <c r="Q395" i="4" s="1"/>
  <c r="N525" i="4"/>
  <c r="Q525" i="4" s="1"/>
  <c r="P613" i="4"/>
  <c r="N613" i="4"/>
  <c r="Q613" i="4" s="1"/>
  <c r="N653" i="4"/>
  <c r="Q653" i="4" s="1"/>
  <c r="N673" i="4"/>
  <c r="Q673" i="4" s="1"/>
  <c r="P673" i="4"/>
  <c r="N781" i="4"/>
  <c r="Q781" i="4" s="1"/>
  <c r="P781" i="4"/>
  <c r="P990" i="4"/>
  <c r="N990" i="4"/>
  <c r="Q990" i="4" s="1"/>
  <c r="N426" i="5"/>
  <c r="Q426" i="5" s="1"/>
  <c r="P426" i="5"/>
  <c r="P454" i="5"/>
  <c r="N454" i="5"/>
  <c r="Q454" i="5" s="1"/>
  <c r="N544" i="5"/>
  <c r="Q544" i="5" s="1"/>
  <c r="N564" i="5"/>
  <c r="Q564" i="5" s="1"/>
  <c r="N602" i="5"/>
  <c r="Q602" i="5" s="1"/>
  <c r="P602" i="5"/>
  <c r="N786" i="5"/>
  <c r="Q786" i="5" s="1"/>
  <c r="P786" i="5"/>
  <c r="N488" i="2"/>
  <c r="Q488" i="2" s="1"/>
  <c r="P99" i="3"/>
  <c r="P486" i="3"/>
  <c r="Q518" i="3"/>
  <c r="P521" i="3"/>
  <c r="N549" i="3"/>
  <c r="Q549" i="3" s="1"/>
  <c r="N719" i="3"/>
  <c r="Q719" i="3" s="1"/>
  <c r="P813" i="3"/>
  <c r="P941" i="3"/>
  <c r="P1063" i="3"/>
  <c r="N1065" i="3"/>
  <c r="Q241" i="4"/>
  <c r="N255" i="4"/>
  <c r="Q255" i="4" s="1"/>
  <c r="N273" i="4"/>
  <c r="Q273" i="4" s="1"/>
  <c r="N289" i="4"/>
  <c r="Q289" i="4" s="1"/>
  <c r="Q311" i="4"/>
  <c r="P328" i="4"/>
  <c r="N353" i="4"/>
  <c r="Q353" i="4" s="1"/>
  <c r="P363" i="4"/>
  <c r="N365" i="4"/>
  <c r="Q365" i="4" s="1"/>
  <c r="N377" i="4"/>
  <c r="Q377" i="4" s="1"/>
  <c r="N469" i="4"/>
  <c r="Q469" i="4" s="1"/>
  <c r="N471" i="4"/>
  <c r="Q471" i="4" s="1"/>
  <c r="P471" i="4"/>
  <c r="P495" i="4"/>
  <c r="Q507" i="4"/>
  <c r="P555" i="4"/>
  <c r="N557" i="4"/>
  <c r="Q557" i="4" s="1"/>
  <c r="P607" i="4"/>
  <c r="N695" i="4"/>
  <c r="Q695" i="4" s="1"/>
  <c r="P734" i="4"/>
  <c r="N734" i="4"/>
  <c r="Q734" i="4" s="1"/>
  <c r="P777" i="4"/>
  <c r="P825" i="4"/>
  <c r="N825" i="4"/>
  <c r="Q825" i="4" s="1"/>
  <c r="N849" i="4"/>
  <c r="Q849" i="4" s="1"/>
  <c r="P849" i="4"/>
  <c r="P851" i="4"/>
  <c r="N851" i="4"/>
  <c r="Q851" i="4" s="1"/>
  <c r="Q868" i="4"/>
  <c r="P875" i="4"/>
  <c r="Q883" i="4"/>
  <c r="N886" i="4"/>
  <c r="Q886" i="4" s="1"/>
  <c r="N966" i="4"/>
  <c r="Q966" i="4" s="1"/>
  <c r="P979" i="4"/>
  <c r="N979" i="4"/>
  <c r="Q979" i="4" s="1"/>
  <c r="Q262" i="5"/>
  <c r="P267" i="5"/>
  <c r="N267" i="5"/>
  <c r="Q267" i="5" s="1"/>
  <c r="N280" i="5"/>
  <c r="Q280" i="5" s="1"/>
  <c r="P317" i="5"/>
  <c r="N341" i="5"/>
  <c r="Q341" i="5" s="1"/>
  <c r="P341" i="5"/>
  <c r="N363" i="5"/>
  <c r="Q363" i="5" s="1"/>
  <c r="N413" i="5"/>
  <c r="Q413" i="5" s="1"/>
  <c r="P413" i="5"/>
  <c r="P424" i="5"/>
  <c r="Q449" i="5"/>
  <c r="N509" i="5"/>
  <c r="Q509" i="5" s="1"/>
  <c r="P509" i="5"/>
  <c r="P516" i="5"/>
  <c r="N537" i="5"/>
  <c r="Q537" i="5" s="1"/>
  <c r="P537" i="5"/>
  <c r="N561" i="5"/>
  <c r="Q561" i="5" s="1"/>
  <c r="P561" i="5"/>
  <c r="N593" i="5"/>
  <c r="Q593" i="5" s="1"/>
  <c r="P593" i="5"/>
  <c r="N621" i="5"/>
  <c r="Q621" i="5" s="1"/>
  <c r="P621" i="5"/>
  <c r="N657" i="5"/>
  <c r="Q657" i="5" s="1"/>
  <c r="P657" i="5"/>
  <c r="N721" i="5"/>
  <c r="Q721" i="5" s="1"/>
  <c r="P721" i="5"/>
  <c r="N730" i="5"/>
  <c r="Q730" i="5" s="1"/>
  <c r="P730" i="5"/>
  <c r="N848" i="5"/>
  <c r="Q848" i="5" s="1"/>
  <c r="N991" i="5"/>
  <c r="Q991" i="5" s="1"/>
  <c r="P991" i="5"/>
  <c r="P993" i="5"/>
  <c r="N993" i="5"/>
  <c r="Q993" i="5" s="1"/>
  <c r="P581" i="4"/>
  <c r="N581" i="4"/>
  <c r="Q581" i="4" s="1"/>
  <c r="P947" i="4"/>
  <c r="N947" i="4"/>
  <c r="Q947" i="4" s="1"/>
  <c r="N437" i="5"/>
  <c r="Q437" i="5" s="1"/>
  <c r="P437" i="5"/>
  <c r="P671" i="5"/>
  <c r="N671" i="5"/>
  <c r="Q671" i="5" s="1"/>
  <c r="Q723" i="3"/>
  <c r="Q242" i="4"/>
  <c r="N271" i="4"/>
  <c r="Q271" i="4" s="1"/>
  <c r="N321" i="4"/>
  <c r="Q321" i="4" s="1"/>
  <c r="N611" i="4"/>
  <c r="Q611" i="4" s="1"/>
  <c r="P611" i="4"/>
  <c r="N631" i="4"/>
  <c r="Q631" i="4" s="1"/>
  <c r="N633" i="4"/>
  <c r="Q633" i="4" s="1"/>
  <c r="P633" i="4"/>
  <c r="N713" i="4"/>
  <c r="N739" i="4"/>
  <c r="Q739" i="4" s="1"/>
  <c r="N755" i="4"/>
  <c r="Q755" i="4" s="1"/>
  <c r="N891" i="4"/>
  <c r="Q891" i="4" s="1"/>
  <c r="P891" i="4"/>
  <c r="N923" i="4"/>
  <c r="Q923" i="4" s="1"/>
  <c r="P951" i="4"/>
  <c r="N951" i="4"/>
  <c r="Q951" i="4" s="1"/>
  <c r="P975" i="4"/>
  <c r="N975" i="4"/>
  <c r="Q975" i="4" s="1"/>
  <c r="N285" i="5"/>
  <c r="Q285" i="5" s="1"/>
  <c r="P285" i="5"/>
  <c r="N385" i="5"/>
  <c r="Q385" i="5" s="1"/>
  <c r="P385" i="5"/>
  <c r="P428" i="5"/>
  <c r="N428" i="5"/>
  <c r="Q428" i="5" s="1"/>
  <c r="P467" i="5"/>
  <c r="N467" i="5"/>
  <c r="Q467" i="5" s="1"/>
  <c r="N628" i="5"/>
  <c r="Q628" i="5" s="1"/>
  <c r="P628" i="5"/>
  <c r="N632" i="5"/>
  <c r="Q632" i="5" s="1"/>
  <c r="P632" i="5"/>
  <c r="P763" i="5"/>
  <c r="N763" i="5"/>
  <c r="Q763" i="5" s="1"/>
  <c r="Q788" i="5"/>
  <c r="P792" i="5"/>
  <c r="N792" i="5"/>
  <c r="Q792" i="5" s="1"/>
  <c r="N957" i="5"/>
  <c r="Q957" i="5" s="1"/>
  <c r="P357" i="3"/>
  <c r="P655" i="3"/>
  <c r="P855" i="3"/>
  <c r="P957" i="3"/>
  <c r="Q266" i="4"/>
  <c r="P305" i="4"/>
  <c r="P314" i="4"/>
  <c r="P358" i="4"/>
  <c r="P392" i="4"/>
  <c r="N392" i="4"/>
  <c r="Q392" i="4" s="1"/>
  <c r="P399" i="4"/>
  <c r="P406" i="4"/>
  <c r="P413" i="4"/>
  <c r="P443" i="4"/>
  <c r="N503" i="4"/>
  <c r="Q503" i="4" s="1"/>
  <c r="P503" i="4"/>
  <c r="P527" i="4"/>
  <c r="Q539" i="4"/>
  <c r="P587" i="4"/>
  <c r="N621" i="4"/>
  <c r="Q621" i="4" s="1"/>
  <c r="P621" i="4"/>
  <c r="P637" i="4"/>
  <c r="P668" i="4"/>
  <c r="N668" i="4"/>
  <c r="Q668" i="4" s="1"/>
  <c r="P675" i="4"/>
  <c r="Q736" i="4"/>
  <c r="P783" i="4"/>
  <c r="P801" i="4"/>
  <c r="N801" i="4"/>
  <c r="Q801" i="4" s="1"/>
  <c r="P895" i="4"/>
  <c r="N931" i="4"/>
  <c r="Q931" i="4" s="1"/>
  <c r="N942" i="4"/>
  <c r="Q942" i="4" s="1"/>
  <c r="N955" i="4"/>
  <c r="Q955" i="4" s="1"/>
  <c r="P983" i="4"/>
  <c r="N983" i="4"/>
  <c r="Q983" i="4" s="1"/>
  <c r="N242" i="5"/>
  <c r="Q242" i="5" s="1"/>
  <c r="N244" i="5"/>
  <c r="Q244" i="5" s="1"/>
  <c r="P244" i="5"/>
  <c r="P249" i="5"/>
  <c r="P260" i="5"/>
  <c r="P269" i="5"/>
  <c r="N269" i="5"/>
  <c r="Q269" i="5" s="1"/>
  <c r="Q309" i="5"/>
  <c r="Q318" i="5"/>
  <c r="N332" i="5"/>
  <c r="Q332" i="5" s="1"/>
  <c r="P332" i="5"/>
  <c r="N334" i="5"/>
  <c r="Q334" i="5" s="1"/>
  <c r="P334" i="5"/>
  <c r="Q386" i="5"/>
  <c r="N460" i="5"/>
  <c r="Q460" i="5" s="1"/>
  <c r="P460" i="5"/>
  <c r="N469" i="5"/>
  <c r="Q469" i="5" s="1"/>
  <c r="P469" i="5"/>
  <c r="P471" i="5"/>
  <c r="N471" i="5"/>
  <c r="Q471" i="5" s="1"/>
  <c r="Q477" i="5"/>
  <c r="P491" i="5"/>
  <c r="N491" i="5"/>
  <c r="Q491" i="5" s="1"/>
  <c r="P498" i="5"/>
  <c r="N578" i="5"/>
  <c r="Q578" i="5" s="1"/>
  <c r="P578" i="5"/>
  <c r="P634" i="5"/>
  <c r="N652" i="5"/>
  <c r="P705" i="5"/>
  <c r="N705" i="5"/>
  <c r="Q705" i="5" s="1"/>
  <c r="P753" i="5"/>
  <c r="N773" i="5"/>
  <c r="Q773" i="5" s="1"/>
  <c r="P773" i="5"/>
  <c r="N775" i="5"/>
  <c r="Q775" i="5" s="1"/>
  <c r="P775" i="5"/>
  <c r="N819" i="5"/>
  <c r="P819" i="5"/>
  <c r="N899" i="5"/>
  <c r="Q899" i="5" s="1"/>
  <c r="P899" i="5"/>
  <c r="P907" i="5"/>
  <c r="N907" i="5"/>
  <c r="Q907" i="5" s="1"/>
  <c r="P941" i="5"/>
  <c r="N941" i="5"/>
  <c r="Q941" i="5" s="1"/>
  <c r="Q976" i="5"/>
  <c r="P306" i="5"/>
  <c r="N306" i="5"/>
  <c r="Q306" i="5" s="1"/>
  <c r="Q475" i="4"/>
  <c r="Q378" i="4"/>
  <c r="N535" i="4"/>
  <c r="Q535" i="4" s="1"/>
  <c r="P535" i="4"/>
  <c r="N659" i="4"/>
  <c r="Q659" i="4" s="1"/>
  <c r="P659" i="4"/>
  <c r="N683" i="4"/>
  <c r="Q683" i="4" s="1"/>
  <c r="P683" i="4"/>
  <c r="N721" i="4"/>
  <c r="Q721" i="4" s="1"/>
  <c r="P721" i="4"/>
  <c r="P723" i="4"/>
  <c r="N723" i="4"/>
  <c r="Q723" i="4" s="1"/>
  <c r="P907" i="4"/>
  <c r="N907" i="4"/>
  <c r="Q907" i="4" s="1"/>
  <c r="P935" i="4"/>
  <c r="N935" i="4"/>
  <c r="Q935" i="4" s="1"/>
  <c r="N301" i="5"/>
  <c r="Q301" i="5" s="1"/>
  <c r="P301" i="5"/>
  <c r="P351" i="5"/>
  <c r="N351" i="5"/>
  <c r="Q351" i="5" s="1"/>
  <c r="Q367" i="5"/>
  <c r="N393" i="5"/>
  <c r="Q393" i="5" s="1"/>
  <c r="P393" i="5"/>
  <c r="P406" i="5"/>
  <c r="N406" i="5"/>
  <c r="Q406" i="5" s="1"/>
  <c r="N504" i="5"/>
  <c r="Q504" i="5" s="1"/>
  <c r="P504" i="5"/>
  <c r="P532" i="5"/>
  <c r="N532" i="5"/>
  <c r="Q532" i="5" s="1"/>
  <c r="P556" i="5"/>
  <c r="N556" i="5"/>
  <c r="Q556" i="5" s="1"/>
  <c r="P963" i="5"/>
  <c r="N963" i="5"/>
  <c r="Q963" i="5" s="1"/>
  <c r="P999" i="4"/>
  <c r="N999" i="4"/>
  <c r="Q999" i="4" s="1"/>
  <c r="N304" i="5"/>
  <c r="Q304" i="5" s="1"/>
  <c r="P304" i="5"/>
  <c r="P555" i="5"/>
  <c r="N555" i="5"/>
  <c r="Q555" i="5" s="1"/>
  <c r="N648" i="5"/>
  <c r="Q648" i="5" s="1"/>
  <c r="P648" i="5"/>
  <c r="P826" i="5"/>
  <c r="N826" i="5"/>
  <c r="Q826" i="5" s="1"/>
  <c r="N887" i="5"/>
  <c r="Q887" i="5" s="1"/>
  <c r="P887" i="5"/>
  <c r="N251" i="4"/>
  <c r="Q251" i="4" s="1"/>
  <c r="Q323" i="4"/>
  <c r="N403" i="2"/>
  <c r="Q403" i="2" s="1"/>
  <c r="Q130" i="3"/>
  <c r="N340" i="3"/>
  <c r="Q340" i="3" s="1"/>
  <c r="Q446" i="3"/>
  <c r="Q454" i="3"/>
  <c r="Q603" i="3"/>
  <c r="N673" i="3"/>
  <c r="N279" i="4"/>
  <c r="Q279" i="4" s="1"/>
  <c r="N297" i="4"/>
  <c r="Q297" i="4" s="1"/>
  <c r="N369" i="4"/>
  <c r="Q369" i="4" s="1"/>
  <c r="N376" i="4"/>
  <c r="Q376" i="4" s="1"/>
  <c r="N403" i="4"/>
  <c r="Q403" i="4" s="1"/>
  <c r="N483" i="4"/>
  <c r="Q483" i="4" s="1"/>
  <c r="P483" i="4"/>
  <c r="P485" i="4"/>
  <c r="N485" i="4"/>
  <c r="Q485" i="4" s="1"/>
  <c r="N565" i="4"/>
  <c r="Q565" i="4" s="1"/>
  <c r="N567" i="4"/>
  <c r="Q567" i="4" s="1"/>
  <c r="P567" i="4"/>
  <c r="Q603" i="4"/>
  <c r="Q612" i="4"/>
  <c r="N643" i="4"/>
  <c r="Q643" i="4" s="1"/>
  <c r="Q649" i="4"/>
  <c r="Q667" i="4"/>
  <c r="N672" i="4"/>
  <c r="Q672" i="4" s="1"/>
  <c r="Q800" i="4"/>
  <c r="N807" i="4"/>
  <c r="Q807" i="4" s="1"/>
  <c r="N809" i="4"/>
  <c r="Q809" i="4" s="1"/>
  <c r="P809" i="4"/>
  <c r="P811" i="4"/>
  <c r="N811" i="4"/>
  <c r="Q811" i="4" s="1"/>
  <c r="Q852" i="4"/>
  <c r="Q873" i="4"/>
  <c r="Q892" i="4"/>
  <c r="P926" i="4"/>
  <c r="N926" i="4"/>
  <c r="Q926" i="4" s="1"/>
  <c r="N963" i="4"/>
  <c r="Q963" i="4" s="1"/>
  <c r="N974" i="4"/>
  <c r="Q974" i="4" s="1"/>
  <c r="N987" i="4"/>
  <c r="Q987" i="4" s="1"/>
  <c r="N248" i="5"/>
  <c r="Q248" i="5" s="1"/>
  <c r="P248" i="5"/>
  <c r="N277" i="5"/>
  <c r="Q277" i="5" s="1"/>
  <c r="N284" i="5"/>
  <c r="Q284" i="5" s="1"/>
  <c r="P288" i="5"/>
  <c r="N288" i="5"/>
  <c r="Q288" i="5" s="1"/>
  <c r="Q346" i="5"/>
  <c r="N369" i="5"/>
  <c r="P369" i="5"/>
  <c r="P371" i="5"/>
  <c r="N371" i="5"/>
  <c r="Q371" i="5" s="1"/>
  <c r="N453" i="5"/>
  <c r="Q453" i="5" s="1"/>
  <c r="P453" i="5"/>
  <c r="P475" i="5"/>
  <c r="N475" i="5"/>
  <c r="Q475" i="5" s="1"/>
  <c r="N569" i="5"/>
  <c r="Q569" i="5" s="1"/>
  <c r="P569" i="5"/>
  <c r="N599" i="5"/>
  <c r="Q599" i="5" s="1"/>
  <c r="P616" i="5"/>
  <c r="N616" i="5"/>
  <c r="Q616" i="5" s="1"/>
  <c r="P680" i="5"/>
  <c r="N680" i="5"/>
  <c r="Q680" i="5" s="1"/>
  <c r="Q691" i="5"/>
  <c r="N711" i="5"/>
  <c r="Q711" i="5" s="1"/>
  <c r="N789" i="5"/>
  <c r="Q789" i="5" s="1"/>
  <c r="P789" i="5"/>
  <c r="N860" i="5"/>
  <c r="Q860" i="5" s="1"/>
  <c r="P860" i="5"/>
  <c r="P894" i="5"/>
  <c r="N894" i="5"/>
  <c r="Q894" i="5" s="1"/>
  <c r="P930" i="5"/>
  <c r="N930" i="5"/>
  <c r="Q930" i="5" s="1"/>
  <c r="N422" i="5"/>
  <c r="Q422" i="5" s="1"/>
  <c r="P422" i="5"/>
  <c r="P611" i="5"/>
  <c r="N611" i="5"/>
  <c r="Q611" i="5" s="1"/>
  <c r="N644" i="5"/>
  <c r="Q644" i="5" s="1"/>
  <c r="P644" i="5"/>
  <c r="Q335" i="4"/>
  <c r="N515" i="4"/>
  <c r="Q515" i="4" s="1"/>
  <c r="P515" i="4"/>
  <c r="P517" i="4"/>
  <c r="N517" i="4"/>
  <c r="Q517" i="4" s="1"/>
  <c r="N599" i="4"/>
  <c r="Q599" i="4" s="1"/>
  <c r="P599" i="4"/>
  <c r="P705" i="4"/>
  <c r="N705" i="4"/>
  <c r="Q705" i="4" s="1"/>
  <c r="N733" i="4"/>
  <c r="Q733" i="4" s="1"/>
  <c r="P733" i="4"/>
  <c r="N769" i="4"/>
  <c r="Q769" i="4" s="1"/>
  <c r="P769" i="4"/>
  <c r="Q777" i="4"/>
  <c r="N824" i="4"/>
  <c r="Q824" i="4" s="1"/>
  <c r="P824" i="4"/>
  <c r="N913" i="4"/>
  <c r="Q913" i="4" s="1"/>
  <c r="P913" i="4"/>
  <c r="P915" i="4"/>
  <c r="N915" i="4"/>
  <c r="Q915" i="4" s="1"/>
  <c r="P967" i="4"/>
  <c r="N967" i="4"/>
  <c r="Q967" i="4" s="1"/>
  <c r="Q263" i="5"/>
  <c r="N266" i="5"/>
  <c r="Q266" i="5" s="1"/>
  <c r="P266" i="5"/>
  <c r="P292" i="5"/>
  <c r="N292" i="5"/>
  <c r="Q292" i="5" s="1"/>
  <c r="N344" i="5"/>
  <c r="Q344" i="5" s="1"/>
  <c r="P344" i="5"/>
  <c r="N416" i="5"/>
  <c r="Q416" i="5" s="1"/>
  <c r="P416" i="5"/>
  <c r="P538" i="5"/>
  <c r="N538" i="5"/>
  <c r="Q538" i="5" s="1"/>
  <c r="P594" i="5"/>
  <c r="N594" i="5"/>
  <c r="Q594" i="5" s="1"/>
  <c r="N665" i="5"/>
  <c r="Q665" i="5" s="1"/>
  <c r="P665" i="5"/>
  <c r="P667" i="5"/>
  <c r="N667" i="5"/>
  <c r="Q667" i="5" s="1"/>
  <c r="N731" i="5"/>
  <c r="Q731" i="5" s="1"/>
  <c r="P731" i="5"/>
  <c r="P849" i="5"/>
  <c r="N849" i="5"/>
  <c r="Q849" i="5" s="1"/>
  <c r="N877" i="5"/>
  <c r="Q877" i="5" s="1"/>
  <c r="P877" i="5"/>
  <c r="P987" i="5"/>
  <c r="N987" i="5"/>
  <c r="Q987" i="5" s="1"/>
  <c r="Q394" i="4"/>
  <c r="Q443" i="4"/>
  <c r="Q491" i="4"/>
  <c r="Q619" i="4"/>
  <c r="Q713" i="4"/>
  <c r="Q840" i="4"/>
  <c r="Q864" i="4"/>
  <c r="Q896" i="4"/>
  <c r="Q900" i="4"/>
  <c r="P927" i="4"/>
  <c r="N927" i="4"/>
  <c r="Q927" i="4" s="1"/>
  <c r="P991" i="4"/>
  <c r="N991" i="4"/>
  <c r="Q991" i="4" s="1"/>
  <c r="Q310" i="5"/>
  <c r="N373" i="5"/>
  <c r="Q373" i="5" s="1"/>
  <c r="P373" i="5"/>
  <c r="P408" i="5"/>
  <c r="N408" i="5"/>
  <c r="Q408" i="5" s="1"/>
  <c r="P595" i="5"/>
  <c r="N595" i="5"/>
  <c r="Q595" i="5" s="1"/>
  <c r="P706" i="5"/>
  <c r="N706" i="5"/>
  <c r="Q706" i="5" s="1"/>
  <c r="N764" i="5"/>
  <c r="Q764" i="5" s="1"/>
  <c r="P764" i="5"/>
  <c r="N805" i="5"/>
  <c r="Q805" i="5" s="1"/>
  <c r="P805" i="5"/>
  <c r="Q450" i="5"/>
  <c r="P463" i="5"/>
  <c r="N463" i="5"/>
  <c r="Q463" i="5" s="1"/>
  <c r="Q485" i="5"/>
  <c r="N490" i="5"/>
  <c r="Q490" i="5" s="1"/>
  <c r="P490" i="5"/>
  <c r="Q505" i="5"/>
  <c r="P510" i="5"/>
  <c r="N510" i="5"/>
  <c r="Q510" i="5" s="1"/>
  <c r="Q516" i="5"/>
  <c r="N584" i="5"/>
  <c r="Q584" i="5" s="1"/>
  <c r="P584" i="5"/>
  <c r="P588" i="5"/>
  <c r="N588" i="5"/>
  <c r="Q588" i="5" s="1"/>
  <c r="Q634" i="5"/>
  <c r="N661" i="5"/>
  <c r="Q661" i="5" s="1"/>
  <c r="P661" i="5"/>
  <c r="N697" i="5"/>
  <c r="Q697" i="5" s="1"/>
  <c r="P697" i="5"/>
  <c r="N715" i="5"/>
  <c r="Q715" i="5" s="1"/>
  <c r="P715" i="5"/>
  <c r="N724" i="5"/>
  <c r="Q724" i="5" s="1"/>
  <c r="P724" i="5"/>
  <c r="P726" i="5"/>
  <c r="N726" i="5"/>
  <c r="N779" i="5"/>
  <c r="Q779" i="5" s="1"/>
  <c r="N781" i="5"/>
  <c r="Q781" i="5" s="1"/>
  <c r="P781" i="5"/>
  <c r="N783" i="5"/>
  <c r="Q783" i="5" s="1"/>
  <c r="P783" i="5"/>
  <c r="N984" i="5"/>
  <c r="Q984" i="5" s="1"/>
  <c r="P984" i="5"/>
  <c r="Q427" i="4"/>
  <c r="Q459" i="4"/>
  <c r="Q652" i="4"/>
  <c r="Q836" i="4"/>
  <c r="P959" i="4"/>
  <c r="N959" i="4"/>
  <c r="Q959" i="4" s="1"/>
  <c r="N254" i="5"/>
  <c r="Q254" i="5" s="1"/>
  <c r="P254" i="5"/>
  <c r="N272" i="5"/>
  <c r="Q272" i="5" s="1"/>
  <c r="P272" i="5"/>
  <c r="P274" i="5"/>
  <c r="N274" i="5"/>
  <c r="Q274" i="5" s="1"/>
  <c r="P376" i="5"/>
  <c r="N376" i="5"/>
  <c r="Q376" i="5" s="1"/>
  <c r="Q404" i="5"/>
  <c r="Q700" i="5"/>
  <c r="N765" i="5"/>
  <c r="Q765" i="5" s="1"/>
  <c r="P765" i="5"/>
  <c r="N810" i="5"/>
  <c r="Q810" i="5" s="1"/>
  <c r="P810" i="5"/>
  <c r="N836" i="5"/>
  <c r="Q836" i="5" s="1"/>
  <c r="P836" i="5"/>
  <c r="Q936" i="5"/>
  <c r="P966" i="5"/>
  <c r="N966" i="5"/>
  <c r="Q966" i="5" s="1"/>
  <c r="Q246" i="5"/>
  <c r="Q489" i="5"/>
  <c r="Q701" i="5"/>
  <c r="Q708" i="5"/>
  <c r="Q754" i="5"/>
  <c r="Q916" i="5"/>
  <c r="Q540" i="5"/>
  <c r="Q581" i="5"/>
  <c r="Q658" i="5"/>
  <c r="Q996" i="5"/>
  <c r="Q932" i="4"/>
  <c r="Q948" i="4"/>
  <c r="Q964" i="4"/>
  <c r="Q980" i="4"/>
  <c r="Q250" i="5"/>
  <c r="Q441" i="5"/>
  <c r="Q497" i="5"/>
  <c r="Q847" i="5"/>
  <c r="Q852" i="5"/>
  <c r="Q892" i="5"/>
  <c r="P163" i="3"/>
  <c r="Q146" i="3"/>
  <c r="Q75" i="3"/>
  <c r="P75" i="3"/>
  <c r="P93" i="3"/>
  <c r="Q93" i="3"/>
  <c r="N1069" i="3"/>
  <c r="Q1069" i="3" s="1"/>
  <c r="P1069" i="3"/>
  <c r="N456" i="2"/>
  <c r="Q456" i="2" s="1"/>
  <c r="P456" i="2"/>
  <c r="P464" i="2"/>
  <c r="N464" i="2"/>
  <c r="Q464" i="2" s="1"/>
  <c r="N477" i="3"/>
  <c r="Q477" i="3" s="1"/>
  <c r="P477" i="3"/>
  <c r="N285" i="4"/>
  <c r="Q285" i="4" s="1"/>
  <c r="P285" i="4"/>
  <c r="N322" i="4"/>
  <c r="Q322" i="4" s="1"/>
  <c r="P322" i="4"/>
  <c r="P408" i="4"/>
  <c r="N408" i="4"/>
  <c r="Q408" i="4" s="1"/>
  <c r="P771" i="4"/>
  <c r="N771" i="4"/>
  <c r="Q426" i="3"/>
  <c r="N613" i="3"/>
  <c r="Q613" i="3" s="1"/>
  <c r="P613" i="3"/>
  <c r="N727" i="3"/>
  <c r="Q727" i="3" s="1"/>
  <c r="P737" i="3"/>
  <c r="N737" i="3"/>
  <c r="Q737" i="3" s="1"/>
  <c r="N881" i="3"/>
  <c r="Q881" i="3" s="1"/>
  <c r="N885" i="3"/>
  <c r="P885" i="3"/>
  <c r="Q298" i="4"/>
  <c r="P373" i="4"/>
  <c r="N373" i="4"/>
  <c r="Q373" i="4" s="1"/>
  <c r="P651" i="4"/>
  <c r="N651" i="4"/>
  <c r="Q651" i="4" s="1"/>
  <c r="P711" i="4"/>
  <c r="N711" i="4"/>
  <c r="P256" i="5"/>
  <c r="N256" i="5"/>
  <c r="Q256" i="5" s="1"/>
  <c r="N294" i="5"/>
  <c r="Q294" i="5" s="1"/>
  <c r="P294" i="5"/>
  <c r="N305" i="5"/>
  <c r="Q305" i="5" s="1"/>
  <c r="P305" i="5"/>
  <c r="P986" i="5"/>
  <c r="N986" i="5"/>
  <c r="Q986" i="5" s="1"/>
  <c r="P30" i="3"/>
  <c r="Q30" i="3"/>
  <c r="N830" i="3"/>
  <c r="Q830" i="3" s="1"/>
  <c r="P830" i="3"/>
  <c r="N1052" i="3"/>
  <c r="Q1052" i="3" s="1"/>
  <c r="P1052" i="3"/>
  <c r="N257" i="4"/>
  <c r="Q257" i="4" s="1"/>
  <c r="N419" i="4"/>
  <c r="Q419" i="4" s="1"/>
  <c r="P419" i="4"/>
  <c r="N447" i="4"/>
  <c r="Q447" i="4" s="1"/>
  <c r="P447" i="4"/>
  <c r="P635" i="4"/>
  <c r="N635" i="4"/>
  <c r="Q635" i="4" s="1"/>
  <c r="N325" i="3"/>
  <c r="Q325" i="3" s="1"/>
  <c r="P325" i="3"/>
  <c r="N693" i="3"/>
  <c r="Q693" i="3" s="1"/>
  <c r="P693" i="3"/>
  <c r="N995" i="3"/>
  <c r="Q995" i="3" s="1"/>
  <c r="P995" i="3"/>
  <c r="N275" i="4"/>
  <c r="Q275" i="4" s="1"/>
  <c r="N316" i="4"/>
  <c r="Q316" i="4" s="1"/>
  <c r="Q386" i="4"/>
  <c r="N258" i="3"/>
  <c r="Q258" i="3" s="1"/>
  <c r="P258" i="3"/>
  <c r="Q506" i="3"/>
  <c r="P543" i="3"/>
  <c r="N543" i="3"/>
  <c r="Q543" i="3" s="1"/>
  <c r="N799" i="3"/>
  <c r="Q799" i="3" s="1"/>
  <c r="P799" i="3"/>
  <c r="N293" i="4"/>
  <c r="Q293" i="4" s="1"/>
  <c r="P293" i="4"/>
  <c r="P295" i="4"/>
  <c r="N295" i="4"/>
  <c r="Q295" i="4" s="1"/>
  <c r="P865" i="4"/>
  <c r="N865" i="4"/>
  <c r="Q865" i="4" s="1"/>
  <c r="N520" i="5"/>
  <c r="Q520" i="5" s="1"/>
  <c r="P520" i="5"/>
  <c r="P826" i="2"/>
  <c r="N826" i="2"/>
  <c r="Q826" i="2" s="1"/>
  <c r="P313" i="4"/>
  <c r="N313" i="4"/>
  <c r="Q313" i="4" s="1"/>
  <c r="N346" i="4"/>
  <c r="Q346" i="4" s="1"/>
  <c r="P346" i="4"/>
  <c r="N411" i="4"/>
  <c r="Q411" i="4" s="1"/>
  <c r="P411" i="4"/>
  <c r="P785" i="4"/>
  <c r="N785" i="4"/>
  <c r="Q785" i="4" s="1"/>
  <c r="P504" i="3"/>
  <c r="N504" i="3"/>
  <c r="Q504" i="3" s="1"/>
  <c r="N657" i="3"/>
  <c r="Q657" i="3" s="1"/>
  <c r="P663" i="3"/>
  <c r="N663" i="3"/>
  <c r="Q663" i="3" s="1"/>
  <c r="P249" i="4"/>
  <c r="N249" i="4"/>
  <c r="Q249" i="4" s="1"/>
  <c r="P267" i="4"/>
  <c r="N267" i="4"/>
  <c r="Q267" i="4" s="1"/>
  <c r="N327" i="4"/>
  <c r="Q327" i="4" s="1"/>
  <c r="Q359" i="4"/>
  <c r="N362" i="4"/>
  <c r="Q362" i="4" s="1"/>
  <c r="P362" i="4"/>
  <c r="P381" i="4"/>
  <c r="N381" i="4"/>
  <c r="Q381" i="4" s="1"/>
  <c r="P397" i="4"/>
  <c r="N397" i="4"/>
  <c r="Q397" i="4" s="1"/>
  <c r="N431" i="4"/>
  <c r="Q431" i="4" s="1"/>
  <c r="P431" i="4"/>
  <c r="P388" i="5"/>
  <c r="N388" i="5"/>
  <c r="Q388" i="5" s="1"/>
  <c r="Q370" i="4"/>
  <c r="P1012" i="2"/>
  <c r="P135" i="3"/>
  <c r="P567" i="3"/>
  <c r="P681" i="3"/>
  <c r="P694" i="3"/>
  <c r="Q250" i="4"/>
  <c r="P253" i="4"/>
  <c r="P320" i="4"/>
  <c r="Q330" i="4"/>
  <c r="P347" i="4"/>
  <c r="P390" i="4"/>
  <c r="Q511" i="4"/>
  <c r="Q527" i="4"/>
  <c r="Q543" i="4"/>
  <c r="Q559" i="4"/>
  <c r="Q575" i="4"/>
  <c r="Q591" i="4"/>
  <c r="Q607" i="4"/>
  <c r="Q628" i="4"/>
  <c r="Q637" i="4"/>
  <c r="N669" i="4"/>
  <c r="Q669" i="4" s="1"/>
  <c r="P669" i="4"/>
  <c r="N688" i="4"/>
  <c r="Q688" i="4" s="1"/>
  <c r="P688" i="4"/>
  <c r="N776" i="4"/>
  <c r="Q776" i="4" s="1"/>
  <c r="P776" i="4"/>
  <c r="P841" i="4"/>
  <c r="N841" i="4"/>
  <c r="Q841" i="4" s="1"/>
  <c r="Q908" i="4"/>
  <c r="Q924" i="4"/>
  <c r="Q929" i="4"/>
  <c r="Q940" i="4"/>
  <c r="Q945" i="4"/>
  <c r="Q956" i="4"/>
  <c r="Q961" i="4"/>
  <c r="Q972" i="4"/>
  <c r="Q977" i="4"/>
  <c r="Q988" i="4"/>
  <c r="Q993" i="4"/>
  <c r="Q268" i="5"/>
  <c r="P414" i="5"/>
  <c r="N414" i="5"/>
  <c r="Q414" i="5" s="1"/>
  <c r="N442" i="5"/>
  <c r="Q442" i="5" s="1"/>
  <c r="P808" i="5"/>
  <c r="N808" i="5"/>
  <c r="Q808" i="5" s="1"/>
  <c r="N813" i="5"/>
  <c r="Q813" i="5" s="1"/>
  <c r="P817" i="5"/>
  <c r="N817" i="5"/>
  <c r="Q817" i="5" s="1"/>
  <c r="Q435" i="4"/>
  <c r="Q467" i="4"/>
  <c r="Q499" i="4"/>
  <c r="P718" i="4"/>
  <c r="N718" i="4"/>
  <c r="Q718" i="4" s="1"/>
  <c r="P743" i="4"/>
  <c r="N743" i="4"/>
  <c r="Q743" i="4" s="1"/>
  <c r="P897" i="4"/>
  <c r="N897" i="4"/>
  <c r="Q897" i="4" s="1"/>
  <c r="P364" i="5"/>
  <c r="N364" i="5"/>
  <c r="Q364" i="5" s="1"/>
  <c r="P411" i="5"/>
  <c r="N411" i="5"/>
  <c r="Q411" i="5" s="1"/>
  <c r="P733" i="5"/>
  <c r="N733" i="5"/>
  <c r="Q733" i="5" s="1"/>
  <c r="Q542" i="3"/>
  <c r="Q904" i="3"/>
  <c r="Q290" i="4"/>
  <c r="Q342" i="4"/>
  <c r="Q350" i="4"/>
  <c r="Q391" i="4"/>
  <c r="Q399" i="4"/>
  <c r="Q402" i="4"/>
  <c r="N405" i="4"/>
  <c r="Q405" i="4" s="1"/>
  <c r="N433" i="4"/>
  <c r="Q433" i="4" s="1"/>
  <c r="N449" i="4"/>
  <c r="Q449" i="4" s="1"/>
  <c r="N465" i="4"/>
  <c r="Q465" i="4" s="1"/>
  <c r="N481" i="4"/>
  <c r="Q481" i="4" s="1"/>
  <c r="N497" i="4"/>
  <c r="Q497" i="4" s="1"/>
  <c r="N513" i="4"/>
  <c r="N529" i="4"/>
  <c r="Q529" i="4" s="1"/>
  <c r="N545" i="4"/>
  <c r="Q545" i="4" s="1"/>
  <c r="N561" i="4"/>
  <c r="Q561" i="4" s="1"/>
  <c r="N577" i="4"/>
  <c r="Q577" i="4" s="1"/>
  <c r="N593" i="4"/>
  <c r="Q593" i="4" s="1"/>
  <c r="N609" i="4"/>
  <c r="Q609" i="4" s="1"/>
  <c r="N661" i="4"/>
  <c r="Q661" i="4" s="1"/>
  <c r="Q715" i="4"/>
  <c r="N720" i="4"/>
  <c r="Q720" i="4" s="1"/>
  <c r="P720" i="4"/>
  <c r="N752" i="4"/>
  <c r="Q752" i="4" s="1"/>
  <c r="P752" i="4"/>
  <c r="Q763" i="4"/>
  <c r="Q768" i="4"/>
  <c r="N782" i="4"/>
  <c r="Q782" i="4" s="1"/>
  <c r="P831" i="4"/>
  <c r="N831" i="4"/>
  <c r="Q831" i="4" s="1"/>
  <c r="Q844" i="4"/>
  <c r="N847" i="4"/>
  <c r="Q847" i="4" s="1"/>
  <c r="N881" i="4"/>
  <c r="Q881" i="4" s="1"/>
  <c r="N321" i="5"/>
  <c r="Q321" i="5" s="1"/>
  <c r="P321" i="5"/>
  <c r="N383" i="5"/>
  <c r="Q383" i="5" s="1"/>
  <c r="N689" i="5"/>
  <c r="Q689" i="5" s="1"/>
  <c r="P689" i="5"/>
  <c r="P938" i="5"/>
  <c r="N938" i="5"/>
  <c r="Q938" i="5" s="1"/>
  <c r="Q451" i="4"/>
  <c r="Q663" i="4"/>
  <c r="N666" i="4"/>
  <c r="Q666" i="4" s="1"/>
  <c r="P666" i="4"/>
  <c r="P729" i="4"/>
  <c r="N729" i="4"/>
  <c r="Q729" i="4" s="1"/>
  <c r="P750" i="4"/>
  <c r="N750" i="4"/>
  <c r="Q750" i="4" s="1"/>
  <c r="P759" i="4"/>
  <c r="N759" i="4"/>
  <c r="Q759" i="4" s="1"/>
  <c r="P799" i="4"/>
  <c r="N799" i="4"/>
  <c r="Q799" i="4" s="1"/>
  <c r="P503" i="5"/>
  <c r="N503" i="5"/>
  <c r="Q503" i="5" s="1"/>
  <c r="Q282" i="4"/>
  <c r="Q299" i="4"/>
  <c r="P367" i="4"/>
  <c r="Q390" i="4"/>
  <c r="P394" i="4"/>
  <c r="Q519" i="4"/>
  <c r="Q551" i="4"/>
  <c r="Q583" i="4"/>
  <c r="Q615" i="4"/>
  <c r="Q629" i="4"/>
  <c r="Q645" i="4"/>
  <c r="Q655" i="4"/>
  <c r="Q681" i="4"/>
  <c r="P862" i="4"/>
  <c r="N862" i="4"/>
  <c r="Q862" i="4" s="1"/>
  <c r="Q875" i="4"/>
  <c r="Q921" i="4"/>
  <c r="Q937" i="4"/>
  <c r="Q953" i="4"/>
  <c r="Q969" i="4"/>
  <c r="Q985" i="4"/>
  <c r="Q996" i="4"/>
  <c r="P253" i="5"/>
  <c r="N253" i="5"/>
  <c r="Q253" i="5" s="1"/>
  <c r="Q276" i="5"/>
  <c r="N302" i="5"/>
  <c r="Q302" i="5" s="1"/>
  <c r="P302" i="5"/>
  <c r="N337" i="5"/>
  <c r="Q337" i="5" s="1"/>
  <c r="P337" i="5"/>
  <c r="P356" i="5"/>
  <c r="N356" i="5"/>
  <c r="Q356" i="5" s="1"/>
  <c r="N380" i="5"/>
  <c r="Q380" i="5" s="1"/>
  <c r="N429" i="5"/>
  <c r="Q429" i="5" s="1"/>
  <c r="P429" i="5"/>
  <c r="P431" i="5"/>
  <c r="N431" i="5"/>
  <c r="Q431" i="5" s="1"/>
  <c r="N458" i="5"/>
  <c r="Q458" i="5" s="1"/>
  <c r="P478" i="5"/>
  <c r="N478" i="5"/>
  <c r="Q478" i="5" s="1"/>
  <c r="N589" i="5"/>
  <c r="Q589" i="5" s="1"/>
  <c r="P589" i="5"/>
  <c r="N601" i="5"/>
  <c r="Q601" i="5" s="1"/>
  <c r="P601" i="5"/>
  <c r="P902" i="5"/>
  <c r="N902" i="5"/>
  <c r="Q902" i="5" s="1"/>
  <c r="Q281" i="4"/>
  <c r="Q336" i="4"/>
  <c r="Q347" i="4"/>
  <c r="Q363" i="4"/>
  <c r="Q374" i="4"/>
  <c r="Q382" i="4"/>
  <c r="Q387" i="4"/>
  <c r="N696" i="4"/>
  <c r="Q696" i="4" s="1"/>
  <c r="P696" i="4"/>
  <c r="Q751" i="4"/>
  <c r="P779" i="4"/>
  <c r="N779" i="4"/>
  <c r="Q779" i="4" s="1"/>
  <c r="P894" i="4"/>
  <c r="N894" i="4"/>
  <c r="Q894" i="4" s="1"/>
  <c r="P905" i="4"/>
  <c r="N905" i="4"/>
  <c r="Q905" i="4" s="1"/>
  <c r="P293" i="5"/>
  <c r="N293" i="5"/>
  <c r="Q293" i="5" s="1"/>
  <c r="N330" i="5"/>
  <c r="Q330" i="5" s="1"/>
  <c r="P330" i="5"/>
  <c r="P686" i="4"/>
  <c r="N686" i="4"/>
  <c r="Q686" i="4" s="1"/>
  <c r="N717" i="4"/>
  <c r="Q717" i="4" s="1"/>
  <c r="P717" i="4"/>
  <c r="P823" i="4"/>
  <c r="N823" i="4"/>
  <c r="Q823" i="4" s="1"/>
  <c r="P857" i="4"/>
  <c r="N857" i="4"/>
  <c r="Q857" i="4" s="1"/>
  <c r="N370" i="5"/>
  <c r="Q370" i="5" s="1"/>
  <c r="P370" i="5"/>
  <c r="N396" i="5"/>
  <c r="Q396" i="5" s="1"/>
  <c r="P396" i="5"/>
  <c r="P455" i="5"/>
  <c r="N455" i="5"/>
  <c r="Q455" i="5" s="1"/>
  <c r="P539" i="5"/>
  <c r="N539" i="5"/>
  <c r="Q539" i="5" s="1"/>
  <c r="N843" i="5"/>
  <c r="Q843" i="5" s="1"/>
  <c r="P843" i="5"/>
  <c r="P850" i="5"/>
  <c r="N850" i="5"/>
  <c r="Q850" i="5" s="1"/>
  <c r="P888" i="5"/>
  <c r="N888" i="5"/>
  <c r="Q888" i="5" s="1"/>
  <c r="Q367" i="4"/>
  <c r="N286" i="2"/>
  <c r="Q286" i="2" s="1"/>
  <c r="P253" i="3"/>
  <c r="P381" i="3"/>
  <c r="Q519" i="3"/>
  <c r="P542" i="3"/>
  <c r="P633" i="3"/>
  <c r="N647" i="3"/>
  <c r="Q647" i="3" s="1"/>
  <c r="P759" i="3"/>
  <c r="P790" i="3"/>
  <c r="Q808" i="3"/>
  <c r="P817" i="3"/>
  <c r="P918" i="3"/>
  <c r="N928" i="3"/>
  <c r="Q928" i="3" s="1"/>
  <c r="P978" i="3"/>
  <c r="Q258" i="4"/>
  <c r="P261" i="4"/>
  <c r="P342" i="4"/>
  <c r="N344" i="4"/>
  <c r="Q344" i="4" s="1"/>
  <c r="N360" i="4"/>
  <c r="Q360" i="4" s="1"/>
  <c r="Q379" i="4"/>
  <c r="P423" i="4"/>
  <c r="N425" i="4"/>
  <c r="Q425" i="4" s="1"/>
  <c r="P439" i="4"/>
  <c r="N441" i="4"/>
  <c r="Q441" i="4" s="1"/>
  <c r="P455" i="4"/>
  <c r="N457" i="4"/>
  <c r="Q457" i="4" s="1"/>
  <c r="N473" i="4"/>
  <c r="Q473" i="4" s="1"/>
  <c r="N489" i="4"/>
  <c r="Q489" i="4" s="1"/>
  <c r="N505" i="4"/>
  <c r="Q505" i="4" s="1"/>
  <c r="N521" i="4"/>
  <c r="Q521" i="4" s="1"/>
  <c r="N537" i="4"/>
  <c r="Q537" i="4" s="1"/>
  <c r="N553" i="4"/>
  <c r="Q553" i="4" s="1"/>
  <c r="N569" i="4"/>
  <c r="Q569" i="4" s="1"/>
  <c r="N585" i="4"/>
  <c r="Q585" i="4" s="1"/>
  <c r="N601" i="4"/>
  <c r="Q601" i="4" s="1"/>
  <c r="N617" i="4"/>
  <c r="Q617" i="4" s="1"/>
  <c r="P655" i="4"/>
  <c r="N674" i="4"/>
  <c r="Q674" i="4" s="1"/>
  <c r="P674" i="4"/>
  <c r="P703" i="4"/>
  <c r="P765" i="4"/>
  <c r="N765" i="4"/>
  <c r="Q765" i="4" s="1"/>
  <c r="N816" i="4"/>
  <c r="Q816" i="4" s="1"/>
  <c r="P816" i="4"/>
  <c r="N247" i="5"/>
  <c r="N313" i="5"/>
  <c r="Q313" i="5" s="1"/>
  <c r="P313" i="5"/>
  <c r="N327" i="5"/>
  <c r="Q327" i="5" s="1"/>
  <c r="N377" i="5"/>
  <c r="Q377" i="5" s="1"/>
  <c r="P377" i="5"/>
  <c r="N445" i="5"/>
  <c r="Q445" i="5" s="1"/>
  <c r="P445" i="5"/>
  <c r="P452" i="5"/>
  <c r="N452" i="5"/>
  <c r="Q452" i="5" s="1"/>
  <c r="P546" i="5"/>
  <c r="N546" i="5"/>
  <c r="Q546" i="5" s="1"/>
  <c r="P838" i="5"/>
  <c r="N838" i="5"/>
  <c r="Q838" i="5" s="1"/>
  <c r="P869" i="5"/>
  <c r="N869" i="5"/>
  <c r="Q869" i="5" s="1"/>
  <c r="Q699" i="4"/>
  <c r="Q832" i="4"/>
  <c r="Q860" i="4"/>
  <c r="Q876" i="4"/>
  <c r="Q884" i="4"/>
  <c r="P281" i="5"/>
  <c r="Q286" i="5"/>
  <c r="N308" i="5"/>
  <c r="Q308" i="5" s="1"/>
  <c r="P311" i="5"/>
  <c r="N311" i="5"/>
  <c r="Q311" i="5" s="1"/>
  <c r="N345" i="5"/>
  <c r="Q345" i="5" s="1"/>
  <c r="P345" i="5"/>
  <c r="P384" i="5"/>
  <c r="P392" i="5"/>
  <c r="P397" i="5"/>
  <c r="N399" i="5"/>
  <c r="Q399" i="5" s="1"/>
  <c r="N420" i="5"/>
  <c r="Q420" i="5" s="1"/>
  <c r="N461" i="5"/>
  <c r="Q461" i="5" s="1"/>
  <c r="P461" i="5"/>
  <c r="N525" i="5"/>
  <c r="Q525" i="5" s="1"/>
  <c r="P525" i="5"/>
  <c r="P571" i="5"/>
  <c r="N571" i="5"/>
  <c r="Q571" i="5" s="1"/>
  <c r="N597" i="5"/>
  <c r="Q597" i="5" s="1"/>
  <c r="P597" i="5"/>
  <c r="P604" i="5"/>
  <c r="N604" i="5"/>
  <c r="Q604" i="5" s="1"/>
  <c r="N692" i="5"/>
  <c r="Q692" i="5" s="1"/>
  <c r="P692" i="5"/>
  <c r="P859" i="5"/>
  <c r="N859" i="5"/>
  <c r="Q859" i="5" s="1"/>
  <c r="Q623" i="4"/>
  <c r="Q728" i="4"/>
  <c r="Q320" i="5"/>
  <c r="N342" i="5"/>
  <c r="Q342" i="5" s="1"/>
  <c r="P342" i="5"/>
  <c r="N361" i="5"/>
  <c r="Q361" i="5" s="1"/>
  <c r="P361" i="5"/>
  <c r="P483" i="5"/>
  <c r="N483" i="5"/>
  <c r="Q483" i="5" s="1"/>
  <c r="P522" i="5"/>
  <c r="N522" i="5"/>
  <c r="Q522" i="5" s="1"/>
  <c r="N536" i="5"/>
  <c r="Q536" i="5" s="1"/>
  <c r="P536" i="5"/>
  <c r="N541" i="5"/>
  <c r="Q541" i="5" s="1"/>
  <c r="P541" i="5"/>
  <c r="P568" i="5"/>
  <c r="N568" i="5"/>
  <c r="Q568" i="5" s="1"/>
  <c r="P586" i="5"/>
  <c r="N586" i="5"/>
  <c r="Q586" i="5" s="1"/>
  <c r="N629" i="5"/>
  <c r="Q629" i="5" s="1"/>
  <c r="P629" i="5"/>
  <c r="P631" i="5"/>
  <c r="N631" i="5"/>
  <c r="Q631" i="5" s="1"/>
  <c r="N641" i="5"/>
  <c r="Q641" i="5" s="1"/>
  <c r="P641" i="5"/>
  <c r="P717" i="5"/>
  <c r="N717" i="5"/>
  <c r="Q717" i="5" s="1"/>
  <c r="P735" i="5"/>
  <c r="N735" i="5"/>
  <c r="Q735" i="5" s="1"/>
  <c r="N755" i="5"/>
  <c r="Q755" i="5" s="1"/>
  <c r="P755" i="5"/>
  <c r="N890" i="5"/>
  <c r="Q890" i="5" s="1"/>
  <c r="P890" i="5"/>
  <c r="P981" i="5"/>
  <c r="N981" i="5"/>
  <c r="Q981" i="5" s="1"/>
  <c r="Q711" i="4"/>
  <c r="Q747" i="4"/>
  <c r="Q835" i="4"/>
  <c r="Q872" i="4"/>
  <c r="Q880" i="4"/>
  <c r="Q888" i="4"/>
  <c r="N902" i="4"/>
  <c r="Q902" i="4" s="1"/>
  <c r="Q264" i="5"/>
  <c r="N279" i="5"/>
  <c r="Q279" i="5" s="1"/>
  <c r="Q281" i="5"/>
  <c r="N282" i="5"/>
  <c r="Q282" i="5" s="1"/>
  <c r="N315" i="5"/>
  <c r="Q315" i="5" s="1"/>
  <c r="P323" i="5"/>
  <c r="N323" i="5"/>
  <c r="Q323" i="5" s="1"/>
  <c r="Q360" i="5"/>
  <c r="N379" i="5"/>
  <c r="Q379" i="5" s="1"/>
  <c r="Q384" i="5"/>
  <c r="Q397" i="5"/>
  <c r="Q410" i="5"/>
  <c r="N436" i="5"/>
  <c r="Q436" i="5" s="1"/>
  <c r="P462" i="5"/>
  <c r="N462" i="5"/>
  <c r="Q462" i="5" s="1"/>
  <c r="P470" i="5"/>
  <c r="N470" i="5"/>
  <c r="Q470" i="5" s="1"/>
  <c r="P480" i="5"/>
  <c r="N480" i="5"/>
  <c r="Q480" i="5" s="1"/>
  <c r="N500" i="5"/>
  <c r="Q500" i="5" s="1"/>
  <c r="P579" i="5"/>
  <c r="N579" i="5"/>
  <c r="Q579" i="5" s="1"/>
  <c r="N636" i="5"/>
  <c r="Q636" i="5" s="1"/>
  <c r="P676" i="5"/>
  <c r="N676" i="5"/>
  <c r="Q676" i="5" s="1"/>
  <c r="N725" i="5"/>
  <c r="Q725" i="5" s="1"/>
  <c r="P752" i="5"/>
  <c r="N752" i="5"/>
  <c r="Q752" i="5" s="1"/>
  <c r="P801" i="5"/>
  <c r="N801" i="5"/>
  <c r="Q801" i="5" s="1"/>
  <c r="N883" i="5"/>
  <c r="Q883" i="5" s="1"/>
  <c r="N917" i="5"/>
  <c r="Q917" i="5" s="1"/>
  <c r="P917" i="5"/>
  <c r="N951" i="5"/>
  <c r="Q951" i="5" s="1"/>
  <c r="Q737" i="4"/>
  <c r="Q753" i="4"/>
  <c r="Q817" i="4"/>
  <c r="Q833" i="4"/>
  <c r="Q879" i="4"/>
  <c r="Q887" i="4"/>
  <c r="Q260" i="5"/>
  <c r="Q289" i="5"/>
  <c r="Q317" i="5"/>
  <c r="Q365" i="5"/>
  <c r="P387" i="5"/>
  <c r="N387" i="5"/>
  <c r="Q387" i="5" s="1"/>
  <c r="N472" i="5"/>
  <c r="Q472" i="5" s="1"/>
  <c r="P472" i="5"/>
  <c r="N517" i="5"/>
  <c r="Q517" i="5" s="1"/>
  <c r="P517" i="5"/>
  <c r="N560" i="5"/>
  <c r="Q560" i="5" s="1"/>
  <c r="P560" i="5"/>
  <c r="N626" i="5"/>
  <c r="Q626" i="5" s="1"/>
  <c r="N633" i="5"/>
  <c r="Q633" i="5" s="1"/>
  <c r="P633" i="5"/>
  <c r="N683" i="5"/>
  <c r="Q683" i="5" s="1"/>
  <c r="P748" i="5"/>
  <c r="P787" i="5"/>
  <c r="N787" i="5"/>
  <c r="Q787" i="5" s="1"/>
  <c r="N796" i="5"/>
  <c r="Q796" i="5" s="1"/>
  <c r="P796" i="5"/>
  <c r="N830" i="5"/>
  <c r="Q830" i="5" s="1"/>
  <c r="P832" i="5"/>
  <c r="N832" i="5"/>
  <c r="Q832" i="5" s="1"/>
  <c r="N912" i="5"/>
  <c r="Q912" i="5" s="1"/>
  <c r="N946" i="5"/>
  <c r="Q946" i="5" s="1"/>
  <c r="Q895" i="4"/>
  <c r="N353" i="5"/>
  <c r="Q353" i="5" s="1"/>
  <c r="P353" i="5"/>
  <c r="P355" i="5"/>
  <c r="N355" i="5"/>
  <c r="Q355" i="5" s="1"/>
  <c r="N405" i="5"/>
  <c r="Q405" i="5" s="1"/>
  <c r="P405" i="5"/>
  <c r="P492" i="5"/>
  <c r="N492" i="5"/>
  <c r="Q492" i="5" s="1"/>
  <c r="P494" i="5"/>
  <c r="N494" i="5"/>
  <c r="Q494" i="5" s="1"/>
  <c r="P530" i="5"/>
  <c r="N530" i="5"/>
  <c r="Q530" i="5" s="1"/>
  <c r="N623" i="5"/>
  <c r="Q623" i="5" s="1"/>
  <c r="N866" i="5"/>
  <c r="Q866" i="5" s="1"/>
  <c r="P866" i="5"/>
  <c r="P914" i="5"/>
  <c r="N914" i="5"/>
  <c r="Q914" i="5" s="1"/>
  <c r="Q533" i="4"/>
  <c r="Q627" i="4"/>
  <c r="Q636" i="4"/>
  <c r="Q644" i="4"/>
  <c r="Q675" i="4"/>
  <c r="Q689" i="4"/>
  <c r="P728" i="4"/>
  <c r="P856" i="4"/>
  <c r="P864" i="4"/>
  <c r="P896" i="4"/>
  <c r="N251" i="5"/>
  <c r="Q251" i="5" s="1"/>
  <c r="Q314" i="5"/>
  <c r="P320" i="5"/>
  <c r="N333" i="5"/>
  <c r="Q333" i="5" s="1"/>
  <c r="Q350" i="5"/>
  <c r="Q352" i="5"/>
  <c r="N402" i="5"/>
  <c r="Q402" i="5" s="1"/>
  <c r="N415" i="5"/>
  <c r="Q415" i="5" s="1"/>
  <c r="Q424" i="5"/>
  <c r="P448" i="5"/>
  <c r="N448" i="5"/>
  <c r="Q448" i="5" s="1"/>
  <c r="N547" i="5"/>
  <c r="Q547" i="5" s="1"/>
  <c r="N552" i="5"/>
  <c r="Q552" i="5" s="1"/>
  <c r="P554" i="5"/>
  <c r="N554" i="5"/>
  <c r="Q554" i="5" s="1"/>
  <c r="N607" i="5"/>
  <c r="Q607" i="5" s="1"/>
  <c r="N613" i="5"/>
  <c r="Q613" i="5" s="1"/>
  <c r="P613" i="5"/>
  <c r="N620" i="5"/>
  <c r="Q620" i="5" s="1"/>
  <c r="P660" i="5"/>
  <c r="N660" i="5"/>
  <c r="Q660" i="5" s="1"/>
  <c r="N745" i="5"/>
  <c r="Q745" i="5" s="1"/>
  <c r="P745" i="5"/>
  <c r="P747" i="5"/>
  <c r="N747" i="5"/>
  <c r="Q747" i="5" s="1"/>
  <c r="P853" i="5"/>
  <c r="N853" i="5"/>
  <c r="Q853" i="5" s="1"/>
  <c r="P909" i="5"/>
  <c r="N909" i="5"/>
  <c r="Q909" i="5" s="1"/>
  <c r="Q438" i="5"/>
  <c r="Q468" i="5"/>
  <c r="P486" i="5"/>
  <c r="N486" i="5"/>
  <c r="Q486" i="5" s="1"/>
  <c r="Q493" i="5"/>
  <c r="P508" i="5"/>
  <c r="N508" i="5"/>
  <c r="Q508" i="5" s="1"/>
  <c r="P576" i="5"/>
  <c r="N576" i="5"/>
  <c r="Q576" i="5" s="1"/>
  <c r="Q837" i="5"/>
  <c r="P885" i="5"/>
  <c r="N885" i="5"/>
  <c r="Q885" i="5" s="1"/>
  <c r="P967" i="5"/>
  <c r="N967" i="5"/>
  <c r="Q967" i="5" s="1"/>
  <c r="Q348" i="5"/>
  <c r="Q403" i="5"/>
  <c r="N430" i="5"/>
  <c r="Q430" i="5" s="1"/>
  <c r="N451" i="5"/>
  <c r="Q451" i="5" s="1"/>
  <c r="Q548" i="5"/>
  <c r="N625" i="5"/>
  <c r="Q625" i="5" s="1"/>
  <c r="P625" i="5"/>
  <c r="P635" i="5"/>
  <c r="N635" i="5"/>
  <c r="Q635" i="5" s="1"/>
  <c r="P675" i="5"/>
  <c r="N675" i="5"/>
  <c r="Q675" i="5" s="1"/>
  <c r="P718" i="5"/>
  <c r="N718" i="5"/>
  <c r="Q718" i="5" s="1"/>
  <c r="N732" i="5"/>
  <c r="Q732" i="5" s="1"/>
  <c r="P732" i="5"/>
  <c r="P762" i="5"/>
  <c r="N762" i="5"/>
  <c r="Q762" i="5" s="1"/>
  <c r="N812" i="5"/>
  <c r="Q812" i="5" s="1"/>
  <c r="P812" i="5"/>
  <c r="Q823" i="5"/>
  <c r="N824" i="5"/>
  <c r="Q824" i="5" s="1"/>
  <c r="N829" i="5"/>
  <c r="Q829" i="5" s="1"/>
  <c r="N834" i="5"/>
  <c r="Q834" i="5" s="1"/>
  <c r="N906" i="5"/>
  <c r="Q906" i="5" s="1"/>
  <c r="N940" i="5"/>
  <c r="Q940" i="5" s="1"/>
  <c r="N943" i="5"/>
  <c r="Q943" i="5" s="1"/>
  <c r="N978" i="5"/>
  <c r="Q978" i="5" s="1"/>
  <c r="Q482" i="5"/>
  <c r="P502" i="5"/>
  <c r="N502" i="5"/>
  <c r="Q502" i="5" s="1"/>
  <c r="P524" i="5"/>
  <c r="N524" i="5"/>
  <c r="Q524" i="5" s="1"/>
  <c r="P570" i="5"/>
  <c r="N570" i="5"/>
  <c r="Q570" i="5" s="1"/>
  <c r="P603" i="5"/>
  <c r="N603" i="5"/>
  <c r="Q603" i="5" s="1"/>
  <c r="P619" i="5"/>
  <c r="N619" i="5"/>
  <c r="Q619" i="5" s="1"/>
  <c r="Q650" i="5"/>
  <c r="N677" i="5"/>
  <c r="Q677" i="5" s="1"/>
  <c r="P677" i="5"/>
  <c r="P679" i="5"/>
  <c r="N679" i="5"/>
  <c r="Q679" i="5" s="1"/>
  <c r="P729" i="5"/>
  <c r="N729" i="5"/>
  <c r="Q729" i="5" s="1"/>
  <c r="N749" i="5"/>
  <c r="Q749" i="5" s="1"/>
  <c r="P749" i="5"/>
  <c r="P795" i="5"/>
  <c r="N795" i="5"/>
  <c r="Q795" i="5" s="1"/>
  <c r="N807" i="5"/>
  <c r="Q807" i="5" s="1"/>
  <c r="P807" i="5"/>
  <c r="P882" i="5"/>
  <c r="N882" i="5"/>
  <c r="Q882" i="5" s="1"/>
  <c r="P896" i="5"/>
  <c r="N896" i="5"/>
  <c r="Q896" i="5" s="1"/>
  <c r="Q959" i="5"/>
  <c r="N565" i="5"/>
  <c r="Q565" i="5" s="1"/>
  <c r="P565" i="5"/>
  <c r="P567" i="5"/>
  <c r="N567" i="5"/>
  <c r="Q567" i="5" s="1"/>
  <c r="P600" i="5"/>
  <c r="N600" i="5"/>
  <c r="Q600" i="5" s="1"/>
  <c r="P627" i="5"/>
  <c r="N627" i="5"/>
  <c r="Q627" i="5" s="1"/>
  <c r="N672" i="5"/>
  <c r="Q672" i="5" s="1"/>
  <c r="Q696" i="5"/>
  <c r="Q699" i="5"/>
  <c r="N702" i="5"/>
  <c r="Q702" i="5" s="1"/>
  <c r="N707" i="5"/>
  <c r="Q707" i="5" s="1"/>
  <c r="N736" i="5"/>
  <c r="Q736" i="5" s="1"/>
  <c r="N769" i="5"/>
  <c r="Q769" i="5" s="1"/>
  <c r="N821" i="5"/>
  <c r="Q821" i="5" s="1"/>
  <c r="N856" i="5"/>
  <c r="Q856" i="5" s="1"/>
  <c r="P858" i="5"/>
  <c r="N858" i="5"/>
  <c r="Q858" i="5" s="1"/>
  <c r="N901" i="5"/>
  <c r="Q901" i="5" s="1"/>
  <c r="P920" i="5"/>
  <c r="N920" i="5"/>
  <c r="Q920" i="5" s="1"/>
  <c r="N934" i="5"/>
  <c r="Q934" i="5" s="1"/>
  <c r="P937" i="5"/>
  <c r="N937" i="5"/>
  <c r="Q937" i="5" s="1"/>
  <c r="P964" i="5"/>
  <c r="N964" i="5"/>
  <c r="Q964" i="5" s="1"/>
  <c r="P476" i="5"/>
  <c r="N476" i="5"/>
  <c r="Q476" i="5" s="1"/>
  <c r="P485" i="5"/>
  <c r="P493" i="5"/>
  <c r="Q498" i="5"/>
  <c r="N512" i="5"/>
  <c r="Q512" i="5" s="1"/>
  <c r="N515" i="5"/>
  <c r="Q515" i="5" s="1"/>
  <c r="P518" i="5"/>
  <c r="N518" i="5"/>
  <c r="Q518" i="5" s="1"/>
  <c r="N526" i="5"/>
  <c r="Q526" i="5" s="1"/>
  <c r="N531" i="5"/>
  <c r="Q531" i="5" s="1"/>
  <c r="N592" i="5"/>
  <c r="Q592" i="5" s="1"/>
  <c r="N645" i="5"/>
  <c r="Q645" i="5" s="1"/>
  <c r="P645" i="5"/>
  <c r="P647" i="5"/>
  <c r="N647" i="5"/>
  <c r="Q647" i="5" s="1"/>
  <c r="N663" i="5"/>
  <c r="Q663" i="5" s="1"/>
  <c r="N666" i="5"/>
  <c r="Q666" i="5" s="1"/>
  <c r="N669" i="5"/>
  <c r="Q669" i="5" s="1"/>
  <c r="P669" i="5"/>
  <c r="N738" i="5"/>
  <c r="Q738" i="5" s="1"/>
  <c r="N741" i="5"/>
  <c r="Q741" i="5" s="1"/>
  <c r="P771" i="5"/>
  <c r="N771" i="5"/>
  <c r="Q771" i="5" s="1"/>
  <c r="Q820" i="5"/>
  <c r="Q828" i="5"/>
  <c r="N867" i="5"/>
  <c r="Q867" i="5" s="1"/>
  <c r="N891" i="5"/>
  <c r="Q891" i="5" s="1"/>
  <c r="Q900" i="5"/>
  <c r="N925" i="5"/>
  <c r="Q925" i="5" s="1"/>
  <c r="N927" i="5"/>
  <c r="Q927" i="5" s="1"/>
  <c r="P927" i="5"/>
  <c r="Q953" i="5"/>
  <c r="N975" i="5"/>
  <c r="Q975" i="5" s="1"/>
  <c r="Q989" i="5"/>
  <c r="Q998" i="5"/>
  <c r="Q573" i="5"/>
  <c r="Q703" i="5"/>
  <c r="Q982" i="5"/>
  <c r="N983" i="5"/>
  <c r="Q983" i="5" s="1"/>
  <c r="N999" i="5"/>
  <c r="Q999" i="5" s="1"/>
  <c r="P905" i="5"/>
  <c r="N905" i="5"/>
  <c r="Q905" i="5" s="1"/>
  <c r="Q952" i="5"/>
  <c r="P988" i="5"/>
  <c r="Q487" i="5"/>
  <c r="P659" i="5"/>
  <c r="N659" i="5"/>
  <c r="Q659" i="5" s="1"/>
  <c r="Q684" i="5"/>
  <c r="N685" i="5"/>
  <c r="Q685" i="5" s="1"/>
  <c r="P685" i="5"/>
  <c r="P691" i="5"/>
  <c r="N698" i="5"/>
  <c r="Q698" i="5" s="1"/>
  <c r="P698" i="5"/>
  <c r="P701" i="5"/>
  <c r="N855" i="5"/>
  <c r="Q855" i="5" s="1"/>
  <c r="P855" i="5"/>
  <c r="P861" i="5"/>
  <c r="Q876" i="5"/>
  <c r="P900" i="5"/>
  <c r="P919" i="5"/>
  <c r="N921" i="5"/>
  <c r="Q921" i="5" s="1"/>
  <c r="N955" i="5"/>
  <c r="Q955" i="5" s="1"/>
  <c r="N961" i="5"/>
  <c r="Q961" i="5" s="1"/>
  <c r="N969" i="5"/>
  <c r="Q969" i="5" s="1"/>
  <c r="N974" i="5"/>
  <c r="Q974" i="5" s="1"/>
  <c r="N977" i="5"/>
  <c r="Q977" i="5" s="1"/>
  <c r="Q819" i="5"/>
  <c r="P868" i="5"/>
  <c r="N879" i="5"/>
  <c r="Q879" i="5" s="1"/>
  <c r="P879" i="5"/>
  <c r="Q898" i="5"/>
  <c r="P926" i="5"/>
  <c r="N926" i="5"/>
  <c r="Q926" i="5" s="1"/>
  <c r="P952" i="5"/>
  <c r="Q652" i="5"/>
  <c r="Q748" i="5"/>
  <c r="Q935" i="5"/>
  <c r="Q960" i="5"/>
  <c r="Q990" i="5"/>
  <c r="N587" i="5"/>
  <c r="Q587" i="5" s="1"/>
  <c r="N615" i="5"/>
  <c r="Q615" i="5" s="1"/>
  <c r="Q637" i="5"/>
  <c r="N694" i="5"/>
  <c r="Q694" i="5" s="1"/>
  <c r="Q726" i="5"/>
  <c r="Q759" i="5"/>
  <c r="N778" i="5"/>
  <c r="Q778" i="5" s="1"/>
  <c r="N833" i="5"/>
  <c r="Q833" i="5" s="1"/>
  <c r="N846" i="5"/>
  <c r="Q846" i="5" s="1"/>
  <c r="N881" i="5"/>
  <c r="Q881" i="5" s="1"/>
  <c r="N931" i="5"/>
  <c r="Q931" i="5" s="1"/>
  <c r="N945" i="5"/>
  <c r="Q945" i="5" s="1"/>
  <c r="N948" i="5"/>
  <c r="Q948" i="5" s="1"/>
  <c r="Q958" i="5"/>
  <c r="N973" i="5"/>
  <c r="Q973" i="5" s="1"/>
  <c r="N994" i="5"/>
  <c r="Q994" i="5" s="1"/>
  <c r="G22" i="6"/>
  <c r="G24" i="6" s="1"/>
  <c r="G30" i="6" s="1"/>
  <c r="N255" i="3"/>
  <c r="Q255" i="3" s="1"/>
  <c r="N309" i="3"/>
  <c r="Q309" i="3" s="1"/>
  <c r="N621" i="3"/>
  <c r="Q621" i="3" s="1"/>
  <c r="N729" i="3"/>
  <c r="Q729" i="3" s="1"/>
  <c r="N911" i="3"/>
  <c r="Q911" i="3" s="1"/>
  <c r="N973" i="3"/>
  <c r="Q973" i="3" s="1"/>
  <c r="P126" i="3"/>
  <c r="P331" i="3"/>
  <c r="N337" i="3"/>
  <c r="Q337" i="3" s="1"/>
  <c r="P363" i="3"/>
  <c r="N365" i="3"/>
  <c r="Q365" i="3" s="1"/>
  <c r="N376" i="3"/>
  <c r="Q376" i="3" s="1"/>
  <c r="P401" i="3"/>
  <c r="N405" i="3"/>
  <c r="Q405" i="3" s="1"/>
  <c r="P445" i="3"/>
  <c r="N449" i="3"/>
  <c r="Q449" i="3" s="1"/>
  <c r="Q455" i="3"/>
  <c r="P591" i="3"/>
  <c r="P635" i="3"/>
  <c r="P675" i="3"/>
  <c r="N697" i="3"/>
  <c r="Q697" i="3" s="1"/>
  <c r="P821" i="3"/>
  <c r="N908" i="3"/>
  <c r="Q908" i="3" s="1"/>
  <c r="P1007" i="3"/>
  <c r="N1053" i="3"/>
  <c r="Q1053" i="3" s="1"/>
  <c r="N481" i="3"/>
  <c r="Q481" i="3" s="1"/>
  <c r="Q699" i="3"/>
  <c r="N717" i="3"/>
  <c r="Q717" i="3" s="1"/>
  <c r="Q880" i="3"/>
  <c r="N897" i="3"/>
  <c r="Q897" i="3" s="1"/>
  <c r="P913" i="3"/>
  <c r="P1011" i="3"/>
  <c r="N269" i="3"/>
  <c r="Q269" i="3" s="1"/>
  <c r="Q358" i="3"/>
  <c r="N373" i="3"/>
  <c r="Q373" i="3" s="1"/>
  <c r="N388" i="3"/>
  <c r="Q388" i="3" s="1"/>
  <c r="N440" i="3"/>
  <c r="Q440" i="3" s="1"/>
  <c r="N531" i="3"/>
  <c r="Q531" i="3" s="1"/>
  <c r="N588" i="3"/>
  <c r="Q588" i="3" s="1"/>
  <c r="N665" i="3"/>
  <c r="Q665" i="3" s="1"/>
  <c r="Q667" i="3"/>
  <c r="N685" i="3"/>
  <c r="Q685" i="3" s="1"/>
  <c r="N716" i="3"/>
  <c r="Q716" i="3" s="1"/>
  <c r="N773" i="3"/>
  <c r="Q773" i="3" s="1"/>
  <c r="N871" i="3"/>
  <c r="Q871" i="3" s="1"/>
  <c r="Q896" i="3"/>
  <c r="Q996" i="3"/>
  <c r="N1057" i="3"/>
  <c r="Q1057" i="3" s="1"/>
  <c r="P1066" i="3"/>
  <c r="N761" i="3"/>
  <c r="Q761" i="3" s="1"/>
  <c r="N857" i="3"/>
  <c r="Q857" i="3" s="1"/>
  <c r="P599" i="3"/>
  <c r="P630" i="3"/>
  <c r="P677" i="3"/>
  <c r="P750" i="3"/>
  <c r="P846" i="3"/>
  <c r="P51" i="3"/>
  <c r="P21" i="3"/>
  <c r="P57" i="3"/>
  <c r="N321" i="3"/>
  <c r="Q321" i="3" s="1"/>
  <c r="N341" i="3"/>
  <c r="Q341" i="3" s="1"/>
  <c r="P409" i="3"/>
  <c r="N465" i="3"/>
  <c r="Q465" i="3" s="1"/>
  <c r="N533" i="3"/>
  <c r="Q533" i="3" s="1"/>
  <c r="P557" i="3"/>
  <c r="N559" i="3"/>
  <c r="Q559" i="3" s="1"/>
  <c r="P569" i="3"/>
  <c r="N583" i="3"/>
  <c r="Q583" i="3" s="1"/>
  <c r="N629" i="3"/>
  <c r="Q629" i="3" s="1"/>
  <c r="N649" i="3"/>
  <c r="Q649" i="3" s="1"/>
  <c r="N660" i="3"/>
  <c r="Q660" i="3" s="1"/>
  <c r="P701" i="3"/>
  <c r="N705" i="3"/>
  <c r="Q705" i="3" s="1"/>
  <c r="Q806" i="3"/>
  <c r="N807" i="3"/>
  <c r="Q807" i="3" s="1"/>
  <c r="P833" i="3"/>
  <c r="N839" i="3"/>
  <c r="Q839" i="3" s="1"/>
  <c r="P910" i="3"/>
  <c r="Q918" i="3"/>
  <c r="N946" i="3"/>
  <c r="Q946" i="3" s="1"/>
  <c r="P955" i="3"/>
  <c r="N985" i="3"/>
  <c r="Q985" i="3" s="1"/>
  <c r="N1033" i="3"/>
  <c r="Q1033" i="3" s="1"/>
  <c r="Q1045" i="3"/>
  <c r="P178" i="3"/>
  <c r="P375" i="3"/>
  <c r="P431" i="3"/>
  <c r="P491" i="3"/>
  <c r="P514" i="3"/>
  <c r="P566" i="3"/>
  <c r="Q574" i="3"/>
  <c r="P603" i="3"/>
  <c r="Q615" i="3"/>
  <c r="Q1003" i="3"/>
  <c r="N272" i="3"/>
  <c r="Q272" i="3" s="1"/>
  <c r="N547" i="3"/>
  <c r="Q547" i="3" s="1"/>
  <c r="N724" i="3"/>
  <c r="Q724" i="3" s="1"/>
  <c r="Q767" i="3"/>
  <c r="N876" i="3"/>
  <c r="Q876" i="3" s="1"/>
  <c r="N920" i="3"/>
  <c r="Q920" i="3" s="1"/>
  <c r="P41" i="3"/>
  <c r="P113" i="3"/>
  <c r="P274" i="3"/>
  <c r="P606" i="3"/>
  <c r="P797" i="3"/>
  <c r="P8" i="3"/>
  <c r="P27" i="3"/>
  <c r="N260" i="3"/>
  <c r="Q260" i="3" s="1"/>
  <c r="Q274" i="3"/>
  <c r="N297" i="3"/>
  <c r="Q297" i="3" s="1"/>
  <c r="P345" i="3"/>
  <c r="N349" i="3"/>
  <c r="Q349" i="3" s="1"/>
  <c r="N408" i="3"/>
  <c r="Q408" i="3" s="1"/>
  <c r="P537" i="3"/>
  <c r="P561" i="3"/>
  <c r="N609" i="3"/>
  <c r="Q609" i="3" s="1"/>
  <c r="P638" i="3"/>
  <c r="P662" i="3"/>
  <c r="Q677" i="3"/>
  <c r="Q744" i="3"/>
  <c r="N753" i="3"/>
  <c r="Q753" i="3" s="1"/>
  <c r="P766" i="3"/>
  <c r="N772" i="3"/>
  <c r="Q772" i="3" s="1"/>
  <c r="P822" i="3"/>
  <c r="Q832" i="3"/>
  <c r="Q840" i="3"/>
  <c r="N849" i="3"/>
  <c r="Q849" i="3" s="1"/>
  <c r="P862" i="3"/>
  <c r="N909" i="3"/>
  <c r="Q909" i="3" s="1"/>
  <c r="P923" i="3"/>
  <c r="N952" i="3"/>
  <c r="Q952" i="3" s="1"/>
  <c r="P989" i="3"/>
  <c r="N1043" i="3"/>
  <c r="Q1043" i="3" s="1"/>
  <c r="P1038" i="2"/>
  <c r="N874" i="2"/>
  <c r="Q874" i="2" s="1"/>
  <c r="N959" i="2"/>
  <c r="Q959" i="2" s="1"/>
  <c r="P512" i="2"/>
  <c r="N520" i="2"/>
  <c r="Q520" i="2" s="1"/>
  <c r="Q313" i="2"/>
  <c r="N390" i="2"/>
  <c r="Q390" i="2" s="1"/>
  <c r="N548" i="2"/>
  <c r="Q548" i="2" s="1"/>
  <c r="P734" i="2"/>
  <c r="P487" i="2"/>
  <c r="P742" i="2"/>
  <c r="N967" i="2"/>
  <c r="Q967" i="2" s="1"/>
  <c r="P976" i="2"/>
  <c r="N978" i="2"/>
  <c r="Q978" i="2" s="1"/>
  <c r="P252" i="2"/>
  <c r="N280" i="2"/>
  <c r="Q280" i="2" s="1"/>
  <c r="P327" i="2"/>
  <c r="P746" i="2"/>
  <c r="N792" i="2"/>
  <c r="Q792" i="2" s="1"/>
  <c r="N956" i="2"/>
  <c r="Q956" i="2" s="1"/>
  <c r="N1006" i="2"/>
  <c r="Q1006" i="2" s="1"/>
  <c r="N360" i="2"/>
  <c r="Q360" i="2" s="1"/>
  <c r="P367" i="2"/>
  <c r="P692" i="2"/>
  <c r="N694" i="2"/>
  <c r="Q694" i="2" s="1"/>
  <c r="N816" i="2"/>
  <c r="Q816" i="2" s="1"/>
  <c r="N911" i="2"/>
  <c r="Q911" i="2" s="1"/>
  <c r="N962" i="2"/>
  <c r="Q962" i="2" s="1"/>
  <c r="N415" i="3"/>
  <c r="Q415" i="3" s="1"/>
  <c r="Q67" i="3"/>
  <c r="P72" i="3"/>
  <c r="Q72" i="3"/>
  <c r="Q147" i="3"/>
  <c r="P147" i="3"/>
  <c r="Q160" i="3"/>
  <c r="P160" i="3"/>
  <c r="N257" i="3"/>
  <c r="Q257" i="3" s="1"/>
  <c r="N273" i="3"/>
  <c r="Q273" i="3" s="1"/>
  <c r="P290" i="3"/>
  <c r="N317" i="3"/>
  <c r="Q317" i="3" s="1"/>
  <c r="P333" i="3"/>
  <c r="N353" i="3"/>
  <c r="Q353" i="3" s="1"/>
  <c r="N369" i="3"/>
  <c r="Q369" i="3" s="1"/>
  <c r="Q401" i="3"/>
  <c r="N429" i="3"/>
  <c r="Q429" i="3" s="1"/>
  <c r="P429" i="3"/>
  <c r="N485" i="3"/>
  <c r="Q485" i="3" s="1"/>
  <c r="Q607" i="3"/>
  <c r="P653" i="3"/>
  <c r="N653" i="3"/>
  <c r="Q653" i="3" s="1"/>
  <c r="P745" i="3"/>
  <c r="N745" i="3"/>
  <c r="Q745" i="3" s="1"/>
  <c r="N924" i="3"/>
  <c r="Q924" i="3" s="1"/>
  <c r="P924" i="3"/>
  <c r="N575" i="3"/>
  <c r="Q575" i="3" s="1"/>
  <c r="P575" i="3"/>
  <c r="P577" i="3"/>
  <c r="N577" i="3"/>
  <c r="Q577" i="3" s="1"/>
  <c r="P692" i="3"/>
  <c r="N692" i="3"/>
  <c r="Q692" i="3" s="1"/>
  <c r="N838" i="3"/>
  <c r="Q838" i="3" s="1"/>
  <c r="P838" i="3"/>
  <c r="N285" i="3"/>
  <c r="Q285" i="3" s="1"/>
  <c r="N301" i="3"/>
  <c r="Q301" i="3" s="1"/>
  <c r="N385" i="3"/>
  <c r="Q385" i="3" s="1"/>
  <c r="P468" i="3"/>
  <c r="N468" i="3"/>
  <c r="Q468" i="3" s="1"/>
  <c r="P517" i="3"/>
  <c r="N517" i="3"/>
  <c r="Q517" i="3" s="1"/>
  <c r="P721" i="3"/>
  <c r="N721" i="3"/>
  <c r="Q721" i="3" s="1"/>
  <c r="P14" i="3"/>
  <c r="P130" i="3"/>
  <c r="N268" i="3"/>
  <c r="Q268" i="3" s="1"/>
  <c r="N280" i="3"/>
  <c r="Q280" i="3" s="1"/>
  <c r="N289" i="3"/>
  <c r="Q289" i="3" s="1"/>
  <c r="P294" i="3"/>
  <c r="P421" i="3"/>
  <c r="Q459" i="3"/>
  <c r="N461" i="3"/>
  <c r="Q461" i="3" s="1"/>
  <c r="P461" i="3"/>
  <c r="P545" i="3"/>
  <c r="N545" i="3"/>
  <c r="Q545" i="3" s="1"/>
  <c r="P644" i="3"/>
  <c r="N644" i="3"/>
  <c r="Q644" i="3" s="1"/>
  <c r="P709" i="3"/>
  <c r="N709" i="3"/>
  <c r="Q709" i="3" s="1"/>
  <c r="P751" i="3"/>
  <c r="N751" i="3"/>
  <c r="Q751" i="3" s="1"/>
  <c r="P814" i="3"/>
  <c r="P825" i="3"/>
  <c r="N938" i="3"/>
  <c r="Q938" i="3" s="1"/>
  <c r="P938" i="3"/>
  <c r="P579" i="3"/>
  <c r="N579" i="3"/>
  <c r="Q579" i="3" s="1"/>
  <c r="P836" i="3"/>
  <c r="N836" i="3"/>
  <c r="Q836" i="3" s="1"/>
  <c r="P895" i="3"/>
  <c r="N895" i="3"/>
  <c r="Q895" i="3" s="1"/>
  <c r="Q143" i="3"/>
  <c r="P436" i="3"/>
  <c r="N436" i="3"/>
  <c r="Q436" i="3" s="1"/>
  <c r="N539" i="3"/>
  <c r="Q539" i="3" s="1"/>
  <c r="N988" i="3"/>
  <c r="Q988" i="3" s="1"/>
  <c r="P988" i="3"/>
  <c r="P110" i="3"/>
  <c r="Q120" i="3"/>
  <c r="P125" i="3"/>
  <c r="P266" i="3"/>
  <c r="N303" i="3"/>
  <c r="Q303" i="3" s="1"/>
  <c r="Q8" i="3"/>
  <c r="P11" i="3"/>
  <c r="Q11" i="3"/>
  <c r="Q113" i="3"/>
  <c r="P129" i="3"/>
  <c r="Q129" i="3"/>
  <c r="Q163" i="3"/>
  <c r="N241" i="3"/>
  <c r="Q241" i="3" s="1"/>
  <c r="P250" i="3"/>
  <c r="N284" i="3"/>
  <c r="Q284" i="3" s="1"/>
  <c r="N339" i="3"/>
  <c r="Q339" i="3" s="1"/>
  <c r="N371" i="3"/>
  <c r="Q371" i="3" s="1"/>
  <c r="Q375" i="3"/>
  <c r="N389" i="3"/>
  <c r="Q389" i="3" s="1"/>
  <c r="Q391" i="3"/>
  <c r="N393" i="3"/>
  <c r="Q393" i="3" s="1"/>
  <c r="P393" i="3"/>
  <c r="P455" i="3"/>
  <c r="P489" i="3"/>
  <c r="N489" i="3"/>
  <c r="Q489" i="3" s="1"/>
  <c r="P607" i="3"/>
  <c r="Q635" i="3"/>
  <c r="P684" i="3"/>
  <c r="N684" i="3"/>
  <c r="Q684" i="3" s="1"/>
  <c r="N711" i="3"/>
  <c r="Q711" i="3" s="1"/>
  <c r="P711" i="3"/>
  <c r="P979" i="3"/>
  <c r="N979" i="3"/>
  <c r="Q979" i="3" s="1"/>
  <c r="P67" i="3"/>
  <c r="N293" i="3"/>
  <c r="Q293" i="3" s="1"/>
  <c r="P293" i="3"/>
  <c r="P305" i="3"/>
  <c r="Q311" i="3"/>
  <c r="Q312" i="3"/>
  <c r="Q331" i="3"/>
  <c r="Q350" i="3"/>
  <c r="P452" i="3"/>
  <c r="N452" i="3"/>
  <c r="Q452" i="3" s="1"/>
  <c r="P467" i="3"/>
  <c r="N467" i="3"/>
  <c r="Q467" i="3" s="1"/>
  <c r="P484" i="3"/>
  <c r="N484" i="3"/>
  <c r="Q484" i="3" s="1"/>
  <c r="P525" i="3"/>
  <c r="N525" i="3"/>
  <c r="Q525" i="3" s="1"/>
  <c r="P597" i="3"/>
  <c r="N597" i="3"/>
  <c r="Q597" i="3" s="1"/>
  <c r="P798" i="3"/>
  <c r="P804" i="3"/>
  <c r="N804" i="3"/>
  <c r="Q804" i="3" s="1"/>
  <c r="Q165" i="3"/>
  <c r="P277" i="3"/>
  <c r="N277" i="3"/>
  <c r="Q277" i="3" s="1"/>
  <c r="N359" i="3"/>
  <c r="Q359" i="3" s="1"/>
  <c r="P359" i="3"/>
  <c r="P441" i="3"/>
  <c r="N441" i="3"/>
  <c r="Q441" i="3" s="1"/>
  <c r="P473" i="3"/>
  <c r="N473" i="3"/>
  <c r="Q473" i="3" s="1"/>
  <c r="P553" i="3"/>
  <c r="N553" i="3"/>
  <c r="Q553" i="3" s="1"/>
  <c r="N555" i="3"/>
  <c r="Q555" i="3" s="1"/>
  <c r="P555" i="3"/>
  <c r="P695" i="3"/>
  <c r="N695" i="3"/>
  <c r="Q695" i="3" s="1"/>
  <c r="N847" i="3"/>
  <c r="Q847" i="3" s="1"/>
  <c r="P847" i="3"/>
  <c r="Q151" i="3"/>
  <c r="Q14" i="3"/>
  <c r="Q41" i="3"/>
  <c r="Q64" i="3"/>
  <c r="Q242" i="3"/>
  <c r="Q294" i="3"/>
  <c r="N329" i="3"/>
  <c r="Q329" i="3" s="1"/>
  <c r="N343" i="3"/>
  <c r="Q343" i="3" s="1"/>
  <c r="Q374" i="3"/>
  <c r="Q498" i="3"/>
  <c r="P518" i="3"/>
  <c r="N639" i="3"/>
  <c r="Q639" i="3" s="1"/>
  <c r="P639" i="3"/>
  <c r="N733" i="3"/>
  <c r="Q733" i="3" s="1"/>
  <c r="P733" i="3"/>
  <c r="P769" i="3"/>
  <c r="N769" i="3"/>
  <c r="Q769" i="3" s="1"/>
  <c r="P868" i="3"/>
  <c r="N868" i="3"/>
  <c r="Q868" i="3" s="1"/>
  <c r="N929" i="3"/>
  <c r="Q929" i="3" s="1"/>
  <c r="P929" i="3"/>
  <c r="Q414" i="3"/>
  <c r="Q438" i="3"/>
  <c r="Q470" i="3"/>
  <c r="Q567" i="3"/>
  <c r="P659" i="3"/>
  <c r="P669" i="3"/>
  <c r="Q694" i="3"/>
  <c r="P734" i="3"/>
  <c r="P741" i="3"/>
  <c r="Q797" i="3"/>
  <c r="P805" i="3"/>
  <c r="Q809" i="3"/>
  <c r="P893" i="3"/>
  <c r="P905" i="3"/>
  <c r="Q912" i="3"/>
  <c r="Q940" i="3"/>
  <c r="Q955" i="3"/>
  <c r="Q965" i="3"/>
  <c r="Q997" i="3"/>
  <c r="P1019" i="3"/>
  <c r="P1039" i="3"/>
  <c r="Q888" i="3"/>
  <c r="Q919" i="3"/>
  <c r="Q266" i="3"/>
  <c r="P423" i="3"/>
  <c r="Q431" i="3"/>
  <c r="P457" i="3"/>
  <c r="P498" i="3"/>
  <c r="Q510" i="3"/>
  <c r="Q514" i="3"/>
  <c r="P523" i="3"/>
  <c r="P593" i="3"/>
  <c r="P627" i="3"/>
  <c r="P661" i="3"/>
  <c r="P702" i="3"/>
  <c r="P723" i="3"/>
  <c r="P726" i="3"/>
  <c r="P731" i="3"/>
  <c r="P758" i="3"/>
  <c r="Q760" i="3"/>
  <c r="P767" i="3"/>
  <c r="Q776" i="3"/>
  <c r="P789" i="3"/>
  <c r="P829" i="3"/>
  <c r="P854" i="3"/>
  <c r="Q856" i="3"/>
  <c r="P863" i="3"/>
  <c r="Q872" i="3"/>
  <c r="P877" i="3"/>
  <c r="N879" i="3"/>
  <c r="Q879" i="3" s="1"/>
  <c r="Q923" i="3"/>
  <c r="P933" i="3"/>
  <c r="N935" i="3"/>
  <c r="Q935" i="3" s="1"/>
  <c r="P949" i="3"/>
  <c r="N962" i="3"/>
  <c r="Q962" i="3" s="1"/>
  <c r="P965" i="3"/>
  <c r="N969" i="3"/>
  <c r="Q969" i="3" s="1"/>
  <c r="P981" i="3"/>
  <c r="Q989" i="3"/>
  <c r="P997" i="3"/>
  <c r="N1005" i="3"/>
  <c r="Q1005" i="3" s="1"/>
  <c r="Q1011" i="3"/>
  <c r="N1059" i="3"/>
  <c r="Q1059" i="3" s="1"/>
  <c r="Q57" i="3"/>
  <c r="Q290" i="3"/>
  <c r="Q330" i="3"/>
  <c r="Q390" i="3"/>
  <c r="Q442" i="3"/>
  <c r="Q474" i="3"/>
  <c r="Q775" i="3"/>
  <c r="P926" i="3"/>
  <c r="Q930" i="3"/>
  <c r="Q957" i="3"/>
  <c r="P983" i="3"/>
  <c r="Q1004" i="3"/>
  <c r="P1018" i="3"/>
  <c r="P1045" i="3"/>
  <c r="Q655" i="3"/>
  <c r="N573" i="3"/>
  <c r="Q573" i="3" s="1"/>
  <c r="N617" i="3"/>
  <c r="Q617" i="3" s="1"/>
  <c r="Q630" i="3"/>
  <c r="N631" i="3"/>
  <c r="Q631" i="3" s="1"/>
  <c r="N645" i="3"/>
  <c r="Q645" i="3" s="1"/>
  <c r="Q759" i="3"/>
  <c r="N837" i="3"/>
  <c r="Q837" i="3" s="1"/>
  <c r="N869" i="3"/>
  <c r="Q869" i="3" s="1"/>
  <c r="N887" i="3"/>
  <c r="Q887" i="3" s="1"/>
  <c r="N925" i="3"/>
  <c r="Q925" i="3" s="1"/>
  <c r="N939" i="3"/>
  <c r="Q939" i="3" s="1"/>
  <c r="Q956" i="3"/>
  <c r="N961" i="3"/>
  <c r="Q961" i="3" s="1"/>
  <c r="N1013" i="3"/>
  <c r="Q1013" i="3" s="1"/>
  <c r="Q1019" i="3"/>
  <c r="P1026" i="3"/>
  <c r="P1035" i="3"/>
  <c r="P1042" i="3"/>
  <c r="Q781" i="2"/>
  <c r="Q863" i="2"/>
  <c r="N982" i="2"/>
  <c r="Q982" i="2" s="1"/>
  <c r="N443" i="2"/>
  <c r="Q443" i="2" s="1"/>
  <c r="N470" i="2"/>
  <c r="Q470" i="2" s="1"/>
  <c r="N624" i="2"/>
  <c r="Q624" i="2" s="1"/>
  <c r="N704" i="2"/>
  <c r="Q704" i="2" s="1"/>
  <c r="N291" i="2"/>
  <c r="Q291" i="2" s="1"/>
  <c r="N438" i="2"/>
  <c r="Q438" i="2" s="1"/>
  <c r="N451" i="2"/>
  <c r="Q451" i="2" s="1"/>
  <c r="N528" i="2"/>
  <c r="Q528" i="2" s="1"/>
  <c r="Q797" i="2"/>
  <c r="P800" i="2"/>
  <c r="P884" i="2"/>
  <c r="P960" i="2"/>
  <c r="N314" i="2"/>
  <c r="Q314" i="2" s="1"/>
  <c r="N400" i="2"/>
  <c r="Q400" i="2" s="1"/>
  <c r="Q621" i="2"/>
  <c r="P630" i="2"/>
  <c r="P716" i="2"/>
  <c r="N930" i="2"/>
  <c r="Q930" i="2" s="1"/>
  <c r="P340" i="2"/>
  <c r="N342" i="2"/>
  <c r="Q342" i="2" s="1"/>
  <c r="P440" i="2"/>
  <c r="N442" i="2"/>
  <c r="Q442" i="2" s="1"/>
  <c r="P640" i="2"/>
  <c r="N699" i="2"/>
  <c r="Q699" i="2" s="1"/>
  <c r="P865" i="2"/>
  <c r="P964" i="2"/>
  <c r="P284" i="2"/>
  <c r="Q425" i="2"/>
  <c r="P604" i="2"/>
  <c r="P623" i="2"/>
  <c r="P662" i="2"/>
  <c r="N934" i="2"/>
  <c r="Q934" i="2" s="1"/>
  <c r="N331" i="2"/>
  <c r="Q331" i="2" s="1"/>
  <c r="P496" i="2"/>
  <c r="P608" i="2"/>
  <c r="N610" i="2"/>
  <c r="Q610" i="2" s="1"/>
  <c r="Q616" i="2"/>
  <c r="P571" i="2"/>
  <c r="N571" i="2"/>
  <c r="Q571" i="2" s="1"/>
  <c r="P834" i="2"/>
  <c r="N834" i="2"/>
  <c r="Q834" i="2" s="1"/>
  <c r="N370" i="3"/>
  <c r="Q370" i="3" s="1"/>
  <c r="P370" i="3"/>
  <c r="N504" i="2"/>
  <c r="Q504" i="2" s="1"/>
  <c r="N589" i="2"/>
  <c r="Q589" i="2" s="1"/>
  <c r="P1002" i="2"/>
  <c r="N1002" i="2"/>
  <c r="Q1002" i="2" s="1"/>
  <c r="Q169" i="3"/>
  <c r="N336" i="2"/>
  <c r="Q336" i="2" s="1"/>
  <c r="N406" i="2"/>
  <c r="Q406" i="2" s="1"/>
  <c r="P424" i="2"/>
  <c r="P472" i="2"/>
  <c r="N474" i="2"/>
  <c r="Q474" i="2" s="1"/>
  <c r="N476" i="2"/>
  <c r="Q476" i="2" s="1"/>
  <c r="P476" i="2"/>
  <c r="P478" i="2"/>
  <c r="N478" i="2"/>
  <c r="Q478" i="2" s="1"/>
  <c r="P546" i="2"/>
  <c r="N635" i="2"/>
  <c r="Q635" i="2" s="1"/>
  <c r="P675" i="2"/>
  <c r="N675" i="2"/>
  <c r="Q675" i="2" s="1"/>
  <c r="P754" i="2"/>
  <c r="P806" i="2"/>
  <c r="N808" i="2"/>
  <c r="Q808" i="2" s="1"/>
  <c r="N810" i="2"/>
  <c r="Q810" i="2" s="1"/>
  <c r="P810" i="2"/>
  <c r="P819" i="2"/>
  <c r="N819" i="2"/>
  <c r="Q819" i="2" s="1"/>
  <c r="P846" i="2"/>
  <c r="N850" i="2"/>
  <c r="Q850" i="2" s="1"/>
  <c r="P984" i="2"/>
  <c r="N1015" i="2"/>
  <c r="Q1015" i="2" s="1"/>
  <c r="Q122" i="3"/>
  <c r="P122" i="3"/>
  <c r="P124" i="3"/>
  <c r="Q124" i="3"/>
  <c r="P144" i="3"/>
  <c r="Q144" i="3"/>
  <c r="P157" i="3"/>
  <c r="P291" i="3"/>
  <c r="N291" i="3"/>
  <c r="Q291" i="3" s="1"/>
  <c r="P330" i="3"/>
  <c r="N335" i="3"/>
  <c r="Q335" i="3" s="1"/>
  <c r="N402" i="3"/>
  <c r="Q402" i="3" s="1"/>
  <c r="P402" i="3"/>
  <c r="N425" i="3"/>
  <c r="Q425" i="3" s="1"/>
  <c r="P500" i="3"/>
  <c r="N500" i="3"/>
  <c r="Q500" i="3" s="1"/>
  <c r="P541" i="3"/>
  <c r="N551" i="3"/>
  <c r="Q551" i="3" s="1"/>
  <c r="P612" i="3"/>
  <c r="N612" i="3"/>
  <c r="Q612" i="3" s="1"/>
  <c r="N643" i="3"/>
  <c r="Q643" i="3" s="1"/>
  <c r="P643" i="3"/>
  <c r="Q662" i="3"/>
  <c r="N689" i="3"/>
  <c r="Q689" i="3" s="1"/>
  <c r="P689" i="3"/>
  <c r="P783" i="3"/>
  <c r="N1027" i="3"/>
  <c r="Q1027" i="3" s="1"/>
  <c r="P1027" i="3"/>
  <c r="P131" i="3"/>
  <c r="Q131" i="3"/>
  <c r="N367" i="3"/>
  <c r="Q367" i="3" s="1"/>
  <c r="Q458" i="3"/>
  <c r="P513" i="3"/>
  <c r="N513" i="3"/>
  <c r="Q513" i="3" s="1"/>
  <c r="P668" i="3"/>
  <c r="N668" i="3"/>
  <c r="Q668" i="3" s="1"/>
  <c r="N264" i="2"/>
  <c r="Q264" i="2" s="1"/>
  <c r="P372" i="2"/>
  <c r="N395" i="2"/>
  <c r="Q395" i="2" s="1"/>
  <c r="Q441" i="2"/>
  <c r="P444" i="2"/>
  <c r="N446" i="2"/>
  <c r="Q446" i="2" s="1"/>
  <c r="N467" i="2"/>
  <c r="Q467" i="2" s="1"/>
  <c r="Q574" i="2"/>
  <c r="P650" i="2"/>
  <c r="N683" i="2"/>
  <c r="Q683" i="2" s="1"/>
  <c r="P698" i="2"/>
  <c r="P720" i="2"/>
  <c r="N726" i="2"/>
  <c r="Q726" i="2" s="1"/>
  <c r="P726" i="2"/>
  <c r="P770" i="2"/>
  <c r="N778" i="2"/>
  <c r="Q778" i="2" s="1"/>
  <c r="P904" i="2"/>
  <c r="N906" i="2"/>
  <c r="Q906" i="2" s="1"/>
  <c r="N908" i="2"/>
  <c r="Q908" i="2" s="1"/>
  <c r="P908" i="2"/>
  <c r="P944" i="2"/>
  <c r="P972" i="2"/>
  <c r="N972" i="2"/>
  <c r="Q972" i="2" s="1"/>
  <c r="N1010" i="2"/>
  <c r="Q1010" i="2" s="1"/>
  <c r="Q114" i="3"/>
  <c r="P115" i="3"/>
  <c r="P247" i="3"/>
  <c r="N249" i="3"/>
  <c r="Q249" i="3" s="1"/>
  <c r="N254" i="3"/>
  <c r="Q254" i="3" s="1"/>
  <c r="P254" i="3"/>
  <c r="N281" i="3"/>
  <c r="Q281" i="3" s="1"/>
  <c r="P283" i="3"/>
  <c r="N283" i="3"/>
  <c r="Q283" i="3" s="1"/>
  <c r="N310" i="3"/>
  <c r="Q310" i="3" s="1"/>
  <c r="P310" i="3"/>
  <c r="N313" i="3"/>
  <c r="Q313" i="3" s="1"/>
  <c r="N327" i="3"/>
  <c r="Q327" i="3" s="1"/>
  <c r="P327" i="3"/>
  <c r="N372" i="3"/>
  <c r="Q372" i="3" s="1"/>
  <c r="P377" i="3"/>
  <c r="N377" i="3"/>
  <c r="Q377" i="3" s="1"/>
  <c r="N413" i="3"/>
  <c r="Q413" i="3" s="1"/>
  <c r="P420" i="3"/>
  <c r="N420" i="3"/>
  <c r="Q420" i="3" s="1"/>
  <c r="Q433" i="3"/>
  <c r="N434" i="3"/>
  <c r="Q434" i="3" s="1"/>
  <c r="P434" i="3"/>
  <c r="N450" i="3"/>
  <c r="Q450" i="3" s="1"/>
  <c r="P450" i="3"/>
  <c r="P527" i="3"/>
  <c r="N527" i="3"/>
  <c r="Q527" i="3" s="1"/>
  <c r="N614" i="3"/>
  <c r="Q614" i="3" s="1"/>
  <c r="P614" i="3"/>
  <c r="P641" i="3"/>
  <c r="P735" i="3"/>
  <c r="N735" i="3"/>
  <c r="Q735" i="3" s="1"/>
  <c r="N742" i="3"/>
  <c r="Q742" i="3" s="1"/>
  <c r="P742" i="3"/>
  <c r="N791" i="3"/>
  <c r="Q791" i="3" s="1"/>
  <c r="P791" i="3"/>
  <c r="N678" i="3"/>
  <c r="Q678" i="3" s="1"/>
  <c r="P678" i="3"/>
  <c r="N435" i="2"/>
  <c r="Q435" i="2" s="1"/>
  <c r="N919" i="2"/>
  <c r="Q919" i="2" s="1"/>
  <c r="N966" i="2"/>
  <c r="Q966" i="2" s="1"/>
  <c r="N252" i="3"/>
  <c r="Q252" i="3" s="1"/>
  <c r="N511" i="3"/>
  <c r="Q511" i="3" s="1"/>
  <c r="P1048" i="3"/>
  <c r="N1048" i="3"/>
  <c r="Q1048" i="3" s="1"/>
  <c r="N296" i="2"/>
  <c r="Q296" i="2" s="1"/>
  <c r="N302" i="2"/>
  <c r="Q302" i="2" s="1"/>
  <c r="P351" i="2"/>
  <c r="N378" i="2"/>
  <c r="Q378" i="2" s="1"/>
  <c r="P391" i="2"/>
  <c r="P428" i="2"/>
  <c r="N430" i="2"/>
  <c r="Q430" i="2" s="1"/>
  <c r="N272" i="2"/>
  <c r="Q272" i="2" s="1"/>
  <c r="P359" i="2"/>
  <c r="N384" i="2"/>
  <c r="Q384" i="2" s="1"/>
  <c r="P408" i="2"/>
  <c r="N410" i="2"/>
  <c r="Q410" i="2" s="1"/>
  <c r="N419" i="2"/>
  <c r="Q419" i="2" s="1"/>
  <c r="N432" i="2"/>
  <c r="Q432" i="2" s="1"/>
  <c r="P558" i="2"/>
  <c r="N576" i="2"/>
  <c r="Q576" i="2" s="1"/>
  <c r="P576" i="2"/>
  <c r="P582" i="2"/>
  <c r="N582" i="2"/>
  <c r="Q582" i="2" s="1"/>
  <c r="P722" i="2"/>
  <c r="N862" i="2"/>
  <c r="Q862" i="2" s="1"/>
  <c r="Q897" i="2"/>
  <c r="Q905" i="2"/>
  <c r="P935" i="2"/>
  <c r="N935" i="2"/>
  <c r="Q935" i="2" s="1"/>
  <c r="Q12" i="3"/>
  <c r="Q19" i="3"/>
  <c r="Q47" i="3"/>
  <c r="Q55" i="3"/>
  <c r="Q65" i="3"/>
  <c r="Q73" i="3"/>
  <c r="Q81" i="3"/>
  <c r="Q97" i="3"/>
  <c r="Q103" i="3"/>
  <c r="P151" i="3"/>
  <c r="N244" i="3"/>
  <c r="Q244" i="3" s="1"/>
  <c r="N276" i="3"/>
  <c r="Q276" i="3" s="1"/>
  <c r="Q295" i="3"/>
  <c r="N322" i="3"/>
  <c r="Q322" i="3" s="1"/>
  <c r="P322" i="3"/>
  <c r="P324" i="3"/>
  <c r="N324" i="3"/>
  <c r="Q324" i="3" s="1"/>
  <c r="P383" i="3"/>
  <c r="N383" i="3"/>
  <c r="Q383" i="3" s="1"/>
  <c r="P391" i="3"/>
  <c r="Q410" i="3"/>
  <c r="P418" i="3"/>
  <c r="N422" i="3"/>
  <c r="Q422" i="3" s="1"/>
  <c r="P422" i="3"/>
  <c r="Q478" i="3"/>
  <c r="N493" i="3"/>
  <c r="Q493" i="3" s="1"/>
  <c r="P495" i="3"/>
  <c r="N495" i="3"/>
  <c r="Q495" i="3" s="1"/>
  <c r="P497" i="3"/>
  <c r="N497" i="3"/>
  <c r="Q497" i="3" s="1"/>
  <c r="Q590" i="3"/>
  <c r="N623" i="3"/>
  <c r="Q623" i="3" s="1"/>
  <c r="P652" i="3"/>
  <c r="N652" i="3"/>
  <c r="Q652" i="3" s="1"/>
  <c r="Q741" i="3"/>
  <c r="N460" i="2"/>
  <c r="Q460" i="2" s="1"/>
  <c r="P460" i="2"/>
  <c r="P462" i="2"/>
  <c r="N462" i="2"/>
  <c r="Q462" i="2" s="1"/>
  <c r="P566" i="2"/>
  <c r="P596" i="2"/>
  <c r="N596" i="2"/>
  <c r="Q596" i="2" s="1"/>
  <c r="P654" i="2"/>
  <c r="P702" i="2"/>
  <c r="P730" i="2"/>
  <c r="P782" i="2"/>
  <c r="P924" i="2"/>
  <c r="N924" i="2"/>
  <c r="Q924" i="2" s="1"/>
  <c r="N1014" i="2"/>
  <c r="Q1014" i="2" s="1"/>
  <c r="P1014" i="2"/>
  <c r="P141" i="3"/>
  <c r="Q141" i="3"/>
  <c r="P146" i="3"/>
  <c r="Q275" i="3"/>
  <c r="P278" i="3"/>
  <c r="N278" i="3"/>
  <c r="Q278" i="3" s="1"/>
  <c r="Q299" i="3"/>
  <c r="N354" i="3"/>
  <c r="Q354" i="3" s="1"/>
  <c r="P354" i="3"/>
  <c r="P356" i="3"/>
  <c r="N356" i="3"/>
  <c r="Q356" i="3" s="1"/>
  <c r="P361" i="3"/>
  <c r="N361" i="3"/>
  <c r="Q361" i="3" s="1"/>
  <c r="Q378" i="3"/>
  <c r="N395" i="3"/>
  <c r="Q395" i="3" s="1"/>
  <c r="P395" i="3"/>
  <c r="P397" i="3"/>
  <c r="N397" i="3"/>
  <c r="Q397" i="3" s="1"/>
  <c r="P447" i="3"/>
  <c r="N447" i="3"/>
  <c r="Q447" i="3" s="1"/>
  <c r="P469" i="3"/>
  <c r="N469" i="3"/>
  <c r="Q469" i="3" s="1"/>
  <c r="P581" i="3"/>
  <c r="N581" i="3"/>
  <c r="Q581" i="3" s="1"/>
  <c r="Q599" i="3"/>
  <c r="P620" i="3"/>
  <c r="N620" i="3"/>
  <c r="Q620" i="3" s="1"/>
  <c r="N830" i="2"/>
  <c r="Q830" i="2" s="1"/>
  <c r="P830" i="2"/>
  <c r="Q128" i="3"/>
  <c r="P128" i="3"/>
  <c r="N338" i="3"/>
  <c r="Q338" i="3" s="1"/>
  <c r="P338" i="3"/>
  <c r="N482" i="3"/>
  <c r="Q482" i="3" s="1"/>
  <c r="P482" i="3"/>
  <c r="N646" i="3"/>
  <c r="Q646" i="3" s="1"/>
  <c r="P646" i="3"/>
  <c r="P823" i="3"/>
  <c r="N823" i="3"/>
  <c r="Q823" i="3" s="1"/>
  <c r="N258" i="2"/>
  <c r="Q258" i="2" s="1"/>
  <c r="N264" i="3"/>
  <c r="Q264" i="3" s="1"/>
  <c r="N453" i="3"/>
  <c r="Q453" i="3" s="1"/>
  <c r="N678" i="2"/>
  <c r="Q678" i="2" s="1"/>
  <c r="P678" i="2"/>
  <c r="Q115" i="3"/>
  <c r="P116" i="3"/>
  <c r="Q116" i="3"/>
  <c r="P150" i="3"/>
  <c r="Q150" i="3"/>
  <c r="Q179" i="3"/>
  <c r="P179" i="3"/>
  <c r="P319" i="3"/>
  <c r="N319" i="3"/>
  <c r="Q319" i="3" s="1"/>
  <c r="N417" i="3"/>
  <c r="Q417" i="3" s="1"/>
  <c r="P417" i="3"/>
  <c r="P501" i="3"/>
  <c r="N501" i="3"/>
  <c r="Q501" i="3" s="1"/>
  <c r="N611" i="3"/>
  <c r="Q611" i="3" s="1"/>
  <c r="P611" i="3"/>
  <c r="N411" i="2"/>
  <c r="Q411" i="2" s="1"/>
  <c r="N618" i="2"/>
  <c r="Q618" i="2" s="1"/>
  <c r="N646" i="2"/>
  <c r="Q646" i="2" s="1"/>
  <c r="P667" i="2"/>
  <c r="N667" i="2"/>
  <c r="Q667" i="2" s="1"/>
  <c r="N902" i="2"/>
  <c r="Q902" i="2" s="1"/>
  <c r="N463" i="3"/>
  <c r="Q463" i="3" s="1"/>
  <c r="N947" i="3"/>
  <c r="Q947" i="3" s="1"/>
  <c r="P947" i="3"/>
  <c r="P475" i="2"/>
  <c r="N475" i="2"/>
  <c r="Q475" i="2" s="1"/>
  <c r="P680" i="2"/>
  <c r="N680" i="2"/>
  <c r="Q680" i="2" s="1"/>
  <c r="P61" i="2"/>
  <c r="N242" i="2"/>
  <c r="Q242" i="2" s="1"/>
  <c r="P316" i="2"/>
  <c r="N318" i="2"/>
  <c r="Q318" i="2" s="1"/>
  <c r="Q409" i="2"/>
  <c r="P412" i="2"/>
  <c r="N414" i="2"/>
  <c r="Q414" i="2" s="1"/>
  <c r="N483" i="2"/>
  <c r="Q483" i="2" s="1"/>
  <c r="N522" i="2"/>
  <c r="Q522" i="2" s="1"/>
  <c r="N651" i="2"/>
  <c r="Q651" i="2" s="1"/>
  <c r="P708" i="2"/>
  <c r="P738" i="2"/>
  <c r="P796" i="2"/>
  <c r="N811" i="2"/>
  <c r="Q811" i="2" s="1"/>
  <c r="N822" i="2"/>
  <c r="Q822" i="2" s="1"/>
  <c r="P868" i="2"/>
  <c r="N980" i="2"/>
  <c r="Q980" i="2" s="1"/>
  <c r="P6" i="3"/>
  <c r="P12" i="3"/>
  <c r="P19" i="3"/>
  <c r="P31" i="3"/>
  <c r="P39" i="3"/>
  <c r="P47" i="3"/>
  <c r="P55" i="3"/>
  <c r="P65" i="3"/>
  <c r="P73" i="3"/>
  <c r="P81" i="3"/>
  <c r="P97" i="3"/>
  <c r="P103" i="3"/>
  <c r="P265" i="3"/>
  <c r="N267" i="3"/>
  <c r="Q267" i="3" s="1"/>
  <c r="P267" i="3"/>
  <c r="N292" i="3"/>
  <c r="Q292" i="3" s="1"/>
  <c r="N344" i="3"/>
  <c r="Q344" i="3" s="1"/>
  <c r="Q382" i="3"/>
  <c r="P390" i="3"/>
  <c r="N403" i="3"/>
  <c r="Q403" i="3" s="1"/>
  <c r="Q409" i="3"/>
  <c r="P435" i="3"/>
  <c r="N435" i="3"/>
  <c r="Q435" i="3" s="1"/>
  <c r="P454" i="3"/>
  <c r="P459" i="3"/>
  <c r="N530" i="3"/>
  <c r="Q530" i="3" s="1"/>
  <c r="P530" i="3"/>
  <c r="Q582" i="3"/>
  <c r="P700" i="3"/>
  <c r="N700" i="3"/>
  <c r="Q700" i="3" s="1"/>
  <c r="N707" i="3"/>
  <c r="Q707" i="3" s="1"/>
  <c r="P707" i="3"/>
  <c r="Q768" i="3"/>
  <c r="N782" i="3"/>
  <c r="Q782" i="3" s="1"/>
  <c r="P782" i="3"/>
  <c r="P987" i="3"/>
  <c r="N987" i="3"/>
  <c r="Q987" i="3" s="1"/>
  <c r="Q473" i="2"/>
  <c r="Q521" i="2"/>
  <c r="Q846" i="2"/>
  <c r="Q27" i="3"/>
  <c r="Q51" i="3"/>
  <c r="Q52" i="3"/>
  <c r="Q60" i="3"/>
  <c r="Q70" i="3"/>
  <c r="Q78" i="3"/>
  <c r="Q94" i="3"/>
  <c r="Q99" i="3"/>
  <c r="Q100" i="3"/>
  <c r="Q108" i="3"/>
  <c r="Q126" i="3"/>
  <c r="Q138" i="3"/>
  <c r="Q158" i="3"/>
  <c r="Q250" i="3"/>
  <c r="Q256" i="3"/>
  <c r="Q259" i="3"/>
  <c r="P288" i="3"/>
  <c r="N288" i="3"/>
  <c r="Q288" i="3" s="1"/>
  <c r="Q305" i="3"/>
  <c r="P351" i="3"/>
  <c r="N351" i="3"/>
  <c r="Q351" i="3" s="1"/>
  <c r="Q399" i="3"/>
  <c r="Q427" i="3"/>
  <c r="Q487" i="3"/>
  <c r="Q622" i="3"/>
  <c r="Q659" i="3"/>
  <c r="Q752" i="3"/>
  <c r="P853" i="3"/>
  <c r="N853" i="3"/>
  <c r="Q853" i="3" s="1"/>
  <c r="Q855" i="3"/>
  <c r="N964" i="3"/>
  <c r="Q964" i="3" s="1"/>
  <c r="P964" i="3"/>
  <c r="Q135" i="3"/>
  <c r="Q157" i="3"/>
  <c r="Q248" i="3"/>
  <c r="Q298" i="3"/>
  <c r="Q318" i="3"/>
  <c r="Q345" i="3"/>
  <c r="P348" i="3"/>
  <c r="N348" i="3"/>
  <c r="Q348" i="3" s="1"/>
  <c r="Q363" i="3"/>
  <c r="P479" i="3"/>
  <c r="N479" i="3"/>
  <c r="Q479" i="3" s="1"/>
  <c r="P564" i="3"/>
  <c r="N564" i="3"/>
  <c r="Q564" i="3" s="1"/>
  <c r="P589" i="3"/>
  <c r="N589" i="3"/>
  <c r="Q589" i="3" s="1"/>
  <c r="P637" i="3"/>
  <c r="N637" i="3"/>
  <c r="Q637" i="3" s="1"/>
  <c r="N654" i="3"/>
  <c r="Q654" i="3" s="1"/>
  <c r="P654" i="3"/>
  <c r="P743" i="3"/>
  <c r="P749" i="3"/>
  <c r="N749" i="3"/>
  <c r="Q749" i="3" s="1"/>
  <c r="P765" i="3"/>
  <c r="N765" i="3"/>
  <c r="Q765" i="3" s="1"/>
  <c r="Q457" i="2"/>
  <c r="Q566" i="2"/>
  <c r="P567" i="2"/>
  <c r="P712" i="2"/>
  <c r="Q789" i="2"/>
  <c r="P992" i="2"/>
  <c r="Q173" i="3"/>
  <c r="Q247" i="3"/>
  <c r="P256" i="3"/>
  <c r="Q263" i="3"/>
  <c r="Q265" i="3"/>
  <c r="P275" i="3"/>
  <c r="P306" i="3"/>
  <c r="N308" i="3"/>
  <c r="Q308" i="3" s="1"/>
  <c r="N326" i="3"/>
  <c r="Q326" i="3" s="1"/>
  <c r="P326" i="3"/>
  <c r="P358" i="3"/>
  <c r="N386" i="3"/>
  <c r="Q386" i="3" s="1"/>
  <c r="P386" i="3"/>
  <c r="P399" i="3"/>
  <c r="N404" i="3"/>
  <c r="Q404" i="3" s="1"/>
  <c r="Q406" i="3"/>
  <c r="Q418" i="3"/>
  <c r="P427" i="3"/>
  <c r="N437" i="3"/>
  <c r="Q437" i="3" s="1"/>
  <c r="P487" i="3"/>
  <c r="P505" i="3"/>
  <c r="N505" i="3"/>
  <c r="Q505" i="3" s="1"/>
  <c r="P516" i="3"/>
  <c r="N516" i="3"/>
  <c r="Q516" i="3" s="1"/>
  <c r="P574" i="3"/>
  <c r="P598" i="3"/>
  <c r="N605" i="3"/>
  <c r="Q605" i="3" s="1"/>
  <c r="P615" i="3"/>
  <c r="Q619" i="3"/>
  <c r="P679" i="3"/>
  <c r="N683" i="3"/>
  <c r="Q683" i="3" s="1"/>
  <c r="P683" i="3"/>
  <c r="P812" i="3"/>
  <c r="N812" i="3"/>
  <c r="Q812" i="3" s="1"/>
  <c r="P922" i="3"/>
  <c r="N922" i="3"/>
  <c r="Q922" i="3" s="1"/>
  <c r="N954" i="3"/>
  <c r="Q954" i="3" s="1"/>
  <c r="P954" i="3"/>
  <c r="N651" i="3"/>
  <c r="Q651" i="3" s="1"/>
  <c r="P651" i="3"/>
  <c r="Q726" i="3"/>
  <c r="P732" i="3"/>
  <c r="N732" i="3"/>
  <c r="Q732" i="3" s="1"/>
  <c r="P793" i="3"/>
  <c r="N793" i="3"/>
  <c r="Q793" i="3" s="1"/>
  <c r="Q816" i="3"/>
  <c r="N902" i="3"/>
  <c r="Q902" i="3" s="1"/>
  <c r="P902" i="3"/>
  <c r="N1020" i="3"/>
  <c r="Q1020" i="3" s="1"/>
  <c r="P1020" i="3"/>
  <c r="Q1031" i="3"/>
  <c r="Q490" i="3"/>
  <c r="Q522" i="3"/>
  <c r="Q591" i="3"/>
  <c r="Q601" i="3"/>
  <c r="Q633" i="3"/>
  <c r="P708" i="3"/>
  <c r="N708" i="3"/>
  <c r="Q708" i="3" s="1"/>
  <c r="N718" i="3"/>
  <c r="Q718" i="3" s="1"/>
  <c r="P718" i="3"/>
  <c r="Q848" i="3"/>
  <c r="Q864" i="3"/>
  <c r="N951" i="3"/>
  <c r="Q951" i="3" s="1"/>
  <c r="P951" i="3"/>
  <c r="P984" i="3"/>
  <c r="N984" i="3"/>
  <c r="Q984" i="3" s="1"/>
  <c r="P1001" i="3"/>
  <c r="N1001" i="3"/>
  <c r="Q1001" i="3" s="1"/>
  <c r="Q1029" i="3"/>
  <c r="Q541" i="3"/>
  <c r="Q558" i="3"/>
  <c r="Q593" i="3"/>
  <c r="Q598" i="3"/>
  <c r="Q627" i="3"/>
  <c r="Q679" i="3"/>
  <c r="P703" i="3"/>
  <c r="N703" i="3"/>
  <c r="Q703" i="3" s="1"/>
  <c r="N715" i="3"/>
  <c r="Q715" i="3" s="1"/>
  <c r="P715" i="3"/>
  <c r="Q743" i="3"/>
  <c r="N774" i="3"/>
  <c r="Q774" i="3" s="1"/>
  <c r="P774" i="3"/>
  <c r="P777" i="3"/>
  <c r="N777" i="3"/>
  <c r="Q777" i="3" s="1"/>
  <c r="Q783" i="3"/>
  <c r="P831" i="3"/>
  <c r="N831" i="3"/>
  <c r="Q831" i="3" s="1"/>
  <c r="P845" i="3"/>
  <c r="N845" i="3"/>
  <c r="Q845" i="3" s="1"/>
  <c r="P861" i="3"/>
  <c r="N861" i="3"/>
  <c r="Q861" i="3" s="1"/>
  <c r="Q903" i="3"/>
  <c r="P996" i="3"/>
  <c r="P1010" i="3"/>
  <c r="P1015" i="3"/>
  <c r="Q1037" i="3"/>
  <c r="Q333" i="3"/>
  <c r="Q423" i="3"/>
  <c r="P466" i="3"/>
  <c r="Q502" i="3"/>
  <c r="P519" i="3"/>
  <c r="N529" i="3"/>
  <c r="Q529" i="3" s="1"/>
  <c r="N532" i="3"/>
  <c r="Q532" i="3" s="1"/>
  <c r="Q534" i="3"/>
  <c r="N604" i="3"/>
  <c r="Q604" i="3" s="1"/>
  <c r="Q606" i="3"/>
  <c r="P619" i="3"/>
  <c r="P622" i="3"/>
  <c r="N636" i="3"/>
  <c r="Q636" i="3" s="1"/>
  <c r="P713" i="3"/>
  <c r="P757" i="3"/>
  <c r="N757" i="3"/>
  <c r="Q757" i="3" s="1"/>
  <c r="P801" i="3"/>
  <c r="N801" i="3"/>
  <c r="Q801" i="3" s="1"/>
  <c r="P809" i="3"/>
  <c r="Q824" i="3"/>
  <c r="P841" i="3"/>
  <c r="Q913" i="3"/>
  <c r="P1003" i="3"/>
  <c r="Q1012" i="3"/>
  <c r="P815" i="3"/>
  <c r="N815" i="3"/>
  <c r="Q815" i="3" s="1"/>
  <c r="N870" i="3"/>
  <c r="Q870" i="3" s="1"/>
  <c r="P870" i="3"/>
  <c r="P873" i="3"/>
  <c r="N873" i="3"/>
  <c r="Q873" i="3" s="1"/>
  <c r="Q886" i="3"/>
  <c r="P936" i="3"/>
  <c r="N936" i="3"/>
  <c r="Q936" i="3" s="1"/>
  <c r="P1000" i="3"/>
  <c r="N1000" i="3"/>
  <c r="Q1000" i="3" s="1"/>
  <c r="P1051" i="3"/>
  <c r="N1051" i="3"/>
  <c r="Q1051" i="3" s="1"/>
  <c r="Q491" i="3"/>
  <c r="Q523" i="3"/>
  <c r="P671" i="3"/>
  <c r="N671" i="3"/>
  <c r="Q671" i="3" s="1"/>
  <c r="P676" i="3"/>
  <c r="N676" i="3"/>
  <c r="Q676" i="3" s="1"/>
  <c r="N686" i="3"/>
  <c r="Q686" i="3" s="1"/>
  <c r="P686" i="3"/>
  <c r="Q691" i="3"/>
  <c r="P740" i="3"/>
  <c r="N740" i="3"/>
  <c r="Q740" i="3" s="1"/>
  <c r="P785" i="3"/>
  <c r="N785" i="3"/>
  <c r="Q785" i="3" s="1"/>
  <c r="P931" i="3"/>
  <c r="N931" i="3"/>
  <c r="Q931" i="3" s="1"/>
  <c r="N943" i="3"/>
  <c r="Q943" i="3" s="1"/>
  <c r="P943" i="3"/>
  <c r="P1002" i="3"/>
  <c r="N1002" i="3"/>
  <c r="Q1002" i="3" s="1"/>
  <c r="P1016" i="3"/>
  <c r="N1016" i="3"/>
  <c r="Q1016" i="3" s="1"/>
  <c r="P1021" i="3"/>
  <c r="N1021" i="3"/>
  <c r="Q1021" i="3" s="1"/>
  <c r="P1025" i="3"/>
  <c r="N1025" i="3"/>
  <c r="Q1025" i="3" s="1"/>
  <c r="Q638" i="3"/>
  <c r="Q661" i="3"/>
  <c r="Q670" i="3"/>
  <c r="Q702" i="3"/>
  <c r="Q725" i="3"/>
  <c r="Q734" i="3"/>
  <c r="Q805" i="3"/>
  <c r="Q814" i="3"/>
  <c r="Q817" i="3"/>
  <c r="Q822" i="3"/>
  <c r="Q825" i="3"/>
  <c r="Q833" i="3"/>
  <c r="Q893" i="3"/>
  <c r="Q905" i="3"/>
  <c r="Q933" i="3"/>
  <c r="Q948" i="3"/>
  <c r="Q971" i="3"/>
  <c r="Q978" i="3"/>
  <c r="Q981" i="3"/>
  <c r="Q1035" i="3"/>
  <c r="Q1042" i="3"/>
  <c r="E22" i="6"/>
  <c r="E24" i="6" s="1"/>
  <c r="E30" i="6" s="1"/>
  <c r="Q681" i="3"/>
  <c r="Q710" i="3"/>
  <c r="Q713" i="3"/>
  <c r="Q829" i="3"/>
  <c r="Q841" i="3"/>
  <c r="P878" i="3"/>
  <c r="P886" i="3"/>
  <c r="P894" i="3"/>
  <c r="Q941" i="3"/>
  <c r="Q949" i="3"/>
  <c r="P956" i="3"/>
  <c r="Q963" i="3"/>
  <c r="Q1028" i="3"/>
  <c r="Q1058" i="3"/>
  <c r="N1064" i="3"/>
  <c r="Q1064" i="3" s="1"/>
  <c r="Q1066" i="3"/>
  <c r="N1067" i="3"/>
  <c r="Q1067" i="3" s="1"/>
  <c r="Q675" i="3"/>
  <c r="Q739" i="3"/>
  <c r="Q750" i="3"/>
  <c r="Q758" i="3"/>
  <c r="Q784" i="3"/>
  <c r="Q792" i="3"/>
  <c r="Q800" i="3"/>
  <c r="N844" i="3"/>
  <c r="Q844" i="3" s="1"/>
  <c r="Q846" i="3"/>
  <c r="Q854" i="3"/>
  <c r="Q975" i="3"/>
  <c r="Q1039" i="3"/>
  <c r="N1061" i="3"/>
  <c r="Q1061" i="3" s="1"/>
  <c r="Q790" i="3"/>
  <c r="Q926" i="3"/>
  <c r="Q1015" i="3"/>
  <c r="P22" i="2"/>
  <c r="P97" i="2"/>
  <c r="Q372" i="2"/>
  <c r="Q308" i="2"/>
  <c r="P68" i="2"/>
  <c r="Q20" i="2"/>
  <c r="Q252" i="2"/>
  <c r="P67" i="2"/>
  <c r="N259" i="2"/>
  <c r="Q259" i="2" s="1"/>
  <c r="P268" i="2"/>
  <c r="N270" i="2"/>
  <c r="Q270" i="2" s="1"/>
  <c r="Q281" i="2"/>
  <c r="P288" i="2"/>
  <c r="N290" i="2"/>
  <c r="Q290" i="2" s="1"/>
  <c r="N299" i="2"/>
  <c r="Q299" i="2" s="1"/>
  <c r="N315" i="2"/>
  <c r="Q315" i="2" s="1"/>
  <c r="Q319" i="2"/>
  <c r="Q332" i="2"/>
  <c r="Q337" i="2"/>
  <c r="P344" i="2"/>
  <c r="N350" i="2"/>
  <c r="Q350" i="2" s="1"/>
  <c r="P364" i="2"/>
  <c r="N366" i="2"/>
  <c r="Q366" i="2" s="1"/>
  <c r="Q377" i="2"/>
  <c r="P380" i="2"/>
  <c r="N382" i="2"/>
  <c r="Q382" i="2" s="1"/>
  <c r="N402" i="2"/>
  <c r="Q402" i="2" s="1"/>
  <c r="N434" i="2"/>
  <c r="Q434" i="2" s="1"/>
  <c r="N466" i="2"/>
  <c r="Q466" i="2" s="1"/>
  <c r="P500" i="2"/>
  <c r="N502" i="2"/>
  <c r="Q502" i="2" s="1"/>
  <c r="N518" i="2"/>
  <c r="Q518" i="2" s="1"/>
  <c r="P551" i="2"/>
  <c r="P600" i="2"/>
  <c r="N602" i="2"/>
  <c r="Q602" i="2" s="1"/>
  <c r="N643" i="2"/>
  <c r="Q643" i="2" s="1"/>
  <c r="Q645" i="2"/>
  <c r="P653" i="2"/>
  <c r="P660" i="2"/>
  <c r="N682" i="2"/>
  <c r="Q682" i="2" s="1"/>
  <c r="N696" i="2"/>
  <c r="Q696" i="2" s="1"/>
  <c r="P706" i="2"/>
  <c r="P724" i="2"/>
  <c r="P732" i="2"/>
  <c r="P740" i="2"/>
  <c r="P748" i="2"/>
  <c r="Q756" i="2"/>
  <c r="N824" i="2"/>
  <c r="Q824" i="2" s="1"/>
  <c r="N827" i="2"/>
  <c r="Q827" i="2" s="1"/>
  <c r="Q865" i="2"/>
  <c r="N914" i="2"/>
  <c r="Q914" i="2" s="1"/>
  <c r="Q937" i="2"/>
  <c r="Q961" i="2"/>
  <c r="P1022" i="2"/>
  <c r="Q1040" i="2"/>
  <c r="P248" i="2"/>
  <c r="P304" i="2"/>
  <c r="P584" i="2"/>
  <c r="P616" i="2"/>
  <c r="P638" i="2"/>
  <c r="P648" i="2"/>
  <c r="Q654" i="2"/>
  <c r="Q770" i="2"/>
  <c r="P814" i="2"/>
  <c r="P832" i="2"/>
  <c r="Q836" i="2"/>
  <c r="P848" i="2"/>
  <c r="Q913" i="2"/>
  <c r="P940" i="2"/>
  <c r="P1030" i="2"/>
  <c r="Q1048" i="2"/>
  <c r="N243" i="2"/>
  <c r="Q243" i="2" s="1"/>
  <c r="N254" i="2"/>
  <c r="Q254" i="2" s="1"/>
  <c r="N274" i="2"/>
  <c r="Q274" i="2" s="1"/>
  <c r="N310" i="2"/>
  <c r="Q310" i="2" s="1"/>
  <c r="Q340" i="2"/>
  <c r="N354" i="2"/>
  <c r="Q354" i="2" s="1"/>
  <c r="N363" i="2"/>
  <c r="Q363" i="2" s="1"/>
  <c r="N368" i="2"/>
  <c r="Q368" i="2" s="1"/>
  <c r="N379" i="2"/>
  <c r="Q379" i="2" s="1"/>
  <c r="Q383" i="2"/>
  <c r="N386" i="2"/>
  <c r="Q386" i="2" s="1"/>
  <c r="N416" i="2"/>
  <c r="Q416" i="2" s="1"/>
  <c r="N426" i="2"/>
  <c r="Q426" i="2" s="1"/>
  <c r="N448" i="2"/>
  <c r="Q448" i="2" s="1"/>
  <c r="N458" i="2"/>
  <c r="Q458" i="2" s="1"/>
  <c r="N480" i="2"/>
  <c r="Q480" i="2" s="1"/>
  <c r="Q513" i="2"/>
  <c r="N550" i="2"/>
  <c r="Q550" i="2" s="1"/>
  <c r="N590" i="2"/>
  <c r="Q590" i="2" s="1"/>
  <c r="N606" i="2"/>
  <c r="Q606" i="2" s="1"/>
  <c r="Q613" i="2"/>
  <c r="N627" i="2"/>
  <c r="Q627" i="2" s="1"/>
  <c r="N632" i="2"/>
  <c r="Q632" i="2" s="1"/>
  <c r="N659" i="2"/>
  <c r="Q659" i="2" s="1"/>
  <c r="N664" i="2"/>
  <c r="Q664" i="2" s="1"/>
  <c r="N710" i="2"/>
  <c r="Q710" i="2" s="1"/>
  <c r="N723" i="2"/>
  <c r="Q723" i="2" s="1"/>
  <c r="N728" i="2"/>
  <c r="Q728" i="2" s="1"/>
  <c r="N731" i="2"/>
  <c r="Q731" i="2" s="1"/>
  <c r="N736" i="2"/>
  <c r="Q736" i="2" s="1"/>
  <c r="N739" i="2"/>
  <c r="Q739" i="2" s="1"/>
  <c r="N744" i="2"/>
  <c r="Q744" i="2" s="1"/>
  <c r="N747" i="2"/>
  <c r="Q747" i="2" s="1"/>
  <c r="Q749" i="2"/>
  <c r="N762" i="2"/>
  <c r="Q762" i="2" s="1"/>
  <c r="Q875" i="2"/>
  <c r="P93" i="2"/>
  <c r="Q295" i="2"/>
  <c r="P303" i="2"/>
  <c r="Q396" i="2"/>
  <c r="Q401" i="2"/>
  <c r="P404" i="2"/>
  <c r="Q433" i="2"/>
  <c r="P436" i="2"/>
  <c r="Q465" i="2"/>
  <c r="P468" i="2"/>
  <c r="Q496" i="2"/>
  <c r="Q512" i="2"/>
  <c r="Q565" i="2"/>
  <c r="P599" i="2"/>
  <c r="Q629" i="2"/>
  <c r="N642" i="2"/>
  <c r="Q642" i="2" s="1"/>
  <c r="N715" i="2"/>
  <c r="Q715" i="2" s="1"/>
  <c r="P784" i="2"/>
  <c r="N786" i="2"/>
  <c r="Q786" i="2" s="1"/>
  <c r="N922" i="2"/>
  <c r="Q922" i="2" s="1"/>
  <c r="N932" i="2"/>
  <c r="Q932" i="2" s="1"/>
  <c r="P59" i="2"/>
  <c r="P168" i="2"/>
  <c r="Q249" i="2"/>
  <c r="Q268" i="2"/>
  <c r="N323" i="2"/>
  <c r="Q323" i="2" s="1"/>
  <c r="N418" i="2"/>
  <c r="Q418" i="2" s="1"/>
  <c r="N450" i="2"/>
  <c r="Q450" i="2" s="1"/>
  <c r="N482" i="2"/>
  <c r="Q482" i="2" s="1"/>
  <c r="P492" i="2"/>
  <c r="N494" i="2"/>
  <c r="Q494" i="2" s="1"/>
  <c r="P508" i="2"/>
  <c r="N510" i="2"/>
  <c r="Q510" i="2" s="1"/>
  <c r="N526" i="2"/>
  <c r="Q526" i="2" s="1"/>
  <c r="Q551" i="2"/>
  <c r="N552" i="2"/>
  <c r="Q552" i="2" s="1"/>
  <c r="P574" i="2"/>
  <c r="Q584" i="2"/>
  <c r="P592" i="2"/>
  <c r="N594" i="2"/>
  <c r="Q594" i="2" s="1"/>
  <c r="P622" i="2"/>
  <c r="N634" i="2"/>
  <c r="Q634" i="2" s="1"/>
  <c r="Q660" i="2"/>
  <c r="N666" i="2"/>
  <c r="Q666" i="2" s="1"/>
  <c r="P676" i="2"/>
  <c r="P684" i="2"/>
  <c r="N686" i="2"/>
  <c r="Q686" i="2" s="1"/>
  <c r="P700" i="2"/>
  <c r="N707" i="2"/>
  <c r="Q707" i="2" s="1"/>
  <c r="N795" i="2"/>
  <c r="Q795" i="2" s="1"/>
  <c r="P798" i="2"/>
  <c r="N803" i="2"/>
  <c r="Q803" i="2" s="1"/>
  <c r="P836" i="2"/>
  <c r="Q864" i="2"/>
  <c r="Q891" i="2"/>
  <c r="P898" i="2"/>
  <c r="N900" i="2"/>
  <c r="Q900" i="2" s="1"/>
  <c r="N903" i="2"/>
  <c r="Q903" i="2" s="1"/>
  <c r="N927" i="2"/>
  <c r="Q927" i="2" s="1"/>
  <c r="Q945" i="2"/>
  <c r="Q953" i="2"/>
  <c r="N983" i="2"/>
  <c r="Q983" i="2" s="1"/>
  <c r="N1004" i="2"/>
  <c r="Q1004" i="2" s="1"/>
  <c r="N1007" i="2"/>
  <c r="Q1007" i="2" s="1"/>
  <c r="P1054" i="2"/>
  <c r="Q359" i="2"/>
  <c r="Q754" i="2"/>
  <c r="Q814" i="2"/>
  <c r="P840" i="2"/>
  <c r="Q848" i="2"/>
  <c r="Q899" i="2"/>
  <c r="Q1016" i="2"/>
  <c r="Q782" i="2"/>
  <c r="Q884" i="2"/>
  <c r="Q1024" i="2"/>
  <c r="P295" i="2"/>
  <c r="Q297" i="2"/>
  <c r="N322" i="2"/>
  <c r="Q322" i="2" s="1"/>
  <c r="N355" i="2"/>
  <c r="Q355" i="2" s="1"/>
  <c r="Q417" i="2"/>
  <c r="P420" i="2"/>
  <c r="N422" i="2"/>
  <c r="Q422" i="2" s="1"/>
  <c r="N427" i="2"/>
  <c r="Q427" i="2" s="1"/>
  <c r="Q449" i="2"/>
  <c r="P452" i="2"/>
  <c r="N454" i="2"/>
  <c r="Q454" i="2" s="1"/>
  <c r="N459" i="2"/>
  <c r="Q459" i="2" s="1"/>
  <c r="Q481" i="2"/>
  <c r="P484" i="2"/>
  <c r="N486" i="2"/>
  <c r="Q486" i="2" s="1"/>
  <c r="N514" i="2"/>
  <c r="Q514" i="2" s="1"/>
  <c r="N530" i="2"/>
  <c r="Q530" i="2" s="1"/>
  <c r="Q536" i="2"/>
  <c r="N562" i="2"/>
  <c r="Q562" i="2" s="1"/>
  <c r="P612" i="2"/>
  <c r="P636" i="2"/>
  <c r="P668" i="2"/>
  <c r="N670" i="2"/>
  <c r="Q670" i="2" s="1"/>
  <c r="P714" i="2"/>
  <c r="Q796" i="2"/>
  <c r="Q837" i="2"/>
  <c r="Q1032" i="2"/>
  <c r="N324" i="2"/>
  <c r="Q324" i="2" s="1"/>
  <c r="P324" i="2"/>
  <c r="N455" i="2"/>
  <c r="Q455" i="2" s="1"/>
  <c r="P455" i="2"/>
  <c r="P758" i="2"/>
  <c r="N758" i="2"/>
  <c r="Q758" i="2" s="1"/>
  <c r="P392" i="2"/>
  <c r="N392" i="2"/>
  <c r="Q392" i="2" s="1"/>
  <c r="N311" i="2"/>
  <c r="Q311" i="2" s="1"/>
  <c r="P311" i="2"/>
  <c r="N343" i="2"/>
  <c r="Q343" i="2" s="1"/>
  <c r="P343" i="2"/>
  <c r="P560" i="2"/>
  <c r="N560" i="2"/>
  <c r="Q560" i="2" s="1"/>
  <c r="N244" i="2"/>
  <c r="Q244" i="2" s="1"/>
  <c r="P244" i="2"/>
  <c r="N260" i="2"/>
  <c r="Q260" i="2" s="1"/>
  <c r="P260" i="2"/>
  <c r="P262" i="2"/>
  <c r="N262" i="2"/>
  <c r="Q262" i="2" s="1"/>
  <c r="Q284" i="2"/>
  <c r="N335" i="2"/>
  <c r="Q335" i="2" s="1"/>
  <c r="P335" i="2"/>
  <c r="N356" i="2"/>
  <c r="Q356" i="2" s="1"/>
  <c r="P356" i="2"/>
  <c r="P358" i="2"/>
  <c r="N358" i="2"/>
  <c r="Q358" i="2" s="1"/>
  <c r="P370" i="2"/>
  <c r="N370" i="2"/>
  <c r="Q370" i="2" s="1"/>
  <c r="N388" i="2"/>
  <c r="Q388" i="2" s="1"/>
  <c r="P388" i="2"/>
  <c r="P490" i="2"/>
  <c r="N490" i="2"/>
  <c r="Q490" i="2" s="1"/>
  <c r="P499" i="2"/>
  <c r="N499" i="2"/>
  <c r="Q499" i="2" s="1"/>
  <c r="P506" i="2"/>
  <c r="N506" i="2"/>
  <c r="Q506" i="2" s="1"/>
  <c r="P568" i="2"/>
  <c r="N568" i="2"/>
  <c r="Q568" i="2" s="1"/>
  <c r="Q103" i="2"/>
  <c r="P103" i="2"/>
  <c r="P110" i="2"/>
  <c r="Q110" i="2"/>
  <c r="N282" i="2"/>
  <c r="Q282" i="2" s="1"/>
  <c r="P394" i="2"/>
  <c r="N394" i="2"/>
  <c r="Q394" i="2" s="1"/>
  <c r="N524" i="2"/>
  <c r="Q524" i="2" s="1"/>
  <c r="P524" i="2"/>
  <c r="P539" i="2"/>
  <c r="N539" i="2"/>
  <c r="Q539" i="2" s="1"/>
  <c r="N615" i="2"/>
  <c r="Q615" i="2" s="1"/>
  <c r="P615" i="2"/>
  <c r="P64" i="2"/>
  <c r="Q64" i="2"/>
  <c r="P174" i="2"/>
  <c r="Q174" i="2"/>
  <c r="N250" i="2"/>
  <c r="Q250" i="2" s="1"/>
  <c r="N275" i="2"/>
  <c r="Q275" i="2" s="1"/>
  <c r="Q304" i="2"/>
  <c r="Q305" i="2"/>
  <c r="P307" i="2"/>
  <c r="N307" i="2"/>
  <c r="Q307" i="2" s="1"/>
  <c r="P312" i="2"/>
  <c r="Q327" i="2"/>
  <c r="N328" i="2"/>
  <c r="Q328" i="2" s="1"/>
  <c r="P330" i="2"/>
  <c r="N330" i="2"/>
  <c r="Q330" i="2" s="1"/>
  <c r="N346" i="2"/>
  <c r="Q346" i="2" s="1"/>
  <c r="N348" i="2"/>
  <c r="Q348" i="2" s="1"/>
  <c r="P348" i="2"/>
  <c r="P376" i="2"/>
  <c r="P398" i="2"/>
  <c r="N398" i="2"/>
  <c r="Q398" i="2" s="1"/>
  <c r="N415" i="2"/>
  <c r="Q415" i="2" s="1"/>
  <c r="P415" i="2"/>
  <c r="Q424" i="2"/>
  <c r="N447" i="2"/>
  <c r="Q447" i="2" s="1"/>
  <c r="P447" i="2"/>
  <c r="N479" i="2"/>
  <c r="Q479" i="2" s="1"/>
  <c r="P479" i="2"/>
  <c r="Q55" i="2"/>
  <c r="P55" i="2"/>
  <c r="P50" i="2"/>
  <c r="Q50" i="2"/>
  <c r="N423" i="2"/>
  <c r="Q423" i="2" s="1"/>
  <c r="P423" i="2"/>
  <c r="P300" i="2"/>
  <c r="P334" i="2"/>
  <c r="N334" i="2"/>
  <c r="Q334" i="2" s="1"/>
  <c r="P371" i="2"/>
  <c r="N371" i="2"/>
  <c r="Q371" i="2" s="1"/>
  <c r="P387" i="2"/>
  <c r="N387" i="2"/>
  <c r="Q387" i="2" s="1"/>
  <c r="P491" i="2"/>
  <c r="N491" i="2"/>
  <c r="Q491" i="2" s="1"/>
  <c r="P498" i="2"/>
  <c r="N498" i="2"/>
  <c r="Q498" i="2" s="1"/>
  <c r="P688" i="2"/>
  <c r="N688" i="2"/>
  <c r="Q688" i="2" s="1"/>
  <c r="P690" i="2"/>
  <c r="N690" i="2"/>
  <c r="Q690" i="2" s="1"/>
  <c r="N788" i="2"/>
  <c r="Q788" i="2" s="1"/>
  <c r="P788" i="2"/>
  <c r="N844" i="2"/>
  <c r="Q844" i="2" s="1"/>
  <c r="P844" i="2"/>
  <c r="N883" i="2"/>
  <c r="Q883" i="2" s="1"/>
  <c r="P883" i="2"/>
  <c r="P656" i="2"/>
  <c r="N656" i="2"/>
  <c r="Q656" i="2" s="1"/>
  <c r="P658" i="2"/>
  <c r="N658" i="2"/>
  <c r="Q658" i="2" s="1"/>
  <c r="P266" i="2"/>
  <c r="N266" i="2"/>
  <c r="Q266" i="2" s="1"/>
  <c r="N407" i="2"/>
  <c r="Q407" i="2" s="1"/>
  <c r="P407" i="2"/>
  <c r="N471" i="2"/>
  <c r="Q471" i="2" s="1"/>
  <c r="P471" i="2"/>
  <c r="Q183" i="2"/>
  <c r="P183" i="2"/>
  <c r="Q248" i="2"/>
  <c r="P267" i="2"/>
  <c r="N267" i="2"/>
  <c r="Q267" i="2" s="1"/>
  <c r="N532" i="2"/>
  <c r="Q532" i="2" s="1"/>
  <c r="P532" i="2"/>
  <c r="N534" i="2"/>
  <c r="Q534" i="2" s="1"/>
  <c r="P534" i="2"/>
  <c r="P544" i="2"/>
  <c r="N544" i="2"/>
  <c r="Q544" i="2" s="1"/>
  <c r="P861" i="2"/>
  <c r="N861" i="2"/>
  <c r="Q861" i="2" s="1"/>
  <c r="P938" i="2"/>
  <c r="N938" i="2"/>
  <c r="Q938" i="2" s="1"/>
  <c r="P374" i="2"/>
  <c r="N374" i="2"/>
  <c r="Q374" i="2" s="1"/>
  <c r="P916" i="2"/>
  <c r="N916" i="2"/>
  <c r="Q916" i="2" s="1"/>
  <c r="P986" i="2"/>
  <c r="N986" i="2"/>
  <c r="Q986" i="2" s="1"/>
  <c r="N375" i="2"/>
  <c r="Q375" i="2" s="1"/>
  <c r="P375" i="2"/>
  <c r="N439" i="2"/>
  <c r="Q439" i="2" s="1"/>
  <c r="P439" i="2"/>
  <c r="P598" i="2"/>
  <c r="N598" i="2"/>
  <c r="Q598" i="2" s="1"/>
  <c r="Q15" i="2"/>
  <c r="P15" i="2"/>
  <c r="Q265" i="2"/>
  <c r="Q361" i="2"/>
  <c r="P256" i="2"/>
  <c r="N276" i="2"/>
  <c r="Q276" i="2" s="1"/>
  <c r="P276" i="2"/>
  <c r="N292" i="2"/>
  <c r="Q292" i="2" s="1"/>
  <c r="P292" i="2"/>
  <c r="P294" i="2"/>
  <c r="N294" i="2"/>
  <c r="Q294" i="2" s="1"/>
  <c r="P306" i="2"/>
  <c r="N306" i="2"/>
  <c r="Q306" i="2" s="1"/>
  <c r="Q312" i="2"/>
  <c r="N320" i="2"/>
  <c r="Q320" i="2" s="1"/>
  <c r="N338" i="2"/>
  <c r="Q338" i="2" s="1"/>
  <c r="P347" i="2"/>
  <c r="N347" i="2"/>
  <c r="Q347" i="2" s="1"/>
  <c r="P352" i="2"/>
  <c r="Q376" i="2"/>
  <c r="N399" i="2"/>
  <c r="Q399" i="2" s="1"/>
  <c r="P399" i="2"/>
  <c r="Q408" i="2"/>
  <c r="N431" i="2"/>
  <c r="Q431" i="2" s="1"/>
  <c r="P431" i="2"/>
  <c r="Q440" i="2"/>
  <c r="N463" i="2"/>
  <c r="Q463" i="2" s="1"/>
  <c r="P463" i="2"/>
  <c r="P516" i="2"/>
  <c r="P557" i="2"/>
  <c r="N557" i="2"/>
  <c r="Q557" i="2" s="1"/>
  <c r="Q303" i="2"/>
  <c r="Q316" i="2"/>
  <c r="Q344" i="2"/>
  <c r="Q345" i="2"/>
  <c r="Q367" i="2"/>
  <c r="Q380" i="2"/>
  <c r="Q489" i="2"/>
  <c r="Q500" i="2"/>
  <c r="N503" i="2"/>
  <c r="Q503" i="2" s="1"/>
  <c r="P503" i="2"/>
  <c r="P515" i="2"/>
  <c r="N515" i="2"/>
  <c r="Q515" i="2" s="1"/>
  <c r="Q575" i="2"/>
  <c r="N578" i="2"/>
  <c r="Q578" i="2" s="1"/>
  <c r="P578" i="2"/>
  <c r="P580" i="2"/>
  <c r="N580" i="2"/>
  <c r="Q580" i="2" s="1"/>
  <c r="P603" i="2"/>
  <c r="N603" i="2"/>
  <c r="Q603" i="2" s="1"/>
  <c r="N620" i="2"/>
  <c r="Q620" i="2" s="1"/>
  <c r="P620" i="2"/>
  <c r="P691" i="2"/>
  <c r="N691" i="2"/>
  <c r="Q691" i="2" s="1"/>
  <c r="P876" i="2"/>
  <c r="N876" i="2"/>
  <c r="Q876" i="2" s="1"/>
  <c r="N1008" i="2"/>
  <c r="Q1008" i="2" s="1"/>
  <c r="P1008" i="2"/>
  <c r="P383" i="2"/>
  <c r="Q393" i="2"/>
  <c r="P396" i="2"/>
  <c r="Q472" i="2"/>
  <c r="Q505" i="2"/>
  <c r="Q516" i="2"/>
  <c r="N519" i="2"/>
  <c r="Q519" i="2" s="1"/>
  <c r="P519" i="2"/>
  <c r="P536" i="2"/>
  <c r="Q542" i="2"/>
  <c r="Q567" i="2"/>
  <c r="P573" i="2"/>
  <c r="Q591" i="2"/>
  <c r="Q600" i="2"/>
  <c r="N607" i="2"/>
  <c r="Q607" i="2" s="1"/>
  <c r="P607" i="2"/>
  <c r="P614" i="2"/>
  <c r="N614" i="2"/>
  <c r="Q614" i="2" s="1"/>
  <c r="Q669" i="2"/>
  <c r="P856" i="2"/>
  <c r="N856" i="2"/>
  <c r="Q856" i="2" s="1"/>
  <c r="P890" i="2"/>
  <c r="N890" i="2"/>
  <c r="Q890" i="2" s="1"/>
  <c r="Q929" i="2"/>
  <c r="P946" i="2"/>
  <c r="N946" i="2"/>
  <c r="Q946" i="2" s="1"/>
  <c r="P954" i="2"/>
  <c r="N954" i="2"/>
  <c r="Q954" i="2" s="1"/>
  <c r="P994" i="2"/>
  <c r="N994" i="2"/>
  <c r="Q994" i="2" s="1"/>
  <c r="N1000" i="2"/>
  <c r="Q1000" i="2" s="1"/>
  <c r="P1000" i="2"/>
  <c r="P319" i="2"/>
  <c r="Q329" i="2"/>
  <c r="P332" i="2"/>
  <c r="Q241" i="2"/>
  <c r="N246" i="2"/>
  <c r="Q246" i="2" s="1"/>
  <c r="N251" i="2"/>
  <c r="Q251" i="2" s="1"/>
  <c r="Q273" i="2"/>
  <c r="N278" i="2"/>
  <c r="Q278" i="2" s="1"/>
  <c r="N283" i="2"/>
  <c r="Q283" i="2" s="1"/>
  <c r="N298" i="2"/>
  <c r="Q298" i="2" s="1"/>
  <c r="Q321" i="2"/>
  <c r="N326" i="2"/>
  <c r="Q326" i="2" s="1"/>
  <c r="N339" i="2"/>
  <c r="Q339" i="2" s="1"/>
  <c r="N362" i="2"/>
  <c r="Q362" i="2" s="1"/>
  <c r="Q385" i="2"/>
  <c r="Q492" i="2"/>
  <c r="N495" i="2"/>
  <c r="Q495" i="2" s="1"/>
  <c r="P495" i="2"/>
  <c r="P507" i="2"/>
  <c r="N507" i="2"/>
  <c r="Q507" i="2" s="1"/>
  <c r="P626" i="2"/>
  <c r="N626" i="2"/>
  <c r="Q626" i="2" s="1"/>
  <c r="N631" i="2"/>
  <c r="Q631" i="2" s="1"/>
  <c r="P631" i="2"/>
  <c r="P766" i="2"/>
  <c r="N766" i="2"/>
  <c r="Q766" i="2" s="1"/>
  <c r="Q369" i="2"/>
  <c r="Q391" i="2"/>
  <c r="Q404" i="2"/>
  <c r="Q412" i="2"/>
  <c r="Q420" i="2"/>
  <c r="Q428" i="2"/>
  <c r="Q436" i="2"/>
  <c r="Q444" i="2"/>
  <c r="Q452" i="2"/>
  <c r="Q468" i="2"/>
  <c r="Q484" i="2"/>
  <c r="Q497" i="2"/>
  <c r="Q508" i="2"/>
  <c r="N511" i="2"/>
  <c r="Q511" i="2" s="1"/>
  <c r="P511" i="2"/>
  <c r="P523" i="2"/>
  <c r="N523" i="2"/>
  <c r="Q523" i="2" s="1"/>
  <c r="P535" i="2"/>
  <c r="P542" i="2"/>
  <c r="N583" i="2"/>
  <c r="Q583" i="2" s="1"/>
  <c r="P583" i="2"/>
  <c r="P774" i="2"/>
  <c r="N774" i="2"/>
  <c r="Q774" i="2" s="1"/>
  <c r="N968" i="2"/>
  <c r="Q968" i="2" s="1"/>
  <c r="P968" i="2"/>
  <c r="Q256" i="2"/>
  <c r="Q257" i="2"/>
  <c r="Q288" i="2"/>
  <c r="Q289" i="2"/>
  <c r="Q352" i="2"/>
  <c r="Q353" i="2"/>
  <c r="N527" i="2"/>
  <c r="Q527" i="2" s="1"/>
  <c r="P527" i="2"/>
  <c r="Q529" i="2"/>
  <c r="N541" i="2"/>
  <c r="Q541" i="2" s="1"/>
  <c r="P541" i="2"/>
  <c r="N564" i="2"/>
  <c r="Q564" i="2" s="1"/>
  <c r="P564" i="2"/>
  <c r="Q622" i="2"/>
  <c r="P750" i="2"/>
  <c r="N750" i="2"/>
  <c r="Q750" i="2" s="1"/>
  <c r="Q623" i="2"/>
  <c r="Q637" i="2"/>
  <c r="Q661" i="2"/>
  <c r="Q712" i="2"/>
  <c r="N794" i="2"/>
  <c r="Q794" i="2" s="1"/>
  <c r="Q805" i="2"/>
  <c r="Q813" i="2"/>
  <c r="Q821" i="2"/>
  <c r="Q829" i="2"/>
  <c r="N842" i="2"/>
  <c r="Q842" i="2" s="1"/>
  <c r="Q867" i="2"/>
  <c r="Q921" i="2"/>
  <c r="Q943" i="2"/>
  <c r="P950" i="2"/>
  <c r="P990" i="2"/>
  <c r="P998" i="2"/>
  <c r="P1020" i="2"/>
  <c r="P1028" i="2"/>
  <c r="P1036" i="2"/>
  <c r="P1044" i="2"/>
  <c r="P1052" i="2"/>
  <c r="Q592" i="2"/>
  <c r="Q698" i="2"/>
  <c r="Q714" i="2"/>
  <c r="Q722" i="2"/>
  <c r="Q730" i="2"/>
  <c r="Q746" i="2"/>
  <c r="P756" i="2"/>
  <c r="P764" i="2"/>
  <c r="P772" i="2"/>
  <c r="P780" i="2"/>
  <c r="P852" i="2"/>
  <c r="P936" i="2"/>
  <c r="P952" i="2"/>
  <c r="Q1012" i="2"/>
  <c r="Q798" i="2"/>
  <c r="Q806" i="2"/>
  <c r="Q868" i="2"/>
  <c r="Q990" i="2"/>
  <c r="Q1028" i="2"/>
  <c r="Q1044" i="2"/>
  <c r="Q559" i="2"/>
  <c r="Q630" i="2"/>
  <c r="Q668" i="2"/>
  <c r="N752" i="2"/>
  <c r="Q752" i="2" s="1"/>
  <c r="N755" i="2"/>
  <c r="Q755" i="2" s="1"/>
  <c r="N760" i="2"/>
  <c r="Q760" i="2" s="1"/>
  <c r="N763" i="2"/>
  <c r="Q763" i="2" s="1"/>
  <c r="N768" i="2"/>
  <c r="Q768" i="2" s="1"/>
  <c r="N771" i="2"/>
  <c r="Q771" i="2" s="1"/>
  <c r="N776" i="2"/>
  <c r="Q776" i="2" s="1"/>
  <c r="N779" i="2"/>
  <c r="Q779" i="2" s="1"/>
  <c r="N790" i="2"/>
  <c r="Q790" i="2" s="1"/>
  <c r="N838" i="2"/>
  <c r="Q838" i="2" s="1"/>
  <c r="Q840" i="2"/>
  <c r="N858" i="2"/>
  <c r="Q858" i="2" s="1"/>
  <c r="N866" i="2"/>
  <c r="Q866" i="2" s="1"/>
  <c r="N882" i="2"/>
  <c r="Q882" i="2" s="1"/>
  <c r="N892" i="2"/>
  <c r="Q892" i="2" s="1"/>
  <c r="Q898" i="2"/>
  <c r="Q920" i="2"/>
  <c r="P921" i="2"/>
  <c r="Q928" i="2"/>
  <c r="P929" i="2"/>
  <c r="N948" i="2"/>
  <c r="Q948" i="2" s="1"/>
  <c r="N951" i="2"/>
  <c r="Q951" i="2" s="1"/>
  <c r="Q969" i="2"/>
  <c r="N988" i="2"/>
  <c r="Q988" i="2" s="1"/>
  <c r="N991" i="2"/>
  <c r="Q991" i="2" s="1"/>
  <c r="N996" i="2"/>
  <c r="Q996" i="2" s="1"/>
  <c r="N999" i="2"/>
  <c r="Q999" i="2" s="1"/>
  <c r="P1016" i="2"/>
  <c r="N1018" i="2"/>
  <c r="Q1018" i="2" s="1"/>
  <c r="P1024" i="2"/>
  <c r="N1026" i="2"/>
  <c r="Q1026" i="2" s="1"/>
  <c r="P1032" i="2"/>
  <c r="N1034" i="2"/>
  <c r="Q1034" i="2" s="1"/>
  <c r="P1040" i="2"/>
  <c r="N1042" i="2"/>
  <c r="Q1042" i="2" s="1"/>
  <c r="P1048" i="2"/>
  <c r="N1050" i="2"/>
  <c r="Q1050" i="2" s="1"/>
  <c r="P1056" i="2"/>
  <c r="Q533" i="2"/>
  <c r="Q535" i="2"/>
  <c r="Q543" i="2"/>
  <c r="Q558" i="2"/>
  <c r="N587" i="2"/>
  <c r="Q587" i="2" s="1"/>
  <c r="Q597" i="2"/>
  <c r="Q599" i="2"/>
  <c r="N611" i="2"/>
  <c r="Q611" i="2" s="1"/>
  <c r="Q638" i="2"/>
  <c r="Q662" i="2"/>
  <c r="Q757" i="2"/>
  <c r="Q765" i="2"/>
  <c r="Q773" i="2"/>
  <c r="N787" i="2"/>
  <c r="Q787" i="2" s="1"/>
  <c r="Q800" i="2"/>
  <c r="P804" i="2"/>
  <c r="P812" i="2"/>
  <c r="P820" i="2"/>
  <c r="P828" i="2"/>
  <c r="Q832" i="2"/>
  <c r="P899" i="2"/>
  <c r="P918" i="2"/>
  <c r="Q1022" i="2"/>
  <c r="Q1046" i="2"/>
  <c r="Q1054" i="2"/>
  <c r="Q605" i="2"/>
  <c r="Q608" i="2"/>
  <c r="P628" i="2"/>
  <c r="P644" i="2"/>
  <c r="P652" i="2"/>
  <c r="Q692" i="2"/>
  <c r="Q708" i="2"/>
  <c r="Q716" i="2"/>
  <c r="Q740" i="2"/>
  <c r="Q748" i="2"/>
  <c r="Q845" i="2"/>
  <c r="P863" i="2"/>
  <c r="P961" i="2"/>
  <c r="N1023" i="2"/>
  <c r="Q1023" i="2" s="1"/>
  <c r="N1031" i="2"/>
  <c r="Q1031" i="2" s="1"/>
  <c r="N1039" i="2"/>
  <c r="Q1039" i="2" s="1"/>
  <c r="N1047" i="2"/>
  <c r="Q1047" i="2" s="1"/>
  <c r="N1055" i="2"/>
  <c r="Q1055" i="2" s="1"/>
  <c r="Q653" i="2"/>
  <c r="Q742" i="2"/>
  <c r="Q859" i="2"/>
  <c r="P912" i="2"/>
  <c r="P920" i="2"/>
  <c r="P928" i="2"/>
  <c r="Q936" i="2"/>
  <c r="Q952" i="2"/>
  <c r="Q984" i="2"/>
  <c r="D2" i="6"/>
  <c r="Q152" i="2"/>
  <c r="P44" i="2"/>
  <c r="P8" i="2"/>
  <c r="Q62" i="2"/>
  <c r="P126" i="2"/>
  <c r="P147" i="2"/>
  <c r="P163" i="2"/>
  <c r="P63" i="2"/>
  <c r="P36" i="2"/>
  <c r="Q59" i="2"/>
  <c r="P108" i="2"/>
  <c r="P192" i="2"/>
  <c r="P10" i="2"/>
  <c r="P65" i="2"/>
  <c r="P81" i="2"/>
  <c r="P157" i="2"/>
  <c r="P34" i="2"/>
  <c r="P9" i="2"/>
  <c r="P201" i="2"/>
  <c r="Q184" i="2"/>
  <c r="Q139" i="2"/>
  <c r="P11" i="2"/>
  <c r="P33" i="2"/>
  <c r="P40" i="2"/>
  <c r="P58" i="2"/>
  <c r="Q36" i="2"/>
  <c r="P130" i="2"/>
  <c r="Q93" i="2"/>
  <c r="P146" i="2"/>
  <c r="Q163" i="2"/>
  <c r="P185" i="2"/>
  <c r="Q172" i="2"/>
  <c r="Q67" i="2"/>
  <c r="Q44" i="2"/>
  <c r="Q65" i="2"/>
  <c r="Q81" i="2"/>
  <c r="Q10" i="2"/>
  <c r="Q34" i="2"/>
  <c r="Q175" i="2"/>
  <c r="Q40" i="2"/>
  <c r="Q61" i="2"/>
  <c r="P18" i="2"/>
  <c r="Q179" i="2"/>
  <c r="Q203" i="2"/>
  <c r="Q192" i="2"/>
  <c r="O74" i="1"/>
  <c r="P73" i="1"/>
  <c r="C22" i="6"/>
  <c r="C24" i="6" s="1"/>
  <c r="C30" i="6" s="1"/>
  <c r="P1044" i="1"/>
  <c r="P399" i="1"/>
  <c r="P986" i="1"/>
  <c r="P678" i="1"/>
  <c r="P718" i="1"/>
  <c r="N842" i="1"/>
  <c r="Q842" i="1" s="1"/>
  <c r="P467" i="1"/>
  <c r="N585" i="1"/>
  <c r="Q585" i="1" s="1"/>
  <c r="P914" i="1"/>
  <c r="P338" i="1"/>
  <c r="N645" i="1"/>
  <c r="Q645" i="1" s="1"/>
  <c r="P886" i="1"/>
  <c r="P67" i="1"/>
  <c r="N349" i="1"/>
  <c r="Q349" i="1" s="1"/>
  <c r="N935" i="1"/>
  <c r="Q935" i="1" s="1"/>
  <c r="N275" i="1"/>
  <c r="Q275" i="1" s="1"/>
  <c r="N334" i="1"/>
  <c r="Q334" i="1" s="1"/>
  <c r="N613" i="1"/>
  <c r="Q613" i="1" s="1"/>
  <c r="Q756" i="1"/>
  <c r="Q764" i="1"/>
  <c r="N845" i="1"/>
  <c r="Q845" i="1" s="1"/>
  <c r="P436" i="1"/>
  <c r="P750" i="1"/>
  <c r="P786" i="1"/>
  <c r="N1002" i="1"/>
  <c r="Q1002" i="1" s="1"/>
  <c r="P346" i="1"/>
  <c r="P423" i="1"/>
  <c r="N941" i="1"/>
  <c r="Q941" i="1" s="1"/>
  <c r="Q943" i="1"/>
  <c r="P390" i="1"/>
  <c r="P1060" i="1"/>
  <c r="N412" i="1"/>
  <c r="Q412" i="1" s="1"/>
  <c r="N469" i="1"/>
  <c r="Q469" i="1" s="1"/>
  <c r="N821" i="1"/>
  <c r="Q821" i="1" s="1"/>
  <c r="N273" i="1"/>
  <c r="Q273" i="1" s="1"/>
  <c r="N377" i="1"/>
  <c r="Q377" i="1" s="1"/>
  <c r="P754" i="1"/>
  <c r="P835" i="1"/>
  <c r="N837" i="1"/>
  <c r="Q837" i="1" s="1"/>
  <c r="P876" i="1"/>
  <c r="P782" i="1"/>
  <c r="Q788" i="1"/>
  <c r="P1039" i="1"/>
  <c r="Q252" i="1"/>
  <c r="N269" i="1"/>
  <c r="Q269" i="1" s="1"/>
  <c r="N442" i="1"/>
  <c r="Q442" i="1" s="1"/>
  <c r="N477" i="1"/>
  <c r="Q477" i="1" s="1"/>
  <c r="N922" i="1"/>
  <c r="Q922" i="1" s="1"/>
  <c r="N967" i="1"/>
  <c r="Q967" i="1" s="1"/>
  <c r="N1010" i="1"/>
  <c r="Q1010" i="1" s="1"/>
  <c r="N242" i="1"/>
  <c r="Q242" i="1" s="1"/>
  <c r="N454" i="1"/>
  <c r="Q454" i="1" s="1"/>
  <c r="N533" i="1"/>
  <c r="Q533" i="1" s="1"/>
  <c r="N877" i="1"/>
  <c r="Q877" i="1" s="1"/>
  <c r="N930" i="1"/>
  <c r="Q930" i="1" s="1"/>
  <c r="N981" i="1"/>
  <c r="Q981" i="1" s="1"/>
  <c r="P415" i="1"/>
  <c r="N271" i="1"/>
  <c r="Q271" i="1" s="1"/>
  <c r="Q439" i="1"/>
  <c r="N605" i="1"/>
  <c r="Q605" i="1" s="1"/>
  <c r="N858" i="1"/>
  <c r="Q858" i="1" s="1"/>
  <c r="N970" i="1"/>
  <c r="Q970" i="1" s="1"/>
  <c r="N1024" i="1"/>
  <c r="Q1024" i="1" s="1"/>
  <c r="N485" i="1"/>
  <c r="Q485" i="1" s="1"/>
  <c r="N637" i="1"/>
  <c r="Q637" i="1" s="1"/>
  <c r="N816" i="1"/>
  <c r="Q816" i="1" s="1"/>
  <c r="P1030" i="1"/>
  <c r="N291" i="1"/>
  <c r="Q291" i="1" s="1"/>
  <c r="N289" i="1"/>
  <c r="Q289" i="1" s="1"/>
  <c r="N318" i="1"/>
  <c r="Q318" i="1" s="1"/>
  <c r="P410" i="1"/>
  <c r="P682" i="1"/>
  <c r="P961" i="1"/>
  <c r="N382" i="1"/>
  <c r="Q382" i="1" s="1"/>
  <c r="N470" i="1"/>
  <c r="Q470" i="1" s="1"/>
  <c r="N541" i="1"/>
  <c r="Q541" i="1" s="1"/>
  <c r="N649" i="1"/>
  <c r="Q649" i="1" s="1"/>
  <c r="Q724" i="1"/>
  <c r="N988" i="1"/>
  <c r="Q988" i="1" s="1"/>
  <c r="N1050" i="1"/>
  <c r="Q1050" i="1" s="1"/>
  <c r="N267" i="1"/>
  <c r="Q267" i="1" s="1"/>
  <c r="Q308" i="1"/>
  <c r="N265" i="1"/>
  <c r="Q265" i="1" s="1"/>
  <c r="P35" i="1"/>
  <c r="N247" i="1"/>
  <c r="Q247" i="1" s="1"/>
  <c r="N279" i="1"/>
  <c r="Q279" i="1" s="1"/>
  <c r="N326" i="1"/>
  <c r="Q326" i="1" s="1"/>
  <c r="N277" i="1"/>
  <c r="Q277" i="1" s="1"/>
  <c r="N297" i="1"/>
  <c r="Q297" i="1" s="1"/>
  <c r="P403" i="1"/>
  <c r="N405" i="1"/>
  <c r="Q405" i="1" s="1"/>
  <c r="P451" i="1"/>
  <c r="N573" i="1"/>
  <c r="Q573" i="1" s="1"/>
  <c r="P722" i="1"/>
  <c r="P892" i="1"/>
  <c r="P929" i="1"/>
  <c r="P946" i="1"/>
  <c r="N973" i="1"/>
  <c r="Q973" i="1" s="1"/>
  <c r="N992" i="1"/>
  <c r="Q992" i="1" s="1"/>
  <c r="N1056" i="1"/>
  <c r="Q1056" i="1" s="1"/>
  <c r="N581" i="1"/>
  <c r="Q581" i="1" s="1"/>
  <c r="P738" i="1"/>
  <c r="P906" i="1"/>
  <c r="P950" i="1"/>
  <c r="Q814" i="1"/>
  <c r="P308" i="1"/>
  <c r="N310" i="1"/>
  <c r="Q310" i="1" s="1"/>
  <c r="Q320" i="1"/>
  <c r="P339" i="1"/>
  <c r="P431" i="1"/>
  <c r="N517" i="1"/>
  <c r="Q517" i="1" s="1"/>
  <c r="N597" i="1"/>
  <c r="Q597" i="1" s="1"/>
  <c r="P690" i="1"/>
  <c r="P758" i="1"/>
  <c r="P828" i="1"/>
  <c r="Q859" i="1"/>
  <c r="N874" i="1"/>
  <c r="Q874" i="1" s="1"/>
  <c r="Q891" i="1"/>
  <c r="P913" i="1"/>
  <c r="Q915" i="1"/>
  <c r="P999" i="1"/>
  <c r="P1012" i="1"/>
  <c r="N1037" i="1"/>
  <c r="Q1037" i="1" s="1"/>
  <c r="N1069" i="1"/>
  <c r="Q1069" i="1" s="1"/>
  <c r="P39" i="1"/>
  <c r="Q264" i="1"/>
  <c r="P398" i="1"/>
  <c r="P444" i="1"/>
  <c r="Q627" i="1"/>
  <c r="P706" i="1"/>
  <c r="P770" i="1"/>
  <c r="P803" i="1"/>
  <c r="Q867" i="1"/>
  <c r="P990" i="1"/>
  <c r="P1022" i="1"/>
  <c r="P1052" i="1"/>
  <c r="Q274" i="1"/>
  <c r="N322" i="1"/>
  <c r="Q322" i="1" s="1"/>
  <c r="N357" i="1"/>
  <c r="Q357" i="1" s="1"/>
  <c r="N386" i="1"/>
  <c r="Q386" i="1" s="1"/>
  <c r="N462" i="1"/>
  <c r="Q462" i="1" s="1"/>
  <c r="N549" i="1"/>
  <c r="Q549" i="1" s="1"/>
  <c r="N617" i="1"/>
  <c r="Q617" i="1" s="1"/>
  <c r="Q732" i="1"/>
  <c r="N796" i="1"/>
  <c r="Q796" i="1" s="1"/>
  <c r="P865" i="1"/>
  <c r="N871" i="1"/>
  <c r="Q871" i="1" s="1"/>
  <c r="N882" i="1"/>
  <c r="Q882" i="1" s="1"/>
  <c r="N893" i="1"/>
  <c r="Q893" i="1" s="1"/>
  <c r="P908" i="1"/>
  <c r="N957" i="1"/>
  <c r="Q957" i="1" s="1"/>
  <c r="Q963" i="1"/>
  <c r="P996" i="1"/>
  <c r="N1032" i="1"/>
  <c r="Q1032" i="1" s="1"/>
  <c r="N1064" i="1"/>
  <c r="Q1064" i="1" s="1"/>
  <c r="P264" i="1"/>
  <c r="N369" i="1"/>
  <c r="Q369" i="1" s="1"/>
  <c r="P391" i="1"/>
  <c r="N413" i="1"/>
  <c r="Q413" i="1" s="1"/>
  <c r="Q431" i="1"/>
  <c r="P494" i="1"/>
  <c r="N565" i="1"/>
  <c r="Q565" i="1" s="1"/>
  <c r="N629" i="1"/>
  <c r="Q629" i="1" s="1"/>
  <c r="P726" i="1"/>
  <c r="N850" i="1"/>
  <c r="Q850" i="1" s="1"/>
  <c r="N903" i="1"/>
  <c r="Q903" i="1" s="1"/>
  <c r="N944" i="1"/>
  <c r="Q944" i="1" s="1"/>
  <c r="N980" i="1"/>
  <c r="Q980" i="1" s="1"/>
  <c r="N1000" i="1"/>
  <c r="Q1000" i="1" s="1"/>
  <c r="Q328" i="1"/>
  <c r="Q383" i="1"/>
  <c r="P662" i="1"/>
  <c r="Q971" i="1"/>
  <c r="Q655" i="1"/>
  <c r="Q710" i="1"/>
  <c r="Q979" i="1"/>
  <c r="N1047" i="1"/>
  <c r="Q1047" i="1" s="1"/>
  <c r="P1047" i="1"/>
  <c r="N55" i="1"/>
  <c r="P55" i="1"/>
  <c r="N286" i="1"/>
  <c r="Q286" i="1" s="1"/>
  <c r="P286" i="1"/>
  <c r="N296" i="1"/>
  <c r="Q296" i="1" s="1"/>
  <c r="P296" i="1"/>
  <c r="N314" i="1"/>
  <c r="Q314" i="1" s="1"/>
  <c r="N303" i="1"/>
  <c r="Q303" i="1" s="1"/>
  <c r="P609" i="1"/>
  <c r="N609" i="1"/>
  <c r="Q609" i="1" s="1"/>
  <c r="N819" i="1"/>
  <c r="Q819" i="1" s="1"/>
  <c r="P819" i="1"/>
  <c r="P861" i="1"/>
  <c r="N861" i="1"/>
  <c r="Q861" i="1" s="1"/>
  <c r="P919" i="1"/>
  <c r="N919" i="1"/>
  <c r="Q919" i="1" s="1"/>
  <c r="P1005" i="1"/>
  <c r="N1005" i="1"/>
  <c r="Q1005" i="1" s="1"/>
  <c r="P1058" i="1"/>
  <c r="N1058" i="1"/>
  <c r="Q1058" i="1" s="1"/>
  <c r="N301" i="1"/>
  <c r="Q301" i="1" s="1"/>
  <c r="N428" i="1"/>
  <c r="Q428" i="1" s="1"/>
  <c r="P428" i="1"/>
  <c r="P545" i="1"/>
  <c r="N545" i="1"/>
  <c r="Q545" i="1" s="1"/>
  <c r="N794" i="1"/>
  <c r="Q794" i="1" s="1"/>
  <c r="P794" i="1"/>
  <c r="N940" i="1"/>
  <c r="Q940" i="1" s="1"/>
  <c r="P940" i="1"/>
  <c r="N254" i="1"/>
  <c r="Q254" i="1" s="1"/>
  <c r="N256" i="1"/>
  <c r="Q256" i="1" s="1"/>
  <c r="P284" i="1"/>
  <c r="N299" i="1"/>
  <c r="Q299" i="1" s="1"/>
  <c r="P342" i="1"/>
  <c r="N342" i="1"/>
  <c r="Q342" i="1" s="1"/>
  <c r="N367" i="1"/>
  <c r="Q367" i="1" s="1"/>
  <c r="P367" i="1"/>
  <c r="P506" i="1"/>
  <c r="N506" i="1"/>
  <c r="Q506" i="1" s="1"/>
  <c r="N658" i="1"/>
  <c r="Q658" i="1" s="1"/>
  <c r="P658" i="1"/>
  <c r="N734" i="1"/>
  <c r="Q734" i="1" s="1"/>
  <c r="P734" i="1"/>
  <c r="N698" i="1"/>
  <c r="Q698" i="1" s="1"/>
  <c r="P698" i="1"/>
  <c r="N766" i="1"/>
  <c r="Q766" i="1" s="1"/>
  <c r="P766" i="1"/>
  <c r="N323" i="1"/>
  <c r="Q323" i="1" s="1"/>
  <c r="P323" i="1"/>
  <c r="N66" i="1"/>
  <c r="P66" i="1"/>
  <c r="N335" i="1"/>
  <c r="Q335" i="1" s="1"/>
  <c r="P335" i="1"/>
  <c r="N447" i="1"/>
  <c r="Q447" i="1" s="1"/>
  <c r="P447" i="1"/>
  <c r="P466" i="1"/>
  <c r="N466" i="1"/>
  <c r="Q466" i="1" s="1"/>
  <c r="P812" i="1"/>
  <c r="N812" i="1"/>
  <c r="Q812" i="1" s="1"/>
  <c r="P46" i="1"/>
  <c r="P285" i="1"/>
  <c r="N285" i="1"/>
  <c r="Q285" i="1" s="1"/>
  <c r="P421" i="1"/>
  <c r="N421" i="1"/>
  <c r="Q421" i="1" s="1"/>
  <c r="P577" i="1"/>
  <c r="N577" i="1"/>
  <c r="Q577" i="1" s="1"/>
  <c r="P641" i="1"/>
  <c r="N641" i="1"/>
  <c r="Q641" i="1" s="1"/>
  <c r="P933" i="1"/>
  <c r="N933" i="1"/>
  <c r="Q933" i="1" s="1"/>
  <c r="P984" i="1"/>
  <c r="N984" i="1"/>
  <c r="Q984" i="1" s="1"/>
  <c r="N407" i="1"/>
  <c r="Q407" i="1" s="1"/>
  <c r="P407" i="1"/>
  <c r="N511" i="1"/>
  <c r="Q511" i="1" s="1"/>
  <c r="P511" i="1"/>
  <c r="N849" i="1"/>
  <c r="Q849" i="1" s="1"/>
  <c r="P849" i="1"/>
  <c r="P898" i="1"/>
  <c r="N898" i="1"/>
  <c r="Q898" i="1" s="1"/>
  <c r="P1018" i="1"/>
  <c r="N1018" i="1"/>
  <c r="Q1018" i="1" s="1"/>
  <c r="N319" i="1"/>
  <c r="Q319" i="1" s="1"/>
  <c r="P319" i="1"/>
  <c r="P330" i="1"/>
  <c r="N330" i="1"/>
  <c r="Q330" i="1" s="1"/>
  <c r="P461" i="1"/>
  <c r="N461" i="1"/>
  <c r="Q461" i="1" s="1"/>
  <c r="P826" i="1"/>
  <c r="N826" i="1"/>
  <c r="Q826" i="1" s="1"/>
  <c r="P954" i="1"/>
  <c r="N954" i="1"/>
  <c r="Q954" i="1" s="1"/>
  <c r="Q336" i="1"/>
  <c r="N348" i="1"/>
  <c r="Q348" i="1" s="1"/>
  <c r="Q354" i="1"/>
  <c r="N372" i="1"/>
  <c r="Q372" i="1" s="1"/>
  <c r="N397" i="1"/>
  <c r="Q397" i="1" s="1"/>
  <c r="N402" i="1"/>
  <c r="Q402" i="1" s="1"/>
  <c r="Q423" i="1"/>
  <c r="N426" i="1"/>
  <c r="Q426" i="1" s="1"/>
  <c r="N433" i="1"/>
  <c r="Q433" i="1" s="1"/>
  <c r="N450" i="1"/>
  <c r="Q450" i="1" s="1"/>
  <c r="N537" i="1"/>
  <c r="Q537" i="1" s="1"/>
  <c r="N569" i="1"/>
  <c r="Q569" i="1" s="1"/>
  <c r="N601" i="1"/>
  <c r="Q601" i="1" s="1"/>
  <c r="N633" i="1"/>
  <c r="Q633" i="1" s="1"/>
  <c r="Q643" i="1"/>
  <c r="Q662" i="1"/>
  <c r="Q702" i="1"/>
  <c r="Q803" i="1"/>
  <c r="N829" i="1"/>
  <c r="Q829" i="1" s="1"/>
  <c r="Q835" i="1"/>
  <c r="N866" i="1"/>
  <c r="Q866" i="1" s="1"/>
  <c r="N887" i="1"/>
  <c r="Q887" i="1" s="1"/>
  <c r="N901" i="1"/>
  <c r="Q901" i="1" s="1"/>
  <c r="Q914" i="1"/>
  <c r="Q931" i="1"/>
  <c r="N938" i="1"/>
  <c r="Q938" i="1" s="1"/>
  <c r="N962" i="1"/>
  <c r="Q962" i="1" s="1"/>
  <c r="Q1031" i="1"/>
  <c r="N1045" i="1"/>
  <c r="Q1045" i="1" s="1"/>
  <c r="P383" i="1"/>
  <c r="P419" i="1"/>
  <c r="P435" i="1"/>
  <c r="P455" i="1"/>
  <c r="Q651" i="1"/>
  <c r="Q670" i="1"/>
  <c r="P694" i="1"/>
  <c r="Q700" i="1"/>
  <c r="P730" i="1"/>
  <c r="P762" i="1"/>
  <c r="P810" i="1"/>
  <c r="P833" i="1"/>
  <c r="P924" i="1"/>
  <c r="P945" i="1"/>
  <c r="Q947" i="1"/>
  <c r="Q983" i="1"/>
  <c r="Q995" i="1"/>
  <c r="Q1020" i="1"/>
  <c r="P1038" i="1"/>
  <c r="Q1055" i="1"/>
  <c r="Q678" i="1"/>
  <c r="Q708" i="1"/>
  <c r="Q718" i="1"/>
  <c r="Q740" i="1"/>
  <c r="Q750" i="1"/>
  <c r="Q772" i="1"/>
  <c r="Q782" i="1"/>
  <c r="Q846" i="1"/>
  <c r="Q879" i="1"/>
  <c r="Q906" i="1"/>
  <c r="Q923" i="1"/>
  <c r="Q298" i="1"/>
  <c r="N406" i="1"/>
  <c r="Q406" i="1" s="1"/>
  <c r="Q304" i="1"/>
  <c r="N446" i="1"/>
  <c r="Q446" i="1" s="1"/>
  <c r="N553" i="1"/>
  <c r="Q553" i="1" s="1"/>
  <c r="P387" i="1"/>
  <c r="Q415" i="1"/>
  <c r="P439" i="1"/>
  <c r="Q460" i="1"/>
  <c r="P495" i="1"/>
  <c r="N501" i="1"/>
  <c r="Q501" i="1" s="1"/>
  <c r="N525" i="1"/>
  <c r="Q525" i="1" s="1"/>
  <c r="N557" i="1"/>
  <c r="Q557" i="1" s="1"/>
  <c r="N589" i="1"/>
  <c r="Q589" i="1" s="1"/>
  <c r="N621" i="1"/>
  <c r="Q621" i="1" s="1"/>
  <c r="N653" i="1"/>
  <c r="Q653" i="1" s="1"/>
  <c r="P666" i="1"/>
  <c r="Q686" i="1"/>
  <c r="P710" i="1"/>
  <c r="Q716" i="1"/>
  <c r="Q726" i="1"/>
  <c r="P742" i="1"/>
  <c r="Q748" i="1"/>
  <c r="Q758" i="1"/>
  <c r="P774" i="1"/>
  <c r="Q780" i="1"/>
  <c r="P791" i="1"/>
  <c r="N793" i="1"/>
  <c r="Q793" i="1" s="1"/>
  <c r="P807" i="1"/>
  <c r="P823" i="1"/>
  <c r="N825" i="1"/>
  <c r="Q825" i="1" s="1"/>
  <c r="P844" i="1"/>
  <c r="P851" i="1"/>
  <c r="N853" i="1"/>
  <c r="Q853" i="1" s="1"/>
  <c r="P881" i="1"/>
  <c r="Q883" i="1"/>
  <c r="N890" i="1"/>
  <c r="Q890" i="1" s="1"/>
  <c r="N909" i="1"/>
  <c r="Q909" i="1" s="1"/>
  <c r="Q911" i="1"/>
  <c r="N951" i="1"/>
  <c r="Q951" i="1" s="1"/>
  <c r="P956" i="1"/>
  <c r="N997" i="1"/>
  <c r="Q997" i="1" s="1"/>
  <c r="N1013" i="1"/>
  <c r="Q1013" i="1" s="1"/>
  <c r="Q1023" i="1"/>
  <c r="N1026" i="1"/>
  <c r="Q1026" i="1" s="1"/>
  <c r="Q1028" i="1"/>
  <c r="Q1063" i="1"/>
  <c r="Q300" i="1"/>
  <c r="N362" i="1"/>
  <c r="Q362" i="1" s="1"/>
  <c r="Q436" i="1"/>
  <c r="N490" i="1"/>
  <c r="Q490" i="1" s="1"/>
  <c r="N510" i="1"/>
  <c r="Q510" i="1" s="1"/>
  <c r="N521" i="1"/>
  <c r="Q521" i="1" s="1"/>
  <c r="Q284" i="1"/>
  <c r="Q288" i="1"/>
  <c r="Q307" i="1"/>
  <c r="Q312" i="1"/>
  <c r="Q419" i="1"/>
  <c r="Q435" i="1"/>
  <c r="P463" i="1"/>
  <c r="P471" i="1"/>
  <c r="N529" i="1"/>
  <c r="Q529" i="1" s="1"/>
  <c r="N561" i="1"/>
  <c r="Q561" i="1" s="1"/>
  <c r="N593" i="1"/>
  <c r="Q593" i="1" s="1"/>
  <c r="N625" i="1"/>
  <c r="Q625" i="1" s="1"/>
  <c r="P674" i="1"/>
  <c r="Q694" i="1"/>
  <c r="P714" i="1"/>
  <c r="P746" i="1"/>
  <c r="P778" i="1"/>
  <c r="P798" i="1"/>
  <c r="N800" i="1"/>
  <c r="Q800" i="1" s="1"/>
  <c r="Q802" i="1"/>
  <c r="P818" i="1"/>
  <c r="Q820" i="1"/>
  <c r="N834" i="1"/>
  <c r="Q834" i="1" s="1"/>
  <c r="P839" i="1"/>
  <c r="N841" i="1"/>
  <c r="Q841" i="1" s="1"/>
  <c r="N855" i="1"/>
  <c r="Q855" i="1" s="1"/>
  <c r="P860" i="1"/>
  <c r="N869" i="1"/>
  <c r="Q869" i="1" s="1"/>
  <c r="P897" i="1"/>
  <c r="Q899" i="1"/>
  <c r="P918" i="1"/>
  <c r="N925" i="1"/>
  <c r="Q925" i="1" s="1"/>
  <c r="Q955" i="1"/>
  <c r="N960" i="1"/>
  <c r="Q960" i="1" s="1"/>
  <c r="N965" i="1"/>
  <c r="Q965" i="1" s="1"/>
  <c r="N978" i="1"/>
  <c r="Q978" i="1" s="1"/>
  <c r="P983" i="1"/>
  <c r="Q987" i="1"/>
  <c r="P1004" i="1"/>
  <c r="P1046" i="1"/>
  <c r="Q374" i="1"/>
  <c r="Q654" i="1"/>
  <c r="P243" i="1"/>
  <c r="N243" i="1"/>
  <c r="Q243" i="1" s="1"/>
  <c r="N476" i="1"/>
  <c r="Q476" i="1" s="1"/>
  <c r="P476" i="1"/>
  <c r="N575" i="1"/>
  <c r="Q575" i="1" s="1"/>
  <c r="P575" i="1"/>
  <c r="N817" i="1"/>
  <c r="Q817" i="1" s="1"/>
  <c r="P817" i="1"/>
  <c r="P69" i="1"/>
  <c r="P52" i="1"/>
  <c r="P261" i="1"/>
  <c r="N261" i="1"/>
  <c r="Q261" i="1" s="1"/>
  <c r="N355" i="1"/>
  <c r="Q355" i="1" s="1"/>
  <c r="P355" i="1"/>
  <c r="P366" i="1"/>
  <c r="N366" i="1"/>
  <c r="Q366" i="1" s="1"/>
  <c r="P373" i="1"/>
  <c r="N373" i="1"/>
  <c r="Q373" i="1" s="1"/>
  <c r="N375" i="1"/>
  <c r="Q375" i="1" s="1"/>
  <c r="P375" i="1"/>
  <c r="Q468" i="1"/>
  <c r="N543" i="1"/>
  <c r="Q543" i="1" s="1"/>
  <c r="P543" i="1"/>
  <c r="N639" i="1"/>
  <c r="Q639" i="1" s="1"/>
  <c r="P639" i="1"/>
  <c r="P245" i="1"/>
  <c r="P292" i="1"/>
  <c r="P295" i="1"/>
  <c r="N295" i="1"/>
  <c r="Q295" i="1" s="1"/>
  <c r="P351" i="1"/>
  <c r="P414" i="1"/>
  <c r="N414" i="1"/>
  <c r="Q414" i="1" s="1"/>
  <c r="N508" i="1"/>
  <c r="Q508" i="1" s="1"/>
  <c r="P508" i="1"/>
  <c r="N519" i="1"/>
  <c r="Q519" i="1" s="1"/>
  <c r="P519" i="1"/>
  <c r="N551" i="1"/>
  <c r="Q551" i="1" s="1"/>
  <c r="P551" i="1"/>
  <c r="N583" i="1"/>
  <c r="Q583" i="1" s="1"/>
  <c r="P583" i="1"/>
  <c r="N615" i="1"/>
  <c r="Q615" i="1" s="1"/>
  <c r="P615" i="1"/>
  <c r="N647" i="1"/>
  <c r="Q647" i="1" s="1"/>
  <c r="P647" i="1"/>
  <c r="P689" i="1"/>
  <c r="N689" i="1"/>
  <c r="Q689" i="1" s="1"/>
  <c r="N723" i="1"/>
  <c r="Q723" i="1" s="1"/>
  <c r="P723" i="1"/>
  <c r="P725" i="1"/>
  <c r="N725" i="1"/>
  <c r="Q725" i="1" s="1"/>
  <c r="N755" i="1"/>
  <c r="Q755" i="1" s="1"/>
  <c r="P755" i="1"/>
  <c r="P757" i="1"/>
  <c r="N757" i="1"/>
  <c r="Q757" i="1" s="1"/>
  <c r="N787" i="1"/>
  <c r="Q787" i="1" s="1"/>
  <c r="P787" i="1"/>
  <c r="P789" i="1"/>
  <c r="N789" i="1"/>
  <c r="Q789" i="1" s="1"/>
  <c r="P31" i="1"/>
  <c r="P249" i="1"/>
  <c r="N249" i="1"/>
  <c r="Q249" i="1" s="1"/>
  <c r="P251" i="1"/>
  <c r="N251" i="1"/>
  <c r="Q251" i="1" s="1"/>
  <c r="P259" i="1"/>
  <c r="N259" i="1"/>
  <c r="Q259" i="1" s="1"/>
  <c r="N268" i="1"/>
  <c r="Q268" i="1" s="1"/>
  <c r="P268" i="1"/>
  <c r="P270" i="1"/>
  <c r="N270" i="1"/>
  <c r="Q270" i="1" s="1"/>
  <c r="P272" i="1"/>
  <c r="N272" i="1"/>
  <c r="Q272" i="1" s="1"/>
  <c r="P345" i="1"/>
  <c r="N345" i="1"/>
  <c r="Q345" i="1" s="1"/>
  <c r="P418" i="1"/>
  <c r="N418" i="1"/>
  <c r="Q418" i="1" s="1"/>
  <c r="P434" i="1"/>
  <c r="N434" i="1"/>
  <c r="Q434" i="1" s="1"/>
  <c r="N60" i="1"/>
  <c r="N38" i="1"/>
  <c r="Q244" i="1"/>
  <c r="P293" i="1"/>
  <c r="N293" i="1"/>
  <c r="Q293" i="1" s="1"/>
  <c r="P307" i="1"/>
  <c r="P332" i="1"/>
  <c r="N332" i="1"/>
  <c r="Q332" i="1" s="1"/>
  <c r="N340" i="1"/>
  <c r="Q340" i="1" s="1"/>
  <c r="P340" i="1"/>
  <c r="P350" i="1"/>
  <c r="N350" i="1"/>
  <c r="Q350" i="1" s="1"/>
  <c r="P359" i="1"/>
  <c r="N492" i="1"/>
  <c r="Q492" i="1" s="1"/>
  <c r="P492" i="1"/>
  <c r="N503" i="1"/>
  <c r="Q503" i="1" s="1"/>
  <c r="P503" i="1"/>
  <c r="N527" i="1"/>
  <c r="Q527" i="1" s="1"/>
  <c r="P527" i="1"/>
  <c r="N559" i="1"/>
  <c r="Q559" i="1" s="1"/>
  <c r="P559" i="1"/>
  <c r="N591" i="1"/>
  <c r="Q591" i="1" s="1"/>
  <c r="P591" i="1"/>
  <c r="N623" i="1"/>
  <c r="Q623" i="1" s="1"/>
  <c r="P623" i="1"/>
  <c r="P657" i="1"/>
  <c r="N657" i="1"/>
  <c r="Q657" i="1" s="1"/>
  <c r="N396" i="1"/>
  <c r="Q396" i="1" s="1"/>
  <c r="P396" i="1"/>
  <c r="N607" i="1"/>
  <c r="Q607" i="1" s="1"/>
  <c r="P607" i="1"/>
  <c r="N24" i="1"/>
  <c r="P47" i="1"/>
  <c r="N255" i="1"/>
  <c r="Q255" i="1" s="1"/>
  <c r="P255" i="1"/>
  <c r="P257" i="1"/>
  <c r="N257" i="1"/>
  <c r="Q257" i="1" s="1"/>
  <c r="P280" i="1"/>
  <c r="P283" i="1"/>
  <c r="N283" i="1"/>
  <c r="Q283" i="1" s="1"/>
  <c r="P287" i="1"/>
  <c r="N287" i="1"/>
  <c r="Q287" i="1" s="1"/>
  <c r="P365" i="1"/>
  <c r="N365" i="1"/>
  <c r="Q365" i="1" s="1"/>
  <c r="P422" i="1"/>
  <c r="N422" i="1"/>
  <c r="Q422" i="1" s="1"/>
  <c r="N479" i="1"/>
  <c r="Q479" i="1" s="1"/>
  <c r="P479" i="1"/>
  <c r="P705" i="1"/>
  <c r="N705" i="1"/>
  <c r="Q705" i="1" s="1"/>
  <c r="P302" i="1"/>
  <c r="N302" i="1"/>
  <c r="Q302" i="1" s="1"/>
  <c r="P306" i="1"/>
  <c r="N306" i="1"/>
  <c r="Q306" i="1" s="1"/>
  <c r="P316" i="1"/>
  <c r="N316" i="1"/>
  <c r="Q316" i="1" s="1"/>
  <c r="P324" i="1"/>
  <c r="N324" i="1"/>
  <c r="Q324" i="1" s="1"/>
  <c r="Q351" i="1"/>
  <c r="P358" i="1"/>
  <c r="N358" i="1"/>
  <c r="Q358" i="1" s="1"/>
  <c r="P380" i="1"/>
  <c r="N380" i="1"/>
  <c r="Q380" i="1" s="1"/>
  <c r="Q404" i="1"/>
  <c r="P438" i="1"/>
  <c r="N438" i="1"/>
  <c r="Q438" i="1" s="1"/>
  <c r="N487" i="1"/>
  <c r="Q487" i="1" s="1"/>
  <c r="P487" i="1"/>
  <c r="N535" i="1"/>
  <c r="Q535" i="1" s="1"/>
  <c r="P535" i="1"/>
  <c r="N567" i="1"/>
  <c r="Q567" i="1" s="1"/>
  <c r="P567" i="1"/>
  <c r="N599" i="1"/>
  <c r="Q599" i="1" s="1"/>
  <c r="P599" i="1"/>
  <c r="N631" i="1"/>
  <c r="Q631" i="1" s="1"/>
  <c r="P631" i="1"/>
  <c r="P263" i="1"/>
  <c r="N263" i="1"/>
  <c r="Q263" i="1" s="1"/>
  <c r="P281" i="1"/>
  <c r="N281" i="1"/>
  <c r="Q281" i="1" s="1"/>
  <c r="N371" i="1"/>
  <c r="Q371" i="1" s="1"/>
  <c r="P371" i="1"/>
  <c r="P673" i="1"/>
  <c r="N673" i="1"/>
  <c r="Q673" i="1" s="1"/>
  <c r="Q241" i="1"/>
  <c r="Q248" i="1"/>
  <c r="P288" i="1"/>
  <c r="P311" i="1"/>
  <c r="Q315" i="1"/>
  <c r="Q327" i="1"/>
  <c r="P331" i="1"/>
  <c r="P343" i="1"/>
  <c r="P354" i="1"/>
  <c r="P364" i="1"/>
  <c r="P370" i="1"/>
  <c r="P374" i="1"/>
  <c r="P404" i="1"/>
  <c r="P468" i="1"/>
  <c r="P474" i="1"/>
  <c r="P482" i="1"/>
  <c r="Q494" i="1"/>
  <c r="P498" i="1"/>
  <c r="Q500" i="1"/>
  <c r="P514" i="1"/>
  <c r="P522" i="1"/>
  <c r="P530" i="1"/>
  <c r="P538" i="1"/>
  <c r="P546" i="1"/>
  <c r="P554" i="1"/>
  <c r="P562" i="1"/>
  <c r="P570" i="1"/>
  <c r="P578" i="1"/>
  <c r="P586" i="1"/>
  <c r="P594" i="1"/>
  <c r="P602" i="1"/>
  <c r="P610" i="1"/>
  <c r="P618" i="1"/>
  <c r="P626" i="1"/>
  <c r="P634" i="1"/>
  <c r="P642" i="1"/>
  <c r="P650" i="1"/>
  <c r="P655" i="1"/>
  <c r="P671" i="1"/>
  <c r="P687" i="1"/>
  <c r="P703" i="1"/>
  <c r="Q722" i="1"/>
  <c r="N727" i="1"/>
  <c r="Q727" i="1" s="1"/>
  <c r="P727" i="1"/>
  <c r="P729" i="1"/>
  <c r="N729" i="1"/>
  <c r="Q729" i="1" s="1"/>
  <c r="Q754" i="1"/>
  <c r="N759" i="1"/>
  <c r="Q759" i="1" s="1"/>
  <c r="P759" i="1"/>
  <c r="P761" i="1"/>
  <c r="N761" i="1"/>
  <c r="Q761" i="1" s="1"/>
  <c r="Q786" i="1"/>
  <c r="P805" i="1"/>
  <c r="N805" i="1"/>
  <c r="Q805" i="1" s="1"/>
  <c r="Q523" i="1"/>
  <c r="Q555" i="1"/>
  <c r="Q587" i="1"/>
  <c r="Q603" i="1"/>
  <c r="N659" i="1"/>
  <c r="Q659" i="1" s="1"/>
  <c r="P659" i="1"/>
  <c r="P661" i="1"/>
  <c r="N661" i="1"/>
  <c r="Q661" i="1" s="1"/>
  <c r="N675" i="1"/>
  <c r="Q675" i="1" s="1"/>
  <c r="P675" i="1"/>
  <c r="P677" i="1"/>
  <c r="N677" i="1"/>
  <c r="Q677" i="1" s="1"/>
  <c r="N691" i="1"/>
  <c r="Q691" i="1" s="1"/>
  <c r="P691" i="1"/>
  <c r="P693" i="1"/>
  <c r="N693" i="1"/>
  <c r="Q693" i="1" s="1"/>
  <c r="N707" i="1"/>
  <c r="Q707" i="1" s="1"/>
  <c r="P707" i="1"/>
  <c r="P709" i="1"/>
  <c r="N709" i="1"/>
  <c r="Q709" i="1" s="1"/>
  <c r="N731" i="1"/>
  <c r="Q731" i="1" s="1"/>
  <c r="P731" i="1"/>
  <c r="P733" i="1"/>
  <c r="N733" i="1"/>
  <c r="Q733" i="1" s="1"/>
  <c r="N763" i="1"/>
  <c r="Q763" i="1" s="1"/>
  <c r="P763" i="1"/>
  <c r="P765" i="1"/>
  <c r="N765" i="1"/>
  <c r="Q765" i="1" s="1"/>
  <c r="N378" i="1"/>
  <c r="Q378" i="1" s="1"/>
  <c r="N381" i="1"/>
  <c r="Q381" i="1" s="1"/>
  <c r="N389" i="1"/>
  <c r="Q389" i="1" s="1"/>
  <c r="Q391" i="1"/>
  <c r="N394" i="1"/>
  <c r="Q394" i="1" s="1"/>
  <c r="Q399" i="1"/>
  <c r="N409" i="1"/>
  <c r="Q409" i="1" s="1"/>
  <c r="N437" i="1"/>
  <c r="Q437" i="1" s="1"/>
  <c r="N445" i="1"/>
  <c r="Q445" i="1" s="1"/>
  <c r="N453" i="1"/>
  <c r="Q453" i="1" s="1"/>
  <c r="Q455" i="1"/>
  <c r="N458" i="1"/>
  <c r="Q458" i="1" s="1"/>
  <c r="Q463" i="1"/>
  <c r="N478" i="1"/>
  <c r="Q478" i="1" s="1"/>
  <c r="N486" i="1"/>
  <c r="Q486" i="1" s="1"/>
  <c r="N502" i="1"/>
  <c r="Q502" i="1" s="1"/>
  <c r="N518" i="1"/>
  <c r="Q518" i="1" s="1"/>
  <c r="N526" i="1"/>
  <c r="Q526" i="1" s="1"/>
  <c r="N534" i="1"/>
  <c r="Q534" i="1" s="1"/>
  <c r="N542" i="1"/>
  <c r="Q542" i="1" s="1"/>
  <c r="N550" i="1"/>
  <c r="Q550" i="1" s="1"/>
  <c r="N558" i="1"/>
  <c r="Q558" i="1" s="1"/>
  <c r="N566" i="1"/>
  <c r="Q566" i="1" s="1"/>
  <c r="N574" i="1"/>
  <c r="Q574" i="1" s="1"/>
  <c r="N582" i="1"/>
  <c r="Q582" i="1" s="1"/>
  <c r="N590" i="1"/>
  <c r="Q590" i="1" s="1"/>
  <c r="N598" i="1"/>
  <c r="Q598" i="1" s="1"/>
  <c r="N606" i="1"/>
  <c r="Q606" i="1" s="1"/>
  <c r="N614" i="1"/>
  <c r="Q614" i="1" s="1"/>
  <c r="N622" i="1"/>
  <c r="Q622" i="1" s="1"/>
  <c r="N630" i="1"/>
  <c r="Q630" i="1" s="1"/>
  <c r="N638" i="1"/>
  <c r="Q638" i="1" s="1"/>
  <c r="N646" i="1"/>
  <c r="Q646" i="1" s="1"/>
  <c r="Q674" i="1"/>
  <c r="Q690" i="1"/>
  <c r="Q706" i="1"/>
  <c r="Q730" i="1"/>
  <c r="N735" i="1"/>
  <c r="Q735" i="1" s="1"/>
  <c r="P735" i="1"/>
  <c r="P737" i="1"/>
  <c r="N737" i="1"/>
  <c r="Q737" i="1" s="1"/>
  <c r="Q762" i="1"/>
  <c r="N767" i="1"/>
  <c r="Q767" i="1" s="1"/>
  <c r="P767" i="1"/>
  <c r="P769" i="1"/>
  <c r="N769" i="1"/>
  <c r="Q769" i="1" s="1"/>
  <c r="N809" i="1"/>
  <c r="Q809" i="1" s="1"/>
  <c r="Q482" i="1"/>
  <c r="Q514" i="1"/>
  <c r="Q522" i="1"/>
  <c r="Q530" i="1"/>
  <c r="Q538" i="1"/>
  <c r="Q546" i="1"/>
  <c r="Q554" i="1"/>
  <c r="Q562" i="1"/>
  <c r="Q570" i="1"/>
  <c r="Q578" i="1"/>
  <c r="Q586" i="1"/>
  <c r="Q594" i="1"/>
  <c r="Q602" i="1"/>
  <c r="Q610" i="1"/>
  <c r="Q618" i="1"/>
  <c r="Q626" i="1"/>
  <c r="Q634" i="1"/>
  <c r="Q642" i="1"/>
  <c r="Q650" i="1"/>
  <c r="P654" i="1"/>
  <c r="P670" i="1"/>
  <c r="P686" i="1"/>
  <c r="P702" i="1"/>
  <c r="N739" i="1"/>
  <c r="Q739" i="1" s="1"/>
  <c r="P739" i="1"/>
  <c r="P741" i="1"/>
  <c r="N741" i="1"/>
  <c r="Q741" i="1" s="1"/>
  <c r="N771" i="1"/>
  <c r="Q771" i="1" s="1"/>
  <c r="P771" i="1"/>
  <c r="P773" i="1"/>
  <c r="N773" i="1"/>
  <c r="Q773" i="1" s="1"/>
  <c r="P248" i="1"/>
  <c r="Q258" i="1"/>
  <c r="Q311" i="1"/>
  <c r="P315" i="1"/>
  <c r="P327" i="1"/>
  <c r="Q331" i="1"/>
  <c r="Q343" i="1"/>
  <c r="Q390" i="1"/>
  <c r="Q398" i="1"/>
  <c r="N430" i="1"/>
  <c r="Q430" i="1" s="1"/>
  <c r="Q444" i="1"/>
  <c r="P491" i="1"/>
  <c r="P507" i="1"/>
  <c r="P663" i="1"/>
  <c r="N665" i="1"/>
  <c r="Q665" i="1" s="1"/>
  <c r="P679" i="1"/>
  <c r="N681" i="1"/>
  <c r="Q681" i="1" s="1"/>
  <c r="P695" i="1"/>
  <c r="N697" i="1"/>
  <c r="Q697" i="1" s="1"/>
  <c r="P711" i="1"/>
  <c r="N713" i="1"/>
  <c r="Q713" i="1" s="1"/>
  <c r="Q738" i="1"/>
  <c r="N743" i="1"/>
  <c r="Q743" i="1" s="1"/>
  <c r="P743" i="1"/>
  <c r="P745" i="1"/>
  <c r="N745" i="1"/>
  <c r="Q745" i="1" s="1"/>
  <c r="Q770" i="1"/>
  <c r="N775" i="1"/>
  <c r="Q775" i="1" s="1"/>
  <c r="P775" i="1"/>
  <c r="P777" i="1"/>
  <c r="N777" i="1"/>
  <c r="Q777" i="1" s="1"/>
  <c r="P797" i="1"/>
  <c r="N797" i="1"/>
  <c r="Q797" i="1" s="1"/>
  <c r="P802" i="1"/>
  <c r="Q359" i="1"/>
  <c r="P460" i="1"/>
  <c r="P483" i="1"/>
  <c r="P499" i="1"/>
  <c r="P515" i="1"/>
  <c r="P523" i="1"/>
  <c r="P531" i="1"/>
  <c r="P539" i="1"/>
  <c r="P547" i="1"/>
  <c r="P555" i="1"/>
  <c r="P563" i="1"/>
  <c r="P571" i="1"/>
  <c r="P579" i="1"/>
  <c r="P587" i="1"/>
  <c r="P595" i="1"/>
  <c r="P603" i="1"/>
  <c r="P611" i="1"/>
  <c r="P619" i="1"/>
  <c r="P627" i="1"/>
  <c r="P635" i="1"/>
  <c r="P643" i="1"/>
  <c r="P651" i="1"/>
  <c r="N667" i="1"/>
  <c r="Q667" i="1" s="1"/>
  <c r="P667" i="1"/>
  <c r="P669" i="1"/>
  <c r="N669" i="1"/>
  <c r="Q669" i="1" s="1"/>
  <c r="N683" i="1"/>
  <c r="Q683" i="1" s="1"/>
  <c r="P683" i="1"/>
  <c r="P685" i="1"/>
  <c r="N685" i="1"/>
  <c r="Q685" i="1" s="1"/>
  <c r="N699" i="1"/>
  <c r="Q699" i="1" s="1"/>
  <c r="P699" i="1"/>
  <c r="P701" i="1"/>
  <c r="N701" i="1"/>
  <c r="Q701" i="1" s="1"/>
  <c r="N715" i="1"/>
  <c r="Q715" i="1" s="1"/>
  <c r="P715" i="1"/>
  <c r="P717" i="1"/>
  <c r="N717" i="1"/>
  <c r="Q717" i="1" s="1"/>
  <c r="Q742" i="1"/>
  <c r="N747" i="1"/>
  <c r="Q747" i="1" s="1"/>
  <c r="P747" i="1"/>
  <c r="P749" i="1"/>
  <c r="N749" i="1"/>
  <c r="Q749" i="1" s="1"/>
  <c r="Q774" i="1"/>
  <c r="N779" i="1"/>
  <c r="Q779" i="1" s="1"/>
  <c r="P779" i="1"/>
  <c r="P781" i="1"/>
  <c r="N781" i="1"/>
  <c r="Q781" i="1" s="1"/>
  <c r="Q791" i="1"/>
  <c r="Q292" i="1"/>
  <c r="Q339" i="1"/>
  <c r="Q364" i="1"/>
  <c r="Q387" i="1"/>
  <c r="N401" i="1"/>
  <c r="Q401" i="1" s="1"/>
  <c r="Q403" i="1"/>
  <c r="N429" i="1"/>
  <c r="Q429" i="1" s="1"/>
  <c r="N465" i="1"/>
  <c r="Q465" i="1" s="1"/>
  <c r="Q467" i="1"/>
  <c r="Q471" i="1"/>
  <c r="N493" i="1"/>
  <c r="Q493" i="1" s="1"/>
  <c r="N509" i="1"/>
  <c r="Q509" i="1" s="1"/>
  <c r="Q666" i="1"/>
  <c r="Q682" i="1"/>
  <c r="Q714" i="1"/>
  <c r="N719" i="1"/>
  <c r="Q719" i="1" s="1"/>
  <c r="P719" i="1"/>
  <c r="P721" i="1"/>
  <c r="N721" i="1"/>
  <c r="Q721" i="1" s="1"/>
  <c r="Q746" i="1"/>
  <c r="N751" i="1"/>
  <c r="Q751" i="1" s="1"/>
  <c r="P751" i="1"/>
  <c r="P753" i="1"/>
  <c r="N753" i="1"/>
  <c r="Q753" i="1" s="1"/>
  <c r="Q778" i="1"/>
  <c r="N783" i="1"/>
  <c r="Q783" i="1" s="1"/>
  <c r="P783" i="1"/>
  <c r="P785" i="1"/>
  <c r="N785" i="1"/>
  <c r="Q785" i="1" s="1"/>
  <c r="Q798" i="1"/>
  <c r="N801" i="1"/>
  <c r="Q801" i="1" s="1"/>
  <c r="P801" i="1"/>
  <c r="Q827" i="1"/>
  <c r="Q851" i="1"/>
  <c r="Q875" i="1"/>
  <c r="Q907" i="1"/>
  <c r="Q939" i="1"/>
  <c r="Q946" i="1"/>
  <c r="Q1039" i="1"/>
  <c r="N1040" i="1"/>
  <c r="Q1040" i="1" s="1"/>
  <c r="N1048" i="1"/>
  <c r="Q1048" i="1" s="1"/>
  <c r="N1053" i="1"/>
  <c r="Q1053" i="1" s="1"/>
  <c r="N1061" i="1"/>
  <c r="Q1061" i="1" s="1"/>
  <c r="N1066" i="1"/>
  <c r="Q1066" i="1" s="1"/>
  <c r="Q795" i="1"/>
  <c r="Q843" i="1"/>
  <c r="P862" i="1"/>
  <c r="N864" i="1"/>
  <c r="Q864" i="1" s="1"/>
  <c r="N880" i="1"/>
  <c r="Q880" i="1" s="1"/>
  <c r="P894" i="1"/>
  <c r="N896" i="1"/>
  <c r="Q896" i="1" s="1"/>
  <c r="N912" i="1"/>
  <c r="Q912" i="1" s="1"/>
  <c r="P926" i="1"/>
  <c r="N928" i="1"/>
  <c r="Q928" i="1" s="1"/>
  <c r="P958" i="1"/>
  <c r="P974" i="1"/>
  <c r="P1006" i="1"/>
  <c r="P1014" i="1"/>
  <c r="Q811" i="1"/>
  <c r="Q818" i="1"/>
  <c r="Q823" i="1"/>
  <c r="P830" i="1"/>
  <c r="N832" i="1"/>
  <c r="Q832" i="1" s="1"/>
  <c r="Q839" i="1"/>
  <c r="N848" i="1"/>
  <c r="Q848" i="1" s="1"/>
  <c r="Q860" i="1"/>
  <c r="P867" i="1"/>
  <c r="Q876" i="1"/>
  <c r="P883" i="1"/>
  <c r="N885" i="1"/>
  <c r="Q885" i="1" s="1"/>
  <c r="Q892" i="1"/>
  <c r="P899" i="1"/>
  <c r="Q908" i="1"/>
  <c r="P915" i="1"/>
  <c r="N917" i="1"/>
  <c r="Q917" i="1" s="1"/>
  <c r="Q924" i="1"/>
  <c r="P931" i="1"/>
  <c r="P947" i="1"/>
  <c r="N949" i="1"/>
  <c r="Q949" i="1" s="1"/>
  <c r="Q956" i="1"/>
  <c r="P963" i="1"/>
  <c r="P971" i="1"/>
  <c r="Q975" i="1"/>
  <c r="P979" i="1"/>
  <c r="P982" i="1"/>
  <c r="Q986" i="1"/>
  <c r="P998" i="1"/>
  <c r="Q1007" i="1"/>
  <c r="N1008" i="1"/>
  <c r="Q1008" i="1" s="1"/>
  <c r="Q1015" i="1"/>
  <c r="N1016" i="1"/>
  <c r="Q1016" i="1" s="1"/>
  <c r="N1021" i="1"/>
  <c r="Q1021" i="1" s="1"/>
  <c r="N1029" i="1"/>
  <c r="Q1029" i="1" s="1"/>
  <c r="N1034" i="1"/>
  <c r="Q1034" i="1" s="1"/>
  <c r="N1042" i="1"/>
  <c r="Q1042" i="1" s="1"/>
  <c r="Q1052" i="1"/>
  <c r="Q1060" i="1"/>
  <c r="Q1070" i="1"/>
  <c r="Q807" i="1"/>
  <c r="Q810" i="1"/>
  <c r="Q828" i="1"/>
  <c r="Q844" i="1"/>
  <c r="Q999" i="1"/>
  <c r="Q1036" i="1"/>
  <c r="Q1044" i="1"/>
  <c r="P1055" i="1"/>
  <c r="P1063" i="1"/>
  <c r="P1068" i="1"/>
  <c r="P1071" i="1"/>
  <c r="N813" i="1"/>
  <c r="Q813" i="1" s="1"/>
  <c r="Q847" i="1"/>
  <c r="Q862" i="1"/>
  <c r="Q884" i="1"/>
  <c r="Q916" i="1"/>
  <c r="Q948" i="1"/>
  <c r="N989" i="1"/>
  <c r="Q989" i="1" s="1"/>
  <c r="N994" i="1"/>
  <c r="Q994" i="1" s="1"/>
  <c r="Q1004" i="1"/>
  <c r="Q1012" i="1"/>
  <c r="P1023" i="1"/>
  <c r="P1031" i="1"/>
  <c r="P1036" i="1"/>
  <c r="Q679" i="1"/>
  <c r="Q695" i="1"/>
  <c r="Q815" i="1"/>
  <c r="Q830" i="1"/>
  <c r="Q852" i="1"/>
  <c r="N857" i="1"/>
  <c r="Q857" i="1" s="1"/>
  <c r="N873" i="1"/>
  <c r="Q873" i="1" s="1"/>
  <c r="Q878" i="1"/>
  <c r="N889" i="1"/>
  <c r="Q889" i="1" s="1"/>
  <c r="N905" i="1"/>
  <c r="Q905" i="1" s="1"/>
  <c r="Q910" i="1"/>
  <c r="N921" i="1"/>
  <c r="Q921" i="1" s="1"/>
  <c r="N937" i="1"/>
  <c r="Q937" i="1" s="1"/>
  <c r="Q942" i="1"/>
  <c r="N953" i="1"/>
  <c r="Q953" i="1" s="1"/>
  <c r="N969" i="1"/>
  <c r="Q969" i="1" s="1"/>
  <c r="P975" i="1"/>
  <c r="N977" i="1"/>
  <c r="Q977" i="1" s="1"/>
  <c r="Q991" i="1"/>
  <c r="Q996" i="1"/>
  <c r="P1007" i="1"/>
  <c r="P1015" i="1"/>
  <c r="P1020" i="1"/>
  <c r="P1028" i="1"/>
  <c r="P1054" i="1"/>
  <c r="P1062" i="1"/>
  <c r="P1070" i="1"/>
  <c r="Q1071" i="1"/>
  <c r="Q245" i="1"/>
  <c r="Q280" i="1"/>
  <c r="P241" i="1"/>
  <c r="P258" i="1"/>
  <c r="P274" i="1"/>
  <c r="P298" i="1"/>
  <c r="N540" i="1"/>
  <c r="Q540" i="1" s="1"/>
  <c r="P540" i="1"/>
  <c r="N572" i="1"/>
  <c r="Q572" i="1" s="1"/>
  <c r="P572" i="1"/>
  <c r="N636" i="1"/>
  <c r="Q636" i="1" s="1"/>
  <c r="P636" i="1"/>
  <c r="N12" i="1"/>
  <c r="N40" i="1"/>
  <c r="N74" i="1"/>
  <c r="N253" i="1"/>
  <c r="Q253" i="1" s="1"/>
  <c r="N260" i="1"/>
  <c r="Q260" i="1" s="1"/>
  <c r="N276" i="1"/>
  <c r="Q276" i="1" s="1"/>
  <c r="N294" i="1"/>
  <c r="Q294" i="1" s="1"/>
  <c r="N353" i="1"/>
  <c r="Q353" i="1" s="1"/>
  <c r="N356" i="1"/>
  <c r="Q356" i="1" s="1"/>
  <c r="P360" i="1"/>
  <c r="N360" i="1"/>
  <c r="Q360" i="1" s="1"/>
  <c r="N385" i="1"/>
  <c r="Q385" i="1" s="1"/>
  <c r="N388" i="1"/>
  <c r="Q388" i="1" s="1"/>
  <c r="P392" i="1"/>
  <c r="N392" i="1"/>
  <c r="Q392" i="1" s="1"/>
  <c r="N417" i="1"/>
  <c r="Q417" i="1" s="1"/>
  <c r="N420" i="1"/>
  <c r="Q420" i="1" s="1"/>
  <c r="P424" i="1"/>
  <c r="N424" i="1"/>
  <c r="Q424" i="1" s="1"/>
  <c r="N449" i="1"/>
  <c r="Q449" i="1" s="1"/>
  <c r="Q451" i="1"/>
  <c r="N452" i="1"/>
  <c r="Q452" i="1" s="1"/>
  <c r="P456" i="1"/>
  <c r="N456" i="1"/>
  <c r="Q456" i="1" s="1"/>
  <c r="N481" i="1"/>
  <c r="Q481" i="1" s="1"/>
  <c r="Q483" i="1"/>
  <c r="N484" i="1"/>
  <c r="Q484" i="1" s="1"/>
  <c r="P488" i="1"/>
  <c r="N488" i="1"/>
  <c r="Q488" i="1" s="1"/>
  <c r="P504" i="1"/>
  <c r="N504" i="1"/>
  <c r="Q504" i="1" s="1"/>
  <c r="P528" i="1"/>
  <c r="N528" i="1"/>
  <c r="Q528" i="1" s="1"/>
  <c r="Q539" i="1"/>
  <c r="P560" i="1"/>
  <c r="N560" i="1"/>
  <c r="Q560" i="1" s="1"/>
  <c r="Q571" i="1"/>
  <c r="N580" i="1"/>
  <c r="Q580" i="1" s="1"/>
  <c r="P580" i="1"/>
  <c r="Q635" i="1"/>
  <c r="N644" i="1"/>
  <c r="Q644" i="1" s="1"/>
  <c r="P644" i="1"/>
  <c r="Q663" i="1"/>
  <c r="P244" i="1"/>
  <c r="N266" i="1"/>
  <c r="Q266" i="1" s="1"/>
  <c r="N282" i="1"/>
  <c r="Q282" i="1" s="1"/>
  <c r="P300" i="1"/>
  <c r="N516" i="1"/>
  <c r="Q516" i="1" s="1"/>
  <c r="P516" i="1"/>
  <c r="N548" i="1"/>
  <c r="Q548" i="1" s="1"/>
  <c r="P548" i="1"/>
  <c r="Q579" i="1"/>
  <c r="N588" i="1"/>
  <c r="Q588" i="1" s="1"/>
  <c r="P588" i="1"/>
  <c r="N652" i="1"/>
  <c r="Q652" i="1" s="1"/>
  <c r="P652" i="1"/>
  <c r="Q671" i="1"/>
  <c r="N11" i="1"/>
  <c r="Q347" i="1"/>
  <c r="P352" i="1"/>
  <c r="N352" i="1"/>
  <c r="Q352" i="1" s="1"/>
  <c r="P363" i="1"/>
  <c r="Q379" i="1"/>
  <c r="P384" i="1"/>
  <c r="N384" i="1"/>
  <c r="Q384" i="1" s="1"/>
  <c r="P395" i="1"/>
  <c r="Q411" i="1"/>
  <c r="P416" i="1"/>
  <c r="N416" i="1"/>
  <c r="Q416" i="1" s="1"/>
  <c r="P427" i="1"/>
  <c r="N441" i="1"/>
  <c r="Q441" i="1" s="1"/>
  <c r="Q443" i="1"/>
  <c r="P448" i="1"/>
  <c r="N448" i="1"/>
  <c r="Q448" i="1" s="1"/>
  <c r="P459" i="1"/>
  <c r="N473" i="1"/>
  <c r="Q473" i="1" s="1"/>
  <c r="Q475" i="1"/>
  <c r="P480" i="1"/>
  <c r="N480" i="1"/>
  <c r="Q480" i="1" s="1"/>
  <c r="N497" i="1"/>
  <c r="Q497" i="1" s="1"/>
  <c r="Q499" i="1"/>
  <c r="N513" i="1"/>
  <c r="Q513" i="1" s="1"/>
  <c r="Q515" i="1"/>
  <c r="P536" i="1"/>
  <c r="N536" i="1"/>
  <c r="Q536" i="1" s="1"/>
  <c r="Q547" i="1"/>
  <c r="P568" i="1"/>
  <c r="N568" i="1"/>
  <c r="Q568" i="1" s="1"/>
  <c r="N596" i="1"/>
  <c r="Q596" i="1" s="1"/>
  <c r="P596" i="1"/>
  <c r="N660" i="1"/>
  <c r="Q660" i="1" s="1"/>
  <c r="P660" i="1"/>
  <c r="N34" i="1"/>
  <c r="N72" i="1"/>
  <c r="P252" i="1"/>
  <c r="N262" i="1"/>
  <c r="Q262" i="1" s="1"/>
  <c r="N278" i="1"/>
  <c r="Q278" i="1" s="1"/>
  <c r="N290" i="1"/>
  <c r="Q290" i="1" s="1"/>
  <c r="N305" i="1"/>
  <c r="Q305" i="1" s="1"/>
  <c r="N309" i="1"/>
  <c r="Q309" i="1" s="1"/>
  <c r="N313" i="1"/>
  <c r="Q313" i="1" s="1"/>
  <c r="N317" i="1"/>
  <c r="Q317" i="1" s="1"/>
  <c r="N321" i="1"/>
  <c r="Q321" i="1" s="1"/>
  <c r="N325" i="1"/>
  <c r="Q325" i="1" s="1"/>
  <c r="N329" i="1"/>
  <c r="Q329" i="1" s="1"/>
  <c r="N333" i="1"/>
  <c r="Q333" i="1" s="1"/>
  <c r="N337" i="1"/>
  <c r="Q337" i="1" s="1"/>
  <c r="N341" i="1"/>
  <c r="Q341" i="1" s="1"/>
  <c r="P500" i="1"/>
  <c r="N524" i="1"/>
  <c r="Q524" i="1" s="1"/>
  <c r="P524" i="1"/>
  <c r="N556" i="1"/>
  <c r="Q556" i="1" s="1"/>
  <c r="P556" i="1"/>
  <c r="Q595" i="1"/>
  <c r="N604" i="1"/>
  <c r="Q604" i="1" s="1"/>
  <c r="P604" i="1"/>
  <c r="N668" i="1"/>
  <c r="Q668" i="1" s="1"/>
  <c r="P668" i="1"/>
  <c r="Q687" i="1"/>
  <c r="P344" i="1"/>
  <c r="N344" i="1"/>
  <c r="Q344" i="1" s="1"/>
  <c r="Q346" i="1"/>
  <c r="P376" i="1"/>
  <c r="N376" i="1"/>
  <c r="Q376" i="1" s="1"/>
  <c r="P408" i="1"/>
  <c r="N408" i="1"/>
  <c r="Q408" i="1" s="1"/>
  <c r="Q410" i="1"/>
  <c r="P440" i="1"/>
  <c r="N440" i="1"/>
  <c r="Q440" i="1" s="1"/>
  <c r="P472" i="1"/>
  <c r="N472" i="1"/>
  <c r="Q472" i="1" s="1"/>
  <c r="Q474" i="1"/>
  <c r="P496" i="1"/>
  <c r="N496" i="1"/>
  <c r="Q496" i="1" s="1"/>
  <c r="Q498" i="1"/>
  <c r="P512" i="1"/>
  <c r="N512" i="1"/>
  <c r="Q512" i="1" s="1"/>
  <c r="P544" i="1"/>
  <c r="N544" i="1"/>
  <c r="Q544" i="1" s="1"/>
  <c r="N612" i="1"/>
  <c r="Q612" i="1" s="1"/>
  <c r="P612" i="1"/>
  <c r="N676" i="1"/>
  <c r="Q676" i="1" s="1"/>
  <c r="P676" i="1"/>
  <c r="N246" i="1"/>
  <c r="Q246" i="1" s="1"/>
  <c r="Q495" i="1"/>
  <c r="N532" i="1"/>
  <c r="Q532" i="1" s="1"/>
  <c r="P532" i="1"/>
  <c r="N564" i="1"/>
  <c r="Q564" i="1" s="1"/>
  <c r="P564" i="1"/>
  <c r="Q611" i="1"/>
  <c r="N620" i="1"/>
  <c r="Q620" i="1" s="1"/>
  <c r="P620" i="1"/>
  <c r="N684" i="1"/>
  <c r="Q684" i="1" s="1"/>
  <c r="P684" i="1"/>
  <c r="Q703" i="1"/>
  <c r="Q711" i="1"/>
  <c r="N250" i="1"/>
  <c r="Q250" i="1" s="1"/>
  <c r="P304" i="1"/>
  <c r="P312" i="1"/>
  <c r="P320" i="1"/>
  <c r="P328" i="1"/>
  <c r="P336" i="1"/>
  <c r="Q338" i="1"/>
  <c r="P347" i="1"/>
  <c r="N361" i="1"/>
  <c r="Q361" i="1" s="1"/>
  <c r="Q363" i="1"/>
  <c r="P368" i="1"/>
  <c r="N368" i="1"/>
  <c r="Q368" i="1" s="1"/>
  <c r="Q370" i="1"/>
  <c r="P379" i="1"/>
  <c r="N393" i="1"/>
  <c r="Q393" i="1" s="1"/>
  <c r="Q395" i="1"/>
  <c r="P400" i="1"/>
  <c r="N400" i="1"/>
  <c r="Q400" i="1" s="1"/>
  <c r="P411" i="1"/>
  <c r="N425" i="1"/>
  <c r="Q425" i="1" s="1"/>
  <c r="Q427" i="1"/>
  <c r="P432" i="1"/>
  <c r="N432" i="1"/>
  <c r="Q432" i="1" s="1"/>
  <c r="P443" i="1"/>
  <c r="N457" i="1"/>
  <c r="Q457" i="1" s="1"/>
  <c r="Q459" i="1"/>
  <c r="P464" i="1"/>
  <c r="N464" i="1"/>
  <c r="Q464" i="1" s="1"/>
  <c r="P475" i="1"/>
  <c r="N489" i="1"/>
  <c r="Q489" i="1" s="1"/>
  <c r="Q491" i="1"/>
  <c r="N505" i="1"/>
  <c r="Q505" i="1" s="1"/>
  <c r="Q507" i="1"/>
  <c r="P520" i="1"/>
  <c r="N520" i="1"/>
  <c r="Q520" i="1" s="1"/>
  <c r="Q531" i="1"/>
  <c r="P552" i="1"/>
  <c r="N552" i="1"/>
  <c r="Q552" i="1" s="1"/>
  <c r="Q563" i="1"/>
  <c r="Q619" i="1"/>
  <c r="N628" i="1"/>
  <c r="Q628" i="1" s="1"/>
  <c r="P628" i="1"/>
  <c r="N692" i="1"/>
  <c r="Q692" i="1" s="1"/>
  <c r="P692" i="1"/>
  <c r="N792" i="1"/>
  <c r="Q792" i="1" s="1"/>
  <c r="P811" i="1"/>
  <c r="N824" i="1"/>
  <c r="Q824" i="1" s="1"/>
  <c r="P843" i="1"/>
  <c r="N856" i="1"/>
  <c r="Q856" i="1" s="1"/>
  <c r="P875" i="1"/>
  <c r="N888" i="1"/>
  <c r="Q888" i="1" s="1"/>
  <c r="P907" i="1"/>
  <c r="N920" i="1"/>
  <c r="Q920" i="1" s="1"/>
  <c r="P939" i="1"/>
  <c r="N952" i="1"/>
  <c r="Q952" i="1" s="1"/>
  <c r="N985" i="1"/>
  <c r="Q985" i="1" s="1"/>
  <c r="P1009" i="1"/>
  <c r="N1009" i="1"/>
  <c r="Q1009" i="1" s="1"/>
  <c r="P1025" i="1"/>
  <c r="N1025" i="1"/>
  <c r="Q1025" i="1" s="1"/>
  <c r="P1041" i="1"/>
  <c r="N1041" i="1"/>
  <c r="Q1041" i="1" s="1"/>
  <c r="P1057" i="1"/>
  <c r="N1057" i="1"/>
  <c r="Q1057" i="1" s="1"/>
  <c r="Q98" i="2"/>
  <c r="P98" i="2"/>
  <c r="Q120" i="2"/>
  <c r="P120" i="2"/>
  <c r="Q133" i="2"/>
  <c r="P133" i="2"/>
  <c r="Q111" i="2"/>
  <c r="P111" i="2"/>
  <c r="Q96" i="2"/>
  <c r="P96" i="2"/>
  <c r="Q573" i="2"/>
  <c r="P700" i="1"/>
  <c r="P708" i="1"/>
  <c r="P716" i="1"/>
  <c r="P724" i="1"/>
  <c r="P732" i="1"/>
  <c r="P740" i="1"/>
  <c r="P748" i="1"/>
  <c r="P756" i="1"/>
  <c r="P764" i="1"/>
  <c r="P772" i="1"/>
  <c r="P780" i="1"/>
  <c r="P788" i="1"/>
  <c r="Q790" i="1"/>
  <c r="P806" i="1"/>
  <c r="P815" i="1"/>
  <c r="P820" i="1"/>
  <c r="Q822" i="1"/>
  <c r="P838" i="1"/>
  <c r="P847" i="1"/>
  <c r="P852" i="1"/>
  <c r="Q854" i="1"/>
  <c r="P870" i="1"/>
  <c r="P879" i="1"/>
  <c r="Q881" i="1"/>
  <c r="P884" i="1"/>
  <c r="Q886" i="1"/>
  <c r="P902" i="1"/>
  <c r="P911" i="1"/>
  <c r="Q913" i="1"/>
  <c r="P916" i="1"/>
  <c r="Q918" i="1"/>
  <c r="P934" i="1"/>
  <c r="P943" i="1"/>
  <c r="Q945" i="1"/>
  <c r="P948" i="1"/>
  <c r="Q950" i="1"/>
  <c r="P966" i="1"/>
  <c r="Q998" i="1"/>
  <c r="Q1014" i="1"/>
  <c r="Q1030" i="1"/>
  <c r="Q1046" i="1"/>
  <c r="Q1062" i="1"/>
  <c r="Q1068" i="1"/>
  <c r="P60" i="2"/>
  <c r="Q60" i="2"/>
  <c r="Q33" i="2"/>
  <c r="P39" i="2"/>
  <c r="Q39" i="2"/>
  <c r="Q9" i="2"/>
  <c r="P17" i="2"/>
  <c r="Q17" i="2"/>
  <c r="Q8" i="2"/>
  <c r="Q147" i="2"/>
  <c r="Q157" i="2"/>
  <c r="Q487" i="2"/>
  <c r="N1011" i="1"/>
  <c r="Q1011" i="1" s="1"/>
  <c r="P1011" i="1"/>
  <c r="N1027" i="1"/>
  <c r="Q1027" i="1" s="1"/>
  <c r="P1027" i="1"/>
  <c r="N1043" i="1"/>
  <c r="Q1043" i="1" s="1"/>
  <c r="P1043" i="1"/>
  <c r="N1059" i="1"/>
  <c r="Q1059" i="1" s="1"/>
  <c r="P1059" i="1"/>
  <c r="Q54" i="2"/>
  <c r="P54" i="2"/>
  <c r="Q26" i="2"/>
  <c r="P26" i="2"/>
  <c r="Q42" i="2"/>
  <c r="P42" i="2"/>
  <c r="N576" i="1"/>
  <c r="Q576" i="1" s="1"/>
  <c r="N584" i="1"/>
  <c r="Q584" i="1" s="1"/>
  <c r="N592" i="1"/>
  <c r="Q592" i="1" s="1"/>
  <c r="N600" i="1"/>
  <c r="Q600" i="1" s="1"/>
  <c r="N608" i="1"/>
  <c r="Q608" i="1" s="1"/>
  <c r="N616" i="1"/>
  <c r="Q616" i="1" s="1"/>
  <c r="N624" i="1"/>
  <c r="Q624" i="1" s="1"/>
  <c r="N632" i="1"/>
  <c r="Q632" i="1" s="1"/>
  <c r="N640" i="1"/>
  <c r="Q640" i="1" s="1"/>
  <c r="N648" i="1"/>
  <c r="Q648" i="1" s="1"/>
  <c r="N656" i="1"/>
  <c r="Q656" i="1" s="1"/>
  <c r="N664" i="1"/>
  <c r="Q664" i="1" s="1"/>
  <c r="N672" i="1"/>
  <c r="Q672" i="1" s="1"/>
  <c r="N680" i="1"/>
  <c r="Q680" i="1" s="1"/>
  <c r="N688" i="1"/>
  <c r="Q688" i="1" s="1"/>
  <c r="N696" i="1"/>
  <c r="Q696" i="1" s="1"/>
  <c r="N704" i="1"/>
  <c r="Q704" i="1" s="1"/>
  <c r="N712" i="1"/>
  <c r="Q712" i="1" s="1"/>
  <c r="N720" i="1"/>
  <c r="Q720" i="1" s="1"/>
  <c r="N728" i="1"/>
  <c r="Q728" i="1" s="1"/>
  <c r="N736" i="1"/>
  <c r="Q736" i="1" s="1"/>
  <c r="N744" i="1"/>
  <c r="Q744" i="1" s="1"/>
  <c r="N752" i="1"/>
  <c r="Q752" i="1" s="1"/>
  <c r="N760" i="1"/>
  <c r="Q760" i="1" s="1"/>
  <c r="N768" i="1"/>
  <c r="Q768" i="1" s="1"/>
  <c r="N776" i="1"/>
  <c r="Q776" i="1" s="1"/>
  <c r="N784" i="1"/>
  <c r="Q784" i="1" s="1"/>
  <c r="N799" i="1"/>
  <c r="Q799" i="1" s="1"/>
  <c r="N804" i="1"/>
  <c r="Q804" i="1" s="1"/>
  <c r="P814" i="1"/>
  <c r="N831" i="1"/>
  <c r="Q831" i="1" s="1"/>
  <c r="N836" i="1"/>
  <c r="Q836" i="1" s="1"/>
  <c r="P846" i="1"/>
  <c r="N863" i="1"/>
  <c r="Q863" i="1" s="1"/>
  <c r="N868" i="1"/>
  <c r="Q868" i="1" s="1"/>
  <c r="P878" i="1"/>
  <c r="Q894" i="1"/>
  <c r="N895" i="1"/>
  <c r="Q895" i="1" s="1"/>
  <c r="N900" i="1"/>
  <c r="Q900" i="1" s="1"/>
  <c r="P910" i="1"/>
  <c r="Q926" i="1"/>
  <c r="N927" i="1"/>
  <c r="Q927" i="1" s="1"/>
  <c r="N932" i="1"/>
  <c r="Q932" i="1" s="1"/>
  <c r="P942" i="1"/>
  <c r="Q958" i="1"/>
  <c r="N959" i="1"/>
  <c r="Q959" i="1" s="1"/>
  <c r="N964" i="1"/>
  <c r="Q964" i="1" s="1"/>
  <c r="N972" i="1"/>
  <c r="Q972" i="1" s="1"/>
  <c r="N976" i="1"/>
  <c r="Q976" i="1" s="1"/>
  <c r="Q990" i="1"/>
  <c r="P995" i="1"/>
  <c r="D19" i="6"/>
  <c r="D20" i="6"/>
  <c r="H20" i="6" s="1"/>
  <c r="D21" i="6"/>
  <c r="H1057" i="2"/>
  <c r="C1061" i="2" s="1"/>
  <c r="Q63" i="2"/>
  <c r="Q58" i="2"/>
  <c r="P795" i="1"/>
  <c r="N808" i="1"/>
  <c r="Q808" i="1" s="1"/>
  <c r="P827" i="1"/>
  <c r="N840" i="1"/>
  <c r="Q840" i="1" s="1"/>
  <c r="P859" i="1"/>
  <c r="N872" i="1"/>
  <c r="Q872" i="1" s="1"/>
  <c r="P891" i="1"/>
  <c r="N904" i="1"/>
  <c r="Q904" i="1" s="1"/>
  <c r="P923" i="1"/>
  <c r="N936" i="1"/>
  <c r="Q936" i="1" s="1"/>
  <c r="P955" i="1"/>
  <c r="N968" i="1"/>
  <c r="Q968" i="1" s="1"/>
  <c r="Q982" i="1"/>
  <c r="P987" i="1"/>
  <c r="P991" i="1"/>
  <c r="P1001" i="1"/>
  <c r="N1001" i="1"/>
  <c r="Q1001" i="1" s="1"/>
  <c r="P1017" i="1"/>
  <c r="N1017" i="1"/>
  <c r="Q1017" i="1" s="1"/>
  <c r="P1033" i="1"/>
  <c r="N1033" i="1"/>
  <c r="Q1033" i="1" s="1"/>
  <c r="P1049" i="1"/>
  <c r="N1049" i="1"/>
  <c r="Q1049" i="1" s="1"/>
  <c r="P1065" i="1"/>
  <c r="N1065" i="1"/>
  <c r="Q1065" i="1" s="1"/>
  <c r="Q22" i="2"/>
  <c r="Q13" i="2"/>
  <c r="P13" i="2"/>
  <c r="P62" i="2"/>
  <c r="P790" i="1"/>
  <c r="Q806" i="1"/>
  <c r="P822" i="1"/>
  <c r="Q833" i="1"/>
  <c r="Q838" i="1"/>
  <c r="P854" i="1"/>
  <c r="Q865" i="1"/>
  <c r="Q870" i="1"/>
  <c r="Q897" i="1"/>
  <c r="Q902" i="1"/>
  <c r="Q929" i="1"/>
  <c r="Q934" i="1"/>
  <c r="Q961" i="1"/>
  <c r="Q966" i="1"/>
  <c r="Q974" i="1"/>
  <c r="Q1006" i="1"/>
  <c r="Q1022" i="1"/>
  <c r="Q1038" i="1"/>
  <c r="Q1054" i="1"/>
  <c r="Q11" i="2"/>
  <c r="P7" i="2"/>
  <c r="Q7" i="2"/>
  <c r="Q68" i="2"/>
  <c r="P30" i="2"/>
  <c r="Q30" i="2"/>
  <c r="Q18" i="2"/>
  <c r="P35" i="2"/>
  <c r="Q35" i="2"/>
  <c r="P119" i="2"/>
  <c r="Q119" i="2"/>
  <c r="Q130" i="2"/>
  <c r="P118" i="2"/>
  <c r="Q118" i="2"/>
  <c r="Q126" i="2"/>
  <c r="P122" i="2"/>
  <c r="Q122" i="2"/>
  <c r="Q108" i="2"/>
  <c r="P83" i="2"/>
  <c r="Q83" i="2"/>
  <c r="Q97" i="2"/>
  <c r="Q76" i="2"/>
  <c r="P76" i="2"/>
  <c r="Q168" i="2"/>
  <c r="Q201" i="2"/>
  <c r="N1003" i="1"/>
  <c r="Q1003" i="1" s="1"/>
  <c r="P1003" i="1"/>
  <c r="N1019" i="1"/>
  <c r="Q1019" i="1" s="1"/>
  <c r="P1019" i="1"/>
  <c r="N1035" i="1"/>
  <c r="Q1035" i="1" s="1"/>
  <c r="P1035" i="1"/>
  <c r="N1051" i="1"/>
  <c r="Q1051" i="1" s="1"/>
  <c r="P1051" i="1"/>
  <c r="N1067" i="1"/>
  <c r="Q1067" i="1" s="1"/>
  <c r="P1067" i="1"/>
  <c r="Q49" i="2"/>
  <c r="P49" i="2"/>
  <c r="Q31" i="2"/>
  <c r="P31" i="2"/>
  <c r="Q12" i="2"/>
  <c r="P12" i="2"/>
  <c r="Q121" i="2"/>
  <c r="P121" i="2"/>
  <c r="N993" i="1"/>
  <c r="Q993" i="1" s="1"/>
  <c r="P20" i="2"/>
  <c r="Q106" i="2"/>
  <c r="P106" i="2"/>
  <c r="Q146" i="2"/>
  <c r="Q185" i="2"/>
  <c r="Q300" i="2"/>
  <c r="Q351" i="2"/>
  <c r="Q364" i="2"/>
  <c r="P529" i="2"/>
  <c r="P543" i="2"/>
  <c r="P575" i="2"/>
  <c r="P601" i="2"/>
  <c r="N601" i="2"/>
  <c r="Q601" i="2" s="1"/>
  <c r="P609" i="2"/>
  <c r="N609" i="2"/>
  <c r="Q609" i="2" s="1"/>
  <c r="P617" i="2"/>
  <c r="N617" i="2"/>
  <c r="Q617" i="2" s="1"/>
  <c r="P625" i="2"/>
  <c r="N625" i="2"/>
  <c r="Q625" i="2" s="1"/>
  <c r="P633" i="2"/>
  <c r="N633" i="2"/>
  <c r="Q633" i="2" s="1"/>
  <c r="P637" i="2"/>
  <c r="P647" i="2"/>
  <c r="N647" i="2"/>
  <c r="Q647" i="2" s="1"/>
  <c r="Q676" i="2"/>
  <c r="P695" i="2"/>
  <c r="N695" i="2"/>
  <c r="Q695" i="2" s="1"/>
  <c r="N701" i="2"/>
  <c r="Q701" i="2" s="1"/>
  <c r="P701" i="2"/>
  <c r="Q706" i="2"/>
  <c r="Q718" i="2"/>
  <c r="Q724" i="2"/>
  <c r="N733" i="2"/>
  <c r="Q733" i="2" s="1"/>
  <c r="P733" i="2"/>
  <c r="Q738" i="2"/>
  <c r="Q764" i="2"/>
  <c r="K1057" i="2"/>
  <c r="C1062" i="2" s="1"/>
  <c r="D5" i="6" s="1"/>
  <c r="P152" i="2"/>
  <c r="P139" i="2"/>
  <c r="P179" i="2"/>
  <c r="P175" i="2"/>
  <c r="P172" i="2"/>
  <c r="P184" i="2"/>
  <c r="P203" i="2"/>
  <c r="P241" i="2"/>
  <c r="N247" i="2"/>
  <c r="Q247" i="2" s="1"/>
  <c r="P249" i="2"/>
  <c r="N255" i="2"/>
  <c r="Q255" i="2" s="1"/>
  <c r="P257" i="2"/>
  <c r="N263" i="2"/>
  <c r="Q263" i="2" s="1"/>
  <c r="P265" i="2"/>
  <c r="N271" i="2"/>
  <c r="Q271" i="2" s="1"/>
  <c r="P273" i="2"/>
  <c r="N279" i="2"/>
  <c r="Q279" i="2" s="1"/>
  <c r="P281" i="2"/>
  <c r="N287" i="2"/>
  <c r="Q287" i="2" s="1"/>
  <c r="P289" i="2"/>
  <c r="P297" i="2"/>
  <c r="P305" i="2"/>
  <c r="P313" i="2"/>
  <c r="P321" i="2"/>
  <c r="P329" i="2"/>
  <c r="P337" i="2"/>
  <c r="P345" i="2"/>
  <c r="P353" i="2"/>
  <c r="P361" i="2"/>
  <c r="P369" i="2"/>
  <c r="P377" i="2"/>
  <c r="P385" i="2"/>
  <c r="P393" i="2"/>
  <c r="P401" i="2"/>
  <c r="P409" i="2"/>
  <c r="P417" i="2"/>
  <c r="P425" i="2"/>
  <c r="P433" i="2"/>
  <c r="P441" i="2"/>
  <c r="P449" i="2"/>
  <c r="P457" i="2"/>
  <c r="P465" i="2"/>
  <c r="P473" i="2"/>
  <c r="P481" i="2"/>
  <c r="P489" i="2"/>
  <c r="P497" i="2"/>
  <c r="P505" i="2"/>
  <c r="P513" i="2"/>
  <c r="P521" i="2"/>
  <c r="P533" i="2"/>
  <c r="P537" i="2"/>
  <c r="N537" i="2"/>
  <c r="Q537" i="2" s="1"/>
  <c r="P538" i="2"/>
  <c r="N555" i="2"/>
  <c r="Q555" i="2" s="1"/>
  <c r="P556" i="2"/>
  <c r="P565" i="2"/>
  <c r="P569" i="2"/>
  <c r="N569" i="2"/>
  <c r="Q569" i="2" s="1"/>
  <c r="P570" i="2"/>
  <c r="P588" i="2"/>
  <c r="P597" i="2"/>
  <c r="P605" i="2"/>
  <c r="P613" i="2"/>
  <c r="P621" i="2"/>
  <c r="P629" i="2"/>
  <c r="Q652" i="2"/>
  <c r="Q672" i="2"/>
  <c r="P673" i="2"/>
  <c r="N673" i="2"/>
  <c r="Q673" i="2" s="1"/>
  <c r="P674" i="2"/>
  <c r="Q720" i="2"/>
  <c r="P721" i="2"/>
  <c r="N721" i="2"/>
  <c r="Q721" i="2" s="1"/>
  <c r="P753" i="2"/>
  <c r="N753" i="2"/>
  <c r="Q753" i="2" s="1"/>
  <c r="Q772" i="2"/>
  <c r="Q648" i="2"/>
  <c r="P649" i="2"/>
  <c r="N649" i="2"/>
  <c r="Q649" i="2" s="1"/>
  <c r="P663" i="2"/>
  <c r="N663" i="2"/>
  <c r="Q663" i="2" s="1"/>
  <c r="P679" i="2"/>
  <c r="N679" i="2"/>
  <c r="Q679" i="2" s="1"/>
  <c r="N685" i="2"/>
  <c r="Q685" i="2" s="1"/>
  <c r="P685" i="2"/>
  <c r="P697" i="2"/>
  <c r="N697" i="2"/>
  <c r="Q697" i="2" s="1"/>
  <c r="Q700" i="2"/>
  <c r="N709" i="2"/>
  <c r="Q709" i="2" s="1"/>
  <c r="P709" i="2"/>
  <c r="Q732" i="2"/>
  <c r="N741" i="2"/>
  <c r="Q741" i="2" s="1"/>
  <c r="P741" i="2"/>
  <c r="P761" i="2"/>
  <c r="N761" i="2"/>
  <c r="Q761" i="2" s="1"/>
  <c r="Q780" i="2"/>
  <c r="Q852" i="2"/>
  <c r="N245" i="2"/>
  <c r="Q245" i="2" s="1"/>
  <c r="N253" i="2"/>
  <c r="Q253" i="2" s="1"/>
  <c r="N261" i="2"/>
  <c r="Q261" i="2" s="1"/>
  <c r="N269" i="2"/>
  <c r="Q269" i="2" s="1"/>
  <c r="N277" i="2"/>
  <c r="Q277" i="2" s="1"/>
  <c r="N285" i="2"/>
  <c r="Q285" i="2" s="1"/>
  <c r="N293" i="2"/>
  <c r="Q293" i="2" s="1"/>
  <c r="N301" i="2"/>
  <c r="Q301" i="2" s="1"/>
  <c r="N309" i="2"/>
  <c r="Q309" i="2" s="1"/>
  <c r="N317" i="2"/>
  <c r="Q317" i="2" s="1"/>
  <c r="N325" i="2"/>
  <c r="Q325" i="2" s="1"/>
  <c r="N333" i="2"/>
  <c r="Q333" i="2" s="1"/>
  <c r="N341" i="2"/>
  <c r="Q341" i="2" s="1"/>
  <c r="N349" i="2"/>
  <c r="Q349" i="2" s="1"/>
  <c r="N357" i="2"/>
  <c r="Q357" i="2" s="1"/>
  <c r="N365" i="2"/>
  <c r="Q365" i="2" s="1"/>
  <c r="N373" i="2"/>
  <c r="Q373" i="2" s="1"/>
  <c r="N381" i="2"/>
  <c r="Q381" i="2" s="1"/>
  <c r="N389" i="2"/>
  <c r="Q389" i="2" s="1"/>
  <c r="N397" i="2"/>
  <c r="Q397" i="2" s="1"/>
  <c r="N405" i="2"/>
  <c r="Q405" i="2" s="1"/>
  <c r="N413" i="2"/>
  <c r="Q413" i="2" s="1"/>
  <c r="N421" i="2"/>
  <c r="Q421" i="2" s="1"/>
  <c r="N429" i="2"/>
  <c r="Q429" i="2" s="1"/>
  <c r="N437" i="2"/>
  <c r="Q437" i="2" s="1"/>
  <c r="N445" i="2"/>
  <c r="Q445" i="2" s="1"/>
  <c r="N453" i="2"/>
  <c r="Q453" i="2" s="1"/>
  <c r="N461" i="2"/>
  <c r="Q461" i="2" s="1"/>
  <c r="N469" i="2"/>
  <c r="Q469" i="2" s="1"/>
  <c r="N477" i="2"/>
  <c r="Q477" i="2" s="1"/>
  <c r="N485" i="2"/>
  <c r="Q485" i="2" s="1"/>
  <c r="N493" i="2"/>
  <c r="Q493" i="2" s="1"/>
  <c r="N501" i="2"/>
  <c r="Q501" i="2" s="1"/>
  <c r="N509" i="2"/>
  <c r="Q509" i="2" s="1"/>
  <c r="N517" i="2"/>
  <c r="Q517" i="2" s="1"/>
  <c r="N525" i="2"/>
  <c r="Q525" i="2" s="1"/>
  <c r="N531" i="2"/>
  <c r="Q531" i="2" s="1"/>
  <c r="N540" i="2"/>
  <c r="Q540" i="2" s="1"/>
  <c r="P545" i="2"/>
  <c r="N545" i="2"/>
  <c r="Q545" i="2" s="1"/>
  <c r="N549" i="2"/>
  <c r="Q549" i="2" s="1"/>
  <c r="N554" i="2"/>
  <c r="Q554" i="2" s="1"/>
  <c r="N563" i="2"/>
  <c r="Q563" i="2" s="1"/>
  <c r="N572" i="2"/>
  <c r="Q572" i="2" s="1"/>
  <c r="P577" i="2"/>
  <c r="N577" i="2"/>
  <c r="Q577" i="2" s="1"/>
  <c r="N581" i="2"/>
  <c r="Q581" i="2" s="1"/>
  <c r="N586" i="2"/>
  <c r="Q586" i="2" s="1"/>
  <c r="N595" i="2"/>
  <c r="Q595" i="2" s="1"/>
  <c r="P639" i="2"/>
  <c r="N639" i="2"/>
  <c r="Q639" i="2" s="1"/>
  <c r="P703" i="2"/>
  <c r="N703" i="2"/>
  <c r="Q703" i="2" s="1"/>
  <c r="P729" i="2"/>
  <c r="N729" i="2"/>
  <c r="Q729" i="2" s="1"/>
  <c r="P769" i="2"/>
  <c r="N769" i="2"/>
  <c r="Q769" i="2" s="1"/>
  <c r="Q538" i="2"/>
  <c r="Q556" i="2"/>
  <c r="P559" i="2"/>
  <c r="Q570" i="2"/>
  <c r="Q588" i="2"/>
  <c r="P591" i="2"/>
  <c r="Q644" i="2"/>
  <c r="P665" i="2"/>
  <c r="N665" i="2"/>
  <c r="Q665" i="2" s="1"/>
  <c r="P669" i="2"/>
  <c r="Q674" i="2"/>
  <c r="P681" i="2"/>
  <c r="N681" i="2"/>
  <c r="Q681" i="2" s="1"/>
  <c r="Q684" i="2"/>
  <c r="Q702" i="2"/>
  <c r="N717" i="2"/>
  <c r="Q717" i="2" s="1"/>
  <c r="P717" i="2"/>
  <c r="Q734" i="2"/>
  <c r="P777" i="2"/>
  <c r="N777" i="2"/>
  <c r="Q777" i="2" s="1"/>
  <c r="P553" i="2"/>
  <c r="N553" i="2"/>
  <c r="Q553" i="2" s="1"/>
  <c r="P585" i="2"/>
  <c r="N585" i="2"/>
  <c r="Q585" i="2" s="1"/>
  <c r="Q640" i="2"/>
  <c r="P641" i="2"/>
  <c r="N641" i="2"/>
  <c r="Q641" i="2" s="1"/>
  <c r="P645" i="2"/>
  <c r="Q650" i="2"/>
  <c r="P655" i="2"/>
  <c r="N655" i="2"/>
  <c r="Q655" i="2" s="1"/>
  <c r="P687" i="2"/>
  <c r="N687" i="2"/>
  <c r="Q687" i="2" s="1"/>
  <c r="N693" i="2"/>
  <c r="Q693" i="2" s="1"/>
  <c r="P693" i="2"/>
  <c r="P705" i="2"/>
  <c r="N705" i="2"/>
  <c r="Q705" i="2" s="1"/>
  <c r="P737" i="2"/>
  <c r="N737" i="2"/>
  <c r="Q737" i="2" s="1"/>
  <c r="Q784" i="2"/>
  <c r="P785" i="2"/>
  <c r="N785" i="2"/>
  <c r="Q785" i="2" s="1"/>
  <c r="Q804" i="2"/>
  <c r="Q812" i="2"/>
  <c r="Q820" i="2"/>
  <c r="Q828" i="2"/>
  <c r="Q546" i="2"/>
  <c r="N725" i="2"/>
  <c r="Q725" i="2" s="1"/>
  <c r="P725" i="2"/>
  <c r="P793" i="2"/>
  <c r="N793" i="2"/>
  <c r="Q793" i="2" s="1"/>
  <c r="C17" i="6"/>
  <c r="H17" i="6" s="1"/>
  <c r="I25" i="6"/>
  <c r="N547" i="2"/>
  <c r="Q547" i="2" s="1"/>
  <c r="P561" i="2"/>
  <c r="N561" i="2"/>
  <c r="Q561" i="2" s="1"/>
  <c r="N579" i="2"/>
  <c r="Q579" i="2" s="1"/>
  <c r="P593" i="2"/>
  <c r="N593" i="2"/>
  <c r="Q593" i="2" s="1"/>
  <c r="Q604" i="2"/>
  <c r="Q612" i="2"/>
  <c r="Q628" i="2"/>
  <c r="Q636" i="2"/>
  <c r="P657" i="2"/>
  <c r="N657" i="2"/>
  <c r="Q657" i="2" s="1"/>
  <c r="P661" i="2"/>
  <c r="P671" i="2"/>
  <c r="N671" i="2"/>
  <c r="Q671" i="2" s="1"/>
  <c r="N677" i="2"/>
  <c r="Q677" i="2" s="1"/>
  <c r="P677" i="2"/>
  <c r="P689" i="2"/>
  <c r="N689" i="2"/>
  <c r="Q689" i="2" s="1"/>
  <c r="P713" i="2"/>
  <c r="N713" i="2"/>
  <c r="Q713" i="2" s="1"/>
  <c r="P745" i="2"/>
  <c r="N745" i="2"/>
  <c r="Q745" i="2" s="1"/>
  <c r="P859" i="2"/>
  <c r="P875" i="2"/>
  <c r="N901" i="2"/>
  <c r="Q901" i="2" s="1"/>
  <c r="P901" i="2"/>
  <c r="Q904" i="2"/>
  <c r="P905" i="2"/>
  <c r="P915" i="2"/>
  <c r="N915" i="2"/>
  <c r="Q915" i="2" s="1"/>
  <c r="Q964" i="2"/>
  <c r="N965" i="2"/>
  <c r="Q965" i="2" s="1"/>
  <c r="P965" i="2"/>
  <c r="P969" i="2"/>
  <c r="N981" i="2"/>
  <c r="Q981" i="2" s="1"/>
  <c r="P981" i="2"/>
  <c r="P1027" i="2"/>
  <c r="N1027" i="2"/>
  <c r="Q1027" i="2" s="1"/>
  <c r="P1033" i="2"/>
  <c r="N1033" i="2"/>
  <c r="Q1033" i="2" s="1"/>
  <c r="Q1038" i="2"/>
  <c r="Q1056" i="2"/>
  <c r="P7" i="3"/>
  <c r="Q7" i="3"/>
  <c r="Q31" i="3"/>
  <c r="P749" i="2"/>
  <c r="P757" i="2"/>
  <c r="P765" i="2"/>
  <c r="P773" i="2"/>
  <c r="P781" i="2"/>
  <c r="P789" i="2"/>
  <c r="P797" i="2"/>
  <c r="P805" i="2"/>
  <c r="P813" i="2"/>
  <c r="P821" i="2"/>
  <c r="P829" i="2"/>
  <c r="N835" i="2"/>
  <c r="Q835" i="2" s="1"/>
  <c r="P837" i="2"/>
  <c r="N843" i="2"/>
  <c r="Q843" i="2" s="1"/>
  <c r="P845" i="2"/>
  <c r="N851" i="2"/>
  <c r="Q851" i="2" s="1"/>
  <c r="N857" i="2"/>
  <c r="Q857" i="2" s="1"/>
  <c r="P864" i="2"/>
  <c r="N869" i="2"/>
  <c r="Q869" i="2" s="1"/>
  <c r="P870" i="2"/>
  <c r="N873" i="2"/>
  <c r="Q873" i="2" s="1"/>
  <c r="N878" i="2"/>
  <c r="Q878" i="2" s="1"/>
  <c r="N887" i="2"/>
  <c r="Q887" i="2" s="1"/>
  <c r="P888" i="2"/>
  <c r="N896" i="2"/>
  <c r="Q896" i="2" s="1"/>
  <c r="P897" i="2"/>
  <c r="Q940" i="2"/>
  <c r="N941" i="2"/>
  <c r="Q941" i="2" s="1"/>
  <c r="P941" i="2"/>
  <c r="P942" i="2"/>
  <c r="Q944" i="2"/>
  <c r="P945" i="2"/>
  <c r="Q950" i="2"/>
  <c r="P955" i="2"/>
  <c r="N955" i="2"/>
  <c r="Q955" i="2" s="1"/>
  <c r="N958" i="2"/>
  <c r="Q958" i="2" s="1"/>
  <c r="P987" i="2"/>
  <c r="N987" i="2"/>
  <c r="Q987" i="2" s="1"/>
  <c r="P993" i="2"/>
  <c r="N993" i="2"/>
  <c r="Q993" i="2" s="1"/>
  <c r="Q998" i="2"/>
  <c r="N1005" i="2"/>
  <c r="Q1005" i="2" s="1"/>
  <c r="P1005" i="2"/>
  <c r="Q1052" i="2"/>
  <c r="N1053" i="2"/>
  <c r="Q1053" i="2" s="1"/>
  <c r="P1053" i="2"/>
  <c r="Q21" i="3"/>
  <c r="Q22" i="3"/>
  <c r="P22" i="3"/>
  <c r="Q39" i="3"/>
  <c r="N917" i="2"/>
  <c r="Q917" i="2" s="1"/>
  <c r="P917" i="2"/>
  <c r="P931" i="2"/>
  <c r="N931" i="2"/>
  <c r="Q931" i="2" s="1"/>
  <c r="P1011" i="2"/>
  <c r="N1011" i="2"/>
  <c r="Q1011" i="2" s="1"/>
  <c r="P1017" i="2"/>
  <c r="N1017" i="2"/>
  <c r="Q1017" i="2" s="1"/>
  <c r="N1029" i="2"/>
  <c r="Q1029" i="2" s="1"/>
  <c r="P1029" i="2"/>
  <c r="P1041" i="2"/>
  <c r="N1041" i="2"/>
  <c r="Q1041" i="2" s="1"/>
  <c r="K1072" i="3"/>
  <c r="K1071" i="3"/>
  <c r="C1076" i="3" s="1"/>
  <c r="Q6" i="3"/>
  <c r="P13" i="3"/>
  <c r="Q13" i="3"/>
  <c r="Q28" i="3"/>
  <c r="P28" i="3"/>
  <c r="N801" i="2"/>
  <c r="Q801" i="2" s="1"/>
  <c r="N809" i="2"/>
  <c r="Q809" i="2" s="1"/>
  <c r="N817" i="2"/>
  <c r="Q817" i="2" s="1"/>
  <c r="N825" i="2"/>
  <c r="Q825" i="2" s="1"/>
  <c r="N833" i="2"/>
  <c r="Q833" i="2" s="1"/>
  <c r="N841" i="2"/>
  <c r="Q841" i="2" s="1"/>
  <c r="N849" i="2"/>
  <c r="Q849" i="2" s="1"/>
  <c r="N855" i="2"/>
  <c r="Q855" i="2" s="1"/>
  <c r="N872" i="2"/>
  <c r="Q872" i="2" s="1"/>
  <c r="N877" i="2"/>
  <c r="Q877" i="2" s="1"/>
  <c r="P877" i="2"/>
  <c r="N881" i="2"/>
  <c r="Q881" i="2" s="1"/>
  <c r="N886" i="2"/>
  <c r="Q886" i="2" s="1"/>
  <c r="N895" i="2"/>
  <c r="Q895" i="2" s="1"/>
  <c r="P907" i="2"/>
  <c r="N907" i="2"/>
  <c r="Q907" i="2" s="1"/>
  <c r="N910" i="2"/>
  <c r="Q910" i="2" s="1"/>
  <c r="N957" i="2"/>
  <c r="Q957" i="2" s="1"/>
  <c r="P957" i="2"/>
  <c r="Q960" i="2"/>
  <c r="P971" i="2"/>
  <c r="N971" i="2"/>
  <c r="Q971" i="2" s="1"/>
  <c r="N974" i="2"/>
  <c r="Q974" i="2" s="1"/>
  <c r="P977" i="2"/>
  <c r="N977" i="2"/>
  <c r="Q977" i="2" s="1"/>
  <c r="N989" i="2"/>
  <c r="Q989" i="2" s="1"/>
  <c r="P989" i="2"/>
  <c r="Q992" i="2"/>
  <c r="P1035" i="2"/>
  <c r="N1035" i="2"/>
  <c r="Q1035" i="2" s="1"/>
  <c r="Q36" i="3"/>
  <c r="P36" i="3"/>
  <c r="Q870" i="2"/>
  <c r="P891" i="2"/>
  <c r="N933" i="2"/>
  <c r="Q933" i="2" s="1"/>
  <c r="P933" i="2"/>
  <c r="P937" i="2"/>
  <c r="Q942" i="2"/>
  <c r="P947" i="2"/>
  <c r="N947" i="2"/>
  <c r="Q947" i="2" s="1"/>
  <c r="P995" i="2"/>
  <c r="N995" i="2"/>
  <c r="Q995" i="2" s="1"/>
  <c r="P1001" i="2"/>
  <c r="N1001" i="2"/>
  <c r="Q1001" i="2" s="1"/>
  <c r="N1013" i="2"/>
  <c r="Q1013" i="2" s="1"/>
  <c r="P1013" i="2"/>
  <c r="P1049" i="2"/>
  <c r="N1049" i="2"/>
  <c r="Q1049" i="2" s="1"/>
  <c r="Q44" i="3"/>
  <c r="P44" i="3"/>
  <c r="N711" i="2"/>
  <c r="Q711" i="2" s="1"/>
  <c r="N719" i="2"/>
  <c r="Q719" i="2" s="1"/>
  <c r="N727" i="2"/>
  <c r="Q727" i="2" s="1"/>
  <c r="N735" i="2"/>
  <c r="Q735" i="2" s="1"/>
  <c r="N743" i="2"/>
  <c r="Q743" i="2" s="1"/>
  <c r="N751" i="2"/>
  <c r="Q751" i="2" s="1"/>
  <c r="N759" i="2"/>
  <c r="Q759" i="2" s="1"/>
  <c r="N767" i="2"/>
  <c r="Q767" i="2" s="1"/>
  <c r="N775" i="2"/>
  <c r="Q775" i="2" s="1"/>
  <c r="N783" i="2"/>
  <c r="Q783" i="2" s="1"/>
  <c r="N791" i="2"/>
  <c r="Q791" i="2" s="1"/>
  <c r="N799" i="2"/>
  <c r="Q799" i="2" s="1"/>
  <c r="N807" i="2"/>
  <c r="Q807" i="2" s="1"/>
  <c r="N815" i="2"/>
  <c r="Q815" i="2" s="1"/>
  <c r="N823" i="2"/>
  <c r="Q823" i="2" s="1"/>
  <c r="N831" i="2"/>
  <c r="Q831" i="2" s="1"/>
  <c r="N839" i="2"/>
  <c r="Q839" i="2" s="1"/>
  <c r="N847" i="2"/>
  <c r="Q847" i="2" s="1"/>
  <c r="N854" i="2"/>
  <c r="Q854" i="2" s="1"/>
  <c r="N860" i="2"/>
  <c r="Q860" i="2" s="1"/>
  <c r="P867" i="2"/>
  <c r="N871" i="2"/>
  <c r="Q871" i="2" s="1"/>
  <c r="N880" i="2"/>
  <c r="Q880" i="2" s="1"/>
  <c r="N885" i="2"/>
  <c r="Q885" i="2" s="1"/>
  <c r="P885" i="2"/>
  <c r="Q888" i="2"/>
  <c r="N889" i="2"/>
  <c r="Q889" i="2" s="1"/>
  <c r="N894" i="2"/>
  <c r="Q894" i="2" s="1"/>
  <c r="N909" i="2"/>
  <c r="Q909" i="2" s="1"/>
  <c r="P909" i="2"/>
  <c r="Q912" i="2"/>
  <c r="P913" i="2"/>
  <c r="Q918" i="2"/>
  <c r="P923" i="2"/>
  <c r="N923" i="2"/>
  <c r="Q923" i="2" s="1"/>
  <c r="N926" i="2"/>
  <c r="Q926" i="2" s="1"/>
  <c r="N973" i="2"/>
  <c r="Q973" i="2" s="1"/>
  <c r="P973" i="2"/>
  <c r="Q976" i="2"/>
  <c r="P1019" i="2"/>
  <c r="N1019" i="2"/>
  <c r="Q1019" i="2" s="1"/>
  <c r="P1025" i="2"/>
  <c r="N1025" i="2"/>
  <c r="Q1025" i="2" s="1"/>
  <c r="Q1030" i="2"/>
  <c r="Q1036" i="2"/>
  <c r="N1037" i="2"/>
  <c r="Q1037" i="2" s="1"/>
  <c r="P1037" i="2"/>
  <c r="Q9" i="3"/>
  <c r="P9" i="3"/>
  <c r="Q110" i="3"/>
  <c r="Q166" i="3"/>
  <c r="N949" i="2"/>
  <c r="Q949" i="2" s="1"/>
  <c r="P949" i="2"/>
  <c r="P953" i="2"/>
  <c r="P963" i="2"/>
  <c r="N963" i="2"/>
  <c r="Q963" i="2" s="1"/>
  <c r="P979" i="2"/>
  <c r="N979" i="2"/>
  <c r="Q979" i="2" s="1"/>
  <c r="P985" i="2"/>
  <c r="N985" i="2"/>
  <c r="Q985" i="2" s="1"/>
  <c r="N997" i="2"/>
  <c r="Q997" i="2" s="1"/>
  <c r="P997" i="2"/>
  <c r="N853" i="2"/>
  <c r="Q853" i="2" s="1"/>
  <c r="N879" i="2"/>
  <c r="Q879" i="2" s="1"/>
  <c r="N893" i="2"/>
  <c r="Q893" i="2" s="1"/>
  <c r="P893" i="2"/>
  <c r="N925" i="2"/>
  <c r="Q925" i="2" s="1"/>
  <c r="P925" i="2"/>
  <c r="P939" i="2"/>
  <c r="N939" i="2"/>
  <c r="Q939" i="2" s="1"/>
  <c r="P1003" i="2"/>
  <c r="N1003" i="2"/>
  <c r="Q1003" i="2" s="1"/>
  <c r="P1009" i="2"/>
  <c r="N1009" i="2"/>
  <c r="Q1009" i="2" s="1"/>
  <c r="Q1020" i="2"/>
  <c r="N1021" i="2"/>
  <c r="Q1021" i="2" s="1"/>
  <c r="P1021" i="2"/>
  <c r="N1045" i="2"/>
  <c r="Q1045" i="2" s="1"/>
  <c r="P1045" i="2"/>
  <c r="Q16" i="3"/>
  <c r="P16" i="3"/>
  <c r="P138" i="3"/>
  <c r="P295" i="3"/>
  <c r="N314" i="3"/>
  <c r="Q314" i="3" s="1"/>
  <c r="P314" i="3"/>
  <c r="P347" i="3"/>
  <c r="N347" i="3"/>
  <c r="Q347" i="3" s="1"/>
  <c r="N362" i="3"/>
  <c r="Q362" i="3" s="1"/>
  <c r="P362" i="3"/>
  <c r="P407" i="3"/>
  <c r="N407" i="3"/>
  <c r="Q407" i="3" s="1"/>
  <c r="P444" i="3"/>
  <c r="N444" i="3"/>
  <c r="Q444" i="3" s="1"/>
  <c r="N550" i="3"/>
  <c r="Q550" i="3" s="1"/>
  <c r="P550" i="3"/>
  <c r="N1043" i="2"/>
  <c r="Q1043" i="2" s="1"/>
  <c r="N1051" i="2"/>
  <c r="Q1051" i="2" s="1"/>
  <c r="H1072" i="3"/>
  <c r="H1071" i="3"/>
  <c r="C1075" i="3" s="1"/>
  <c r="P52" i="3"/>
  <c r="P60" i="3"/>
  <c r="Q68" i="3"/>
  <c r="P70" i="3"/>
  <c r="P78" i="3"/>
  <c r="P94" i="3"/>
  <c r="Q98" i="3"/>
  <c r="P100" i="3"/>
  <c r="Q106" i="3"/>
  <c r="P108" i="3"/>
  <c r="P114" i="3"/>
  <c r="P120" i="3"/>
  <c r="P143" i="3"/>
  <c r="P149" i="3"/>
  <c r="P158" i="3"/>
  <c r="P169" i="3"/>
  <c r="P242" i="3"/>
  <c r="N246" i="3"/>
  <c r="Q246" i="3" s="1"/>
  <c r="P248" i="3"/>
  <c r="P259" i="3"/>
  <c r="N262" i="3"/>
  <c r="Q262" i="3" s="1"/>
  <c r="P263" i="3"/>
  <c r="N271" i="3"/>
  <c r="Q271" i="3" s="1"/>
  <c r="N287" i="3"/>
  <c r="Q287" i="3" s="1"/>
  <c r="P298" i="3"/>
  <c r="Q306" i="3"/>
  <c r="N307" i="3"/>
  <c r="Q307" i="3" s="1"/>
  <c r="N316" i="3"/>
  <c r="Q316" i="3" s="1"/>
  <c r="P439" i="3"/>
  <c r="N439" i="3"/>
  <c r="Q439" i="3" s="1"/>
  <c r="P476" i="3"/>
  <c r="N476" i="3"/>
  <c r="Q476" i="3" s="1"/>
  <c r="P328" i="3"/>
  <c r="N328" i="3"/>
  <c r="Q328" i="3" s="1"/>
  <c r="N334" i="3"/>
  <c r="Q334" i="3" s="1"/>
  <c r="P334" i="3"/>
  <c r="P352" i="3"/>
  <c r="N352" i="3"/>
  <c r="Q352" i="3" s="1"/>
  <c r="P355" i="3"/>
  <c r="N355" i="3"/>
  <c r="Q355" i="3" s="1"/>
  <c r="N398" i="3"/>
  <c r="Q398" i="3" s="1"/>
  <c r="P398" i="3"/>
  <c r="P471" i="3"/>
  <c r="N471" i="3"/>
  <c r="Q471" i="3" s="1"/>
  <c r="P508" i="3"/>
  <c r="N508" i="3"/>
  <c r="Q508" i="3" s="1"/>
  <c r="P580" i="3"/>
  <c r="N580" i="3"/>
  <c r="Q580" i="3" s="1"/>
  <c r="N1036" i="3"/>
  <c r="Q1036" i="3" s="1"/>
  <c r="P1036" i="3"/>
  <c r="Q48" i="3"/>
  <c r="Q155" i="3"/>
  <c r="Q178" i="3"/>
  <c r="N245" i="3"/>
  <c r="Q245" i="3" s="1"/>
  <c r="N251" i="3"/>
  <c r="Q251" i="3" s="1"/>
  <c r="N270" i="3"/>
  <c r="Q270" i="3" s="1"/>
  <c r="N279" i="3"/>
  <c r="Q279" i="3" s="1"/>
  <c r="N286" i="3"/>
  <c r="Q286" i="3" s="1"/>
  <c r="P286" i="3"/>
  <c r="N430" i="3"/>
  <c r="Q430" i="3" s="1"/>
  <c r="P430" i="3"/>
  <c r="P503" i="3"/>
  <c r="N503" i="3"/>
  <c r="Q503" i="3" s="1"/>
  <c r="Q149" i="3"/>
  <c r="P173" i="3"/>
  <c r="N261" i="3"/>
  <c r="Q261" i="3" s="1"/>
  <c r="P315" i="3"/>
  <c r="N315" i="3"/>
  <c r="Q315" i="3" s="1"/>
  <c r="N346" i="3"/>
  <c r="Q346" i="3" s="1"/>
  <c r="P346" i="3"/>
  <c r="N366" i="3"/>
  <c r="Q366" i="3" s="1"/>
  <c r="P366" i="3"/>
  <c r="P380" i="3"/>
  <c r="N380" i="3"/>
  <c r="Q380" i="3" s="1"/>
  <c r="N462" i="3"/>
  <c r="Q462" i="3" s="1"/>
  <c r="P462" i="3"/>
  <c r="P535" i="3"/>
  <c r="N535" i="3"/>
  <c r="Q535" i="3" s="1"/>
  <c r="P554" i="3"/>
  <c r="N554" i="3"/>
  <c r="Q554" i="3" s="1"/>
  <c r="N595" i="3"/>
  <c r="Q595" i="3" s="1"/>
  <c r="P595" i="3"/>
  <c r="Q125" i="3"/>
  <c r="Q253" i="3"/>
  <c r="N282" i="3"/>
  <c r="Q282" i="3" s="1"/>
  <c r="P282" i="3"/>
  <c r="N296" i="3"/>
  <c r="Q296" i="3" s="1"/>
  <c r="N302" i="3"/>
  <c r="Q302" i="3" s="1"/>
  <c r="P302" i="3"/>
  <c r="Q342" i="3"/>
  <c r="N494" i="3"/>
  <c r="Q494" i="3" s="1"/>
  <c r="P494" i="3"/>
  <c r="P976" i="3"/>
  <c r="N976" i="3"/>
  <c r="Q976" i="3" s="1"/>
  <c r="P320" i="3"/>
  <c r="N320" i="3"/>
  <c r="Q320" i="3" s="1"/>
  <c r="P323" i="3"/>
  <c r="N323" i="3"/>
  <c r="Q323" i="3" s="1"/>
  <c r="P360" i="3"/>
  <c r="N360" i="3"/>
  <c r="Q360" i="3" s="1"/>
  <c r="N394" i="3"/>
  <c r="Q394" i="3" s="1"/>
  <c r="P394" i="3"/>
  <c r="N526" i="3"/>
  <c r="Q526" i="3" s="1"/>
  <c r="P526" i="3"/>
  <c r="N592" i="3"/>
  <c r="Q592" i="3" s="1"/>
  <c r="P592" i="3"/>
  <c r="P927" i="3"/>
  <c r="N927" i="3"/>
  <c r="Q927" i="3" s="1"/>
  <c r="P165" i="3"/>
  <c r="P412" i="3"/>
  <c r="N412" i="3"/>
  <c r="Q412" i="3" s="1"/>
  <c r="Q466" i="3"/>
  <c r="Q457" i="3"/>
  <c r="Q521" i="3"/>
  <c r="N536" i="3"/>
  <c r="Q536" i="3" s="1"/>
  <c r="P536" i="3"/>
  <c r="Q557" i="3"/>
  <c r="Q561" i="3"/>
  <c r="P562" i="3"/>
  <c r="N562" i="3"/>
  <c r="Q562" i="3" s="1"/>
  <c r="P755" i="3"/>
  <c r="N755" i="3"/>
  <c r="Q755" i="3" s="1"/>
  <c r="P787" i="3"/>
  <c r="N787" i="3"/>
  <c r="Q787" i="3" s="1"/>
  <c r="P819" i="3"/>
  <c r="N819" i="3"/>
  <c r="Q819" i="3" s="1"/>
  <c r="P851" i="3"/>
  <c r="N851" i="3"/>
  <c r="Q851" i="3" s="1"/>
  <c r="P883" i="3"/>
  <c r="N883" i="3"/>
  <c r="Q883" i="3" s="1"/>
  <c r="P915" i="3"/>
  <c r="N915" i="3"/>
  <c r="Q915" i="3" s="1"/>
  <c r="P154" i="7"/>
  <c r="N154" i="7"/>
  <c r="Q154" i="7" s="1"/>
  <c r="P426" i="3"/>
  <c r="P458" i="3"/>
  <c r="P490" i="3"/>
  <c r="P522" i="3"/>
  <c r="P546" i="3"/>
  <c r="N546" i="3"/>
  <c r="Q546" i="3" s="1"/>
  <c r="P558" i="3"/>
  <c r="N584" i="3"/>
  <c r="Q584" i="3" s="1"/>
  <c r="P584" i="3"/>
  <c r="P763" i="3"/>
  <c r="N763" i="3"/>
  <c r="Q763" i="3" s="1"/>
  <c r="P795" i="3"/>
  <c r="N795" i="3"/>
  <c r="Q795" i="3" s="1"/>
  <c r="P827" i="3"/>
  <c r="N827" i="3"/>
  <c r="Q827" i="3" s="1"/>
  <c r="P859" i="3"/>
  <c r="N859" i="3"/>
  <c r="Q859" i="3" s="1"/>
  <c r="P891" i="3"/>
  <c r="N891" i="3"/>
  <c r="Q891" i="3" s="1"/>
  <c r="P968" i="3"/>
  <c r="N968" i="3"/>
  <c r="Q968" i="3" s="1"/>
  <c r="Q983" i="3"/>
  <c r="P1017" i="3"/>
  <c r="N1017" i="3"/>
  <c r="Q1017" i="3" s="1"/>
  <c r="N1044" i="3"/>
  <c r="Q1044" i="3" s="1"/>
  <c r="P1044" i="3"/>
  <c r="N1055" i="3"/>
  <c r="Q1055" i="3" s="1"/>
  <c r="P1055" i="3"/>
  <c r="N379" i="3"/>
  <c r="Q379" i="3" s="1"/>
  <c r="N384" i="3"/>
  <c r="Q384" i="3" s="1"/>
  <c r="N411" i="3"/>
  <c r="Q411" i="3" s="1"/>
  <c r="N416" i="3"/>
  <c r="Q416" i="3" s="1"/>
  <c r="N443" i="3"/>
  <c r="Q443" i="3" s="1"/>
  <c r="N448" i="3"/>
  <c r="Q448" i="3" s="1"/>
  <c r="N475" i="3"/>
  <c r="Q475" i="3" s="1"/>
  <c r="N480" i="3"/>
  <c r="Q480" i="3" s="1"/>
  <c r="N507" i="3"/>
  <c r="Q507" i="3" s="1"/>
  <c r="N512" i="3"/>
  <c r="Q512" i="3" s="1"/>
  <c r="Q537" i="3"/>
  <c r="P538" i="3"/>
  <c r="N538" i="3"/>
  <c r="Q538" i="3" s="1"/>
  <c r="N572" i="3"/>
  <c r="Q572" i="3" s="1"/>
  <c r="N576" i="3"/>
  <c r="Q576" i="3" s="1"/>
  <c r="P576" i="3"/>
  <c r="N587" i="3"/>
  <c r="Q587" i="3" s="1"/>
  <c r="N608" i="3"/>
  <c r="Q608" i="3" s="1"/>
  <c r="P608" i="3"/>
  <c r="N624" i="3"/>
  <c r="Q624" i="3" s="1"/>
  <c r="P624" i="3"/>
  <c r="N640" i="3"/>
  <c r="Q640" i="3" s="1"/>
  <c r="P640" i="3"/>
  <c r="N656" i="3"/>
  <c r="Q656" i="3" s="1"/>
  <c r="P656" i="3"/>
  <c r="N672" i="3"/>
  <c r="Q672" i="3" s="1"/>
  <c r="P672" i="3"/>
  <c r="N688" i="3"/>
  <c r="Q688" i="3" s="1"/>
  <c r="P688" i="3"/>
  <c r="N704" i="3"/>
  <c r="Q704" i="3" s="1"/>
  <c r="P704" i="3"/>
  <c r="N720" i="3"/>
  <c r="Q720" i="3" s="1"/>
  <c r="P720" i="3"/>
  <c r="N736" i="3"/>
  <c r="Q736" i="3" s="1"/>
  <c r="P736" i="3"/>
  <c r="N748" i="3"/>
  <c r="Q748" i="3" s="1"/>
  <c r="N780" i="3"/>
  <c r="Q780" i="3" s="1"/>
  <c r="Q878" i="3"/>
  <c r="Q901" i="3"/>
  <c r="Q910" i="3"/>
  <c r="P937" i="3"/>
  <c r="N937" i="3"/>
  <c r="Q937" i="3" s="1"/>
  <c r="P994" i="3"/>
  <c r="N994" i="3"/>
  <c r="Q994" i="3" s="1"/>
  <c r="P554" i="4"/>
  <c r="N554" i="4"/>
  <c r="Q554" i="4" s="1"/>
  <c r="Q563" i="3"/>
  <c r="N568" i="3"/>
  <c r="Q568" i="3" s="1"/>
  <c r="P568" i="3"/>
  <c r="P771" i="3"/>
  <c r="N771" i="3"/>
  <c r="Q771" i="3" s="1"/>
  <c r="P803" i="3"/>
  <c r="N803" i="3"/>
  <c r="Q803" i="3" s="1"/>
  <c r="P835" i="3"/>
  <c r="N835" i="3"/>
  <c r="Q835" i="3" s="1"/>
  <c r="P867" i="3"/>
  <c r="N867" i="3"/>
  <c r="Q867" i="3" s="1"/>
  <c r="P899" i="3"/>
  <c r="N899" i="3"/>
  <c r="Q899" i="3" s="1"/>
  <c r="P934" i="3"/>
  <c r="N934" i="3"/>
  <c r="Q934" i="3" s="1"/>
  <c r="P309" i="4"/>
  <c r="N309" i="4"/>
  <c r="Q309" i="4" s="1"/>
  <c r="P342" i="3"/>
  <c r="P374" i="3"/>
  <c r="Q381" i="3"/>
  <c r="N387" i="3"/>
  <c r="Q387" i="3" s="1"/>
  <c r="N392" i="3"/>
  <c r="Q392" i="3" s="1"/>
  <c r="P406" i="3"/>
  <c r="N419" i="3"/>
  <c r="Q419" i="3" s="1"/>
  <c r="N424" i="3"/>
  <c r="Q424" i="3" s="1"/>
  <c r="P438" i="3"/>
  <c r="Q445" i="3"/>
  <c r="N451" i="3"/>
  <c r="Q451" i="3" s="1"/>
  <c r="N456" i="3"/>
  <c r="Q456" i="3" s="1"/>
  <c r="P470" i="3"/>
  <c r="N483" i="3"/>
  <c r="Q483" i="3" s="1"/>
  <c r="N488" i="3"/>
  <c r="Q488" i="3" s="1"/>
  <c r="P502" i="3"/>
  <c r="Q509" i="3"/>
  <c r="N515" i="3"/>
  <c r="Q515" i="3" s="1"/>
  <c r="N520" i="3"/>
  <c r="Q520" i="3" s="1"/>
  <c r="P534" i="3"/>
  <c r="N556" i="3"/>
  <c r="Q556" i="3" s="1"/>
  <c r="N560" i="3"/>
  <c r="Q560" i="3" s="1"/>
  <c r="P560" i="3"/>
  <c r="N571" i="3"/>
  <c r="Q571" i="3" s="1"/>
  <c r="Q585" i="3"/>
  <c r="P586" i="3"/>
  <c r="N586" i="3"/>
  <c r="Q586" i="3" s="1"/>
  <c r="Q731" i="3"/>
  <c r="N756" i="3"/>
  <c r="Q756" i="3" s="1"/>
  <c r="Q781" i="3"/>
  <c r="N788" i="3"/>
  <c r="Q788" i="3" s="1"/>
  <c r="Q813" i="3"/>
  <c r="N820" i="3"/>
  <c r="Q820" i="3" s="1"/>
  <c r="N852" i="3"/>
  <c r="Q852" i="3" s="1"/>
  <c r="Q877" i="3"/>
  <c r="N884" i="3"/>
  <c r="Q884" i="3" s="1"/>
  <c r="N916" i="3"/>
  <c r="Q916" i="3" s="1"/>
  <c r="P953" i="3"/>
  <c r="N953" i="3"/>
  <c r="Q953" i="3" s="1"/>
  <c r="N972" i="3"/>
  <c r="Q972" i="3" s="1"/>
  <c r="P972" i="3"/>
  <c r="N300" i="3"/>
  <c r="Q300" i="3" s="1"/>
  <c r="N332" i="3"/>
  <c r="Q332" i="3" s="1"/>
  <c r="N364" i="3"/>
  <c r="Q364" i="3" s="1"/>
  <c r="P378" i="3"/>
  <c r="N396" i="3"/>
  <c r="Q396" i="3" s="1"/>
  <c r="P410" i="3"/>
  <c r="N428" i="3"/>
  <c r="Q428" i="3" s="1"/>
  <c r="P442" i="3"/>
  <c r="N460" i="3"/>
  <c r="Q460" i="3" s="1"/>
  <c r="P474" i="3"/>
  <c r="N492" i="3"/>
  <c r="Q492" i="3" s="1"/>
  <c r="P506" i="3"/>
  <c r="N524" i="3"/>
  <c r="Q524" i="3" s="1"/>
  <c r="N548" i="3"/>
  <c r="Q548" i="3" s="1"/>
  <c r="N552" i="3"/>
  <c r="Q552" i="3" s="1"/>
  <c r="P552" i="3"/>
  <c r="P578" i="3"/>
  <c r="N578" i="3"/>
  <c r="Q578" i="3" s="1"/>
  <c r="P590" i="3"/>
  <c r="N600" i="3"/>
  <c r="Q600" i="3" s="1"/>
  <c r="P600" i="3"/>
  <c r="Q625" i="3"/>
  <c r="Q641" i="3"/>
  <c r="Q673" i="3"/>
  <c r="P747" i="3"/>
  <c r="N747" i="3"/>
  <c r="Q747" i="3" s="1"/>
  <c r="P779" i="3"/>
  <c r="N779" i="3"/>
  <c r="Q779" i="3" s="1"/>
  <c r="P811" i="3"/>
  <c r="N811" i="3"/>
  <c r="Q811" i="3" s="1"/>
  <c r="P843" i="3"/>
  <c r="N843" i="3"/>
  <c r="Q843" i="3" s="1"/>
  <c r="P875" i="3"/>
  <c r="N875" i="3"/>
  <c r="Q875" i="3" s="1"/>
  <c r="P907" i="3"/>
  <c r="N907" i="3"/>
  <c r="Q907" i="3" s="1"/>
  <c r="N980" i="3"/>
  <c r="Q980" i="3" s="1"/>
  <c r="P980" i="3"/>
  <c r="N991" i="3"/>
  <c r="Q991" i="3" s="1"/>
  <c r="P991" i="3"/>
  <c r="N999" i="3"/>
  <c r="Q999" i="3" s="1"/>
  <c r="P999" i="3"/>
  <c r="P1032" i="3"/>
  <c r="N1032" i="3"/>
  <c r="Q1032" i="3" s="1"/>
  <c r="N1040" i="3"/>
  <c r="Q1040" i="3" s="1"/>
  <c r="N304" i="3"/>
  <c r="Q304" i="3" s="1"/>
  <c r="P318" i="3"/>
  <c r="N336" i="3"/>
  <c r="Q336" i="3" s="1"/>
  <c r="P350" i="3"/>
  <c r="Q357" i="3"/>
  <c r="N368" i="3"/>
  <c r="Q368" i="3" s="1"/>
  <c r="P382" i="3"/>
  <c r="N400" i="3"/>
  <c r="Q400" i="3" s="1"/>
  <c r="P414" i="3"/>
  <c r="Q421" i="3"/>
  <c r="N432" i="3"/>
  <c r="Q432" i="3" s="1"/>
  <c r="P446" i="3"/>
  <c r="N464" i="3"/>
  <c r="Q464" i="3" s="1"/>
  <c r="P478" i="3"/>
  <c r="N496" i="3"/>
  <c r="Q496" i="3" s="1"/>
  <c r="P510" i="3"/>
  <c r="N528" i="3"/>
  <c r="Q528" i="3" s="1"/>
  <c r="N540" i="3"/>
  <c r="Q540" i="3" s="1"/>
  <c r="N544" i="3"/>
  <c r="Q544" i="3" s="1"/>
  <c r="P544" i="3"/>
  <c r="Q565" i="3"/>
  <c r="Q569" i="3"/>
  <c r="P570" i="3"/>
  <c r="N570" i="3"/>
  <c r="Q570" i="3" s="1"/>
  <c r="P582" i="3"/>
  <c r="N596" i="3"/>
  <c r="Q596" i="3" s="1"/>
  <c r="N616" i="3"/>
  <c r="Q616" i="3" s="1"/>
  <c r="P616" i="3"/>
  <c r="N632" i="3"/>
  <c r="Q632" i="3" s="1"/>
  <c r="P632" i="3"/>
  <c r="N648" i="3"/>
  <c r="Q648" i="3" s="1"/>
  <c r="P648" i="3"/>
  <c r="N664" i="3"/>
  <c r="Q664" i="3" s="1"/>
  <c r="P664" i="3"/>
  <c r="Q669" i="3"/>
  <c r="N680" i="3"/>
  <c r="Q680" i="3" s="1"/>
  <c r="P680" i="3"/>
  <c r="N696" i="3"/>
  <c r="Q696" i="3" s="1"/>
  <c r="P696" i="3"/>
  <c r="Q701" i="3"/>
  <c r="N712" i="3"/>
  <c r="Q712" i="3" s="1"/>
  <c r="P712" i="3"/>
  <c r="N728" i="3"/>
  <c r="Q728" i="3" s="1"/>
  <c r="P728" i="3"/>
  <c r="N764" i="3"/>
  <c r="Q764" i="3" s="1"/>
  <c r="Q766" i="3"/>
  <c r="Q789" i="3"/>
  <c r="N796" i="3"/>
  <c r="Q796" i="3" s="1"/>
  <c r="Q798" i="3"/>
  <c r="Q821" i="3"/>
  <c r="N828" i="3"/>
  <c r="Q828" i="3" s="1"/>
  <c r="N860" i="3"/>
  <c r="Q860" i="3" s="1"/>
  <c r="Q862" i="3"/>
  <c r="Q885" i="3"/>
  <c r="N892" i="3"/>
  <c r="Q892" i="3" s="1"/>
  <c r="Q894" i="3"/>
  <c r="P921" i="3"/>
  <c r="N921" i="3"/>
  <c r="Q921" i="3" s="1"/>
  <c r="Q1047" i="3"/>
  <c r="P744" i="3"/>
  <c r="P752" i="3"/>
  <c r="P760" i="3"/>
  <c r="P768" i="3"/>
  <c r="P776" i="3"/>
  <c r="P784" i="3"/>
  <c r="P792" i="3"/>
  <c r="P800" i="3"/>
  <c r="P808" i="3"/>
  <c r="P816" i="3"/>
  <c r="P824" i="3"/>
  <c r="P832" i="3"/>
  <c r="P840" i="3"/>
  <c r="P848" i="3"/>
  <c r="P856" i="3"/>
  <c r="P864" i="3"/>
  <c r="P872" i="3"/>
  <c r="P880" i="3"/>
  <c r="P888" i="3"/>
  <c r="P896" i="3"/>
  <c r="P904" i="3"/>
  <c r="P912" i="3"/>
  <c r="P919" i="3"/>
  <c r="P930" i="3"/>
  <c r="P940" i="3"/>
  <c r="P959" i="3"/>
  <c r="P970" i="3"/>
  <c r="N977" i="3"/>
  <c r="Q977" i="3" s="1"/>
  <c r="N992" i="3"/>
  <c r="Q992" i="3" s="1"/>
  <c r="P1004" i="3"/>
  <c r="P1023" i="3"/>
  <c r="P1034" i="3"/>
  <c r="N1041" i="3"/>
  <c r="Q1041" i="3" s="1"/>
  <c r="N1056" i="3"/>
  <c r="Q1056" i="3" s="1"/>
  <c r="Q1065" i="3"/>
  <c r="Q245" i="4"/>
  <c r="Q253" i="4"/>
  <c r="Q261" i="4"/>
  <c r="Q263" i="4"/>
  <c r="Q269" i="4"/>
  <c r="Q277" i="4"/>
  <c r="Q301" i="4"/>
  <c r="Q303" i="4"/>
  <c r="N366" i="4"/>
  <c r="Q366" i="4" s="1"/>
  <c r="P366" i="4"/>
  <c r="Q371" i="4"/>
  <c r="P407" i="4"/>
  <c r="N407" i="4"/>
  <c r="Q407" i="4" s="1"/>
  <c r="N508" i="4"/>
  <c r="Q508" i="4" s="1"/>
  <c r="P508" i="4"/>
  <c r="N398" i="4"/>
  <c r="Q398" i="4" s="1"/>
  <c r="P398" i="4"/>
  <c r="N412" i="4"/>
  <c r="Q412" i="4" s="1"/>
  <c r="P412" i="4"/>
  <c r="Q967" i="3"/>
  <c r="Q970" i="3"/>
  <c r="Q1034" i="3"/>
  <c r="N428" i="4"/>
  <c r="Q428" i="4" s="1"/>
  <c r="P428" i="4"/>
  <c r="N572" i="4"/>
  <c r="Q572" i="4" s="1"/>
  <c r="P572" i="4"/>
  <c r="N594" i="3"/>
  <c r="Q594" i="3" s="1"/>
  <c r="N602" i="3"/>
  <c r="Q602" i="3" s="1"/>
  <c r="N610" i="3"/>
  <c r="Q610" i="3" s="1"/>
  <c r="N618" i="3"/>
  <c r="Q618" i="3" s="1"/>
  <c r="N626" i="3"/>
  <c r="Q626" i="3" s="1"/>
  <c r="N634" i="3"/>
  <c r="Q634" i="3" s="1"/>
  <c r="N642" i="3"/>
  <c r="Q642" i="3" s="1"/>
  <c r="N650" i="3"/>
  <c r="Q650" i="3" s="1"/>
  <c r="N658" i="3"/>
  <c r="Q658" i="3" s="1"/>
  <c r="N666" i="3"/>
  <c r="Q666" i="3" s="1"/>
  <c r="N674" i="3"/>
  <c r="Q674" i="3" s="1"/>
  <c r="N682" i="3"/>
  <c r="Q682" i="3" s="1"/>
  <c r="N690" i="3"/>
  <c r="Q690" i="3" s="1"/>
  <c r="N698" i="3"/>
  <c r="Q698" i="3" s="1"/>
  <c r="N706" i="3"/>
  <c r="Q706" i="3" s="1"/>
  <c r="N714" i="3"/>
  <c r="Q714" i="3" s="1"/>
  <c r="N722" i="3"/>
  <c r="Q722" i="3" s="1"/>
  <c r="N730" i="3"/>
  <c r="Q730" i="3" s="1"/>
  <c r="N738" i="3"/>
  <c r="Q738" i="3" s="1"/>
  <c r="N746" i="3"/>
  <c r="Q746" i="3" s="1"/>
  <c r="N754" i="3"/>
  <c r="Q754" i="3" s="1"/>
  <c r="N762" i="3"/>
  <c r="Q762" i="3" s="1"/>
  <c r="N770" i="3"/>
  <c r="Q770" i="3" s="1"/>
  <c r="N778" i="3"/>
  <c r="Q778" i="3" s="1"/>
  <c r="N786" i="3"/>
  <c r="Q786" i="3" s="1"/>
  <c r="N794" i="3"/>
  <c r="Q794" i="3" s="1"/>
  <c r="N802" i="3"/>
  <c r="Q802" i="3" s="1"/>
  <c r="N810" i="3"/>
  <c r="Q810" i="3" s="1"/>
  <c r="N818" i="3"/>
  <c r="Q818" i="3" s="1"/>
  <c r="N826" i="3"/>
  <c r="Q826" i="3" s="1"/>
  <c r="N834" i="3"/>
  <c r="Q834" i="3" s="1"/>
  <c r="N842" i="3"/>
  <c r="Q842" i="3" s="1"/>
  <c r="N850" i="3"/>
  <c r="Q850" i="3" s="1"/>
  <c r="N858" i="3"/>
  <c r="Q858" i="3" s="1"/>
  <c r="N866" i="3"/>
  <c r="Q866" i="3" s="1"/>
  <c r="N874" i="3"/>
  <c r="Q874" i="3" s="1"/>
  <c r="N882" i="3"/>
  <c r="Q882" i="3" s="1"/>
  <c r="N890" i="3"/>
  <c r="Q890" i="3" s="1"/>
  <c r="N898" i="3"/>
  <c r="Q898" i="3" s="1"/>
  <c r="N906" i="3"/>
  <c r="Q906" i="3" s="1"/>
  <c r="N914" i="3"/>
  <c r="Q914" i="3" s="1"/>
  <c r="N932" i="3"/>
  <c r="Q932" i="3" s="1"/>
  <c r="N945" i="3"/>
  <c r="Q945" i="3" s="1"/>
  <c r="Q959" i="3"/>
  <c r="N960" i="3"/>
  <c r="Q960" i="3" s="1"/>
  <c r="N986" i="3"/>
  <c r="Q986" i="3" s="1"/>
  <c r="N1009" i="3"/>
  <c r="Q1009" i="3" s="1"/>
  <c r="Q1023" i="3"/>
  <c r="N1024" i="3"/>
  <c r="Q1024" i="3" s="1"/>
  <c r="Q1026" i="3"/>
  <c r="N1050" i="3"/>
  <c r="Q1050" i="3" s="1"/>
  <c r="N1068" i="3"/>
  <c r="Q1068" i="3" s="1"/>
  <c r="P1068" i="3"/>
  <c r="P343" i="4"/>
  <c r="N343" i="4"/>
  <c r="Q343" i="4" s="1"/>
  <c r="N444" i="4"/>
  <c r="Q444" i="4" s="1"/>
  <c r="P444" i="4"/>
  <c r="Q1018" i="3"/>
  <c r="P1028" i="3"/>
  <c r="P1047" i="3"/>
  <c r="P1058" i="3"/>
  <c r="H1000" i="4"/>
  <c r="C1004" i="4" s="1"/>
  <c r="H1001" i="4"/>
  <c r="P348" i="4"/>
  <c r="N348" i="4"/>
  <c r="Q348" i="4" s="1"/>
  <c r="N460" i="4"/>
  <c r="Q460" i="4" s="1"/>
  <c r="P460" i="4"/>
  <c r="N944" i="3"/>
  <c r="Q944" i="3" s="1"/>
  <c r="N993" i="3"/>
  <c r="Q993" i="3" s="1"/>
  <c r="Q1007" i="3"/>
  <c r="N1008" i="3"/>
  <c r="Q1008" i="3" s="1"/>
  <c r="Q1010" i="3"/>
  <c r="Q1063" i="3"/>
  <c r="P246" i="4"/>
  <c r="N246" i="4"/>
  <c r="Q246" i="4" s="1"/>
  <c r="P254" i="4"/>
  <c r="N254" i="4"/>
  <c r="Q254" i="4" s="1"/>
  <c r="P262" i="4"/>
  <c r="N262" i="4"/>
  <c r="Q262" i="4" s="1"/>
  <c r="P270" i="4"/>
  <c r="N270" i="4"/>
  <c r="Q270" i="4" s="1"/>
  <c r="P278" i="4"/>
  <c r="N278" i="4"/>
  <c r="Q278" i="4" s="1"/>
  <c r="P286" i="4"/>
  <c r="N286" i="4"/>
  <c r="Q286" i="4" s="1"/>
  <c r="P294" i="4"/>
  <c r="N294" i="4"/>
  <c r="Q294" i="4" s="1"/>
  <c r="P302" i="4"/>
  <c r="N302" i="4"/>
  <c r="Q302" i="4" s="1"/>
  <c r="P375" i="4"/>
  <c r="N375" i="4"/>
  <c r="Q375" i="4" s="1"/>
  <c r="N476" i="4"/>
  <c r="Q476" i="4" s="1"/>
  <c r="P476" i="4"/>
  <c r="P676" i="4"/>
  <c r="N676" i="4"/>
  <c r="Q676" i="4" s="1"/>
  <c r="P948" i="3"/>
  <c r="P967" i="3"/>
  <c r="P1012" i="3"/>
  <c r="P1031" i="3"/>
  <c r="N1060" i="3"/>
  <c r="Q1060" i="3" s="1"/>
  <c r="P1060" i="3"/>
  <c r="P315" i="4"/>
  <c r="N315" i="4"/>
  <c r="Q315" i="4" s="1"/>
  <c r="P326" i="4"/>
  <c r="N326" i="4"/>
  <c r="Q326" i="4" s="1"/>
  <c r="Q328" i="4"/>
  <c r="P380" i="4"/>
  <c r="N380" i="4"/>
  <c r="Q380" i="4" s="1"/>
  <c r="N492" i="4"/>
  <c r="Q492" i="4" s="1"/>
  <c r="P492" i="4"/>
  <c r="P560" i="4"/>
  <c r="N560" i="4"/>
  <c r="Q560" i="4" s="1"/>
  <c r="P242" i="4"/>
  <c r="N248" i="4"/>
  <c r="Q248" i="4" s="1"/>
  <c r="P250" i="4"/>
  <c r="N256" i="4"/>
  <c r="Q256" i="4" s="1"/>
  <c r="P258" i="4"/>
  <c r="N264" i="4"/>
  <c r="Q264" i="4" s="1"/>
  <c r="P266" i="4"/>
  <c r="N272" i="4"/>
  <c r="Q272" i="4" s="1"/>
  <c r="P274" i="4"/>
  <c r="N280" i="4"/>
  <c r="Q280" i="4" s="1"/>
  <c r="P282" i="4"/>
  <c r="N288" i="4"/>
  <c r="Q288" i="4" s="1"/>
  <c r="P290" i="4"/>
  <c r="N296" i="4"/>
  <c r="Q296" i="4" s="1"/>
  <c r="P298" i="4"/>
  <c r="N304" i="4"/>
  <c r="Q304" i="4" s="1"/>
  <c r="P306" i="4"/>
  <c r="N310" i="4"/>
  <c r="Q310" i="4" s="1"/>
  <c r="P312" i="4"/>
  <c r="P335" i="4"/>
  <c r="N340" i="4"/>
  <c r="Q340" i="4" s="1"/>
  <c r="P341" i="4"/>
  <c r="P354" i="4"/>
  <c r="P359" i="4"/>
  <c r="Q361" i="4"/>
  <c r="N372" i="4"/>
  <c r="Q372" i="4" s="1"/>
  <c r="P386" i="4"/>
  <c r="P391" i="4"/>
  <c r="N404" i="4"/>
  <c r="Q404" i="4" s="1"/>
  <c r="Q421" i="4"/>
  <c r="P422" i="4"/>
  <c r="N422" i="4"/>
  <c r="Q422" i="4" s="1"/>
  <c r="P438" i="4"/>
  <c r="N438" i="4"/>
  <c r="Q438" i="4" s="1"/>
  <c r="P454" i="4"/>
  <c r="N454" i="4"/>
  <c r="Q454" i="4" s="1"/>
  <c r="Q463" i="4"/>
  <c r="P470" i="4"/>
  <c r="N470" i="4"/>
  <c r="Q470" i="4" s="1"/>
  <c r="Q479" i="4"/>
  <c r="P486" i="4"/>
  <c r="N486" i="4"/>
  <c r="Q486" i="4" s="1"/>
  <c r="Q495" i="4"/>
  <c r="Q501" i="4"/>
  <c r="P502" i="4"/>
  <c r="N502" i="4"/>
  <c r="Q502" i="4" s="1"/>
  <c r="Q523" i="4"/>
  <c r="P530" i="4"/>
  <c r="N530" i="4"/>
  <c r="Q530" i="4" s="1"/>
  <c r="P536" i="4"/>
  <c r="N536" i="4"/>
  <c r="Q536" i="4" s="1"/>
  <c r="N548" i="4"/>
  <c r="Q548" i="4" s="1"/>
  <c r="P548" i="4"/>
  <c r="Q587" i="4"/>
  <c r="P594" i="4"/>
  <c r="N594" i="4"/>
  <c r="Q594" i="4" s="1"/>
  <c r="P600" i="4"/>
  <c r="N600" i="4"/>
  <c r="Q600" i="4" s="1"/>
  <c r="Q641" i="4"/>
  <c r="P656" i="4"/>
  <c r="N656" i="4"/>
  <c r="Q656" i="4" s="1"/>
  <c r="P664" i="4"/>
  <c r="N664" i="4"/>
  <c r="Q664" i="4" s="1"/>
  <c r="N684" i="4"/>
  <c r="Q684" i="4" s="1"/>
  <c r="P684" i="4"/>
  <c r="Q773" i="4"/>
  <c r="N848" i="4"/>
  <c r="Q848" i="4" s="1"/>
  <c r="P848" i="4"/>
  <c r="Q401" i="4"/>
  <c r="P418" i="4"/>
  <c r="N418" i="4"/>
  <c r="Q418" i="4" s="1"/>
  <c r="P434" i="4"/>
  <c r="N434" i="4"/>
  <c r="Q434" i="4" s="1"/>
  <c r="P450" i="4"/>
  <c r="N450" i="4"/>
  <c r="Q450" i="4" s="1"/>
  <c r="P466" i="4"/>
  <c r="N466" i="4"/>
  <c r="Q466" i="4" s="1"/>
  <c r="P482" i="4"/>
  <c r="N482" i="4"/>
  <c r="Q482" i="4" s="1"/>
  <c r="P498" i="4"/>
  <c r="N498" i="4"/>
  <c r="Q498" i="4" s="1"/>
  <c r="Q513" i="4"/>
  <c r="P514" i="4"/>
  <c r="N514" i="4"/>
  <c r="Q514" i="4" s="1"/>
  <c r="P520" i="4"/>
  <c r="N520" i="4"/>
  <c r="Q520" i="4" s="1"/>
  <c r="N532" i="4"/>
  <c r="Q532" i="4" s="1"/>
  <c r="P532" i="4"/>
  <c r="P578" i="4"/>
  <c r="N578" i="4"/>
  <c r="Q578" i="4" s="1"/>
  <c r="P584" i="4"/>
  <c r="N584" i="4"/>
  <c r="Q584" i="4" s="1"/>
  <c r="N596" i="4"/>
  <c r="Q596" i="4" s="1"/>
  <c r="P596" i="4"/>
  <c r="P608" i="4"/>
  <c r="N608" i="4"/>
  <c r="Q608" i="4" s="1"/>
  <c r="Q657" i="4"/>
  <c r="N748" i="4"/>
  <c r="Q748" i="4" s="1"/>
  <c r="P748" i="4"/>
  <c r="N332" i="4"/>
  <c r="Q332" i="4" s="1"/>
  <c r="Q341" i="4"/>
  <c r="N352" i="4"/>
  <c r="Q352" i="4" s="1"/>
  <c r="N384" i="4"/>
  <c r="Q384" i="4" s="1"/>
  <c r="P424" i="4"/>
  <c r="N424" i="4"/>
  <c r="Q424" i="4" s="1"/>
  <c r="P440" i="4"/>
  <c r="N440" i="4"/>
  <c r="Q440" i="4" s="1"/>
  <c r="P456" i="4"/>
  <c r="N456" i="4"/>
  <c r="Q456" i="4" s="1"/>
  <c r="P472" i="4"/>
  <c r="N472" i="4"/>
  <c r="Q472" i="4" s="1"/>
  <c r="P488" i="4"/>
  <c r="N488" i="4"/>
  <c r="Q488" i="4" s="1"/>
  <c r="P504" i="4"/>
  <c r="N504" i="4"/>
  <c r="Q504" i="4" s="1"/>
  <c r="Q531" i="4"/>
  <c r="P538" i="4"/>
  <c r="N538" i="4"/>
  <c r="Q538" i="4" s="1"/>
  <c r="P544" i="4"/>
  <c r="N544" i="4"/>
  <c r="Q544" i="4" s="1"/>
  <c r="N556" i="4"/>
  <c r="Q556" i="4" s="1"/>
  <c r="P556" i="4"/>
  <c r="Q595" i="4"/>
  <c r="P602" i="4"/>
  <c r="N602" i="4"/>
  <c r="Q602" i="4" s="1"/>
  <c r="P616" i="4"/>
  <c r="N616" i="4"/>
  <c r="Q616" i="4" s="1"/>
  <c r="N680" i="4"/>
  <c r="Q680" i="4" s="1"/>
  <c r="P680" i="4"/>
  <c r="N812" i="4"/>
  <c r="Q812" i="4" s="1"/>
  <c r="P812" i="4"/>
  <c r="N942" i="3"/>
  <c r="Q942" i="3" s="1"/>
  <c r="N950" i="3"/>
  <c r="Q950" i="3" s="1"/>
  <c r="N958" i="3"/>
  <c r="Q958" i="3" s="1"/>
  <c r="N966" i="3"/>
  <c r="Q966" i="3" s="1"/>
  <c r="N974" i="3"/>
  <c r="Q974" i="3" s="1"/>
  <c r="N982" i="3"/>
  <c r="Q982" i="3" s="1"/>
  <c r="N990" i="3"/>
  <c r="Q990" i="3" s="1"/>
  <c r="N998" i="3"/>
  <c r="Q998" i="3" s="1"/>
  <c r="N1006" i="3"/>
  <c r="Q1006" i="3" s="1"/>
  <c r="N1014" i="3"/>
  <c r="Q1014" i="3" s="1"/>
  <c r="N1022" i="3"/>
  <c r="Q1022" i="3" s="1"/>
  <c r="N1030" i="3"/>
  <c r="Q1030" i="3" s="1"/>
  <c r="N1038" i="3"/>
  <c r="Q1038" i="3" s="1"/>
  <c r="N1046" i="3"/>
  <c r="Q1046" i="3" s="1"/>
  <c r="N1054" i="3"/>
  <c r="Q1054" i="3" s="1"/>
  <c r="N1062" i="3"/>
  <c r="Q1062" i="3" s="1"/>
  <c r="N1070" i="3"/>
  <c r="Q1070" i="3" s="1"/>
  <c r="N244" i="4"/>
  <c r="Q244" i="4" s="1"/>
  <c r="N252" i="4"/>
  <c r="Q252" i="4" s="1"/>
  <c r="N260" i="4"/>
  <c r="Q260" i="4" s="1"/>
  <c r="N268" i="4"/>
  <c r="Q268" i="4" s="1"/>
  <c r="N276" i="4"/>
  <c r="Q276" i="4" s="1"/>
  <c r="N284" i="4"/>
  <c r="Q284" i="4" s="1"/>
  <c r="N292" i="4"/>
  <c r="Q292" i="4" s="1"/>
  <c r="N300" i="4"/>
  <c r="Q300" i="4" s="1"/>
  <c r="N308" i="4"/>
  <c r="Q308" i="4" s="1"/>
  <c r="Q317" i="4"/>
  <c r="N319" i="4"/>
  <c r="Q319" i="4" s="1"/>
  <c r="N325" i="4"/>
  <c r="Q325" i="4" s="1"/>
  <c r="N331" i="4"/>
  <c r="Q331" i="4" s="1"/>
  <c r="P338" i="4"/>
  <c r="Q345" i="4"/>
  <c r="N351" i="4"/>
  <c r="Q351" i="4" s="1"/>
  <c r="N356" i="4"/>
  <c r="Q356" i="4" s="1"/>
  <c r="P370" i="4"/>
  <c r="N383" i="4"/>
  <c r="Q383" i="4" s="1"/>
  <c r="N388" i="4"/>
  <c r="Q388" i="4" s="1"/>
  <c r="P402" i="4"/>
  <c r="Q409" i="4"/>
  <c r="Q413" i="4"/>
  <c r="P414" i="4"/>
  <c r="N414" i="4"/>
  <c r="Q414" i="4" s="1"/>
  <c r="Q423" i="4"/>
  <c r="P430" i="4"/>
  <c r="N430" i="4"/>
  <c r="Q430" i="4" s="1"/>
  <c r="Q439" i="4"/>
  <c r="P446" i="4"/>
  <c r="N446" i="4"/>
  <c r="Q446" i="4" s="1"/>
  <c r="Q455" i="4"/>
  <c r="P462" i="4"/>
  <c r="N462" i="4"/>
  <c r="Q462" i="4" s="1"/>
  <c r="P478" i="4"/>
  <c r="N478" i="4"/>
  <c r="Q478" i="4" s="1"/>
  <c r="Q487" i="4"/>
  <c r="P494" i="4"/>
  <c r="N494" i="4"/>
  <c r="Q494" i="4" s="1"/>
  <c r="P510" i="4"/>
  <c r="N510" i="4"/>
  <c r="Q510" i="4" s="1"/>
  <c r="N516" i="4"/>
  <c r="Q516" i="4" s="1"/>
  <c r="P516" i="4"/>
  <c r="Q555" i="4"/>
  <c r="P562" i="4"/>
  <c r="N562" i="4"/>
  <c r="Q562" i="4" s="1"/>
  <c r="P568" i="4"/>
  <c r="N568" i="4"/>
  <c r="Q568" i="4" s="1"/>
  <c r="N580" i="4"/>
  <c r="Q580" i="4" s="1"/>
  <c r="P580" i="4"/>
  <c r="P624" i="4"/>
  <c r="N624" i="4"/>
  <c r="Q624" i="4" s="1"/>
  <c r="P725" i="4"/>
  <c r="N725" i="4"/>
  <c r="Q725" i="4" s="1"/>
  <c r="P854" i="4"/>
  <c r="N854" i="4"/>
  <c r="Q854" i="4" s="1"/>
  <c r="N420" i="4"/>
  <c r="Q420" i="4" s="1"/>
  <c r="P420" i="4"/>
  <c r="N436" i="4"/>
  <c r="Q436" i="4" s="1"/>
  <c r="P436" i="4"/>
  <c r="N452" i="4"/>
  <c r="Q452" i="4" s="1"/>
  <c r="P452" i="4"/>
  <c r="N468" i="4"/>
  <c r="Q468" i="4" s="1"/>
  <c r="P468" i="4"/>
  <c r="N484" i="4"/>
  <c r="Q484" i="4" s="1"/>
  <c r="P484" i="4"/>
  <c r="N500" i="4"/>
  <c r="Q500" i="4" s="1"/>
  <c r="P500" i="4"/>
  <c r="P522" i="4"/>
  <c r="N522" i="4"/>
  <c r="Q522" i="4" s="1"/>
  <c r="P528" i="4"/>
  <c r="N528" i="4"/>
  <c r="Q528" i="4" s="1"/>
  <c r="N540" i="4"/>
  <c r="Q540" i="4" s="1"/>
  <c r="P540" i="4"/>
  <c r="P586" i="4"/>
  <c r="N586" i="4"/>
  <c r="Q586" i="4" s="1"/>
  <c r="P592" i="4"/>
  <c r="N592" i="4"/>
  <c r="Q592" i="4" s="1"/>
  <c r="N604" i="4"/>
  <c r="Q604" i="4" s="1"/>
  <c r="P604" i="4"/>
  <c r="P632" i="4"/>
  <c r="N632" i="4"/>
  <c r="Q632" i="4" s="1"/>
  <c r="P789" i="4"/>
  <c r="N789" i="4"/>
  <c r="Q789" i="4" s="1"/>
  <c r="K1000" i="4"/>
  <c r="C1005" i="4" s="1"/>
  <c r="K1001" i="4"/>
  <c r="N324" i="4"/>
  <c r="Q324" i="4" s="1"/>
  <c r="Q333" i="4"/>
  <c r="N364" i="4"/>
  <c r="Q364" i="4" s="1"/>
  <c r="Q385" i="4"/>
  <c r="N396" i="4"/>
  <c r="Q396" i="4" s="1"/>
  <c r="P426" i="4"/>
  <c r="N426" i="4"/>
  <c r="Q426" i="4" s="1"/>
  <c r="P442" i="4"/>
  <c r="N442" i="4"/>
  <c r="Q442" i="4" s="1"/>
  <c r="P458" i="4"/>
  <c r="N458" i="4"/>
  <c r="Q458" i="4" s="1"/>
  <c r="P474" i="4"/>
  <c r="N474" i="4"/>
  <c r="Q474" i="4" s="1"/>
  <c r="P490" i="4"/>
  <c r="N490" i="4"/>
  <c r="Q490" i="4" s="1"/>
  <c r="P506" i="4"/>
  <c r="N506" i="4"/>
  <c r="Q506" i="4" s="1"/>
  <c r="P546" i="4"/>
  <c r="N546" i="4"/>
  <c r="Q546" i="4" s="1"/>
  <c r="P552" i="4"/>
  <c r="N552" i="4"/>
  <c r="Q552" i="4" s="1"/>
  <c r="N564" i="4"/>
  <c r="Q564" i="4" s="1"/>
  <c r="P564" i="4"/>
  <c r="Q625" i="4"/>
  <c r="P640" i="4"/>
  <c r="N640" i="4"/>
  <c r="Q640" i="4" s="1"/>
  <c r="P710" i="4"/>
  <c r="N710" i="4"/>
  <c r="Q710" i="4" s="1"/>
  <c r="P722" i="4"/>
  <c r="N722" i="4"/>
  <c r="Q722" i="4" s="1"/>
  <c r="N744" i="4"/>
  <c r="Q744" i="4" s="1"/>
  <c r="P744" i="4"/>
  <c r="P330" i="4"/>
  <c r="P350" i="4"/>
  <c r="Q357" i="4"/>
  <c r="P382" i="4"/>
  <c r="P416" i="4"/>
  <c r="N416" i="4"/>
  <c r="Q416" i="4" s="1"/>
  <c r="P432" i="4"/>
  <c r="N432" i="4"/>
  <c r="Q432" i="4" s="1"/>
  <c r="P448" i="4"/>
  <c r="N448" i="4"/>
  <c r="Q448" i="4" s="1"/>
  <c r="P464" i="4"/>
  <c r="N464" i="4"/>
  <c r="Q464" i="4" s="1"/>
  <c r="P480" i="4"/>
  <c r="N480" i="4"/>
  <c r="Q480" i="4" s="1"/>
  <c r="P496" i="4"/>
  <c r="N496" i="4"/>
  <c r="Q496" i="4" s="1"/>
  <c r="P512" i="4"/>
  <c r="N512" i="4"/>
  <c r="Q512" i="4" s="1"/>
  <c r="N524" i="4"/>
  <c r="Q524" i="4" s="1"/>
  <c r="P524" i="4"/>
  <c r="Q563" i="4"/>
  <c r="P570" i="4"/>
  <c r="N570" i="4"/>
  <c r="Q570" i="4" s="1"/>
  <c r="P576" i="4"/>
  <c r="N576" i="4"/>
  <c r="Q576" i="4" s="1"/>
  <c r="N588" i="4"/>
  <c r="Q588" i="4" s="1"/>
  <c r="P588" i="4"/>
  <c r="P648" i="4"/>
  <c r="N648" i="4"/>
  <c r="Q648" i="4" s="1"/>
  <c r="P774" i="4"/>
  <c r="N774" i="4"/>
  <c r="Q774" i="4" s="1"/>
  <c r="P786" i="4"/>
  <c r="N786" i="4"/>
  <c r="Q786" i="4" s="1"/>
  <c r="N808" i="4"/>
  <c r="Q808" i="4" s="1"/>
  <c r="P808" i="4"/>
  <c r="P893" i="4"/>
  <c r="N893" i="4"/>
  <c r="Q893" i="4" s="1"/>
  <c r="N610" i="4"/>
  <c r="Q610" i="4" s="1"/>
  <c r="P612" i="4"/>
  <c r="N618" i="4"/>
  <c r="Q618" i="4" s="1"/>
  <c r="P620" i="4"/>
  <c r="N626" i="4"/>
  <c r="Q626" i="4" s="1"/>
  <c r="P628" i="4"/>
  <c r="N634" i="4"/>
  <c r="Q634" i="4" s="1"/>
  <c r="P636" i="4"/>
  <c r="N642" i="4"/>
  <c r="Q642" i="4" s="1"/>
  <c r="P644" i="4"/>
  <c r="N650" i="4"/>
  <c r="Q650" i="4" s="1"/>
  <c r="P652" i="4"/>
  <c r="N658" i="4"/>
  <c r="Q658" i="4" s="1"/>
  <c r="P660" i="4"/>
  <c r="P667" i="4"/>
  <c r="N671" i="4"/>
  <c r="Q671" i="4" s="1"/>
  <c r="N677" i="4"/>
  <c r="Q677" i="4" s="1"/>
  <c r="Q691" i="4"/>
  <c r="N692" i="4"/>
  <c r="Q692" i="4" s="1"/>
  <c r="P692" i="4"/>
  <c r="P693" i="4"/>
  <c r="P704" i="4"/>
  <c r="N726" i="4"/>
  <c r="Q726" i="4" s="1"/>
  <c r="P730" i="4"/>
  <c r="N730" i="4"/>
  <c r="Q730" i="4" s="1"/>
  <c r="N741" i="4"/>
  <c r="Q741" i="4" s="1"/>
  <c r="N756" i="4"/>
  <c r="Q756" i="4" s="1"/>
  <c r="P756" i="4"/>
  <c r="P757" i="4"/>
  <c r="P768" i="4"/>
  <c r="N790" i="4"/>
  <c r="Q790" i="4" s="1"/>
  <c r="P794" i="4"/>
  <c r="N794" i="4"/>
  <c r="Q794" i="4" s="1"/>
  <c r="N805" i="4"/>
  <c r="Q805" i="4" s="1"/>
  <c r="N820" i="4"/>
  <c r="Q820" i="4" s="1"/>
  <c r="P820" i="4"/>
  <c r="N830" i="4"/>
  <c r="Q830" i="4" s="1"/>
  <c r="P840" i="4"/>
  <c r="P861" i="4"/>
  <c r="N861" i="4"/>
  <c r="Q861" i="4" s="1"/>
  <c r="Q863" i="4"/>
  <c r="N870" i="4"/>
  <c r="Q870" i="4" s="1"/>
  <c r="P888" i="4"/>
  <c r="P291" i="5"/>
  <c r="N291" i="5"/>
  <c r="Q291" i="5" s="1"/>
  <c r="P714" i="4"/>
  <c r="N714" i="4"/>
  <c r="Q714" i="4" s="1"/>
  <c r="N740" i="4"/>
  <c r="Q740" i="4" s="1"/>
  <c r="P740" i="4"/>
  <c r="P778" i="4"/>
  <c r="N778" i="4"/>
  <c r="Q778" i="4" s="1"/>
  <c r="Q803" i="4"/>
  <c r="N804" i="4"/>
  <c r="Q804" i="4" s="1"/>
  <c r="P804" i="4"/>
  <c r="P845" i="4"/>
  <c r="N845" i="4"/>
  <c r="Q845" i="4" s="1"/>
  <c r="Q693" i="4"/>
  <c r="N702" i="4"/>
  <c r="Q702" i="4" s="1"/>
  <c r="P706" i="4"/>
  <c r="N706" i="4"/>
  <c r="Q706" i="4" s="1"/>
  <c r="N732" i="4"/>
  <c r="Q732" i="4" s="1"/>
  <c r="P732" i="4"/>
  <c r="Q735" i="4"/>
  <c r="Q757" i="4"/>
  <c r="N766" i="4"/>
  <c r="Q766" i="4" s="1"/>
  <c r="P770" i="4"/>
  <c r="N770" i="4"/>
  <c r="Q770" i="4" s="1"/>
  <c r="N796" i="4"/>
  <c r="Q796" i="4" s="1"/>
  <c r="P796" i="4"/>
  <c r="N822" i="4"/>
  <c r="Q822" i="4" s="1"/>
  <c r="N829" i="4"/>
  <c r="Q829" i="4" s="1"/>
  <c r="P869" i="4"/>
  <c r="N869" i="4"/>
  <c r="Q869" i="4" s="1"/>
  <c r="P901" i="4"/>
  <c r="N901" i="4"/>
  <c r="Q901" i="4" s="1"/>
  <c r="N378" i="5"/>
  <c r="Q378" i="5" s="1"/>
  <c r="P378" i="5"/>
  <c r="N518" i="4"/>
  <c r="Q518" i="4" s="1"/>
  <c r="N526" i="4"/>
  <c r="Q526" i="4" s="1"/>
  <c r="N534" i="4"/>
  <c r="Q534" i="4" s="1"/>
  <c r="N542" i="4"/>
  <c r="Q542" i="4" s="1"/>
  <c r="N550" i="4"/>
  <c r="Q550" i="4" s="1"/>
  <c r="N558" i="4"/>
  <c r="Q558" i="4" s="1"/>
  <c r="N566" i="4"/>
  <c r="Q566" i="4" s="1"/>
  <c r="N574" i="4"/>
  <c r="Q574" i="4" s="1"/>
  <c r="N582" i="4"/>
  <c r="Q582" i="4" s="1"/>
  <c r="N590" i="4"/>
  <c r="Q590" i="4" s="1"/>
  <c r="N598" i="4"/>
  <c r="Q598" i="4" s="1"/>
  <c r="N606" i="4"/>
  <c r="Q606" i="4" s="1"/>
  <c r="N614" i="4"/>
  <c r="Q614" i="4" s="1"/>
  <c r="N622" i="4"/>
  <c r="Q622" i="4" s="1"/>
  <c r="N630" i="4"/>
  <c r="Q630" i="4" s="1"/>
  <c r="N638" i="4"/>
  <c r="Q638" i="4" s="1"/>
  <c r="N646" i="4"/>
  <c r="Q646" i="4" s="1"/>
  <c r="N654" i="4"/>
  <c r="Q654" i="4" s="1"/>
  <c r="N662" i="4"/>
  <c r="Q662" i="4" s="1"/>
  <c r="Q685" i="4"/>
  <c r="N694" i="4"/>
  <c r="Q694" i="4" s="1"/>
  <c r="P698" i="4"/>
  <c r="N698" i="4"/>
  <c r="Q698" i="4" s="1"/>
  <c r="N709" i="4"/>
  <c r="Q709" i="4" s="1"/>
  <c r="N724" i="4"/>
  <c r="Q724" i="4" s="1"/>
  <c r="P724" i="4"/>
  <c r="Q727" i="4"/>
  <c r="P736" i="4"/>
  <c r="Q749" i="4"/>
  <c r="N758" i="4"/>
  <c r="Q758" i="4" s="1"/>
  <c r="P762" i="4"/>
  <c r="N762" i="4"/>
  <c r="Q762" i="4" s="1"/>
  <c r="Q787" i="4"/>
  <c r="N788" i="4"/>
  <c r="Q788" i="4" s="1"/>
  <c r="P788" i="4"/>
  <c r="Q791" i="4"/>
  <c r="P800" i="4"/>
  <c r="Q813" i="4"/>
  <c r="P832" i="4"/>
  <c r="N838" i="4"/>
  <c r="Q838" i="4" s="1"/>
  <c r="P872" i="4"/>
  <c r="P904" i="4"/>
  <c r="P912" i="4"/>
  <c r="N912" i="4"/>
  <c r="Q912" i="4" s="1"/>
  <c r="P920" i="4"/>
  <c r="N920" i="4"/>
  <c r="Q920" i="4" s="1"/>
  <c r="P928" i="4"/>
  <c r="N928" i="4"/>
  <c r="Q928" i="4" s="1"/>
  <c r="P936" i="4"/>
  <c r="N936" i="4"/>
  <c r="Q936" i="4" s="1"/>
  <c r="P944" i="4"/>
  <c r="N944" i="4"/>
  <c r="Q944" i="4" s="1"/>
  <c r="P952" i="4"/>
  <c r="N952" i="4"/>
  <c r="Q952" i="4" s="1"/>
  <c r="P960" i="4"/>
  <c r="N960" i="4"/>
  <c r="Q960" i="4" s="1"/>
  <c r="P968" i="4"/>
  <c r="N968" i="4"/>
  <c r="Q968" i="4" s="1"/>
  <c r="P976" i="4"/>
  <c r="N976" i="4"/>
  <c r="Q976" i="4" s="1"/>
  <c r="P984" i="4"/>
  <c r="N984" i="4"/>
  <c r="Q984" i="4" s="1"/>
  <c r="P992" i="4"/>
  <c r="N992" i="4"/>
  <c r="Q992" i="4" s="1"/>
  <c r="P375" i="5"/>
  <c r="N375" i="5"/>
  <c r="Q375" i="5" s="1"/>
  <c r="P690" i="4"/>
  <c r="N690" i="4"/>
  <c r="Q690" i="4" s="1"/>
  <c r="N716" i="4"/>
  <c r="Q716" i="4" s="1"/>
  <c r="P716" i="4"/>
  <c r="Q719" i="4"/>
  <c r="P754" i="4"/>
  <c r="N754" i="4"/>
  <c r="Q754" i="4" s="1"/>
  <c r="N780" i="4"/>
  <c r="Q780" i="4" s="1"/>
  <c r="P780" i="4"/>
  <c r="Q783" i="4"/>
  <c r="P818" i="4"/>
  <c r="N818" i="4"/>
  <c r="Q818" i="4" s="1"/>
  <c r="N828" i="4"/>
  <c r="Q828" i="4" s="1"/>
  <c r="P828" i="4"/>
  <c r="P853" i="4"/>
  <c r="N853" i="4"/>
  <c r="Q853" i="4" s="1"/>
  <c r="Q855" i="4"/>
  <c r="P877" i="4"/>
  <c r="N877" i="4"/>
  <c r="Q877" i="4" s="1"/>
  <c r="K1001" i="5"/>
  <c r="K1000" i="5"/>
  <c r="C1005" i="5" s="1"/>
  <c r="N678" i="4"/>
  <c r="Q678" i="4" s="1"/>
  <c r="P682" i="4"/>
  <c r="N682" i="4"/>
  <c r="Q682" i="4" s="1"/>
  <c r="Q707" i="4"/>
  <c r="N708" i="4"/>
  <c r="Q708" i="4" s="1"/>
  <c r="P708" i="4"/>
  <c r="N742" i="4"/>
  <c r="Q742" i="4" s="1"/>
  <c r="P746" i="4"/>
  <c r="N746" i="4"/>
  <c r="Q746" i="4" s="1"/>
  <c r="Q771" i="4"/>
  <c r="N772" i="4"/>
  <c r="Q772" i="4" s="1"/>
  <c r="P772" i="4"/>
  <c r="Q797" i="4"/>
  <c r="N806" i="4"/>
  <c r="Q806" i="4" s="1"/>
  <c r="P810" i="4"/>
  <c r="N810" i="4"/>
  <c r="Q810" i="4" s="1"/>
  <c r="N821" i="4"/>
  <c r="Q821" i="4" s="1"/>
  <c r="N700" i="4"/>
  <c r="Q700" i="4" s="1"/>
  <c r="P700" i="4"/>
  <c r="Q703" i="4"/>
  <c r="P738" i="4"/>
  <c r="N738" i="4"/>
  <c r="Q738" i="4" s="1"/>
  <c r="N764" i="4"/>
  <c r="Q764" i="4" s="1"/>
  <c r="P764" i="4"/>
  <c r="P802" i="4"/>
  <c r="N802" i="4"/>
  <c r="Q802" i="4" s="1"/>
  <c r="P837" i="4"/>
  <c r="N837" i="4"/>
  <c r="Q837" i="4" s="1"/>
  <c r="Q839" i="4"/>
  <c r="P885" i="4"/>
  <c r="N885" i="4"/>
  <c r="Q885" i="4" s="1"/>
  <c r="P295" i="5"/>
  <c r="N295" i="5"/>
  <c r="Q295" i="5" s="1"/>
  <c r="N826" i="4"/>
  <c r="Q826" i="4" s="1"/>
  <c r="N834" i="4"/>
  <c r="Q834" i="4" s="1"/>
  <c r="P836" i="4"/>
  <c r="N842" i="4"/>
  <c r="Q842" i="4" s="1"/>
  <c r="P844" i="4"/>
  <c r="N850" i="4"/>
  <c r="Q850" i="4" s="1"/>
  <c r="P852" i="4"/>
  <c r="N858" i="4"/>
  <c r="Q858" i="4" s="1"/>
  <c r="P860" i="4"/>
  <c r="N866" i="4"/>
  <c r="Q866" i="4" s="1"/>
  <c r="P868" i="4"/>
  <c r="N874" i="4"/>
  <c r="Q874" i="4" s="1"/>
  <c r="P876" i="4"/>
  <c r="N882" i="4"/>
  <c r="Q882" i="4" s="1"/>
  <c r="P884" i="4"/>
  <c r="N890" i="4"/>
  <c r="Q890" i="4" s="1"/>
  <c r="P892" i="4"/>
  <c r="N898" i="4"/>
  <c r="Q898" i="4" s="1"/>
  <c r="P900" i="4"/>
  <c r="N906" i="4"/>
  <c r="Q906" i="4" s="1"/>
  <c r="P908" i="4"/>
  <c r="N914" i="4"/>
  <c r="Q914" i="4" s="1"/>
  <c r="P916" i="4"/>
  <c r="N922" i="4"/>
  <c r="Q922" i="4" s="1"/>
  <c r="P924" i="4"/>
  <c r="N930" i="4"/>
  <c r="Q930" i="4" s="1"/>
  <c r="P932" i="4"/>
  <c r="N938" i="4"/>
  <c r="Q938" i="4" s="1"/>
  <c r="P940" i="4"/>
  <c r="N946" i="4"/>
  <c r="Q946" i="4" s="1"/>
  <c r="P948" i="4"/>
  <c r="N954" i="4"/>
  <c r="Q954" i="4" s="1"/>
  <c r="P956" i="4"/>
  <c r="N962" i="4"/>
  <c r="Q962" i="4" s="1"/>
  <c r="P964" i="4"/>
  <c r="N970" i="4"/>
  <c r="Q970" i="4" s="1"/>
  <c r="P972" i="4"/>
  <c r="N978" i="4"/>
  <c r="Q978" i="4" s="1"/>
  <c r="P980" i="4"/>
  <c r="N986" i="4"/>
  <c r="Q986" i="4" s="1"/>
  <c r="P988" i="4"/>
  <c r="N994" i="4"/>
  <c r="Q994" i="4" s="1"/>
  <c r="P996" i="4"/>
  <c r="H1000" i="5"/>
  <c r="C1004" i="5" s="1"/>
  <c r="H1001" i="5"/>
  <c r="N265" i="5"/>
  <c r="Q265" i="5" s="1"/>
  <c r="P265" i="5"/>
  <c r="Q273" i="5"/>
  <c r="P343" i="5"/>
  <c r="N343" i="5"/>
  <c r="Q343" i="5" s="1"/>
  <c r="N354" i="5"/>
  <c r="Q354" i="5" s="1"/>
  <c r="P354" i="5"/>
  <c r="P401" i="5"/>
  <c r="N401" i="5"/>
  <c r="Q401" i="5" s="1"/>
  <c r="P299" i="5"/>
  <c r="N299" i="5"/>
  <c r="Q299" i="5" s="1"/>
  <c r="N398" i="5"/>
  <c r="Q398" i="5" s="1"/>
  <c r="P398" i="5"/>
  <c r="P670" i="5"/>
  <c r="N670" i="5"/>
  <c r="Q670" i="5" s="1"/>
  <c r="N839" i="5"/>
  <c r="Q839" i="5" s="1"/>
  <c r="P839" i="5"/>
  <c r="P339" i="5"/>
  <c r="N339" i="5"/>
  <c r="Q339" i="5" s="1"/>
  <c r="P395" i="5"/>
  <c r="N395" i="5"/>
  <c r="Q395" i="5" s="1"/>
  <c r="N545" i="5"/>
  <c r="Q545" i="5" s="1"/>
  <c r="P545" i="5"/>
  <c r="N585" i="5"/>
  <c r="Q585" i="5" s="1"/>
  <c r="P585" i="5"/>
  <c r="N712" i="5"/>
  <c r="Q712" i="5" s="1"/>
  <c r="P712" i="5"/>
  <c r="P722" i="5"/>
  <c r="N722" i="5"/>
  <c r="Q722" i="5" s="1"/>
  <c r="N909" i="4"/>
  <c r="Q909" i="4" s="1"/>
  <c r="N917" i="4"/>
  <c r="Q917" i="4" s="1"/>
  <c r="N925" i="4"/>
  <c r="Q925" i="4" s="1"/>
  <c r="N933" i="4"/>
  <c r="Q933" i="4" s="1"/>
  <c r="N941" i="4"/>
  <c r="Q941" i="4" s="1"/>
  <c r="N949" i="4"/>
  <c r="Q949" i="4" s="1"/>
  <c r="N957" i="4"/>
  <c r="Q957" i="4" s="1"/>
  <c r="N965" i="4"/>
  <c r="Q965" i="4" s="1"/>
  <c r="N973" i="4"/>
  <c r="Q973" i="4" s="1"/>
  <c r="N981" i="4"/>
  <c r="Q981" i="4" s="1"/>
  <c r="N989" i="4"/>
  <c r="Q989" i="4" s="1"/>
  <c r="N997" i="4"/>
  <c r="Q997" i="4" s="1"/>
  <c r="N270" i="5"/>
  <c r="Q270" i="5" s="1"/>
  <c r="P270" i="5"/>
  <c r="P290" i="5"/>
  <c r="N290" i="5"/>
  <c r="Q290" i="5" s="1"/>
  <c r="N421" i="5"/>
  <c r="Q421" i="5" s="1"/>
  <c r="P421" i="5"/>
  <c r="N257" i="5"/>
  <c r="Q257" i="5" s="1"/>
  <c r="P257" i="5"/>
  <c r="N287" i="5"/>
  <c r="Q287" i="5" s="1"/>
  <c r="N347" i="5"/>
  <c r="Q347" i="5" s="1"/>
  <c r="N418" i="5"/>
  <c r="Q418" i="5" s="1"/>
  <c r="P418" i="5"/>
  <c r="N278" i="5"/>
  <c r="Q278" i="5" s="1"/>
  <c r="P278" i="5"/>
  <c r="P358" i="5"/>
  <c r="N358" i="5"/>
  <c r="Q358" i="5" s="1"/>
  <c r="P382" i="5"/>
  <c r="N382" i="5"/>
  <c r="Q382" i="5" s="1"/>
  <c r="P246" i="5"/>
  <c r="P250" i="5"/>
  <c r="Q252" i="5"/>
  <c r="N271" i="5"/>
  <c r="Q271" i="5" s="1"/>
  <c r="N275" i="5"/>
  <c r="Q275" i="5" s="1"/>
  <c r="P297" i="5"/>
  <c r="P310" i="5"/>
  <c r="Q312" i="5"/>
  <c r="P314" i="5"/>
  <c r="Q316" i="5"/>
  <c r="P322" i="5"/>
  <c r="P326" i="5"/>
  <c r="Q328" i="5"/>
  <c r="N359" i="5"/>
  <c r="Q359" i="5" s="1"/>
  <c r="P386" i="5"/>
  <c r="N673" i="5"/>
  <c r="Q673" i="5" s="1"/>
  <c r="P673" i="5"/>
  <c r="P542" i="5"/>
  <c r="N542" i="5"/>
  <c r="Q542" i="5" s="1"/>
  <c r="N243" i="5"/>
  <c r="Q243" i="5" s="1"/>
  <c r="Q297" i="5"/>
  <c r="N298" i="5"/>
  <c r="Q298" i="5" s="1"/>
  <c r="N303" i="5"/>
  <c r="Q303" i="5" s="1"/>
  <c r="N307" i="5"/>
  <c r="Q307" i="5" s="1"/>
  <c r="N331" i="5"/>
  <c r="Q331" i="5" s="1"/>
  <c r="N335" i="5"/>
  <c r="Q335" i="5" s="1"/>
  <c r="P374" i="5"/>
  <c r="N374" i="5"/>
  <c r="Q374" i="5" s="1"/>
  <c r="P407" i="5"/>
  <c r="N407" i="5"/>
  <c r="Q407" i="5" s="1"/>
  <c r="Q608" i="5"/>
  <c r="N609" i="5"/>
  <c r="Q609" i="5" s="1"/>
  <c r="P609" i="5"/>
  <c r="P776" i="5"/>
  <c r="N776" i="5"/>
  <c r="Q776" i="5" s="1"/>
  <c r="N995" i="5"/>
  <c r="Q995" i="5" s="1"/>
  <c r="P995" i="5"/>
  <c r="Q241" i="5"/>
  <c r="P273" i="5"/>
  <c r="P286" i="5"/>
  <c r="P346" i="5"/>
  <c r="P350" i="5"/>
  <c r="Q369" i="5"/>
  <c r="P434" i="5"/>
  <c r="N434" i="5"/>
  <c r="Q434" i="5" s="1"/>
  <c r="P566" i="5"/>
  <c r="N566" i="5"/>
  <c r="Q566" i="5" s="1"/>
  <c r="P575" i="5"/>
  <c r="N575" i="5"/>
  <c r="Q575" i="5" s="1"/>
  <c r="P606" i="5"/>
  <c r="N606" i="5"/>
  <c r="Q606" i="5" s="1"/>
  <c r="P760" i="5"/>
  <c r="N760" i="5"/>
  <c r="Q760" i="5" s="1"/>
  <c r="Q249" i="5"/>
  <c r="N255" i="5"/>
  <c r="Q255" i="5" s="1"/>
  <c r="N259" i="5"/>
  <c r="Q259" i="5" s="1"/>
  <c r="Q296" i="5"/>
  <c r="N319" i="5"/>
  <c r="Q319" i="5" s="1"/>
  <c r="Q325" i="5"/>
  <c r="Q329" i="5"/>
  <c r="Q340" i="5"/>
  <c r="N409" i="5"/>
  <c r="Q409" i="5" s="1"/>
  <c r="P409" i="5"/>
  <c r="N425" i="5"/>
  <c r="Q425" i="5" s="1"/>
  <c r="P425" i="5"/>
  <c r="N649" i="5"/>
  <c r="Q649" i="5" s="1"/>
  <c r="P649" i="5"/>
  <c r="P751" i="5"/>
  <c r="N751" i="5"/>
  <c r="Q751" i="5" s="1"/>
  <c r="P366" i="5"/>
  <c r="N366" i="5"/>
  <c r="Q366" i="5" s="1"/>
  <c r="Q368" i="5"/>
  <c r="P439" i="5"/>
  <c r="N439" i="5"/>
  <c r="Q439" i="5" s="1"/>
  <c r="Q549" i="5"/>
  <c r="P630" i="5"/>
  <c r="N630" i="5"/>
  <c r="Q630" i="5" s="1"/>
  <c r="N908" i="5"/>
  <c r="Q908" i="5" s="1"/>
  <c r="P908" i="5"/>
  <c r="N427" i="5"/>
  <c r="Q427" i="5" s="1"/>
  <c r="P441" i="5"/>
  <c r="P449" i="5"/>
  <c r="P457" i="5"/>
  <c r="P465" i="5"/>
  <c r="P473" i="5"/>
  <c r="P481" i="5"/>
  <c r="P489" i="5"/>
  <c r="P497" i="5"/>
  <c r="P505" i="5"/>
  <c r="P513" i="5"/>
  <c r="P521" i="5"/>
  <c r="P529" i="5"/>
  <c r="P553" i="5"/>
  <c r="N583" i="5"/>
  <c r="Q583" i="5" s="1"/>
  <c r="P590" i="5"/>
  <c r="N590" i="5"/>
  <c r="Q590" i="5" s="1"/>
  <c r="P617" i="5"/>
  <c r="P654" i="5"/>
  <c r="N654" i="5"/>
  <c r="Q654" i="5" s="1"/>
  <c r="P681" i="5"/>
  <c r="P695" i="5"/>
  <c r="P704" i="5"/>
  <c r="N704" i="5"/>
  <c r="Q704" i="5" s="1"/>
  <c r="Q716" i="5"/>
  <c r="P758" i="5"/>
  <c r="N758" i="5"/>
  <c r="Q758" i="5" s="1"/>
  <c r="N799" i="5"/>
  <c r="Q799" i="5" s="1"/>
  <c r="P799" i="5"/>
  <c r="N804" i="5"/>
  <c r="Q804" i="5" s="1"/>
  <c r="P804" i="5"/>
  <c r="N903" i="5"/>
  <c r="Q903" i="5" s="1"/>
  <c r="P903" i="5"/>
  <c r="P582" i="5"/>
  <c r="N582" i="5"/>
  <c r="Q582" i="5" s="1"/>
  <c r="P646" i="5"/>
  <c r="N646" i="5"/>
  <c r="Q646" i="5" s="1"/>
  <c r="N863" i="5"/>
  <c r="Q863" i="5" s="1"/>
  <c r="P863" i="5"/>
  <c r="N884" i="5"/>
  <c r="Q884" i="5" s="1"/>
  <c r="P884" i="5"/>
  <c r="Q392" i="5"/>
  <c r="Q432" i="5"/>
  <c r="P534" i="5"/>
  <c r="N534" i="5"/>
  <c r="Q534" i="5" s="1"/>
  <c r="P558" i="5"/>
  <c r="N558" i="5"/>
  <c r="Q558" i="5" s="1"/>
  <c r="P622" i="5"/>
  <c r="N622" i="5"/>
  <c r="Q622" i="5" s="1"/>
  <c r="P800" i="5"/>
  <c r="N800" i="5"/>
  <c r="Q800" i="5" s="1"/>
  <c r="N844" i="5"/>
  <c r="Q844" i="5" s="1"/>
  <c r="P844" i="5"/>
  <c r="P865" i="5"/>
  <c r="N865" i="5"/>
  <c r="Q865" i="5" s="1"/>
  <c r="P889" i="5"/>
  <c r="N889" i="5"/>
  <c r="Q889" i="5" s="1"/>
  <c r="P904" i="5"/>
  <c r="N904" i="5"/>
  <c r="Q904" i="5" s="1"/>
  <c r="P939" i="5"/>
  <c r="N939" i="5"/>
  <c r="Q939" i="5" s="1"/>
  <c r="Q529" i="5"/>
  <c r="Q553" i="5"/>
  <c r="P598" i="5"/>
  <c r="N598" i="5"/>
  <c r="Q598" i="5" s="1"/>
  <c r="Q617" i="5"/>
  <c r="Q640" i="5"/>
  <c r="P662" i="5"/>
  <c r="N662" i="5"/>
  <c r="Q662" i="5" s="1"/>
  <c r="Q681" i="5"/>
  <c r="P686" i="5"/>
  <c r="N686" i="5"/>
  <c r="Q686" i="5" s="1"/>
  <c r="P693" i="5"/>
  <c r="N693" i="5"/>
  <c r="Q693" i="5" s="1"/>
  <c r="P825" i="5"/>
  <c r="N825" i="5"/>
  <c r="Q825" i="5" s="1"/>
  <c r="P880" i="5"/>
  <c r="N880" i="5"/>
  <c r="Q880" i="5" s="1"/>
  <c r="P933" i="5"/>
  <c r="N933" i="5"/>
  <c r="Q933" i="5" s="1"/>
  <c r="Q440" i="5"/>
  <c r="Q456" i="5"/>
  <c r="Q488" i="5"/>
  <c r="P574" i="5"/>
  <c r="N574" i="5"/>
  <c r="Q574" i="5" s="1"/>
  <c r="P638" i="5"/>
  <c r="N638" i="5"/>
  <c r="Q638" i="5" s="1"/>
  <c r="N756" i="5"/>
  <c r="Q756" i="5" s="1"/>
  <c r="P756" i="5"/>
  <c r="N780" i="5"/>
  <c r="Q780" i="5" s="1"/>
  <c r="P780" i="5"/>
  <c r="P785" i="5"/>
  <c r="N785" i="5"/>
  <c r="Q785" i="5" s="1"/>
  <c r="P802" i="5"/>
  <c r="N802" i="5"/>
  <c r="Q802" i="5" s="1"/>
  <c r="P840" i="5"/>
  <c r="N840" i="5"/>
  <c r="Q840" i="5" s="1"/>
  <c r="Q412" i="5"/>
  <c r="N423" i="5"/>
  <c r="Q423" i="5" s="1"/>
  <c r="P550" i="5"/>
  <c r="N550" i="5"/>
  <c r="Q550" i="5" s="1"/>
  <c r="P614" i="5"/>
  <c r="N614" i="5"/>
  <c r="Q614" i="5" s="1"/>
  <c r="P678" i="5"/>
  <c r="N678" i="5"/>
  <c r="Q678" i="5" s="1"/>
  <c r="P737" i="5"/>
  <c r="N737" i="5"/>
  <c r="Q737" i="5" s="1"/>
  <c r="P746" i="5"/>
  <c r="N746" i="5"/>
  <c r="Q746" i="5" s="1"/>
  <c r="Q784" i="5"/>
  <c r="Q727" i="5"/>
  <c r="P734" i="5"/>
  <c r="N734" i="5"/>
  <c r="Q734" i="5" s="1"/>
  <c r="Q791" i="5"/>
  <c r="Q794" i="5"/>
  <c r="Q831" i="5"/>
  <c r="Q895" i="5"/>
  <c r="Q918" i="5"/>
  <c r="N928" i="5"/>
  <c r="Q928" i="5" s="1"/>
  <c r="P928" i="5"/>
  <c r="P700" i="5"/>
  <c r="P742" i="5"/>
  <c r="N742" i="5"/>
  <c r="Q742" i="5" s="1"/>
  <c r="P788" i="5"/>
  <c r="P828" i="5"/>
  <c r="P847" i="5"/>
  <c r="P892" i="5"/>
  <c r="P911" i="5"/>
  <c r="N992" i="5"/>
  <c r="Q992" i="5" s="1"/>
  <c r="P992" i="5"/>
  <c r="P42" i="7"/>
  <c r="N42" i="7"/>
  <c r="Q42" i="7" s="1"/>
  <c r="N710" i="5"/>
  <c r="Q710" i="5" s="1"/>
  <c r="Q719" i="5"/>
  <c r="Q767" i="5"/>
  <c r="N768" i="5"/>
  <c r="Q768" i="5" s="1"/>
  <c r="Q770" i="5"/>
  <c r="N809" i="5"/>
  <c r="Q809" i="5" s="1"/>
  <c r="Q815" i="5"/>
  <c r="N816" i="5"/>
  <c r="Q816" i="5" s="1"/>
  <c r="N857" i="5"/>
  <c r="Q857" i="5" s="1"/>
  <c r="Q871" i="5"/>
  <c r="N872" i="5"/>
  <c r="Q872" i="5" s="1"/>
  <c r="Q874" i="5"/>
  <c r="Q695" i="5"/>
  <c r="P716" i="5"/>
  <c r="P750" i="5"/>
  <c r="N750" i="5"/>
  <c r="Q750" i="5" s="1"/>
  <c r="Q753" i="5"/>
  <c r="P772" i="5"/>
  <c r="P791" i="5"/>
  <c r="P820" i="5"/>
  <c r="P831" i="5"/>
  <c r="N864" i="5"/>
  <c r="Q864" i="5" s="1"/>
  <c r="P876" i="5"/>
  <c r="P895" i="5"/>
  <c r="P924" i="5"/>
  <c r="N924" i="5"/>
  <c r="Q924" i="5" s="1"/>
  <c r="Q944" i="5"/>
  <c r="P962" i="5"/>
  <c r="N962" i="5"/>
  <c r="Q962" i="5" s="1"/>
  <c r="N968" i="5"/>
  <c r="Q968" i="5" s="1"/>
  <c r="P968" i="5"/>
  <c r="Q743" i="5"/>
  <c r="Q919" i="5"/>
  <c r="P932" i="5"/>
  <c r="N932" i="5"/>
  <c r="Q932" i="5" s="1"/>
  <c r="P950" i="5"/>
  <c r="N950" i="5"/>
  <c r="Q950" i="5" s="1"/>
  <c r="P708" i="5"/>
  <c r="P740" i="5"/>
  <c r="P767" i="5"/>
  <c r="P815" i="5"/>
  <c r="P852" i="5"/>
  <c r="Q862" i="5"/>
  <c r="P871" i="5"/>
  <c r="P916" i="5"/>
  <c r="Q6" i="7"/>
  <c r="N28" i="7"/>
  <c r="Q28" i="7" s="1"/>
  <c r="P28" i="7"/>
  <c r="N766" i="5"/>
  <c r="Q766" i="5" s="1"/>
  <c r="N774" i="5"/>
  <c r="Q774" i="5" s="1"/>
  <c r="N782" i="5"/>
  <c r="Q782" i="5" s="1"/>
  <c r="N790" i="5"/>
  <c r="Q790" i="5" s="1"/>
  <c r="N798" i="5"/>
  <c r="Q798" i="5" s="1"/>
  <c r="N806" i="5"/>
  <c r="Q806" i="5" s="1"/>
  <c r="N814" i="5"/>
  <c r="Q814" i="5" s="1"/>
  <c r="N822" i="5"/>
  <c r="Q822" i="5" s="1"/>
  <c r="Q947" i="5"/>
  <c r="N142" i="7"/>
  <c r="Q142" i="7" s="1"/>
  <c r="P142" i="7"/>
  <c r="P318" i="7"/>
  <c r="N318" i="7"/>
  <c r="Q318" i="7" s="1"/>
  <c r="P330" i="7"/>
  <c r="N330" i="7"/>
  <c r="N60" i="7"/>
  <c r="Q60" i="7" s="1"/>
  <c r="P60" i="7"/>
  <c r="P218" i="7"/>
  <c r="N218" i="7"/>
  <c r="Q218" i="7" s="1"/>
  <c r="N942" i="5"/>
  <c r="Q942" i="5" s="1"/>
  <c r="N954" i="5"/>
  <c r="Q954" i="5" s="1"/>
  <c r="N965" i="5"/>
  <c r="Q965" i="5" s="1"/>
  <c r="N985" i="5"/>
  <c r="Q985" i="5" s="1"/>
  <c r="P960" i="5"/>
  <c r="P976" i="5"/>
  <c r="P989" i="5"/>
  <c r="P10" i="7"/>
  <c r="N10" i="7"/>
  <c r="Q10" i="7" s="1"/>
  <c r="P37" i="7"/>
  <c r="N37" i="7"/>
  <c r="Q37" i="7" s="1"/>
  <c r="N64" i="7"/>
  <c r="Q64" i="7" s="1"/>
  <c r="P64" i="7"/>
  <c r="N72" i="7"/>
  <c r="P72" i="7"/>
  <c r="N80" i="7"/>
  <c r="Q80" i="7" s="1"/>
  <c r="P80" i="7"/>
  <c r="P94" i="7"/>
  <c r="N94" i="7"/>
  <c r="Q94" i="7" s="1"/>
  <c r="P282" i="7"/>
  <c r="N282" i="7"/>
  <c r="Q282" i="7" s="1"/>
  <c r="P24" i="7"/>
  <c r="P29" i="7"/>
  <c r="Q31" i="7"/>
  <c r="P56" i="7"/>
  <c r="P106" i="7"/>
  <c r="N106" i="7"/>
  <c r="Q106" i="7" s="1"/>
  <c r="Q111" i="7"/>
  <c r="N118" i="7"/>
  <c r="Q118" i="7" s="1"/>
  <c r="P118" i="7"/>
  <c r="Q135" i="7"/>
  <c r="Q144" i="7"/>
  <c r="Q147" i="7"/>
  <c r="P162" i="7"/>
  <c r="N162" i="7"/>
  <c r="Q162" i="7" s="1"/>
  <c r="Q189" i="7"/>
  <c r="Q200" i="7"/>
  <c r="Q211" i="7"/>
  <c r="P226" i="7"/>
  <c r="N226" i="7"/>
  <c r="Q226" i="7" s="1"/>
  <c r="Q253" i="7"/>
  <c r="Q264" i="7"/>
  <c r="Q275" i="7"/>
  <c r="P290" i="7"/>
  <c r="N290" i="7"/>
  <c r="Q290" i="7" s="1"/>
  <c r="Q334" i="7"/>
  <c r="Q353" i="7"/>
  <c r="N426" i="7"/>
  <c r="P426" i="7"/>
  <c r="D3" i="6"/>
  <c r="D26" i="6" s="1"/>
  <c r="H19" i="6"/>
  <c r="P90" i="7"/>
  <c r="N90" i="7"/>
  <c r="Q90" i="7" s="1"/>
  <c r="P130" i="7"/>
  <c r="N130" i="7"/>
  <c r="Q130" i="7" s="1"/>
  <c r="P170" i="7"/>
  <c r="N170" i="7"/>
  <c r="Q170" i="7" s="1"/>
  <c r="Q172" i="7"/>
  <c r="P234" i="7"/>
  <c r="N234" i="7"/>
  <c r="Q234" i="7" s="1"/>
  <c r="P298" i="7"/>
  <c r="N298" i="7"/>
  <c r="Q298" i="7" s="1"/>
  <c r="N345" i="7"/>
  <c r="Q345" i="7" s="1"/>
  <c r="P345" i="7"/>
  <c r="Q7" i="7"/>
  <c r="N13" i="7"/>
  <c r="Q13" i="7" s="1"/>
  <c r="N18" i="7"/>
  <c r="Q18" i="7" s="1"/>
  <c r="Q39" i="7"/>
  <c r="N45" i="7"/>
  <c r="Q45" i="7" s="1"/>
  <c r="N50" i="7"/>
  <c r="Q50" i="7" s="1"/>
  <c r="N86" i="7"/>
  <c r="Q86" i="7" s="1"/>
  <c r="Q132" i="7"/>
  <c r="P178" i="7"/>
  <c r="N178" i="7"/>
  <c r="Q178" i="7" s="1"/>
  <c r="Q180" i="7"/>
  <c r="Q205" i="7"/>
  <c r="Q227" i="7"/>
  <c r="P242" i="7"/>
  <c r="N242" i="7"/>
  <c r="Q242" i="7" s="1"/>
  <c r="Q244" i="7"/>
  <c r="Q269" i="7"/>
  <c r="Q291" i="7"/>
  <c r="P306" i="7"/>
  <c r="N306" i="7"/>
  <c r="Q306" i="7" s="1"/>
  <c r="N353" i="7"/>
  <c r="P353" i="7"/>
  <c r="Q369" i="7"/>
  <c r="N997" i="5"/>
  <c r="Q997" i="5" s="1"/>
  <c r="P36" i="7"/>
  <c r="P82" i="7"/>
  <c r="N82" i="7"/>
  <c r="Q82" i="7" s="1"/>
  <c r="N102" i="7"/>
  <c r="Q102" i="7" s="1"/>
  <c r="P102" i="7"/>
  <c r="P114" i="7"/>
  <c r="N114" i="7"/>
  <c r="Q114" i="7" s="1"/>
  <c r="N126" i="7"/>
  <c r="Q126" i="7" s="1"/>
  <c r="P126" i="7"/>
  <c r="P138" i="7"/>
  <c r="N138" i="7"/>
  <c r="Q138" i="7" s="1"/>
  <c r="P186" i="7"/>
  <c r="N186" i="7"/>
  <c r="Q186" i="7" s="1"/>
  <c r="Q188" i="7"/>
  <c r="P250" i="7"/>
  <c r="N250" i="7"/>
  <c r="Q250" i="7" s="1"/>
  <c r="Q336" i="7"/>
  <c r="N361" i="7"/>
  <c r="Q361" i="7" s="1"/>
  <c r="P361" i="7"/>
  <c r="N439" i="7"/>
  <c r="Q439" i="7" s="1"/>
  <c r="P439" i="7"/>
  <c r="P517" i="7"/>
  <c r="N517" i="7"/>
  <c r="N545" i="7"/>
  <c r="Q545" i="7" s="1"/>
  <c r="P545" i="7"/>
  <c r="H1008" i="7"/>
  <c r="C1012" i="7" s="1"/>
  <c r="H4" i="7" s="1"/>
  <c r="H1009" i="7"/>
  <c r="P8" i="7"/>
  <c r="Q15" i="7"/>
  <c r="N21" i="7"/>
  <c r="Q21" i="7" s="1"/>
  <c r="N26" i="7"/>
  <c r="Q26" i="7" s="1"/>
  <c r="P40" i="7"/>
  <c r="Q47" i="7"/>
  <c r="N53" i="7"/>
  <c r="Q53" i="7" s="1"/>
  <c r="N58" i="7"/>
  <c r="Q58" i="7" s="1"/>
  <c r="N62" i="7"/>
  <c r="Q62" i="7" s="1"/>
  <c r="N66" i="7"/>
  <c r="Q66" i="7" s="1"/>
  <c r="N70" i="7"/>
  <c r="Q70" i="7" s="1"/>
  <c r="N74" i="7"/>
  <c r="Q74" i="7" s="1"/>
  <c r="N78" i="7"/>
  <c r="Q78" i="7" s="1"/>
  <c r="Q91" i="7"/>
  <c r="P93" i="7"/>
  <c r="Q116" i="7"/>
  <c r="Q128" i="7"/>
  <c r="Q131" i="7"/>
  <c r="Q157" i="7"/>
  <c r="Q168" i="7"/>
  <c r="Q179" i="7"/>
  <c r="P194" i="7"/>
  <c r="N194" i="7"/>
  <c r="Q194" i="7" s="1"/>
  <c r="Q221" i="7"/>
  <c r="Q243" i="7"/>
  <c r="P258" i="7"/>
  <c r="N258" i="7"/>
  <c r="Q258" i="7" s="1"/>
  <c r="Q285" i="7"/>
  <c r="Q313" i="7"/>
  <c r="Q324" i="7"/>
  <c r="N369" i="7"/>
  <c r="P369" i="7"/>
  <c r="P390" i="7"/>
  <c r="N390" i="7"/>
  <c r="Q390" i="7" s="1"/>
  <c r="P12" i="7"/>
  <c r="P44" i="7"/>
  <c r="Q72" i="7"/>
  <c r="P96" i="7"/>
  <c r="N110" i="7"/>
  <c r="Q110" i="7" s="1"/>
  <c r="P110" i="7"/>
  <c r="N134" i="7"/>
  <c r="Q134" i="7" s="1"/>
  <c r="P134" i="7"/>
  <c r="P146" i="7"/>
  <c r="N146" i="7"/>
  <c r="Q146" i="7" s="1"/>
  <c r="Q176" i="7"/>
  <c r="P202" i="7"/>
  <c r="N202" i="7"/>
  <c r="Q202" i="7" s="1"/>
  <c r="Q204" i="7"/>
  <c r="Q240" i="7"/>
  <c r="P266" i="7"/>
  <c r="N266" i="7"/>
  <c r="Q266" i="7" s="1"/>
  <c r="Q268" i="7"/>
  <c r="Q304" i="7"/>
  <c r="Q330" i="7"/>
  <c r="N336" i="7"/>
  <c r="P336" i="7"/>
  <c r="Q354" i="7"/>
  <c r="P387" i="7"/>
  <c r="N387" i="7"/>
  <c r="Q402" i="7"/>
  <c r="P464" i="7"/>
  <c r="N464" i="7"/>
  <c r="Q23" i="7"/>
  <c r="N34" i="7"/>
  <c r="Q34" i="7" s="1"/>
  <c r="Q55" i="7"/>
  <c r="Q83" i="7"/>
  <c r="P98" i="7"/>
  <c r="N98" i="7"/>
  <c r="Q98" i="7" s="1"/>
  <c r="Q103" i="7"/>
  <c r="Q115" i="7"/>
  <c r="P122" i="7"/>
  <c r="N122" i="7"/>
  <c r="Q122" i="7" s="1"/>
  <c r="Q127" i="7"/>
  <c r="Q139" i="7"/>
  <c r="Q173" i="7"/>
  <c r="Q195" i="7"/>
  <c r="P210" i="7"/>
  <c r="N210" i="7"/>
  <c r="Q210" i="7" s="1"/>
  <c r="Q212" i="7"/>
  <c r="Q237" i="7"/>
  <c r="Q248" i="7"/>
  <c r="Q259" i="7"/>
  <c r="P274" i="7"/>
  <c r="N274" i="7"/>
  <c r="Q274" i="7" s="1"/>
  <c r="Q301" i="7"/>
  <c r="N132" i="7"/>
  <c r="N140" i="7"/>
  <c r="Q140" i="7" s="1"/>
  <c r="N148" i="7"/>
  <c r="Q148" i="7" s="1"/>
  <c r="P150" i="7"/>
  <c r="N156" i="7"/>
  <c r="Q156" i="7" s="1"/>
  <c r="P158" i="7"/>
  <c r="N164" i="7"/>
  <c r="Q164" i="7" s="1"/>
  <c r="P166" i="7"/>
  <c r="N172" i="7"/>
  <c r="P174" i="7"/>
  <c r="N180" i="7"/>
  <c r="P182" i="7"/>
  <c r="N188" i="7"/>
  <c r="P190" i="7"/>
  <c r="N196" i="7"/>
  <c r="Q196" i="7" s="1"/>
  <c r="P198" i="7"/>
  <c r="N204" i="7"/>
  <c r="P206" i="7"/>
  <c r="N212" i="7"/>
  <c r="P214" i="7"/>
  <c r="N220" i="7"/>
  <c r="Q220" i="7" s="1"/>
  <c r="P222" i="7"/>
  <c r="N228" i="7"/>
  <c r="Q228" i="7" s="1"/>
  <c r="P230" i="7"/>
  <c r="N236" i="7"/>
  <c r="Q236" i="7" s="1"/>
  <c r="P238" i="7"/>
  <c r="N244" i="7"/>
  <c r="P246" i="7"/>
  <c r="N252" i="7"/>
  <c r="Q252" i="7" s="1"/>
  <c r="P254" i="7"/>
  <c r="N260" i="7"/>
  <c r="Q260" i="7" s="1"/>
  <c r="P262" i="7"/>
  <c r="N268" i="7"/>
  <c r="P270" i="7"/>
  <c r="N276" i="7"/>
  <c r="Q276" i="7" s="1"/>
  <c r="P278" i="7"/>
  <c r="N284" i="7"/>
  <c r="Q284" i="7" s="1"/>
  <c r="P286" i="7"/>
  <c r="N292" i="7"/>
  <c r="Q292" i="7" s="1"/>
  <c r="P294" i="7"/>
  <c r="N300" i="7"/>
  <c r="Q300" i="7" s="1"/>
  <c r="P302" i="7"/>
  <c r="P309" i="7"/>
  <c r="N314" i="7"/>
  <c r="Q314" i="7" s="1"/>
  <c r="P315" i="7"/>
  <c r="P321" i="7"/>
  <c r="Q323" i="7"/>
  <c r="N325" i="7"/>
  <c r="Q325" i="7" s="1"/>
  <c r="N331" i="7"/>
  <c r="Q331" i="7" s="1"/>
  <c r="P332" i="7"/>
  <c r="P342" i="7"/>
  <c r="N346" i="7"/>
  <c r="Q346" i="7" s="1"/>
  <c r="Q348" i="7"/>
  <c r="N354" i="7"/>
  <c r="Q356" i="7"/>
  <c r="N362" i="7"/>
  <c r="Q362" i="7" s="1"/>
  <c r="Q364" i="7"/>
  <c r="N370" i="7"/>
  <c r="Q370" i="7" s="1"/>
  <c r="Q372" i="7"/>
  <c r="P374" i="7"/>
  <c r="P381" i="7"/>
  <c r="N395" i="7"/>
  <c r="N398" i="7"/>
  <c r="Q398" i="7" s="1"/>
  <c r="P402" i="7"/>
  <c r="N402" i="7"/>
  <c r="Q404" i="7"/>
  <c r="P406" i="7"/>
  <c r="P413" i="7"/>
  <c r="P420" i="7"/>
  <c r="Q448" i="7"/>
  <c r="Q451" i="7"/>
  <c r="Q464" i="7"/>
  <c r="Q475" i="7"/>
  <c r="Q485" i="7"/>
  <c r="P621" i="7"/>
  <c r="N621" i="7"/>
  <c r="Q621" i="7" s="1"/>
  <c r="P952" i="7"/>
  <c r="N952" i="7"/>
  <c r="Q952" i="7" s="1"/>
  <c r="P980" i="7"/>
  <c r="N980" i="7"/>
  <c r="Q980" i="7" s="1"/>
  <c r="Q352" i="7"/>
  <c r="Q360" i="7"/>
  <c r="Q368" i="7"/>
  <c r="P394" i="7"/>
  <c r="N394" i="7"/>
  <c r="Q394" i="7" s="1"/>
  <c r="Q396" i="7"/>
  <c r="Q425" i="7"/>
  <c r="Q432" i="7"/>
  <c r="Q493" i="7"/>
  <c r="Q315" i="7"/>
  <c r="Q355" i="7"/>
  <c r="Q400" i="7"/>
  <c r="Q403" i="7"/>
  <c r="P435" i="7"/>
  <c r="N435" i="7"/>
  <c r="Q435" i="7" s="1"/>
  <c r="Q437" i="7"/>
  <c r="Q459" i="7"/>
  <c r="N609" i="7"/>
  <c r="Q609" i="7" s="1"/>
  <c r="P609" i="7"/>
  <c r="K1009" i="7"/>
  <c r="K1008" i="7"/>
  <c r="C1013" i="7" s="1"/>
  <c r="K4" i="7" s="1"/>
  <c r="N104" i="7"/>
  <c r="Q104" i="7" s="1"/>
  <c r="P312" i="7"/>
  <c r="N339" i="7"/>
  <c r="Q339" i="7" s="1"/>
  <c r="N379" i="7"/>
  <c r="Q379" i="7" s="1"/>
  <c r="P386" i="7"/>
  <c r="N386" i="7"/>
  <c r="Q386" i="7" s="1"/>
  <c r="Q388" i="7"/>
  <c r="P397" i="7"/>
  <c r="N411" i="7"/>
  <c r="Q411" i="7" s="1"/>
  <c r="P418" i="7"/>
  <c r="N418" i="7"/>
  <c r="Q428" i="7"/>
  <c r="Q434" i="7"/>
  <c r="Q440" i="7"/>
  <c r="Q443" i="7"/>
  <c r="Q447" i="7"/>
  <c r="Q465" i="7"/>
  <c r="P469" i="7"/>
  <c r="N469" i="7"/>
  <c r="Q469" i="7" s="1"/>
  <c r="P533" i="7"/>
  <c r="N533" i="7"/>
  <c r="Q533" i="7" s="1"/>
  <c r="Q395" i="7"/>
  <c r="P453" i="7"/>
  <c r="N453" i="7"/>
  <c r="Q453" i="7" s="1"/>
  <c r="Q307" i="7"/>
  <c r="N338" i="7"/>
  <c r="Q338" i="7" s="1"/>
  <c r="Q340" i="7"/>
  <c r="N347" i="7"/>
  <c r="Q347" i="7" s="1"/>
  <c r="N355" i="7"/>
  <c r="N363" i="7"/>
  <c r="Q363" i="7" s="1"/>
  <c r="N371" i="7"/>
  <c r="Q371" i="7" s="1"/>
  <c r="P378" i="7"/>
  <c r="N378" i="7"/>
  <c r="Q378" i="7" s="1"/>
  <c r="Q380" i="7"/>
  <c r="N403" i="7"/>
  <c r="P410" i="7"/>
  <c r="N410" i="7"/>
  <c r="Q410" i="7" s="1"/>
  <c r="Q412" i="7"/>
  <c r="Q419" i="7"/>
  <c r="Q442" i="7"/>
  <c r="N459" i="7"/>
  <c r="N465" i="7"/>
  <c r="Q470" i="7"/>
  <c r="P474" i="7"/>
  <c r="N474" i="7"/>
  <c r="N484" i="7"/>
  <c r="Q484" i="7" s="1"/>
  <c r="P484" i="7"/>
  <c r="P597" i="7"/>
  <c r="N597" i="7"/>
  <c r="Q597" i="7" s="1"/>
  <c r="Q384" i="7"/>
  <c r="Q387" i="7"/>
  <c r="Q416" i="7"/>
  <c r="P424" i="7"/>
  <c r="N424" i="7"/>
  <c r="Q424" i="7" s="1"/>
  <c r="N431" i="7"/>
  <c r="Q431" i="7" s="1"/>
  <c r="P431" i="7"/>
  <c r="Q436" i="7"/>
  <c r="P443" i="7"/>
  <c r="Q517" i="7"/>
  <c r="Q418" i="7"/>
  <c r="Q474" i="7"/>
  <c r="N481" i="7"/>
  <c r="Q481" i="7" s="1"/>
  <c r="N497" i="7"/>
  <c r="Q497" i="7" s="1"/>
  <c r="P497" i="7"/>
  <c r="N501" i="7"/>
  <c r="Q501" i="7" s="1"/>
  <c r="Q510" i="7"/>
  <c r="P511" i="7"/>
  <c r="N511" i="7"/>
  <c r="Q526" i="7"/>
  <c r="P527" i="7"/>
  <c r="N527" i="7"/>
  <c r="Q527" i="7" s="1"/>
  <c r="P573" i="7"/>
  <c r="N573" i="7"/>
  <c r="Q573" i="7" s="1"/>
  <c r="N585" i="7"/>
  <c r="Q585" i="7" s="1"/>
  <c r="P585" i="7"/>
  <c r="Q588" i="7"/>
  <c r="Q612" i="7"/>
  <c r="Q627" i="7"/>
  <c r="Q636" i="7"/>
  <c r="P645" i="7"/>
  <c r="N645" i="7"/>
  <c r="Q645" i="7" s="1"/>
  <c r="Q647" i="7"/>
  <c r="Q659" i="7"/>
  <c r="Q668" i="7"/>
  <c r="P677" i="7"/>
  <c r="N677" i="7"/>
  <c r="Q677" i="7" s="1"/>
  <c r="Q679" i="7"/>
  <c r="Q691" i="7"/>
  <c r="Q700" i="7"/>
  <c r="P709" i="7"/>
  <c r="N709" i="7"/>
  <c r="Q709" i="7" s="1"/>
  <c r="Q711" i="7"/>
  <c r="Q762" i="7"/>
  <c r="Q796" i="7"/>
  <c r="N513" i="7"/>
  <c r="Q513" i="7" s="1"/>
  <c r="P513" i="7"/>
  <c r="N529" i="7"/>
  <c r="Q529" i="7" s="1"/>
  <c r="P529" i="7"/>
  <c r="Q535" i="7"/>
  <c r="P557" i="7"/>
  <c r="N557" i="7"/>
  <c r="Q557" i="7" s="1"/>
  <c r="N569" i="7"/>
  <c r="Q569" i="7" s="1"/>
  <c r="P569" i="7"/>
  <c r="Q599" i="7"/>
  <c r="P653" i="7"/>
  <c r="N653" i="7"/>
  <c r="Q653" i="7" s="1"/>
  <c r="P685" i="7"/>
  <c r="N685" i="7"/>
  <c r="Q685" i="7" s="1"/>
  <c r="P717" i="7"/>
  <c r="N717" i="7"/>
  <c r="Q717" i="7" s="1"/>
  <c r="Q734" i="7"/>
  <c r="P812" i="7"/>
  <c r="N812" i="7"/>
  <c r="Q812" i="7" s="1"/>
  <c r="P884" i="7"/>
  <c r="N884" i="7"/>
  <c r="Q482" i="7"/>
  <c r="Q498" i="7"/>
  <c r="Q502" i="7"/>
  <c r="Q516" i="7"/>
  <c r="Q528" i="7"/>
  <c r="Q532" i="7"/>
  <c r="Q574" i="7"/>
  <c r="P581" i="7"/>
  <c r="N581" i="7"/>
  <c r="Q581" i="7" s="1"/>
  <c r="Q586" i="7"/>
  <c r="N593" i="7"/>
  <c r="Q593" i="7" s="1"/>
  <c r="P593" i="7"/>
  <c r="Q596" i="7"/>
  <c r="Q620" i="7"/>
  <c r="P748" i="7"/>
  <c r="N748" i="7"/>
  <c r="Q748" i="7" s="1"/>
  <c r="Q780" i="7"/>
  <c r="N866" i="7"/>
  <c r="P866" i="7"/>
  <c r="N441" i="7"/>
  <c r="Q441" i="7" s="1"/>
  <c r="Q450" i="7"/>
  <c r="Q486" i="7"/>
  <c r="Q490" i="7"/>
  <c r="Q494" i="7"/>
  <c r="P500" i="7"/>
  <c r="Q518" i="7"/>
  <c r="P519" i="7"/>
  <c r="N519" i="7"/>
  <c r="Q519" i="7" s="1"/>
  <c r="Q534" i="7"/>
  <c r="P535" i="7"/>
  <c r="N535" i="7"/>
  <c r="P541" i="7"/>
  <c r="N541" i="7"/>
  <c r="Q541" i="7" s="1"/>
  <c r="Q546" i="7"/>
  <c r="N553" i="7"/>
  <c r="Q553" i="7" s="1"/>
  <c r="P553" i="7"/>
  <c r="Q598" i="7"/>
  <c r="P605" i="7"/>
  <c r="N605" i="7"/>
  <c r="Q605" i="7" s="1"/>
  <c r="Q610" i="7"/>
  <c r="N617" i="7"/>
  <c r="Q617" i="7" s="1"/>
  <c r="P617" i="7"/>
  <c r="Q622" i="7"/>
  <c r="P629" i="7"/>
  <c r="N629" i="7"/>
  <c r="Q629" i="7" s="1"/>
  <c r="Q631" i="7"/>
  <c r="Q643" i="7"/>
  <c r="Q654" i="7"/>
  <c r="P661" i="7"/>
  <c r="N661" i="7"/>
  <c r="Q661" i="7" s="1"/>
  <c r="Q663" i="7"/>
  <c r="Q675" i="7"/>
  <c r="Q686" i="7"/>
  <c r="P693" i="7"/>
  <c r="N693" i="7"/>
  <c r="Q693" i="7" s="1"/>
  <c r="Q695" i="7"/>
  <c r="Q707" i="7"/>
  <c r="Q718" i="7"/>
  <c r="P725" i="7"/>
  <c r="N725" i="7"/>
  <c r="Q725" i="7" s="1"/>
  <c r="P734" i="7"/>
  <c r="N734" i="7"/>
  <c r="P764" i="7"/>
  <c r="N764" i="7"/>
  <c r="Q764" i="7" s="1"/>
  <c r="Q426" i="7"/>
  <c r="P447" i="7"/>
  <c r="Q466" i="7"/>
  <c r="N473" i="7"/>
  <c r="Q473" i="7" s="1"/>
  <c r="P479" i="7"/>
  <c r="P492" i="7"/>
  <c r="P503" i="7"/>
  <c r="P509" i="7"/>
  <c r="N509" i="7"/>
  <c r="Q509" i="7" s="1"/>
  <c r="Q514" i="7"/>
  <c r="P525" i="7"/>
  <c r="N525" i="7"/>
  <c r="Q525" i="7" s="1"/>
  <c r="Q530" i="7"/>
  <c r="Q558" i="7"/>
  <c r="P565" i="7"/>
  <c r="N565" i="7"/>
  <c r="Q565" i="7" s="1"/>
  <c r="Q570" i="7"/>
  <c r="N577" i="7"/>
  <c r="Q577" i="7" s="1"/>
  <c r="P577" i="7"/>
  <c r="Q580" i="7"/>
  <c r="Q619" i="7"/>
  <c r="Q733" i="7"/>
  <c r="Q744" i="7"/>
  <c r="Q774" i="7"/>
  <c r="P780" i="7"/>
  <c r="N780" i="7"/>
  <c r="Q832" i="7"/>
  <c r="Q471" i="7"/>
  <c r="N505" i="7"/>
  <c r="Q505" i="7" s="1"/>
  <c r="P505" i="7"/>
  <c r="Q511" i="7"/>
  <c r="N521" i="7"/>
  <c r="Q521" i="7" s="1"/>
  <c r="P521" i="7"/>
  <c r="N537" i="7"/>
  <c r="Q537" i="7" s="1"/>
  <c r="P537" i="7"/>
  <c r="Q540" i="7"/>
  <c r="Q582" i="7"/>
  <c r="P589" i="7"/>
  <c r="N589" i="7"/>
  <c r="Q589" i="7" s="1"/>
  <c r="Q594" i="7"/>
  <c r="N601" i="7"/>
  <c r="Q601" i="7" s="1"/>
  <c r="P601" i="7"/>
  <c r="Q604" i="7"/>
  <c r="P613" i="7"/>
  <c r="N613" i="7"/>
  <c r="Q613" i="7" s="1"/>
  <c r="Q630" i="7"/>
  <c r="P637" i="7"/>
  <c r="N637" i="7"/>
  <c r="Q637" i="7" s="1"/>
  <c r="Q660" i="7"/>
  <c r="Q662" i="7"/>
  <c r="P669" i="7"/>
  <c r="N669" i="7"/>
  <c r="Q669" i="7" s="1"/>
  <c r="Q692" i="7"/>
  <c r="Q694" i="7"/>
  <c r="P701" i="7"/>
  <c r="N701" i="7"/>
  <c r="Q701" i="7" s="1"/>
  <c r="Q726" i="7"/>
  <c r="Q504" i="7"/>
  <c r="Q520" i="7"/>
  <c r="Q542" i="7"/>
  <c r="P549" i="7"/>
  <c r="N549" i="7"/>
  <c r="Q549" i="7" s="1"/>
  <c r="Q554" i="7"/>
  <c r="N561" i="7"/>
  <c r="Q561" i="7" s="1"/>
  <c r="P561" i="7"/>
  <c r="Q591" i="7"/>
  <c r="Q606" i="7"/>
  <c r="Q615" i="7"/>
  <c r="Q618" i="7"/>
  <c r="Q723" i="7"/>
  <c r="N543" i="7"/>
  <c r="Q543" i="7" s="1"/>
  <c r="N551" i="7"/>
  <c r="Q551" i="7" s="1"/>
  <c r="N559" i="7"/>
  <c r="Q559" i="7" s="1"/>
  <c r="N567" i="7"/>
  <c r="Q567" i="7" s="1"/>
  <c r="N575" i="7"/>
  <c r="Q575" i="7" s="1"/>
  <c r="N583" i="7"/>
  <c r="Q583" i="7" s="1"/>
  <c r="N591" i="7"/>
  <c r="N599" i="7"/>
  <c r="N607" i="7"/>
  <c r="Q607" i="7" s="1"/>
  <c r="P625" i="7"/>
  <c r="P633" i="7"/>
  <c r="P641" i="7"/>
  <c r="P649" i="7"/>
  <c r="P657" i="7"/>
  <c r="P665" i="7"/>
  <c r="P673" i="7"/>
  <c r="P681" i="7"/>
  <c r="P689" i="7"/>
  <c r="P697" i="7"/>
  <c r="P705" i="7"/>
  <c r="P713" i="7"/>
  <c r="N719" i="7"/>
  <c r="Q719" i="7" s="1"/>
  <c r="P721" i="7"/>
  <c r="Q741" i="7"/>
  <c r="P742" i="7"/>
  <c r="N742" i="7"/>
  <c r="Q742" i="7" s="1"/>
  <c r="Q757" i="7"/>
  <c r="P758" i="7"/>
  <c r="N758" i="7"/>
  <c r="Q758" i="7" s="1"/>
  <c r="P774" i="7"/>
  <c r="N774" i="7"/>
  <c r="Q801" i="7"/>
  <c r="P828" i="7"/>
  <c r="N828" i="7"/>
  <c r="Q828" i="7" s="1"/>
  <c r="P830" i="7"/>
  <c r="N830" i="7"/>
  <c r="Q830" i="7" s="1"/>
  <c r="Q854" i="7"/>
  <c r="N738" i="7"/>
  <c r="Q738" i="7" s="1"/>
  <c r="P738" i="7"/>
  <c r="N754" i="7"/>
  <c r="Q754" i="7" s="1"/>
  <c r="P754" i="7"/>
  <c r="N770" i="7"/>
  <c r="Q770" i="7" s="1"/>
  <c r="P770" i="7"/>
  <c r="N786" i="7"/>
  <c r="Q786" i="7" s="1"/>
  <c r="P786" i="7"/>
  <c r="Q829" i="7"/>
  <c r="Q907" i="7"/>
  <c r="P925" i="7"/>
  <c r="N925" i="7"/>
  <c r="N939" i="7"/>
  <c r="Q939" i="7" s="1"/>
  <c r="P939" i="7"/>
  <c r="P957" i="7"/>
  <c r="N957" i="7"/>
  <c r="Q971" i="7"/>
  <c r="Q987" i="7"/>
  <c r="Q743" i="7"/>
  <c r="P744" i="7"/>
  <c r="N744" i="7"/>
  <c r="Q753" i="7"/>
  <c r="Q759" i="7"/>
  <c r="P760" i="7"/>
  <c r="N760" i="7"/>
  <c r="Q760" i="7" s="1"/>
  <c r="Q769" i="7"/>
  <c r="Q775" i="7"/>
  <c r="P776" i="7"/>
  <c r="N776" i="7"/>
  <c r="Q776" i="7" s="1"/>
  <c r="Q785" i="7"/>
  <c r="Q795" i="7"/>
  <c r="P796" i="7"/>
  <c r="N796" i="7"/>
  <c r="N798" i="7"/>
  <c r="Q798" i="7" s="1"/>
  <c r="P798" i="7"/>
  <c r="Q822" i="7"/>
  <c r="P848" i="7"/>
  <c r="N848" i="7"/>
  <c r="Q848" i="7" s="1"/>
  <c r="P920" i="7"/>
  <c r="N920" i="7"/>
  <c r="Q920" i="7" s="1"/>
  <c r="Q953" i="7"/>
  <c r="Q727" i="7"/>
  <c r="P730" i="7"/>
  <c r="Q749" i="7"/>
  <c r="P750" i="7"/>
  <c r="N750" i="7"/>
  <c r="Q750" i="7" s="1"/>
  <c r="P766" i="7"/>
  <c r="N766" i="7"/>
  <c r="Q766" i="7" s="1"/>
  <c r="P782" i="7"/>
  <c r="N782" i="7"/>
  <c r="Q782" i="7" s="1"/>
  <c r="Q806" i="7"/>
  <c r="P807" i="7"/>
  <c r="N807" i="7"/>
  <c r="Q807" i="7" s="1"/>
  <c r="N816" i="7"/>
  <c r="Q816" i="7" s="1"/>
  <c r="P816" i="7"/>
  <c r="P819" i="7"/>
  <c r="N819" i="7"/>
  <c r="Q819" i="7" s="1"/>
  <c r="Q831" i="7"/>
  <c r="P860" i="7"/>
  <c r="N860" i="7"/>
  <c r="Q860" i="7" s="1"/>
  <c r="Q875" i="7"/>
  <c r="P893" i="7"/>
  <c r="N893" i="7"/>
  <c r="Q898" i="7"/>
  <c r="N907" i="7"/>
  <c r="P907" i="7"/>
  <c r="Q956" i="7"/>
  <c r="N971" i="7"/>
  <c r="P971" i="7"/>
  <c r="P740" i="7"/>
  <c r="N740" i="7"/>
  <c r="Q740" i="7" s="1"/>
  <c r="P756" i="7"/>
  <c r="N756" i="7"/>
  <c r="Q756" i="7" s="1"/>
  <c r="P772" i="7"/>
  <c r="N772" i="7"/>
  <c r="Q772" i="7" s="1"/>
  <c r="P788" i="7"/>
  <c r="N788" i="7"/>
  <c r="Q788" i="7" s="1"/>
  <c r="P813" i="7"/>
  <c r="N813" i="7"/>
  <c r="Q813" i="7" s="1"/>
  <c r="Q818" i="7"/>
  <c r="Q864" i="7"/>
  <c r="P888" i="7"/>
  <c r="N888" i="7"/>
  <c r="Q888" i="7" s="1"/>
  <c r="Q911" i="7"/>
  <c r="Q921" i="7"/>
  <c r="Q731" i="7"/>
  <c r="P732" i="7"/>
  <c r="N732" i="7"/>
  <c r="Q732" i="7" s="1"/>
  <c r="N746" i="7"/>
  <c r="Q746" i="7" s="1"/>
  <c r="P746" i="7"/>
  <c r="N762" i="7"/>
  <c r="P762" i="7"/>
  <c r="N778" i="7"/>
  <c r="Q778" i="7" s="1"/>
  <c r="P778" i="7"/>
  <c r="Q790" i="7"/>
  <c r="P800" i="7"/>
  <c r="N800" i="7"/>
  <c r="Q800" i="7" s="1"/>
  <c r="N875" i="7"/>
  <c r="P875" i="7"/>
  <c r="Q900" i="7"/>
  <c r="P948" i="7"/>
  <c r="N948" i="7"/>
  <c r="Q948" i="7" s="1"/>
  <c r="P736" i="7"/>
  <c r="Q745" i="7"/>
  <c r="P752" i="7"/>
  <c r="N752" i="7"/>
  <c r="Q752" i="7" s="1"/>
  <c r="Q761" i="7"/>
  <c r="P768" i="7"/>
  <c r="N768" i="7"/>
  <c r="Q768" i="7" s="1"/>
  <c r="Q777" i="7"/>
  <c r="P784" i="7"/>
  <c r="N784" i="7"/>
  <c r="Q784" i="7" s="1"/>
  <c r="Q799" i="7"/>
  <c r="Q846" i="7"/>
  <c r="Q866" i="7"/>
  <c r="Q879" i="7"/>
  <c r="Q884" i="7"/>
  <c r="Q889" i="7"/>
  <c r="P916" i="7"/>
  <c r="N916" i="7"/>
  <c r="Q916" i="7" s="1"/>
  <c r="Q789" i="7"/>
  <c r="N791" i="7"/>
  <c r="Q791" i="7" s="1"/>
  <c r="N797" i="7"/>
  <c r="Q797" i="7" s="1"/>
  <c r="N803" i="7"/>
  <c r="Q803" i="7" s="1"/>
  <c r="P810" i="7"/>
  <c r="N814" i="7"/>
  <c r="Q814" i="7" s="1"/>
  <c r="N832" i="7"/>
  <c r="P839" i="7"/>
  <c r="N844" i="7"/>
  <c r="Q844" i="7" s="1"/>
  <c r="P845" i="7"/>
  <c r="P851" i="7"/>
  <c r="Q853" i="7"/>
  <c r="N855" i="7"/>
  <c r="Q855" i="7" s="1"/>
  <c r="N861" i="7"/>
  <c r="P862" i="7"/>
  <c r="P872" i="7"/>
  <c r="N876" i="7"/>
  <c r="Q876" i="7" s="1"/>
  <c r="Q878" i="7"/>
  <c r="N880" i="7"/>
  <c r="Q880" i="7" s="1"/>
  <c r="N885" i="7"/>
  <c r="P904" i="7"/>
  <c r="N908" i="7"/>
  <c r="Q908" i="7" s="1"/>
  <c r="Q910" i="7"/>
  <c r="N912" i="7"/>
  <c r="Q912" i="7" s="1"/>
  <c r="N917" i="7"/>
  <c r="P936" i="7"/>
  <c r="N940" i="7"/>
  <c r="Q940" i="7" s="1"/>
  <c r="Q942" i="7"/>
  <c r="N949" i="7"/>
  <c r="Q949" i="7" s="1"/>
  <c r="N972" i="7"/>
  <c r="Q972" i="7" s="1"/>
  <c r="Q974" i="7"/>
  <c r="Q988" i="7"/>
  <c r="Q996" i="7"/>
  <c r="Q1004" i="7"/>
  <c r="Q805" i="7"/>
  <c r="Q886" i="7"/>
  <c r="Q918" i="7"/>
  <c r="Q950" i="7"/>
  <c r="Q1006" i="7"/>
  <c r="Q845" i="7"/>
  <c r="Q909" i="7"/>
  <c r="Q821" i="7"/>
  <c r="N823" i="7"/>
  <c r="Q823" i="7" s="1"/>
  <c r="N829" i="7"/>
  <c r="N835" i="7"/>
  <c r="Q835" i="7" s="1"/>
  <c r="P842" i="7"/>
  <c r="N846" i="7"/>
  <c r="N864" i="7"/>
  <c r="N869" i="7"/>
  <c r="Q869" i="7" s="1"/>
  <c r="N892" i="7"/>
  <c r="Q892" i="7" s="1"/>
  <c r="Q894" i="7"/>
  <c r="N896" i="7"/>
  <c r="Q896" i="7" s="1"/>
  <c r="N901" i="7"/>
  <c r="Q901" i="7" s="1"/>
  <c r="N924" i="7"/>
  <c r="Q924" i="7" s="1"/>
  <c r="Q926" i="7"/>
  <c r="N928" i="7"/>
  <c r="Q928" i="7" s="1"/>
  <c r="N933" i="7"/>
  <c r="Q933" i="7" s="1"/>
  <c r="N956" i="7"/>
  <c r="Q958" i="7"/>
  <c r="N960" i="7"/>
  <c r="Q960" i="7" s="1"/>
  <c r="N965" i="7"/>
  <c r="Q965" i="7" s="1"/>
  <c r="Q861" i="7"/>
  <c r="P883" i="7"/>
  <c r="Q885" i="7"/>
  <c r="P915" i="7"/>
  <c r="Q917" i="7"/>
  <c r="P947" i="7"/>
  <c r="P979" i="7"/>
  <c r="Q981" i="7"/>
  <c r="N982" i="7"/>
  <c r="Q982" i="7" s="1"/>
  <c r="N987" i="7"/>
  <c r="P987" i="7"/>
  <c r="Q989" i="7"/>
  <c r="N990" i="7"/>
  <c r="Q990" i="7" s="1"/>
  <c r="N995" i="7"/>
  <c r="Q995" i="7" s="1"/>
  <c r="P995" i="7"/>
  <c r="Q997" i="7"/>
  <c r="N998" i="7"/>
  <c r="Q998" i="7" s="1"/>
  <c r="N1003" i="7"/>
  <c r="Q1003" i="7" s="1"/>
  <c r="P1003" i="7"/>
  <c r="Q1005" i="7"/>
  <c r="N1006" i="7"/>
  <c r="Q837" i="7"/>
  <c r="N868" i="7"/>
  <c r="Q868" i="7" s="1"/>
  <c r="Q870" i="7"/>
  <c r="N877" i="7"/>
  <c r="Q877" i="7" s="1"/>
  <c r="N900" i="7"/>
  <c r="Q902" i="7"/>
  <c r="N909" i="7"/>
  <c r="N932" i="7"/>
  <c r="Q932" i="7" s="1"/>
  <c r="Q934" i="7"/>
  <c r="N941" i="7"/>
  <c r="Q941" i="7" s="1"/>
  <c r="Q966" i="7"/>
  <c r="P834" i="7"/>
  <c r="P891" i="7"/>
  <c r="Q893" i="7"/>
  <c r="P923" i="7"/>
  <c r="Q925" i="7"/>
  <c r="Q957" i="7"/>
  <c r="H4" i="4" l="1"/>
  <c r="F13" i="6"/>
  <c r="N1001" i="5"/>
  <c r="Q247" i="5"/>
  <c r="Q1000" i="5" s="1"/>
  <c r="C1007" i="5" s="1"/>
  <c r="N1000" i="4"/>
  <c r="C1006" i="4" s="1"/>
  <c r="F6" i="6" s="1"/>
  <c r="H1072" i="1"/>
  <c r="C1076" i="1" s="1"/>
  <c r="K1072" i="1"/>
  <c r="C1077" i="1" s="1"/>
  <c r="C5" i="6" s="1"/>
  <c r="C14" i="6" s="1"/>
  <c r="Q1057" i="2"/>
  <c r="C1064" i="2" s="1"/>
  <c r="N1001" i="4"/>
  <c r="D22" i="6"/>
  <c r="D24" i="6" s="1"/>
  <c r="D30" i="6" s="1"/>
  <c r="N1000" i="5"/>
  <c r="C1006" i="5" s="1"/>
  <c r="E13" i="6"/>
  <c r="H4" i="3"/>
  <c r="I19" i="6"/>
  <c r="N1057" i="2"/>
  <c r="C1063" i="2" s="1"/>
  <c r="N1071" i="3"/>
  <c r="C1077" i="3" s="1"/>
  <c r="H22" i="6"/>
  <c r="H24" i="6" s="1"/>
  <c r="Q1009" i="7"/>
  <c r="Q1008" i="7"/>
  <c r="C1015" i="7" s="1"/>
  <c r="G13" i="6"/>
  <c r="H4" i="5"/>
  <c r="N1072" i="3"/>
  <c r="Q1071" i="3"/>
  <c r="C1078" i="3" s="1"/>
  <c r="Q1072" i="3"/>
  <c r="H4" i="2"/>
  <c r="G5" i="6"/>
  <c r="G14" i="6" s="1"/>
  <c r="K4" i="5"/>
  <c r="E2" i="6"/>
  <c r="N1008" i="7"/>
  <c r="C1014" i="7" s="1"/>
  <c r="N4" i="7" s="1"/>
  <c r="E5" i="6"/>
  <c r="E14" i="6" s="1"/>
  <c r="K4" i="3"/>
  <c r="K4" i="2"/>
  <c r="N1072" i="1"/>
  <c r="C1078" i="1" s="1"/>
  <c r="N1009" i="7"/>
  <c r="F5" i="6"/>
  <c r="F14" i="6" s="1"/>
  <c r="K4" i="4"/>
  <c r="Q1001" i="4"/>
  <c r="Q1000" i="4"/>
  <c r="C1007" i="4" s="1"/>
  <c r="F15" i="6" l="1"/>
  <c r="F16" i="6" s="1"/>
  <c r="F18" i="6" s="1"/>
  <c r="F29" i="6" s="1"/>
  <c r="H6" i="6"/>
  <c r="H4" i="1"/>
  <c r="D13" i="6"/>
  <c r="Q1001" i="5"/>
  <c r="N4" i="4"/>
  <c r="C4" i="6"/>
  <c r="C13" i="6" s="1"/>
  <c r="K4" i="1"/>
  <c r="Q1072" i="1"/>
  <c r="C1079" i="1" s="1"/>
  <c r="C1081" i="1" s="1"/>
  <c r="I1" i="1" s="1"/>
  <c r="C1009" i="5"/>
  <c r="I1" i="5" s="1"/>
  <c r="G7" i="6"/>
  <c r="G9" i="6" s="1"/>
  <c r="G10" i="6" s="1"/>
  <c r="Q4" i="5"/>
  <c r="C6" i="6"/>
  <c r="C15" i="6" s="1"/>
  <c r="N4" i="1"/>
  <c r="C1017" i="7"/>
  <c r="I1" i="7" s="1"/>
  <c r="Q4" i="7"/>
  <c r="G6" i="6"/>
  <c r="N4" i="5"/>
  <c r="D14" i="6"/>
  <c r="H14" i="6" s="1"/>
  <c r="H5" i="6"/>
  <c r="F7" i="6"/>
  <c r="C1009" i="4"/>
  <c r="I1" i="4" s="1"/>
  <c r="Q4" i="4"/>
  <c r="E6" i="6"/>
  <c r="E15" i="6" s="1"/>
  <c r="E16" i="6" s="1"/>
  <c r="E18" i="6" s="1"/>
  <c r="E29" i="6" s="1"/>
  <c r="N4" i="3"/>
  <c r="E7" i="6"/>
  <c r="E9" i="6" s="1"/>
  <c r="C1080" i="3"/>
  <c r="I1" i="3" s="1"/>
  <c r="Q4" i="3"/>
  <c r="D7" i="6"/>
  <c r="D9" i="6" s="1"/>
  <c r="C1066" i="2"/>
  <c r="I1" i="2" s="1"/>
  <c r="Q4" i="2"/>
  <c r="E3" i="6"/>
  <c r="E26" i="6" s="1"/>
  <c r="D6" i="6"/>
  <c r="D15" i="6" s="1"/>
  <c r="N4" i="2"/>
  <c r="F9" i="6" l="1"/>
  <c r="F27" i="6" s="1"/>
  <c r="H7" i="6"/>
  <c r="C7" i="6"/>
  <c r="C9" i="6" s="1"/>
  <c r="Q4" i="1"/>
  <c r="H13" i="6"/>
  <c r="C16" i="6"/>
  <c r="C18" i="6" s="1"/>
  <c r="C29" i="6" s="1"/>
  <c r="D27" i="6"/>
  <c r="E11" i="6"/>
  <c r="D10" i="6"/>
  <c r="D16" i="6"/>
  <c r="D18" i="6" s="1"/>
  <c r="D29" i="6" s="1"/>
  <c r="G15" i="6"/>
  <c r="F2" i="6"/>
  <c r="E27" i="6"/>
  <c r="E10" i="6"/>
  <c r="F11" i="6" l="1"/>
  <c r="G11" i="6"/>
  <c r="F10" i="6"/>
  <c r="D11" i="6"/>
  <c r="A8" i="8"/>
  <c r="F13" i="8"/>
  <c r="H9" i="6"/>
  <c r="C27" i="6"/>
  <c r="C10" i="6"/>
  <c r="H13" i="8" s="1"/>
  <c r="F3" i="6"/>
  <c r="H15" i="6"/>
  <c r="H16" i="6" s="1"/>
  <c r="H18" i="6" s="1"/>
  <c r="G16" i="6"/>
  <c r="G18" i="6" s="1"/>
  <c r="G29" i="6" s="1"/>
  <c r="G2" i="6" l="1"/>
  <c r="F26" i="6"/>
  <c r="G3" i="6" l="1"/>
  <c r="F1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904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ID#AAABMv2tdZc
PC    (2024-05-04 14:00:53)
nova linha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929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======
ID#AAABMv2tdZk
PC    (2024-05-04 14:00:53)
nova linha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943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ID#AAABMv2tdZg
PC    (2024-05-04 14:00:53)
nova linha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872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======
ID#AAABMv2tdZY
PC    (2024-05-04 14:00:53)
nova linha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872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======
ID#AAABMv2tdZs
PC    (2024-05-04 14:00:53)
nova linha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880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======
ID#AAABMv2tdZo
PC    (2024-05-04 14:00:53)
nova linha</t>
        </r>
      </text>
    </comment>
  </commentList>
</comments>
</file>

<file path=xl/sharedStrings.xml><?xml version="1.0" encoding="utf-8"?>
<sst xmlns="http://schemas.openxmlformats.org/spreadsheetml/2006/main" count="13579" uniqueCount="575">
  <si>
    <t>Tabela - Cálculo CMV Real</t>
  </si>
  <si>
    <t>Faturamento no período➔</t>
  </si>
  <si>
    <t>CMV % ➔</t>
  </si>
  <si>
    <t>consumo interno➔</t>
  </si>
  <si>
    <t>material de limpeza➔</t>
  </si>
  <si>
    <t>SEMANA 01</t>
  </si>
  <si>
    <t>outros custos➔</t>
  </si>
  <si>
    <t>embalagens➔</t>
  </si>
  <si>
    <t>testes/mkt➔</t>
  </si>
  <si>
    <t>Estoque Completo</t>
  </si>
  <si>
    <t>Contagem Inicial</t>
  </si>
  <si>
    <t>Compras</t>
  </si>
  <si>
    <t>Contagem Final</t>
  </si>
  <si>
    <t>CMV Real</t>
  </si>
  <si>
    <t>Total</t>
  </si>
  <si>
    <t>E</t>
  </si>
  <si>
    <t>Grupo</t>
  </si>
  <si>
    <t>Cod.</t>
  </si>
  <si>
    <t>Produto</t>
  </si>
  <si>
    <t>Un.</t>
  </si>
  <si>
    <t>Qtd.</t>
  </si>
  <si>
    <t>Un. (R$)</t>
  </si>
  <si>
    <t>Total (R$)</t>
  </si>
  <si>
    <t>Arroz Arbório 1kg</t>
  </si>
  <si>
    <t>Kg</t>
  </si>
  <si>
    <t>Arroz branco  05 kg</t>
  </si>
  <si>
    <t>Arroz integral 01 kg</t>
  </si>
  <si>
    <t>Sal grosso 01kg</t>
  </si>
  <si>
    <t>Sal refinado 01 kg</t>
  </si>
  <si>
    <t>Óleo de soja 900ml</t>
  </si>
  <si>
    <t>L</t>
  </si>
  <si>
    <t>Farinha de mandioca amarela 01 kg</t>
  </si>
  <si>
    <t>Feijão preto  01kg</t>
  </si>
  <si>
    <t>Açúcar refinado  01kg</t>
  </si>
  <si>
    <t>Tempero arisco Completo s/ pimenta</t>
  </si>
  <si>
    <t>Molho de shoyu 1,01lt</t>
  </si>
  <si>
    <t>Manteiga de garrafa</t>
  </si>
  <si>
    <t>Catchup 3,5 kg</t>
  </si>
  <si>
    <t>Leite de coco</t>
  </si>
  <si>
    <t>Leite integral 01 lt</t>
  </si>
  <si>
    <t xml:space="preserve">Creme de leite 01lt </t>
  </si>
  <si>
    <t>Leite condesado 395g</t>
  </si>
  <si>
    <t>Macarrão espaguetti  grano duro 500g</t>
  </si>
  <si>
    <t>Macarrão fettuccine  grano duro 500g</t>
  </si>
  <si>
    <t>Amido de milho 01 kg</t>
  </si>
  <si>
    <t>Farinha de trigo 01kg</t>
  </si>
  <si>
    <t>Farinha Panko  01kg</t>
  </si>
  <si>
    <t>Caldo sabor Bacon 1,01kg</t>
  </si>
  <si>
    <t>caldo de galinha 1,01kg</t>
  </si>
  <si>
    <t>caldo de carne 1,01 kg</t>
  </si>
  <si>
    <t>Lemon papper 500g</t>
  </si>
  <si>
    <t>paprica defumada</t>
  </si>
  <si>
    <t>Amaciante</t>
  </si>
  <si>
    <t>KG</t>
  </si>
  <si>
    <t>azeitona sem caroço</t>
  </si>
  <si>
    <t>Pimenta biquinho 2kg</t>
  </si>
  <si>
    <t>Creme de cebola</t>
  </si>
  <si>
    <t>tapioca granulada</t>
  </si>
  <si>
    <t>Azeite de dendê</t>
  </si>
  <si>
    <t>Maionese 2,7kg</t>
  </si>
  <si>
    <t>Margarina Kg</t>
  </si>
  <si>
    <t>Rapadura kg</t>
  </si>
  <si>
    <t>Cerveja preta</t>
  </si>
  <si>
    <t>Cachaça 51</t>
  </si>
  <si>
    <t>Cacau em pó 50%</t>
  </si>
  <si>
    <t>kg</t>
  </si>
  <si>
    <t>Creme culinário</t>
  </si>
  <si>
    <t>Extrato de tomate Tomadoro 4kg</t>
  </si>
  <si>
    <t>Pimenta do reino em pó</t>
  </si>
  <si>
    <t>Doce de leite 350g</t>
  </si>
  <si>
    <t>Fermento em pó 200g</t>
  </si>
  <si>
    <t>Coloral</t>
  </si>
  <si>
    <t>Família - Hortifruti</t>
  </si>
  <si>
    <t>Batata diversa</t>
  </si>
  <si>
    <t>Milho espiga</t>
  </si>
  <si>
    <t>Und</t>
  </si>
  <si>
    <t>Mandioca descascada</t>
  </si>
  <si>
    <t>Cenoura</t>
  </si>
  <si>
    <t>Tomate maduro</t>
  </si>
  <si>
    <t>Pepino</t>
  </si>
  <si>
    <t>Abobrinha</t>
  </si>
  <si>
    <t>Nabo</t>
  </si>
  <si>
    <t>Beterraba</t>
  </si>
  <si>
    <t>Rabanete</t>
  </si>
  <si>
    <t>Vagem</t>
  </si>
  <si>
    <t>Ervilha torta</t>
  </si>
  <si>
    <t>Alho descascado</t>
  </si>
  <si>
    <t>Quiabo</t>
  </si>
  <si>
    <t>Pimenta dedo de moça</t>
  </si>
  <si>
    <t>Laranja</t>
  </si>
  <si>
    <t>Limão Tahiti</t>
  </si>
  <si>
    <t>Maçã</t>
  </si>
  <si>
    <t>Abacaxi</t>
  </si>
  <si>
    <t>und</t>
  </si>
  <si>
    <t>Banana nanica</t>
  </si>
  <si>
    <t>Repolho branco</t>
  </si>
  <si>
    <t>Repolho roxo</t>
  </si>
  <si>
    <t>Couve-flor</t>
  </si>
  <si>
    <t>Acelga</t>
  </si>
  <si>
    <t>ubd</t>
  </si>
  <si>
    <t>Couve manteiga</t>
  </si>
  <si>
    <t>Agrião und</t>
  </si>
  <si>
    <t>Alface roxa</t>
  </si>
  <si>
    <t>Alface Crespa</t>
  </si>
  <si>
    <t>Cebolinha</t>
  </si>
  <si>
    <t>Hortelã</t>
  </si>
  <si>
    <t>Alecrim</t>
  </si>
  <si>
    <t>Família - Resfriados</t>
  </si>
  <si>
    <t>Pudim</t>
  </si>
  <si>
    <t>Muçarela fatiada</t>
  </si>
  <si>
    <t>Queijo coalho</t>
  </si>
  <si>
    <t>Presunto kg</t>
  </si>
  <si>
    <t>Bacon manta kg</t>
  </si>
  <si>
    <t>Calabresa  kg</t>
  </si>
  <si>
    <t>Ervilha congelada 2,5kg</t>
  </si>
  <si>
    <t>Petit Gateau Mr. Bey</t>
  </si>
  <si>
    <t>Cobertura de chocolate Marvi 1kg</t>
  </si>
  <si>
    <t>Massa de pastel Germana</t>
  </si>
  <si>
    <t>Mini pastel de carne</t>
  </si>
  <si>
    <t>Mini pastel de queijo</t>
  </si>
  <si>
    <t>Família - Carnes</t>
  </si>
  <si>
    <t xml:space="preserve">Bisteca suína </t>
  </si>
  <si>
    <t>Filé de peito de frango</t>
  </si>
  <si>
    <t>Contrafilé grill</t>
  </si>
  <si>
    <t>Fraldinha red Kg</t>
  </si>
  <si>
    <t xml:space="preserve">Espeto Frango com bacon </t>
  </si>
  <si>
    <t>Linguiça de frango fina</t>
  </si>
  <si>
    <t>Família - Defumados</t>
  </si>
  <si>
    <t>Toucinho kg</t>
  </si>
  <si>
    <t>Costelinha salgada kg</t>
  </si>
  <si>
    <t>Pé salgado kg</t>
  </si>
  <si>
    <t>Rabo salgado kg</t>
  </si>
  <si>
    <t>Família - Peixes e Frutos do Mar</t>
  </si>
  <si>
    <t>Camarão cinza 41/50 limpo e eviscerado</t>
  </si>
  <si>
    <t>Cerveja Heineken 600ml</t>
  </si>
  <si>
    <t>Cerveja Heineken Long 0 alcool</t>
  </si>
  <si>
    <t>Cerveja Amstel 600ml</t>
  </si>
  <si>
    <t>Cerveja Brahma duplo Malte 600ml</t>
  </si>
  <si>
    <t>Cerveja Original Pilsen 600ml</t>
  </si>
  <si>
    <t>Cerveja Spaten 600ml</t>
  </si>
  <si>
    <t>Cerveja Stella Artois long neck</t>
  </si>
  <si>
    <t>Cerveja Stella Artois Pure Gold long neck</t>
  </si>
  <si>
    <t>Cerveja Eisenbahn Ipa long neck</t>
  </si>
  <si>
    <t>Refrigerante Coca cola lata</t>
  </si>
  <si>
    <t>Refrigerante Coca cola zero lata</t>
  </si>
  <si>
    <t>Refrigerante Coca cola 600ml</t>
  </si>
  <si>
    <t>Refrigerante Coca cola 600ml zero</t>
  </si>
  <si>
    <t>Refrigerante Schweppes lata</t>
  </si>
  <si>
    <t>Refrigerante Schweppes lata zero</t>
  </si>
  <si>
    <t>Refrigerante Fanta guarana lata</t>
  </si>
  <si>
    <t>Refrigerante Fanta guarana lata zero</t>
  </si>
  <si>
    <t>Refrigerante Fanta laranja lata</t>
  </si>
  <si>
    <t xml:space="preserve"> </t>
  </si>
  <si>
    <t>Totais</t>
  </si>
  <si>
    <t>-</t>
  </si>
  <si>
    <t>Estoque Inicial</t>
  </si>
  <si>
    <t>Estoque Final</t>
  </si>
  <si>
    <t>Faturamento</t>
  </si>
  <si>
    <t>CMV/Faturamento</t>
  </si>
  <si>
    <t>fim</t>
  </si>
  <si>
    <t>SEMANA 02</t>
  </si>
  <si>
    <t>Não mexer</t>
  </si>
  <si>
    <t>SEMANA 03</t>
  </si>
  <si>
    <t>SEMANA 04</t>
  </si>
  <si>
    <t>SEMANA 05</t>
  </si>
  <si>
    <t>CMV REAL</t>
  </si>
  <si>
    <t>período</t>
  </si>
  <si>
    <t>Estoque inicial (EI)</t>
  </si>
  <si>
    <t>PARA DRE</t>
  </si>
  <si>
    <t>Compras (C )</t>
  </si>
  <si>
    <t>Consumo Interno</t>
  </si>
  <si>
    <t>Estoque final (EF)</t>
  </si>
  <si>
    <t>Material de Limpeza</t>
  </si>
  <si>
    <t>embalagens e descartáveis</t>
  </si>
  <si>
    <t>testes/mkt</t>
  </si>
  <si>
    <t xml:space="preserve">⬇ Meta </t>
  </si>
  <si>
    <t>CMV Geral %</t>
  </si>
  <si>
    <t>outras despesas</t>
  </si>
  <si>
    <t>LACUNA CMV</t>
  </si>
  <si>
    <t>retirada</t>
  </si>
  <si>
    <t>dif semana</t>
  </si>
  <si>
    <t>papelaria</t>
  </si>
  <si>
    <t>⬆ Sem anterior</t>
  </si>
  <si>
    <t>manutenção equip</t>
  </si>
  <si>
    <t>EI Comida</t>
  </si>
  <si>
    <t xml:space="preserve">manutenção </t>
  </si>
  <si>
    <t>C Comida</t>
  </si>
  <si>
    <t>gratificação</t>
  </si>
  <si>
    <t>EF Comida</t>
  </si>
  <si>
    <t>investimento</t>
  </si>
  <si>
    <t>CMV real comida</t>
  </si>
  <si>
    <t>&lt;- DRE</t>
  </si>
  <si>
    <t>frete</t>
  </si>
  <si>
    <t>Fat. Comida</t>
  </si>
  <si>
    <t>fardamento</t>
  </si>
  <si>
    <t>CMV Comida %</t>
  </si>
  <si>
    <t>% vendas de comidas</t>
  </si>
  <si>
    <t>Farmácia</t>
  </si>
  <si>
    <t>EI Bebida</t>
  </si>
  <si>
    <t>veículo</t>
  </si>
  <si>
    <t>C Bebida</t>
  </si>
  <si>
    <t>Bebidas Bar</t>
  </si>
  <si>
    <t>EF Bebida</t>
  </si>
  <si>
    <t>CMV real Bebida</t>
  </si>
  <si>
    <t>Fat. Bebida</t>
  </si>
  <si>
    <t>CMV Bebida %</t>
  </si>
  <si>
    <t>CMV Real geral %</t>
  </si>
  <si>
    <t>Média desejável</t>
  </si>
  <si>
    <t>CMV Cozinha</t>
  </si>
  <si>
    <t>CMV Bar</t>
  </si>
  <si>
    <t>SEMANA 06</t>
  </si>
  <si>
    <t>Digite o início da data para o relatóro</t>
  </si>
  <si>
    <t>Semana anterior</t>
  </si>
  <si>
    <t>CMV</t>
  </si>
  <si>
    <t>(Custo de Mercadoria Vendida)</t>
  </si>
  <si>
    <t>SEMANA DE</t>
  </si>
  <si>
    <t>a</t>
  </si>
  <si>
    <t>OBS: preencher de acordo com sua realidade</t>
  </si>
  <si>
    <t>Meta geral:</t>
  </si>
  <si>
    <t>Distância da semana anterior</t>
  </si>
  <si>
    <t>Distância da meta</t>
  </si>
  <si>
    <t>Semana Atual:</t>
  </si>
  <si>
    <t>Semana passada:</t>
  </si>
  <si>
    <t>CMV muito melhor comparado a semana passada!</t>
  </si>
  <si>
    <t>Ações que diminuem o CMV</t>
  </si>
  <si>
    <r>
      <rPr>
        <sz val="9"/>
        <color rgb="FF222A35"/>
        <rFont val="&quot;Public Sans&quot;"/>
      </rPr>
      <t>1.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Conferência no recebimento. Pesar tudo que chega no recebimento.</t>
    </r>
  </si>
  <si>
    <t>Geral</t>
  </si>
  <si>
    <t xml:space="preserve">6. Evitar desperdícios: atenção a validade. Utilizar logo os itens próximos do vencimento. </t>
  </si>
  <si>
    <r>
      <rPr>
        <sz val="9"/>
        <color rgb="FF222A35"/>
        <rFont val="&quot;Public Sans&quot;"/>
      </rPr>
      <t>2.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Evitar compras desnecessárias (principalmente no Bonanza que tem preços mais altos)</t>
    </r>
  </si>
  <si>
    <t>7. Conferir na nota de compra se tem o peso da embalagem, anotar se não tiver.</t>
  </si>
  <si>
    <r>
      <rPr>
        <sz val="9"/>
        <color rgb="FF222A35"/>
        <rFont val="&quot;Public Sans&quot;"/>
      </rPr>
      <t>3.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Estocagem correta: principalmente dos resfriados e congelados</t>
    </r>
  </si>
  <si>
    <t>8. Limpeza dos óleos das fritadeiras</t>
  </si>
  <si>
    <t>Cozinha</t>
  </si>
  <si>
    <r>
      <rPr>
        <sz val="9"/>
        <color rgb="FF222A35"/>
        <rFont val="&quot;Public Sans&quot;"/>
      </rPr>
      <t>4.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Contagem correta semanal: fazer contagem com atenção</t>
    </r>
  </si>
  <si>
    <t>9. Porcionamento dos itens (principalmente as batatas congeladas)</t>
  </si>
  <si>
    <r>
      <rPr>
        <sz val="9"/>
        <color rgb="FF222A35"/>
        <rFont val="&quot;Public Sans&quot;"/>
      </rPr>
      <t>5.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Seguir as receitas pela ficha técnica</t>
    </r>
  </si>
  <si>
    <t>10. Lançamentos corretos dos pedidos</t>
  </si>
  <si>
    <t>Salão</t>
  </si>
  <si>
    <t>11. Seguir tabela de porcionamento</t>
  </si>
  <si>
    <t>Nata Frimesa 300G</t>
  </si>
  <si>
    <t>Requeijão cremoso 1,8 KG</t>
  </si>
  <si>
    <t>Coco Ralado Fresco 500g</t>
  </si>
  <si>
    <t>Farinha de mandioca branca 01 kg</t>
  </si>
  <si>
    <t>Nhoque 500g</t>
  </si>
  <si>
    <t>Bombom da alcatra Kg</t>
  </si>
  <si>
    <t>Mostarda 3,3kg</t>
  </si>
  <si>
    <t>Vinagre de alcool 750ml</t>
  </si>
  <si>
    <t>Costela bovina Kg</t>
  </si>
  <si>
    <t>Vinho branco seco 1L</t>
  </si>
  <si>
    <t>Vinho tinto seco 750ml</t>
  </si>
  <si>
    <t>Batata palha 800g</t>
  </si>
  <si>
    <t>Melado de cana 500g</t>
  </si>
  <si>
    <t>Chimichurri</t>
  </si>
  <si>
    <t>Batata Frita</t>
  </si>
  <si>
    <t>Chuchu kg</t>
  </si>
  <si>
    <t>Cebola diversa kg</t>
  </si>
  <si>
    <t>Cebola roxa kg</t>
  </si>
  <si>
    <t>Flocão de milho 500g</t>
  </si>
  <si>
    <t>Sobrecoxa desossada kg</t>
  </si>
  <si>
    <t>Maminha kg</t>
  </si>
  <si>
    <t>Queijo gorgonzola kg</t>
  </si>
  <si>
    <t>Cerveja Heineken Long neck 330ml</t>
  </si>
  <si>
    <t>Refrigerante Sprite zero lata</t>
  </si>
  <si>
    <t>Qtd.2</t>
  </si>
  <si>
    <t>Un. (R$)3</t>
  </si>
  <si>
    <t>Total (R$)4</t>
  </si>
  <si>
    <t>Qtd.5</t>
  </si>
  <si>
    <t>Un. (R$)6</t>
  </si>
  <si>
    <t>Total (R$)7</t>
  </si>
  <si>
    <t>Qtd.8</t>
  </si>
  <si>
    <t>Un. (R$)9</t>
  </si>
  <si>
    <t>Total (R$)10</t>
  </si>
  <si>
    <t>Qtd</t>
  </si>
  <si>
    <t>Semana</t>
  </si>
  <si>
    <t>Banana da terra</t>
  </si>
  <si>
    <t>Brocolis americano</t>
  </si>
  <si>
    <t>Bdj</t>
  </si>
  <si>
    <t>Laranja Pera (18kg)</t>
  </si>
  <si>
    <t>Refrigerante guarana Antartica lata</t>
  </si>
  <si>
    <t>Refrigerante guarana Antartica zero lata</t>
  </si>
  <si>
    <t>Família</t>
  </si>
  <si>
    <t>Família - Cervejas</t>
  </si>
  <si>
    <t>Família - Bebidas sem álcool</t>
  </si>
  <si>
    <t>Agua Tonica Antartica 330ml</t>
  </si>
  <si>
    <t>Agua Tonica Antartica Zero 330ml</t>
  </si>
  <si>
    <t>Suco Del Valle 255ml Pessego</t>
  </si>
  <si>
    <t>Refrigerante Sprite lata 310ml</t>
  </si>
  <si>
    <t>Agua saborizada Sprite Fresh</t>
  </si>
  <si>
    <t>Red Bull Tradicional 250ml</t>
  </si>
  <si>
    <t>Red Bull Tropical 250ml</t>
  </si>
  <si>
    <t>Cerveja Baden Baden Pilsen 600ml</t>
  </si>
  <si>
    <t>Cerveja Corona longneck 300ml</t>
  </si>
  <si>
    <t>Cerveja Spaten longneck 330ml</t>
  </si>
  <si>
    <t>Acém moído Kg</t>
  </si>
  <si>
    <t>Panceta kg</t>
  </si>
  <si>
    <t>Figado Kg</t>
  </si>
  <si>
    <t>Petit Gateau Doce de leite</t>
  </si>
  <si>
    <t>Sorvete Tapioca 1l</t>
  </si>
  <si>
    <t>Limão Siciliano</t>
  </si>
  <si>
    <t>Kiwi Kg</t>
  </si>
  <si>
    <t>Pepino Japones</t>
  </si>
  <si>
    <t>Abobora Italia</t>
  </si>
  <si>
    <t>Morango</t>
  </si>
  <si>
    <t>Uva roxa kg</t>
  </si>
  <si>
    <t>Abobora japonesa</t>
  </si>
  <si>
    <t>Pimentao Amarelo Kg</t>
  </si>
  <si>
    <t>Manjericao</t>
  </si>
  <si>
    <t>Salsinha Und</t>
  </si>
  <si>
    <t>Tomilho Und</t>
  </si>
  <si>
    <t>Batata Baroa Kg</t>
  </si>
  <si>
    <t>Refrigerante Coca Cola KS sem açucar 290ml</t>
  </si>
  <si>
    <t>Cerveja Estrela Galicia longneck 355ml</t>
  </si>
  <si>
    <t>ID</t>
  </si>
  <si>
    <t>PRODUTO</t>
  </si>
  <si>
    <t>DATA</t>
  </si>
  <si>
    <t>T.MOV</t>
  </si>
  <si>
    <t>QTD</t>
  </si>
  <si>
    <t>CUSTO</t>
  </si>
  <si>
    <t>CUSTO TOTAL</t>
  </si>
  <si>
    <t>Cerveja Devassa lata 350ml</t>
  </si>
  <si>
    <t>ULTIMO CUSTO</t>
  </si>
  <si>
    <t>Refrigerante Coca cola KS 290ml</t>
  </si>
  <si>
    <t>Documento</t>
  </si>
  <si>
    <t>Suco Del Valle 290ml Uva</t>
  </si>
  <si>
    <t>21/02/2025</t>
  </si>
  <si>
    <t>Oleo de soja 900ml</t>
  </si>
  <si>
    <t>Batata Frita Kg</t>
  </si>
  <si>
    <t>Flocao de milho 500g</t>
  </si>
  <si>
    <t>Creme de cebola 1,01kg</t>
  </si>
  <si>
    <t>Amaciante Carne 1,01kg</t>
  </si>
  <si>
    <t>28/02/2025</t>
  </si>
  <si>
    <t>Extrato de tomate Premium Bonare 4kg</t>
  </si>
  <si>
    <t>Leite de coco 500ml</t>
  </si>
  <si>
    <t>Oleo composto 5L</t>
  </si>
  <si>
    <t>Oleo de Algodao balde 15,8 l</t>
  </si>
  <si>
    <t>Arroz branco 05kg</t>
  </si>
  <si>
    <t>Feijao preto  01kg</t>
  </si>
  <si>
    <t>Feijao fradinho 01kg</t>
  </si>
  <si>
    <t>Feijao carioca 01 kg</t>
  </si>
  <si>
    <t>Leite integral 01lt</t>
  </si>
  <si>
    <t>File de peito de frango sem osso Kg</t>
  </si>
  <si>
    <t>Picanha suína excelência</t>
  </si>
  <si>
    <t>Queijo Parmesao Kg</t>
  </si>
  <si>
    <t>Rabo bovino</t>
  </si>
  <si>
    <t>Acem moido kg</t>
  </si>
  <si>
    <t>Paprica defumada Kg</t>
  </si>
  <si>
    <t>Tapioca granulada Kg</t>
  </si>
  <si>
    <t>Macarrao espaguetti 500g</t>
  </si>
  <si>
    <t>Lemon papper Kg</t>
  </si>
  <si>
    <t>Chimichurri s/ pimenta Kg</t>
  </si>
  <si>
    <t>alcaparras 2kg Drenado</t>
  </si>
  <si>
    <t>Família - Bar</t>
  </si>
  <si>
    <t>Agua com gas</t>
  </si>
  <si>
    <t>Abobora pescoço</t>
  </si>
  <si>
    <t>Pimentao vermelho Kg</t>
  </si>
  <si>
    <t>Acucar refinado 01kg</t>
  </si>
  <si>
    <t>Polenta instantanea 500g</t>
  </si>
  <si>
    <t>Farinha Panko 01kg</t>
  </si>
  <si>
    <t>Cafe torrado 500g</t>
  </si>
  <si>
    <t>Caldo sabor frutos do mar 1,01kg</t>
  </si>
  <si>
    <t>Caldo de galinha 1,01kg</t>
  </si>
  <si>
    <t>Caldo de carne 1,01 kg</t>
  </si>
  <si>
    <t>Alcaparras 2kg Drenado</t>
  </si>
  <si>
    <t>Cerveja preta 330ml</t>
  </si>
  <si>
    <t>Família - Mercearia</t>
  </si>
  <si>
    <t>Beterraba Kg</t>
  </si>
  <si>
    <t>Banana nanica Kg</t>
  </si>
  <si>
    <t>Maca Kg</t>
  </si>
  <si>
    <t>Alface America</t>
  </si>
  <si>
    <t>Tomate cereja</t>
  </si>
  <si>
    <t>Caju Kg</t>
  </si>
  <si>
    <t>Amora congelada kg</t>
  </si>
  <si>
    <t>Mandioca descascada kg</t>
  </si>
  <si>
    <t>Cenoura kg</t>
  </si>
  <si>
    <t>Abobora Italia Kg</t>
  </si>
  <si>
    <t>Hortela</t>
  </si>
  <si>
    <t>Grão de bico Kg</t>
  </si>
  <si>
    <t>Folha de louro Kg</t>
  </si>
  <si>
    <t>Tempero de carne 1,01kg</t>
  </si>
  <si>
    <t>Temperos oregano</t>
  </si>
  <si>
    <t>Pernil suíno kg</t>
  </si>
  <si>
    <t>Picanha suína excelência kg</t>
  </si>
  <si>
    <t>Rabo bovino kg</t>
  </si>
  <si>
    <t>Lombo suíno salgado kg</t>
  </si>
  <si>
    <t>Queijo de cabra kg</t>
  </si>
  <si>
    <t>Contrafile grill kg</t>
  </si>
  <si>
    <t>Coxa e Sobrecoxa com osso</t>
  </si>
  <si>
    <t>Milho verde lata 1,7kg</t>
  </si>
  <si>
    <t>Filé de Tilápia 180gr</t>
  </si>
  <si>
    <t>Azeitona sem caroco</t>
  </si>
  <si>
    <t>Creme de leite 01lt</t>
  </si>
  <si>
    <t>Espeto Alcatra</t>
  </si>
  <si>
    <t>Espeto Frango</t>
  </si>
  <si>
    <t>Espeto Frango com bacon</t>
  </si>
  <si>
    <t>N Doc</t>
  </si>
  <si>
    <t>Frango a passarinho Kg</t>
  </si>
  <si>
    <t>Espeto queijo coalho und</t>
  </si>
  <si>
    <t>Ovos Grandes (Bdj 30 und)</t>
  </si>
  <si>
    <t>Batata Inglesa Kg</t>
  </si>
  <si>
    <t>Cebola Kg</t>
  </si>
  <si>
    <t>Tomate Kg</t>
  </si>
  <si>
    <t>Abobora Japonesa Kg</t>
  </si>
  <si>
    <t>Rabanete Kg</t>
  </si>
  <si>
    <t>Quiabo Kg</t>
  </si>
  <si>
    <t>Pimenta dedo de moça kg</t>
  </si>
  <si>
    <t>Mangericao</t>
  </si>
  <si>
    <t>Salsa</t>
  </si>
  <si>
    <t>Maracuja Kg</t>
  </si>
  <si>
    <t>F. SALMON COHO PEDACOS S/E 7 oz VAC</t>
  </si>
  <si>
    <t>Repolho Und</t>
  </si>
  <si>
    <t>Brocolis Americano Und</t>
  </si>
  <si>
    <t>Couve Und</t>
  </si>
  <si>
    <t>Alface Roxa und</t>
  </si>
  <si>
    <t>Alface Crespa Und</t>
  </si>
  <si>
    <t>Salsa und</t>
  </si>
  <si>
    <t>Morango bdj</t>
  </si>
  <si>
    <t>Couve und</t>
  </si>
  <si>
    <t>Alface Crespa und</t>
  </si>
  <si>
    <t>Banana Nanica kg</t>
  </si>
  <si>
    <t>Batata Inglesa kg</t>
  </si>
  <si>
    <t>Abobora Italia kg</t>
  </si>
  <si>
    <t>Beterraba kg</t>
  </si>
  <si>
    <t>Rabanete kg</t>
  </si>
  <si>
    <t>Vagem und</t>
  </si>
  <si>
    <t>Ervilha kg</t>
  </si>
  <si>
    <t>Alho Limpo kg</t>
  </si>
  <si>
    <t>Quiabo kg</t>
  </si>
  <si>
    <t>Maca Nacional kg</t>
  </si>
  <si>
    <t>Banana Terra kg</t>
  </si>
  <si>
    <t>Repolho und</t>
  </si>
  <si>
    <t>Repolho Roxo und</t>
  </si>
  <si>
    <t>Couve Flor und</t>
  </si>
  <si>
    <t>Alface Americana und</t>
  </si>
  <si>
    <t>Tomate Cereja bdj</t>
  </si>
  <si>
    <t>Hortela und</t>
  </si>
  <si>
    <t>Mangericao und</t>
  </si>
  <si>
    <t>Caju bdj</t>
  </si>
  <si>
    <t>Limao Siciliano kg</t>
  </si>
  <si>
    <t>Pe Salgado kg</t>
  </si>
  <si>
    <t>Item teste Bar</t>
  </si>
  <si>
    <t>CRIAR NOVO ITEM - DESCRIÇÃO</t>
  </si>
  <si>
    <t>cafe torrado 500g</t>
  </si>
  <si>
    <t>caldo sabor frutos do mar 1,01kg</t>
  </si>
  <si>
    <t>temperos óregano</t>
  </si>
  <si>
    <t>Alecrim und</t>
  </si>
  <si>
    <t>Inventário</t>
  </si>
  <si>
    <t>Abobora Japonesa kg</t>
  </si>
  <si>
    <t>Brocolis Americano und</t>
  </si>
  <si>
    <t>Brocolis und</t>
  </si>
  <si>
    <t>Tomilho und</t>
  </si>
  <si>
    <t>Alho Poro und</t>
  </si>
  <si>
    <t>Batata Bolinha kg</t>
  </si>
  <si>
    <t>Cogumelo Paris kg</t>
  </si>
  <si>
    <t>Cogumelo Shitake kg</t>
  </si>
  <si>
    <t>Bombom da alcatra kg</t>
  </si>
  <si>
    <t>Sorvete Creme pote</t>
  </si>
  <si>
    <t>Agua com gas 500ml</t>
  </si>
  <si>
    <t>File de Tilapia kg</t>
  </si>
  <si>
    <t>Pao de forma integral 500g</t>
  </si>
  <si>
    <t>Massa de Pastel Especial kg</t>
  </si>
  <si>
    <t>Massa de Mini Pasteis kg</t>
  </si>
  <si>
    <t>Mucarela Fatiada kg</t>
  </si>
  <si>
    <t>Chimichurri s/ Pimenta kg</t>
  </si>
  <si>
    <t>Queijo Coalho Kg</t>
  </si>
  <si>
    <t>Acafrao kg</t>
  </si>
  <si>
    <t>Coxao Mole kg</t>
  </si>
  <si>
    <t>Fámilias</t>
  </si>
  <si>
    <t>A &amp; S COM E DIST DE ALIM LTDA</t>
  </si>
  <si>
    <t>ABRITA FOMENTO MERCANTIL LTDA - MIDIA COMERCIO</t>
  </si>
  <si>
    <t>ACB ATACADISTA DE ALIMENTOS LTDA</t>
  </si>
  <si>
    <t>AMBEV S A</t>
  </si>
  <si>
    <t>BM DISTRIBUICAO DE PRODUTOS ALIMENTICIOS LTDA</t>
  </si>
  <si>
    <t>BRASAL REFRIGERANTES S A</t>
  </si>
  <si>
    <t>CIDADE COM. IND E DIST DE ALIMENTOS LTDA</t>
  </si>
  <si>
    <t>CLARO</t>
  </si>
  <si>
    <t>DISTRIBUIDORA DE GELO PARANOA LTDA ME - QGELO</t>
  </si>
  <si>
    <t>FACCOL DISTRIBUIDORA</t>
  </si>
  <si>
    <t>ENGERSERVICE SOLUCOES EM PRODUTOS DE LIMPEZA</t>
  </si>
  <si>
    <t>FLEX DISTRIBUIÇÃO E SERVIÇO LTDA</t>
  </si>
  <si>
    <t>FORT BEEF COMERCIO VAREJISTA DE CARNES EIRELI</t>
  </si>
  <si>
    <t>FRIGORIFICO JAHU LTDA - GAMA</t>
  </si>
  <si>
    <t>GARRA COMERCIO ATACADISTA DE ALIM LTDA</t>
  </si>
  <si>
    <t>GIRARDI &amp; ARAUJO LTDA</t>
  </si>
  <si>
    <t>JBS S/A</t>
  </si>
  <si>
    <t>LE PETIT DOCES BSB LTDA ME</t>
  </si>
  <si>
    <t>LOG2 COMERCIO E DESENVOLVIMENTO DE NEGÓCIOS LTDA</t>
  </si>
  <si>
    <t>MB  DISTRIBUIDORA CONVENIENCIA E BAR EIRELLI</t>
  </si>
  <si>
    <t>MINEIROS COMERCIAL DE CARNES E ALIMENTOS LTDA</t>
  </si>
  <si>
    <t>MINERVA FUNDO DE INVESTIMENTO EM DIREITOS</t>
  </si>
  <si>
    <t>NESTLE BRASIL LTDA</t>
  </si>
  <si>
    <t>NOELY CARPACCIO BOVINO - pix: 61981868430</t>
  </si>
  <si>
    <t>NOVA AMAZONAS IND COM</t>
  </si>
  <si>
    <t>OESA COMERCIO E REPRESENTAÇÕES</t>
  </si>
  <si>
    <t>PONTUAL COMERCIO DE EMBALAGENS LTDA</t>
  </si>
  <si>
    <t>PRB COMERCIOS DE HORTFRUT, PESCADOS E P</t>
  </si>
  <si>
    <t>SANTA THEREZINHA ATACADISTA PROD ALIMEN LTDA</t>
  </si>
  <si>
    <t>SLG COM. PRODUTOS LIMPEZA E DESCARTÁVEIS</t>
  </si>
  <si>
    <t>SUINOAVES ALIMENTOS LTDA</t>
  </si>
  <si>
    <t>SUPERGASBRAS ENERGIA LTDA</t>
  </si>
  <si>
    <t>TOTALMAQ EQUIPTOS P/ COZINHAS PROFISSIONAIS</t>
  </si>
  <si>
    <t>VIDEIRA COMERCIO DE VINHOS LTDA</t>
  </si>
  <si>
    <t>BACCO DISTRIBUIDORA DE BEBIDAS LTDA</t>
  </si>
  <si>
    <t>TRES CORACÕES ALIMENTOS S A</t>
  </si>
  <si>
    <t>DISTRIBUIDORA MANSINHA E CONVENIENCIA</t>
  </si>
  <si>
    <t>BMOT DISTRIBUIDORA DE HORTFRUTGRANJEIROS LTDA</t>
  </si>
  <si>
    <t>VERONI E-COMMERCE DE VINHOS LTDA.</t>
  </si>
  <si>
    <t>CONDOMINIO DO EDIFICIO LINEA STUDIO HOME</t>
  </si>
  <si>
    <t>COMERCIAL ALVORADA PROD LIMP DESC LT</t>
  </si>
  <si>
    <t>FONTE BOA COM DE PROD DE LIMPEZA LTDA</t>
  </si>
  <si>
    <t>TOTALSERV SOLUÇOES</t>
  </si>
  <si>
    <t>FORNECEDORES</t>
  </si>
  <si>
    <t>Fornecedor</t>
  </si>
  <si>
    <t>Índice Fornecedor</t>
  </si>
  <si>
    <t>Data</t>
  </si>
  <si>
    <t>Alho Crocante kg</t>
  </si>
  <si>
    <t>Acucar Cristal 05kg</t>
  </si>
  <si>
    <t>Item Rapha</t>
  </si>
  <si>
    <t>COMPER</t>
  </si>
  <si>
    <t>TANAPORTA HORTFRUTI DELIVERY LTDA</t>
  </si>
  <si>
    <t>Manjericao und</t>
  </si>
  <si>
    <t>Sudoeste</t>
  </si>
  <si>
    <t>INVENTÁRIO</t>
  </si>
  <si>
    <t>Bisteca suína</t>
  </si>
  <si>
    <t>Agua sem Gas 500ml</t>
  </si>
  <si>
    <t>Refrigerante SaintPierre Ginger 250ml</t>
  </si>
  <si>
    <t>Agua Tonica Schweppes zero lata 250ml</t>
  </si>
  <si>
    <t>Cerveja Baden Baden Witbier 600ml</t>
  </si>
  <si>
    <t>Cerveja Baden Baden IPA c/ Maracuja 600ml</t>
  </si>
  <si>
    <t>Agua Tonica Schweppes lata 250ml</t>
  </si>
  <si>
    <t>Espeto Frango und</t>
  </si>
  <si>
    <t>Linguiça de Frango Fina und</t>
  </si>
  <si>
    <t>Rabo Bovino kg</t>
  </si>
  <si>
    <t>Refrigerante SaintPierre Pink Lemonade 250ml</t>
  </si>
  <si>
    <t>Refrigerante Fanta Guarana Lata 310ml</t>
  </si>
  <si>
    <t>Refrigerante Fanta Guarana Lata Zero 310ml</t>
  </si>
  <si>
    <t>Queijo Mussarela Fatiada kg</t>
  </si>
  <si>
    <t>Creme Culinario 1kg</t>
  </si>
  <si>
    <t>Renomear Item</t>
  </si>
  <si>
    <t>Vagem Kg</t>
  </si>
  <si>
    <t>Acelga und</t>
  </si>
  <si>
    <t>Pimenta de Cheiro kg</t>
  </si>
  <si>
    <t>Abacaxi und</t>
  </si>
  <si>
    <t>CHICO ESPETO</t>
  </si>
  <si>
    <t>Espeto Alcatra und</t>
  </si>
  <si>
    <t>ASSAI</t>
  </si>
  <si>
    <t>CASA DE CARNES E PEIXES</t>
  </si>
  <si>
    <t>DIA A DIA</t>
  </si>
  <si>
    <t>Massa de Pastel Especial kg (500G)</t>
  </si>
  <si>
    <t>Oleo de Algodao balde 14,5kg</t>
  </si>
  <si>
    <t>Refrigerante Schweppes lata zero 310ml</t>
  </si>
  <si>
    <t>Gengibre kg</t>
  </si>
  <si>
    <t>Milho Verde Bdj (Espiga)</t>
  </si>
  <si>
    <t>Linguica Calabresa kg</t>
  </si>
  <si>
    <t>BIG BOI</t>
  </si>
  <si>
    <t>RABADA</t>
  </si>
  <si>
    <t>File de Peito de Frango kg</t>
  </si>
  <si>
    <t>Rabo Bovino Kg</t>
  </si>
  <si>
    <t>Cogumelo Fatiado Kg</t>
  </si>
  <si>
    <t>Cereja Vermelha 1,8kg</t>
  </si>
  <si>
    <t>Cha Leao Ice Tea Pessego 300ml</t>
  </si>
  <si>
    <t>Último salvamento: 30/03/2025 11:07:45</t>
  </si>
  <si>
    <t>Espeto frango und</t>
  </si>
  <si>
    <t>Espeto coracao</t>
  </si>
  <si>
    <t>Corona 600ml</t>
  </si>
  <si>
    <t>Freeze roxa</t>
  </si>
  <si>
    <t>JC DISTRIBUIÇÃO</t>
  </si>
  <si>
    <t>Batata Doce</t>
  </si>
  <si>
    <t>Cerveja Michelob ultra long neck</t>
  </si>
  <si>
    <t>MULT DISTRIBUIDORA DE ALIMENTOS LTDA</t>
  </si>
  <si>
    <t>449,73</t>
  </si>
  <si>
    <t>Inventário Final</t>
  </si>
  <si>
    <t>Stella artois pure gold 600ml</t>
  </si>
  <si>
    <t>SEM03</t>
  </si>
  <si>
    <t>50639</t>
  </si>
  <si>
    <t>Último registro: Data: 20/06/2026, T.Mov: Compras, Produto: Alface Crespa und, Qtd: 15, Custo: R$ 3,50, Custo Total: R$ 52,50, N Doc: 50639, Fornecedor: PRB COMERCIOS DE HORTFRUT, PESCADOS E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</si>
</sst>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&quot;/&quot;mmm"/>
    <numFmt numFmtId="166" formatCode="_-&quot;R$&quot;* #,##0.00_-;\-&quot;R$&quot;* #,##0.00_-;_-&quot;R$&quot;* &quot;-&quot;??_-;_-@"/>
    <numFmt numFmtId="167" formatCode="_-* #,##0.00_-;\-* #,##0.00_-;_-* &quot;-&quot;??_-;_-@"/>
    <numFmt numFmtId="168" formatCode="[$R$ -416]#,##0.00"/>
    <numFmt numFmtId="169" formatCode="0_);\-0_)"/>
    <numFmt numFmtId="170" formatCode="_-&quot;R$&quot;\ * #,##0.00_-;\-&quot;R$&quot;\ * #,##0.00_-;_-&quot;R$&quot;\ * &quot;-&quot;??_-;_-@"/>
    <numFmt numFmtId="171" formatCode="&quot;R$&quot;\ #,##0.00"/>
    <numFmt numFmtId="172" formatCode="\R&quot;R$&quot;\ #,##0.00"/>
    <numFmt numFmtId="173" formatCode="dd/mm/yyyy"/>
  </numFmts>
  <fonts count="12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222A35"/>
      <name val="Calibri"/>
      <family val="2"/>
    </font>
    <font>
      <b/>
      <sz val="25"/>
      <color rgb="FF00FFB0"/>
      <name val="Khand"/>
    </font>
    <font>
      <sz val="11"/>
      <name val="Calibri"/>
      <family val="2"/>
    </font>
    <font>
      <b/>
      <sz val="14"/>
      <color rgb="FF00FFB0"/>
      <name val="Khand"/>
    </font>
    <font>
      <sz val="11"/>
      <color theme="1"/>
      <name val="Calibri"/>
      <family val="2"/>
    </font>
    <font>
      <sz val="11"/>
      <color rgb="FFFFFFFF"/>
      <name val="Public Sans"/>
    </font>
    <font>
      <sz val="11"/>
      <color rgb="FF222A35"/>
      <name val="Calibri"/>
      <family val="2"/>
    </font>
    <font>
      <sz val="8"/>
      <color theme="1"/>
      <name val="Calibri"/>
      <family val="2"/>
    </font>
    <font>
      <b/>
      <sz val="11"/>
      <color rgb="FF00282D"/>
      <name val="Public Sans"/>
    </font>
    <font>
      <sz val="9"/>
      <color theme="1"/>
      <name val="Calibri"/>
      <family val="2"/>
    </font>
    <font>
      <b/>
      <sz val="9"/>
      <color rgb="FF00282D"/>
      <name val="Public Sans"/>
    </font>
    <font>
      <b/>
      <sz val="13"/>
      <color rgb="FFFFFAF0"/>
      <name val="Public Sans"/>
    </font>
    <font>
      <sz val="9"/>
      <color rgb="FF222A35"/>
      <name val="Public Sans"/>
    </font>
    <font>
      <b/>
      <sz val="9"/>
      <color rgb="FF222A35"/>
      <name val="Public Sans"/>
    </font>
    <font>
      <sz val="11"/>
      <color rgb="FF00282D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10"/>
      <color theme="1"/>
      <name val="Calibri"/>
      <family val="2"/>
    </font>
    <font>
      <b/>
      <sz val="27"/>
      <color rgb="FF00FFB0"/>
      <name val="Khand"/>
    </font>
    <font>
      <b/>
      <sz val="19"/>
      <color rgb="FF00FFB0"/>
      <name val="Khand"/>
    </font>
    <font>
      <sz val="11"/>
      <color rgb="FF00282D"/>
      <name val="Public Sans"/>
    </font>
    <font>
      <b/>
      <sz val="12"/>
      <color rgb="FF00282D"/>
      <name val="Public Sans"/>
    </font>
    <font>
      <sz val="7"/>
      <color theme="1"/>
      <name val="Public Sans"/>
    </font>
    <font>
      <sz val="8"/>
      <color theme="1"/>
      <name val="Public Sans"/>
    </font>
    <font>
      <b/>
      <sz val="9"/>
      <color rgb="FF3A3838"/>
      <name val="Public Sans"/>
    </font>
    <font>
      <sz val="9"/>
      <color rgb="FF3A3838"/>
      <name val="Public Sans"/>
    </font>
    <font>
      <b/>
      <sz val="15"/>
      <color rgb="FF548135"/>
      <name val="Calibri"/>
      <family val="2"/>
    </font>
    <font>
      <b/>
      <sz val="9"/>
      <color rgb="FF6E3C96"/>
      <name val="Public Sans"/>
    </font>
    <font>
      <sz val="8"/>
      <color rgb="FF00282D"/>
      <name val="Public Sans"/>
    </font>
    <font>
      <sz val="7"/>
      <color rgb="FF385623"/>
      <name val="Public Sans"/>
    </font>
    <font>
      <sz val="9"/>
      <color rgb="FF385623"/>
      <name val="Calibri"/>
      <family val="2"/>
    </font>
    <font>
      <b/>
      <sz val="10"/>
      <color rgb="FF00282D"/>
      <name val="Public Sans"/>
    </font>
    <font>
      <sz val="9"/>
      <color rgb="FF00282D"/>
      <name val="Public Sans"/>
    </font>
    <font>
      <b/>
      <sz val="116"/>
      <color rgb="FF00FFB0"/>
      <name val="Khand"/>
    </font>
    <font>
      <b/>
      <sz val="25"/>
      <color rgb="FFFFFAF0"/>
      <name val="Public Sans"/>
    </font>
    <font>
      <b/>
      <sz val="24"/>
      <color rgb="FF00282D"/>
      <name val="Public Sans"/>
    </font>
    <font>
      <b/>
      <sz val="100"/>
      <color rgb="FFC00000"/>
      <name val="Public Sans"/>
    </font>
    <font>
      <sz val="10"/>
      <color rgb="FF333333"/>
      <name val="Quattrocento Sans"/>
      <family val="2"/>
    </font>
    <font>
      <b/>
      <sz val="18"/>
      <color rgb="FF00282D"/>
      <name val="Public Sans"/>
    </font>
    <font>
      <b/>
      <sz val="22"/>
      <color rgb="FF000000"/>
      <name val="Arial"/>
      <family val="2"/>
    </font>
    <font>
      <b/>
      <sz val="12"/>
      <color rgb="FF222A35"/>
      <name val="Public Sans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9"/>
      <color rgb="FF222A35"/>
      <name val="&quot;Public Sans&quot;"/>
    </font>
    <font>
      <sz val="7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282D"/>
      <name val="Calibri"/>
      <family val="2"/>
    </font>
    <font>
      <sz val="9"/>
      <color theme="1"/>
      <name val="Public Sans"/>
    </font>
    <font>
      <i/>
      <sz val="11"/>
      <color theme="1"/>
      <name val="Calibri"/>
      <family val="2"/>
      <scheme val="minor"/>
    </font>
    <font>
      <sz val="11"/>
      <color rgb="FF00282D"/>
      <name val="Calibri"/>
      <family val="2"/>
    </font>
    <font>
      <sz val="11"/>
      <color theme="1"/>
      <name val="Calibri"/>
      <family val="2"/>
    </font>
    <font>
      <sz val="14"/>
      <name val="Calibri"/>
      <family val="2"/>
    </font>
    <font>
      <b/>
      <i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282D"/>
      <name val="Calibri"/>
      <family val="2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282D"/>
      <name val="Calibri"/>
      <family val="2"/>
    </font>
    <font>
      <sz val="11"/>
      <color theme="1"/>
      <name val="Calibri"/>
      <family val="2"/>
    </font>
    <font>
      <b/>
      <i/>
      <sz val="20"/>
      <color rgb="FF974129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00282D"/>
      <name val="Calibri"/>
      <family val="2"/>
    </font>
    <font>
      <sz val="11"/>
      <color theme="1"/>
      <name val="Calibri"/>
      <family val="2"/>
    </font>
    <font>
      <sz val="11"/>
      <color rgb="FF00282D"/>
      <name val="Calibri"/>
      <family val="2"/>
    </font>
    <font>
      <sz val="11"/>
      <color theme="1"/>
      <name val="Calibri"/>
      <family val="2"/>
    </font>
    <font>
      <sz val="11"/>
      <color rgb="FF00282D"/>
      <name val="Calibri"/>
      <family val="2"/>
    </font>
    <font>
      <sz val="11"/>
      <color theme="1"/>
      <name val="Calibri"/>
      <family val="2"/>
    </font>
    <font>
      <sz val="11"/>
      <color rgb="FF00282D"/>
      <name val="Calibri"/>
    </font>
    <font>
      <sz val="11"/>
      <color theme="1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00282D"/>
        <bgColor rgb="FF00282D"/>
      </patternFill>
    </fill>
    <fill>
      <patternFill patternType="solid">
        <fgColor rgb="FFFFFFFF"/>
        <bgColor rgb="FFFFFFFF"/>
      </patternFill>
    </fill>
    <fill>
      <patternFill patternType="solid">
        <fgColor rgb="FF00505A"/>
        <bgColor rgb="FF00505A"/>
      </patternFill>
    </fill>
    <fill>
      <patternFill patternType="solid">
        <fgColor rgb="FFFEF2CB"/>
        <bgColor rgb="FFFEF2CB"/>
      </patternFill>
    </fill>
    <fill>
      <patternFill patternType="solid">
        <fgColor rgb="FFF2F2F2"/>
        <bgColor rgb="FFF2F2F2"/>
      </patternFill>
    </fill>
    <fill>
      <patternFill patternType="solid">
        <fgColor rgb="FFFFFAF0"/>
        <bgColor rgb="FFFFFAF0"/>
      </patternFill>
    </fill>
    <fill>
      <patternFill patternType="solid">
        <fgColor rgb="FFEEDAFF"/>
        <bgColor rgb="FFEEDAFF"/>
      </patternFill>
    </fill>
    <fill>
      <patternFill patternType="solid">
        <fgColor rgb="FFFFFF00"/>
        <bgColor rgb="FFFFFF00"/>
      </patternFill>
    </fill>
    <fill>
      <patternFill patternType="solid">
        <fgColor rgb="FFD9E2F3"/>
        <bgColor rgb="FFD9E2F3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D281"/>
        <bgColor indexed="64"/>
      </patternFill>
    </fill>
  </fills>
  <borders count="10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medium">
        <color rgb="FF222A35"/>
      </top>
      <bottom style="medium">
        <color rgb="FF222A35"/>
      </bottom>
      <diagonal/>
    </border>
    <border>
      <left/>
      <right style="medium">
        <color rgb="FF222A35"/>
      </right>
      <top style="medium">
        <color rgb="FF222A35"/>
      </top>
      <bottom style="medium">
        <color rgb="FF222A35"/>
      </bottom>
      <diagonal/>
    </border>
    <border>
      <left style="medium">
        <color rgb="FF222A35"/>
      </left>
      <right/>
      <top style="medium">
        <color rgb="FF222A35"/>
      </top>
      <bottom style="medium">
        <color rgb="FF222A35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 style="medium">
        <color rgb="FF222A35"/>
      </left>
      <right/>
      <top style="medium">
        <color rgb="FF222A35"/>
      </top>
      <bottom style="medium">
        <color rgb="FF222A35"/>
      </bottom>
      <diagonal/>
    </border>
    <border>
      <left/>
      <right style="medium">
        <color rgb="FF222A35"/>
      </right>
      <top style="medium">
        <color rgb="FF222A35"/>
      </top>
      <bottom style="medium">
        <color rgb="FF222A35"/>
      </bottom>
      <diagonal/>
    </border>
    <border>
      <left/>
      <right/>
      <top/>
      <bottom style="thick">
        <color rgb="FF00282D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tted">
        <color rgb="FF8496B0"/>
      </right>
      <top/>
      <bottom/>
      <diagonal/>
    </border>
    <border>
      <left/>
      <right style="dotted">
        <color rgb="FF8496B0"/>
      </right>
      <top/>
      <bottom style="dotted">
        <color rgb="FF8496B0"/>
      </bottom>
      <diagonal/>
    </border>
    <border>
      <left/>
      <right style="thin">
        <color rgb="FF000000"/>
      </right>
      <top/>
      <bottom style="dotted">
        <color rgb="FF8496B0"/>
      </bottom>
      <diagonal/>
    </border>
    <border>
      <left/>
      <right style="dotted">
        <color rgb="FF8496B0"/>
      </right>
      <top/>
      <bottom/>
      <diagonal/>
    </border>
    <border>
      <left style="medium">
        <color rgb="FF222A35"/>
      </left>
      <right style="medium">
        <color rgb="FF222A35"/>
      </right>
      <top style="medium">
        <color rgb="FF222A35"/>
      </top>
      <bottom style="medium">
        <color rgb="FF222A35"/>
      </bottom>
      <diagonal/>
    </border>
    <border>
      <left/>
      <right/>
      <top/>
      <bottom style="medium">
        <color rgb="FF3F3F3F"/>
      </bottom>
      <diagonal/>
    </border>
    <border>
      <left/>
      <right style="thin">
        <color rgb="FF000000"/>
      </right>
      <top/>
      <bottom style="thick">
        <color rgb="FF00282D"/>
      </bottom>
      <diagonal/>
    </border>
    <border>
      <left style="dotted">
        <color rgb="FF8496B0"/>
      </left>
      <right style="dotted">
        <color rgb="FF8496B0"/>
      </right>
      <top style="dotted">
        <color rgb="FF8496B0"/>
      </top>
      <bottom style="dotted">
        <color rgb="FF8496B0"/>
      </bottom>
      <diagonal/>
    </border>
    <border>
      <left style="dotted">
        <color rgb="FF8496B0"/>
      </left>
      <right style="dotted">
        <color rgb="FF8496B0"/>
      </right>
      <top/>
      <bottom style="dotted">
        <color rgb="FF8496B0"/>
      </bottom>
      <diagonal/>
    </border>
    <border>
      <left style="dotted">
        <color rgb="FF8496B0"/>
      </left>
      <right style="dotted">
        <color rgb="FF8496B0"/>
      </right>
      <top style="dotted">
        <color rgb="FF8496B0"/>
      </top>
      <bottom/>
      <diagonal/>
    </border>
    <border>
      <left style="dotted">
        <color rgb="FF8496B0"/>
      </left>
      <right style="dotted">
        <color rgb="FF8496B0"/>
      </right>
      <top style="dotted">
        <color rgb="FF8496B0"/>
      </top>
      <bottom/>
      <diagonal/>
    </border>
    <border>
      <left style="dotted">
        <color rgb="FF999999"/>
      </left>
      <right style="dotted">
        <color rgb="FF8496B0"/>
      </right>
      <top style="dotted">
        <color rgb="FF999999"/>
      </top>
      <bottom/>
      <diagonal/>
    </border>
    <border>
      <left style="dotted">
        <color rgb="FF8496B0"/>
      </left>
      <right style="dotted">
        <color rgb="FF8496B0"/>
      </right>
      <top style="dotted">
        <color rgb="FF999999"/>
      </top>
      <bottom/>
      <diagonal/>
    </border>
    <border>
      <left style="dotted">
        <color rgb="FF8496B0"/>
      </left>
      <right style="dotted">
        <color rgb="FF999999"/>
      </right>
      <top style="dotted">
        <color rgb="FF999999"/>
      </top>
      <bottom/>
      <diagonal/>
    </border>
    <border>
      <left style="dotted">
        <color rgb="FF999999"/>
      </left>
      <right/>
      <top/>
      <bottom/>
      <diagonal/>
    </border>
    <border>
      <left style="dotted">
        <color rgb="FF8496B0"/>
      </left>
      <right style="dotted">
        <color rgb="FF999999"/>
      </right>
      <top style="dotted">
        <color rgb="FF8496B0"/>
      </top>
      <bottom/>
      <diagonal/>
    </border>
    <border>
      <left style="dotted">
        <color rgb="FF999999"/>
      </left>
      <right/>
      <top/>
      <bottom style="dotted">
        <color rgb="FF999999"/>
      </bottom>
      <diagonal/>
    </border>
    <border>
      <left style="dotted">
        <color rgb="FF8496B0"/>
      </left>
      <right style="dotted">
        <color rgb="FF8496B0"/>
      </right>
      <top style="dotted">
        <color rgb="FF8496B0"/>
      </top>
      <bottom style="dotted">
        <color rgb="FF999999"/>
      </bottom>
      <diagonal/>
    </border>
    <border>
      <left style="dotted">
        <color rgb="FF8496B0"/>
      </left>
      <right style="dotted">
        <color rgb="FF999999"/>
      </right>
      <top style="dotted">
        <color rgb="FF8496B0"/>
      </top>
      <bottom style="dotted">
        <color rgb="FF999999"/>
      </bottom>
      <diagonal/>
    </border>
    <border>
      <left/>
      <right/>
      <top/>
      <bottom style="medium">
        <color rgb="FF999999"/>
      </bottom>
      <diagonal/>
    </border>
    <border>
      <left style="dotted">
        <color rgb="FF8496B0"/>
      </left>
      <right style="dotted">
        <color rgb="FF8496B0"/>
      </right>
      <top/>
      <bottom/>
      <diagonal/>
    </border>
    <border>
      <left style="dotted">
        <color rgb="FF6E3C96"/>
      </left>
      <right style="dotted">
        <color rgb="FF6E3C96"/>
      </right>
      <top style="dotted">
        <color rgb="FFF4B083"/>
      </top>
      <bottom/>
      <diagonal/>
    </border>
    <border>
      <left style="dotted">
        <color rgb="FF8496B0"/>
      </left>
      <right style="dotted">
        <color rgb="FF8496B0"/>
      </right>
      <top/>
      <bottom/>
      <diagonal/>
    </border>
    <border>
      <left style="dotted">
        <color rgb="FF8496B0"/>
      </left>
      <right/>
      <top style="dotted">
        <color rgb="FF999999"/>
      </top>
      <bottom/>
      <diagonal/>
    </border>
    <border>
      <left style="medium">
        <color rgb="FF222A35"/>
      </left>
      <right/>
      <top style="medium">
        <color rgb="FF222A35"/>
      </top>
      <bottom/>
      <diagonal/>
    </border>
    <border>
      <left/>
      <right/>
      <top style="medium">
        <color rgb="FF222A35"/>
      </top>
      <bottom/>
      <diagonal/>
    </border>
    <border>
      <left/>
      <right style="medium">
        <color rgb="FF222A35"/>
      </right>
      <top style="medium">
        <color rgb="FF222A35"/>
      </top>
      <bottom/>
      <diagonal/>
    </border>
    <border>
      <left style="medium">
        <color rgb="FF222A35"/>
      </left>
      <right/>
      <top/>
      <bottom/>
      <diagonal/>
    </border>
    <border>
      <left/>
      <right style="medium">
        <color rgb="FF222A35"/>
      </right>
      <top/>
      <bottom/>
      <diagonal/>
    </border>
    <border>
      <left style="medium">
        <color rgb="FF222A35"/>
      </left>
      <right/>
      <top/>
      <bottom style="medium">
        <color rgb="FF222A35"/>
      </bottom>
      <diagonal/>
    </border>
    <border>
      <left/>
      <right/>
      <top/>
      <bottom style="medium">
        <color rgb="FF222A35"/>
      </bottom>
      <diagonal/>
    </border>
    <border>
      <left/>
      <right style="medium">
        <color rgb="FF222A35"/>
      </right>
      <top/>
      <bottom style="medium">
        <color rgb="FF222A35"/>
      </bottom>
      <diagonal/>
    </border>
    <border>
      <left style="medium">
        <color rgb="FF222A35"/>
      </left>
      <right/>
      <top/>
      <bottom/>
      <diagonal/>
    </border>
    <border>
      <left/>
      <right/>
      <top/>
      <bottom/>
      <diagonal/>
    </border>
    <border>
      <left/>
      <right style="medium">
        <color rgb="FF222A35"/>
      </right>
      <top/>
      <bottom/>
      <diagonal/>
    </border>
    <border>
      <left style="medium">
        <color rgb="FF222A35"/>
      </left>
      <right/>
      <top/>
      <bottom/>
      <diagonal/>
    </border>
    <border>
      <left/>
      <right style="medium">
        <color rgb="FF222A35"/>
      </right>
      <top/>
      <bottom/>
      <diagonal/>
    </border>
    <border>
      <left style="medium">
        <color rgb="FF222A35"/>
      </left>
      <right/>
      <top style="double">
        <color rgb="FF8EAADB"/>
      </top>
      <bottom/>
      <diagonal/>
    </border>
    <border>
      <left/>
      <right/>
      <top style="double">
        <color rgb="FF8EAADB"/>
      </top>
      <bottom/>
      <diagonal/>
    </border>
    <border>
      <left/>
      <right style="double">
        <color rgb="FF8EAADB"/>
      </right>
      <top style="double">
        <color rgb="FF8EAADB"/>
      </top>
      <bottom/>
      <diagonal/>
    </border>
    <border>
      <left style="medium">
        <color rgb="FF222A35"/>
      </left>
      <right/>
      <top/>
      <bottom style="double">
        <color rgb="FF8EAADB"/>
      </bottom>
      <diagonal/>
    </border>
    <border>
      <left/>
      <right/>
      <top/>
      <bottom style="double">
        <color rgb="FF8EAADB"/>
      </bottom>
      <diagonal/>
    </border>
    <border>
      <left/>
      <right style="double">
        <color rgb="FF8EAADB"/>
      </right>
      <top/>
      <bottom style="double">
        <color rgb="FF8EAADB"/>
      </bottom>
      <diagonal/>
    </border>
    <border>
      <left style="thin">
        <color rgb="FF222A35"/>
      </left>
      <right style="thin">
        <color rgb="FF222A35"/>
      </right>
      <top style="thin">
        <color rgb="FF222A35"/>
      </top>
      <bottom style="thin">
        <color rgb="FF222A35"/>
      </bottom>
      <diagonal/>
    </border>
    <border>
      <left style="medium">
        <color rgb="FF222A35"/>
      </left>
      <right style="thin">
        <color rgb="FF222A35"/>
      </right>
      <top style="thin">
        <color rgb="FF222A35"/>
      </top>
      <bottom style="thin">
        <color rgb="FF222A35"/>
      </bottom>
      <diagonal/>
    </border>
    <border>
      <left style="thin">
        <color rgb="FF222A35"/>
      </left>
      <right/>
      <top style="thin">
        <color rgb="FF222A35"/>
      </top>
      <bottom style="thin">
        <color rgb="FF222A35"/>
      </bottom>
      <diagonal/>
    </border>
    <border>
      <left/>
      <right style="thin">
        <color rgb="FF222A35"/>
      </right>
      <top style="thin">
        <color rgb="FF222A35"/>
      </top>
      <bottom style="thin">
        <color rgb="FF222A35"/>
      </bottom>
      <diagonal/>
    </border>
    <border>
      <left style="thin">
        <color rgb="FF222A35"/>
      </left>
      <right/>
      <top style="thin">
        <color rgb="FF222A35"/>
      </top>
      <bottom/>
      <diagonal/>
    </border>
    <border>
      <left/>
      <right/>
      <top style="thin">
        <color rgb="FF222A35"/>
      </top>
      <bottom/>
      <diagonal/>
    </border>
    <border>
      <left/>
      <right style="medium">
        <color rgb="FF222A35"/>
      </right>
      <top style="thin">
        <color rgb="FF222A35"/>
      </top>
      <bottom/>
      <diagonal/>
    </border>
    <border>
      <left style="thin">
        <color rgb="FF222A35"/>
      </left>
      <right/>
      <top/>
      <bottom style="thin">
        <color rgb="FF222A35"/>
      </bottom>
      <diagonal/>
    </border>
    <border>
      <left/>
      <right/>
      <top/>
      <bottom style="thin">
        <color rgb="FF222A35"/>
      </bottom>
      <diagonal/>
    </border>
    <border>
      <left/>
      <right style="medium">
        <color rgb="FF222A35"/>
      </right>
      <top/>
      <bottom style="thin">
        <color rgb="FF222A35"/>
      </bottom>
      <diagonal/>
    </border>
    <border>
      <left style="medium">
        <color rgb="FF222A35"/>
      </left>
      <right/>
      <top style="thin">
        <color rgb="FF222A35"/>
      </top>
      <bottom style="thin">
        <color rgb="FF222A35"/>
      </bottom>
      <diagonal/>
    </border>
    <border>
      <left/>
      <right/>
      <top style="thin">
        <color rgb="FF222A35"/>
      </top>
      <bottom style="thin">
        <color rgb="FF222A35"/>
      </bottom>
      <diagonal/>
    </border>
    <border>
      <left style="thin">
        <color rgb="FF222A35"/>
      </left>
      <right/>
      <top style="thin">
        <color rgb="FF222A35"/>
      </top>
      <bottom style="thin">
        <color rgb="FF222A35"/>
      </bottom>
      <diagonal/>
    </border>
    <border>
      <left/>
      <right/>
      <top style="thin">
        <color rgb="FF222A35"/>
      </top>
      <bottom style="thin">
        <color rgb="FF222A35"/>
      </bottom>
      <diagonal/>
    </border>
    <border>
      <left style="thin">
        <color rgb="FF222A35"/>
      </left>
      <right style="medium">
        <color rgb="FF222A35"/>
      </right>
      <top style="thin">
        <color rgb="FF222A35"/>
      </top>
      <bottom style="thin">
        <color rgb="FF222A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96" fillId="0" borderId="0" applyFont="0" applyFill="0" applyBorder="0" applyAlignment="0" applyProtection="0"/>
  </cellStyleXfs>
  <cellXfs count="395">
    <xf numFmtId="0" fontId="0" fillId="0" borderId="0" xfId="0" applyFont="1" applyAlignment="1"/>
    <xf numFmtId="0" fontId="51" fillId="0" borderId="0" xfId="0" applyFont="1" applyAlignment="1">
      <alignment horizontal="center" vertical="center"/>
    </xf>
    <xf numFmtId="165" fontId="54" fillId="2" borderId="3" xfId="0" applyNumberFormat="1" applyFont="1" applyFill="1" applyBorder="1" applyAlignment="1">
      <alignment horizontal="center" vertical="center" wrapText="1"/>
    </xf>
    <xf numFmtId="4" fontId="55" fillId="3" borderId="4" xfId="0" applyNumberFormat="1" applyFont="1" applyFill="1" applyBorder="1" applyAlignment="1">
      <alignment vertical="center" wrapText="1"/>
    </xf>
    <xf numFmtId="166" fontId="56" fillId="4" borderId="5" xfId="0" applyNumberFormat="1" applyFont="1" applyFill="1" applyBorder="1" applyAlignment="1">
      <alignment vertical="center"/>
    </xf>
    <xf numFmtId="166" fontId="55" fillId="3" borderId="6" xfId="0" applyNumberFormat="1" applyFont="1" applyFill="1" applyBorder="1" applyAlignment="1">
      <alignment vertical="center" wrapText="1"/>
    </xf>
    <xf numFmtId="10" fontId="56" fillId="4" borderId="5" xfId="0" applyNumberFormat="1" applyFont="1" applyFill="1" applyBorder="1" applyAlignment="1">
      <alignment horizontal="center" vertical="center"/>
    </xf>
    <xf numFmtId="0" fontId="57" fillId="0" borderId="9" xfId="0" applyFont="1" applyBorder="1" applyAlignment="1">
      <alignment vertical="center"/>
    </xf>
    <xf numFmtId="0" fontId="58" fillId="0" borderId="0" xfId="0" applyFont="1" applyAlignment="1">
      <alignment horizontal="center"/>
    </xf>
    <xf numFmtId="0" fontId="58" fillId="0" borderId="0" xfId="0" applyFont="1"/>
    <xf numFmtId="167" fontId="55" fillId="0" borderId="0" xfId="0" applyNumberFormat="1" applyFont="1" applyAlignment="1">
      <alignment horizontal="center"/>
    </xf>
    <xf numFmtId="166" fontId="59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/>
    </xf>
    <xf numFmtId="4" fontId="60" fillId="0" borderId="0" xfId="0" applyNumberFormat="1" applyFont="1" applyAlignment="1">
      <alignment vertical="center"/>
    </xf>
    <xf numFmtId="0" fontId="60" fillId="0" borderId="0" xfId="0" applyFont="1" applyAlignment="1">
      <alignment vertical="center"/>
    </xf>
    <xf numFmtId="166" fontId="61" fillId="5" borderId="3" xfId="0" applyNumberFormat="1" applyFont="1" applyFill="1" applyBorder="1" applyAlignment="1">
      <alignment horizontal="center" vertical="center"/>
    </xf>
    <xf numFmtId="168" fontId="61" fillId="5" borderId="3" xfId="0" applyNumberFormat="1" applyFont="1" applyFill="1" applyBorder="1" applyAlignment="1">
      <alignment horizontal="center" vertical="center"/>
    </xf>
    <xf numFmtId="0" fontId="55" fillId="0" borderId="0" xfId="0" applyFont="1"/>
    <xf numFmtId="0" fontId="55" fillId="0" borderId="0" xfId="0" applyFont="1" applyAlignment="1">
      <alignment vertical="center"/>
    </xf>
    <xf numFmtId="169" fontId="55" fillId="6" borderId="3" xfId="0" applyNumberFormat="1" applyFont="1" applyFill="1" applyBorder="1" applyAlignment="1">
      <alignment vertical="center"/>
    </xf>
    <xf numFmtId="167" fontId="59" fillId="6" borderId="3" xfId="0" applyNumberFormat="1" applyFont="1" applyFill="1" applyBorder="1" applyAlignment="1">
      <alignment horizontal="center" vertical="center"/>
    </xf>
    <xf numFmtId="13" fontId="55" fillId="6" borderId="3" xfId="0" applyNumberFormat="1" applyFont="1" applyFill="1" applyBorder="1" applyAlignment="1">
      <alignment vertical="center"/>
    </xf>
    <xf numFmtId="166" fontId="55" fillId="0" borderId="0" xfId="0" applyNumberFormat="1" applyFont="1"/>
    <xf numFmtId="4" fontId="55" fillId="0" borderId="0" xfId="0" applyNumberFormat="1" applyFont="1"/>
    <xf numFmtId="166" fontId="59" fillId="0" borderId="11" xfId="0" applyNumberFormat="1" applyFont="1" applyBorder="1" applyAlignment="1">
      <alignment horizontal="center"/>
    </xf>
    <xf numFmtId="166" fontId="59" fillId="0" borderId="12" xfId="0" applyNumberFormat="1" applyFont="1" applyBorder="1" applyAlignment="1">
      <alignment horizontal="center"/>
    </xf>
    <xf numFmtId="166" fontId="59" fillId="0" borderId="13" xfId="0" applyNumberFormat="1" applyFont="1" applyBorder="1" applyAlignment="1">
      <alignment horizontal="center"/>
    </xf>
    <xf numFmtId="166" fontId="61" fillId="0" borderId="15" xfId="0" applyNumberFormat="1" applyFont="1" applyBorder="1" applyAlignment="1">
      <alignment horizontal="center"/>
    </xf>
    <xf numFmtId="0" fontId="55" fillId="3" borderId="0" xfId="0" applyFont="1" applyFill="1"/>
    <xf numFmtId="0" fontId="55" fillId="3" borderId="3" xfId="0" applyFont="1" applyFill="1" applyBorder="1"/>
    <xf numFmtId="0" fontId="55" fillId="3" borderId="17" xfId="0" applyFont="1" applyFill="1" applyBorder="1"/>
    <xf numFmtId="166" fontId="63" fillId="3" borderId="18" xfId="0" applyNumberFormat="1" applyFont="1" applyFill="1" applyBorder="1"/>
    <xf numFmtId="3" fontId="63" fillId="3" borderId="18" xfId="0" applyNumberFormat="1" applyFont="1" applyFill="1" applyBorder="1" applyAlignment="1">
      <alignment horizontal="center"/>
    </xf>
    <xf numFmtId="166" fontId="63" fillId="3" borderId="19" xfId="0" applyNumberFormat="1" applyFont="1" applyFill="1" applyBorder="1"/>
    <xf numFmtId="3" fontId="65" fillId="3" borderId="18" xfId="0" applyNumberFormat="1" applyFont="1" applyFill="1" applyBorder="1" applyAlignment="1">
      <alignment horizontal="center"/>
    </xf>
    <xf numFmtId="166" fontId="55" fillId="3" borderId="18" xfId="0" applyNumberFormat="1" applyFont="1" applyFill="1" applyBorder="1"/>
    <xf numFmtId="166" fontId="63" fillId="7" borderId="19" xfId="0" applyNumberFormat="1" applyFont="1" applyFill="1" applyBorder="1"/>
    <xf numFmtId="166" fontId="55" fillId="7" borderId="18" xfId="0" applyNumberFormat="1" applyFont="1" applyFill="1" applyBorder="1"/>
    <xf numFmtId="4" fontId="63" fillId="7" borderId="18" xfId="0" applyNumberFormat="1" applyFont="1" applyFill="1" applyBorder="1"/>
    <xf numFmtId="167" fontId="63" fillId="3" borderId="18" xfId="0" applyNumberFormat="1" applyFont="1" applyFill="1" applyBorder="1" applyAlignment="1">
      <alignment horizontal="center"/>
    </xf>
    <xf numFmtId="166" fontId="64" fillId="8" borderId="18" xfId="0" applyNumberFormat="1" applyFont="1" applyFill="1" applyBorder="1"/>
    <xf numFmtId="4" fontId="55" fillId="3" borderId="18" xfId="0" applyNumberFormat="1" applyFont="1" applyFill="1" applyBorder="1"/>
    <xf numFmtId="0" fontId="66" fillId="3" borderId="17" xfId="0" applyFont="1" applyFill="1" applyBorder="1"/>
    <xf numFmtId="167" fontId="64" fillId="8" borderId="18" xfId="0" applyNumberFormat="1" applyFont="1" applyFill="1" applyBorder="1" applyAlignment="1">
      <alignment horizontal="center"/>
    </xf>
    <xf numFmtId="166" fontId="64" fillId="8" borderId="19" xfId="0" applyNumberFormat="1" applyFont="1" applyFill="1" applyBorder="1"/>
    <xf numFmtId="4" fontId="66" fillId="8" borderId="18" xfId="0" applyNumberFormat="1" applyFont="1" applyFill="1" applyBorder="1"/>
    <xf numFmtId="166" fontId="66" fillId="8" borderId="18" xfId="0" applyNumberFormat="1" applyFont="1" applyFill="1" applyBorder="1"/>
    <xf numFmtId="4" fontId="64" fillId="8" borderId="18" xfId="0" applyNumberFormat="1" applyFont="1" applyFill="1" applyBorder="1"/>
    <xf numFmtId="0" fontId="66" fillId="3" borderId="3" xfId="0" applyFont="1" applyFill="1" applyBorder="1"/>
    <xf numFmtId="0" fontId="67" fillId="0" borderId="0" xfId="0" applyFont="1" applyAlignment="1">
      <alignment horizontal="left" vertical="center"/>
    </xf>
    <xf numFmtId="167" fontId="66" fillId="0" borderId="0" xfId="0" applyNumberFormat="1" applyFont="1" applyAlignment="1">
      <alignment horizontal="center" vertical="center"/>
    </xf>
    <xf numFmtId="0" fontId="55" fillId="0" borderId="20" xfId="0" applyFont="1" applyBorder="1"/>
    <xf numFmtId="166" fontId="56" fillId="4" borderId="5" xfId="0" applyNumberFormat="1" applyFont="1" applyFill="1" applyBorder="1" applyAlignment="1">
      <alignment vertical="center"/>
    </xf>
    <xf numFmtId="167" fontId="64" fillId="3" borderId="18" xfId="0" applyNumberFormat="1" applyFont="1" applyFill="1" applyBorder="1" applyAlignment="1">
      <alignment horizontal="center"/>
    </xf>
    <xf numFmtId="166" fontId="64" fillId="3" borderId="18" xfId="0" applyNumberFormat="1" applyFont="1" applyFill="1" applyBorder="1"/>
    <xf numFmtId="166" fontId="64" fillId="7" borderId="18" xfId="0" applyNumberFormat="1" applyFont="1" applyFill="1" applyBorder="1"/>
    <xf numFmtId="167" fontId="64" fillId="7" borderId="18" xfId="0" applyNumberFormat="1" applyFont="1" applyFill="1" applyBorder="1" applyAlignment="1">
      <alignment horizontal="center"/>
    </xf>
    <xf numFmtId="0" fontId="68" fillId="0" borderId="0" xfId="0" applyFont="1"/>
    <xf numFmtId="4" fontId="55" fillId="0" borderId="0" xfId="0" applyNumberFormat="1" applyFont="1" applyAlignment="1">
      <alignment horizontal="center"/>
    </xf>
    <xf numFmtId="166" fontId="64" fillId="7" borderId="6" xfId="0" applyNumberFormat="1" applyFont="1" applyFill="1" applyBorder="1"/>
    <xf numFmtId="167" fontId="64" fillId="7" borderId="21" xfId="0" applyNumberFormat="1" applyFont="1" applyFill="1" applyBorder="1" applyAlignment="1">
      <alignment horizontal="center"/>
    </xf>
    <xf numFmtId="165" fontId="69" fillId="2" borderId="3" xfId="0" applyNumberFormat="1" applyFont="1" applyFill="1" applyBorder="1" applyAlignment="1">
      <alignment horizontal="center" vertical="center" wrapText="1"/>
    </xf>
    <xf numFmtId="165" fontId="70" fillId="2" borderId="3" xfId="0" applyNumberFormat="1" applyFont="1" applyFill="1" applyBorder="1" applyAlignment="1">
      <alignment horizontal="center" vertical="center" wrapText="1"/>
    </xf>
    <xf numFmtId="0" fontId="57" fillId="0" borderId="0" xfId="0" applyFont="1" applyAlignment="1">
      <alignment vertical="center"/>
    </xf>
    <xf numFmtId="169" fontId="55" fillId="6" borderId="22" xfId="0" applyNumberFormat="1" applyFont="1" applyFill="1" applyBorder="1" applyAlignment="1">
      <alignment vertical="center"/>
    </xf>
    <xf numFmtId="169" fontId="71" fillId="6" borderId="22" xfId="0" applyNumberFormat="1" applyFont="1" applyFill="1" applyBorder="1" applyAlignment="1">
      <alignment vertical="center"/>
    </xf>
    <xf numFmtId="13" fontId="55" fillId="6" borderId="22" xfId="0" applyNumberFormat="1" applyFont="1" applyFill="1" applyBorder="1" applyAlignment="1">
      <alignment vertical="center"/>
    </xf>
    <xf numFmtId="166" fontId="55" fillId="0" borderId="15" xfId="0" applyNumberFormat="1" applyFont="1" applyBorder="1"/>
    <xf numFmtId="0" fontId="57" fillId="0" borderId="0" xfId="0" applyFont="1"/>
    <xf numFmtId="166" fontId="59" fillId="0" borderId="23" xfId="0" applyNumberFormat="1" applyFont="1" applyBorder="1" applyAlignment="1">
      <alignment horizontal="center"/>
    </xf>
    <xf numFmtId="166" fontId="61" fillId="0" borderId="13" xfId="0" applyNumberFormat="1" applyFont="1" applyBorder="1" applyAlignment="1">
      <alignment horizontal="center"/>
    </xf>
    <xf numFmtId="166" fontId="61" fillId="0" borderId="23" xfId="0" applyNumberFormat="1" applyFont="1" applyBorder="1" applyAlignment="1">
      <alignment horizontal="center"/>
    </xf>
    <xf numFmtId="166" fontId="63" fillId="7" borderId="18" xfId="0" applyNumberFormat="1" applyFont="1" applyFill="1" applyBorder="1"/>
    <xf numFmtId="0" fontId="68" fillId="9" borderId="3" xfId="0" applyFont="1" applyFill="1" applyBorder="1"/>
    <xf numFmtId="0" fontId="66" fillId="0" borderId="0" xfId="0" applyFont="1" applyAlignment="1">
      <alignment horizontal="center" vertical="center"/>
    </xf>
    <xf numFmtId="166" fontId="64" fillId="3" borderId="19" xfId="0" applyNumberFormat="1" applyFont="1" applyFill="1" applyBorder="1"/>
    <xf numFmtId="166" fontId="66" fillId="3" borderId="18" xfId="0" applyNumberFormat="1" applyFont="1" applyFill="1" applyBorder="1"/>
    <xf numFmtId="0" fontId="66" fillId="0" borderId="0" xfId="0" applyFont="1"/>
    <xf numFmtId="0" fontId="66" fillId="0" borderId="20" xfId="0" applyFont="1" applyBorder="1"/>
    <xf numFmtId="166" fontId="64" fillId="7" borderId="19" xfId="0" applyNumberFormat="1" applyFont="1" applyFill="1" applyBorder="1"/>
    <xf numFmtId="166" fontId="66" fillId="7" borderId="18" xfId="0" applyNumberFormat="1" applyFont="1" applyFill="1" applyBorder="1"/>
    <xf numFmtId="0" fontId="66" fillId="10" borderId="16" xfId="0" applyFont="1" applyFill="1" applyBorder="1"/>
    <xf numFmtId="0" fontId="55" fillId="10" borderId="3" xfId="0" applyFont="1" applyFill="1" applyBorder="1"/>
    <xf numFmtId="10" fontId="64" fillId="7" borderId="21" xfId="0" applyNumberFormat="1" applyFont="1" applyFill="1" applyBorder="1" applyAlignment="1">
      <alignment horizontal="center"/>
    </xf>
    <xf numFmtId="0" fontId="60" fillId="0" borderId="0" xfId="0" applyFont="1"/>
    <xf numFmtId="0" fontId="59" fillId="0" borderId="0" xfId="0" applyFont="1" applyAlignment="1">
      <alignment horizontal="left" vertical="center"/>
    </xf>
    <xf numFmtId="165" fontId="72" fillId="0" borderId="13" xfId="0" applyNumberFormat="1" applyFont="1" applyBorder="1" applyAlignment="1">
      <alignment horizontal="right" vertical="center"/>
    </xf>
    <xf numFmtId="165" fontId="72" fillId="0" borderId="13" xfId="0" applyNumberFormat="1" applyFont="1" applyBorder="1" applyAlignment="1">
      <alignment horizontal="center" vertical="center"/>
    </xf>
    <xf numFmtId="0" fontId="72" fillId="0" borderId="13" xfId="0" applyFont="1" applyBorder="1" applyAlignment="1">
      <alignment horizontal="center" vertical="center"/>
    </xf>
    <xf numFmtId="169" fontId="63" fillId="0" borderId="24" xfId="0" applyNumberFormat="1" applyFont="1" applyBorder="1" applyAlignment="1">
      <alignment vertical="center"/>
    </xf>
    <xf numFmtId="166" fontId="63" fillId="0" borderId="24" xfId="0" applyNumberFormat="1" applyFont="1" applyBorder="1" applyAlignment="1">
      <alignment horizontal="center" vertical="center"/>
    </xf>
    <xf numFmtId="166" fontId="64" fillId="7" borderId="24" xfId="0" applyNumberFormat="1" applyFont="1" applyFill="1" applyBorder="1" applyAlignment="1">
      <alignment horizontal="center" vertical="center"/>
    </xf>
    <xf numFmtId="0" fontId="73" fillId="0" borderId="0" xfId="0" applyFont="1"/>
    <xf numFmtId="169" fontId="63" fillId="0" borderId="25" xfId="0" applyNumberFormat="1" applyFont="1" applyBorder="1" applyAlignment="1">
      <alignment vertical="center"/>
    </xf>
    <xf numFmtId="169" fontId="63" fillId="0" borderId="26" xfId="0" applyNumberFormat="1" applyFont="1" applyBorder="1" applyAlignment="1">
      <alignment vertical="center"/>
    </xf>
    <xf numFmtId="166" fontId="63" fillId="0" borderId="26" xfId="0" applyNumberFormat="1" applyFont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75" fillId="6" borderId="28" xfId="0" applyFont="1" applyFill="1" applyBorder="1" applyAlignment="1">
      <alignment vertical="center"/>
    </xf>
    <xf numFmtId="10" fontId="75" fillId="6" borderId="29" xfId="0" applyNumberFormat="1" applyFont="1" applyFill="1" applyBorder="1" applyAlignment="1">
      <alignment horizontal="center" vertical="center"/>
    </xf>
    <xf numFmtId="10" fontId="75" fillId="7" borderId="30" xfId="0" applyNumberFormat="1" applyFont="1" applyFill="1" applyBorder="1" applyAlignment="1">
      <alignment horizontal="center" vertical="center"/>
    </xf>
    <xf numFmtId="10" fontId="74" fillId="0" borderId="0" xfId="0" applyNumberFormat="1" applyFont="1" applyAlignment="1">
      <alignment horizontal="left"/>
    </xf>
    <xf numFmtId="0" fontId="76" fillId="6" borderId="31" xfId="0" applyFont="1" applyFill="1" applyBorder="1" applyAlignment="1">
      <alignment vertical="center"/>
    </xf>
    <xf numFmtId="10" fontId="76" fillId="6" borderId="27" xfId="0" applyNumberFormat="1" applyFont="1" applyFill="1" applyBorder="1" applyAlignment="1">
      <alignment horizontal="center" vertical="center"/>
    </xf>
    <xf numFmtId="10" fontId="76" fillId="7" borderId="32" xfId="0" applyNumberFormat="1" applyFont="1" applyFill="1" applyBorder="1" applyAlignment="1">
      <alignment horizontal="center" vertical="center"/>
    </xf>
    <xf numFmtId="0" fontId="76" fillId="6" borderId="33" xfId="0" applyFont="1" applyFill="1" applyBorder="1" applyAlignment="1">
      <alignment vertical="center"/>
    </xf>
    <xf numFmtId="10" fontId="76" fillId="6" borderId="34" xfId="0" applyNumberFormat="1" applyFont="1" applyFill="1" applyBorder="1" applyAlignment="1">
      <alignment horizontal="center" vertical="center"/>
    </xf>
    <xf numFmtId="10" fontId="76" fillId="7" borderId="35" xfId="0" applyNumberFormat="1" applyFont="1" applyFill="1" applyBorder="1" applyAlignment="1">
      <alignment horizontal="center" vertical="center"/>
    </xf>
    <xf numFmtId="16" fontId="58" fillId="0" borderId="36" xfId="0" applyNumberFormat="1" applyFont="1" applyBorder="1" applyAlignment="1">
      <alignment horizontal="center" vertical="center"/>
    </xf>
    <xf numFmtId="10" fontId="58" fillId="0" borderId="36" xfId="0" applyNumberFormat="1" applyFont="1" applyBorder="1" applyAlignment="1">
      <alignment horizontal="left" vertical="center"/>
    </xf>
    <xf numFmtId="16" fontId="77" fillId="0" borderId="36" xfId="0" applyNumberFormat="1" applyFont="1" applyBorder="1" applyAlignment="1">
      <alignment vertical="center"/>
    </xf>
    <xf numFmtId="0" fontId="55" fillId="0" borderId="36" xfId="0" applyFont="1" applyBorder="1"/>
    <xf numFmtId="166" fontId="63" fillId="0" borderId="25" xfId="0" applyNumberFormat="1" applyFont="1" applyBorder="1" applyAlignment="1">
      <alignment horizontal="center" vertical="center"/>
    </xf>
    <xf numFmtId="166" fontId="78" fillId="8" borderId="37" xfId="0" applyNumberFormat="1" applyFont="1" applyFill="1" applyBorder="1" applyAlignment="1">
      <alignment vertical="center"/>
    </xf>
    <xf numFmtId="166" fontId="78" fillId="8" borderId="27" xfId="0" applyNumberFormat="1" applyFont="1" applyFill="1" applyBorder="1" applyAlignment="1">
      <alignment vertical="center"/>
    </xf>
    <xf numFmtId="0" fontId="79" fillId="0" borderId="0" xfId="0" applyFont="1"/>
    <xf numFmtId="170" fontId="78" fillId="8" borderId="27" xfId="0" applyNumberFormat="1" applyFont="1" applyFill="1" applyBorder="1" applyAlignment="1">
      <alignment vertical="center"/>
    </xf>
    <xf numFmtId="0" fontId="78" fillId="8" borderId="38" xfId="0" applyFont="1" applyFill="1" applyBorder="1" applyAlignment="1">
      <alignment vertical="center"/>
    </xf>
    <xf numFmtId="10" fontId="78" fillId="8" borderId="29" xfId="0" applyNumberFormat="1" applyFont="1" applyFill="1" applyBorder="1" applyAlignment="1">
      <alignment horizontal="center" vertical="center"/>
    </xf>
    <xf numFmtId="10" fontId="78" fillId="8" borderId="27" xfId="0" applyNumberFormat="1" applyFont="1" applyFill="1" applyBorder="1" applyAlignment="1">
      <alignment horizontal="center" vertical="center"/>
    </xf>
    <xf numFmtId="10" fontId="80" fillId="0" borderId="39" xfId="0" applyNumberFormat="1" applyFont="1" applyBorder="1" applyAlignment="1">
      <alignment horizontal="center" vertical="center"/>
    </xf>
    <xf numFmtId="10" fontId="81" fillId="0" borderId="0" xfId="0" applyNumberFormat="1" applyFont="1" applyAlignment="1">
      <alignment horizontal="center" vertical="center"/>
    </xf>
    <xf numFmtId="169" fontId="58" fillId="0" borderId="16" xfId="0" applyNumberFormat="1" applyFont="1" applyBorder="1" applyAlignment="1">
      <alignment vertical="center" wrapText="1"/>
    </xf>
    <xf numFmtId="169" fontId="63" fillId="0" borderId="24" xfId="0" applyNumberFormat="1" applyFont="1" applyBorder="1" applyAlignment="1">
      <alignment horizontal="center" vertical="center"/>
    </xf>
    <xf numFmtId="10" fontId="78" fillId="8" borderId="40" xfId="0" applyNumberFormat="1" applyFont="1" applyFill="1" applyBorder="1" applyAlignment="1">
      <alignment horizontal="center" vertical="center"/>
    </xf>
    <xf numFmtId="10" fontId="78" fillId="3" borderId="3" xfId="0" applyNumberFormat="1" applyFont="1" applyFill="1" applyBorder="1" applyAlignment="1">
      <alignment horizontal="center" vertical="center"/>
    </xf>
    <xf numFmtId="165" fontId="86" fillId="0" borderId="0" xfId="0" applyNumberFormat="1" applyFont="1" applyAlignment="1">
      <alignment horizontal="center" vertical="center"/>
    </xf>
    <xf numFmtId="166" fontId="86" fillId="0" borderId="0" xfId="0" applyNumberFormat="1" applyFont="1" applyAlignment="1">
      <alignment horizontal="left" vertical="center"/>
    </xf>
    <xf numFmtId="0" fontId="55" fillId="0" borderId="45" xfId="0" applyFont="1" applyBorder="1"/>
    <xf numFmtId="0" fontId="55" fillId="0" borderId="44" xfId="0" applyFont="1" applyBorder="1"/>
    <xf numFmtId="9" fontId="89" fillId="0" borderId="0" xfId="0" applyNumberFormat="1" applyFont="1" applyAlignment="1">
      <alignment horizontal="center" vertical="center"/>
    </xf>
    <xf numFmtId="9" fontId="90" fillId="0" borderId="0" xfId="0" applyNumberFormat="1" applyFont="1" applyAlignment="1">
      <alignment horizontal="center"/>
    </xf>
    <xf numFmtId="0" fontId="82" fillId="0" borderId="60" xfId="0" applyFont="1" applyBorder="1" applyAlignment="1">
      <alignment horizontal="center" vertical="center"/>
    </xf>
    <xf numFmtId="0" fontId="82" fillId="0" borderId="60" xfId="0" applyFont="1" applyBorder="1" applyAlignment="1">
      <alignment horizontal="center" vertical="center" wrapText="1"/>
    </xf>
    <xf numFmtId="166" fontId="91" fillId="3" borderId="61" xfId="0" applyNumberFormat="1" applyFont="1" applyFill="1" applyBorder="1" applyAlignment="1">
      <alignment horizontal="left" vertical="center"/>
    </xf>
    <xf numFmtId="0" fontId="92" fillId="0" borderId="60" xfId="0" applyFont="1" applyBorder="1" applyAlignment="1">
      <alignment horizontal="left" vertical="center" wrapText="1"/>
    </xf>
    <xf numFmtId="10" fontId="83" fillId="0" borderId="60" xfId="0" applyNumberFormat="1" applyFont="1" applyBorder="1"/>
    <xf numFmtId="10" fontId="83" fillId="0" borderId="60" xfId="0" applyNumberFormat="1" applyFont="1" applyBorder="1" applyAlignment="1">
      <alignment horizontal="center"/>
    </xf>
    <xf numFmtId="0" fontId="83" fillId="0" borderId="45" xfId="0" applyFont="1" applyBorder="1"/>
    <xf numFmtId="0" fontId="83" fillId="0" borderId="0" xfId="0" applyFont="1"/>
    <xf numFmtId="166" fontId="63" fillId="7" borderId="72" xfId="0" applyNumberFormat="1" applyFont="1" applyFill="1" applyBorder="1" applyAlignment="1">
      <alignment vertical="center" wrapText="1"/>
    </xf>
    <xf numFmtId="166" fontId="63" fillId="7" borderId="74" xfId="0" applyNumberFormat="1" applyFont="1" applyFill="1" applyBorder="1" applyAlignment="1">
      <alignment vertical="center" wrapText="1"/>
    </xf>
    <xf numFmtId="166" fontId="63" fillId="3" borderId="72" xfId="0" applyNumberFormat="1" applyFont="1" applyFill="1" applyBorder="1" applyAlignment="1">
      <alignment vertical="center" wrapText="1"/>
    </xf>
    <xf numFmtId="166" fontId="63" fillId="3" borderId="74" xfId="0" applyNumberFormat="1" applyFont="1" applyFill="1" applyBorder="1" applyAlignment="1">
      <alignment vertical="center" wrapText="1"/>
    </xf>
    <xf numFmtId="0" fontId="93" fillId="0" borderId="60" xfId="0" applyFont="1" applyBorder="1" applyAlignment="1">
      <alignment horizontal="left" vertical="center" wrapText="1"/>
    </xf>
    <xf numFmtId="0" fontId="55" fillId="0" borderId="46" xfId="0" applyFont="1" applyBorder="1"/>
    <xf numFmtId="0" fontId="55" fillId="0" borderId="47" xfId="0" applyFont="1" applyBorder="1"/>
    <xf numFmtId="0" fontId="55" fillId="0" borderId="48" xfId="0" applyFont="1" applyBorder="1"/>
    <xf numFmtId="0" fontId="55" fillId="3" borderId="50" xfId="0" applyFont="1" applyFill="1" applyBorder="1"/>
    <xf numFmtId="0" fontId="0" fillId="0" borderId="0" xfId="0" applyFont="1" applyAlignment="1"/>
    <xf numFmtId="166" fontId="61" fillId="0" borderId="50" xfId="0" applyNumberFormat="1" applyFont="1" applyBorder="1" applyAlignment="1">
      <alignment horizontal="center"/>
    </xf>
    <xf numFmtId="0" fontId="99" fillId="11" borderId="75" xfId="0" applyFont="1" applyFill="1" applyBorder="1" applyAlignment="1">
      <alignment horizontal="center" vertical="center"/>
    </xf>
    <xf numFmtId="0" fontId="97" fillId="11" borderId="75" xfId="0" applyFont="1" applyFill="1" applyBorder="1" applyAlignment="1">
      <alignment horizontal="center" vertical="center"/>
    </xf>
    <xf numFmtId="0" fontId="0" fillId="13" borderId="79" xfId="0" applyFont="1" applyFill="1" applyBorder="1" applyAlignment="1"/>
    <xf numFmtId="0" fontId="98" fillId="13" borderId="75" xfId="0" applyFont="1" applyFill="1" applyBorder="1" applyAlignment="1">
      <alignment horizontal="center" vertical="center"/>
    </xf>
    <xf numFmtId="166" fontId="59" fillId="0" borderId="15" xfId="0" applyNumberFormat="1" applyFont="1" applyBorder="1" applyAlignment="1">
      <alignment horizontal="center"/>
    </xf>
    <xf numFmtId="167" fontId="59" fillId="0" borderId="83" xfId="0" applyNumberFormat="1" applyFont="1" applyBorder="1" applyAlignment="1">
      <alignment horizontal="center"/>
    </xf>
    <xf numFmtId="166" fontId="59" fillId="0" borderId="83" xfId="0" applyNumberFormat="1" applyFont="1" applyBorder="1" applyAlignment="1">
      <alignment horizontal="center"/>
    </xf>
    <xf numFmtId="4" fontId="61" fillId="0" borderId="50" xfId="0" applyNumberFormat="1" applyFont="1" applyBorder="1" applyAlignment="1">
      <alignment horizontal="center"/>
    </xf>
    <xf numFmtId="3" fontId="65" fillId="0" borderId="75" xfId="0" applyNumberFormat="1" applyFont="1" applyFill="1" applyBorder="1" applyAlignment="1">
      <alignment horizontal="center"/>
    </xf>
    <xf numFmtId="164" fontId="55" fillId="0" borderId="75" xfId="1" applyFont="1" applyFill="1" applyBorder="1" applyAlignment="1"/>
    <xf numFmtId="166" fontId="63" fillId="0" borderId="75" xfId="0" applyNumberFormat="1" applyFont="1" applyFill="1" applyBorder="1"/>
    <xf numFmtId="166" fontId="55" fillId="0" borderId="75" xfId="0" applyNumberFormat="1" applyFont="1" applyFill="1" applyBorder="1" applyAlignment="1"/>
    <xf numFmtId="166" fontId="55" fillId="0" borderId="75" xfId="0" applyNumberFormat="1" applyFont="1" applyFill="1" applyBorder="1"/>
    <xf numFmtId="4" fontId="63" fillId="0" borderId="75" xfId="0" applyNumberFormat="1" applyFont="1" applyFill="1" applyBorder="1"/>
    <xf numFmtId="3" fontId="101" fillId="0" borderId="75" xfId="0" applyNumberFormat="1" applyFont="1" applyFill="1" applyBorder="1" applyAlignment="1">
      <alignment horizontal="center"/>
    </xf>
    <xf numFmtId="166" fontId="100" fillId="0" borderId="75" xfId="0" applyNumberFormat="1" applyFont="1" applyFill="1" applyBorder="1"/>
    <xf numFmtId="14" fontId="0" fillId="13" borderId="75" xfId="0" applyNumberFormat="1" applyFont="1" applyFill="1" applyBorder="1" applyAlignment="1">
      <alignment horizontal="center" vertical="center"/>
    </xf>
    <xf numFmtId="0" fontId="98" fillId="0" borderId="84" xfId="0" applyFont="1" applyBorder="1" applyAlignment="1">
      <alignment horizontal="center" vertical="center"/>
    </xf>
    <xf numFmtId="0" fontId="98" fillId="0" borderId="85" xfId="0" applyFont="1" applyBorder="1" applyAlignment="1">
      <alignment horizontal="center" vertical="center"/>
    </xf>
    <xf numFmtId="0" fontId="98" fillId="0" borderId="86" xfId="0" applyFont="1" applyBorder="1" applyAlignment="1">
      <alignment horizontal="center" vertical="center"/>
    </xf>
    <xf numFmtId="0" fontId="98" fillId="0" borderId="87" xfId="0" applyFont="1" applyBorder="1" applyAlignment="1">
      <alignment horizontal="center" vertical="center"/>
    </xf>
    <xf numFmtId="0" fontId="98" fillId="0" borderId="75" xfId="0" applyFont="1" applyBorder="1" applyAlignment="1">
      <alignment horizontal="center" vertical="center"/>
    </xf>
    <xf numFmtId="0" fontId="98" fillId="0" borderId="75" xfId="0" applyFont="1" applyBorder="1" applyAlignment="1">
      <alignment horizontal="left" vertical="center"/>
    </xf>
    <xf numFmtId="0" fontId="50" fillId="0" borderId="0" xfId="0" applyFont="1" applyAlignment="1"/>
    <xf numFmtId="3" fontId="104" fillId="0" borderId="75" xfId="0" applyNumberFormat="1" applyFont="1" applyFill="1" applyBorder="1" applyAlignment="1">
      <alignment horizontal="center"/>
    </xf>
    <xf numFmtId="166" fontId="105" fillId="0" borderId="75" xfId="0" applyNumberFormat="1" applyFont="1" applyFill="1" applyBorder="1"/>
    <xf numFmtId="0" fontId="0" fillId="0" borderId="0" xfId="0" applyFont="1" applyAlignment="1"/>
    <xf numFmtId="166" fontId="63" fillId="0" borderId="75" xfId="1" applyNumberFormat="1" applyFont="1" applyFill="1" applyBorder="1"/>
    <xf numFmtId="0" fontId="55" fillId="0" borderId="0" xfId="0" applyFont="1" applyBorder="1"/>
    <xf numFmtId="166" fontId="63" fillId="7" borderId="0" xfId="0" applyNumberFormat="1" applyFont="1" applyFill="1" applyBorder="1"/>
    <xf numFmtId="0" fontId="55" fillId="0" borderId="18" xfId="0" applyFont="1" applyBorder="1"/>
    <xf numFmtId="0" fontId="55" fillId="0" borderId="19" xfId="0" applyFont="1" applyBorder="1"/>
    <xf numFmtId="166" fontId="55" fillId="7" borderId="0" xfId="0" applyNumberFormat="1" applyFont="1" applyFill="1" applyBorder="1"/>
    <xf numFmtId="0" fontId="55" fillId="0" borderId="17" xfId="0" applyFont="1" applyBorder="1"/>
    <xf numFmtId="0" fontId="55" fillId="3" borderId="20" xfId="0" applyFont="1" applyFill="1" applyBorder="1"/>
    <xf numFmtId="166" fontId="59" fillId="0" borderId="13" xfId="0" applyNumberFormat="1" applyFont="1" applyFill="1" applyBorder="1" applyAlignment="1">
      <alignment horizontal="center"/>
    </xf>
    <xf numFmtId="166" fontId="59" fillId="0" borderId="23" xfId="0" applyNumberFormat="1" applyFont="1" applyFill="1" applyBorder="1" applyAlignment="1">
      <alignment horizontal="center"/>
    </xf>
    <xf numFmtId="166" fontId="61" fillId="0" borderId="13" xfId="0" applyNumberFormat="1" applyFont="1" applyFill="1" applyBorder="1" applyAlignment="1">
      <alignment horizontal="center"/>
    </xf>
    <xf numFmtId="166" fontId="61" fillId="0" borderId="23" xfId="0" applyNumberFormat="1" applyFont="1" applyFill="1" applyBorder="1" applyAlignment="1">
      <alignment horizontal="center"/>
    </xf>
    <xf numFmtId="166" fontId="61" fillId="0" borderId="50" xfId="0" applyNumberFormat="1" applyFont="1" applyFill="1" applyBorder="1" applyAlignment="1">
      <alignment horizontal="center"/>
    </xf>
    <xf numFmtId="166" fontId="61" fillId="0" borderId="15" xfId="0" applyNumberFormat="1" applyFont="1" applyFill="1" applyBorder="1" applyAlignment="1">
      <alignment horizontal="center"/>
    </xf>
    <xf numFmtId="3" fontId="65" fillId="0" borderId="0" xfId="0" applyNumberFormat="1" applyFont="1" applyFill="1" applyAlignment="1">
      <alignment horizontal="center"/>
    </xf>
    <xf numFmtId="166" fontId="55" fillId="0" borderId="0" xfId="0" applyNumberFormat="1" applyFont="1" applyFill="1"/>
    <xf numFmtId="166" fontId="63" fillId="0" borderId="16" xfId="0" applyNumberFormat="1" applyFont="1" applyFill="1" applyBorder="1"/>
    <xf numFmtId="3" fontId="65" fillId="0" borderId="16" xfId="0" applyNumberFormat="1" applyFont="1" applyFill="1" applyBorder="1" applyAlignment="1">
      <alignment horizontal="center"/>
    </xf>
    <xf numFmtId="166" fontId="55" fillId="0" borderId="16" xfId="0" applyNumberFormat="1" applyFont="1" applyFill="1" applyBorder="1"/>
    <xf numFmtId="3" fontId="65" fillId="0" borderId="14" xfId="0" applyNumberFormat="1" applyFont="1" applyFill="1" applyBorder="1" applyAlignment="1">
      <alignment horizontal="center"/>
    </xf>
    <xf numFmtId="166" fontId="55" fillId="0" borderId="14" xfId="0" applyNumberFormat="1" applyFont="1" applyFill="1" applyBorder="1"/>
    <xf numFmtId="166" fontId="63" fillId="0" borderId="14" xfId="0" applyNumberFormat="1" applyFont="1" applyFill="1" applyBorder="1"/>
    <xf numFmtId="4" fontId="63" fillId="0" borderId="14" xfId="0" applyNumberFormat="1" applyFont="1" applyFill="1" applyBorder="1"/>
    <xf numFmtId="166" fontId="63" fillId="0" borderId="82" xfId="0" applyNumberFormat="1" applyFont="1" applyFill="1" applyBorder="1"/>
    <xf numFmtId="4" fontId="63" fillId="0" borderId="16" xfId="0" applyNumberFormat="1" applyFont="1" applyFill="1" applyBorder="1"/>
    <xf numFmtId="166" fontId="63" fillId="0" borderId="76" xfId="0" applyNumberFormat="1" applyFont="1" applyFill="1" applyBorder="1"/>
    <xf numFmtId="3" fontId="104" fillId="0" borderId="16" xfId="0" applyNumberFormat="1" applyFont="1" applyFill="1" applyBorder="1" applyAlignment="1">
      <alignment horizontal="center"/>
    </xf>
    <xf numFmtId="166" fontId="105" fillId="0" borderId="16" xfId="0" applyNumberFormat="1" applyFont="1" applyFill="1" applyBorder="1"/>
    <xf numFmtId="166" fontId="63" fillId="0" borderId="77" xfId="0" applyNumberFormat="1" applyFont="1" applyFill="1" applyBorder="1"/>
    <xf numFmtId="3" fontId="65" fillId="0" borderId="77" xfId="0" applyNumberFormat="1" applyFont="1" applyFill="1" applyBorder="1" applyAlignment="1">
      <alignment horizontal="center"/>
    </xf>
    <xf numFmtId="166" fontId="55" fillId="0" borderId="77" xfId="0" applyNumberFormat="1" applyFont="1" applyFill="1" applyBorder="1"/>
    <xf numFmtId="4" fontId="63" fillId="0" borderId="77" xfId="0" applyNumberFormat="1" applyFont="1" applyFill="1" applyBorder="1"/>
    <xf numFmtId="166" fontId="63" fillId="0" borderId="78" xfId="0" applyNumberFormat="1" applyFont="1" applyFill="1" applyBorder="1"/>
    <xf numFmtId="0" fontId="0" fillId="0" borderId="0" xfId="0" applyFont="1" applyAlignment="1"/>
    <xf numFmtId="0" fontId="0" fillId="0" borderId="0" xfId="0" applyFont="1" applyAlignment="1"/>
    <xf numFmtId="0" fontId="49" fillId="0" borderId="75" xfId="0" applyFont="1" applyBorder="1" applyAlignment="1">
      <alignment horizontal="center" vertical="center"/>
    </xf>
    <xf numFmtId="0" fontId="48" fillId="0" borderId="75" xfId="0" applyFont="1" applyBorder="1" applyAlignment="1">
      <alignment horizontal="center" vertical="center"/>
    </xf>
    <xf numFmtId="0" fontId="47" fillId="0" borderId="75" xfId="0" applyFont="1" applyBorder="1" applyAlignment="1">
      <alignment horizontal="center" vertical="center"/>
    </xf>
    <xf numFmtId="0" fontId="46" fillId="0" borderId="75" xfId="0" applyFont="1" applyBorder="1" applyAlignment="1">
      <alignment horizontal="center" vertical="center"/>
    </xf>
    <xf numFmtId="0" fontId="0" fillId="12" borderId="89" xfId="0" applyFont="1" applyFill="1" applyBorder="1" applyAlignment="1"/>
    <xf numFmtId="0" fontId="0" fillId="12" borderId="90" xfId="0" applyFont="1" applyFill="1" applyBorder="1" applyAlignment="1"/>
    <xf numFmtId="0" fontId="0" fillId="12" borderId="91" xfId="0" applyFont="1" applyFill="1" applyBorder="1" applyAlignment="1"/>
    <xf numFmtId="0" fontId="0" fillId="12" borderId="92" xfId="0" applyFont="1" applyFill="1" applyBorder="1" applyAlignment="1"/>
    <xf numFmtId="0" fontId="0" fillId="12" borderId="50" xfId="0" applyFont="1" applyFill="1" applyBorder="1" applyAlignment="1"/>
    <xf numFmtId="0" fontId="0" fillId="12" borderId="93" xfId="0" applyFont="1" applyFill="1" applyBorder="1" applyAlignment="1"/>
    <xf numFmtId="0" fontId="98" fillId="12" borderId="50" xfId="0" applyFont="1" applyFill="1" applyBorder="1" applyAlignment="1">
      <alignment horizontal="center" vertical="center"/>
    </xf>
    <xf numFmtId="49" fontId="108" fillId="12" borderId="50" xfId="0" applyNumberFormat="1" applyFont="1" applyFill="1" applyBorder="1" applyAlignment="1">
      <alignment horizontal="center" vertical="center"/>
    </xf>
    <xf numFmtId="0" fontId="49" fillId="12" borderId="50" xfId="0" applyFont="1" applyFill="1" applyBorder="1" applyAlignment="1">
      <alignment horizontal="right"/>
    </xf>
    <xf numFmtId="0" fontId="0" fillId="12" borderId="94" xfId="0" applyFont="1" applyFill="1" applyBorder="1" applyAlignment="1"/>
    <xf numFmtId="0" fontId="0" fillId="12" borderId="95" xfId="0" applyFont="1" applyFill="1" applyBorder="1" applyAlignment="1"/>
    <xf numFmtId="0" fontId="0" fillId="12" borderId="96" xfId="0" applyFont="1" applyFill="1" applyBorder="1" applyAlignment="1"/>
    <xf numFmtId="0" fontId="45" fillId="0" borderId="75" xfId="0" applyFont="1" applyBorder="1" applyAlignment="1">
      <alignment horizontal="center" vertical="center"/>
    </xf>
    <xf numFmtId="171" fontId="0" fillId="12" borderId="50" xfId="0" applyNumberFormat="1" applyFont="1" applyFill="1" applyBorder="1" applyAlignment="1"/>
    <xf numFmtId="0" fontId="44" fillId="0" borderId="75" xfId="0" applyFont="1" applyBorder="1" applyAlignment="1">
      <alignment horizontal="center" vertical="center"/>
    </xf>
    <xf numFmtId="3" fontId="109" fillId="0" borderId="75" xfId="0" applyNumberFormat="1" applyFont="1" applyFill="1" applyBorder="1" applyAlignment="1">
      <alignment horizontal="center"/>
    </xf>
    <xf numFmtId="0" fontId="0" fillId="0" borderId="98" xfId="0" applyBorder="1"/>
    <xf numFmtId="0" fontId="97" fillId="0" borderId="0" xfId="0" applyFont="1" applyFill="1" applyAlignment="1">
      <alignment horizontal="center"/>
    </xf>
    <xf numFmtId="166" fontId="63" fillId="0" borderId="97" xfId="0" applyNumberFormat="1" applyFont="1" applyFill="1" applyBorder="1"/>
    <xf numFmtId="166" fontId="63" fillId="0" borderId="100" xfId="0" applyNumberFormat="1" applyFont="1" applyFill="1" applyBorder="1"/>
    <xf numFmtId="0" fontId="43" fillId="0" borderId="75" xfId="0" applyFont="1" applyBorder="1" applyAlignment="1">
      <alignment horizontal="center" vertical="center"/>
    </xf>
    <xf numFmtId="0" fontId="0" fillId="0" borderId="101" xfId="0" applyBorder="1"/>
    <xf numFmtId="0" fontId="43" fillId="0" borderId="99" xfId="0" applyFont="1" applyBorder="1" applyAlignment="1">
      <alignment horizontal="center" vertical="center"/>
    </xf>
    <xf numFmtId="0" fontId="99" fillId="11" borderId="75" xfId="0" applyFont="1" applyFill="1" applyBorder="1" applyAlignment="1">
      <alignment horizontal="left" vertical="center"/>
    </xf>
    <xf numFmtId="166" fontId="63" fillId="0" borderId="50" xfId="0" applyNumberFormat="1" applyFont="1" applyFill="1" applyBorder="1"/>
    <xf numFmtId="172" fontId="98" fillId="0" borderId="75" xfId="0" applyNumberFormat="1" applyFont="1" applyBorder="1" applyAlignment="1">
      <alignment horizontal="left" vertical="center"/>
    </xf>
    <xf numFmtId="0" fontId="110" fillId="13" borderId="75" xfId="0" applyFont="1" applyFill="1" applyBorder="1" applyAlignment="1">
      <alignment horizontal="center" vertical="center"/>
    </xf>
    <xf numFmtId="3" fontId="109" fillId="0" borderId="16" xfId="0" applyNumberFormat="1" applyFont="1" applyFill="1" applyBorder="1" applyAlignment="1">
      <alignment horizontal="center"/>
    </xf>
    <xf numFmtId="166" fontId="111" fillId="0" borderId="16" xfId="0" applyNumberFormat="1" applyFont="1" applyFill="1" applyBorder="1"/>
    <xf numFmtId="0" fontId="42" fillId="0" borderId="75" xfId="0" applyFont="1" applyBorder="1" applyAlignment="1">
      <alignment horizontal="center" vertical="center"/>
    </xf>
    <xf numFmtId="0" fontId="41" fillId="0" borderId="75" xfId="0" applyFont="1" applyBorder="1" applyAlignment="1">
      <alignment horizontal="center" vertical="center"/>
    </xf>
    <xf numFmtId="0" fontId="103" fillId="13" borderId="81" xfId="0" applyFont="1" applyFill="1" applyBorder="1" applyAlignment="1">
      <alignment horizontal="center" vertical="center"/>
    </xf>
    <xf numFmtId="0" fontId="40" fillId="0" borderId="75" xfId="0" applyFont="1" applyBorder="1" applyAlignment="1">
      <alignment horizontal="center" vertical="center"/>
    </xf>
    <xf numFmtId="0" fontId="0" fillId="0" borderId="98" xfId="0" applyFont="1" applyBorder="1" applyAlignment="1"/>
    <xf numFmtId="3" fontId="112" fillId="0" borderId="16" xfId="0" applyNumberFormat="1" applyFont="1" applyFill="1" applyBorder="1" applyAlignment="1">
      <alignment horizontal="center"/>
    </xf>
    <xf numFmtId="166" fontId="113" fillId="0" borderId="16" xfId="0" applyNumberFormat="1" applyFont="1" applyFill="1" applyBorder="1"/>
    <xf numFmtId="0" fontId="39" fillId="0" borderId="75" xfId="0" applyFont="1" applyBorder="1" applyAlignment="1">
      <alignment horizontal="center" vertical="center"/>
    </xf>
    <xf numFmtId="0" fontId="114" fillId="12" borderId="90" xfId="0" applyFont="1" applyFill="1" applyBorder="1" applyAlignment="1">
      <alignment horizontal="center" vertical="center"/>
    </xf>
    <xf numFmtId="0" fontId="39" fillId="0" borderId="98" xfId="0" applyFont="1" applyBorder="1" applyAlignment="1"/>
    <xf numFmtId="0" fontId="38" fillId="0" borderId="75" xfId="0" applyFont="1" applyBorder="1" applyAlignment="1">
      <alignment horizontal="center" vertical="center"/>
    </xf>
    <xf numFmtId="49" fontId="115" fillId="12" borderId="50" xfId="0" applyNumberFormat="1" applyFont="1" applyFill="1" applyBorder="1" applyAlignment="1">
      <alignment horizontal="center" vertical="center"/>
    </xf>
    <xf numFmtId="171" fontId="98" fillId="0" borderId="88" xfId="0" applyNumberFormat="1" applyFont="1" applyBorder="1" applyAlignment="1">
      <alignment horizontal="center" vertical="center"/>
    </xf>
    <xf numFmtId="171" fontId="98" fillId="0" borderId="75" xfId="0" applyNumberFormat="1" applyFont="1" applyBorder="1" applyAlignment="1">
      <alignment horizontal="center" vertical="center"/>
    </xf>
    <xf numFmtId="49" fontId="107" fillId="12" borderId="50" xfId="0" applyNumberFormat="1" applyFont="1" applyFill="1" applyBorder="1" applyAlignment="1"/>
    <xf numFmtId="3" fontId="116" fillId="0" borderId="75" xfId="0" applyNumberFormat="1" applyFont="1" applyFill="1" applyBorder="1" applyAlignment="1">
      <alignment horizontal="center"/>
    </xf>
    <xf numFmtId="166" fontId="117" fillId="0" borderId="75" xfId="0" applyNumberFormat="1" applyFont="1" applyFill="1" applyBorder="1"/>
    <xf numFmtId="3" fontId="116" fillId="0" borderId="16" xfId="0" applyNumberFormat="1" applyFont="1" applyFill="1" applyBorder="1" applyAlignment="1">
      <alignment horizontal="center"/>
    </xf>
    <xf numFmtId="166" fontId="117" fillId="0" borderId="16" xfId="0" applyNumberFormat="1" applyFont="1" applyFill="1" applyBorder="1"/>
    <xf numFmtId="0" fontId="37" fillId="0" borderId="75" xfId="0" applyFont="1" applyBorder="1" applyAlignment="1">
      <alignment horizontal="center" vertical="center"/>
    </xf>
    <xf numFmtId="166" fontId="117" fillId="0" borderId="75" xfId="1" applyNumberFormat="1" applyFont="1" applyFill="1" applyBorder="1" applyAlignment="1"/>
    <xf numFmtId="0" fontId="36" fillId="0" borderId="75" xfId="0" applyFont="1" applyBorder="1" applyAlignment="1">
      <alignment horizontal="center" vertical="center"/>
    </xf>
    <xf numFmtId="0" fontId="35" fillId="0" borderId="98" xfId="0" applyFont="1" applyBorder="1" applyAlignment="1"/>
    <xf numFmtId="0" fontId="35" fillId="0" borderId="75" xfId="0" applyFont="1" applyBorder="1" applyAlignment="1">
      <alignment horizontal="center" vertical="center"/>
    </xf>
    <xf numFmtId="166" fontId="55" fillId="0" borderId="75" xfId="1" applyNumberFormat="1" applyFont="1" applyFill="1" applyBorder="1" applyAlignment="1"/>
    <xf numFmtId="14" fontId="49" fillId="0" borderId="75" xfId="0" applyNumberFormat="1" applyFont="1" applyBorder="1" applyAlignment="1">
      <alignment horizontal="center" vertical="center"/>
    </xf>
    <xf numFmtId="0" fontId="34" fillId="13" borderId="80" xfId="0" applyFont="1" applyFill="1" applyBorder="1" applyAlignment="1"/>
    <xf numFmtId="0" fontId="34" fillId="0" borderId="75" xfId="0" applyFont="1" applyBorder="1" applyAlignment="1">
      <alignment horizontal="center" vertical="center"/>
    </xf>
    <xf numFmtId="3" fontId="118" fillId="0" borderId="75" xfId="0" applyNumberFormat="1" applyFont="1" applyFill="1" applyBorder="1" applyAlignment="1">
      <alignment horizontal="center"/>
    </xf>
    <xf numFmtId="166" fontId="119" fillId="0" borderId="75" xfId="1" applyNumberFormat="1" applyFont="1" applyFill="1" applyBorder="1" applyAlignment="1"/>
    <xf numFmtId="166" fontId="119" fillId="0" borderId="75" xfId="0" applyNumberFormat="1" applyFont="1" applyFill="1" applyBorder="1"/>
    <xf numFmtId="3" fontId="118" fillId="0" borderId="16" xfId="0" applyNumberFormat="1" applyFont="1" applyFill="1" applyBorder="1" applyAlignment="1">
      <alignment horizontal="center"/>
    </xf>
    <xf numFmtId="166" fontId="119" fillId="0" borderId="16" xfId="0" applyNumberFormat="1" applyFont="1" applyFill="1" applyBorder="1"/>
    <xf numFmtId="0" fontId="34" fillId="13" borderId="75" xfId="0" applyFont="1" applyFill="1" applyBorder="1" applyAlignment="1">
      <alignment horizontal="center" vertical="center"/>
    </xf>
    <xf numFmtId="0" fontId="33" fillId="0" borderId="75" xfId="0" applyFont="1" applyBorder="1" applyAlignment="1">
      <alignment horizontal="center" vertical="center"/>
    </xf>
    <xf numFmtId="0" fontId="32" fillId="0" borderId="75" xfId="0" applyFont="1" applyBorder="1" applyAlignment="1">
      <alignment horizontal="center" vertical="center"/>
    </xf>
    <xf numFmtId="166" fontId="63" fillId="0" borderId="75" xfId="0" applyNumberFormat="1" applyFont="1" applyBorder="1"/>
    <xf numFmtId="3" fontId="63" fillId="0" borderId="75" xfId="0" applyNumberFormat="1" applyFont="1" applyBorder="1" applyAlignment="1">
      <alignment horizontal="center"/>
    </xf>
    <xf numFmtId="166" fontId="64" fillId="0" borderId="75" xfId="0" applyNumberFormat="1" applyFont="1" applyBorder="1" applyAlignment="1">
      <alignment horizontal="center" vertical="center"/>
    </xf>
    <xf numFmtId="166" fontId="63" fillId="0" borderId="16" xfId="0" applyNumberFormat="1" applyFont="1" applyBorder="1"/>
    <xf numFmtId="3" fontId="63" fillId="0" borderId="16" xfId="0" applyNumberFormat="1" applyFont="1" applyBorder="1" applyAlignment="1">
      <alignment horizontal="center"/>
    </xf>
    <xf numFmtId="166" fontId="64" fillId="0" borderId="16" xfId="0" applyNumberFormat="1" applyFont="1" applyBorder="1" applyAlignment="1">
      <alignment horizontal="center" vertical="center"/>
    </xf>
    <xf numFmtId="0" fontId="102" fillId="0" borderId="75" xfId="0" applyFont="1" applyBorder="1"/>
    <xf numFmtId="3" fontId="120" fillId="0" borderId="75" xfId="0" applyNumberFormat="1" applyFont="1" applyFill="1" applyBorder="1" applyAlignment="1">
      <alignment horizontal="center"/>
    </xf>
    <xf numFmtId="166" fontId="121" fillId="0" borderId="75" xfId="1" applyNumberFormat="1" applyFont="1" applyFill="1" applyBorder="1" applyAlignment="1"/>
    <xf numFmtId="166" fontId="121" fillId="0" borderId="75" xfId="0" applyNumberFormat="1" applyFont="1" applyFill="1" applyBorder="1"/>
    <xf numFmtId="0" fontId="31" fillId="0" borderId="87" xfId="0" applyFont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1" fillId="0" borderId="98" xfId="0" applyFont="1" applyBorder="1" applyAlignment="1"/>
    <xf numFmtId="0" fontId="30" fillId="0" borderId="87" xfId="0" applyFont="1" applyBorder="1" applyAlignment="1">
      <alignment horizontal="center" vertical="center"/>
    </xf>
    <xf numFmtId="0" fontId="29" fillId="0" borderId="87" xfId="0" applyFont="1" applyBorder="1" applyAlignment="1">
      <alignment horizontal="center" vertical="center"/>
    </xf>
    <xf numFmtId="0" fontId="29" fillId="0" borderId="75" xfId="0" applyFont="1" applyBorder="1" applyAlignment="1">
      <alignment horizontal="center" vertical="center"/>
    </xf>
    <xf numFmtId="0" fontId="28" fillId="0" borderId="87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7" fillId="0" borderId="87" xfId="0" applyFont="1" applyBorder="1" applyAlignment="1">
      <alignment horizontal="center" vertical="center"/>
    </xf>
    <xf numFmtId="0" fontId="26" fillId="0" borderId="87" xfId="0" applyFont="1" applyBorder="1" applyAlignment="1">
      <alignment horizontal="center" vertical="center"/>
    </xf>
    <xf numFmtId="0" fontId="25" fillId="0" borderId="87" xfId="0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0" fontId="23" fillId="0" borderId="87" xfId="0" applyFont="1" applyBorder="1" applyAlignment="1">
      <alignment horizontal="center" vertical="center"/>
    </xf>
    <xf numFmtId="0" fontId="22" fillId="0" borderId="87" xfId="0" applyFont="1" applyBorder="1" applyAlignment="1">
      <alignment horizontal="center" vertical="center"/>
    </xf>
    <xf numFmtId="0" fontId="21" fillId="0" borderId="87" xfId="0" applyFont="1" applyBorder="1" applyAlignment="1">
      <alignment horizontal="center" vertical="center"/>
    </xf>
    <xf numFmtId="0" fontId="20" fillId="0" borderId="87" xfId="0" applyFont="1" applyBorder="1" applyAlignment="1">
      <alignment horizontal="center" vertical="center"/>
    </xf>
    <xf numFmtId="0" fontId="19" fillId="0" borderId="87" xfId="0" applyFont="1" applyBorder="1" applyAlignment="1">
      <alignment horizontal="center" vertical="center"/>
    </xf>
    <xf numFmtId="0" fontId="19" fillId="0" borderId="75" xfId="0" applyFont="1" applyBorder="1" applyAlignment="1">
      <alignment horizontal="center" vertical="center"/>
    </xf>
    <xf numFmtId="0" fontId="18" fillId="0" borderId="87" xfId="0" applyFont="1" applyBorder="1" applyAlignment="1">
      <alignment horizontal="center" vertical="center"/>
    </xf>
    <xf numFmtId="0" fontId="17" fillId="0" borderId="87" xfId="0" applyFont="1" applyBorder="1" applyAlignment="1">
      <alignment horizontal="center" vertical="center"/>
    </xf>
    <xf numFmtId="0" fontId="16" fillId="0" borderId="87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3" fillId="0" borderId="87" xfId="0" applyFont="1" applyBorder="1" applyAlignment="1">
      <alignment horizontal="center" vertical="center"/>
    </xf>
    <xf numFmtId="0" fontId="12" fillId="0" borderId="87" xfId="0" applyFont="1" applyBorder="1" applyAlignment="1">
      <alignment horizontal="center" vertical="center"/>
    </xf>
    <xf numFmtId="0" fontId="12" fillId="13" borderId="80" xfId="0" applyFont="1" applyFill="1" applyBorder="1" applyAlignment="1">
      <alignment horizontal="center" vertical="center"/>
    </xf>
    <xf numFmtId="0" fontId="11" fillId="0" borderId="87" xfId="0" applyFont="1" applyBorder="1" applyAlignment="1">
      <alignment horizontal="center" vertical="center"/>
    </xf>
    <xf numFmtId="0" fontId="10" fillId="0" borderId="87" xfId="0" applyFont="1" applyBorder="1" applyAlignment="1">
      <alignment horizontal="center" vertical="center"/>
    </xf>
    <xf numFmtId="0" fontId="9" fillId="0" borderId="87" xfId="0" applyFont="1" applyBorder="1" applyAlignment="1">
      <alignment horizontal="center" vertical="center"/>
    </xf>
    <xf numFmtId="14" fontId="9" fillId="13" borderId="75" xfId="0" applyNumberFormat="1" applyFont="1" applyFill="1" applyBorder="1" applyAlignment="1">
      <alignment horizontal="left" vertical="center"/>
    </xf>
    <xf numFmtId="0" fontId="8" fillId="0" borderId="87" xfId="0" applyFont="1" applyBorder="1" applyAlignment="1">
      <alignment horizontal="center" vertical="center"/>
    </xf>
    <xf numFmtId="0" fontId="7" fillId="0" borderId="87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0" fontId="5" fillId="13" borderId="75" xfId="0" applyFont="1" applyFill="1" applyBorder="1" applyAlignment="1">
      <alignment horizontal="left" vertical="center"/>
    </xf>
    <xf numFmtId="3" fontId="63" fillId="0" borderId="75" xfId="0" applyNumberFormat="1" applyFont="1" applyFill="1" applyBorder="1" applyAlignment="1">
      <alignment horizontal="center"/>
    </xf>
    <xf numFmtId="166" fontId="64" fillId="0" borderId="75" xfId="0" applyNumberFormat="1" applyFont="1" applyFill="1" applyBorder="1" applyAlignment="1">
      <alignment horizontal="center" vertical="center"/>
    </xf>
    <xf numFmtId="3" fontId="122" fillId="0" borderId="75" xfId="0" applyNumberFormat="1" applyFont="1" applyFill="1" applyBorder="1" applyAlignment="1">
      <alignment horizontal="center"/>
    </xf>
    <xf numFmtId="166" fontId="123" fillId="0" borderId="75" xfId="1" applyNumberFormat="1" applyFont="1" applyFill="1" applyBorder="1" applyAlignment="1"/>
    <xf numFmtId="166" fontId="123" fillId="0" borderId="75" xfId="0" applyNumberFormat="1" applyFont="1" applyFill="1" applyBorder="1"/>
    <xf numFmtId="3" fontId="122" fillId="0" borderId="16" xfId="0" applyNumberFormat="1" applyFont="1" applyFill="1" applyBorder="1" applyAlignment="1">
      <alignment horizontal="center"/>
    </xf>
    <xf numFmtId="166" fontId="123" fillId="0" borderId="16" xfId="0" applyNumberFormat="1" applyFont="1" applyFill="1" applyBorder="1"/>
    <xf numFmtId="0" fontId="4" fillId="0" borderId="87" xfId="0" applyFont="1" applyBorder="1" applyAlignment="1">
      <alignment horizontal="center" vertical="center"/>
    </xf>
    <xf numFmtId="171" fontId="4" fillId="13" borderId="81" xfId="0" applyNumberFormat="1" applyFont="1" applyFill="1" applyBorder="1" applyAlignment="1">
      <alignment horizontal="center" vertical="center"/>
    </xf>
    <xf numFmtId="0" fontId="4" fillId="0" borderId="75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2" fillId="0" borderId="87" xfId="0" applyFont="1" applyBorder="1" applyAlignment="1">
      <alignment horizontal="center" vertical="center"/>
    </xf>
    <xf numFmtId="0" fontId="54" fillId="2" borderId="1" xfId="0" applyFont="1" applyFill="1" applyBorder="1" applyAlignment="1">
      <alignment horizontal="center" vertical="center" wrapText="1"/>
    </xf>
    <xf numFmtId="0" fontId="106" fillId="0" borderId="2" xfId="0" applyFont="1" applyBorder="1"/>
    <xf numFmtId="0" fontId="52" fillId="2" borderId="7" xfId="0" applyFont="1" applyFill="1" applyBorder="1" applyAlignment="1">
      <alignment horizontal="center" vertical="center" wrapText="1"/>
    </xf>
    <xf numFmtId="0" fontId="53" fillId="0" borderId="8" xfId="0" applyFont="1" applyBorder="1"/>
    <xf numFmtId="4" fontId="62" fillId="4" borderId="1" xfId="0" applyNumberFormat="1" applyFont="1" applyFill="1" applyBorder="1" applyAlignment="1">
      <alignment horizontal="center" vertical="center"/>
    </xf>
    <xf numFmtId="0" fontId="53" fillId="0" borderId="10" xfId="0" applyFont="1" applyBorder="1"/>
    <xf numFmtId="0" fontId="53" fillId="0" borderId="2" xfId="0" applyFont="1" applyBorder="1"/>
    <xf numFmtId="169" fontId="62" fillId="4" borderId="1" xfId="0" applyNumberFormat="1" applyFont="1" applyFill="1" applyBorder="1" applyAlignment="1">
      <alignment horizontal="center" vertical="center"/>
    </xf>
    <xf numFmtId="0" fontId="54" fillId="2" borderId="7" xfId="0" applyFont="1" applyFill="1" applyBorder="1" applyAlignment="1">
      <alignment horizontal="center" vertical="center" wrapText="1"/>
    </xf>
    <xf numFmtId="0" fontId="106" fillId="0" borderId="8" xfId="0" applyFont="1" applyBorder="1"/>
    <xf numFmtId="0" fontId="52" fillId="2" borderId="41" xfId="0" applyFont="1" applyFill="1" applyBorder="1" applyAlignment="1">
      <alignment horizontal="center" vertical="center"/>
    </xf>
    <xf numFmtId="0" fontId="53" fillId="0" borderId="42" xfId="0" applyFont="1" applyBorder="1"/>
    <xf numFmtId="0" fontId="53" fillId="0" borderId="43" xfId="0" applyFont="1" applyBorder="1"/>
    <xf numFmtId="0" fontId="53" fillId="0" borderId="44" xfId="0" applyFont="1" applyBorder="1"/>
    <xf numFmtId="0" fontId="0" fillId="0" borderId="0" xfId="0" applyFont="1" applyAlignment="1"/>
    <xf numFmtId="0" fontId="53" fillId="0" borderId="45" xfId="0" applyFont="1" applyBorder="1"/>
    <xf numFmtId="0" fontId="53" fillId="0" borderId="49" xfId="0" applyFont="1" applyBorder="1"/>
    <xf numFmtId="0" fontId="53" fillId="0" borderId="50" xfId="0" applyFont="1" applyBorder="1"/>
    <xf numFmtId="0" fontId="53" fillId="0" borderId="51" xfId="0" applyFont="1" applyBorder="1"/>
    <xf numFmtId="166" fontId="82" fillId="0" borderId="41" xfId="0" applyNumberFormat="1" applyFont="1" applyBorder="1" applyAlignment="1">
      <alignment horizontal="center" vertical="center"/>
    </xf>
    <xf numFmtId="165" fontId="82" fillId="0" borderId="46" xfId="0" applyNumberFormat="1" applyFont="1" applyBorder="1" applyAlignment="1">
      <alignment horizontal="center" vertical="center"/>
    </xf>
    <xf numFmtId="0" fontId="53" fillId="0" borderId="47" xfId="0" applyFont="1" applyBorder="1"/>
    <xf numFmtId="0" fontId="53" fillId="0" borderId="48" xfId="0" applyFont="1" applyBorder="1"/>
    <xf numFmtId="0" fontId="83" fillId="0" borderId="0" xfId="0" applyFont="1" applyAlignment="1">
      <alignment horizontal="center" vertical="center"/>
    </xf>
    <xf numFmtId="165" fontId="83" fillId="0" borderId="0" xfId="0" applyNumberFormat="1" applyFont="1" applyAlignment="1">
      <alignment horizontal="center" vertical="center"/>
    </xf>
    <xf numFmtId="0" fontId="84" fillId="2" borderId="52" xfId="0" applyFont="1" applyFill="1" applyBorder="1" applyAlignment="1">
      <alignment horizontal="center" vertical="top"/>
    </xf>
    <xf numFmtId="0" fontId="53" fillId="0" borderId="53" xfId="0" applyFont="1" applyBorder="1"/>
    <xf numFmtId="169" fontId="85" fillId="4" borderId="52" xfId="0" applyNumberFormat="1" applyFont="1" applyFill="1" applyBorder="1" applyAlignment="1">
      <alignment horizontal="center"/>
    </xf>
    <xf numFmtId="166" fontId="86" fillId="0" borderId="44" xfId="0" applyNumberFormat="1" applyFont="1" applyBorder="1" applyAlignment="1">
      <alignment horizontal="center" vertical="center"/>
    </xf>
    <xf numFmtId="165" fontId="86" fillId="0" borderId="0" xfId="0" applyNumberFormat="1" applyFont="1" applyAlignment="1">
      <alignment horizontal="left" vertical="center"/>
    </xf>
    <xf numFmtId="10" fontId="87" fillId="0" borderId="54" xfId="0" applyNumberFormat="1" applyFont="1" applyBorder="1" applyAlignment="1">
      <alignment horizontal="center" vertical="center" wrapText="1"/>
    </xf>
    <xf numFmtId="0" fontId="53" fillId="0" borderId="55" xfId="0" applyFont="1" applyBorder="1"/>
    <xf numFmtId="0" fontId="53" fillId="0" borderId="56" xfId="0" applyFont="1" applyBorder="1"/>
    <xf numFmtId="0" fontId="53" fillId="0" borderId="57" xfId="0" applyFont="1" applyBorder="1"/>
    <xf numFmtId="0" fontId="53" fillId="0" borderId="58" xfId="0" applyFont="1" applyBorder="1"/>
    <xf numFmtId="0" fontId="53" fillId="0" borderId="59" xfId="0" applyFont="1" applyBorder="1"/>
    <xf numFmtId="0" fontId="88" fillId="0" borderId="0" xfId="0" applyFont="1" applyAlignment="1">
      <alignment horizontal="center" vertical="center" wrapText="1"/>
    </xf>
    <xf numFmtId="166" fontId="86" fillId="0" borderId="0" xfId="0" applyNumberFormat="1" applyFont="1" applyAlignment="1">
      <alignment horizontal="left" vertical="center"/>
    </xf>
    <xf numFmtId="16" fontId="71" fillId="0" borderId="62" xfId="0" applyNumberFormat="1" applyFont="1" applyBorder="1" applyAlignment="1">
      <alignment horizontal="center" vertical="center"/>
    </xf>
    <xf numFmtId="0" fontId="53" fillId="0" borderId="63" xfId="0" applyFont="1" applyBorder="1"/>
    <xf numFmtId="166" fontId="63" fillId="7" borderId="70" xfId="0" applyNumberFormat="1" applyFont="1" applyFill="1" applyBorder="1" applyAlignment="1">
      <alignment vertical="center" wrapText="1"/>
    </xf>
    <xf numFmtId="0" fontId="53" fillId="0" borderId="71" xfId="0" applyFont="1" applyBorder="1"/>
    <xf numFmtId="166" fontId="63" fillId="3" borderId="70" xfId="0" applyNumberFormat="1" applyFont="1" applyFill="1" applyBorder="1" applyAlignment="1">
      <alignment vertical="center" wrapText="1"/>
    </xf>
    <xf numFmtId="166" fontId="63" fillId="3" borderId="62" xfId="0" applyNumberFormat="1" applyFont="1" applyFill="1" applyBorder="1" applyAlignment="1">
      <alignment vertical="center" wrapText="1"/>
    </xf>
    <xf numFmtId="0" fontId="53" fillId="0" borderId="73" xfId="0" applyFont="1" applyBorder="1"/>
    <xf numFmtId="166" fontId="63" fillId="7" borderId="62" xfId="0" applyNumberFormat="1" applyFont="1" applyFill="1" applyBorder="1" applyAlignment="1">
      <alignment vertical="center" wrapText="1"/>
    </xf>
    <xf numFmtId="0" fontId="93" fillId="0" borderId="70" xfId="0" applyFont="1" applyBorder="1" applyAlignment="1">
      <alignment horizontal="left" vertical="center" wrapText="1"/>
    </xf>
    <xf numFmtId="0" fontId="83" fillId="0" borderId="64" xfId="0" applyFont="1" applyBorder="1" applyAlignment="1">
      <alignment horizontal="center" vertical="center" wrapText="1"/>
    </xf>
    <xf numFmtId="0" fontId="53" fillId="0" borderId="65" xfId="0" applyFont="1" applyBorder="1"/>
    <xf numFmtId="0" fontId="53" fillId="0" borderId="66" xfId="0" applyFont="1" applyBorder="1"/>
    <xf numFmtId="0" fontId="53" fillId="0" borderId="67" xfId="0" applyFont="1" applyBorder="1"/>
    <xf numFmtId="0" fontId="53" fillId="0" borderId="68" xfId="0" applyFont="1" applyBorder="1"/>
    <xf numFmtId="0" fontId="53" fillId="0" borderId="69" xfId="0" applyFont="1" applyBorder="1"/>
    <xf numFmtId="169" fontId="62" fillId="4" borderId="52" xfId="0" applyNumberFormat="1" applyFont="1" applyFill="1" applyBorder="1" applyAlignment="1">
      <alignment horizontal="center" vertical="center"/>
    </xf>
    <xf numFmtId="49" fontId="1" fillId="13" borderId="75" xfId="0" applyNumberFormat="1" applyFont="1" applyFill="1" applyBorder="1" applyAlignment="1">
      <alignment horizontal="left" vertical="center"/>
    </xf>
    <xf numFmtId="0" fontId="1" fillId="0" borderId="87" xfId="0" applyFont="1" applyBorder="1" applyAlignment="1">
      <alignment horizontal="center" vertical="center"/>
    </xf>
    <xf numFmtId="173" fontId="98" fillId="0" borderId="75" xfId="0" applyNumberFormat="1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1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3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\R&quot;R$&quot;\ #,##0.0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family val="2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3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family val="2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82D"/>
        <name val="Public Sans"/>
        <scheme val="none"/>
      </font>
      <numFmt numFmtId="166" formatCode="_-&quot;R$&quot;* #,##0.00_-;\-&quot;R$&quot;* #,##0.00_-;_-&quot;R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82D"/>
        <name val="Public Sans"/>
        <scheme val="none"/>
      </font>
      <numFmt numFmtId="166" formatCode="_-&quot;R$&quot;* #,##0.00_-;\-&quot;R$&quot;* #,##0.00_-;_-&quot;R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4" formatCode="#,##0.00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right style="thin">
          <color rgb="FF000000"/>
        </right>
        <bottom style="thin">
          <color rgb="FF000000"/>
        </bottom>
      </border>
    </dxf>
    <dxf>
      <fill>
        <patternFill patternType="none">
          <bgColor auto="1"/>
        </patternFill>
      </fill>
    </dxf>
    <dxf>
      <border outline="0">
        <bottom style="thick">
          <color rgb="FF00282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82D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4" formatCode="#,##0.00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rgb="FF000000"/>
        </right>
        <bottom style="thin">
          <color rgb="FF000000"/>
        </bottom>
      </border>
    </dxf>
    <dxf>
      <fill>
        <patternFill patternType="none">
          <bgColor auto="1"/>
        </patternFill>
      </fill>
    </dxf>
    <dxf>
      <border outline="0">
        <bottom style="thick">
          <color rgb="FF00282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82D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82D"/>
        <name val="Public Sans"/>
        <scheme val="none"/>
      </font>
      <numFmt numFmtId="166" formatCode="_-&quot;R$&quot;* #,##0.00_-;\-&quot;R$&quot;* #,##0.00_-;_-&quot;R$&quot;* &quot;-&quot;??_-;_-@"/>
      <alignment horizontal="center" vertical="bottom" textRotation="0" wrapText="0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theme="9" tint="0.79998168889431442"/>
          <bgColor auto="1"/>
        </patternFill>
      </fill>
      <border diagonalUp="0" diagonalDown="0" outline="0">
        <left style="thin">
          <color rgb="FF000000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fill>
        <patternFill patternType="none">
          <fgColor theme="9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FD281"/>
      <color rgb="FF9741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2</xdr:row>
      <xdr:rowOff>104775</xdr:rowOff>
    </xdr:from>
    <xdr:to>
      <xdr:col>5</xdr:col>
      <xdr:colOff>466725</xdr:colOff>
      <xdr:row>4</xdr:row>
      <xdr:rowOff>57149</xdr:rowOff>
    </xdr:to>
    <xdr:pic macro="[0]!FiltrarEAtualizarTabela">
      <xdr:nvPicPr>
        <xdr:cNvPr id="3" name="Gráfico 2" descr="Fixar com preenchimento sólido">
          <a:extLst>
            <a:ext uri="{FF2B5EF4-FFF2-40B4-BE49-F238E27FC236}">
              <a16:creationId xmlns:a16="http://schemas.microsoft.com/office/drawing/2014/main" id="{37BC3986-9CA8-D987-6968-E36A1E671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72400" y="485775"/>
          <a:ext cx="352425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413971</xdr:colOff>
      <xdr:row>2</xdr:row>
      <xdr:rowOff>139209</xdr:rowOff>
    </xdr:from>
    <xdr:to>
      <xdr:col>1</xdr:col>
      <xdr:colOff>738275</xdr:colOff>
      <xdr:row>3</xdr:row>
      <xdr:rowOff>160457</xdr:rowOff>
    </xdr:to>
    <xdr:pic macro="[0]!ApagarRegistro">
      <xdr:nvPicPr>
        <xdr:cNvPr id="4" name="Imagem 3">
          <a:extLst>
            <a:ext uri="{FF2B5EF4-FFF2-40B4-BE49-F238E27FC236}">
              <a16:creationId xmlns:a16="http://schemas.microsoft.com/office/drawing/2014/main" id="{B206CC6F-6A64-4E59-91AF-CF792EF01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106" y="520209"/>
          <a:ext cx="324304" cy="2190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105507</xdr:colOff>
      <xdr:row>8</xdr:row>
      <xdr:rowOff>28575</xdr:rowOff>
    </xdr:from>
    <xdr:to>
      <xdr:col>4</xdr:col>
      <xdr:colOff>591282</xdr:colOff>
      <xdr:row>10</xdr:row>
      <xdr:rowOff>114300</xdr:rowOff>
    </xdr:to>
    <xdr:pic macro="[0]!CadastrarNovoItem">
      <xdr:nvPicPr>
        <xdr:cNvPr id="5" name="Gráfico 4" descr="Laptop com preenchimento sólido">
          <a:extLst>
            <a:ext uri="{FF2B5EF4-FFF2-40B4-BE49-F238E27FC236}">
              <a16:creationId xmlns:a16="http://schemas.microsoft.com/office/drawing/2014/main" id="{3407EDBB-F47F-AB0F-062C-84F29AAFA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850065" y="995729"/>
          <a:ext cx="485775" cy="48137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740019</xdr:colOff>
      <xdr:row>2</xdr:row>
      <xdr:rowOff>43961</xdr:rowOff>
    </xdr:from>
    <xdr:to>
      <xdr:col>1</xdr:col>
      <xdr:colOff>1150327</xdr:colOff>
      <xdr:row>4</xdr:row>
      <xdr:rowOff>58614</xdr:rowOff>
    </xdr:to>
    <xdr:pic macro="[0]!AtualizarInventario">
      <xdr:nvPicPr>
        <xdr:cNvPr id="6" name="Gráfico 5" descr="Seta circular com preenchimento sólido">
          <a:extLst>
            <a:ext uri="{FF2B5EF4-FFF2-40B4-BE49-F238E27FC236}">
              <a16:creationId xmlns:a16="http://schemas.microsoft.com/office/drawing/2014/main" id="{6E855BD0-72BC-FECC-7DB8-9490CE7E8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48154" y="424961"/>
          <a:ext cx="410308" cy="41030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1143000</xdr:colOff>
      <xdr:row>2</xdr:row>
      <xdr:rowOff>102579</xdr:rowOff>
    </xdr:from>
    <xdr:to>
      <xdr:col>1</xdr:col>
      <xdr:colOff>1421423</xdr:colOff>
      <xdr:row>3</xdr:row>
      <xdr:rowOff>183175</xdr:rowOff>
    </xdr:to>
    <xdr:pic macro="[0]!ReplicarIndicesSEM01">
      <xdr:nvPicPr>
        <xdr:cNvPr id="7" name="Gráfico 6" descr="Aviso com preenchimento sólido">
          <a:extLst>
            <a:ext uri="{FF2B5EF4-FFF2-40B4-BE49-F238E27FC236}">
              <a16:creationId xmlns:a16="http://schemas.microsoft.com/office/drawing/2014/main" id="{F1EAEFD3-7086-5E70-B1A2-25E8C80DA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751135" y="483579"/>
          <a:ext cx="278423" cy="27842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600808</xdr:colOff>
      <xdr:row>2</xdr:row>
      <xdr:rowOff>51288</xdr:rowOff>
    </xdr:from>
    <xdr:to>
      <xdr:col>1</xdr:col>
      <xdr:colOff>359019</xdr:colOff>
      <xdr:row>4</xdr:row>
      <xdr:rowOff>21979</xdr:rowOff>
    </xdr:to>
    <xdr:pic macro="[0]!ClassificarProdutosDentroDeGrupos">
      <xdr:nvPicPr>
        <xdr:cNvPr id="8" name="Gráfico 7" descr="Estrela com preenchimento sólido">
          <a:extLst>
            <a:ext uri="{FF2B5EF4-FFF2-40B4-BE49-F238E27FC236}">
              <a16:creationId xmlns:a16="http://schemas.microsoft.com/office/drawing/2014/main" id="{682972F5-5F88-C0D2-BE37-48DB149B1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00808" y="432288"/>
          <a:ext cx="366346" cy="36634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168519</xdr:colOff>
      <xdr:row>11</xdr:row>
      <xdr:rowOff>0</xdr:rowOff>
    </xdr:from>
    <xdr:to>
      <xdr:col>0</xdr:col>
      <xdr:colOff>578826</xdr:colOff>
      <xdr:row>13</xdr:row>
      <xdr:rowOff>29307</xdr:rowOff>
    </xdr:to>
    <xdr:pic macro="[0]!RenomearItem">
      <xdr:nvPicPr>
        <xdr:cNvPr id="9" name="Gráfico 8" descr="Pincel grande com preenchimento sólido">
          <a:extLst>
            <a:ext uri="{FF2B5EF4-FFF2-40B4-BE49-F238E27FC236}">
              <a16:creationId xmlns:a16="http://schemas.microsoft.com/office/drawing/2014/main" id="{C237FCED-04DB-55CE-C611-5EAC5B23A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68519" y="1553308"/>
          <a:ext cx="410307" cy="41030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1509346</xdr:colOff>
      <xdr:row>2</xdr:row>
      <xdr:rowOff>109904</xdr:rowOff>
    </xdr:from>
    <xdr:to>
      <xdr:col>1</xdr:col>
      <xdr:colOff>1758461</xdr:colOff>
      <xdr:row>3</xdr:row>
      <xdr:rowOff>151854</xdr:rowOff>
    </xdr:to>
    <xdr:pic macro="[0]!SalvarPlanilhaComRegistro">
      <xdr:nvPicPr>
        <xdr:cNvPr id="2" name="Imagem 1">
          <a:extLst>
            <a:ext uri="{FF2B5EF4-FFF2-40B4-BE49-F238E27FC236}">
              <a16:creationId xmlns:a16="http://schemas.microsoft.com/office/drawing/2014/main" id="{D8203F16-5F7D-4FA5-81DA-B04A17326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7481" y="490904"/>
          <a:ext cx="249115" cy="239777"/>
        </a:xfrm>
        <a:prstGeom prst="rect">
          <a:avLst/>
        </a:prstGeom>
        <a:effectLst>
          <a:outerShdw blurRad="50800" dist="38100" dir="2700000" algn="tl" rotWithShape="0">
            <a:prstClr val="black">
              <a:alpha val="60000"/>
            </a:prstClr>
          </a:outerShdw>
        </a:effectLst>
      </xdr:spPr>
    </xdr:pic>
    <xdr:clientData/>
  </xdr:twoCellAnchor>
  <xdr:twoCellAnchor editAs="oneCell">
    <xdr:from>
      <xdr:col>0</xdr:col>
      <xdr:colOff>278423</xdr:colOff>
      <xdr:row>14</xdr:row>
      <xdr:rowOff>95251</xdr:rowOff>
    </xdr:from>
    <xdr:to>
      <xdr:col>0</xdr:col>
      <xdr:colOff>534864</xdr:colOff>
      <xdr:row>15</xdr:row>
      <xdr:rowOff>161192</xdr:rowOff>
    </xdr:to>
    <xdr:pic macro="[0]!AbrirInventario">
      <xdr:nvPicPr>
        <xdr:cNvPr id="11" name="Gráfico 10" descr="Lista com preenchimento sólido">
          <a:extLst>
            <a:ext uri="{FF2B5EF4-FFF2-40B4-BE49-F238E27FC236}">
              <a16:creationId xmlns:a16="http://schemas.microsoft.com/office/drawing/2014/main" id="{07BF49B7-2FC5-C3A2-2E00-2B151FCE3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78423" y="2220059"/>
          <a:ext cx="256441" cy="256441"/>
        </a:xfrm>
        <a:prstGeom prst="rect">
          <a:avLst/>
        </a:prstGeom>
      </xdr:spPr>
    </xdr:pic>
    <xdr:clientData/>
  </xdr:twoCellAnchor>
  <xdr:twoCellAnchor editAs="oneCell">
    <xdr:from>
      <xdr:col>0</xdr:col>
      <xdr:colOff>278422</xdr:colOff>
      <xdr:row>15</xdr:row>
      <xdr:rowOff>164653</xdr:rowOff>
    </xdr:from>
    <xdr:to>
      <xdr:col>0</xdr:col>
      <xdr:colOff>546057</xdr:colOff>
      <xdr:row>17</xdr:row>
      <xdr:rowOff>51288</xdr:rowOff>
    </xdr:to>
    <xdr:pic macro="[0]!FecharInventario">
      <xdr:nvPicPr>
        <xdr:cNvPr id="13" name="Gráfico 12" descr="Lista com preenchimento sólido">
          <a:extLst>
            <a:ext uri="{FF2B5EF4-FFF2-40B4-BE49-F238E27FC236}">
              <a16:creationId xmlns:a16="http://schemas.microsoft.com/office/drawing/2014/main" id="{196BD691-9F11-D190-FED4-E6BFEE721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8422" y="2479961"/>
          <a:ext cx="267635" cy="267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0</xdr:row>
      <xdr:rowOff>0</xdr:rowOff>
    </xdr:from>
    <xdr:ext cx="923925" cy="3810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0</xdr:row>
      <xdr:rowOff>0</xdr:rowOff>
    </xdr:from>
    <xdr:ext cx="923925" cy="3810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0</xdr:row>
      <xdr:rowOff>0</xdr:rowOff>
    </xdr:from>
    <xdr:ext cx="923925" cy="3810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0</xdr:row>
      <xdr:rowOff>0</xdr:rowOff>
    </xdr:from>
    <xdr:ext cx="923925" cy="3810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0</xdr:row>
      <xdr:rowOff>0</xdr:rowOff>
    </xdr:from>
    <xdr:ext cx="923925" cy="3810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81025" cy="2381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11265" name="image1.png">
          <a:extLst>
            <a:ext uri="{FF2B5EF4-FFF2-40B4-BE49-F238E27FC236}">
              <a16:creationId xmlns:a16="http://schemas.microsoft.com/office/drawing/2014/main" id="{8827344A-2A37-C9B9-22D6-F19B20626189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11266" name="Picture 2">
          <a:extLst>
            <a:ext uri="{FF2B5EF4-FFF2-40B4-BE49-F238E27FC236}">
              <a16:creationId xmlns:a16="http://schemas.microsoft.com/office/drawing/2014/main" id="{EB746E66-75AF-3B80-99FC-9B21DDD38D51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11267" name="Picture 3">
          <a:extLst>
            <a:ext uri="{FF2B5EF4-FFF2-40B4-BE49-F238E27FC236}">
              <a16:creationId xmlns:a16="http://schemas.microsoft.com/office/drawing/2014/main" id="{D5747341-E611-2A6A-D721-2A8D1A276D98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539642B0-92B8-B530-1DF9-210A46C3D9CB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47625</xdr:colOff>
      <xdr:row>0</xdr:row>
      <xdr:rowOff>19050</xdr:rowOff>
    </xdr:from>
    <xdr:to>
      <xdr:col>1</xdr:col>
      <xdr:colOff>47625</xdr:colOff>
      <xdr:row>1</xdr:row>
      <xdr:rowOff>9525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E8761E5-2AFB-3D2C-EB30-A217324EB38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CD6154E1-DE73-6F73-A794-B1F21F3487AF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11268" name="Picture 4">
          <a:extLst>
            <a:ext uri="{FF2B5EF4-FFF2-40B4-BE49-F238E27FC236}">
              <a16:creationId xmlns:a16="http://schemas.microsoft.com/office/drawing/2014/main" id="{3B7BBC5A-AB8C-C721-5790-BA744FD91AA7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CAEFAE-70E6-43DA-B820-8F6C78019106}" name="Familias" displayName="Familias" ref="B2:B10" totalsRowShown="0" headerRowDxfId="127" dataDxfId="126" tableBorderDxfId="125">
  <autoFilter ref="B2:B10" xr:uid="{B1CAEFAE-70E6-43DA-B820-8F6C78019106}"/>
  <tableColumns count="1">
    <tableColumn id="1" xr3:uid="{8BAE9EBA-C1D3-415A-8DD4-C8C7A6EBF4AB}" name="Fámilias" dataDxfId="12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DA87CC-B7B4-4E2D-A793-9261B3A6808F}" name="Fornecedores" displayName="Fornecedores" ref="D2:D55" totalsRowShown="0" headerRowDxfId="123" headerRowBorderDxfId="122" tableBorderDxfId="121" totalsRowBorderDxfId="120">
  <autoFilter ref="D2:D55" xr:uid="{31DA87CC-B7B4-4E2D-A793-9261B3A6808F}"/>
  <tableColumns count="1">
    <tableColumn id="1" xr3:uid="{0006286E-B549-48C5-8737-C5974037CCF8}" name="FORNECEDORES" dataDxfId="119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1C4183-D5B8-4105-8833-984609E29AB5}" name="CMVSem01" displayName="CMVSem01" ref="B5:Q240" totalsRowShown="0" headerRowDxfId="118" dataDxfId="117" tableBorderDxfId="116">
  <autoFilter ref="B5:Q240" xr:uid="{C31C4183-D5B8-4105-8833-984609E29AB5}"/>
  <tableColumns count="16">
    <tableColumn id="1" xr3:uid="{04E5CB3E-5AF1-418E-A967-D6240A404955}" name="Grupo" dataDxfId="115"/>
    <tableColumn id="2" xr3:uid="{8BA032D5-2ED0-4B9A-9935-EAF12390E6CE}" name="Cod." dataDxfId="114"/>
    <tableColumn id="3" xr3:uid="{9EBFACA1-2F02-4F33-B980-24E0EDE07DEE}" name="Produto" dataDxfId="113"/>
    <tableColumn id="4" xr3:uid="{5B0791B8-1824-4D79-A3BF-6E3068348463}" name="Un." dataDxfId="112"/>
    <tableColumn id="5" xr3:uid="{D2968F6C-D928-4EAF-8324-93C781C8BABF}" name="Qtd." dataDxfId="111"/>
    <tableColumn id="6" xr3:uid="{F774A23D-CCB7-429B-B5A3-10B9479C326B}" name="Un. (R$)" dataDxfId="110"/>
    <tableColumn id="7" xr3:uid="{E4602065-1545-4BA6-A8A6-1E7E2A7BE19D}" name="Total (R$)" dataDxfId="109">
      <calculatedColumnFormula>CMVSem01[[#This Row],[Un. (R$)]]*CMVSem01[[#This Row],[Qtd.]]</calculatedColumnFormula>
    </tableColumn>
    <tableColumn id="8" xr3:uid="{96467E6E-45C4-42CD-BFBC-193E4656DBFF}" name="Qtd.2" dataDxfId="108"/>
    <tableColumn id="9" xr3:uid="{007D4326-D03A-48FA-8CA0-57A74558E86B}" name="Un. (R$)3" dataDxfId="107"/>
    <tableColumn id="10" xr3:uid="{20468DCE-B407-4421-A813-951D69C08A73}" name="Total (R$)4" dataDxfId="106">
      <calculatedColumnFormula>IF(I6="","",I6*J6)</calculatedColumnFormula>
    </tableColumn>
    <tableColumn id="11" xr3:uid="{60342C2C-A5B5-48CF-8E91-D4D6C38C21CB}" name="Qtd.5" dataDxfId="105"/>
    <tableColumn id="12" xr3:uid="{0D66ADBB-4BFB-450F-8B7A-E9DFF6FA1654}" name="Un. (R$)6" dataDxfId="104">
      <calculatedColumnFormula>IF(J6=0," ",J6)</calculatedColumnFormula>
    </tableColumn>
    <tableColumn id="13" xr3:uid="{5A76B6AA-99DA-4F05-8F3C-270A193D0A6B}" name="Total (R$)7" dataDxfId="103">
      <calculatedColumnFormula>IFERROR(L6*M6," ")</calculatedColumnFormula>
    </tableColumn>
    <tableColumn id="14" xr3:uid="{8BC7C256-D35C-40A1-9196-2CACDC010113}" name="Qtd.8" dataDxfId="102">
      <calculatedColumnFormula>IF(((F6+I6)-L6)=0," ",(F6+I6)-L6)</calculatedColumnFormula>
    </tableColumn>
    <tableColumn id="15" xr3:uid="{56FE09DC-9106-4B5B-A94B-931294DF030A}" name="Un. (R$)9" dataDxfId="101">
      <calculatedColumnFormula>M6</calculatedColumnFormula>
    </tableColumn>
    <tableColumn id="16" xr3:uid="{AD2FA3FC-889C-42A7-B93A-7C81871EC91F}" name="Total (R$)10" dataDxfId="0">
      <calculatedColumnFormula>IFERROR((H6+K6)-N6," ")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DFE240-0AA0-4384-B32C-A0DF360A6693}" name="CMVSem02" displayName="CMVSem02" ref="B5:Q240" totalsRowShown="0" headerRowDxfId="100" dataDxfId="98" headerRowBorderDxfId="99" tableBorderDxfId="97">
  <autoFilter ref="B5:Q240" xr:uid="{4EDFE240-0AA0-4384-B32C-A0DF360A6693}"/>
  <tableColumns count="16">
    <tableColumn id="1" xr3:uid="{2CB09E9D-E709-40EB-9089-F8C324B5A186}" name="Grupo" dataDxfId="96"/>
    <tableColumn id="2" xr3:uid="{DE944044-2826-44D6-B6D0-58D5B75C36D2}" name="Cod." dataDxfId="95"/>
    <tableColumn id="3" xr3:uid="{B960DEEE-2B57-47FA-B389-D4F14FBCD94F}" name="Produto" dataDxfId="94"/>
    <tableColumn id="4" xr3:uid="{17326459-412F-46FF-A8BD-15D2C4C696CA}" name="Un." dataDxfId="93"/>
    <tableColumn id="5" xr3:uid="{78EF9FA9-D74E-4562-B3ED-07D901E27BC0}" name="Qtd." dataDxfId="92"/>
    <tableColumn id="6" xr3:uid="{D6A3331E-D965-41F2-8C7D-34DC947A3330}" name="Un. (R$)" dataDxfId="91"/>
    <tableColumn id="7" xr3:uid="{8387000E-A784-4F3E-B5C0-21DDE014B5B7}" name="Total (R$)" dataDxfId="90">
      <calculatedColumnFormula>CMVSem02[[#This Row],[Un. (R$)]]*CMVSem02[[#This Row],[Qtd.]]</calculatedColumnFormula>
    </tableColumn>
    <tableColumn id="8" xr3:uid="{CFB2BFEA-FC24-4EA4-A3EB-4B7D24ADDD72}" name="Qtd.2" dataDxfId="89"/>
    <tableColumn id="9" xr3:uid="{94292ACE-2B30-4B1C-A07B-BBEA00A07294}" name="Un. (R$)3" dataDxfId="88"/>
    <tableColumn id="10" xr3:uid="{1B95D860-92A5-4210-A840-A2BFC591FB4F}" name="Total (R$)4" dataDxfId="87">
      <calculatedColumnFormula>IF(I6="","",I6*J6)</calculatedColumnFormula>
    </tableColumn>
    <tableColumn id="11" xr3:uid="{246EE149-00B4-495A-83C0-EF05823F4811}" name="Qtd.5" dataDxfId="86"/>
    <tableColumn id="12" xr3:uid="{9A9066EF-936F-4E22-83BC-27940BB4A865}" name="Un. (R$)6" dataDxfId="85">
      <calculatedColumnFormula>IF(J6=0," ",J6)</calculatedColumnFormula>
    </tableColumn>
    <tableColumn id="13" xr3:uid="{CC2BB494-ABC6-4B92-942A-B9EF2A3FAFF4}" name="Total (R$)7" dataDxfId="84">
      <calculatedColumnFormula>CMVSem02[[#This Row],[Un. (R$)6]]*CMVSem02[[#This Row],[Qtd.5]]</calculatedColumnFormula>
    </tableColumn>
    <tableColumn id="14" xr3:uid="{DEEBD967-33F5-48D6-8F4D-1BF8F01A8D57}" name="Qtd.8" dataDxfId="83">
      <calculatedColumnFormula>IF(((F6+I6)-L6)=0," ",(F6+I6)-L6)</calculatedColumnFormula>
    </tableColumn>
    <tableColumn id="15" xr3:uid="{583F1234-932F-47F9-AF46-71702758F23F}" name="Un. (R$)9" dataDxfId="82">
      <calculatedColumnFormula>M6</calculatedColumnFormula>
    </tableColumn>
    <tableColumn id="16" xr3:uid="{EADD30D6-0D05-456D-AF89-7C9E83088A83}" name="Total (R$)10" dataDxfId="81">
      <calculatedColumnFormula>IFERROR((H6+K6)-N6," ")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F02D38E-FCDF-425B-A5C2-1DBF36A26EDC}" name="CMVSem03" displayName="CMVSem03" ref="B5:Q240" totalsRowShown="0" headerRowDxfId="80" dataDxfId="78" headerRowBorderDxfId="79" tableBorderDxfId="77" totalsRowBorderDxfId="76">
  <autoFilter ref="B5:Q240" xr:uid="{CF02D38E-FCDF-425B-A5C2-1DBF36A26EDC}"/>
  <tableColumns count="16">
    <tableColumn id="1" xr3:uid="{FA68358D-D5D8-49BC-B1E3-C6274ECFC93A}" name="Grupo" dataDxfId="75"/>
    <tableColumn id="2" xr3:uid="{B4D6957A-FFE1-40EC-A5A6-5D84ED220F0B}" name="Cod." dataDxfId="74"/>
    <tableColumn id="3" xr3:uid="{CB554831-BB8A-4034-A8AB-33112C94759F}" name="Produto" dataDxfId="73"/>
    <tableColumn id="4" xr3:uid="{C1E2A56C-085A-4BA1-B231-ED42AF53A393}" name="Un." dataDxfId="72"/>
    <tableColumn id="5" xr3:uid="{7CC75266-53FC-4DD7-9460-B60D1E4A1F74}" name="Qtd." dataDxfId="71"/>
    <tableColumn id="6" xr3:uid="{5B306665-4BD6-4B49-B773-301C48984046}" name="Un. (R$)" dataDxfId="70"/>
    <tableColumn id="7" xr3:uid="{DDE2EE16-613D-4110-B281-CD73B71282CE}" name="Total (R$)" dataDxfId="69">
      <calculatedColumnFormula>CMVSem03[[#This Row],[Un. (R$)]]*CMVSem03[[#This Row],[Qtd.]]</calculatedColumnFormula>
    </tableColumn>
    <tableColumn id="8" xr3:uid="{52FA8CA0-533C-4365-8E30-469B0C4F91B7}" name="Qtd.2" dataDxfId="68"/>
    <tableColumn id="9" xr3:uid="{3D6AA819-EB02-4258-A604-0AC0FFA97E15}" name="Un. (R$)3" dataDxfId="67"/>
    <tableColumn id="10" xr3:uid="{460E26AA-6101-4B2A-B9EB-A92A85304B1D}" name="Total (R$)4" dataDxfId="66">
      <calculatedColumnFormula>IF(I6="","",I6*J6)</calculatedColumnFormula>
    </tableColumn>
    <tableColumn id="11" xr3:uid="{85C9444B-ACD5-47B4-B1CE-448BABC688FB}" name="Qtd.5" dataDxfId="65"/>
    <tableColumn id="12" xr3:uid="{B7C31C38-1611-479A-8F20-02AA91E0D8C7}" name="Un. (R$)6" dataDxfId="64">
      <calculatedColumnFormula>IF(J6=0," ",J6)</calculatedColumnFormula>
    </tableColumn>
    <tableColumn id="13" xr3:uid="{012FFE7E-0A32-4459-9B15-2BF766257A27}" name="Total (R$)7" dataDxfId="63">
      <calculatedColumnFormula>CMVSem03[[#This Row],[Un. (R$)6]]*CMVSem03[[#This Row],[Qtd.5]]</calculatedColumnFormula>
    </tableColumn>
    <tableColumn id="14" xr3:uid="{F0B6DCAB-D830-4A3E-BC62-C7CFAD3A3647}" name="Qtd.8" dataDxfId="62">
      <calculatedColumnFormula>IF(((F6+I6)-L6)=0," ",(F6+I6)-L6)</calculatedColumnFormula>
    </tableColumn>
    <tableColumn id="15" xr3:uid="{3625D6E2-3585-4D85-B0EF-AFC373A12F27}" name="Un. (R$)9" dataDxfId="61">
      <calculatedColumnFormula>M6</calculatedColumnFormula>
    </tableColumn>
    <tableColumn id="16" xr3:uid="{AD4CE9ED-1D16-4E8E-AA22-CDDF34661FF5}" name="Total (R$)10" dataDxfId="60">
      <calculatedColumnFormula>IFERROR((H6+K6)-N6," 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7C16E3-6F83-4E27-B815-7CDCC308C6D2}" name="CMVSem04" displayName="CMVSem04" ref="B5:Q240" totalsRowShown="0" headerRowDxfId="59" dataDxfId="58" tableBorderDxfId="57">
  <autoFilter ref="B5:Q240" xr:uid="{717C16E3-6F83-4E27-B815-7CDCC308C6D2}"/>
  <tableColumns count="16">
    <tableColumn id="1" xr3:uid="{B449AE95-A0E5-4952-BE67-44C54188EA50}" name="Grupo" dataDxfId="56"/>
    <tableColumn id="2" xr3:uid="{7E2C64F9-04E2-4489-9181-BBA3CEA7BA8A}" name="Cod." dataDxfId="55"/>
    <tableColumn id="3" xr3:uid="{FFD093FD-FB58-4A81-BA1E-36D933BAECFB}" name="Produto" dataDxfId="54"/>
    <tableColumn id="4" xr3:uid="{2AF0ECA0-4DE5-4CD8-BA17-0D262D1350B1}" name="Un." dataDxfId="53"/>
    <tableColumn id="5" xr3:uid="{F94A31E6-4E67-4BB5-923C-65D1A200C514}" name="Qtd." dataDxfId="52"/>
    <tableColumn id="6" xr3:uid="{C6C9DAD7-A732-47B0-9F93-2514EF1F4984}" name="Un. (R$)" dataDxfId="51" dataCellStyle="Moeda"/>
    <tableColumn id="7" xr3:uid="{952CB64C-E359-4272-A5CC-733BA2E13D62}" name="Total (R$)" dataDxfId="50">
      <calculatedColumnFormula>CMVSem04[[#This Row],[Un. (R$)]]*CMVSem04[[#This Row],[Qtd.]]</calculatedColumnFormula>
    </tableColumn>
    <tableColumn id="8" xr3:uid="{042BA741-400A-4470-B290-B36D5D1814CF}" name="Qtd.2" dataDxfId="49"/>
    <tableColumn id="9" xr3:uid="{3C79081D-5116-4322-A2FA-6D2EE2BF0F35}" name="Un. (R$)3" dataDxfId="48"/>
    <tableColumn id="10" xr3:uid="{653800C7-843C-46E3-86E1-53162B3FDCC4}" name="Total (R$)4" dataDxfId="47">
      <calculatedColumnFormula>IF(I6="","",I6*J6)</calculatedColumnFormula>
    </tableColumn>
    <tableColumn id="11" xr3:uid="{23084EC0-5FBC-49CD-92C7-F6B25E14B084}" name="Qtd.5" dataDxfId="46"/>
    <tableColumn id="12" xr3:uid="{06C21BE4-8F68-49C2-A6BE-FE955CA51303}" name="Un. (R$)6" dataDxfId="45">
      <calculatedColumnFormula>IF(J6=0," ",J6)</calculatedColumnFormula>
    </tableColumn>
    <tableColumn id="13" xr3:uid="{A1FF47EF-DEBC-4318-B451-253FB50E3F90}" name="Total (R$)7" dataDxfId="44">
      <calculatedColumnFormula>IFERROR(L6*M6," ")</calculatedColumnFormula>
    </tableColumn>
    <tableColumn id="14" xr3:uid="{CE9E6245-6F64-456F-8FC9-6688C6EC01EF}" name="Qtd.8" dataDxfId="43">
      <calculatedColumnFormula>IF(((F6+I6)-L6)=0," ",(F6+I6)-L6)</calculatedColumnFormula>
    </tableColumn>
    <tableColumn id="15" xr3:uid="{5CB16275-EA45-4F93-843A-F64C2708961B}" name="Un. (R$)9" dataDxfId="42">
      <calculatedColumnFormula>M6</calculatedColumnFormula>
    </tableColumn>
    <tableColumn id="16" xr3:uid="{A5AD2E00-23B4-4C4B-9765-45F3456E2532}" name="Total (R$)10" dataDxfId="41">
      <calculatedColumnFormula>IFERROR((H6+K6)-N6," 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393BEC-9218-45DF-ADFE-51FA238B2F49}" name="CMVSem05" displayName="CMVSem05" ref="B5:Q240" totalsRowShown="0" headerRowDxfId="40" dataDxfId="39">
  <tableColumns count="16">
    <tableColumn id="1" xr3:uid="{6461926D-BD41-488F-BD77-7F149386D318}" name="Grupo" dataDxfId="38"/>
    <tableColumn id="2" xr3:uid="{1FF7E4C3-2B5C-4441-B6E8-D4A5B95CD044}" name="Cod." dataDxfId="37"/>
    <tableColumn id="3" xr3:uid="{2C79C463-B655-4015-B5D3-94D144F5B6DE}" name="Produto" dataDxfId="36"/>
    <tableColumn id="4" xr3:uid="{E052A305-44CE-4091-8347-D14F088C3A87}" name="Un." dataDxfId="35"/>
    <tableColumn id="5" xr3:uid="{C479026C-04F8-4DCB-A038-A4E01553DF5F}" name="Qtd." dataDxfId="34"/>
    <tableColumn id="6" xr3:uid="{E36B5642-9FD9-4196-9A7D-A26530D9B70E}" name="Un. (R$)" dataDxfId="33" dataCellStyle="Moeda"/>
    <tableColumn id="7" xr3:uid="{F49F5CD1-31FF-4FAF-B8F0-5D4C7FDB8334}" name="Total (R$)" dataDxfId="32">
      <calculatedColumnFormula>CMVSem05[[#This Row],[Un. (R$)]]*CMVSem05[[#This Row],[Qtd.]]</calculatedColumnFormula>
    </tableColumn>
    <tableColumn id="8" xr3:uid="{F1D5862C-CBEB-4185-B232-2671E0625ACC}" name="Qtd.2" dataDxfId="31"/>
    <tableColumn id="9" xr3:uid="{CBAF792E-46C1-4232-9CD8-3BF6E6D93CA3}" name="Un. (R$)3" dataDxfId="30"/>
    <tableColumn id="10" xr3:uid="{561D1264-39A9-4680-8EA9-414C0AE31E17}" name="Total (R$)4" dataDxfId="29">
      <calculatedColumnFormula>IF(I6="","",I6*J6)</calculatedColumnFormula>
    </tableColumn>
    <tableColumn id="11" xr3:uid="{4355E0F5-365F-4EDC-9C10-AEF7CEF13670}" name="Qtd.5" dataDxfId="28"/>
    <tableColumn id="12" xr3:uid="{E4FFA6B2-3AFA-424D-B90D-7561C7459739}" name="Un. (R$)6" dataDxfId="27">
      <calculatedColumnFormula>IF(J6=0," ",J6)</calculatedColumnFormula>
    </tableColumn>
    <tableColumn id="13" xr3:uid="{93B72E3E-54C2-449F-B336-CFA7AE5E7485}" name="Total (R$)7" dataDxfId="26">
      <calculatedColumnFormula>IFERROR(L6*M6," ")</calculatedColumnFormula>
    </tableColumn>
    <tableColumn id="14" xr3:uid="{1BD6F1D9-A2F2-4BFB-9A16-DAE2AC6F4CA3}" name="Qtd.8" dataDxfId="25">
      <calculatedColumnFormula>IF(((F6+I6)-L6)=0," ",(F6+I6)-L6)</calculatedColumnFormula>
    </tableColumn>
    <tableColumn id="15" xr3:uid="{95056FDA-A6DD-4F00-BC32-DE1BEB3830A8}" name="Un. (R$)9" dataDxfId="24">
      <calculatedColumnFormula>M6</calculatedColumnFormula>
    </tableColumn>
    <tableColumn id="16" xr3:uid="{9B4D23A4-040E-42A0-830A-92E93BC5E7D3}" name="Total (R$)10" dataDxfId="23">
      <calculatedColumnFormula>IFERROR((H6+K6)-N6," 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97803F-3AAA-41A4-B0F3-DE880D74771B}" name="Custo" displayName="Custo" ref="B2:E340" totalsRowShown="0" headerRowDxfId="22" headerRowBorderDxfId="21" tableBorderDxfId="20" totalsRowBorderDxfId="19">
  <autoFilter ref="B2:E340" xr:uid="{7397803F-3AAA-41A4-B0F3-DE880D74771B}">
    <filterColumn colId="0">
      <filters>
        <filter val="Extrato de tomate Premium Bonare 4kg"/>
        <filter val="Extrato de tomate Tomadoro 4kg"/>
        <filter val="Tomate cereja"/>
        <filter val="Tomate Cereja bdj"/>
        <filter val="Tomate Kg"/>
        <filter val="Tomate maduro"/>
      </filters>
    </filterColumn>
  </autoFilter>
  <tableColumns count="4">
    <tableColumn id="1" xr3:uid="{6B2A0ACD-E32B-4631-956D-840A534A4195}" name="PRODUTO" dataDxfId="4"/>
    <tableColumn id="2" xr3:uid="{90C5B7AC-A5F5-4650-89EC-98920A92F24E}" name="ULTIMO CUSTO" dataDxfId="3"/>
    <tableColumn id="3" xr3:uid="{91C5B8B4-BD15-4155-9E37-FA8F0A345029}" name="DATA" dataDxfId="1"/>
    <tableColumn id="4" xr3:uid="{126E24F7-A7EB-4026-8D76-0591CC6A6724}" name="N Doc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27FD33-8877-403B-9688-3FEEDEAF8524}" name="Registros" displayName="Registros" ref="B2:K3063" totalsRowShown="0" headerRowDxfId="18" headerRowBorderDxfId="17" tableBorderDxfId="16" totalsRowBorderDxfId="15">
  <autoFilter ref="B2:K3063" xr:uid="{D527FD33-8877-403B-9688-3FEEDEAF8524}"/>
  <tableColumns count="10">
    <tableColumn id="1" xr3:uid="{18EBEF94-77A9-460D-93A4-71C95A270D50}" name="ID" dataDxfId="11"/>
    <tableColumn id="2" xr3:uid="{708D41FC-E383-4BA1-BE70-164DBDB62230}" name="DATA" dataDxfId="9"/>
    <tableColumn id="3" xr3:uid="{00D78BE2-8854-4C1F-A7C5-05C6F4DC3FFB}" name="T.MOV" dataDxfId="10"/>
    <tableColumn id="4" xr3:uid="{C8F09BBA-6732-4F0E-AB0A-CAD2F506A3AC}" name="PRODUTO" dataDxfId="14"/>
    <tableColumn id="5" xr3:uid="{73EBBD6F-006E-4BC3-AA51-40E4CA7E5ACC}" name="QTD" dataDxfId="7"/>
    <tableColumn id="6" xr3:uid="{0F62DA3E-A8F9-48BE-A774-529CF2598F50}" name="CUSTO" dataDxfId="5"/>
    <tableColumn id="7" xr3:uid="{46E65F29-817C-46B9-9475-621BF8F1CC3C}" name="CUSTO TOTAL" dataDxfId="6"/>
    <tableColumn id="8" xr3:uid="{A9F4B7A1-A15C-4853-BDDB-230A591BECAC}" name="N Doc" dataDxfId="8"/>
    <tableColumn id="9" xr3:uid="{0119CBEF-FE19-4621-8A17-29006B390129}" name="Fornecedor" dataDxfId="13"/>
    <tableColumn id="10" xr3:uid="{924043CE-44E7-4A39-AFE4-08F1AF2D73A7}" name="Índice Fornecedor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2678-64F9-495E-8DA8-C166951896C9}">
  <sheetPr codeName="Planilha9">
    <tabColor rgb="FFE2EFD9"/>
  </sheetPr>
  <dimension ref="A1:H38"/>
  <sheetViews>
    <sheetView showGridLines="0" zoomScale="115" zoomScaleNormal="115" workbookViewId="0">
      <selection activeCell="D5" sqref="D5"/>
    </sheetView>
  </sheetViews>
  <sheetFormatPr defaultRowHeight="15"/>
  <cols>
    <col min="2" max="2" width="29.42578125" bestFit="1" customWidth="1"/>
    <col min="3" max="3" width="69.42578125" customWidth="1"/>
    <col min="4" max="4" width="11.28515625" bestFit="1" customWidth="1"/>
    <col min="5" max="5" width="33.5703125" customWidth="1"/>
    <col min="7" max="7" width="10.7109375" customWidth="1"/>
    <col min="8" max="8" width="10.140625" customWidth="1"/>
  </cols>
  <sheetData>
    <row r="1" spans="1:8" ht="26.25">
      <c r="A1" s="216"/>
      <c r="B1" s="217"/>
      <c r="C1" s="253" t="s">
        <v>520</v>
      </c>
      <c r="D1" s="217"/>
      <c r="E1" s="217"/>
      <c r="F1" s="217"/>
      <c r="G1" s="217"/>
      <c r="H1" s="218"/>
    </row>
    <row r="2" spans="1:8">
      <c r="A2" s="219"/>
      <c r="B2" s="151" t="s">
        <v>11</v>
      </c>
      <c r="C2" s="220"/>
      <c r="D2" s="150" t="s">
        <v>273</v>
      </c>
      <c r="E2" s="153" t="s">
        <v>572</v>
      </c>
      <c r="F2" s="220"/>
      <c r="G2" s="220"/>
      <c r="H2" s="221"/>
    </row>
    <row r="3" spans="1:8" ht="15.75" thickBot="1">
      <c r="A3" s="219"/>
      <c r="B3" s="222"/>
      <c r="C3" s="222" t="s">
        <v>18</v>
      </c>
      <c r="D3" s="222" t="s">
        <v>272</v>
      </c>
      <c r="E3" s="222"/>
      <c r="F3" s="220"/>
      <c r="G3" s="220"/>
      <c r="H3" s="221"/>
    </row>
    <row r="4" spans="1:8" ht="15.75" thickBot="1">
      <c r="A4" s="219"/>
      <c r="B4" s="220"/>
      <c r="C4" s="271" t="s">
        <v>417</v>
      </c>
      <c r="D4" s="316">
        <v>15</v>
      </c>
      <c r="E4" s="334">
        <v>3.5</v>
      </c>
      <c r="F4" s="220"/>
      <c r="G4" s="220"/>
      <c r="H4" s="221"/>
    </row>
    <row r="5" spans="1:8">
      <c r="A5" s="219"/>
      <c r="B5" s="220"/>
      <c r="C5" s="259" t="s">
        <v>574</v>
      </c>
      <c r="D5" s="220"/>
      <c r="E5" s="220"/>
      <c r="F5" s="220"/>
      <c r="G5" s="220"/>
      <c r="H5" s="221"/>
    </row>
    <row r="6" spans="1:8">
      <c r="A6" s="219"/>
      <c r="B6" s="220"/>
      <c r="C6" s="220"/>
      <c r="D6" s="220"/>
      <c r="E6" s="220"/>
      <c r="F6" s="220"/>
      <c r="G6" s="220"/>
      <c r="H6" s="221"/>
    </row>
    <row r="7" spans="1:8">
      <c r="A7" s="219"/>
      <c r="B7" s="220"/>
      <c r="C7" s="220"/>
      <c r="D7" s="220"/>
      <c r="E7" s="220"/>
      <c r="F7" s="220"/>
      <c r="G7" s="220"/>
      <c r="H7" s="221"/>
    </row>
    <row r="8" spans="1:8">
      <c r="A8" s="219"/>
      <c r="B8" s="220"/>
      <c r="C8" s="220"/>
      <c r="D8" s="220"/>
      <c r="E8" s="220"/>
      <c r="F8" s="220"/>
      <c r="G8" s="220"/>
      <c r="H8" s="221"/>
    </row>
    <row r="9" spans="1:8" ht="15.75" thickBot="1">
      <c r="A9" s="219"/>
      <c r="B9" s="222" t="s">
        <v>280</v>
      </c>
      <c r="C9" s="222" t="s">
        <v>440</v>
      </c>
      <c r="D9" s="222" t="s">
        <v>75</v>
      </c>
      <c r="E9" s="220"/>
      <c r="F9" s="220"/>
      <c r="G9" s="220"/>
      <c r="H9" s="221"/>
    </row>
    <row r="10" spans="1:8" ht="15.75" thickBot="1">
      <c r="A10" s="219"/>
      <c r="B10" s="152" t="s">
        <v>281</v>
      </c>
      <c r="C10" s="325" t="s">
        <v>571</v>
      </c>
      <c r="D10" s="247" t="s">
        <v>30</v>
      </c>
      <c r="E10" s="220"/>
      <c r="F10" s="220"/>
      <c r="G10" s="220"/>
      <c r="H10" s="221"/>
    </row>
    <row r="11" spans="1:8">
      <c r="A11" s="219"/>
      <c r="B11" s="220"/>
      <c r="C11" s="220"/>
      <c r="D11" s="220"/>
      <c r="E11" s="220"/>
      <c r="F11" s="220"/>
      <c r="G11" s="220"/>
      <c r="H11" s="221"/>
    </row>
    <row r="12" spans="1:8">
      <c r="A12" s="219"/>
      <c r="B12" s="150" t="s">
        <v>537</v>
      </c>
      <c r="C12" s="256" t="s">
        <v>560</v>
      </c>
      <c r="D12" s="239" t="s">
        <v>513</v>
      </c>
      <c r="E12" s="320">
        <v>46193</v>
      </c>
      <c r="F12" s="220"/>
      <c r="G12" s="220"/>
      <c r="H12" s="221"/>
    </row>
    <row r="13" spans="1:8">
      <c r="A13" s="219"/>
      <c r="B13" s="278" t="s">
        <v>559</v>
      </c>
      <c r="C13" s="223"/>
      <c r="D13" s="239" t="s">
        <v>322</v>
      </c>
      <c r="E13" s="392" t="s">
        <v>573</v>
      </c>
      <c r="F13" s="220"/>
      <c r="G13" s="220"/>
      <c r="H13" s="221"/>
    </row>
    <row r="14" spans="1:8">
      <c r="A14" s="219"/>
      <c r="B14" s="220"/>
      <c r="C14" s="220"/>
      <c r="D14" s="239" t="s">
        <v>511</v>
      </c>
      <c r="E14" s="242" t="s">
        <v>494</v>
      </c>
      <c r="F14" s="220"/>
      <c r="G14" s="220"/>
      <c r="H14" s="221"/>
    </row>
    <row r="15" spans="1:8">
      <c r="A15" s="219"/>
      <c r="B15" s="150" t="s">
        <v>445</v>
      </c>
      <c r="C15" s="224"/>
      <c r="D15" s="220"/>
      <c r="E15" s="220"/>
      <c r="F15" s="220"/>
      <c r="G15" s="220"/>
      <c r="H15" s="221"/>
    </row>
    <row r="16" spans="1:8">
      <c r="A16" s="219"/>
      <c r="B16" s="166">
        <v>45732</v>
      </c>
      <c r="C16" s="229"/>
      <c r="D16" s="220"/>
      <c r="E16" s="220"/>
      <c r="F16" s="220"/>
      <c r="G16" s="220"/>
      <c r="H16" s="221"/>
    </row>
    <row r="17" spans="1:8">
      <c r="A17" s="219"/>
      <c r="B17" s="166">
        <v>45731</v>
      </c>
      <c r="C17" s="220"/>
      <c r="D17" s="220"/>
      <c r="E17" s="220"/>
      <c r="F17" s="220"/>
      <c r="G17" s="220"/>
      <c r="H17" s="221"/>
    </row>
    <row r="18" spans="1:8">
      <c r="A18" s="219"/>
      <c r="B18" s="220"/>
      <c r="C18" s="220"/>
      <c r="D18" s="220"/>
      <c r="E18" s="220"/>
      <c r="F18" s="220"/>
      <c r="G18" s="220"/>
      <c r="H18" s="221"/>
    </row>
    <row r="19" spans="1:8">
      <c r="A19" s="219"/>
      <c r="B19" s="220"/>
      <c r="C19" s="220"/>
      <c r="D19" s="220"/>
      <c r="E19" s="220"/>
      <c r="F19" s="220"/>
      <c r="G19" s="220"/>
      <c r="H19" s="221"/>
    </row>
    <row r="20" spans="1:8" ht="15.75" thickBot="1">
      <c r="A20" s="225"/>
      <c r="B20" s="226"/>
      <c r="C20" s="226"/>
      <c r="D20" s="226"/>
      <c r="E20" s="226"/>
      <c r="F20" s="226"/>
      <c r="G20" s="226"/>
      <c r="H20" s="227"/>
    </row>
    <row r="29" spans="1:8">
      <c r="C29" s="240"/>
    </row>
    <row r="30" spans="1:8">
      <c r="C30" s="240"/>
    </row>
    <row r="31" spans="1:8">
      <c r="C31" s="240"/>
    </row>
    <row r="32" spans="1:8">
      <c r="C32" s="240"/>
    </row>
    <row r="33" spans="3:3">
      <c r="C33" s="240"/>
    </row>
    <row r="34" spans="3:3">
      <c r="C34" s="240"/>
    </row>
    <row r="35" spans="3:3">
      <c r="C35" s="240"/>
    </row>
    <row r="36" spans="3:3">
      <c r="C36" s="240"/>
    </row>
    <row r="37" spans="3:3">
      <c r="C37" s="240"/>
    </row>
    <row r="38" spans="3:3">
      <c r="C38" s="240"/>
    </row>
  </sheetData>
  <dataValidations count="4">
    <dataValidation type="list" allowBlank="1" showInputMessage="1" showErrorMessage="1" sqref="B2" xr:uid="{8FF259F3-E53E-4B95-A68B-BBB49EAA9A0C}">
      <formula1>"Compras,Inventário Inicial, Inventário Final"</formula1>
    </dataValidation>
    <dataValidation type="list" allowBlank="1" showInputMessage="1" showErrorMessage="1" sqref="E2" xr:uid="{CF60E8C9-9443-45F1-812F-A1B21D127F3C}">
      <formula1>"SEM01,SEM02,SEM03,SEM04,SEM05"</formula1>
    </dataValidation>
    <dataValidation type="list" allowBlank="1" showInputMessage="1" showErrorMessage="1" sqref="D10" xr:uid="{7C8A160E-EC0E-4781-A40C-83269DC8F9E3}">
      <formula1>"Kg,Und,Bdj,L"</formula1>
    </dataValidation>
    <dataValidation type="list" allowBlank="1" showInputMessage="1" showErrorMessage="1" sqref="B12" xr:uid="{C8559FE1-5D6F-4908-B76C-33442134E543}">
      <formula1>"Renomear Item,Apagar Item"</formula1>
    </dataValidation>
  </dataValidations>
  <pageMargins left="0.511811024" right="0.511811024" top="0.78740157499999996" bottom="0.78740157499999996" header="0.31496062000000002" footer="0.31496062000000002"/>
  <pageSetup scale="77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FD10BE5-37D2-40FF-B21E-5E2EF417080A}">
          <x14:formula1>
            <xm:f>indice!$B$3:$B$10</xm:f>
          </x14:formula1>
          <xm:sqref>B10</xm:sqref>
        </x14:dataValidation>
        <x14:dataValidation type="list" allowBlank="1" showInputMessage="1" showErrorMessage="1" xr:uid="{741D2FB2-3F0B-41F3-9F00-2E43073B982A}">
          <x14:formula1>
            <xm:f>indice!$D$2:$D$80</xm:f>
          </x14:formula1>
          <xm:sqref>E14</xm:sqref>
        </x14:dataValidation>
        <x14:dataValidation type="list" allowBlank="1" showInputMessage="1" showErrorMessage="1" xr:uid="{5A9CC256-41D0-44A4-9CC9-151F9DCFEE85}">
          <x14:formula1>
            <xm:f>'SEM01'!$D$6:$D$357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7FFA7-ABB9-45C8-BB68-DB5216AB060B}">
  <sheetPr codeName="Planilha14"/>
  <dimension ref="B2:D55"/>
  <sheetViews>
    <sheetView showGridLines="0" topLeftCell="A13" workbookViewId="0">
      <selection activeCell="D55" sqref="D55"/>
    </sheetView>
  </sheetViews>
  <sheetFormatPr defaultRowHeight="15"/>
  <cols>
    <col min="2" max="2" width="27.28515625" bestFit="1" customWidth="1"/>
    <col min="3" max="3" width="5.85546875" customWidth="1"/>
    <col min="4" max="4" width="53.85546875" bestFit="1" customWidth="1"/>
  </cols>
  <sheetData>
    <row r="2" spans="2:4">
      <c r="B2" s="233" t="s">
        <v>466</v>
      </c>
      <c r="D2" s="238" t="s">
        <v>510</v>
      </c>
    </row>
    <row r="3" spans="2:4">
      <c r="B3" s="234" t="s">
        <v>364</v>
      </c>
      <c r="D3" s="237" t="s">
        <v>467</v>
      </c>
    </row>
    <row r="4" spans="2:4">
      <c r="B4" s="234" t="s">
        <v>72</v>
      </c>
      <c r="D4" s="237" t="s">
        <v>468</v>
      </c>
    </row>
    <row r="5" spans="2:4">
      <c r="B5" s="234" t="s">
        <v>107</v>
      </c>
      <c r="D5" s="237" t="s">
        <v>469</v>
      </c>
    </row>
    <row r="6" spans="2:4">
      <c r="B6" s="234" t="s">
        <v>120</v>
      </c>
      <c r="D6" s="237" t="s">
        <v>470</v>
      </c>
    </row>
    <row r="7" spans="2:4">
      <c r="B7" s="234" t="s">
        <v>132</v>
      </c>
      <c r="D7" s="237" t="s">
        <v>471</v>
      </c>
    </row>
    <row r="8" spans="2:4">
      <c r="B8" s="234" t="s">
        <v>281</v>
      </c>
      <c r="D8" s="237" t="s">
        <v>472</v>
      </c>
    </row>
    <row r="9" spans="2:4">
      <c r="B9" s="234" t="s">
        <v>282</v>
      </c>
      <c r="D9" s="237" t="s">
        <v>473</v>
      </c>
    </row>
    <row r="10" spans="2:4">
      <c r="B10" s="235" t="s">
        <v>351</v>
      </c>
      <c r="D10" s="237" t="s">
        <v>474</v>
      </c>
    </row>
    <row r="11" spans="2:4">
      <c r="D11" s="237" t="s">
        <v>475</v>
      </c>
    </row>
    <row r="12" spans="2:4">
      <c r="D12" s="237" t="s">
        <v>476</v>
      </c>
    </row>
    <row r="13" spans="2:4">
      <c r="D13" s="237" t="s">
        <v>477</v>
      </c>
    </row>
    <row r="14" spans="2:4">
      <c r="D14" s="237" t="s">
        <v>478</v>
      </c>
    </row>
    <row r="15" spans="2:4">
      <c r="D15" s="237" t="s">
        <v>479</v>
      </c>
    </row>
    <row r="16" spans="2:4">
      <c r="D16" s="237" t="s">
        <v>480</v>
      </c>
    </row>
    <row r="17" spans="4:4">
      <c r="D17" s="237" t="s">
        <v>481</v>
      </c>
    </row>
    <row r="18" spans="4:4">
      <c r="D18" s="237" t="s">
        <v>482</v>
      </c>
    </row>
    <row r="19" spans="4:4">
      <c r="D19" s="237" t="s">
        <v>483</v>
      </c>
    </row>
    <row r="20" spans="4:4">
      <c r="D20" s="237" t="s">
        <v>484</v>
      </c>
    </row>
    <row r="21" spans="4:4">
      <c r="D21" s="237" t="s">
        <v>485</v>
      </c>
    </row>
    <row r="22" spans="4:4">
      <c r="D22" s="237" t="s">
        <v>486</v>
      </c>
    </row>
    <row r="23" spans="4:4">
      <c r="D23" s="237" t="s">
        <v>487</v>
      </c>
    </row>
    <row r="24" spans="4:4">
      <c r="D24" s="237" t="s">
        <v>488</v>
      </c>
    </row>
    <row r="25" spans="4:4">
      <c r="D25" s="237" t="s">
        <v>489</v>
      </c>
    </row>
    <row r="26" spans="4:4">
      <c r="D26" s="237" t="s">
        <v>490</v>
      </c>
    </row>
    <row r="27" spans="4:4">
      <c r="D27" s="237" t="s">
        <v>491</v>
      </c>
    </row>
    <row r="28" spans="4:4">
      <c r="D28" s="237" t="s">
        <v>492</v>
      </c>
    </row>
    <row r="29" spans="4:4">
      <c r="D29" s="237" t="s">
        <v>493</v>
      </c>
    </row>
    <row r="30" spans="4:4">
      <c r="D30" s="237" t="s">
        <v>494</v>
      </c>
    </row>
    <row r="31" spans="4:4">
      <c r="D31" s="237" t="s">
        <v>495</v>
      </c>
    </row>
    <row r="32" spans="4:4">
      <c r="D32" s="237" t="s">
        <v>496</v>
      </c>
    </row>
    <row r="33" spans="4:4">
      <c r="D33" s="237" t="s">
        <v>497</v>
      </c>
    </row>
    <row r="34" spans="4:4">
      <c r="D34" s="237" t="s">
        <v>498</v>
      </c>
    </row>
    <row r="35" spans="4:4">
      <c r="D35" s="237" t="s">
        <v>499</v>
      </c>
    </row>
    <row r="36" spans="4:4">
      <c r="D36" s="237" t="s">
        <v>500</v>
      </c>
    </row>
    <row r="37" spans="4:4">
      <c r="D37" s="237" t="s">
        <v>501</v>
      </c>
    </row>
    <row r="38" spans="4:4">
      <c r="D38" s="237" t="s">
        <v>502</v>
      </c>
    </row>
    <row r="39" spans="4:4">
      <c r="D39" s="237" t="s">
        <v>503</v>
      </c>
    </row>
    <row r="40" spans="4:4">
      <c r="D40" s="237" t="s">
        <v>504</v>
      </c>
    </row>
    <row r="41" spans="4:4">
      <c r="D41" s="237" t="s">
        <v>505</v>
      </c>
    </row>
    <row r="42" spans="4:4">
      <c r="D42" s="237" t="s">
        <v>506</v>
      </c>
    </row>
    <row r="43" spans="4:4">
      <c r="D43" s="237" t="s">
        <v>507</v>
      </c>
    </row>
    <row r="44" spans="4:4">
      <c r="D44" s="237" t="s">
        <v>508</v>
      </c>
    </row>
    <row r="45" spans="4:4">
      <c r="D45" s="232" t="s">
        <v>509</v>
      </c>
    </row>
    <row r="46" spans="4:4">
      <c r="D46" s="249" t="s">
        <v>517</v>
      </c>
    </row>
    <row r="47" spans="4:4">
      <c r="D47" s="249" t="s">
        <v>518</v>
      </c>
    </row>
    <row r="48" spans="4:4">
      <c r="D48" s="254" t="s">
        <v>521</v>
      </c>
    </row>
    <row r="49" spans="4:4">
      <c r="D49" s="267" t="s">
        <v>542</v>
      </c>
    </row>
    <row r="50" spans="4:4">
      <c r="D50" s="267" t="s">
        <v>544</v>
      </c>
    </row>
    <row r="51" spans="4:4">
      <c r="D51" s="267" t="s">
        <v>545</v>
      </c>
    </row>
    <row r="52" spans="4:4">
      <c r="D52" s="267" t="s">
        <v>546</v>
      </c>
    </row>
    <row r="53" spans="4:4">
      <c r="D53" s="267" t="s">
        <v>553</v>
      </c>
    </row>
    <row r="54" spans="4:4">
      <c r="D54" s="293" t="s">
        <v>565</v>
      </c>
    </row>
    <row r="55" spans="4:4">
      <c r="D55" s="249" t="s">
        <v>568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E2EFD9"/>
  </sheetPr>
  <dimension ref="A1:Z1082"/>
  <sheetViews>
    <sheetView showGridLines="0" workbookViewId="0">
      <pane xSplit="5" ySplit="5" topLeftCell="F215" activePane="bottomRight" state="frozen"/>
      <selection pane="topRight" activeCell="F1" sqref="F1"/>
      <selection pane="bottomLeft" activeCell="A6" sqref="A6"/>
      <selection pane="bottomRight" activeCell="H1" sqref="H1"/>
    </sheetView>
  </sheetViews>
  <sheetFormatPr defaultColWidth="14.42578125" defaultRowHeight="15" customHeight="1" outlineLevelRow="1"/>
  <cols>
    <col min="1" max="1" width="3.140625" customWidth="1"/>
    <col min="2" max="2" width="29.5703125" customWidth="1"/>
    <col min="3" max="3" width="14.7109375" customWidth="1"/>
    <col min="4" max="4" width="33.7109375" customWidth="1"/>
    <col min="5" max="5" width="10.28515625" bestFit="1" customWidth="1"/>
    <col min="6" max="6" width="15.28515625" customWidth="1"/>
    <col min="7" max="7" width="15.85546875" customWidth="1"/>
    <col min="8" max="8" width="18.85546875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4.85546875" bestFit="1" customWidth="1"/>
    <col min="15" max="15" width="14.42578125" bestFit="1" customWidth="1"/>
    <col min="16" max="16" width="13.85546875" customWidth="1"/>
    <col min="17" max="17" width="15.85546875" bestFit="1" customWidth="1"/>
    <col min="18" max="18" width="6.140625" customWidth="1"/>
  </cols>
  <sheetData>
    <row r="1" spans="1:18" ht="66" customHeight="1" outlineLevel="1" thickBot="1">
      <c r="A1" s="1"/>
      <c r="B1" s="338" t="s">
        <v>0</v>
      </c>
      <c r="C1" s="339"/>
      <c r="D1" s="2">
        <v>46174</v>
      </c>
      <c r="E1" s="2">
        <v>46180</v>
      </c>
      <c r="F1" s="3" t="s">
        <v>1</v>
      </c>
      <c r="G1" s="4">
        <v>95284.82</v>
      </c>
      <c r="H1" s="5" t="s">
        <v>2</v>
      </c>
      <c r="I1" s="6">
        <f>C1081</f>
        <v>0.32556674809271818</v>
      </c>
      <c r="J1" s="5"/>
      <c r="K1" s="5"/>
      <c r="L1" s="5" t="s">
        <v>3</v>
      </c>
      <c r="M1" s="4"/>
      <c r="N1" s="5" t="s">
        <v>4</v>
      </c>
      <c r="O1" s="4"/>
      <c r="P1" s="340"/>
      <c r="Q1" s="341"/>
      <c r="R1" s="7"/>
    </row>
    <row r="2" spans="1:18" ht="17.25" customHeight="1" outlineLevel="1">
      <c r="A2" s="8"/>
      <c r="B2" s="9"/>
      <c r="C2" s="10"/>
      <c r="D2" s="11" t="s">
        <v>5</v>
      </c>
      <c r="E2" s="12"/>
      <c r="F2" s="13"/>
      <c r="G2" s="14"/>
      <c r="H2" s="14"/>
      <c r="I2" s="13"/>
      <c r="J2" s="14"/>
      <c r="K2" s="15" t="s">
        <v>6</v>
      </c>
      <c r="L2" s="16">
        <v>0</v>
      </c>
      <c r="M2" s="14"/>
      <c r="N2" s="15" t="s">
        <v>7</v>
      </c>
      <c r="O2" s="16">
        <v>0</v>
      </c>
      <c r="P2" s="15" t="s">
        <v>8</v>
      </c>
      <c r="Q2" s="16"/>
      <c r="R2" s="17"/>
    </row>
    <row r="3" spans="1:18" ht="21.75" customHeight="1" outlineLevel="1" thickBot="1">
      <c r="A3" s="18"/>
      <c r="B3" s="19"/>
      <c r="C3" s="20" t="s">
        <v>9</v>
      </c>
      <c r="D3" s="19"/>
      <c r="E3" s="21"/>
      <c r="F3" s="342" t="s">
        <v>10</v>
      </c>
      <c r="G3" s="343"/>
      <c r="H3" s="344"/>
      <c r="I3" s="342" t="s">
        <v>11</v>
      </c>
      <c r="J3" s="343"/>
      <c r="K3" s="344"/>
      <c r="L3" s="345" t="s">
        <v>12</v>
      </c>
      <c r="M3" s="343"/>
      <c r="N3" s="344"/>
      <c r="O3" s="345" t="s">
        <v>13</v>
      </c>
      <c r="P3" s="343"/>
      <c r="Q3" s="344"/>
      <c r="R3" s="17"/>
    </row>
    <row r="4" spans="1:18" ht="18.75" customHeight="1" outlineLevel="1" thickBot="1">
      <c r="A4" s="17"/>
      <c r="B4" s="17"/>
      <c r="C4" s="10"/>
      <c r="D4" s="17"/>
      <c r="E4" s="22"/>
      <c r="F4" s="23"/>
      <c r="G4" s="24" t="s">
        <v>14</v>
      </c>
      <c r="H4" s="25">
        <f>C1076</f>
        <v>11314.986880000008</v>
      </c>
      <c r="I4" s="23"/>
      <c r="J4" s="24" t="s">
        <v>14</v>
      </c>
      <c r="K4" s="25">
        <f>C1077</f>
        <v>28818.08828</v>
      </c>
      <c r="L4" s="22"/>
      <c r="M4" s="24" t="s">
        <v>14</v>
      </c>
      <c r="N4" s="25">
        <f>C1078</f>
        <v>9111.5061700000006</v>
      </c>
      <c r="O4" s="22"/>
      <c r="P4" s="24"/>
      <c r="Q4" s="25">
        <f>C1079</f>
        <v>31021.568989999996</v>
      </c>
      <c r="R4" s="17"/>
    </row>
    <row r="5" spans="1:18" ht="15.75" outlineLevel="1" thickBot="1">
      <c r="A5" s="26" t="s">
        <v>15</v>
      </c>
      <c r="B5" s="154" t="s">
        <v>16</v>
      </c>
      <c r="C5" s="155" t="s">
        <v>17</v>
      </c>
      <c r="D5" s="156" t="s">
        <v>18</v>
      </c>
      <c r="E5" s="156" t="s">
        <v>19</v>
      </c>
      <c r="F5" s="157" t="s">
        <v>20</v>
      </c>
      <c r="G5" s="149" t="s">
        <v>21</v>
      </c>
      <c r="H5" s="27" t="s">
        <v>22</v>
      </c>
      <c r="I5" s="157" t="s">
        <v>263</v>
      </c>
      <c r="J5" s="149" t="s">
        <v>264</v>
      </c>
      <c r="K5" s="27" t="s">
        <v>265</v>
      </c>
      <c r="L5" s="149" t="s">
        <v>266</v>
      </c>
      <c r="M5" s="149" t="s">
        <v>267</v>
      </c>
      <c r="N5" s="27" t="s">
        <v>268</v>
      </c>
      <c r="O5" s="149" t="s">
        <v>269</v>
      </c>
      <c r="P5" s="149" t="s">
        <v>270</v>
      </c>
      <c r="Q5" s="149" t="s">
        <v>271</v>
      </c>
      <c r="R5" s="17"/>
    </row>
    <row r="6" spans="1:18" ht="15.75" thickTop="1">
      <c r="A6" s="147"/>
      <c r="B6" s="281" t="s">
        <v>364</v>
      </c>
      <c r="C6" s="282">
        <v>100011</v>
      </c>
      <c r="D6" s="281" t="s">
        <v>355</v>
      </c>
      <c r="E6" s="283" t="s">
        <v>24</v>
      </c>
      <c r="F6" s="174">
        <v>7</v>
      </c>
      <c r="G6" s="159">
        <v>4.18</v>
      </c>
      <c r="H6" s="177">
        <f>CMVSem01[[#This Row],[Un. (R$)]]*CMVSem01[[#This Row],[Qtd.]]</f>
        <v>29.259999999999998</v>
      </c>
      <c r="I6" s="174">
        <v>10</v>
      </c>
      <c r="J6" s="175">
        <v>3.63</v>
      </c>
      <c r="K6" s="160">
        <f t="shared" ref="K6:K64" si="0">IF(I6="","",I6*J6)</f>
        <v>36.299999999999997</v>
      </c>
      <c r="L6" s="158">
        <v>5</v>
      </c>
      <c r="M6" s="162">
        <v>5.99</v>
      </c>
      <c r="N6" s="160">
        <f t="shared" ref="N6:N33" si="1">IFERROR(L6*M6," ")</f>
        <v>29.950000000000003</v>
      </c>
      <c r="O6" s="163">
        <f t="shared" ref="O6:O33" si="2">IF(((F6+I6)-L6)=0," ",(F6+I6)-L6)</f>
        <v>12</v>
      </c>
      <c r="P6" s="175">
        <f t="shared" ref="P6:P33" si="3">M6</f>
        <v>5.99</v>
      </c>
      <c r="Q6" s="160">
        <f t="shared" ref="Q6:Q33" si="4">IFERROR((H6+K6)-N6," ")</f>
        <v>35.61</v>
      </c>
      <c r="R6" s="29"/>
    </row>
    <row r="7" spans="1:18">
      <c r="A7" s="147"/>
      <c r="B7" s="281" t="s">
        <v>364</v>
      </c>
      <c r="C7" s="282"/>
      <c r="D7" s="281" t="s">
        <v>362</v>
      </c>
      <c r="E7" s="283" t="s">
        <v>24</v>
      </c>
      <c r="F7" s="174">
        <v>0</v>
      </c>
      <c r="G7" s="159">
        <v>0</v>
      </c>
      <c r="H7" s="177">
        <f>CMVSem01[[#This Row],[Un. (R$)]]*CMVSem01[[#This Row],[Qtd.]]</f>
        <v>0</v>
      </c>
      <c r="I7" s="174">
        <v>0</v>
      </c>
      <c r="J7" s="175">
        <v>0</v>
      </c>
      <c r="K7" s="160">
        <f t="shared" si="0"/>
        <v>0</v>
      </c>
      <c r="L7" s="196">
        <v>0</v>
      </c>
      <c r="M7" s="175">
        <v>0</v>
      </c>
      <c r="N7" s="160">
        <f t="shared" si="1"/>
        <v>0</v>
      </c>
      <c r="O7" s="163" t="str">
        <f t="shared" si="2"/>
        <v xml:space="preserve"> </v>
      </c>
      <c r="P7" s="175">
        <f t="shared" si="3"/>
        <v>0</v>
      </c>
      <c r="Q7" s="160">
        <f t="shared" si="4"/>
        <v>0</v>
      </c>
      <c r="R7" s="29"/>
    </row>
    <row r="8" spans="1:18">
      <c r="A8" s="147"/>
      <c r="B8" s="281" t="s">
        <v>364</v>
      </c>
      <c r="C8" s="282"/>
      <c r="D8" s="281" t="s">
        <v>514</v>
      </c>
      <c r="E8" s="283" t="s">
        <v>24</v>
      </c>
      <c r="F8" s="174">
        <v>1</v>
      </c>
      <c r="G8" s="159">
        <v>18.53</v>
      </c>
      <c r="H8" s="177">
        <f>CMVSem01[[#This Row],[Un. (R$)]]*CMVSem01[[#This Row],[Qtd.]]</f>
        <v>18.53</v>
      </c>
      <c r="I8" s="174">
        <v>1</v>
      </c>
      <c r="J8" s="175">
        <v>16.09</v>
      </c>
      <c r="K8" s="160">
        <f t="shared" si="0"/>
        <v>16.09</v>
      </c>
      <c r="L8" s="194">
        <v>1</v>
      </c>
      <c r="M8" s="175">
        <f t="shared" ref="M8:M33" si="5">IF(J8=0," ",J8)</f>
        <v>16.09</v>
      </c>
      <c r="N8" s="160">
        <f t="shared" si="1"/>
        <v>16.09</v>
      </c>
      <c r="O8" s="163">
        <f t="shared" si="2"/>
        <v>1</v>
      </c>
      <c r="P8" s="175">
        <f t="shared" si="3"/>
        <v>16.09</v>
      </c>
      <c r="Q8" s="160">
        <f t="shared" si="4"/>
        <v>18.530000000000005</v>
      </c>
      <c r="R8" s="29"/>
    </row>
    <row r="9" spans="1:18">
      <c r="A9" s="147"/>
      <c r="B9" s="281" t="s">
        <v>364</v>
      </c>
      <c r="C9" s="282">
        <v>100040</v>
      </c>
      <c r="D9" s="281" t="s">
        <v>329</v>
      </c>
      <c r="E9" s="283" t="s">
        <v>24</v>
      </c>
      <c r="F9" s="158">
        <v>2</v>
      </c>
      <c r="G9" s="159">
        <v>18.47</v>
      </c>
      <c r="H9" s="177">
        <f>CMVSem01[[#This Row],[Un. (R$)]]*CMVSem01[[#This Row],[Qtd.]]</f>
        <v>36.94</v>
      </c>
      <c r="I9" s="158">
        <v>1</v>
      </c>
      <c r="J9" s="162">
        <v>19.510000000000002</v>
      </c>
      <c r="K9" s="160">
        <f t="shared" si="0"/>
        <v>19.510000000000002</v>
      </c>
      <c r="L9" s="194">
        <v>2</v>
      </c>
      <c r="M9" s="162">
        <f t="shared" si="5"/>
        <v>19.510000000000002</v>
      </c>
      <c r="N9" s="160">
        <f t="shared" si="1"/>
        <v>39.020000000000003</v>
      </c>
      <c r="O9" s="163">
        <f t="shared" si="2"/>
        <v>1</v>
      </c>
      <c r="P9" s="162">
        <f t="shared" si="3"/>
        <v>19.510000000000002</v>
      </c>
      <c r="Q9" s="160">
        <f t="shared" si="4"/>
        <v>17.43</v>
      </c>
      <c r="R9" s="29"/>
    </row>
    <row r="10" spans="1:18">
      <c r="A10" s="147"/>
      <c r="B10" s="281" t="s">
        <v>364</v>
      </c>
      <c r="C10" s="282">
        <v>100024</v>
      </c>
      <c r="D10" s="281" t="s">
        <v>44</v>
      </c>
      <c r="E10" s="283" t="s">
        <v>24</v>
      </c>
      <c r="F10" s="158">
        <v>0</v>
      </c>
      <c r="G10" s="159">
        <v>6.86</v>
      </c>
      <c r="H10" s="177">
        <f>CMVSem01[[#This Row],[Un. (R$)]]*CMVSem01[[#This Row],[Qtd.]]</f>
        <v>0</v>
      </c>
      <c r="I10" s="158">
        <v>2</v>
      </c>
      <c r="J10" s="162">
        <v>4.92</v>
      </c>
      <c r="K10" s="160">
        <f t="shared" si="0"/>
        <v>9.84</v>
      </c>
      <c r="L10" s="194">
        <v>1</v>
      </c>
      <c r="M10" s="162">
        <f t="shared" si="5"/>
        <v>4.92</v>
      </c>
      <c r="N10" s="160">
        <f t="shared" si="1"/>
        <v>4.92</v>
      </c>
      <c r="O10" s="163">
        <f t="shared" si="2"/>
        <v>1</v>
      </c>
      <c r="P10" s="162">
        <f t="shared" si="3"/>
        <v>4.92</v>
      </c>
      <c r="Q10" s="160">
        <f t="shared" si="4"/>
        <v>4.92</v>
      </c>
      <c r="R10" s="29"/>
    </row>
    <row r="11" spans="1:18">
      <c r="A11" s="147"/>
      <c r="B11" s="281" t="s">
        <v>364</v>
      </c>
      <c r="C11" s="282">
        <v>100001</v>
      </c>
      <c r="D11" s="281" t="s">
        <v>23</v>
      </c>
      <c r="E11" s="283" t="s">
        <v>24</v>
      </c>
      <c r="F11" s="158">
        <v>0</v>
      </c>
      <c r="G11" s="159">
        <v>28.99</v>
      </c>
      <c r="H11" s="177">
        <f>CMVSem01[[#This Row],[Un. (R$)]]*CMVSem01[[#This Row],[Qtd.]]</f>
        <v>0</v>
      </c>
      <c r="I11" s="158">
        <v>0</v>
      </c>
      <c r="J11" s="161">
        <v>28.99</v>
      </c>
      <c r="K11" s="160">
        <f t="shared" si="0"/>
        <v>0</v>
      </c>
      <c r="L11" s="194">
        <v>0</v>
      </c>
      <c r="M11" s="162">
        <f t="shared" si="5"/>
        <v>28.99</v>
      </c>
      <c r="N11" s="160">
        <f t="shared" si="1"/>
        <v>0</v>
      </c>
      <c r="O11" s="163" t="str">
        <f t="shared" si="2"/>
        <v xml:space="preserve"> </v>
      </c>
      <c r="P11" s="162">
        <f t="shared" si="3"/>
        <v>28.99</v>
      </c>
      <c r="Q11" s="160">
        <f t="shared" si="4"/>
        <v>0</v>
      </c>
      <c r="R11" s="29"/>
    </row>
    <row r="12" spans="1:18">
      <c r="A12" s="147"/>
      <c r="B12" s="281" t="s">
        <v>364</v>
      </c>
      <c r="C12" s="282">
        <v>100000</v>
      </c>
      <c r="D12" s="281" t="s">
        <v>335</v>
      </c>
      <c r="E12" s="283" t="s">
        <v>24</v>
      </c>
      <c r="F12" s="158">
        <v>4</v>
      </c>
      <c r="G12" s="159">
        <v>19.13</v>
      </c>
      <c r="H12" s="177">
        <f>CMVSem01[[#This Row],[Un. (R$)]]*CMVSem01[[#This Row],[Qtd.]]</f>
        <v>76.52</v>
      </c>
      <c r="I12" s="231">
        <v>18</v>
      </c>
      <c r="J12" s="162">
        <v>19.754999999999999</v>
      </c>
      <c r="K12" s="160">
        <f>IF(I13="","",I13*J12)</f>
        <v>197.54999999999998</v>
      </c>
      <c r="L12" s="194">
        <v>5</v>
      </c>
      <c r="M12" s="162">
        <f t="shared" si="5"/>
        <v>19.754999999999999</v>
      </c>
      <c r="N12" s="160">
        <f t="shared" si="1"/>
        <v>98.774999999999991</v>
      </c>
      <c r="O12" s="163">
        <f>IF(((F12+I13)-L12)=0," ",(F12+I13)-L12)</f>
        <v>9</v>
      </c>
      <c r="P12" s="162">
        <f t="shared" si="3"/>
        <v>19.754999999999999</v>
      </c>
      <c r="Q12" s="160">
        <f t="shared" si="4"/>
        <v>175.29500000000002</v>
      </c>
      <c r="R12" s="29"/>
    </row>
    <row r="13" spans="1:18">
      <c r="A13" s="147"/>
      <c r="B13" s="281" t="s">
        <v>364</v>
      </c>
      <c r="C13" s="282">
        <v>100002</v>
      </c>
      <c r="D13" s="281" t="s">
        <v>26</v>
      </c>
      <c r="E13" s="283" t="s">
        <v>24</v>
      </c>
      <c r="F13" s="158">
        <v>5</v>
      </c>
      <c r="G13" s="159">
        <v>4.8099999999999996</v>
      </c>
      <c r="H13" s="177">
        <f>CMVSem01[[#This Row],[Un. (R$)]]*CMVSem01[[#This Row],[Qtd.]]</f>
        <v>24.049999999999997</v>
      </c>
      <c r="I13" s="158">
        <v>10</v>
      </c>
      <c r="J13" s="162">
        <v>4.59</v>
      </c>
      <c r="K13" s="160">
        <f>IF(I14="","",I14*J13)</f>
        <v>4.59</v>
      </c>
      <c r="L13" s="194">
        <v>6</v>
      </c>
      <c r="M13" s="162">
        <f t="shared" si="5"/>
        <v>4.59</v>
      </c>
      <c r="N13" s="160">
        <f>CMVSem01[[#This Row],[Un. (R$)6]]*CMVSem01[[#This Row],[Qtd.5]]</f>
        <v>27.54</v>
      </c>
      <c r="O13" s="163" t="str">
        <f>IF(((F13+I14)-L13)=0," ",(F13+I14)-L13)</f>
        <v xml:space="preserve"> </v>
      </c>
      <c r="P13" s="162">
        <f t="shared" si="3"/>
        <v>4.59</v>
      </c>
      <c r="Q13" s="160">
        <f t="shared" si="4"/>
        <v>1.0999999999999979</v>
      </c>
      <c r="R13" s="29"/>
    </row>
    <row r="14" spans="1:18">
      <c r="A14" s="147"/>
      <c r="B14" s="281" t="s">
        <v>364</v>
      </c>
      <c r="C14" s="282">
        <v>100051</v>
      </c>
      <c r="D14" s="281" t="s">
        <v>58</v>
      </c>
      <c r="E14" s="283" t="s">
        <v>24</v>
      </c>
      <c r="F14" s="158">
        <v>0</v>
      </c>
      <c r="G14" s="159">
        <v>26.25</v>
      </c>
      <c r="H14" s="177">
        <f>CMVSem01[[#This Row],[Un. (R$)]]*CMVSem01[[#This Row],[Qtd.]]</f>
        <v>0</v>
      </c>
      <c r="I14" s="158">
        <v>1</v>
      </c>
      <c r="J14" s="162">
        <v>26.9</v>
      </c>
      <c r="K14" s="160">
        <f t="shared" si="0"/>
        <v>26.9</v>
      </c>
      <c r="L14" s="194">
        <v>1</v>
      </c>
      <c r="M14" s="162">
        <f t="shared" si="5"/>
        <v>26.9</v>
      </c>
      <c r="N14" s="160">
        <f t="shared" si="1"/>
        <v>26.9</v>
      </c>
      <c r="O14" s="163" t="str">
        <f t="shared" si="2"/>
        <v xml:space="preserve"> </v>
      </c>
      <c r="P14" s="162">
        <f t="shared" si="3"/>
        <v>26.9</v>
      </c>
      <c r="Q14" s="160">
        <f t="shared" si="4"/>
        <v>0</v>
      </c>
      <c r="R14" s="29"/>
    </row>
    <row r="15" spans="1:18">
      <c r="A15" s="147"/>
      <c r="B15" s="281" t="s">
        <v>364</v>
      </c>
      <c r="C15" s="282">
        <v>100043</v>
      </c>
      <c r="D15" s="281" t="s">
        <v>389</v>
      </c>
      <c r="E15" s="283" t="s">
        <v>24</v>
      </c>
      <c r="F15" s="158">
        <v>1</v>
      </c>
      <c r="G15" s="159">
        <v>50.89</v>
      </c>
      <c r="H15" s="177">
        <f>CMVSem01[[#This Row],[Un. (R$)]]*CMVSem01[[#This Row],[Qtd.]]</f>
        <v>50.89</v>
      </c>
      <c r="I15" s="158">
        <v>1</v>
      </c>
      <c r="J15" s="162">
        <v>45.12</v>
      </c>
      <c r="K15" s="160">
        <f t="shared" si="0"/>
        <v>45.12</v>
      </c>
      <c r="L15" s="194">
        <v>2</v>
      </c>
      <c r="M15" s="162">
        <f t="shared" si="5"/>
        <v>45.12</v>
      </c>
      <c r="N15" s="160">
        <f t="shared" si="1"/>
        <v>90.24</v>
      </c>
      <c r="O15" s="163" t="str">
        <f t="shared" si="2"/>
        <v xml:space="preserve"> </v>
      </c>
      <c r="P15" s="162">
        <f t="shared" si="3"/>
        <v>45.12</v>
      </c>
      <c r="Q15" s="160">
        <f t="shared" si="4"/>
        <v>5.769999999999996</v>
      </c>
      <c r="R15" s="29"/>
    </row>
    <row r="16" spans="1:18">
      <c r="A16" s="147"/>
      <c r="B16" s="281" t="s">
        <v>364</v>
      </c>
      <c r="C16" s="282">
        <v>100049</v>
      </c>
      <c r="D16" s="281" t="s">
        <v>250</v>
      </c>
      <c r="E16" s="283" t="s">
        <v>24</v>
      </c>
      <c r="F16" s="158">
        <v>2</v>
      </c>
      <c r="G16" s="159">
        <v>16.77</v>
      </c>
      <c r="H16" s="177">
        <f>CMVSem01[[#This Row],[Un. (R$)]]*CMVSem01[[#This Row],[Qtd.]]</f>
        <v>33.54</v>
      </c>
      <c r="I16" s="158">
        <v>1</v>
      </c>
      <c r="J16" s="162">
        <v>16.77</v>
      </c>
      <c r="K16" s="160">
        <f t="shared" si="0"/>
        <v>16.77</v>
      </c>
      <c r="L16" s="194">
        <v>3</v>
      </c>
      <c r="M16" s="162">
        <f t="shared" si="5"/>
        <v>16.77</v>
      </c>
      <c r="N16" s="160">
        <f t="shared" si="1"/>
        <v>50.31</v>
      </c>
      <c r="O16" s="163" t="str">
        <f t="shared" si="2"/>
        <v xml:space="preserve"> </v>
      </c>
      <c r="P16" s="162">
        <f t="shared" si="3"/>
        <v>16.77</v>
      </c>
      <c r="Q16" s="160">
        <f t="shared" si="4"/>
        <v>0</v>
      </c>
      <c r="R16" s="29"/>
    </row>
    <row r="17" spans="1:26">
      <c r="A17" s="147"/>
      <c r="B17" s="281" t="s">
        <v>364</v>
      </c>
      <c r="C17" s="282">
        <v>100059</v>
      </c>
      <c r="D17" s="281" t="s">
        <v>64</v>
      </c>
      <c r="E17" s="283" t="s">
        <v>65</v>
      </c>
      <c r="F17" s="158">
        <v>1</v>
      </c>
      <c r="G17" s="159">
        <v>35</v>
      </c>
      <c r="H17" s="177">
        <f>CMVSem01[[#This Row],[Un. (R$)]]*CMVSem01[[#This Row],[Qtd.]]</f>
        <v>35</v>
      </c>
      <c r="I17" s="158">
        <v>2</v>
      </c>
      <c r="J17" s="162">
        <v>40.21</v>
      </c>
      <c r="K17" s="160">
        <f t="shared" si="0"/>
        <v>80.42</v>
      </c>
      <c r="L17" s="194">
        <v>2</v>
      </c>
      <c r="M17" s="162">
        <f t="shared" si="5"/>
        <v>40.21</v>
      </c>
      <c r="N17" s="160">
        <f t="shared" si="1"/>
        <v>80.42</v>
      </c>
      <c r="O17" s="163">
        <f t="shared" si="2"/>
        <v>1</v>
      </c>
      <c r="P17" s="162">
        <f t="shared" si="3"/>
        <v>40.21</v>
      </c>
      <c r="Q17" s="160">
        <f t="shared" si="4"/>
        <v>35</v>
      </c>
      <c r="R17" s="29"/>
    </row>
    <row r="18" spans="1:26">
      <c r="A18" s="147"/>
      <c r="B18" s="281" t="s">
        <v>364</v>
      </c>
      <c r="C18" s="282">
        <v>100058</v>
      </c>
      <c r="D18" s="281" t="s">
        <v>63</v>
      </c>
      <c r="E18" s="283" t="s">
        <v>30</v>
      </c>
      <c r="F18" s="158">
        <v>1</v>
      </c>
      <c r="G18" s="159">
        <v>11.81</v>
      </c>
      <c r="H18" s="177">
        <f>CMVSem01[[#This Row],[Un. (R$)]]*CMVSem01[[#This Row],[Qtd.]]</f>
        <v>11.81</v>
      </c>
      <c r="I18" s="158">
        <v>0</v>
      </c>
      <c r="J18" s="162">
        <v>10.53</v>
      </c>
      <c r="K18" s="160">
        <f t="shared" si="0"/>
        <v>0</v>
      </c>
      <c r="L18" s="194">
        <v>1</v>
      </c>
      <c r="M18" s="162">
        <f t="shared" si="5"/>
        <v>10.53</v>
      </c>
      <c r="N18" s="160">
        <f t="shared" si="1"/>
        <v>10.53</v>
      </c>
      <c r="O18" s="163" t="str">
        <f t="shared" si="2"/>
        <v xml:space="preserve"> </v>
      </c>
      <c r="P18" s="162">
        <f t="shared" si="3"/>
        <v>10.53</v>
      </c>
      <c r="Q18" s="160">
        <f t="shared" si="4"/>
        <v>1.2800000000000011</v>
      </c>
      <c r="R18" s="29"/>
    </row>
    <row r="19" spans="1:26">
      <c r="A19" s="147"/>
      <c r="B19" s="281" t="s">
        <v>364</v>
      </c>
      <c r="C19" s="282">
        <v>100028</v>
      </c>
      <c r="D19" s="281" t="s">
        <v>358</v>
      </c>
      <c r="E19" s="283" t="s">
        <v>24</v>
      </c>
      <c r="F19" s="158">
        <v>3</v>
      </c>
      <c r="G19" s="159">
        <v>26.9</v>
      </c>
      <c r="H19" s="177">
        <f>CMVSem01[[#This Row],[Un. (R$)]]*CMVSem01[[#This Row],[Qtd.]]</f>
        <v>80.699999999999989</v>
      </c>
      <c r="I19" s="158">
        <v>6</v>
      </c>
      <c r="J19" s="162">
        <v>26.69</v>
      </c>
      <c r="K19" s="160">
        <f t="shared" si="0"/>
        <v>160.14000000000001</v>
      </c>
      <c r="L19" s="194">
        <v>4</v>
      </c>
      <c r="M19" s="162">
        <f t="shared" si="5"/>
        <v>26.69</v>
      </c>
      <c r="N19" s="160">
        <f t="shared" si="1"/>
        <v>106.76</v>
      </c>
      <c r="O19" s="163">
        <f t="shared" si="2"/>
        <v>5</v>
      </c>
      <c r="P19" s="162">
        <f t="shared" si="3"/>
        <v>26.69</v>
      </c>
      <c r="Q19" s="160">
        <f t="shared" si="4"/>
        <v>134.07999999999998</v>
      </c>
      <c r="R19" s="29"/>
    </row>
    <row r="20" spans="1:26">
      <c r="A20" s="147"/>
      <c r="B20" s="281" t="s">
        <v>364</v>
      </c>
      <c r="C20" s="282">
        <v>100033</v>
      </c>
      <c r="D20" s="281" t="s">
        <v>361</v>
      </c>
      <c r="E20" s="283" t="s">
        <v>24</v>
      </c>
      <c r="F20" s="158">
        <v>1</v>
      </c>
      <c r="G20" s="159">
        <v>10.25</v>
      </c>
      <c r="H20" s="177">
        <f>CMVSem01[[#This Row],[Un. (R$)]]*CMVSem01[[#This Row],[Qtd.]]</f>
        <v>10.25</v>
      </c>
      <c r="I20" s="158">
        <v>2</v>
      </c>
      <c r="J20" s="162">
        <v>10.25</v>
      </c>
      <c r="K20" s="160">
        <f t="shared" si="0"/>
        <v>20.5</v>
      </c>
      <c r="L20" s="194">
        <v>2</v>
      </c>
      <c r="M20" s="162">
        <f t="shared" si="5"/>
        <v>10.25</v>
      </c>
      <c r="N20" s="160">
        <f t="shared" si="1"/>
        <v>20.5</v>
      </c>
      <c r="O20" s="163">
        <f t="shared" si="2"/>
        <v>1</v>
      </c>
      <c r="P20" s="162">
        <f t="shared" si="3"/>
        <v>10.25</v>
      </c>
      <c r="Q20" s="160">
        <f t="shared" si="4"/>
        <v>10.25</v>
      </c>
      <c r="R20" s="29"/>
    </row>
    <row r="21" spans="1:26">
      <c r="A21" s="147"/>
      <c r="B21" s="281" t="s">
        <v>364</v>
      </c>
      <c r="C21" s="282">
        <v>100032</v>
      </c>
      <c r="D21" s="281" t="s">
        <v>360</v>
      </c>
      <c r="E21" s="283" t="s">
        <v>24</v>
      </c>
      <c r="F21" s="158">
        <v>0</v>
      </c>
      <c r="G21" s="159">
        <v>13.83</v>
      </c>
      <c r="H21" s="177">
        <f>CMVSem01[[#This Row],[Un. (R$)]]*CMVSem01[[#This Row],[Qtd.]]</f>
        <v>0</v>
      </c>
      <c r="I21" s="158">
        <v>1</v>
      </c>
      <c r="J21" s="162">
        <v>11.63</v>
      </c>
      <c r="K21" s="160">
        <f t="shared" si="0"/>
        <v>11.63</v>
      </c>
      <c r="L21" s="194">
        <v>1</v>
      </c>
      <c r="M21" s="162">
        <f t="shared" si="5"/>
        <v>11.63</v>
      </c>
      <c r="N21" s="160">
        <f t="shared" si="1"/>
        <v>11.63</v>
      </c>
      <c r="O21" s="163" t="str">
        <f t="shared" si="2"/>
        <v xml:space="preserve"> </v>
      </c>
      <c r="P21" s="162">
        <f t="shared" si="3"/>
        <v>11.63</v>
      </c>
      <c r="Q21" s="160">
        <f t="shared" si="4"/>
        <v>0</v>
      </c>
      <c r="R21" s="147"/>
    </row>
    <row r="22" spans="1:26">
      <c r="A22" s="147"/>
      <c r="B22" s="281" t="s">
        <v>364</v>
      </c>
      <c r="C22" s="282">
        <v>100030</v>
      </c>
      <c r="D22" s="281" t="s">
        <v>47</v>
      </c>
      <c r="E22" s="283" t="s">
        <v>24</v>
      </c>
      <c r="F22" s="158">
        <v>4</v>
      </c>
      <c r="G22" s="159">
        <v>13.11</v>
      </c>
      <c r="H22" s="177">
        <f>CMVSem01[[#This Row],[Un. (R$)]]*CMVSem01[[#This Row],[Qtd.]]</f>
        <v>52.44</v>
      </c>
      <c r="I22" s="158">
        <v>2</v>
      </c>
      <c r="J22" s="162">
        <v>11.63</v>
      </c>
      <c r="K22" s="160">
        <f t="shared" si="0"/>
        <v>23.26</v>
      </c>
      <c r="L22" s="194">
        <v>2</v>
      </c>
      <c r="M22" s="162">
        <f t="shared" si="5"/>
        <v>11.63</v>
      </c>
      <c r="N22" s="160">
        <f t="shared" si="1"/>
        <v>23.26</v>
      </c>
      <c r="O22" s="163">
        <f t="shared" si="2"/>
        <v>4</v>
      </c>
      <c r="P22" s="162">
        <f t="shared" si="3"/>
        <v>11.63</v>
      </c>
      <c r="Q22" s="160">
        <f t="shared" si="4"/>
        <v>52.44</v>
      </c>
      <c r="R22" s="29"/>
    </row>
    <row r="23" spans="1:26">
      <c r="A23" s="147"/>
      <c r="B23" s="281" t="s">
        <v>364</v>
      </c>
      <c r="C23" s="282">
        <v>100031</v>
      </c>
      <c r="D23" s="281" t="s">
        <v>359</v>
      </c>
      <c r="E23" s="283" t="s">
        <v>24</v>
      </c>
      <c r="F23" s="158">
        <v>1</v>
      </c>
      <c r="G23" s="159">
        <v>28.06</v>
      </c>
      <c r="H23" s="177">
        <f>CMVSem01[[#This Row],[Un. (R$)]]*CMVSem01[[#This Row],[Qtd.]]</f>
        <v>28.06</v>
      </c>
      <c r="I23" s="158">
        <v>1</v>
      </c>
      <c r="J23" s="162">
        <v>28.06</v>
      </c>
      <c r="K23" s="160">
        <f t="shared" si="0"/>
        <v>28.06</v>
      </c>
      <c r="L23" s="194">
        <v>2</v>
      </c>
      <c r="M23" s="162">
        <f t="shared" si="5"/>
        <v>28.06</v>
      </c>
      <c r="N23" s="160">
        <f t="shared" si="1"/>
        <v>56.12</v>
      </c>
      <c r="O23" s="163" t="str">
        <f t="shared" si="2"/>
        <v xml:space="preserve"> </v>
      </c>
      <c r="P23" s="162">
        <f t="shared" si="3"/>
        <v>28.06</v>
      </c>
      <c r="Q23" s="160">
        <f t="shared" si="4"/>
        <v>0</v>
      </c>
      <c r="R23" s="29"/>
    </row>
    <row r="24" spans="1:26">
      <c r="A24" s="147"/>
      <c r="B24" s="281" t="s">
        <v>364</v>
      </c>
      <c r="C24" s="282">
        <v>100016</v>
      </c>
      <c r="D24" s="281" t="s">
        <v>37</v>
      </c>
      <c r="E24" s="283" t="s">
        <v>24</v>
      </c>
      <c r="F24" s="158">
        <v>0</v>
      </c>
      <c r="G24" s="159">
        <v>10.68</v>
      </c>
      <c r="H24" s="177">
        <f>CMVSem01[[#This Row],[Un. (R$)]]*CMVSem01[[#This Row],[Qtd.]]</f>
        <v>0</v>
      </c>
      <c r="I24" s="158">
        <v>0</v>
      </c>
      <c r="J24" s="162">
        <v>29</v>
      </c>
      <c r="K24" s="160">
        <f t="shared" si="0"/>
        <v>0</v>
      </c>
      <c r="L24" s="194">
        <v>0</v>
      </c>
      <c r="M24" s="162">
        <f t="shared" si="5"/>
        <v>29</v>
      </c>
      <c r="N24" s="160">
        <f t="shared" si="1"/>
        <v>0</v>
      </c>
      <c r="O24" s="163" t="str">
        <f t="shared" si="2"/>
        <v xml:space="preserve"> </v>
      </c>
      <c r="P24" s="162">
        <f t="shared" si="3"/>
        <v>29</v>
      </c>
      <c r="Q24" s="160">
        <f t="shared" si="4"/>
        <v>0</v>
      </c>
      <c r="R24" s="29"/>
    </row>
    <row r="25" spans="1:26">
      <c r="A25" s="147"/>
      <c r="B25" s="281" t="s">
        <v>364</v>
      </c>
      <c r="C25" s="282"/>
      <c r="D25" s="281" t="s">
        <v>363</v>
      </c>
      <c r="E25" s="283" t="s">
        <v>30</v>
      </c>
      <c r="F25" s="174">
        <v>1</v>
      </c>
      <c r="G25" s="159">
        <v>10.57</v>
      </c>
      <c r="H25" s="177">
        <f>CMVSem01[[#This Row],[Un. (R$)]]*CMVSem01[[#This Row],[Qtd.]]</f>
        <v>10.57</v>
      </c>
      <c r="I25" s="158">
        <v>0</v>
      </c>
      <c r="J25" s="175">
        <v>10.57</v>
      </c>
      <c r="K25" s="160">
        <f t="shared" si="0"/>
        <v>0</v>
      </c>
      <c r="L25" s="194">
        <v>0</v>
      </c>
      <c r="M25" s="175">
        <f t="shared" si="5"/>
        <v>10.57</v>
      </c>
      <c r="N25" s="160">
        <f t="shared" si="1"/>
        <v>0</v>
      </c>
      <c r="O25" s="163">
        <f t="shared" si="2"/>
        <v>1</v>
      </c>
      <c r="P25" s="175">
        <f t="shared" si="3"/>
        <v>10.57</v>
      </c>
      <c r="Q25" s="160">
        <f t="shared" si="4"/>
        <v>10.57</v>
      </c>
      <c r="R25" s="29"/>
    </row>
    <row r="26" spans="1:26">
      <c r="A26" s="147"/>
      <c r="B26" s="281" t="s">
        <v>364</v>
      </c>
      <c r="C26" s="282">
        <v>100038</v>
      </c>
      <c r="D26" s="281" t="s">
        <v>462</v>
      </c>
      <c r="E26" s="283" t="s">
        <v>24</v>
      </c>
      <c r="F26" s="158">
        <v>0</v>
      </c>
      <c r="G26" s="159">
        <v>19.52</v>
      </c>
      <c r="H26" s="177">
        <f>CMVSem01[[#This Row],[Un. (R$)]]*CMVSem01[[#This Row],[Qtd.]]</f>
        <v>0</v>
      </c>
      <c r="I26" s="158">
        <v>1</v>
      </c>
      <c r="J26" s="162">
        <v>19.87</v>
      </c>
      <c r="K26" s="160">
        <f t="shared" si="0"/>
        <v>19.87</v>
      </c>
      <c r="L26" s="194">
        <v>1</v>
      </c>
      <c r="M26" s="162">
        <f t="shared" si="5"/>
        <v>19.87</v>
      </c>
      <c r="N26" s="160">
        <f t="shared" si="1"/>
        <v>19.87</v>
      </c>
      <c r="O26" s="163" t="str">
        <f t="shared" si="2"/>
        <v xml:space="preserve"> </v>
      </c>
      <c r="P26" s="162">
        <f t="shared" si="3"/>
        <v>19.87</v>
      </c>
      <c r="Q26" s="160">
        <f t="shared" si="4"/>
        <v>0</v>
      </c>
      <c r="R26" s="29"/>
    </row>
    <row r="27" spans="1:26">
      <c r="A27" s="147"/>
      <c r="B27" s="281" t="s">
        <v>364</v>
      </c>
      <c r="C27" s="282">
        <v>100048</v>
      </c>
      <c r="D27" s="281" t="s">
        <v>241</v>
      </c>
      <c r="E27" s="283" t="s">
        <v>24</v>
      </c>
      <c r="F27" s="158">
        <v>2</v>
      </c>
      <c r="G27" s="159">
        <v>22</v>
      </c>
      <c r="H27" s="177">
        <f>CMVSem01[[#This Row],[Un. (R$)]]*CMVSem01[[#This Row],[Qtd.]]</f>
        <v>44</v>
      </c>
      <c r="I27" s="158">
        <v>1</v>
      </c>
      <c r="J27" s="162">
        <v>22</v>
      </c>
      <c r="K27" s="160">
        <f t="shared" si="0"/>
        <v>22</v>
      </c>
      <c r="L27" s="194">
        <v>0</v>
      </c>
      <c r="M27" s="162">
        <f t="shared" si="5"/>
        <v>22</v>
      </c>
      <c r="N27" s="160">
        <f t="shared" si="1"/>
        <v>0</v>
      </c>
      <c r="O27" s="163">
        <f t="shared" si="2"/>
        <v>3</v>
      </c>
      <c r="P27" s="162">
        <f t="shared" si="3"/>
        <v>22</v>
      </c>
      <c r="Q27" s="160">
        <f t="shared" si="4"/>
        <v>66</v>
      </c>
      <c r="R27" s="29"/>
    </row>
    <row r="28" spans="1:26">
      <c r="A28" s="147"/>
      <c r="B28" s="281" t="s">
        <v>364</v>
      </c>
      <c r="C28" s="282">
        <v>100066</v>
      </c>
      <c r="D28" s="281" t="s">
        <v>71</v>
      </c>
      <c r="E28" s="283" t="s">
        <v>24</v>
      </c>
      <c r="F28" s="158">
        <v>0</v>
      </c>
      <c r="G28" s="159">
        <v>15.61</v>
      </c>
      <c r="H28" s="177">
        <f>CMVSem01[[#This Row],[Un. (R$)]]*CMVSem01[[#This Row],[Qtd.]]</f>
        <v>0</v>
      </c>
      <c r="I28" s="158">
        <v>0</v>
      </c>
      <c r="J28" s="162">
        <v>7</v>
      </c>
      <c r="K28" s="160">
        <f t="shared" si="0"/>
        <v>0</v>
      </c>
      <c r="L28" s="194">
        <v>0</v>
      </c>
      <c r="M28" s="162">
        <f t="shared" si="5"/>
        <v>7</v>
      </c>
      <c r="N28" s="160">
        <f t="shared" si="1"/>
        <v>0</v>
      </c>
      <c r="O28" s="163" t="str">
        <f t="shared" si="2"/>
        <v xml:space="preserve"> </v>
      </c>
      <c r="P28" s="162">
        <f t="shared" si="3"/>
        <v>7</v>
      </c>
      <c r="Q28" s="160">
        <f t="shared" si="4"/>
        <v>0</v>
      </c>
      <c r="R28" s="147"/>
    </row>
    <row r="29" spans="1:26">
      <c r="A29" s="147"/>
      <c r="B29" s="281" t="s">
        <v>364</v>
      </c>
      <c r="C29" s="282">
        <v>100060</v>
      </c>
      <c r="D29" s="281" t="s">
        <v>536</v>
      </c>
      <c r="E29" s="283" t="s">
        <v>24</v>
      </c>
      <c r="F29" s="158">
        <v>9</v>
      </c>
      <c r="G29" s="159">
        <v>8.9</v>
      </c>
      <c r="H29" s="177">
        <f>CMVSem01[[#This Row],[Un. (R$)]]*CMVSem01[[#This Row],[Qtd.]]</f>
        <v>80.100000000000009</v>
      </c>
      <c r="I29" s="158">
        <v>12</v>
      </c>
      <c r="J29" s="162">
        <v>12.33</v>
      </c>
      <c r="K29" s="160">
        <f t="shared" si="0"/>
        <v>147.96</v>
      </c>
      <c r="L29" s="194">
        <v>11</v>
      </c>
      <c r="M29" s="162">
        <f t="shared" si="5"/>
        <v>12.33</v>
      </c>
      <c r="N29" s="160">
        <f t="shared" si="1"/>
        <v>135.63</v>
      </c>
      <c r="O29" s="163">
        <f t="shared" si="2"/>
        <v>10</v>
      </c>
      <c r="P29" s="162">
        <f t="shared" si="3"/>
        <v>12.33</v>
      </c>
      <c r="Q29" s="160">
        <f t="shared" si="4"/>
        <v>92.43</v>
      </c>
      <c r="R29" s="29"/>
    </row>
    <row r="30" spans="1:26">
      <c r="A30" s="147"/>
      <c r="B30" s="281" t="s">
        <v>364</v>
      </c>
      <c r="C30" s="282">
        <v>100046</v>
      </c>
      <c r="D30" s="281" t="s">
        <v>328</v>
      </c>
      <c r="E30" s="283" t="s">
        <v>24</v>
      </c>
      <c r="F30" s="158">
        <v>1</v>
      </c>
      <c r="G30" s="159">
        <v>29.04</v>
      </c>
      <c r="H30" s="177">
        <f>CMVSem01[[#This Row],[Un. (R$)]]*CMVSem01[[#This Row],[Qtd.]]</f>
        <v>29.04</v>
      </c>
      <c r="I30" s="158">
        <v>1</v>
      </c>
      <c r="J30" s="162">
        <v>18.3</v>
      </c>
      <c r="K30" s="160">
        <f t="shared" si="0"/>
        <v>18.3</v>
      </c>
      <c r="L30" s="194">
        <v>0</v>
      </c>
      <c r="M30" s="162">
        <f t="shared" si="5"/>
        <v>18.3</v>
      </c>
      <c r="N30" s="160">
        <f t="shared" si="1"/>
        <v>0</v>
      </c>
      <c r="O30" s="163">
        <f t="shared" si="2"/>
        <v>2</v>
      </c>
      <c r="P30" s="162">
        <f t="shared" si="3"/>
        <v>18.3</v>
      </c>
      <c r="Q30" s="160">
        <f t="shared" si="4"/>
        <v>47.34</v>
      </c>
      <c r="R30" s="29"/>
      <c r="S30" s="176"/>
      <c r="T30" s="176"/>
      <c r="U30" s="176"/>
      <c r="V30" s="176"/>
      <c r="W30" s="176"/>
      <c r="X30" s="176"/>
      <c r="Y30" s="176"/>
      <c r="Z30" s="176"/>
    </row>
    <row r="31" spans="1:26">
      <c r="A31" s="147"/>
      <c r="B31" s="281" t="s">
        <v>364</v>
      </c>
      <c r="C31" s="282">
        <v>100020</v>
      </c>
      <c r="D31" s="281" t="s">
        <v>40</v>
      </c>
      <c r="E31" s="283" t="s">
        <v>30</v>
      </c>
      <c r="F31" s="158">
        <v>0</v>
      </c>
      <c r="G31" s="159">
        <v>8.8000000000000007</v>
      </c>
      <c r="H31" s="177">
        <f>CMVSem01[[#This Row],[Un. (R$)]]*CMVSem01[[#This Row],[Qtd.]]</f>
        <v>0</v>
      </c>
      <c r="I31" s="158">
        <v>12</v>
      </c>
      <c r="J31" s="162">
        <v>11.1</v>
      </c>
      <c r="K31" s="160">
        <f t="shared" si="0"/>
        <v>133.19999999999999</v>
      </c>
      <c r="L31" s="194">
        <v>8</v>
      </c>
      <c r="M31" s="162">
        <f t="shared" si="5"/>
        <v>11.1</v>
      </c>
      <c r="N31" s="160">
        <f t="shared" si="1"/>
        <v>88.8</v>
      </c>
      <c r="O31" s="163">
        <f t="shared" si="2"/>
        <v>4</v>
      </c>
      <c r="P31" s="162">
        <f t="shared" si="3"/>
        <v>11.1</v>
      </c>
      <c r="Q31" s="160">
        <f t="shared" si="4"/>
        <v>44.399999999999991</v>
      </c>
      <c r="R31" s="29"/>
    </row>
    <row r="32" spans="1:26">
      <c r="A32" s="147"/>
      <c r="B32" s="281" t="s">
        <v>364</v>
      </c>
      <c r="C32" s="282">
        <v>100064</v>
      </c>
      <c r="D32" s="281" t="s">
        <v>69</v>
      </c>
      <c r="E32" s="283" t="s">
        <v>24</v>
      </c>
      <c r="F32" s="158">
        <v>0</v>
      </c>
      <c r="G32" s="159">
        <v>11.99</v>
      </c>
      <c r="H32" s="177">
        <f>CMVSem01[[#This Row],[Un. (R$)]]*CMVSem01[[#This Row],[Qtd.]]</f>
        <v>0</v>
      </c>
      <c r="I32" s="158">
        <v>0</v>
      </c>
      <c r="J32" s="162">
        <v>11.99</v>
      </c>
      <c r="K32" s="160">
        <f t="shared" si="0"/>
        <v>0</v>
      </c>
      <c r="L32" s="194">
        <v>0</v>
      </c>
      <c r="M32" s="162">
        <f t="shared" si="5"/>
        <v>11.99</v>
      </c>
      <c r="N32" s="160">
        <f t="shared" si="1"/>
        <v>0</v>
      </c>
      <c r="O32" s="163" t="str">
        <f t="shared" si="2"/>
        <v xml:space="preserve"> </v>
      </c>
      <c r="P32" s="162">
        <f t="shared" si="3"/>
        <v>11.99</v>
      </c>
      <c r="Q32" s="160">
        <f t="shared" si="4"/>
        <v>0</v>
      </c>
      <c r="R32" s="29"/>
    </row>
    <row r="33" spans="1:26">
      <c r="A33" s="147"/>
      <c r="B33" s="281" t="s">
        <v>364</v>
      </c>
      <c r="C33" s="282">
        <v>100061</v>
      </c>
      <c r="D33" s="281" t="s">
        <v>331</v>
      </c>
      <c r="E33" s="283" t="s">
        <v>24</v>
      </c>
      <c r="F33" s="158">
        <v>0</v>
      </c>
      <c r="G33" s="159">
        <v>41.55</v>
      </c>
      <c r="H33" s="177">
        <f>CMVSem01[[#This Row],[Un. (R$)]]*CMVSem01[[#This Row],[Qtd.]]</f>
        <v>0</v>
      </c>
      <c r="I33" s="158">
        <v>4</v>
      </c>
      <c r="J33" s="162">
        <v>41.9</v>
      </c>
      <c r="K33" s="160">
        <f t="shared" si="0"/>
        <v>167.6</v>
      </c>
      <c r="L33" s="194">
        <v>1</v>
      </c>
      <c r="M33" s="162">
        <f t="shared" si="5"/>
        <v>41.9</v>
      </c>
      <c r="N33" s="160">
        <f t="shared" si="1"/>
        <v>41.9</v>
      </c>
      <c r="O33" s="163">
        <f t="shared" si="2"/>
        <v>3</v>
      </c>
      <c r="P33" s="162">
        <f t="shared" si="3"/>
        <v>41.9</v>
      </c>
      <c r="Q33" s="160">
        <f t="shared" si="4"/>
        <v>125.69999999999999</v>
      </c>
      <c r="R33" s="29"/>
    </row>
    <row r="34" spans="1:26">
      <c r="A34" s="147"/>
      <c r="B34" s="281" t="s">
        <v>364</v>
      </c>
      <c r="C34" s="282">
        <v>100006</v>
      </c>
      <c r="D34" s="281" t="s">
        <v>31</v>
      </c>
      <c r="E34" s="283" t="s">
        <v>24</v>
      </c>
      <c r="F34" s="158">
        <v>2</v>
      </c>
      <c r="G34" s="159">
        <v>4.99</v>
      </c>
      <c r="H34" s="177">
        <f>CMVSem01[[#This Row],[Un. (R$)]]*CMVSem01[[#This Row],[Qtd.]]</f>
        <v>9.98</v>
      </c>
      <c r="I34" s="158">
        <v>10</v>
      </c>
      <c r="J34" s="162">
        <v>5.29</v>
      </c>
      <c r="K34" s="160">
        <f t="shared" si="0"/>
        <v>52.9</v>
      </c>
      <c r="L34" s="194">
        <v>2</v>
      </c>
      <c r="M34" s="162">
        <f t="shared" ref="M34:M59" si="6">IF(J34=0," ",J34)</f>
        <v>5.29</v>
      </c>
      <c r="N34" s="160">
        <f t="shared" ref="N34:N56" si="7">IFERROR(L34*M34," ")</f>
        <v>10.58</v>
      </c>
      <c r="O34" s="163">
        <f t="shared" ref="O34:O56" si="8">IF(((F34+I34)-L34)=0," ",(F34+I34)-L34)</f>
        <v>10</v>
      </c>
      <c r="P34" s="162">
        <f t="shared" ref="P34:P56" si="9">M34</f>
        <v>5.29</v>
      </c>
      <c r="Q34" s="160">
        <f t="shared" ref="Q34:Q57" si="10">IFERROR((H34+K34)-N34," ")</f>
        <v>52.3</v>
      </c>
      <c r="R34" s="29"/>
    </row>
    <row r="35" spans="1:26">
      <c r="A35" s="147"/>
      <c r="B35" s="281" t="s">
        <v>364</v>
      </c>
      <c r="C35" s="282">
        <v>100007</v>
      </c>
      <c r="D35" s="281" t="s">
        <v>242</v>
      </c>
      <c r="E35" s="283" t="s">
        <v>24</v>
      </c>
      <c r="F35" s="158">
        <v>21</v>
      </c>
      <c r="G35" s="159">
        <v>4.8899999999999997</v>
      </c>
      <c r="H35" s="177">
        <f>CMVSem01[[#This Row],[Un. (R$)]]*CMVSem01[[#This Row],[Qtd.]]</f>
        <v>102.69</v>
      </c>
      <c r="I35" s="158">
        <v>40</v>
      </c>
      <c r="J35" s="162">
        <v>3.99</v>
      </c>
      <c r="K35" s="160">
        <f t="shared" si="0"/>
        <v>159.60000000000002</v>
      </c>
      <c r="L35" s="194">
        <v>16</v>
      </c>
      <c r="M35" s="162">
        <f t="shared" si="6"/>
        <v>3.99</v>
      </c>
      <c r="N35" s="160">
        <f t="shared" si="7"/>
        <v>63.84</v>
      </c>
      <c r="O35" s="163">
        <f t="shared" si="8"/>
        <v>45</v>
      </c>
      <c r="P35" s="162">
        <f t="shared" si="9"/>
        <v>3.99</v>
      </c>
      <c r="Q35" s="160">
        <f t="shared" si="10"/>
        <v>198.45000000000002</v>
      </c>
      <c r="R35" s="29"/>
    </row>
    <row r="36" spans="1:26">
      <c r="A36" s="147"/>
      <c r="B36" s="281" t="s">
        <v>364</v>
      </c>
      <c r="C36" s="282">
        <v>100025</v>
      </c>
      <c r="D36" s="281" t="s">
        <v>45</v>
      </c>
      <c r="E36" s="283" t="s">
        <v>24</v>
      </c>
      <c r="F36" s="158">
        <v>4</v>
      </c>
      <c r="G36" s="159">
        <v>3.3</v>
      </c>
      <c r="H36" s="177">
        <f>CMVSem01[[#This Row],[Un. (R$)]]*CMVSem01[[#This Row],[Qtd.]]</f>
        <v>13.2</v>
      </c>
      <c r="I36" s="158">
        <v>14</v>
      </c>
      <c r="J36" s="162">
        <v>3.55</v>
      </c>
      <c r="K36" s="160">
        <f t="shared" si="0"/>
        <v>49.699999999999996</v>
      </c>
      <c r="L36" s="194">
        <v>9</v>
      </c>
      <c r="M36" s="162">
        <f t="shared" si="6"/>
        <v>3.55</v>
      </c>
      <c r="N36" s="160">
        <f t="shared" si="7"/>
        <v>31.95</v>
      </c>
      <c r="O36" s="163">
        <f t="shared" si="8"/>
        <v>9</v>
      </c>
      <c r="P36" s="162">
        <f t="shared" si="9"/>
        <v>3.55</v>
      </c>
      <c r="Q36" s="160">
        <f t="shared" si="10"/>
        <v>30.949999999999992</v>
      </c>
      <c r="R36" s="29"/>
    </row>
    <row r="37" spans="1:26">
      <c r="A37" s="147"/>
      <c r="B37" s="281" t="s">
        <v>364</v>
      </c>
      <c r="C37" s="282">
        <v>100027</v>
      </c>
      <c r="D37" s="281" t="s">
        <v>357</v>
      </c>
      <c r="E37" s="283" t="s">
        <v>24</v>
      </c>
      <c r="F37" s="158">
        <v>2</v>
      </c>
      <c r="G37" s="159">
        <v>15.96</v>
      </c>
      <c r="H37" s="177">
        <f>CMVSem01[[#This Row],[Un. (R$)]]*CMVSem01[[#This Row],[Qtd.]]</f>
        <v>31.92</v>
      </c>
      <c r="I37" s="158">
        <v>6</v>
      </c>
      <c r="J37" s="162">
        <v>15</v>
      </c>
      <c r="K37" s="160">
        <f t="shared" si="0"/>
        <v>90</v>
      </c>
      <c r="L37" s="194">
        <v>2</v>
      </c>
      <c r="M37" s="162">
        <f t="shared" si="6"/>
        <v>15</v>
      </c>
      <c r="N37" s="160">
        <f t="shared" si="7"/>
        <v>30</v>
      </c>
      <c r="O37" s="163">
        <f t="shared" si="8"/>
        <v>6</v>
      </c>
      <c r="P37" s="162">
        <f t="shared" si="9"/>
        <v>15</v>
      </c>
      <c r="Q37" s="160">
        <f t="shared" si="10"/>
        <v>91.92</v>
      </c>
      <c r="R37" s="29"/>
    </row>
    <row r="38" spans="1:26">
      <c r="A38" s="147"/>
      <c r="B38" s="281" t="s">
        <v>364</v>
      </c>
      <c r="C38" s="282">
        <v>100008</v>
      </c>
      <c r="D38" s="281" t="s">
        <v>338</v>
      </c>
      <c r="E38" s="283" t="s">
        <v>24</v>
      </c>
      <c r="F38" s="158">
        <v>11</v>
      </c>
      <c r="G38" s="159">
        <v>8.7309999999999999</v>
      </c>
      <c r="H38" s="177">
        <f>CMVSem01[[#This Row],[Un. (R$)]]*CMVSem01[[#This Row],[Qtd.]]</f>
        <v>96.040999999999997</v>
      </c>
      <c r="I38" s="158">
        <v>20</v>
      </c>
      <c r="J38" s="162">
        <v>8.1340000000000003</v>
      </c>
      <c r="K38" s="160">
        <f t="shared" si="0"/>
        <v>162.68</v>
      </c>
      <c r="L38" s="194">
        <v>9</v>
      </c>
      <c r="M38" s="162">
        <f t="shared" si="6"/>
        <v>8.1340000000000003</v>
      </c>
      <c r="N38" s="160">
        <f t="shared" si="7"/>
        <v>73.206000000000003</v>
      </c>
      <c r="O38" s="163">
        <f t="shared" si="8"/>
        <v>22</v>
      </c>
      <c r="P38" s="162">
        <f t="shared" si="9"/>
        <v>8.1340000000000003</v>
      </c>
      <c r="Q38" s="160">
        <f t="shared" si="10"/>
        <v>185.51499999999999</v>
      </c>
      <c r="R38" s="29"/>
      <c r="S38" s="211"/>
      <c r="T38" s="211"/>
      <c r="U38" s="211"/>
      <c r="V38" s="211"/>
      <c r="W38" s="211"/>
      <c r="X38" s="211"/>
      <c r="Y38" s="211"/>
      <c r="Z38" s="211"/>
    </row>
    <row r="39" spans="1:26">
      <c r="A39" s="147"/>
      <c r="B39" s="281" t="s">
        <v>364</v>
      </c>
      <c r="C39" s="282">
        <v>100010</v>
      </c>
      <c r="D39" s="281" t="s">
        <v>337</v>
      </c>
      <c r="E39" s="283" t="s">
        <v>24</v>
      </c>
      <c r="F39" s="158">
        <v>4</v>
      </c>
      <c r="G39" s="159">
        <v>6.1120000000000001</v>
      </c>
      <c r="H39" s="177">
        <f>CMVSem01[[#This Row],[Un. (R$)]]*CMVSem01[[#This Row],[Qtd.]]</f>
        <v>24.448</v>
      </c>
      <c r="I39" s="158">
        <v>10</v>
      </c>
      <c r="J39" s="162">
        <v>5.9359999999999999</v>
      </c>
      <c r="K39" s="160">
        <f t="shared" si="0"/>
        <v>59.36</v>
      </c>
      <c r="L39" s="194">
        <v>11</v>
      </c>
      <c r="M39" s="162">
        <f t="shared" si="6"/>
        <v>5.9359999999999999</v>
      </c>
      <c r="N39" s="160">
        <f t="shared" si="7"/>
        <v>65.295999999999992</v>
      </c>
      <c r="O39" s="163">
        <f t="shared" si="8"/>
        <v>3</v>
      </c>
      <c r="P39" s="162">
        <f t="shared" si="9"/>
        <v>5.9359999999999999</v>
      </c>
      <c r="Q39" s="160">
        <f t="shared" si="10"/>
        <v>18.512</v>
      </c>
      <c r="R39" s="29"/>
      <c r="S39" s="176"/>
      <c r="T39" s="176"/>
      <c r="U39" s="176"/>
      <c r="V39" s="176"/>
      <c r="W39" s="176"/>
      <c r="X39" s="176"/>
      <c r="Y39" s="176"/>
      <c r="Z39" s="176"/>
    </row>
    <row r="40" spans="1:26">
      <c r="A40" s="147"/>
      <c r="B40" s="281" t="s">
        <v>364</v>
      </c>
      <c r="C40" s="282">
        <v>100009</v>
      </c>
      <c r="D40" s="281" t="s">
        <v>336</v>
      </c>
      <c r="E40" s="283" t="s">
        <v>24</v>
      </c>
      <c r="F40" s="158">
        <v>7</v>
      </c>
      <c r="G40" s="159">
        <v>6.2370000000000001</v>
      </c>
      <c r="H40" s="177">
        <f>CMVSem01[[#This Row],[Un. (R$)]]*CMVSem01[[#This Row],[Qtd.]]</f>
        <v>43.658999999999999</v>
      </c>
      <c r="I40" s="158">
        <v>18</v>
      </c>
      <c r="J40" s="162">
        <v>10.685600000000001</v>
      </c>
      <c r="K40" s="160">
        <f t="shared" si="0"/>
        <v>192.3408</v>
      </c>
      <c r="L40" s="194">
        <v>17</v>
      </c>
      <c r="M40" s="162">
        <f t="shared" si="6"/>
        <v>10.685600000000001</v>
      </c>
      <c r="N40" s="160">
        <f t="shared" si="7"/>
        <v>181.65520000000001</v>
      </c>
      <c r="O40" s="163">
        <f t="shared" si="8"/>
        <v>8</v>
      </c>
      <c r="P40" s="162">
        <f t="shared" si="9"/>
        <v>10.685600000000001</v>
      </c>
      <c r="Q40" s="160">
        <f t="shared" si="10"/>
        <v>54.344599999999986</v>
      </c>
      <c r="R40" s="29"/>
    </row>
    <row r="41" spans="1:26">
      <c r="A41" s="147"/>
      <c r="B41" s="281" t="s">
        <v>364</v>
      </c>
      <c r="C41" s="282">
        <v>100065</v>
      </c>
      <c r="D41" s="281" t="s">
        <v>70</v>
      </c>
      <c r="E41" s="283" t="s">
        <v>24</v>
      </c>
      <c r="F41" s="158">
        <v>0</v>
      </c>
      <c r="G41" s="159">
        <v>6.35</v>
      </c>
      <c r="H41" s="177">
        <f>CMVSem01[[#This Row],[Un. (R$)]]*CMVSem01[[#This Row],[Qtd.]]</f>
        <v>0</v>
      </c>
      <c r="I41" s="158">
        <v>0</v>
      </c>
      <c r="J41" s="162">
        <v>6.35</v>
      </c>
      <c r="K41" s="160">
        <f t="shared" si="0"/>
        <v>0</v>
      </c>
      <c r="L41" s="194">
        <v>0</v>
      </c>
      <c r="M41" s="162">
        <f t="shared" si="6"/>
        <v>6.35</v>
      </c>
      <c r="N41" s="160">
        <f t="shared" si="7"/>
        <v>0</v>
      </c>
      <c r="O41" s="163" t="str">
        <f t="shared" si="8"/>
        <v xml:space="preserve"> </v>
      </c>
      <c r="P41" s="162">
        <f t="shared" si="9"/>
        <v>6.35</v>
      </c>
      <c r="Q41" s="160">
        <f t="shared" si="10"/>
        <v>0</v>
      </c>
      <c r="R41" s="29"/>
    </row>
    <row r="42" spans="1:26">
      <c r="A42" s="147"/>
      <c r="B42" s="281" t="s">
        <v>364</v>
      </c>
      <c r="C42" s="282">
        <v>100050</v>
      </c>
      <c r="D42" s="281" t="s">
        <v>327</v>
      </c>
      <c r="E42" s="283" t="s">
        <v>24</v>
      </c>
      <c r="F42" s="158">
        <v>0</v>
      </c>
      <c r="G42" s="159">
        <v>2.56</v>
      </c>
      <c r="H42" s="177">
        <f>CMVSem01[[#This Row],[Un. (R$)]]*CMVSem01[[#This Row],[Qtd.]]</f>
        <v>0</v>
      </c>
      <c r="I42" s="158">
        <v>0</v>
      </c>
      <c r="J42" s="162">
        <v>2.56</v>
      </c>
      <c r="K42" s="160">
        <f t="shared" si="0"/>
        <v>0</v>
      </c>
      <c r="L42" s="194">
        <v>0</v>
      </c>
      <c r="M42" s="162">
        <f t="shared" si="6"/>
        <v>2.56</v>
      </c>
      <c r="N42" s="160">
        <f t="shared" si="7"/>
        <v>0</v>
      </c>
      <c r="O42" s="163" t="str">
        <f t="shared" si="8"/>
        <v xml:space="preserve"> </v>
      </c>
      <c r="P42" s="162">
        <f t="shared" si="9"/>
        <v>2.56</v>
      </c>
      <c r="Q42" s="160">
        <f t="shared" si="10"/>
        <v>0</v>
      </c>
      <c r="R42" s="29"/>
    </row>
    <row r="43" spans="1:26">
      <c r="A43" s="147"/>
      <c r="B43" s="281" t="s">
        <v>364</v>
      </c>
      <c r="C43" s="282">
        <v>100035</v>
      </c>
      <c r="D43" s="281" t="s">
        <v>377</v>
      </c>
      <c r="E43" s="283" t="s">
        <v>24</v>
      </c>
      <c r="F43" s="158">
        <v>0</v>
      </c>
      <c r="G43" s="159">
        <v>6.35</v>
      </c>
      <c r="H43" s="177">
        <f>CMVSem01[[#This Row],[Un. (R$)]]*CMVSem01[[#This Row],[Qtd.]]</f>
        <v>0</v>
      </c>
      <c r="I43" s="158">
        <v>0</v>
      </c>
      <c r="J43" s="162">
        <v>15.25</v>
      </c>
      <c r="K43" s="160">
        <f t="shared" si="0"/>
        <v>0</v>
      </c>
      <c r="L43" s="194">
        <v>0</v>
      </c>
      <c r="M43" s="162">
        <f t="shared" si="6"/>
        <v>15.25</v>
      </c>
      <c r="N43" s="160">
        <f t="shared" si="7"/>
        <v>0</v>
      </c>
      <c r="O43" s="163" t="str">
        <f t="shared" si="8"/>
        <v xml:space="preserve"> </v>
      </c>
      <c r="P43" s="162">
        <f t="shared" si="9"/>
        <v>15.25</v>
      </c>
      <c r="Q43" s="160">
        <f t="shared" si="10"/>
        <v>0</v>
      </c>
      <c r="R43" s="29"/>
    </row>
    <row r="44" spans="1:26">
      <c r="A44" s="147"/>
      <c r="B44" s="281" t="s">
        <v>364</v>
      </c>
      <c r="C44" s="282">
        <v>100044</v>
      </c>
      <c r="D44" s="281" t="s">
        <v>376</v>
      </c>
      <c r="E44" s="283" t="s">
        <v>24</v>
      </c>
      <c r="F44" s="158">
        <v>0</v>
      </c>
      <c r="G44" s="159">
        <v>7.25</v>
      </c>
      <c r="H44" s="177">
        <f>CMVSem01[[#This Row],[Un. (R$)]]*CMVSem01[[#This Row],[Qtd.]]</f>
        <v>0</v>
      </c>
      <c r="I44" s="158">
        <v>0</v>
      </c>
      <c r="J44" s="162">
        <v>5.75</v>
      </c>
      <c r="K44" s="160">
        <f t="shared" si="0"/>
        <v>0</v>
      </c>
      <c r="L44" s="194">
        <v>0</v>
      </c>
      <c r="M44" s="162">
        <f t="shared" si="6"/>
        <v>5.75</v>
      </c>
      <c r="N44" s="160">
        <f t="shared" si="7"/>
        <v>0</v>
      </c>
      <c r="O44" s="163" t="str">
        <f t="shared" si="8"/>
        <v xml:space="preserve"> </v>
      </c>
      <c r="P44" s="162">
        <f t="shared" si="9"/>
        <v>5.75</v>
      </c>
      <c r="Q44" s="160">
        <f t="shared" si="10"/>
        <v>0</v>
      </c>
      <c r="R44" s="29"/>
      <c r="S44" s="17"/>
      <c r="T44" s="17"/>
      <c r="U44" s="17"/>
      <c r="V44" s="17"/>
      <c r="W44" s="17"/>
      <c r="X44" s="17"/>
      <c r="Y44" s="17"/>
      <c r="Z44" s="17"/>
    </row>
    <row r="45" spans="1:26">
      <c r="A45" s="147"/>
      <c r="B45" s="281" t="s">
        <v>364</v>
      </c>
      <c r="C45" s="282">
        <v>100021</v>
      </c>
      <c r="D45" s="281" t="s">
        <v>41</v>
      </c>
      <c r="E45" s="283" t="s">
        <v>24</v>
      </c>
      <c r="F45" s="158">
        <v>14</v>
      </c>
      <c r="G45" s="159">
        <v>5.4690000000000003</v>
      </c>
      <c r="H45" s="177">
        <f>CMVSem01[[#This Row],[Un. (R$)]]*CMVSem01[[#This Row],[Qtd.]]</f>
        <v>76.566000000000003</v>
      </c>
      <c r="I45" s="158">
        <v>27</v>
      </c>
      <c r="J45" s="162">
        <v>5.85</v>
      </c>
      <c r="K45" s="160">
        <f t="shared" si="0"/>
        <v>157.94999999999999</v>
      </c>
      <c r="L45" s="194">
        <v>18</v>
      </c>
      <c r="M45" s="162">
        <f t="shared" si="6"/>
        <v>5.85</v>
      </c>
      <c r="N45" s="160">
        <f t="shared" si="7"/>
        <v>105.3</v>
      </c>
      <c r="O45" s="163">
        <f t="shared" si="8"/>
        <v>23</v>
      </c>
      <c r="P45" s="162">
        <f t="shared" si="9"/>
        <v>5.85</v>
      </c>
      <c r="Q45" s="160">
        <f t="shared" si="10"/>
        <v>129.21600000000001</v>
      </c>
      <c r="R45" s="29"/>
    </row>
    <row r="46" spans="1:26">
      <c r="A46" s="147"/>
      <c r="B46" s="281" t="s">
        <v>364</v>
      </c>
      <c r="C46" s="282">
        <v>100018</v>
      </c>
      <c r="D46" s="281" t="s">
        <v>332</v>
      </c>
      <c r="E46" s="283" t="s">
        <v>30</v>
      </c>
      <c r="F46" s="158">
        <v>0</v>
      </c>
      <c r="G46" s="159">
        <v>4.37</v>
      </c>
      <c r="H46" s="177">
        <f>CMVSem01[[#This Row],[Un. (R$)]]*CMVSem01[[#This Row],[Qtd.]]</f>
        <v>0</v>
      </c>
      <c r="I46" s="158">
        <v>2</v>
      </c>
      <c r="J46" s="162">
        <v>16.510000000000002</v>
      </c>
      <c r="K46" s="160">
        <f t="shared" si="0"/>
        <v>33.020000000000003</v>
      </c>
      <c r="L46" s="194">
        <v>2</v>
      </c>
      <c r="M46" s="162">
        <f t="shared" si="6"/>
        <v>16.510000000000002</v>
      </c>
      <c r="N46" s="160">
        <f t="shared" si="7"/>
        <v>33.020000000000003</v>
      </c>
      <c r="O46" s="163" t="str">
        <f t="shared" si="8"/>
        <v xml:space="preserve"> </v>
      </c>
      <c r="P46" s="162">
        <f t="shared" si="9"/>
        <v>16.510000000000002</v>
      </c>
      <c r="Q46" s="160">
        <f t="shared" si="10"/>
        <v>0</v>
      </c>
      <c r="R46" s="29"/>
    </row>
    <row r="47" spans="1:26">
      <c r="A47" s="147"/>
      <c r="B47" s="281" t="s">
        <v>364</v>
      </c>
      <c r="C47" s="282">
        <v>100019</v>
      </c>
      <c r="D47" s="281" t="s">
        <v>339</v>
      </c>
      <c r="E47" s="283" t="s">
        <v>30</v>
      </c>
      <c r="F47" s="158">
        <v>17</v>
      </c>
      <c r="G47" s="159">
        <v>4.3</v>
      </c>
      <c r="H47" s="177">
        <f>CMVSem01[[#This Row],[Un. (R$)]]*CMVSem01[[#This Row],[Qtd.]]</f>
        <v>73.099999999999994</v>
      </c>
      <c r="I47" s="158">
        <v>12</v>
      </c>
      <c r="J47" s="162">
        <v>5.19</v>
      </c>
      <c r="K47" s="160">
        <f t="shared" si="0"/>
        <v>62.28</v>
      </c>
      <c r="L47" s="194">
        <v>11</v>
      </c>
      <c r="M47" s="162">
        <f t="shared" si="6"/>
        <v>5.19</v>
      </c>
      <c r="N47" s="160">
        <f t="shared" si="7"/>
        <v>57.09</v>
      </c>
      <c r="O47" s="163">
        <f t="shared" si="8"/>
        <v>18</v>
      </c>
      <c r="P47" s="162">
        <f t="shared" si="9"/>
        <v>5.19</v>
      </c>
      <c r="Q47" s="160">
        <f t="shared" si="10"/>
        <v>78.289999999999992</v>
      </c>
      <c r="R47" s="29"/>
      <c r="S47" s="211"/>
      <c r="T47" s="211"/>
      <c r="U47" s="211"/>
      <c r="V47" s="211"/>
      <c r="W47" s="211"/>
      <c r="X47" s="211"/>
      <c r="Y47" s="211"/>
      <c r="Z47" s="211"/>
    </row>
    <row r="48" spans="1:26">
      <c r="A48" s="147"/>
      <c r="B48" s="281" t="s">
        <v>364</v>
      </c>
      <c r="C48" s="282">
        <v>100037</v>
      </c>
      <c r="D48" s="281" t="s">
        <v>348</v>
      </c>
      <c r="E48" s="283" t="s">
        <v>24</v>
      </c>
      <c r="F48" s="158">
        <v>0</v>
      </c>
      <c r="G48" s="159">
        <v>18.170000000000002</v>
      </c>
      <c r="H48" s="177">
        <f>CMVSem01[[#This Row],[Un. (R$)]]*CMVSem01[[#This Row],[Qtd.]]</f>
        <v>0</v>
      </c>
      <c r="I48" s="158">
        <v>1</v>
      </c>
      <c r="J48" s="162">
        <v>18.16</v>
      </c>
      <c r="K48" s="160">
        <f t="shared" si="0"/>
        <v>18.16</v>
      </c>
      <c r="L48" s="194">
        <v>1</v>
      </c>
      <c r="M48" s="162">
        <f t="shared" si="6"/>
        <v>18.16</v>
      </c>
      <c r="N48" s="160">
        <f t="shared" si="7"/>
        <v>18.16</v>
      </c>
      <c r="O48" s="163" t="str">
        <f t="shared" si="8"/>
        <v xml:space="preserve"> </v>
      </c>
      <c r="P48" s="162">
        <f t="shared" si="9"/>
        <v>18.16</v>
      </c>
      <c r="Q48" s="160">
        <f t="shared" si="10"/>
        <v>0</v>
      </c>
      <c r="R48" s="29"/>
    </row>
    <row r="49" spans="1:26">
      <c r="A49" s="147"/>
      <c r="B49" s="281" t="s">
        <v>364</v>
      </c>
      <c r="C49" s="282">
        <v>100022</v>
      </c>
      <c r="D49" s="281" t="s">
        <v>347</v>
      </c>
      <c r="E49" s="283" t="s">
        <v>24</v>
      </c>
      <c r="F49" s="158">
        <v>3</v>
      </c>
      <c r="G49" s="159">
        <v>5.67</v>
      </c>
      <c r="H49" s="177">
        <f>CMVSem01[[#This Row],[Un. (R$)]]*CMVSem01[[#This Row],[Qtd.]]</f>
        <v>17.009999999999998</v>
      </c>
      <c r="I49" s="158">
        <v>7</v>
      </c>
      <c r="J49" s="162">
        <v>5.75</v>
      </c>
      <c r="K49" s="160">
        <f t="shared" si="0"/>
        <v>40.25</v>
      </c>
      <c r="L49" s="194">
        <v>6</v>
      </c>
      <c r="M49" s="162">
        <f t="shared" si="6"/>
        <v>5.75</v>
      </c>
      <c r="N49" s="160">
        <f t="shared" si="7"/>
        <v>34.5</v>
      </c>
      <c r="O49" s="163">
        <f t="shared" si="8"/>
        <v>4</v>
      </c>
      <c r="P49" s="162">
        <f t="shared" si="9"/>
        <v>5.75</v>
      </c>
      <c r="Q49" s="160">
        <f t="shared" si="10"/>
        <v>22.759999999999998</v>
      </c>
      <c r="R49" s="29"/>
    </row>
    <row r="50" spans="1:26">
      <c r="A50" s="147"/>
      <c r="B50" s="281" t="s">
        <v>364</v>
      </c>
      <c r="C50" s="282">
        <v>100023</v>
      </c>
      <c r="D50" s="281" t="s">
        <v>43</v>
      </c>
      <c r="E50" s="283" t="s">
        <v>24</v>
      </c>
      <c r="F50" s="158">
        <v>5</v>
      </c>
      <c r="G50" s="159">
        <v>12.25</v>
      </c>
      <c r="H50" s="177">
        <f>CMVSem01[[#This Row],[Un. (R$)]]*CMVSem01[[#This Row],[Qtd.]]</f>
        <v>61.25</v>
      </c>
      <c r="I50" s="158">
        <v>8</v>
      </c>
      <c r="J50" s="162">
        <v>10.79</v>
      </c>
      <c r="K50" s="160">
        <f t="shared" si="0"/>
        <v>86.32</v>
      </c>
      <c r="L50" s="194">
        <v>1</v>
      </c>
      <c r="M50" s="162">
        <f t="shared" si="6"/>
        <v>10.79</v>
      </c>
      <c r="N50" s="160">
        <f t="shared" si="7"/>
        <v>10.79</v>
      </c>
      <c r="O50" s="163">
        <f t="shared" si="8"/>
        <v>12</v>
      </c>
      <c r="P50" s="162">
        <f t="shared" si="9"/>
        <v>10.79</v>
      </c>
      <c r="Q50" s="160">
        <f t="shared" si="10"/>
        <v>136.78</v>
      </c>
      <c r="R50" s="29"/>
    </row>
    <row r="51" spans="1:26">
      <c r="A51" s="147"/>
      <c r="B51" s="281" t="s">
        <v>364</v>
      </c>
      <c r="C51" s="282">
        <v>100052</v>
      </c>
      <c r="D51" s="281" t="s">
        <v>59</v>
      </c>
      <c r="E51" s="283" t="s">
        <v>24</v>
      </c>
      <c r="F51" s="158">
        <v>0</v>
      </c>
      <c r="G51" s="159">
        <v>20.91</v>
      </c>
      <c r="H51" s="177">
        <f>CMVSem01[[#This Row],[Un. (R$)]]*CMVSem01[[#This Row],[Qtd.]]</f>
        <v>0</v>
      </c>
      <c r="I51" s="158">
        <v>0</v>
      </c>
      <c r="J51" s="162">
        <v>19.2</v>
      </c>
      <c r="K51" s="160">
        <f t="shared" si="0"/>
        <v>0</v>
      </c>
      <c r="L51" s="194">
        <v>0</v>
      </c>
      <c r="M51" s="162">
        <f t="shared" si="6"/>
        <v>19.2</v>
      </c>
      <c r="N51" s="160">
        <f t="shared" si="7"/>
        <v>0</v>
      </c>
      <c r="O51" s="163" t="str">
        <f t="shared" si="8"/>
        <v xml:space="preserve"> </v>
      </c>
      <c r="P51" s="162">
        <f t="shared" si="9"/>
        <v>19.2</v>
      </c>
      <c r="Q51" s="160">
        <f t="shared" si="10"/>
        <v>0</v>
      </c>
      <c r="R51" s="29"/>
    </row>
    <row r="52" spans="1:26">
      <c r="A52" s="147"/>
      <c r="B52" s="281" t="s">
        <v>364</v>
      </c>
      <c r="C52" s="282">
        <v>100015</v>
      </c>
      <c r="D52" s="281" t="s">
        <v>36</v>
      </c>
      <c r="E52" s="283" t="s">
        <v>24</v>
      </c>
      <c r="F52" s="158">
        <v>2</v>
      </c>
      <c r="G52" s="159">
        <v>18.5</v>
      </c>
      <c r="H52" s="177">
        <f>CMVSem01[[#This Row],[Un. (R$)]]*CMVSem01[[#This Row],[Qtd.]]</f>
        <v>37</v>
      </c>
      <c r="I52" s="158">
        <v>0</v>
      </c>
      <c r="J52" s="162">
        <v>18.5</v>
      </c>
      <c r="K52" s="160">
        <f t="shared" si="0"/>
        <v>0</v>
      </c>
      <c r="L52" s="194">
        <v>0</v>
      </c>
      <c r="M52" s="162">
        <f t="shared" si="6"/>
        <v>18.5</v>
      </c>
      <c r="N52" s="160">
        <f t="shared" si="7"/>
        <v>0</v>
      </c>
      <c r="O52" s="163">
        <f t="shared" si="8"/>
        <v>2</v>
      </c>
      <c r="P52" s="162">
        <f t="shared" si="9"/>
        <v>18.5</v>
      </c>
      <c r="Q52" s="160">
        <f t="shared" si="10"/>
        <v>37</v>
      </c>
      <c r="R52" s="29"/>
    </row>
    <row r="53" spans="1:26">
      <c r="A53" s="147"/>
      <c r="B53" s="281" t="s">
        <v>364</v>
      </c>
      <c r="C53" s="282">
        <v>100054</v>
      </c>
      <c r="D53" s="281" t="s">
        <v>60</v>
      </c>
      <c r="E53" s="283" t="s">
        <v>24</v>
      </c>
      <c r="F53" s="158">
        <v>1</v>
      </c>
      <c r="G53" s="159">
        <v>158.94999999999999</v>
      </c>
      <c r="H53" s="177">
        <f>CMVSem01[[#This Row],[Un. (R$)]]*CMVSem01[[#This Row],[Qtd.]]</f>
        <v>158.94999999999999</v>
      </c>
      <c r="I53" s="158">
        <v>0</v>
      </c>
      <c r="J53" s="162">
        <v>158.94999999999999</v>
      </c>
      <c r="K53" s="160">
        <f t="shared" si="0"/>
        <v>0</v>
      </c>
      <c r="L53" s="194">
        <v>0</v>
      </c>
      <c r="M53" s="162">
        <f t="shared" si="6"/>
        <v>158.94999999999999</v>
      </c>
      <c r="N53" s="160">
        <f t="shared" si="7"/>
        <v>0</v>
      </c>
      <c r="O53" s="163">
        <f t="shared" si="8"/>
        <v>1</v>
      </c>
      <c r="P53" s="162">
        <f t="shared" si="9"/>
        <v>158.94999999999999</v>
      </c>
      <c r="Q53" s="160">
        <f t="shared" si="10"/>
        <v>158.94999999999999</v>
      </c>
      <c r="R53" s="29"/>
      <c r="S53" s="17"/>
      <c r="T53" s="17"/>
      <c r="U53" s="17"/>
      <c r="V53" s="17"/>
      <c r="W53" s="17"/>
      <c r="X53" s="17"/>
      <c r="Y53" s="17"/>
      <c r="Z53" s="17"/>
    </row>
    <row r="54" spans="1:26">
      <c r="A54" s="147"/>
      <c r="B54" s="281" t="s">
        <v>364</v>
      </c>
      <c r="C54" s="282">
        <v>100056</v>
      </c>
      <c r="D54" s="281" t="s">
        <v>251</v>
      </c>
      <c r="E54" s="283" t="s">
        <v>24</v>
      </c>
      <c r="F54" s="158">
        <v>1</v>
      </c>
      <c r="G54" s="159">
        <v>13.99</v>
      </c>
      <c r="H54" s="177">
        <f>CMVSem01[[#This Row],[Un. (R$)]]*CMVSem01[[#This Row],[Qtd.]]</f>
        <v>13.99</v>
      </c>
      <c r="I54" s="158">
        <v>0</v>
      </c>
      <c r="J54" s="162">
        <v>13.8</v>
      </c>
      <c r="K54" s="160">
        <f t="shared" si="0"/>
        <v>0</v>
      </c>
      <c r="L54" s="194">
        <v>1</v>
      </c>
      <c r="M54" s="162">
        <f t="shared" si="6"/>
        <v>13.8</v>
      </c>
      <c r="N54" s="160">
        <f t="shared" si="7"/>
        <v>13.8</v>
      </c>
      <c r="O54" s="163" t="str">
        <f t="shared" si="8"/>
        <v xml:space="preserve"> </v>
      </c>
      <c r="P54" s="162">
        <f t="shared" si="9"/>
        <v>13.8</v>
      </c>
      <c r="Q54" s="160">
        <f t="shared" si="10"/>
        <v>0.1899999999999995</v>
      </c>
      <c r="R54" s="29"/>
    </row>
    <row r="55" spans="1:26">
      <c r="A55" s="147"/>
      <c r="B55" s="281" t="s">
        <v>364</v>
      </c>
      <c r="C55" s="282">
        <v>100013</v>
      </c>
      <c r="D55" s="281" t="s">
        <v>35</v>
      </c>
      <c r="E55" s="283" t="s">
        <v>30</v>
      </c>
      <c r="F55" s="158">
        <v>2</v>
      </c>
      <c r="G55" s="159">
        <v>12.24</v>
      </c>
      <c r="H55" s="177">
        <f>CMVSem01[[#This Row],[Un. (R$)]]*CMVSem01[[#This Row],[Qtd.]]</f>
        <v>24.48</v>
      </c>
      <c r="I55" s="158">
        <v>3</v>
      </c>
      <c r="J55" s="162">
        <v>10.41</v>
      </c>
      <c r="K55" s="160">
        <f t="shared" si="0"/>
        <v>31.23</v>
      </c>
      <c r="L55" s="194">
        <v>2</v>
      </c>
      <c r="M55" s="162">
        <f t="shared" si="6"/>
        <v>10.41</v>
      </c>
      <c r="N55" s="160">
        <f t="shared" si="7"/>
        <v>20.82</v>
      </c>
      <c r="O55" s="163">
        <f t="shared" si="8"/>
        <v>3</v>
      </c>
      <c r="P55" s="162">
        <f t="shared" si="9"/>
        <v>10.41</v>
      </c>
      <c r="Q55" s="160">
        <f t="shared" si="10"/>
        <v>34.89</v>
      </c>
      <c r="R55" s="29"/>
    </row>
    <row r="56" spans="1:26">
      <c r="A56" s="147"/>
      <c r="B56" s="281" t="s">
        <v>364</v>
      </c>
      <c r="C56" s="282">
        <v>100053</v>
      </c>
      <c r="D56" s="281" t="s">
        <v>245</v>
      </c>
      <c r="E56" s="283" t="s">
        <v>24</v>
      </c>
      <c r="F56" s="158">
        <v>1</v>
      </c>
      <c r="G56" s="159">
        <v>9.4499999999999993</v>
      </c>
      <c r="H56" s="177">
        <f>CMVSem01[[#This Row],[Un. (R$)]]*CMVSem01[[#This Row],[Qtd.]]</f>
        <v>9.4499999999999993</v>
      </c>
      <c r="I56" s="158">
        <v>1</v>
      </c>
      <c r="J56" s="162">
        <v>9.25</v>
      </c>
      <c r="K56" s="160">
        <f t="shared" si="0"/>
        <v>9.25</v>
      </c>
      <c r="L56" s="194">
        <v>1</v>
      </c>
      <c r="M56" s="162">
        <f t="shared" si="6"/>
        <v>9.25</v>
      </c>
      <c r="N56" s="160">
        <f t="shared" si="7"/>
        <v>9.25</v>
      </c>
      <c r="O56" s="163">
        <f t="shared" si="8"/>
        <v>1</v>
      </c>
      <c r="P56" s="162">
        <f t="shared" si="9"/>
        <v>9.25</v>
      </c>
      <c r="Q56" s="160">
        <f t="shared" si="10"/>
        <v>9.4499999999999993</v>
      </c>
      <c r="R56" s="29"/>
    </row>
    <row r="57" spans="1:26">
      <c r="A57" s="147"/>
      <c r="B57" s="281" t="s">
        <v>364</v>
      </c>
      <c r="C57" s="282"/>
      <c r="D57" s="281" t="s">
        <v>243</v>
      </c>
      <c r="E57" s="283" t="s">
        <v>24</v>
      </c>
      <c r="F57" s="158">
        <v>5</v>
      </c>
      <c r="G57" s="159">
        <v>11.9</v>
      </c>
      <c r="H57" s="177">
        <f>CMVSem01[[#This Row],[Un. (R$)]]*CMVSem01[[#This Row],[Qtd.]]</f>
        <v>59.5</v>
      </c>
      <c r="I57" s="158">
        <v>0</v>
      </c>
      <c r="J57" s="162">
        <v>11.9</v>
      </c>
      <c r="K57" s="160">
        <f t="shared" si="0"/>
        <v>0</v>
      </c>
      <c r="L57" s="194">
        <v>1</v>
      </c>
      <c r="M57" s="162">
        <f t="shared" si="6"/>
        <v>11.9</v>
      </c>
      <c r="N57" s="160">
        <f>CMVSem01[[#This Row],[Un. (R$)6]]*CMVSem01[[#This Row],[Qtd.5]]</f>
        <v>11.9</v>
      </c>
      <c r="O57" s="163"/>
      <c r="P57" s="162">
        <v>11.9</v>
      </c>
      <c r="Q57" s="160">
        <f t="shared" si="10"/>
        <v>47.6</v>
      </c>
      <c r="R57" s="29"/>
    </row>
    <row r="58" spans="1:26">
      <c r="A58" s="147"/>
      <c r="B58" s="281" t="s">
        <v>364</v>
      </c>
      <c r="C58" s="282">
        <v>100062</v>
      </c>
      <c r="D58" s="281" t="s">
        <v>333</v>
      </c>
      <c r="E58" s="283" t="s">
        <v>30</v>
      </c>
      <c r="F58" s="158">
        <v>1</v>
      </c>
      <c r="G58" s="159">
        <v>68.739999999999995</v>
      </c>
      <c r="H58" s="177">
        <f>CMVSem01[[#This Row],[Un. (R$)]]*CMVSem01[[#This Row],[Qtd.]]</f>
        <v>68.739999999999995</v>
      </c>
      <c r="I58" s="158">
        <v>1</v>
      </c>
      <c r="J58" s="162">
        <v>74.180000000000007</v>
      </c>
      <c r="K58" s="160">
        <f t="shared" si="0"/>
        <v>74.180000000000007</v>
      </c>
      <c r="L58" s="194">
        <v>1</v>
      </c>
      <c r="M58" s="162">
        <f t="shared" si="6"/>
        <v>74.180000000000007</v>
      </c>
      <c r="N58" s="160">
        <f t="shared" ref="N58:N97" si="11">IFERROR(L58*M58," ")</f>
        <v>74.180000000000007</v>
      </c>
      <c r="O58" s="163">
        <f t="shared" ref="O58:O97" si="12">IF(((F58+I58)-L58)=0," ",(F58+I58)-L58)</f>
        <v>1</v>
      </c>
      <c r="P58" s="162">
        <f t="shared" ref="P58:P96" si="13">M58</f>
        <v>74.180000000000007</v>
      </c>
      <c r="Q58" s="160">
        <f t="shared" ref="Q58:Q85" si="14">IFERROR((H58+K58)-N58," ")</f>
        <v>68.740000000000009</v>
      </c>
      <c r="R58" s="29"/>
    </row>
    <row r="59" spans="1:26">
      <c r="A59" s="147"/>
      <c r="B59" s="281" t="s">
        <v>364</v>
      </c>
      <c r="C59" s="282">
        <v>100029</v>
      </c>
      <c r="D59" s="281" t="s">
        <v>548</v>
      </c>
      <c r="E59" s="283" t="s">
        <v>30</v>
      </c>
      <c r="F59" s="158">
        <v>2</v>
      </c>
      <c r="G59" s="159">
        <v>168.45</v>
      </c>
      <c r="H59" s="177">
        <f>CMVSem01[[#This Row],[Un. (R$)]]*CMVSem01[[#This Row],[Qtd.]]</f>
        <v>336.9</v>
      </c>
      <c r="I59" s="158">
        <v>3</v>
      </c>
      <c r="J59" s="162">
        <v>169</v>
      </c>
      <c r="K59" s="160">
        <f t="shared" si="0"/>
        <v>507</v>
      </c>
      <c r="L59" s="194">
        <v>1</v>
      </c>
      <c r="M59" s="162">
        <f t="shared" si="6"/>
        <v>169</v>
      </c>
      <c r="N59" s="160">
        <f t="shared" si="11"/>
        <v>169</v>
      </c>
      <c r="O59" s="163">
        <f t="shared" si="12"/>
        <v>4</v>
      </c>
      <c r="P59" s="162">
        <f t="shared" si="13"/>
        <v>169</v>
      </c>
      <c r="Q59" s="160">
        <f t="shared" si="14"/>
        <v>674.9</v>
      </c>
      <c r="R59" s="29"/>
    </row>
    <row r="60" spans="1:26">
      <c r="A60" s="147"/>
      <c r="B60" s="281" t="s">
        <v>364</v>
      </c>
      <c r="C60" s="282">
        <v>100005</v>
      </c>
      <c r="D60" s="281" t="s">
        <v>325</v>
      </c>
      <c r="E60" s="283" t="s">
        <v>30</v>
      </c>
      <c r="F60" s="158">
        <v>10.8</v>
      </c>
      <c r="G60" s="159">
        <v>6.67</v>
      </c>
      <c r="H60" s="177">
        <f>CMVSem01[[#This Row],[Un. (R$)]]*CMVSem01[[#This Row],[Qtd.]]</f>
        <v>72.036000000000001</v>
      </c>
      <c r="I60" s="158">
        <v>54</v>
      </c>
      <c r="J60" s="162">
        <v>6.76</v>
      </c>
      <c r="K60" s="160">
        <f t="shared" si="0"/>
        <v>365.03999999999996</v>
      </c>
      <c r="L60" s="194">
        <v>30</v>
      </c>
      <c r="M60" s="162">
        <v>6.76</v>
      </c>
      <c r="N60" s="160">
        <f t="shared" si="11"/>
        <v>202.79999999999998</v>
      </c>
      <c r="O60" s="163">
        <f t="shared" si="12"/>
        <v>34.799999999999997</v>
      </c>
      <c r="P60" s="162">
        <f t="shared" si="13"/>
        <v>6.76</v>
      </c>
      <c r="Q60" s="160">
        <f t="shared" si="14"/>
        <v>234.27599999999998</v>
      </c>
      <c r="R60" s="29"/>
    </row>
    <row r="61" spans="1:26">
      <c r="A61" s="147"/>
      <c r="B61" s="281" t="s">
        <v>364</v>
      </c>
      <c r="C61" s="282">
        <v>100039</v>
      </c>
      <c r="D61" s="281" t="s">
        <v>345</v>
      </c>
      <c r="E61" s="283" t="s">
        <v>24</v>
      </c>
      <c r="F61" s="158">
        <v>0</v>
      </c>
      <c r="G61" s="159">
        <v>6.11</v>
      </c>
      <c r="H61" s="177">
        <f>CMVSem01[[#This Row],[Un. (R$)]]*CMVSem01[[#This Row],[Qtd.]]</f>
        <v>0</v>
      </c>
      <c r="I61" s="158">
        <v>0</v>
      </c>
      <c r="J61" s="162">
        <v>6.15</v>
      </c>
      <c r="K61" s="160">
        <f t="shared" si="0"/>
        <v>0</v>
      </c>
      <c r="L61" s="194">
        <v>0</v>
      </c>
      <c r="M61" s="162">
        <f t="shared" ref="M61:M88" si="15">IF(J61=0," ",J61)</f>
        <v>6.15</v>
      </c>
      <c r="N61" s="160">
        <f t="shared" si="11"/>
        <v>0</v>
      </c>
      <c r="O61" s="163">
        <v>0</v>
      </c>
      <c r="P61" s="162">
        <f t="shared" si="13"/>
        <v>6.15</v>
      </c>
      <c r="Q61" s="160">
        <f t="shared" si="14"/>
        <v>0</v>
      </c>
      <c r="R61" s="29"/>
    </row>
    <row r="62" spans="1:26">
      <c r="A62" s="147"/>
      <c r="B62" s="281" t="s">
        <v>364</v>
      </c>
      <c r="C62" s="282">
        <v>100045</v>
      </c>
      <c r="D62" s="281" t="s">
        <v>55</v>
      </c>
      <c r="E62" s="283" t="s">
        <v>24</v>
      </c>
      <c r="F62" s="158">
        <v>1</v>
      </c>
      <c r="G62" s="159">
        <v>50.14</v>
      </c>
      <c r="H62" s="177">
        <f>CMVSem01[[#This Row],[Un. (R$)]]*CMVSem01[[#This Row],[Qtd.]]</f>
        <v>50.14</v>
      </c>
      <c r="I62" s="158">
        <v>1</v>
      </c>
      <c r="J62" s="162">
        <v>29.99</v>
      </c>
      <c r="K62" s="160">
        <f t="shared" si="0"/>
        <v>29.99</v>
      </c>
      <c r="L62" s="194">
        <v>1</v>
      </c>
      <c r="M62" s="162">
        <f t="shared" si="15"/>
        <v>29.99</v>
      </c>
      <c r="N62" s="160">
        <f t="shared" si="11"/>
        <v>29.99</v>
      </c>
      <c r="O62" s="163">
        <f t="shared" si="12"/>
        <v>1</v>
      </c>
      <c r="P62" s="162">
        <f t="shared" si="13"/>
        <v>29.99</v>
      </c>
      <c r="Q62" s="160">
        <f t="shared" si="14"/>
        <v>50.14</v>
      </c>
      <c r="R62" s="29"/>
    </row>
    <row r="63" spans="1:26">
      <c r="A63" s="147"/>
      <c r="B63" s="281" t="s">
        <v>364</v>
      </c>
      <c r="C63" s="282">
        <v>100063</v>
      </c>
      <c r="D63" s="281" t="s">
        <v>68</v>
      </c>
      <c r="E63" s="283" t="s">
        <v>24</v>
      </c>
      <c r="F63" s="158">
        <v>0</v>
      </c>
      <c r="G63" s="159">
        <v>14.78</v>
      </c>
      <c r="H63" s="177">
        <f>CMVSem01[[#This Row],[Un. (R$)]]*CMVSem01[[#This Row],[Qtd.]]</f>
        <v>0</v>
      </c>
      <c r="I63" s="158">
        <v>0</v>
      </c>
      <c r="J63" s="162">
        <v>14.78</v>
      </c>
      <c r="K63" s="160">
        <f t="shared" si="0"/>
        <v>0</v>
      </c>
      <c r="L63" s="194">
        <v>0</v>
      </c>
      <c r="M63" s="162">
        <f t="shared" si="15"/>
        <v>14.78</v>
      </c>
      <c r="N63" s="160">
        <f t="shared" si="11"/>
        <v>0</v>
      </c>
      <c r="O63" s="163" t="str">
        <f t="shared" si="12"/>
        <v xml:space="preserve"> </v>
      </c>
      <c r="P63" s="162">
        <f t="shared" si="13"/>
        <v>14.78</v>
      </c>
      <c r="Q63" s="160">
        <f t="shared" si="14"/>
        <v>0</v>
      </c>
      <c r="R63" s="29"/>
    </row>
    <row r="64" spans="1:26">
      <c r="A64" s="147"/>
      <c r="B64" s="281" t="s">
        <v>364</v>
      </c>
      <c r="C64" s="282"/>
      <c r="D64" s="281" t="s">
        <v>356</v>
      </c>
      <c r="E64" s="283" t="s">
        <v>65</v>
      </c>
      <c r="F64" s="174">
        <v>1</v>
      </c>
      <c r="G64" s="159">
        <v>17.57</v>
      </c>
      <c r="H64" s="177">
        <f>CMVSem01[[#This Row],[Un. (R$)]]*CMVSem01[[#This Row],[Qtd.]]</f>
        <v>17.57</v>
      </c>
      <c r="I64" s="158">
        <v>2</v>
      </c>
      <c r="J64" s="175">
        <v>2.9</v>
      </c>
      <c r="K64" s="160">
        <f t="shared" si="0"/>
        <v>5.8</v>
      </c>
      <c r="L64" s="194">
        <v>2</v>
      </c>
      <c r="M64" s="175">
        <f t="shared" si="15"/>
        <v>2.9</v>
      </c>
      <c r="N64" s="160">
        <f t="shared" si="11"/>
        <v>5.8</v>
      </c>
      <c r="O64" s="163">
        <f t="shared" si="12"/>
        <v>1</v>
      </c>
      <c r="P64" s="175">
        <f t="shared" si="13"/>
        <v>2.9</v>
      </c>
      <c r="Q64" s="160">
        <f t="shared" si="14"/>
        <v>17.57</v>
      </c>
      <c r="R64" s="29"/>
    </row>
    <row r="65" spans="1:26">
      <c r="A65" s="147"/>
      <c r="B65" s="281" t="s">
        <v>364</v>
      </c>
      <c r="C65" s="282">
        <v>100055</v>
      </c>
      <c r="D65" s="281" t="s">
        <v>61</v>
      </c>
      <c r="E65" s="283" t="s">
        <v>24</v>
      </c>
      <c r="F65" s="158">
        <v>1</v>
      </c>
      <c r="G65" s="159">
        <v>13.5</v>
      </c>
      <c r="H65" s="177">
        <f>CMVSem01[[#This Row],[Un. (R$)]]*CMVSem01[[#This Row],[Qtd.]]</f>
        <v>13.5</v>
      </c>
      <c r="I65" s="158">
        <v>0</v>
      </c>
      <c r="J65" s="162">
        <v>10.5</v>
      </c>
      <c r="K65" s="160">
        <f t="shared" ref="K65:K125" si="16">IF(I65="","",I65*J65)</f>
        <v>0</v>
      </c>
      <c r="L65" s="194">
        <v>1</v>
      </c>
      <c r="M65" s="162">
        <f t="shared" si="15"/>
        <v>10.5</v>
      </c>
      <c r="N65" s="160">
        <f t="shared" si="11"/>
        <v>10.5</v>
      </c>
      <c r="O65" s="163" t="str">
        <f t="shared" si="12"/>
        <v xml:space="preserve"> </v>
      </c>
      <c r="P65" s="162">
        <f t="shared" si="13"/>
        <v>10.5</v>
      </c>
      <c r="Q65" s="160">
        <f t="shared" si="14"/>
        <v>3</v>
      </c>
      <c r="R65" s="29"/>
    </row>
    <row r="66" spans="1:26">
      <c r="A66" s="147"/>
      <c r="B66" s="281" t="s">
        <v>364</v>
      </c>
      <c r="C66" s="282">
        <v>100003</v>
      </c>
      <c r="D66" s="281" t="s">
        <v>27</v>
      </c>
      <c r="E66" s="283" t="s">
        <v>24</v>
      </c>
      <c r="F66" s="158">
        <v>0</v>
      </c>
      <c r="G66" s="159"/>
      <c r="H66" s="177">
        <f>CMVSem01[[#This Row],[Un. (R$)]]*CMVSem01[[#This Row],[Qtd.]]</f>
        <v>0</v>
      </c>
      <c r="I66" s="158">
        <v>0</v>
      </c>
      <c r="J66" s="162">
        <v>16.54</v>
      </c>
      <c r="K66" s="160">
        <f t="shared" si="16"/>
        <v>0</v>
      </c>
      <c r="L66" s="194">
        <v>0</v>
      </c>
      <c r="M66" s="162">
        <f t="shared" si="15"/>
        <v>16.54</v>
      </c>
      <c r="N66" s="160">
        <f t="shared" si="11"/>
        <v>0</v>
      </c>
      <c r="O66" s="163" t="str">
        <f t="shared" si="12"/>
        <v xml:space="preserve"> </v>
      </c>
      <c r="P66" s="162">
        <f t="shared" si="13"/>
        <v>16.54</v>
      </c>
      <c r="Q66" s="160">
        <f t="shared" si="14"/>
        <v>0</v>
      </c>
      <c r="R66" s="29"/>
      <c r="S66" s="176"/>
      <c r="T66" s="176"/>
      <c r="U66" s="176"/>
      <c r="V66" s="176"/>
      <c r="W66" s="176"/>
      <c r="X66" s="176"/>
      <c r="Y66" s="176"/>
      <c r="Z66" s="176"/>
    </row>
    <row r="67" spans="1:26">
      <c r="A67" s="147"/>
      <c r="B67" s="281" t="s">
        <v>364</v>
      </c>
      <c r="C67" s="282">
        <v>100004</v>
      </c>
      <c r="D67" s="281" t="s">
        <v>28</v>
      </c>
      <c r="E67" s="283" t="s">
        <v>24</v>
      </c>
      <c r="F67" s="158">
        <v>7</v>
      </c>
      <c r="G67" s="159">
        <v>1.92</v>
      </c>
      <c r="H67" s="177">
        <f>CMVSem01[[#This Row],[Un. (R$)]]*CMVSem01[[#This Row],[Qtd.]]</f>
        <v>13.44</v>
      </c>
      <c r="I67" s="158">
        <v>0</v>
      </c>
      <c r="J67" s="162">
        <v>2.27</v>
      </c>
      <c r="K67" s="160">
        <f t="shared" si="16"/>
        <v>0</v>
      </c>
      <c r="L67" s="194">
        <v>1</v>
      </c>
      <c r="M67" s="162">
        <f t="shared" si="15"/>
        <v>2.27</v>
      </c>
      <c r="N67" s="160">
        <f t="shared" si="11"/>
        <v>2.27</v>
      </c>
      <c r="O67" s="163">
        <f t="shared" si="12"/>
        <v>6</v>
      </c>
      <c r="P67" s="162">
        <f t="shared" si="13"/>
        <v>2.27</v>
      </c>
      <c r="Q67" s="160">
        <f t="shared" si="14"/>
        <v>11.17</v>
      </c>
      <c r="R67" s="29"/>
      <c r="S67" s="176"/>
      <c r="T67" s="176"/>
      <c r="U67" s="176"/>
      <c r="V67" s="176"/>
      <c r="W67" s="176"/>
      <c r="X67" s="176"/>
      <c r="Y67" s="176"/>
      <c r="Z67" s="176"/>
    </row>
    <row r="68" spans="1:26">
      <c r="A68" s="147"/>
      <c r="B68" s="281" t="s">
        <v>364</v>
      </c>
      <c r="C68" s="282">
        <v>100047</v>
      </c>
      <c r="D68" s="281" t="s">
        <v>346</v>
      </c>
      <c r="E68" s="283" t="s">
        <v>24</v>
      </c>
      <c r="F68" s="158">
        <v>1</v>
      </c>
      <c r="G68" s="159">
        <v>14.69</v>
      </c>
      <c r="H68" s="177">
        <f>CMVSem01[[#This Row],[Un. (R$)]]*CMVSem01[[#This Row],[Qtd.]]</f>
        <v>14.69</v>
      </c>
      <c r="I68" s="158">
        <v>0</v>
      </c>
      <c r="J68" s="162">
        <v>14.69</v>
      </c>
      <c r="K68" s="160">
        <f t="shared" si="16"/>
        <v>0</v>
      </c>
      <c r="L68" s="194">
        <v>1</v>
      </c>
      <c r="M68" s="162">
        <f t="shared" si="15"/>
        <v>14.69</v>
      </c>
      <c r="N68" s="160">
        <f t="shared" si="11"/>
        <v>14.69</v>
      </c>
      <c r="O68" s="163" t="str">
        <f t="shared" si="12"/>
        <v xml:space="preserve"> </v>
      </c>
      <c r="P68" s="162">
        <f t="shared" si="13"/>
        <v>14.69</v>
      </c>
      <c r="Q68" s="160">
        <f t="shared" si="14"/>
        <v>0</v>
      </c>
      <c r="R68" s="29"/>
    </row>
    <row r="69" spans="1:26">
      <c r="A69" s="147"/>
      <c r="B69" s="281" t="s">
        <v>364</v>
      </c>
      <c r="C69" s="282">
        <v>100012</v>
      </c>
      <c r="D69" s="281" t="s">
        <v>34</v>
      </c>
      <c r="E69" s="283" t="s">
        <v>24</v>
      </c>
      <c r="F69" s="158">
        <v>5</v>
      </c>
      <c r="G69" s="159">
        <v>12.76</v>
      </c>
      <c r="H69" s="177">
        <f>CMVSem01[[#This Row],[Un. (R$)]]*CMVSem01[[#This Row],[Qtd.]]</f>
        <v>63.8</v>
      </c>
      <c r="I69" s="158">
        <v>0</v>
      </c>
      <c r="J69" s="162">
        <v>12.2567</v>
      </c>
      <c r="K69" s="160">
        <f t="shared" si="16"/>
        <v>0</v>
      </c>
      <c r="L69" s="194">
        <v>1</v>
      </c>
      <c r="M69" s="162">
        <f t="shared" si="15"/>
        <v>12.2567</v>
      </c>
      <c r="N69" s="160">
        <f t="shared" si="11"/>
        <v>12.2567</v>
      </c>
      <c r="O69" s="163">
        <f t="shared" si="12"/>
        <v>4</v>
      </c>
      <c r="P69" s="162">
        <f t="shared" si="13"/>
        <v>12.2567</v>
      </c>
      <c r="Q69" s="160">
        <f t="shared" si="14"/>
        <v>51.543299999999995</v>
      </c>
      <c r="R69" s="29"/>
    </row>
    <row r="70" spans="1:26">
      <c r="A70" s="147"/>
      <c r="B70" s="281" t="s">
        <v>364</v>
      </c>
      <c r="C70" s="282">
        <v>100036</v>
      </c>
      <c r="D70" s="281" t="s">
        <v>378</v>
      </c>
      <c r="E70" s="283" t="s">
        <v>24</v>
      </c>
      <c r="F70" s="158">
        <v>0</v>
      </c>
      <c r="G70" s="159">
        <v>48.52</v>
      </c>
      <c r="H70" s="177">
        <f>CMVSem01[[#This Row],[Un. (R$)]]*CMVSem01[[#This Row],[Qtd.]]</f>
        <v>0</v>
      </c>
      <c r="I70" s="158">
        <v>1</v>
      </c>
      <c r="J70" s="162">
        <v>49.65</v>
      </c>
      <c r="K70" s="160">
        <f t="shared" si="16"/>
        <v>49.65</v>
      </c>
      <c r="L70" s="194">
        <v>1</v>
      </c>
      <c r="M70" s="162">
        <f t="shared" si="15"/>
        <v>49.65</v>
      </c>
      <c r="N70" s="160">
        <f t="shared" si="11"/>
        <v>49.65</v>
      </c>
      <c r="O70" s="163" t="str">
        <f t="shared" si="12"/>
        <v xml:space="preserve"> </v>
      </c>
      <c r="P70" s="162">
        <f t="shared" si="13"/>
        <v>49.65</v>
      </c>
      <c r="Q70" s="160">
        <f t="shared" si="14"/>
        <v>0</v>
      </c>
      <c r="R70" s="147"/>
    </row>
    <row r="71" spans="1:26">
      <c r="A71" s="147"/>
      <c r="B71" s="281" t="s">
        <v>364</v>
      </c>
      <c r="C71" s="282">
        <v>100034</v>
      </c>
      <c r="D71" s="281" t="s">
        <v>379</v>
      </c>
      <c r="E71" s="283" t="s">
        <v>24</v>
      </c>
      <c r="F71" s="158">
        <v>0</v>
      </c>
      <c r="G71" s="159">
        <v>8.1300000000000008</v>
      </c>
      <c r="H71" s="177">
        <f>CMVSem01[[#This Row],[Un. (R$)]]*CMVSem01[[#This Row],[Qtd.]]</f>
        <v>0</v>
      </c>
      <c r="I71" s="158">
        <v>0</v>
      </c>
      <c r="J71" s="162">
        <v>8.1300000000000008</v>
      </c>
      <c r="K71" s="160">
        <f t="shared" si="16"/>
        <v>0</v>
      </c>
      <c r="L71" s="194">
        <v>0</v>
      </c>
      <c r="M71" s="162">
        <f t="shared" si="15"/>
        <v>8.1300000000000008</v>
      </c>
      <c r="N71" s="160">
        <f t="shared" si="11"/>
        <v>0</v>
      </c>
      <c r="O71" s="163" t="str">
        <f t="shared" si="12"/>
        <v xml:space="preserve"> </v>
      </c>
      <c r="P71" s="162">
        <f t="shared" si="13"/>
        <v>8.1300000000000008</v>
      </c>
      <c r="Q71" s="160">
        <f t="shared" si="14"/>
        <v>0</v>
      </c>
      <c r="R71" s="29"/>
    </row>
    <row r="72" spans="1:26">
      <c r="A72" s="147"/>
      <c r="B72" s="281" t="s">
        <v>364</v>
      </c>
      <c r="C72" s="282">
        <v>100014</v>
      </c>
      <c r="D72" s="281" t="s">
        <v>246</v>
      </c>
      <c r="E72" s="283" t="s">
        <v>30</v>
      </c>
      <c r="F72" s="158">
        <v>5</v>
      </c>
      <c r="G72" s="159">
        <v>3</v>
      </c>
      <c r="H72" s="177">
        <f>CMVSem01[[#This Row],[Un. (R$)]]*CMVSem01[[#This Row],[Qtd.]]</f>
        <v>15</v>
      </c>
      <c r="I72" s="158">
        <v>3</v>
      </c>
      <c r="J72" s="162">
        <v>2.69</v>
      </c>
      <c r="K72" s="160">
        <f t="shared" si="16"/>
        <v>8.07</v>
      </c>
      <c r="L72" s="194">
        <v>2</v>
      </c>
      <c r="M72" s="162">
        <f t="shared" si="15"/>
        <v>2.69</v>
      </c>
      <c r="N72" s="160">
        <f t="shared" si="11"/>
        <v>5.38</v>
      </c>
      <c r="O72" s="163">
        <f t="shared" si="12"/>
        <v>6</v>
      </c>
      <c r="P72" s="162">
        <f t="shared" si="13"/>
        <v>2.69</v>
      </c>
      <c r="Q72" s="160">
        <f t="shared" si="14"/>
        <v>17.690000000000001</v>
      </c>
      <c r="R72" s="29"/>
    </row>
    <row r="73" spans="1:26">
      <c r="A73" s="147"/>
      <c r="B73" s="281" t="s">
        <v>364</v>
      </c>
      <c r="C73" s="282"/>
      <c r="D73" s="281" t="s">
        <v>248</v>
      </c>
      <c r="E73" s="283" t="s">
        <v>30</v>
      </c>
      <c r="F73" s="158">
        <v>0</v>
      </c>
      <c r="G73" s="159">
        <v>11.55</v>
      </c>
      <c r="H73" s="177">
        <f>CMVSem01[[#This Row],[Un. (R$)]]*CMVSem01[[#This Row],[Qtd.]]</f>
        <v>0</v>
      </c>
      <c r="I73" s="158">
        <v>0</v>
      </c>
      <c r="J73" s="162">
        <v>11.55</v>
      </c>
      <c r="K73" s="160">
        <f t="shared" si="16"/>
        <v>0</v>
      </c>
      <c r="L73" s="194">
        <v>0</v>
      </c>
      <c r="M73" s="162">
        <f t="shared" si="15"/>
        <v>11.55</v>
      </c>
      <c r="N73" s="160">
        <f t="shared" si="11"/>
        <v>0</v>
      </c>
      <c r="O73" s="163" t="str">
        <f t="shared" si="12"/>
        <v xml:space="preserve"> </v>
      </c>
      <c r="P73" s="162">
        <f t="shared" si="13"/>
        <v>11.55</v>
      </c>
      <c r="Q73" s="160">
        <f t="shared" si="14"/>
        <v>0</v>
      </c>
      <c r="R73" s="29"/>
    </row>
    <row r="74" spans="1:26">
      <c r="A74" s="147"/>
      <c r="B74" s="281" t="s">
        <v>364</v>
      </c>
      <c r="C74" s="282">
        <v>100017</v>
      </c>
      <c r="D74" s="281" t="s">
        <v>249</v>
      </c>
      <c r="E74" s="283" t="s">
        <v>30</v>
      </c>
      <c r="F74" s="158">
        <v>2</v>
      </c>
      <c r="G74" s="159">
        <v>19.8</v>
      </c>
      <c r="H74" s="177">
        <f>CMVSem01[[#This Row],[Un. (R$)]]*CMVSem01[[#This Row],[Qtd.]]</f>
        <v>39.6</v>
      </c>
      <c r="I74" s="158">
        <v>4</v>
      </c>
      <c r="J74" s="162">
        <v>17.11</v>
      </c>
      <c r="K74" s="160">
        <f t="shared" si="16"/>
        <v>68.44</v>
      </c>
      <c r="L74" s="194">
        <v>4</v>
      </c>
      <c r="M74" s="162">
        <f t="shared" si="15"/>
        <v>17.11</v>
      </c>
      <c r="N74" s="160">
        <f t="shared" si="11"/>
        <v>68.44</v>
      </c>
      <c r="O74" s="163">
        <f t="shared" si="12"/>
        <v>2</v>
      </c>
      <c r="P74" s="162">
        <f t="shared" si="13"/>
        <v>17.11</v>
      </c>
      <c r="Q74" s="160">
        <f t="shared" si="14"/>
        <v>39.599999999999994</v>
      </c>
      <c r="R74" s="29"/>
    </row>
    <row r="75" spans="1:26">
      <c r="A75" s="147"/>
      <c r="B75" s="281" t="s">
        <v>364</v>
      </c>
      <c r="C75" s="282">
        <v>111024</v>
      </c>
      <c r="D75" s="281" t="s">
        <v>541</v>
      </c>
      <c r="E75" s="283" t="s">
        <v>93</v>
      </c>
      <c r="F75" s="158">
        <v>0</v>
      </c>
      <c r="G75" s="159">
        <v>10.9</v>
      </c>
      <c r="H75" s="177">
        <f>CMVSem01[[#This Row],[Un. (R$)]]*CMVSem01[[#This Row],[Qtd.]]</f>
        <v>0</v>
      </c>
      <c r="I75" s="158">
        <v>3</v>
      </c>
      <c r="J75" s="162">
        <v>10.9</v>
      </c>
      <c r="K75" s="160">
        <f t="shared" si="16"/>
        <v>32.700000000000003</v>
      </c>
      <c r="L75" s="194">
        <v>0</v>
      </c>
      <c r="M75" s="162">
        <f t="shared" si="15"/>
        <v>10.9</v>
      </c>
      <c r="N75" s="160">
        <f t="shared" si="11"/>
        <v>0</v>
      </c>
      <c r="O75" s="163">
        <f t="shared" si="12"/>
        <v>3</v>
      </c>
      <c r="P75" s="162">
        <f t="shared" si="13"/>
        <v>10.9</v>
      </c>
      <c r="Q75" s="160">
        <f t="shared" si="14"/>
        <v>32.700000000000003</v>
      </c>
      <c r="R75" s="29"/>
    </row>
    <row r="76" spans="1:26">
      <c r="A76" s="147"/>
      <c r="B76" s="281" t="s">
        <v>364</v>
      </c>
      <c r="C76" s="282"/>
      <c r="D76" s="281" t="s">
        <v>420</v>
      </c>
      <c r="E76" s="283" t="s">
        <v>24</v>
      </c>
      <c r="F76" s="158">
        <v>0</v>
      </c>
      <c r="G76" s="159">
        <v>5.5</v>
      </c>
      <c r="H76" s="177">
        <f>CMVSem01[[#This Row],[Un. (R$)]]*CMVSem01[[#This Row],[Qtd.]]</f>
        <v>0</v>
      </c>
      <c r="I76" s="158">
        <v>12</v>
      </c>
      <c r="J76" s="162">
        <v>4.5</v>
      </c>
      <c r="K76" s="160">
        <f t="shared" si="16"/>
        <v>54</v>
      </c>
      <c r="L76" s="194">
        <v>0</v>
      </c>
      <c r="M76" s="162">
        <f t="shared" si="15"/>
        <v>4.5</v>
      </c>
      <c r="N76" s="160">
        <f t="shared" si="11"/>
        <v>0</v>
      </c>
      <c r="O76" s="163">
        <f t="shared" si="12"/>
        <v>12</v>
      </c>
      <c r="P76" s="162">
        <f t="shared" si="13"/>
        <v>4.5</v>
      </c>
      <c r="Q76" s="160">
        <f t="shared" si="14"/>
        <v>54</v>
      </c>
      <c r="R76" s="29"/>
    </row>
    <row r="77" spans="1:26">
      <c r="A77" s="147"/>
      <c r="B77" s="281" t="s">
        <v>364</v>
      </c>
      <c r="C77" s="282">
        <v>111010</v>
      </c>
      <c r="D77" s="281" t="s">
        <v>446</v>
      </c>
      <c r="E77" s="283" t="s">
        <v>24</v>
      </c>
      <c r="F77" s="158">
        <v>0</v>
      </c>
      <c r="G77" s="159">
        <v>10.5</v>
      </c>
      <c r="H77" s="177">
        <f>CMVSem01[[#This Row],[Un. (R$)]]*CMVSem01[[#This Row],[Qtd.]]</f>
        <v>0</v>
      </c>
      <c r="I77" s="158">
        <v>5</v>
      </c>
      <c r="J77" s="162">
        <v>10.5</v>
      </c>
      <c r="K77" s="160">
        <f t="shared" si="16"/>
        <v>52.5</v>
      </c>
      <c r="L77" s="194">
        <v>0</v>
      </c>
      <c r="M77" s="162">
        <f t="shared" si="15"/>
        <v>10.5</v>
      </c>
      <c r="N77" s="160">
        <f t="shared" si="11"/>
        <v>0</v>
      </c>
      <c r="O77" s="163">
        <f t="shared" si="12"/>
        <v>5</v>
      </c>
      <c r="P77" s="162">
        <f t="shared" si="13"/>
        <v>10.5</v>
      </c>
      <c r="Q77" s="160">
        <f t="shared" si="14"/>
        <v>52.5</v>
      </c>
      <c r="R77" s="29"/>
    </row>
    <row r="78" spans="1:26">
      <c r="A78" s="147"/>
      <c r="B78" s="281" t="s">
        <v>364</v>
      </c>
      <c r="C78" s="282">
        <v>111009</v>
      </c>
      <c r="D78" s="281" t="s">
        <v>353</v>
      </c>
      <c r="E78" s="283" t="s">
        <v>24</v>
      </c>
      <c r="F78" s="158">
        <v>0</v>
      </c>
      <c r="G78" s="159">
        <v>11.88</v>
      </c>
      <c r="H78" s="177">
        <f>CMVSem01[[#This Row],[Un. (R$)]]*CMVSem01[[#This Row],[Qtd.]]</f>
        <v>0</v>
      </c>
      <c r="I78" s="158">
        <v>0</v>
      </c>
      <c r="J78" s="162">
        <v>11.55</v>
      </c>
      <c r="K78" s="160">
        <f t="shared" si="16"/>
        <v>0</v>
      </c>
      <c r="L78" s="194">
        <v>0</v>
      </c>
      <c r="M78" s="162">
        <f t="shared" si="15"/>
        <v>11.55</v>
      </c>
      <c r="N78" s="160">
        <f t="shared" si="11"/>
        <v>0</v>
      </c>
      <c r="O78" s="163" t="str">
        <f t="shared" si="12"/>
        <v xml:space="preserve"> </v>
      </c>
      <c r="P78" s="162">
        <f t="shared" si="13"/>
        <v>11.55</v>
      </c>
      <c r="Q78" s="160">
        <f t="shared" si="14"/>
        <v>0</v>
      </c>
      <c r="R78" s="29"/>
    </row>
    <row r="79" spans="1:26">
      <c r="A79" s="147"/>
      <c r="B79" s="281" t="s">
        <v>364</v>
      </c>
      <c r="C79" s="282">
        <v>111008</v>
      </c>
      <c r="D79" s="281" t="s">
        <v>80</v>
      </c>
      <c r="E79" s="283" t="s">
        <v>24</v>
      </c>
      <c r="F79" s="158">
        <v>0</v>
      </c>
      <c r="G79" s="159">
        <v>13.9</v>
      </c>
      <c r="H79" s="177">
        <f>CMVSem01[[#This Row],[Un. (R$)]]*CMVSem01[[#This Row],[Qtd.]]</f>
        <v>0</v>
      </c>
      <c r="I79" s="158">
        <v>0</v>
      </c>
      <c r="J79" s="162">
        <v>3.5</v>
      </c>
      <c r="K79" s="160">
        <f t="shared" si="16"/>
        <v>0</v>
      </c>
      <c r="L79" s="194">
        <v>0</v>
      </c>
      <c r="M79" s="162">
        <f t="shared" si="15"/>
        <v>3.5</v>
      </c>
      <c r="N79" s="160">
        <f t="shared" si="11"/>
        <v>0</v>
      </c>
      <c r="O79" s="163" t="str">
        <f t="shared" si="12"/>
        <v xml:space="preserve"> </v>
      </c>
      <c r="P79" s="162">
        <f t="shared" si="13"/>
        <v>3.5</v>
      </c>
      <c r="Q79" s="160">
        <f t="shared" si="14"/>
        <v>0</v>
      </c>
      <c r="R79" s="29"/>
    </row>
    <row r="80" spans="1:26">
      <c r="A80" s="147"/>
      <c r="B80" s="281" t="s">
        <v>364</v>
      </c>
      <c r="C80" s="282">
        <v>111030</v>
      </c>
      <c r="D80" s="281" t="s">
        <v>539</v>
      </c>
      <c r="E80" s="283" t="s">
        <v>99</v>
      </c>
      <c r="F80" s="158">
        <v>0</v>
      </c>
      <c r="G80" s="159">
        <v>7.5</v>
      </c>
      <c r="H80" s="177">
        <f>CMVSem01[[#This Row],[Un. (R$)]]*CMVSem01[[#This Row],[Qtd.]]</f>
        <v>0</v>
      </c>
      <c r="I80" s="158">
        <v>0</v>
      </c>
      <c r="J80" s="162">
        <v>7.5</v>
      </c>
      <c r="K80" s="160">
        <f t="shared" si="16"/>
        <v>0</v>
      </c>
      <c r="L80" s="194">
        <v>0</v>
      </c>
      <c r="M80" s="162">
        <f t="shared" si="15"/>
        <v>7.5</v>
      </c>
      <c r="N80" s="160">
        <f t="shared" si="11"/>
        <v>0</v>
      </c>
      <c r="O80" s="163" t="str">
        <f t="shared" si="12"/>
        <v xml:space="preserve"> </v>
      </c>
      <c r="P80" s="162">
        <f t="shared" si="13"/>
        <v>7.5</v>
      </c>
      <c r="Q80" s="160">
        <f t="shared" si="14"/>
        <v>0</v>
      </c>
      <c r="R80" s="29"/>
    </row>
    <row r="81" spans="1:18">
      <c r="A81" s="147"/>
      <c r="B81" s="281" t="s">
        <v>364</v>
      </c>
      <c r="C81" s="282">
        <v>111032</v>
      </c>
      <c r="D81" s="281" t="s">
        <v>101</v>
      </c>
      <c r="E81" s="283" t="s">
        <v>93</v>
      </c>
      <c r="F81" s="158">
        <v>0</v>
      </c>
      <c r="G81" s="159">
        <v>3.5</v>
      </c>
      <c r="H81" s="177">
        <f>CMVSem01[[#This Row],[Un. (R$)]]*CMVSem01[[#This Row],[Qtd.]]</f>
        <v>0</v>
      </c>
      <c r="I81" s="158">
        <v>1</v>
      </c>
      <c r="J81" s="162">
        <v>3.5</v>
      </c>
      <c r="K81" s="160">
        <f t="shared" si="16"/>
        <v>3.5</v>
      </c>
      <c r="L81" s="194">
        <v>0</v>
      </c>
      <c r="M81" s="162">
        <f t="shared" si="15"/>
        <v>3.5</v>
      </c>
      <c r="N81" s="160">
        <f t="shared" si="11"/>
        <v>0</v>
      </c>
      <c r="O81" s="163">
        <f t="shared" si="12"/>
        <v>1</v>
      </c>
      <c r="P81" s="162">
        <f t="shared" si="13"/>
        <v>3.5</v>
      </c>
      <c r="Q81" s="160">
        <f t="shared" si="14"/>
        <v>3.5</v>
      </c>
      <c r="R81" s="29"/>
    </row>
    <row r="82" spans="1:18">
      <c r="A82" s="147"/>
      <c r="B82" s="281" t="s">
        <v>364</v>
      </c>
      <c r="C82" s="282"/>
      <c r="D82" s="281" t="s">
        <v>432</v>
      </c>
      <c r="E82" s="283" t="s">
        <v>75</v>
      </c>
      <c r="F82" s="174">
        <v>0</v>
      </c>
      <c r="G82" s="159">
        <v>3.9</v>
      </c>
      <c r="H82" s="177">
        <f>CMVSem01[[#This Row],[Un. (R$)]]*CMVSem01[[#This Row],[Qtd.]]</f>
        <v>0</v>
      </c>
      <c r="I82" s="174">
        <v>17</v>
      </c>
      <c r="J82" s="175">
        <v>3.9</v>
      </c>
      <c r="K82" s="160">
        <f t="shared" si="16"/>
        <v>66.3</v>
      </c>
      <c r="L82" s="194">
        <v>0</v>
      </c>
      <c r="M82" s="175">
        <f t="shared" si="15"/>
        <v>3.9</v>
      </c>
      <c r="N82" s="160">
        <f t="shared" si="11"/>
        <v>0</v>
      </c>
      <c r="O82" s="163">
        <f t="shared" si="12"/>
        <v>17</v>
      </c>
      <c r="P82" s="175">
        <f t="shared" si="13"/>
        <v>3.9</v>
      </c>
      <c r="Q82" s="160">
        <f t="shared" si="14"/>
        <v>66.3</v>
      </c>
      <c r="R82" s="29"/>
    </row>
    <row r="83" spans="1:18">
      <c r="A83" s="147"/>
      <c r="B83" s="281" t="s">
        <v>364</v>
      </c>
      <c r="C83" s="282">
        <v>111034</v>
      </c>
      <c r="D83" s="281" t="s">
        <v>417</v>
      </c>
      <c r="E83" s="283" t="s">
        <v>93</v>
      </c>
      <c r="F83" s="158">
        <v>0</v>
      </c>
      <c r="G83" s="159">
        <v>3.5</v>
      </c>
      <c r="H83" s="177">
        <f>CMVSem01[[#This Row],[Un. (R$)]]*CMVSem01[[#This Row],[Qtd.]]</f>
        <v>0</v>
      </c>
      <c r="I83" s="158">
        <v>75</v>
      </c>
      <c r="J83" s="162">
        <v>2.9</v>
      </c>
      <c r="K83" s="160">
        <f t="shared" si="16"/>
        <v>217.5</v>
      </c>
      <c r="L83" s="194">
        <v>0</v>
      </c>
      <c r="M83" s="162">
        <f t="shared" si="15"/>
        <v>2.9</v>
      </c>
      <c r="N83" s="160">
        <f t="shared" si="11"/>
        <v>0</v>
      </c>
      <c r="O83" s="163">
        <f t="shared" si="12"/>
        <v>75</v>
      </c>
      <c r="P83" s="162">
        <f t="shared" si="13"/>
        <v>2.9</v>
      </c>
      <c r="Q83" s="160">
        <f t="shared" si="14"/>
        <v>217.5</v>
      </c>
      <c r="R83" s="29"/>
    </row>
    <row r="84" spans="1:18">
      <c r="A84" s="147"/>
      <c r="B84" s="281" t="s">
        <v>364</v>
      </c>
      <c r="C84" s="282">
        <v>111033</v>
      </c>
      <c r="D84" s="281" t="s">
        <v>412</v>
      </c>
      <c r="E84" s="283" t="s">
        <v>93</v>
      </c>
      <c r="F84" s="158">
        <v>0</v>
      </c>
      <c r="G84" s="159">
        <v>3.5</v>
      </c>
      <c r="H84" s="177">
        <f>CMVSem01[[#This Row],[Un. (R$)]]*CMVSem01[[#This Row],[Qtd.]]</f>
        <v>0</v>
      </c>
      <c r="I84" s="158">
        <v>50</v>
      </c>
      <c r="J84" s="162">
        <v>2.9</v>
      </c>
      <c r="K84" s="160">
        <f t="shared" si="16"/>
        <v>145</v>
      </c>
      <c r="L84" s="194">
        <v>0</v>
      </c>
      <c r="M84" s="162">
        <f t="shared" si="15"/>
        <v>2.9</v>
      </c>
      <c r="N84" s="160">
        <f t="shared" si="11"/>
        <v>0</v>
      </c>
      <c r="O84" s="163">
        <f t="shared" si="12"/>
        <v>50</v>
      </c>
      <c r="P84" s="162">
        <f t="shared" si="13"/>
        <v>2.9</v>
      </c>
      <c r="Q84" s="160">
        <f t="shared" si="14"/>
        <v>145</v>
      </c>
      <c r="R84" s="29"/>
    </row>
    <row r="85" spans="1:18" s="148" customFormat="1">
      <c r="A85" s="147"/>
      <c r="B85" s="281" t="s">
        <v>364</v>
      </c>
      <c r="C85" s="282">
        <v>111017</v>
      </c>
      <c r="D85" s="281" t="s">
        <v>425</v>
      </c>
      <c r="E85" s="283" t="s">
        <v>24</v>
      </c>
      <c r="F85" s="158">
        <v>0</v>
      </c>
      <c r="G85" s="159">
        <v>19</v>
      </c>
      <c r="H85" s="177">
        <f>CMVSem01[[#This Row],[Un. (R$)]]*CMVSem01[[#This Row],[Qtd.]]</f>
        <v>0</v>
      </c>
      <c r="I85" s="158">
        <v>3</v>
      </c>
      <c r="J85" s="162">
        <v>17</v>
      </c>
      <c r="K85" s="160">
        <f t="shared" si="16"/>
        <v>51</v>
      </c>
      <c r="L85" s="194">
        <v>0</v>
      </c>
      <c r="M85" s="162">
        <f t="shared" si="15"/>
        <v>17</v>
      </c>
      <c r="N85" s="160">
        <f t="shared" si="11"/>
        <v>0</v>
      </c>
      <c r="O85" s="163">
        <f t="shared" si="12"/>
        <v>3</v>
      </c>
      <c r="P85" s="162">
        <f t="shared" si="13"/>
        <v>17</v>
      </c>
      <c r="Q85" s="160">
        <f t="shared" si="14"/>
        <v>51</v>
      </c>
      <c r="R85" s="147"/>
    </row>
    <row r="86" spans="1:18">
      <c r="A86" s="147"/>
      <c r="B86" s="281" t="s">
        <v>72</v>
      </c>
      <c r="C86" s="282"/>
      <c r="D86" s="281" t="s">
        <v>450</v>
      </c>
      <c r="E86" s="283" t="s">
        <v>75</v>
      </c>
      <c r="F86" s="158">
        <v>0</v>
      </c>
      <c r="G86" s="159">
        <v>5.2</v>
      </c>
      <c r="H86" s="177">
        <f>CMVSem01[[#This Row],[Un. (R$)]]*CMVSem01[[#This Row],[Qtd.]]</f>
        <v>0</v>
      </c>
      <c r="I86" s="158">
        <v>1</v>
      </c>
      <c r="J86" s="162">
        <v>5.2</v>
      </c>
      <c r="K86" s="160">
        <f t="shared" si="16"/>
        <v>5.2</v>
      </c>
      <c r="L86" s="194">
        <v>0</v>
      </c>
      <c r="M86" s="162">
        <f t="shared" si="15"/>
        <v>5.2</v>
      </c>
      <c r="N86" s="160">
        <f t="shared" si="11"/>
        <v>0</v>
      </c>
      <c r="O86" s="163">
        <f t="shared" si="12"/>
        <v>1</v>
      </c>
      <c r="P86" s="162">
        <f t="shared" si="13"/>
        <v>5.2</v>
      </c>
      <c r="Q86" s="160">
        <f t="shared" ref="Q86:Q117" si="17">IFERROR((H86+K86)-N86," ")</f>
        <v>5.2</v>
      </c>
      <c r="R86" s="29"/>
    </row>
    <row r="87" spans="1:18">
      <c r="A87" s="147"/>
      <c r="B87" s="281" t="s">
        <v>72</v>
      </c>
      <c r="C87" s="282"/>
      <c r="D87" s="281" t="s">
        <v>371</v>
      </c>
      <c r="E87" s="283" t="s">
        <v>24</v>
      </c>
      <c r="F87" s="174">
        <v>0</v>
      </c>
      <c r="G87" s="159">
        <v>42</v>
      </c>
      <c r="H87" s="177">
        <f>CMVSem01[[#This Row],[Un. (R$)]]*CMVSem01[[#This Row],[Qtd.]]</f>
        <v>0</v>
      </c>
      <c r="I87" s="174">
        <v>2</v>
      </c>
      <c r="J87" s="175">
        <v>52</v>
      </c>
      <c r="K87" s="160">
        <f t="shared" si="16"/>
        <v>104</v>
      </c>
      <c r="L87" s="194">
        <v>0</v>
      </c>
      <c r="M87" s="175">
        <f t="shared" si="15"/>
        <v>52</v>
      </c>
      <c r="N87" s="160">
        <f t="shared" si="11"/>
        <v>0</v>
      </c>
      <c r="O87" s="163">
        <f t="shared" si="12"/>
        <v>2</v>
      </c>
      <c r="P87" s="175">
        <f t="shared" si="13"/>
        <v>52</v>
      </c>
      <c r="Q87" s="160">
        <f t="shared" si="17"/>
        <v>104</v>
      </c>
      <c r="R87" s="29"/>
    </row>
    <row r="88" spans="1:18">
      <c r="A88" s="147"/>
      <c r="B88" s="281" t="s">
        <v>72</v>
      </c>
      <c r="C88" s="282"/>
      <c r="D88" s="281" t="s">
        <v>428</v>
      </c>
      <c r="E88" s="283" t="s">
        <v>65</v>
      </c>
      <c r="F88" s="164">
        <v>0</v>
      </c>
      <c r="G88" s="159">
        <v>11.5824</v>
      </c>
      <c r="H88" s="177">
        <f>CMVSem01[[#This Row],[Un. (R$)]]*CMVSem01[[#This Row],[Qtd.]]</f>
        <v>0</v>
      </c>
      <c r="I88" s="164">
        <v>0</v>
      </c>
      <c r="J88" s="165">
        <v>8.9</v>
      </c>
      <c r="K88" s="160">
        <f t="shared" si="16"/>
        <v>0</v>
      </c>
      <c r="L88" s="194">
        <v>0</v>
      </c>
      <c r="M88" s="162">
        <f t="shared" si="15"/>
        <v>8.9</v>
      </c>
      <c r="N88" s="160">
        <f t="shared" si="11"/>
        <v>0</v>
      </c>
      <c r="O88" s="163" t="str">
        <f t="shared" si="12"/>
        <v xml:space="preserve"> </v>
      </c>
      <c r="P88" s="165">
        <f t="shared" si="13"/>
        <v>8.9</v>
      </c>
      <c r="Q88" s="160">
        <f t="shared" si="17"/>
        <v>0</v>
      </c>
      <c r="R88" s="29"/>
    </row>
    <row r="89" spans="1:18">
      <c r="A89" s="147"/>
      <c r="B89" s="281" t="s">
        <v>72</v>
      </c>
      <c r="C89" s="282">
        <v>111025</v>
      </c>
      <c r="D89" s="281" t="s">
        <v>418</v>
      </c>
      <c r="E89" s="283" t="s">
        <v>65</v>
      </c>
      <c r="F89" s="158">
        <v>0</v>
      </c>
      <c r="G89" s="159">
        <v>7.9166999999999996</v>
      </c>
      <c r="H89" s="177">
        <f>CMVSem01[[#This Row],[Un. (R$)]]*CMVSem01[[#This Row],[Qtd.]]</f>
        <v>0</v>
      </c>
      <c r="I89" s="158">
        <v>20</v>
      </c>
      <c r="J89" s="162">
        <v>4.5</v>
      </c>
      <c r="K89" s="160">
        <f t="shared" si="16"/>
        <v>90</v>
      </c>
      <c r="L89" s="194">
        <v>0</v>
      </c>
      <c r="M89" s="162">
        <f t="shared" ref="M89:M120" si="18">IF(J89=0," ",J89)</f>
        <v>4.5</v>
      </c>
      <c r="N89" s="160">
        <f t="shared" si="11"/>
        <v>0</v>
      </c>
      <c r="O89" s="163">
        <f t="shared" si="12"/>
        <v>20</v>
      </c>
      <c r="P89" s="162">
        <f t="shared" si="13"/>
        <v>4.5</v>
      </c>
      <c r="Q89" s="160">
        <f t="shared" si="17"/>
        <v>90</v>
      </c>
      <c r="R89" s="29"/>
    </row>
    <row r="90" spans="1:18" s="148" customFormat="1">
      <c r="A90" s="147"/>
      <c r="B90" s="281" t="s">
        <v>72</v>
      </c>
      <c r="C90" s="282"/>
      <c r="D90" s="281" t="s">
        <v>309</v>
      </c>
      <c r="E90" s="283" t="s">
        <v>24</v>
      </c>
      <c r="F90" s="158">
        <v>0</v>
      </c>
      <c r="G90" s="159">
        <v>17</v>
      </c>
      <c r="H90" s="177">
        <f>CMVSem01[[#This Row],[Un. (R$)]]*CMVSem01[[#This Row],[Qtd.]]</f>
        <v>0</v>
      </c>
      <c r="I90" s="158">
        <v>0</v>
      </c>
      <c r="J90" s="162">
        <v>7.5</v>
      </c>
      <c r="K90" s="160">
        <f t="shared" si="16"/>
        <v>0</v>
      </c>
      <c r="L90" s="194">
        <v>0</v>
      </c>
      <c r="M90" s="162">
        <f t="shared" si="18"/>
        <v>7.5</v>
      </c>
      <c r="N90" s="160">
        <f t="shared" si="11"/>
        <v>0</v>
      </c>
      <c r="O90" s="163" t="str">
        <f t="shared" si="12"/>
        <v xml:space="preserve"> </v>
      </c>
      <c r="P90" s="162">
        <f t="shared" si="13"/>
        <v>7.5</v>
      </c>
      <c r="Q90" s="160">
        <f t="shared" si="17"/>
        <v>0</v>
      </c>
      <c r="R90" s="147"/>
    </row>
    <row r="91" spans="1:18">
      <c r="A91" s="147"/>
      <c r="B91" s="281" t="s">
        <v>72</v>
      </c>
      <c r="C91" s="282"/>
      <c r="D91" s="281" t="s">
        <v>451</v>
      </c>
      <c r="E91" s="283" t="s">
        <v>24</v>
      </c>
      <c r="F91" s="158">
        <v>0</v>
      </c>
      <c r="G91" s="159">
        <v>3.5</v>
      </c>
      <c r="H91" s="177">
        <f>CMVSem01[[#This Row],[Un. (R$)]]*CMVSem01[[#This Row],[Qtd.]]</f>
        <v>0</v>
      </c>
      <c r="I91" s="158">
        <v>0</v>
      </c>
      <c r="J91" s="162">
        <v>6</v>
      </c>
      <c r="K91" s="160">
        <f t="shared" si="16"/>
        <v>0</v>
      </c>
      <c r="L91" s="194">
        <v>0</v>
      </c>
      <c r="M91" s="162">
        <f t="shared" si="18"/>
        <v>6</v>
      </c>
      <c r="N91" s="160">
        <f t="shared" si="11"/>
        <v>0</v>
      </c>
      <c r="O91" s="163" t="str">
        <f t="shared" si="12"/>
        <v xml:space="preserve"> </v>
      </c>
      <c r="P91" s="162">
        <f t="shared" si="13"/>
        <v>6</v>
      </c>
      <c r="Q91" s="160">
        <f t="shared" si="17"/>
        <v>0</v>
      </c>
      <c r="R91" s="29"/>
    </row>
    <row r="92" spans="1:18">
      <c r="A92" s="147"/>
      <c r="B92" s="281" t="s">
        <v>72</v>
      </c>
      <c r="C92" s="282">
        <v>111001</v>
      </c>
      <c r="D92" s="281" t="s">
        <v>419</v>
      </c>
      <c r="E92" s="283" t="s">
        <v>24</v>
      </c>
      <c r="F92" s="158">
        <v>0</v>
      </c>
      <c r="G92" s="159">
        <v>3.9</v>
      </c>
      <c r="H92" s="177">
        <f>CMVSem01[[#This Row],[Un. (R$)]]*CMVSem01[[#This Row],[Qtd.]]</f>
        <v>0</v>
      </c>
      <c r="I92" s="158">
        <v>100</v>
      </c>
      <c r="J92" s="162">
        <v>5.5</v>
      </c>
      <c r="K92" s="160">
        <f t="shared" si="16"/>
        <v>550</v>
      </c>
      <c r="L92" s="194">
        <v>0</v>
      </c>
      <c r="M92" s="162">
        <f t="shared" si="18"/>
        <v>5.5</v>
      </c>
      <c r="N92" s="160">
        <f t="shared" si="11"/>
        <v>0</v>
      </c>
      <c r="O92" s="163">
        <f t="shared" si="12"/>
        <v>100</v>
      </c>
      <c r="P92" s="162">
        <f t="shared" si="13"/>
        <v>5.5</v>
      </c>
      <c r="Q92" s="160">
        <f t="shared" si="17"/>
        <v>550</v>
      </c>
      <c r="R92" s="29"/>
    </row>
    <row r="93" spans="1:18">
      <c r="A93" s="147"/>
      <c r="B93" s="281" t="s">
        <v>72</v>
      </c>
      <c r="C93" s="282">
        <v>111013</v>
      </c>
      <c r="D93" s="281" t="s">
        <v>421</v>
      </c>
      <c r="E93" s="283" t="s">
        <v>24</v>
      </c>
      <c r="F93" s="158">
        <v>0</v>
      </c>
      <c r="G93" s="159">
        <v>2.8</v>
      </c>
      <c r="H93" s="177">
        <f>CMVSem01[[#This Row],[Un. (R$)]]*CMVSem01[[#This Row],[Qtd.]]</f>
        <v>0</v>
      </c>
      <c r="I93" s="158">
        <v>0</v>
      </c>
      <c r="J93" s="162">
        <v>3.5</v>
      </c>
      <c r="K93" s="160">
        <f t="shared" si="16"/>
        <v>0</v>
      </c>
      <c r="L93" s="194">
        <v>0</v>
      </c>
      <c r="M93" s="162">
        <f t="shared" si="18"/>
        <v>3.5</v>
      </c>
      <c r="N93" s="160">
        <f t="shared" si="11"/>
        <v>0</v>
      </c>
      <c r="O93" s="163" t="str">
        <f t="shared" si="12"/>
        <v xml:space="preserve"> </v>
      </c>
      <c r="P93" s="162">
        <f t="shared" si="13"/>
        <v>3.5</v>
      </c>
      <c r="Q93" s="160">
        <f t="shared" si="17"/>
        <v>0</v>
      </c>
      <c r="R93" s="29"/>
    </row>
    <row r="94" spans="1:18" s="148" customFormat="1">
      <c r="A94" s="147"/>
      <c r="B94" s="281" t="s">
        <v>72</v>
      </c>
      <c r="C94" s="282">
        <v>111028</v>
      </c>
      <c r="D94" s="281" t="s">
        <v>448</v>
      </c>
      <c r="E94" s="283" t="s">
        <v>93</v>
      </c>
      <c r="F94" s="158">
        <v>0</v>
      </c>
      <c r="G94" s="159">
        <v>5.5</v>
      </c>
      <c r="H94" s="177">
        <f>CMVSem01[[#This Row],[Un. (R$)]]*CMVSem01[[#This Row],[Qtd.]]</f>
        <v>0</v>
      </c>
      <c r="I94" s="158">
        <v>6</v>
      </c>
      <c r="J94" s="162">
        <v>5.5</v>
      </c>
      <c r="K94" s="160">
        <f t="shared" si="16"/>
        <v>33</v>
      </c>
      <c r="L94" s="194">
        <v>0</v>
      </c>
      <c r="M94" s="162">
        <f t="shared" si="18"/>
        <v>5.5</v>
      </c>
      <c r="N94" s="160">
        <f t="shared" si="11"/>
        <v>0</v>
      </c>
      <c r="O94" s="163">
        <f t="shared" si="12"/>
        <v>6</v>
      </c>
      <c r="P94" s="162">
        <f t="shared" si="13"/>
        <v>5.5</v>
      </c>
      <c r="Q94" s="160">
        <f t="shared" si="17"/>
        <v>33</v>
      </c>
      <c r="R94" s="147"/>
    </row>
    <row r="95" spans="1:18">
      <c r="A95" s="147"/>
      <c r="B95" s="281" t="s">
        <v>72</v>
      </c>
      <c r="C95" s="282"/>
      <c r="D95" s="281" t="s">
        <v>447</v>
      </c>
      <c r="E95" s="283" t="s">
        <v>93</v>
      </c>
      <c r="F95" s="158">
        <v>0</v>
      </c>
      <c r="G95" s="159">
        <v>13.9</v>
      </c>
      <c r="H95" s="177">
        <f>CMVSem01[[#This Row],[Un. (R$)]]*CMVSem01[[#This Row],[Qtd.]]</f>
        <v>0</v>
      </c>
      <c r="I95" s="158">
        <v>2</v>
      </c>
      <c r="J95" s="162">
        <v>6.5</v>
      </c>
      <c r="K95" s="160">
        <f t="shared" si="16"/>
        <v>13</v>
      </c>
      <c r="L95" s="194">
        <v>0</v>
      </c>
      <c r="M95" s="162">
        <f t="shared" si="18"/>
        <v>6.5</v>
      </c>
      <c r="N95" s="160">
        <f t="shared" si="11"/>
        <v>0</v>
      </c>
      <c r="O95" s="163">
        <f t="shared" si="12"/>
        <v>2</v>
      </c>
      <c r="P95" s="162">
        <f t="shared" si="13"/>
        <v>6.5</v>
      </c>
      <c r="Q95" s="160">
        <f t="shared" si="17"/>
        <v>13</v>
      </c>
      <c r="R95" s="29"/>
    </row>
    <row r="96" spans="1:18">
      <c r="A96" s="147"/>
      <c r="B96" s="281" t="s">
        <v>72</v>
      </c>
      <c r="C96" s="282"/>
      <c r="D96" s="281" t="s">
        <v>436</v>
      </c>
      <c r="E96" s="283" t="s">
        <v>24</v>
      </c>
      <c r="F96" s="174">
        <v>0</v>
      </c>
      <c r="G96" s="159">
        <v>23.75</v>
      </c>
      <c r="H96" s="177">
        <f>CMVSem01[[#This Row],[Un. (R$)]]*CMVSem01[[#This Row],[Qtd.]]</f>
        <v>0</v>
      </c>
      <c r="I96" s="174">
        <v>0</v>
      </c>
      <c r="J96" s="175">
        <v>28.75</v>
      </c>
      <c r="K96" s="160">
        <f t="shared" si="16"/>
        <v>0</v>
      </c>
      <c r="L96" s="194">
        <v>0</v>
      </c>
      <c r="M96" s="175">
        <f t="shared" si="18"/>
        <v>28.75</v>
      </c>
      <c r="N96" s="160">
        <f t="shared" si="11"/>
        <v>0</v>
      </c>
      <c r="O96" s="163" t="str">
        <f t="shared" si="12"/>
        <v xml:space="preserve"> </v>
      </c>
      <c r="P96" s="175">
        <f t="shared" si="13"/>
        <v>28.75</v>
      </c>
      <c r="Q96" s="160">
        <f t="shared" si="17"/>
        <v>0</v>
      </c>
      <c r="R96" s="29"/>
    </row>
    <row r="97" spans="1:18">
      <c r="A97" s="147"/>
      <c r="B97" s="281" t="s">
        <v>72</v>
      </c>
      <c r="C97" s="282">
        <v>111002</v>
      </c>
      <c r="D97" s="281" t="s">
        <v>399</v>
      </c>
      <c r="E97" s="283" t="s">
        <v>24</v>
      </c>
      <c r="F97" s="158">
        <v>0</v>
      </c>
      <c r="G97" s="159">
        <v>5.5</v>
      </c>
      <c r="H97" s="177">
        <f>CMVSem01[[#This Row],[Un. (R$)]]*CMVSem01[[#This Row],[Qtd.]]</f>
        <v>0</v>
      </c>
      <c r="I97" s="158">
        <v>15</v>
      </c>
      <c r="J97" s="162">
        <v>4.9000000000000004</v>
      </c>
      <c r="K97" s="160">
        <f t="shared" si="16"/>
        <v>73.5</v>
      </c>
      <c r="L97" s="194">
        <v>0</v>
      </c>
      <c r="M97" s="162">
        <f t="shared" si="18"/>
        <v>4.9000000000000004</v>
      </c>
      <c r="N97" s="160">
        <f t="shared" si="11"/>
        <v>0</v>
      </c>
      <c r="O97" s="163">
        <f t="shared" si="12"/>
        <v>15</v>
      </c>
      <c r="P97" s="162">
        <f>M97</f>
        <v>4.9000000000000004</v>
      </c>
      <c r="Q97" s="160">
        <f t="shared" si="17"/>
        <v>73.5</v>
      </c>
      <c r="R97" s="29"/>
    </row>
    <row r="98" spans="1:18">
      <c r="A98" s="147"/>
      <c r="B98" s="281" t="s">
        <v>72</v>
      </c>
      <c r="C98" s="282"/>
      <c r="D98" s="281" t="s">
        <v>256</v>
      </c>
      <c r="E98" s="283" t="s">
        <v>24</v>
      </c>
      <c r="F98" s="158">
        <v>0</v>
      </c>
      <c r="G98" s="159">
        <v>3.93</v>
      </c>
      <c r="H98" s="177">
        <f>CMVSem01[[#This Row],[Un. (R$)]]*CMVSem01[[#This Row],[Qtd.]]</f>
        <v>0</v>
      </c>
      <c r="I98" s="158">
        <v>0</v>
      </c>
      <c r="J98" s="162">
        <v>5</v>
      </c>
      <c r="K98" s="160">
        <f t="shared" si="16"/>
        <v>0</v>
      </c>
      <c r="L98" s="194">
        <v>0</v>
      </c>
      <c r="M98" s="162">
        <f t="shared" si="18"/>
        <v>5</v>
      </c>
      <c r="N98" s="160">
        <v>0</v>
      </c>
      <c r="O98" s="163"/>
      <c r="P98" s="162">
        <f>M98</f>
        <v>5</v>
      </c>
      <c r="Q98" s="160">
        <f t="shared" si="17"/>
        <v>0</v>
      </c>
      <c r="R98" s="29"/>
    </row>
    <row r="99" spans="1:18">
      <c r="A99" s="147"/>
      <c r="B99" s="281" t="s">
        <v>72</v>
      </c>
      <c r="C99" s="282">
        <v>111035</v>
      </c>
      <c r="D99" s="281" t="s">
        <v>104</v>
      </c>
      <c r="E99" s="283" t="s">
        <v>93</v>
      </c>
      <c r="F99" s="158">
        <v>0</v>
      </c>
      <c r="G99" s="159">
        <v>4.9000000000000004</v>
      </c>
      <c r="H99" s="177">
        <f>CMVSem01[[#This Row],[Un. (R$)]]*CMVSem01[[#This Row],[Qtd.]]</f>
        <v>0</v>
      </c>
      <c r="I99" s="158">
        <v>0</v>
      </c>
      <c r="J99" s="162">
        <v>4.9000000000000004</v>
      </c>
      <c r="K99" s="160">
        <f t="shared" si="16"/>
        <v>0</v>
      </c>
      <c r="L99" s="194">
        <v>0</v>
      </c>
      <c r="M99" s="162">
        <f t="shared" si="18"/>
        <v>4.9000000000000004</v>
      </c>
      <c r="N99" s="160">
        <v>0</v>
      </c>
      <c r="O99" s="163"/>
      <c r="P99" s="162">
        <f t="shared" ref="P99:P130" si="19">M99</f>
        <v>4.9000000000000004</v>
      </c>
      <c r="Q99" s="160">
        <f t="shared" si="17"/>
        <v>0</v>
      </c>
      <c r="R99" s="29"/>
    </row>
    <row r="100" spans="1:18">
      <c r="A100" s="147"/>
      <c r="B100" s="281" t="s">
        <v>72</v>
      </c>
      <c r="C100" s="282">
        <v>111005</v>
      </c>
      <c r="D100" s="281" t="s">
        <v>373</v>
      </c>
      <c r="E100" s="283" t="s">
        <v>24</v>
      </c>
      <c r="F100" s="158">
        <v>0</v>
      </c>
      <c r="G100" s="159">
        <v>7.5</v>
      </c>
      <c r="H100" s="177">
        <f>CMVSem01[[#This Row],[Un. (R$)]]*CMVSem01[[#This Row],[Qtd.]]</f>
        <v>0</v>
      </c>
      <c r="I100" s="158">
        <v>19</v>
      </c>
      <c r="J100" s="162">
        <v>7.5</v>
      </c>
      <c r="K100" s="160">
        <f t="shared" si="16"/>
        <v>142.5</v>
      </c>
      <c r="L100" s="194">
        <v>0</v>
      </c>
      <c r="M100" s="162">
        <f t="shared" si="18"/>
        <v>7.5</v>
      </c>
      <c r="N100" s="160">
        <f t="shared" ref="N100:N130" si="20">IFERROR(L100*M100," ")</f>
        <v>0</v>
      </c>
      <c r="O100" s="163">
        <f t="shared" ref="O100:O130" si="21">IF(((F100+I100)-L100)=0," ",(F100+I100)-L100)</f>
        <v>19</v>
      </c>
      <c r="P100" s="162">
        <f t="shared" si="19"/>
        <v>7.5</v>
      </c>
      <c r="Q100" s="160">
        <f t="shared" si="17"/>
        <v>142.5</v>
      </c>
      <c r="R100" s="29"/>
    </row>
    <row r="101" spans="1:18">
      <c r="A101" s="147"/>
      <c r="B101" s="281" t="s">
        <v>72</v>
      </c>
      <c r="C101" s="282">
        <v>111012</v>
      </c>
      <c r="D101" s="281" t="s">
        <v>254</v>
      </c>
      <c r="E101" s="283" t="s">
        <v>24</v>
      </c>
      <c r="F101" s="158">
        <v>0</v>
      </c>
      <c r="G101" s="159">
        <v>4.5</v>
      </c>
      <c r="H101" s="177">
        <f>CMVSem01[[#This Row],[Un. (R$)]]*CMVSem01[[#This Row],[Qtd.]]</f>
        <v>0</v>
      </c>
      <c r="I101" s="158">
        <v>11</v>
      </c>
      <c r="J101" s="162">
        <v>4.5</v>
      </c>
      <c r="K101" s="160">
        <f t="shared" si="16"/>
        <v>49.5</v>
      </c>
      <c r="L101" s="194">
        <v>0</v>
      </c>
      <c r="M101" s="162">
        <f t="shared" si="18"/>
        <v>4.5</v>
      </c>
      <c r="N101" s="160">
        <f t="shared" si="20"/>
        <v>0</v>
      </c>
      <c r="O101" s="163">
        <f t="shared" si="21"/>
        <v>11</v>
      </c>
      <c r="P101" s="162">
        <f t="shared" si="19"/>
        <v>4.5</v>
      </c>
      <c r="Q101" s="160">
        <f t="shared" si="17"/>
        <v>49.5</v>
      </c>
      <c r="R101" s="29"/>
    </row>
    <row r="102" spans="1:18">
      <c r="A102" s="147"/>
      <c r="B102" s="281" t="s">
        <v>72</v>
      </c>
      <c r="C102" s="282"/>
      <c r="D102" s="281" t="s">
        <v>452</v>
      </c>
      <c r="E102" s="283" t="s">
        <v>276</v>
      </c>
      <c r="F102" s="164">
        <v>0</v>
      </c>
      <c r="G102" s="159">
        <v>18</v>
      </c>
      <c r="H102" s="177">
        <f>CMVSem01[[#This Row],[Un. (R$)]]*CMVSem01[[#This Row],[Qtd.]]</f>
        <v>0</v>
      </c>
      <c r="I102" s="164">
        <v>7</v>
      </c>
      <c r="J102" s="165">
        <v>18</v>
      </c>
      <c r="K102" s="160">
        <f t="shared" si="16"/>
        <v>126</v>
      </c>
      <c r="L102" s="194">
        <v>0</v>
      </c>
      <c r="M102" s="162">
        <f t="shared" si="18"/>
        <v>18</v>
      </c>
      <c r="N102" s="160">
        <f t="shared" si="20"/>
        <v>0</v>
      </c>
      <c r="O102" s="163">
        <f t="shared" si="21"/>
        <v>7</v>
      </c>
      <c r="P102" s="165">
        <f t="shared" si="19"/>
        <v>18</v>
      </c>
      <c r="Q102" s="160">
        <f t="shared" si="17"/>
        <v>126</v>
      </c>
      <c r="R102" s="29"/>
    </row>
    <row r="103" spans="1:18">
      <c r="A103" s="147"/>
      <c r="B103" s="281" t="s">
        <v>72</v>
      </c>
      <c r="C103" s="282"/>
      <c r="D103" s="281" t="s">
        <v>453</v>
      </c>
      <c r="E103" s="283" t="s">
        <v>276</v>
      </c>
      <c r="F103" s="164">
        <v>0</v>
      </c>
      <c r="G103" s="159">
        <v>18</v>
      </c>
      <c r="H103" s="177">
        <f>CMVSem01[[#This Row],[Un. (R$)]]*CMVSem01[[#This Row],[Qtd.]]</f>
        <v>0</v>
      </c>
      <c r="I103" s="164">
        <v>6</v>
      </c>
      <c r="J103" s="165">
        <v>18</v>
      </c>
      <c r="K103" s="160">
        <f t="shared" si="16"/>
        <v>108</v>
      </c>
      <c r="L103" s="194">
        <v>0</v>
      </c>
      <c r="M103" s="162">
        <f t="shared" si="18"/>
        <v>18</v>
      </c>
      <c r="N103" s="160">
        <f t="shared" si="20"/>
        <v>0</v>
      </c>
      <c r="O103" s="163">
        <f t="shared" si="21"/>
        <v>6</v>
      </c>
      <c r="P103" s="165">
        <f t="shared" si="19"/>
        <v>18</v>
      </c>
      <c r="Q103" s="160">
        <f t="shared" si="17"/>
        <v>108</v>
      </c>
      <c r="R103" s="29"/>
    </row>
    <row r="104" spans="1:18">
      <c r="A104" s="147"/>
      <c r="B104" s="281" t="s">
        <v>72</v>
      </c>
      <c r="C104" s="282">
        <v>111031</v>
      </c>
      <c r="D104" s="281" t="s">
        <v>416</v>
      </c>
      <c r="E104" s="283" t="s">
        <v>93</v>
      </c>
      <c r="F104" s="158">
        <v>0</v>
      </c>
      <c r="G104" s="159">
        <v>2.9</v>
      </c>
      <c r="H104" s="177">
        <f>CMVSem01[[#This Row],[Un. (R$)]]*CMVSem01[[#This Row],[Qtd.]]</f>
        <v>0</v>
      </c>
      <c r="I104" s="158">
        <v>6</v>
      </c>
      <c r="J104" s="162">
        <v>2.9</v>
      </c>
      <c r="K104" s="160">
        <f t="shared" si="16"/>
        <v>17.399999999999999</v>
      </c>
      <c r="L104" s="194">
        <v>0</v>
      </c>
      <c r="M104" s="162">
        <f t="shared" si="18"/>
        <v>2.9</v>
      </c>
      <c r="N104" s="160">
        <f t="shared" si="20"/>
        <v>0</v>
      </c>
      <c r="O104" s="163">
        <f t="shared" si="21"/>
        <v>6</v>
      </c>
      <c r="P104" s="162">
        <f t="shared" si="19"/>
        <v>2.9</v>
      </c>
      <c r="Q104" s="160">
        <f t="shared" si="17"/>
        <v>17.399999999999999</v>
      </c>
      <c r="R104" s="29"/>
    </row>
    <row r="105" spans="1:18">
      <c r="A105" s="147"/>
      <c r="B105" s="281" t="s">
        <v>72</v>
      </c>
      <c r="C105" s="282">
        <v>111029</v>
      </c>
      <c r="D105" s="281" t="s">
        <v>431</v>
      </c>
      <c r="E105" s="283" t="s">
        <v>93</v>
      </c>
      <c r="F105" s="158">
        <v>0</v>
      </c>
      <c r="G105" s="159">
        <v>13.9</v>
      </c>
      <c r="H105" s="177">
        <f>CMVSem01[[#This Row],[Un. (R$)]]*CMVSem01[[#This Row],[Qtd.]]</f>
        <v>0</v>
      </c>
      <c r="I105" s="158">
        <v>0</v>
      </c>
      <c r="J105" s="162">
        <v>13.9</v>
      </c>
      <c r="K105" s="160">
        <f t="shared" si="16"/>
        <v>0</v>
      </c>
      <c r="L105" s="194">
        <v>0</v>
      </c>
      <c r="M105" s="162">
        <f t="shared" si="18"/>
        <v>13.9</v>
      </c>
      <c r="N105" s="160">
        <f t="shared" si="20"/>
        <v>0</v>
      </c>
      <c r="O105" s="163" t="str">
        <f t="shared" si="21"/>
        <v xml:space="preserve"> </v>
      </c>
      <c r="P105" s="162">
        <f t="shared" si="19"/>
        <v>13.9</v>
      </c>
      <c r="Q105" s="160">
        <f t="shared" si="17"/>
        <v>0</v>
      </c>
      <c r="R105" s="29"/>
    </row>
    <row r="106" spans="1:18">
      <c r="A106" s="147"/>
      <c r="B106" s="281" t="s">
        <v>72</v>
      </c>
      <c r="C106" s="282">
        <v>111016</v>
      </c>
      <c r="D106" s="281" t="s">
        <v>424</v>
      </c>
      <c r="E106" s="283" t="s">
        <v>24</v>
      </c>
      <c r="F106" s="158">
        <v>0</v>
      </c>
      <c r="G106" s="159">
        <v>46</v>
      </c>
      <c r="H106" s="177">
        <f>CMVSem01[[#This Row],[Un. (R$)]]*CMVSem01[[#This Row],[Qtd.]]</f>
        <v>0</v>
      </c>
      <c r="I106" s="158">
        <v>0</v>
      </c>
      <c r="J106" s="162">
        <v>45</v>
      </c>
      <c r="K106" s="160">
        <f t="shared" si="16"/>
        <v>0</v>
      </c>
      <c r="L106" s="194">
        <v>0</v>
      </c>
      <c r="M106" s="162">
        <f t="shared" si="18"/>
        <v>45</v>
      </c>
      <c r="N106" s="160">
        <f t="shared" si="20"/>
        <v>0</v>
      </c>
      <c r="O106" s="163" t="str">
        <f t="shared" si="21"/>
        <v xml:space="preserve"> </v>
      </c>
      <c r="P106" s="162">
        <f t="shared" si="19"/>
        <v>45</v>
      </c>
      <c r="Q106" s="160">
        <f t="shared" si="17"/>
        <v>0</v>
      </c>
      <c r="R106" s="29"/>
    </row>
    <row r="107" spans="1:18">
      <c r="A107" s="147"/>
      <c r="B107" s="281" t="s">
        <v>72</v>
      </c>
      <c r="C107" s="282">
        <v>111036</v>
      </c>
      <c r="D107" s="281" t="s">
        <v>434</v>
      </c>
      <c r="E107" s="283" t="s">
        <v>93</v>
      </c>
      <c r="F107" s="158">
        <v>0</v>
      </c>
      <c r="G107" s="159">
        <v>3.5</v>
      </c>
      <c r="H107" s="177">
        <f>CMVSem01[[#This Row],[Un. (R$)]]*CMVSem01[[#This Row],[Qtd.]]</f>
        <v>0</v>
      </c>
      <c r="I107" s="158">
        <v>1</v>
      </c>
      <c r="J107" s="162">
        <v>3.5</v>
      </c>
      <c r="K107" s="160">
        <f t="shared" si="16"/>
        <v>3.5</v>
      </c>
      <c r="L107" s="194">
        <v>0</v>
      </c>
      <c r="M107" s="162">
        <f t="shared" si="18"/>
        <v>3.5</v>
      </c>
      <c r="N107" s="160">
        <f t="shared" si="20"/>
        <v>0</v>
      </c>
      <c r="O107" s="163">
        <f t="shared" si="21"/>
        <v>1</v>
      </c>
      <c r="P107" s="162">
        <f t="shared" si="19"/>
        <v>3.5</v>
      </c>
      <c r="Q107" s="160">
        <f t="shared" si="17"/>
        <v>3.5</v>
      </c>
      <c r="R107" s="29"/>
    </row>
    <row r="108" spans="1:18">
      <c r="A108" s="147"/>
      <c r="B108" s="281" t="s">
        <v>72</v>
      </c>
      <c r="C108" s="282"/>
      <c r="D108" s="281" t="s">
        <v>299</v>
      </c>
      <c r="E108" s="283" t="s">
        <v>24</v>
      </c>
      <c r="F108" s="158">
        <v>0</v>
      </c>
      <c r="G108" s="159">
        <v>32</v>
      </c>
      <c r="H108" s="177">
        <f>CMVSem01[[#This Row],[Un. (R$)]]*CMVSem01[[#This Row],[Qtd.]]</f>
        <v>0</v>
      </c>
      <c r="I108" s="158">
        <v>1</v>
      </c>
      <c r="J108" s="162">
        <v>32</v>
      </c>
      <c r="K108" s="160">
        <f t="shared" si="16"/>
        <v>32</v>
      </c>
      <c r="L108" s="194">
        <v>0</v>
      </c>
      <c r="M108" s="162">
        <f t="shared" si="18"/>
        <v>32</v>
      </c>
      <c r="N108" s="160">
        <f t="shared" si="20"/>
        <v>0</v>
      </c>
      <c r="O108" s="163">
        <f t="shared" si="21"/>
        <v>1</v>
      </c>
      <c r="P108" s="162">
        <f t="shared" si="19"/>
        <v>32</v>
      </c>
      <c r="Q108" s="160">
        <f t="shared" si="17"/>
        <v>32</v>
      </c>
      <c r="R108" s="29"/>
    </row>
    <row r="109" spans="1:18">
      <c r="A109" s="147"/>
      <c r="B109" s="281" t="s">
        <v>72</v>
      </c>
      <c r="C109" s="282">
        <v>111021</v>
      </c>
      <c r="D109" s="281" t="s">
        <v>89</v>
      </c>
      <c r="E109" s="283" t="s">
        <v>24</v>
      </c>
      <c r="F109" s="158">
        <v>0</v>
      </c>
      <c r="G109" s="159">
        <v>2.71</v>
      </c>
      <c r="H109" s="177">
        <f>CMVSem01[[#This Row],[Un. (R$)]]*CMVSem01[[#This Row],[Qtd.]]</f>
        <v>0</v>
      </c>
      <c r="I109" s="158">
        <v>0</v>
      </c>
      <c r="J109" s="162">
        <v>2.71</v>
      </c>
      <c r="K109" s="160">
        <f t="shared" si="16"/>
        <v>0</v>
      </c>
      <c r="L109" s="194">
        <v>0</v>
      </c>
      <c r="M109" s="162">
        <f t="shared" si="18"/>
        <v>2.71</v>
      </c>
      <c r="N109" s="160">
        <f t="shared" si="20"/>
        <v>0</v>
      </c>
      <c r="O109" s="163" t="str">
        <f t="shared" si="21"/>
        <v xml:space="preserve"> </v>
      </c>
      <c r="P109" s="162">
        <f t="shared" si="19"/>
        <v>2.71</v>
      </c>
      <c r="Q109" s="160">
        <f t="shared" si="17"/>
        <v>0</v>
      </c>
      <c r="R109" s="29"/>
    </row>
    <row r="110" spans="1:18">
      <c r="A110" s="147"/>
      <c r="B110" s="281" t="s">
        <v>72</v>
      </c>
      <c r="C110" s="282"/>
      <c r="D110" s="281" t="s">
        <v>277</v>
      </c>
      <c r="E110" s="283" t="s">
        <v>65</v>
      </c>
      <c r="F110" s="158">
        <v>0</v>
      </c>
      <c r="G110" s="159">
        <v>45</v>
      </c>
      <c r="H110" s="177">
        <f>CMVSem01[[#This Row],[Un. (R$)]]*CMVSem01[[#This Row],[Qtd.]]</f>
        <v>0</v>
      </c>
      <c r="I110" s="158">
        <v>1</v>
      </c>
      <c r="J110" s="162">
        <v>39</v>
      </c>
      <c r="K110" s="160">
        <f t="shared" si="16"/>
        <v>39</v>
      </c>
      <c r="L110" s="194">
        <v>0</v>
      </c>
      <c r="M110" s="162">
        <f t="shared" si="18"/>
        <v>39</v>
      </c>
      <c r="N110" s="160">
        <f t="shared" si="20"/>
        <v>0</v>
      </c>
      <c r="O110" s="163">
        <f t="shared" si="21"/>
        <v>1</v>
      </c>
      <c r="P110" s="162">
        <f t="shared" si="19"/>
        <v>39</v>
      </c>
      <c r="Q110" s="160">
        <f t="shared" si="17"/>
        <v>39</v>
      </c>
      <c r="R110" s="29"/>
    </row>
    <row r="111" spans="1:18">
      <c r="A111" s="147"/>
      <c r="B111" s="281" t="s">
        <v>72</v>
      </c>
      <c r="C111" s="282"/>
      <c r="D111" s="281" t="s">
        <v>437</v>
      </c>
      <c r="E111" s="283" t="s">
        <v>24</v>
      </c>
      <c r="F111" s="158">
        <v>0</v>
      </c>
      <c r="G111" s="159">
        <v>16.899999999999999</v>
      </c>
      <c r="H111" s="177">
        <f>CMVSem01[[#This Row],[Un. (R$)]]*CMVSem01[[#This Row],[Qtd.]]</f>
        <v>0</v>
      </c>
      <c r="I111" s="158">
        <v>2</v>
      </c>
      <c r="J111" s="162">
        <v>16.899999999999999</v>
      </c>
      <c r="K111" s="160">
        <f t="shared" si="16"/>
        <v>33.799999999999997</v>
      </c>
      <c r="L111" s="194">
        <v>0</v>
      </c>
      <c r="M111" s="162">
        <f t="shared" si="18"/>
        <v>16.899999999999999</v>
      </c>
      <c r="N111" s="160">
        <f t="shared" si="20"/>
        <v>0</v>
      </c>
      <c r="O111" s="163">
        <f t="shared" si="21"/>
        <v>2</v>
      </c>
      <c r="P111" s="162">
        <f t="shared" si="19"/>
        <v>16.899999999999999</v>
      </c>
      <c r="Q111" s="160">
        <f t="shared" si="17"/>
        <v>33.799999999999997</v>
      </c>
      <c r="R111" s="29"/>
    </row>
    <row r="112" spans="1:18">
      <c r="A112" s="147"/>
      <c r="B112" s="281" t="s">
        <v>72</v>
      </c>
      <c r="C112" s="282">
        <v>111022</v>
      </c>
      <c r="D112" s="281" t="s">
        <v>90</v>
      </c>
      <c r="E112" s="283" t="s">
        <v>24</v>
      </c>
      <c r="F112" s="158">
        <v>0</v>
      </c>
      <c r="G112" s="159">
        <v>3.0556000000000001</v>
      </c>
      <c r="H112" s="177">
        <f>CMVSem01[[#This Row],[Un. (R$)]]*CMVSem01[[#This Row],[Qtd.]]</f>
        <v>0</v>
      </c>
      <c r="I112" s="158">
        <v>36</v>
      </c>
      <c r="J112" s="162">
        <v>3.0556000000000001</v>
      </c>
      <c r="K112" s="160">
        <f t="shared" si="16"/>
        <v>110.0016</v>
      </c>
      <c r="L112" s="194">
        <v>0</v>
      </c>
      <c r="M112" s="162">
        <f t="shared" si="18"/>
        <v>3.0556000000000001</v>
      </c>
      <c r="N112" s="160">
        <f t="shared" si="20"/>
        <v>0</v>
      </c>
      <c r="O112" s="163">
        <f t="shared" si="21"/>
        <v>36</v>
      </c>
      <c r="P112" s="162">
        <f t="shared" si="19"/>
        <v>3.0556000000000001</v>
      </c>
      <c r="Q112" s="160">
        <f t="shared" si="17"/>
        <v>110.0016</v>
      </c>
      <c r="R112" s="29"/>
    </row>
    <row r="113" spans="1:18">
      <c r="A113" s="147"/>
      <c r="B113" s="281" t="s">
        <v>72</v>
      </c>
      <c r="C113" s="282">
        <v>111023</v>
      </c>
      <c r="D113" s="281" t="s">
        <v>427</v>
      </c>
      <c r="E113" s="283" t="s">
        <v>65</v>
      </c>
      <c r="F113" s="158">
        <v>0</v>
      </c>
      <c r="G113" s="159">
        <v>15.5</v>
      </c>
      <c r="H113" s="177">
        <f>CMVSem01[[#This Row],[Un. (R$)]]*CMVSem01[[#This Row],[Qtd.]]</f>
        <v>0</v>
      </c>
      <c r="I113" s="158">
        <v>4</v>
      </c>
      <c r="J113" s="162">
        <v>13.5</v>
      </c>
      <c r="K113" s="160">
        <f t="shared" si="16"/>
        <v>54</v>
      </c>
      <c r="L113" s="194">
        <v>0</v>
      </c>
      <c r="M113" s="162">
        <f t="shared" si="18"/>
        <v>13.5</v>
      </c>
      <c r="N113" s="160">
        <f t="shared" si="20"/>
        <v>0</v>
      </c>
      <c r="O113" s="163">
        <f t="shared" si="21"/>
        <v>4</v>
      </c>
      <c r="P113" s="162">
        <f t="shared" si="19"/>
        <v>13.5</v>
      </c>
      <c r="Q113" s="160">
        <f t="shared" si="17"/>
        <v>54</v>
      </c>
      <c r="R113" s="29"/>
    </row>
    <row r="114" spans="1:18">
      <c r="A114" s="147"/>
      <c r="B114" s="281" t="s">
        <v>72</v>
      </c>
      <c r="C114" s="282">
        <v>111004</v>
      </c>
      <c r="D114" s="281" t="s">
        <v>372</v>
      </c>
      <c r="E114" s="283" t="s">
        <v>24</v>
      </c>
      <c r="F114" s="158">
        <v>0</v>
      </c>
      <c r="G114" s="159">
        <v>6.9</v>
      </c>
      <c r="H114" s="177">
        <f>CMVSem01[[#This Row],[Un. (R$)]]*CMVSem01[[#This Row],[Qtd.]]</f>
        <v>0</v>
      </c>
      <c r="I114" s="158">
        <v>30</v>
      </c>
      <c r="J114" s="162">
        <v>6.9</v>
      </c>
      <c r="K114" s="160">
        <f t="shared" si="16"/>
        <v>207</v>
      </c>
      <c r="L114" s="194">
        <v>0</v>
      </c>
      <c r="M114" s="162">
        <f t="shared" si="18"/>
        <v>6.9</v>
      </c>
      <c r="N114" s="160">
        <f t="shared" si="20"/>
        <v>0</v>
      </c>
      <c r="O114" s="163">
        <f t="shared" si="21"/>
        <v>30</v>
      </c>
      <c r="P114" s="162">
        <f t="shared" si="19"/>
        <v>6.9</v>
      </c>
      <c r="Q114" s="160">
        <f t="shared" si="17"/>
        <v>207</v>
      </c>
      <c r="R114" s="29"/>
    </row>
    <row r="115" spans="1:18">
      <c r="A115" s="147"/>
      <c r="B115" s="281" t="s">
        <v>72</v>
      </c>
      <c r="C115" s="282">
        <v>111037</v>
      </c>
      <c r="D115" s="281" t="s">
        <v>519</v>
      </c>
      <c r="E115" s="283" t="s">
        <v>93</v>
      </c>
      <c r="F115" s="158">
        <v>0</v>
      </c>
      <c r="G115" s="159">
        <v>3.5</v>
      </c>
      <c r="H115" s="177">
        <f>CMVSem01[[#This Row],[Un. (R$)]]*CMVSem01[[#This Row],[Qtd.]]</f>
        <v>0</v>
      </c>
      <c r="I115" s="158">
        <v>4</v>
      </c>
      <c r="J115" s="162">
        <v>3.5</v>
      </c>
      <c r="K115" s="160">
        <f t="shared" si="16"/>
        <v>14</v>
      </c>
      <c r="L115" s="194">
        <v>0</v>
      </c>
      <c r="M115" s="162">
        <f t="shared" si="18"/>
        <v>3.5</v>
      </c>
      <c r="N115" s="160">
        <f t="shared" si="20"/>
        <v>0</v>
      </c>
      <c r="O115" s="163">
        <f t="shared" si="21"/>
        <v>4</v>
      </c>
      <c r="P115" s="162">
        <f t="shared" si="19"/>
        <v>3.5</v>
      </c>
      <c r="Q115" s="160">
        <f t="shared" si="17"/>
        <v>14</v>
      </c>
      <c r="R115" s="29"/>
    </row>
    <row r="116" spans="1:18">
      <c r="A116" s="147"/>
      <c r="B116" s="281" t="s">
        <v>72</v>
      </c>
      <c r="C116" s="282"/>
      <c r="D116" s="281" t="s">
        <v>407</v>
      </c>
      <c r="E116" s="283" t="s">
        <v>24</v>
      </c>
      <c r="F116" s="158">
        <v>0</v>
      </c>
      <c r="G116" s="159">
        <v>8.9</v>
      </c>
      <c r="H116" s="177">
        <f>CMVSem01[[#This Row],[Un. (R$)]]*CMVSem01[[#This Row],[Qtd.]]</f>
        <v>0</v>
      </c>
      <c r="I116" s="158">
        <v>2</v>
      </c>
      <c r="J116" s="162">
        <v>8.5</v>
      </c>
      <c r="K116" s="160">
        <f t="shared" si="16"/>
        <v>17</v>
      </c>
      <c r="L116" s="194">
        <v>0</v>
      </c>
      <c r="M116" s="162">
        <f t="shared" si="18"/>
        <v>8.5</v>
      </c>
      <c r="N116" s="160">
        <f t="shared" si="20"/>
        <v>0</v>
      </c>
      <c r="O116" s="163">
        <f t="shared" si="21"/>
        <v>2</v>
      </c>
      <c r="P116" s="162">
        <f t="shared" si="19"/>
        <v>8.5</v>
      </c>
      <c r="Q116" s="160">
        <f t="shared" si="17"/>
        <v>17</v>
      </c>
      <c r="R116" s="29"/>
    </row>
    <row r="117" spans="1:18">
      <c r="A117" s="147"/>
      <c r="B117" s="281" t="s">
        <v>72</v>
      </c>
      <c r="C117" s="282">
        <v>111003</v>
      </c>
      <c r="D117" s="281" t="s">
        <v>551</v>
      </c>
      <c r="E117" s="283" t="s">
        <v>75</v>
      </c>
      <c r="F117" s="158">
        <v>0</v>
      </c>
      <c r="G117" s="159">
        <v>6.9</v>
      </c>
      <c r="H117" s="177">
        <f>CMVSem01[[#This Row],[Un. (R$)]]*CMVSem01[[#This Row],[Qtd.]]</f>
        <v>0</v>
      </c>
      <c r="I117" s="158">
        <v>0</v>
      </c>
      <c r="J117" s="162">
        <v>7.5</v>
      </c>
      <c r="K117" s="160">
        <f t="shared" si="16"/>
        <v>0</v>
      </c>
      <c r="L117" s="194">
        <v>0</v>
      </c>
      <c r="M117" s="162">
        <f t="shared" si="18"/>
        <v>7.5</v>
      </c>
      <c r="N117" s="160">
        <f t="shared" si="20"/>
        <v>0</v>
      </c>
      <c r="O117" s="163" t="str">
        <f t="shared" si="21"/>
        <v xml:space="preserve"> </v>
      </c>
      <c r="P117" s="162">
        <f t="shared" si="19"/>
        <v>7.5</v>
      </c>
      <c r="Q117" s="160">
        <f t="shared" si="17"/>
        <v>0</v>
      </c>
      <c r="R117" s="29"/>
    </row>
    <row r="118" spans="1:18">
      <c r="A118" s="147"/>
      <c r="B118" s="281" t="s">
        <v>72</v>
      </c>
      <c r="C118" s="282"/>
      <c r="D118" s="281" t="s">
        <v>415</v>
      </c>
      <c r="E118" s="283" t="s">
        <v>276</v>
      </c>
      <c r="F118" s="158">
        <v>0</v>
      </c>
      <c r="G118" s="159">
        <v>11</v>
      </c>
      <c r="H118" s="177">
        <f>CMVSem01[[#This Row],[Un. (R$)]]*CMVSem01[[#This Row],[Qtd.]]</f>
        <v>0</v>
      </c>
      <c r="I118" s="158">
        <v>8</v>
      </c>
      <c r="J118" s="162">
        <v>9</v>
      </c>
      <c r="K118" s="160">
        <f t="shared" si="16"/>
        <v>72</v>
      </c>
      <c r="L118" s="194">
        <v>0</v>
      </c>
      <c r="M118" s="162">
        <f t="shared" si="18"/>
        <v>9</v>
      </c>
      <c r="N118" s="160">
        <f t="shared" si="20"/>
        <v>0</v>
      </c>
      <c r="O118" s="163">
        <f t="shared" si="21"/>
        <v>8</v>
      </c>
      <c r="P118" s="162">
        <f t="shared" si="19"/>
        <v>9</v>
      </c>
      <c r="Q118" s="160">
        <f t="shared" ref="Q118:Q152" si="22">IFERROR((H118+K118)-N118," ")</f>
        <v>72</v>
      </c>
      <c r="R118" s="29"/>
    </row>
    <row r="119" spans="1:18">
      <c r="A119" s="147"/>
      <c r="B119" s="281" t="s">
        <v>72</v>
      </c>
      <c r="C119" s="282">
        <v>111011</v>
      </c>
      <c r="D119" s="281" t="s">
        <v>81</v>
      </c>
      <c r="E119" s="283" t="s">
        <v>24</v>
      </c>
      <c r="F119" s="158">
        <v>0</v>
      </c>
      <c r="G119" s="159">
        <v>29.9</v>
      </c>
      <c r="H119" s="177">
        <f>CMVSem01[[#This Row],[Un. (R$)]]*CMVSem01[[#This Row],[Qtd.]]</f>
        <v>0</v>
      </c>
      <c r="I119" s="158">
        <v>0</v>
      </c>
      <c r="J119" s="162">
        <v>29.9</v>
      </c>
      <c r="K119" s="160">
        <f t="shared" si="16"/>
        <v>0</v>
      </c>
      <c r="L119" s="194">
        <v>0</v>
      </c>
      <c r="M119" s="162">
        <f t="shared" si="18"/>
        <v>29.9</v>
      </c>
      <c r="N119" s="160">
        <f t="shared" si="20"/>
        <v>0</v>
      </c>
      <c r="O119" s="163" t="str">
        <f t="shared" si="21"/>
        <v xml:space="preserve"> </v>
      </c>
      <c r="P119" s="162">
        <f t="shared" si="19"/>
        <v>29.9</v>
      </c>
      <c r="Q119" s="160">
        <f t="shared" si="22"/>
        <v>0</v>
      </c>
      <c r="R119" s="29"/>
    </row>
    <row r="120" spans="1:18">
      <c r="A120" s="147"/>
      <c r="B120" s="281" t="s">
        <v>72</v>
      </c>
      <c r="C120" s="282"/>
      <c r="D120" s="281" t="s">
        <v>397</v>
      </c>
      <c r="E120" s="283" t="s">
        <v>276</v>
      </c>
      <c r="F120" s="164">
        <v>0</v>
      </c>
      <c r="G120" s="159">
        <v>17.916699999999999</v>
      </c>
      <c r="H120" s="177">
        <f>CMVSem01[[#This Row],[Un. (R$)]]*CMVSem01[[#This Row],[Qtd.]]</f>
        <v>0</v>
      </c>
      <c r="I120" s="164">
        <v>12</v>
      </c>
      <c r="J120" s="165">
        <v>16.5</v>
      </c>
      <c r="K120" s="160">
        <f t="shared" si="16"/>
        <v>198</v>
      </c>
      <c r="L120" s="194">
        <v>0</v>
      </c>
      <c r="M120" s="162">
        <f t="shared" si="18"/>
        <v>16.5</v>
      </c>
      <c r="N120" s="160">
        <f t="shared" si="20"/>
        <v>0</v>
      </c>
      <c r="O120" s="163">
        <f t="shared" si="21"/>
        <v>12</v>
      </c>
      <c r="P120" s="165">
        <f t="shared" si="19"/>
        <v>16.5</v>
      </c>
      <c r="Q120" s="160">
        <f t="shared" si="22"/>
        <v>198</v>
      </c>
      <c r="R120" s="29"/>
    </row>
    <row r="121" spans="1:18">
      <c r="A121" s="147"/>
      <c r="B121" s="281" t="s">
        <v>72</v>
      </c>
      <c r="C121" s="282">
        <v>111007</v>
      </c>
      <c r="D121" s="281" t="s">
        <v>79</v>
      </c>
      <c r="E121" s="283" t="s">
        <v>24</v>
      </c>
      <c r="F121" s="158">
        <v>0</v>
      </c>
      <c r="G121" s="159">
        <v>4.4400000000000004</v>
      </c>
      <c r="H121" s="177">
        <f>CMVSem01[[#This Row],[Un. (R$)]]*CMVSem01[[#This Row],[Qtd.]]</f>
        <v>0</v>
      </c>
      <c r="I121" s="158">
        <v>0</v>
      </c>
      <c r="J121" s="162">
        <v>4.4400000000000004</v>
      </c>
      <c r="K121" s="160">
        <f t="shared" si="16"/>
        <v>0</v>
      </c>
      <c r="L121" s="194">
        <v>0</v>
      </c>
      <c r="M121" s="162">
        <f t="shared" ref="M121:M155" si="23">IF(J121=0," ",J121)</f>
        <v>4.4400000000000004</v>
      </c>
      <c r="N121" s="160">
        <f t="shared" si="20"/>
        <v>0</v>
      </c>
      <c r="O121" s="163" t="str">
        <f t="shared" si="21"/>
        <v xml:space="preserve"> </v>
      </c>
      <c r="P121" s="162">
        <f t="shared" si="19"/>
        <v>4.4400000000000004</v>
      </c>
      <c r="Q121" s="160">
        <f t="shared" si="22"/>
        <v>0</v>
      </c>
      <c r="R121" s="29"/>
    </row>
    <row r="122" spans="1:18">
      <c r="A122" s="147"/>
      <c r="B122" s="281" t="s">
        <v>72</v>
      </c>
      <c r="C122" s="282"/>
      <c r="D122" s="281" t="s">
        <v>300</v>
      </c>
      <c r="E122" s="283" t="s">
        <v>24</v>
      </c>
      <c r="F122" s="158">
        <v>0</v>
      </c>
      <c r="G122" s="159">
        <v>6.5</v>
      </c>
      <c r="H122" s="177">
        <f>CMVSem01[[#This Row],[Un. (R$)]]*CMVSem01[[#This Row],[Qtd.]]</f>
        <v>0</v>
      </c>
      <c r="I122" s="158">
        <v>3</v>
      </c>
      <c r="J122" s="162">
        <v>6.5</v>
      </c>
      <c r="K122" s="160">
        <f t="shared" si="16"/>
        <v>19.5</v>
      </c>
      <c r="L122" s="194">
        <v>0</v>
      </c>
      <c r="M122" s="162">
        <f t="shared" si="23"/>
        <v>6.5</v>
      </c>
      <c r="N122" s="160">
        <f t="shared" si="20"/>
        <v>0</v>
      </c>
      <c r="O122" s="163">
        <f t="shared" si="21"/>
        <v>3</v>
      </c>
      <c r="P122" s="162">
        <f t="shared" si="19"/>
        <v>6.5</v>
      </c>
      <c r="Q122" s="160">
        <f t="shared" si="22"/>
        <v>19.5</v>
      </c>
      <c r="R122" s="29"/>
    </row>
    <row r="123" spans="1:18">
      <c r="A123" s="147"/>
      <c r="B123" s="281" t="s">
        <v>72</v>
      </c>
      <c r="C123" s="282">
        <v>111019</v>
      </c>
      <c r="D123" s="281" t="s">
        <v>404</v>
      </c>
      <c r="E123" s="283" t="s">
        <v>24</v>
      </c>
      <c r="F123" s="158">
        <v>0</v>
      </c>
      <c r="G123" s="159">
        <v>46</v>
      </c>
      <c r="H123" s="177">
        <f>CMVSem01[[#This Row],[Un. (R$)]]*CMVSem01[[#This Row],[Qtd.]]</f>
        <v>0</v>
      </c>
      <c r="I123" s="158">
        <v>0.2</v>
      </c>
      <c r="J123" s="162">
        <v>46</v>
      </c>
      <c r="K123" s="160">
        <f t="shared" si="16"/>
        <v>9.2000000000000011</v>
      </c>
      <c r="L123" s="194">
        <v>0</v>
      </c>
      <c r="M123" s="162">
        <f t="shared" si="23"/>
        <v>46</v>
      </c>
      <c r="N123" s="160">
        <f t="shared" si="20"/>
        <v>0</v>
      </c>
      <c r="O123" s="163">
        <f t="shared" si="21"/>
        <v>0.2</v>
      </c>
      <c r="P123" s="162">
        <f t="shared" si="19"/>
        <v>46</v>
      </c>
      <c r="Q123" s="160">
        <f t="shared" si="22"/>
        <v>9.2000000000000011</v>
      </c>
      <c r="R123" s="29"/>
    </row>
    <row r="124" spans="1:18">
      <c r="A124" s="147"/>
      <c r="B124" s="281" t="s">
        <v>72</v>
      </c>
      <c r="C124" s="282"/>
      <c r="D124" s="281" t="s">
        <v>305</v>
      </c>
      <c r="E124" s="283" t="s">
        <v>24</v>
      </c>
      <c r="F124" s="158">
        <v>0</v>
      </c>
      <c r="G124" s="159">
        <v>34.5</v>
      </c>
      <c r="H124" s="177">
        <f>CMVSem01[[#This Row],[Un. (R$)]]*CMVSem01[[#This Row],[Qtd.]]</f>
        <v>0</v>
      </c>
      <c r="I124" s="158">
        <v>0</v>
      </c>
      <c r="J124" s="162">
        <v>12</v>
      </c>
      <c r="K124" s="160">
        <f t="shared" si="16"/>
        <v>0</v>
      </c>
      <c r="L124" s="194">
        <v>0</v>
      </c>
      <c r="M124" s="162">
        <f t="shared" si="23"/>
        <v>12</v>
      </c>
      <c r="N124" s="160">
        <f t="shared" si="20"/>
        <v>0</v>
      </c>
      <c r="O124" s="163" t="str">
        <f t="shared" si="21"/>
        <v xml:space="preserve"> </v>
      </c>
      <c r="P124" s="162">
        <f t="shared" si="19"/>
        <v>12</v>
      </c>
      <c r="Q124" s="160">
        <f t="shared" si="22"/>
        <v>0</v>
      </c>
      <c r="R124" s="29"/>
    </row>
    <row r="125" spans="1:18">
      <c r="A125" s="147"/>
      <c r="B125" s="281" t="s">
        <v>72</v>
      </c>
      <c r="C125" s="282">
        <v>111020</v>
      </c>
      <c r="D125" s="281" t="s">
        <v>354</v>
      </c>
      <c r="E125" s="283" t="s">
        <v>24</v>
      </c>
      <c r="F125" s="158">
        <v>0</v>
      </c>
      <c r="G125" s="159">
        <v>34.5</v>
      </c>
      <c r="H125" s="177">
        <f>CMVSem01[[#This Row],[Un. (R$)]]*CMVSem01[[#This Row],[Qtd.]]</f>
        <v>0</v>
      </c>
      <c r="I125" s="158">
        <v>0.2</v>
      </c>
      <c r="J125" s="162">
        <v>15</v>
      </c>
      <c r="K125" s="160">
        <f t="shared" si="16"/>
        <v>3</v>
      </c>
      <c r="L125" s="194">
        <v>0</v>
      </c>
      <c r="M125" s="162">
        <f t="shared" si="23"/>
        <v>15</v>
      </c>
      <c r="N125" s="160">
        <f t="shared" si="20"/>
        <v>0</v>
      </c>
      <c r="O125" s="163">
        <f t="shared" si="21"/>
        <v>0.2</v>
      </c>
      <c r="P125" s="162">
        <f t="shared" si="19"/>
        <v>15</v>
      </c>
      <c r="Q125" s="160">
        <f t="shared" si="22"/>
        <v>3</v>
      </c>
      <c r="R125" s="29"/>
    </row>
    <row r="126" spans="1:18">
      <c r="A126" s="147"/>
      <c r="B126" s="281" t="s">
        <v>72</v>
      </c>
      <c r="C126" s="282">
        <v>111018</v>
      </c>
      <c r="D126" s="281" t="s">
        <v>426</v>
      </c>
      <c r="E126" s="283" t="s">
        <v>24</v>
      </c>
      <c r="F126" s="158">
        <v>0</v>
      </c>
      <c r="G126" s="159">
        <v>10.9</v>
      </c>
      <c r="H126" s="177">
        <f>CMVSem01[[#This Row],[Un. (R$)]]*CMVSem01[[#This Row],[Qtd.]]</f>
        <v>0</v>
      </c>
      <c r="I126" s="158">
        <v>0</v>
      </c>
      <c r="J126" s="162">
        <v>10.9</v>
      </c>
      <c r="K126" s="160">
        <f t="shared" ref="K126:K191" si="24">IF(I126="","",I126*J126)</f>
        <v>0</v>
      </c>
      <c r="L126" s="194">
        <v>0</v>
      </c>
      <c r="M126" s="162">
        <f t="shared" si="23"/>
        <v>10.9</v>
      </c>
      <c r="N126" s="160">
        <f t="shared" si="20"/>
        <v>0</v>
      </c>
      <c r="O126" s="163" t="str">
        <f t="shared" si="21"/>
        <v xml:space="preserve"> </v>
      </c>
      <c r="P126" s="162">
        <f t="shared" si="19"/>
        <v>10.9</v>
      </c>
      <c r="Q126" s="160">
        <f t="shared" si="22"/>
        <v>0</v>
      </c>
      <c r="R126" s="29"/>
    </row>
    <row r="127" spans="1:18">
      <c r="A127" s="147"/>
      <c r="B127" s="281" t="s">
        <v>72</v>
      </c>
      <c r="C127" s="282">
        <v>111014</v>
      </c>
      <c r="D127" s="281" t="s">
        <v>422</v>
      </c>
      <c r="E127" s="283" t="s">
        <v>24</v>
      </c>
      <c r="F127" s="158">
        <v>0</v>
      </c>
      <c r="G127" s="159">
        <v>5.17</v>
      </c>
      <c r="H127" s="177">
        <f>CMVSem01[[#This Row],[Un. (R$)]]*CMVSem01[[#This Row],[Qtd.]]</f>
        <v>0</v>
      </c>
      <c r="I127" s="158">
        <v>0</v>
      </c>
      <c r="J127" s="162">
        <v>6</v>
      </c>
      <c r="K127" s="160">
        <f t="shared" si="24"/>
        <v>0</v>
      </c>
      <c r="L127" s="194">
        <v>0</v>
      </c>
      <c r="M127" s="162">
        <f t="shared" si="23"/>
        <v>6</v>
      </c>
      <c r="N127" s="160">
        <f t="shared" si="20"/>
        <v>0</v>
      </c>
      <c r="O127" s="163" t="str">
        <f t="shared" si="21"/>
        <v xml:space="preserve"> </v>
      </c>
      <c r="P127" s="162">
        <f t="shared" si="19"/>
        <v>6</v>
      </c>
      <c r="Q127" s="160">
        <f t="shared" si="22"/>
        <v>0</v>
      </c>
      <c r="R127" s="29"/>
    </row>
    <row r="128" spans="1:18">
      <c r="A128" s="147"/>
      <c r="B128" s="281" t="s">
        <v>72</v>
      </c>
      <c r="C128" s="282">
        <v>111026</v>
      </c>
      <c r="D128" s="281" t="s">
        <v>429</v>
      </c>
      <c r="E128" s="283" t="s">
        <v>93</v>
      </c>
      <c r="F128" s="158">
        <v>0</v>
      </c>
      <c r="G128" s="159">
        <v>6</v>
      </c>
      <c r="H128" s="177">
        <f>CMVSem01[[#This Row],[Un. (R$)]]*CMVSem01[[#This Row],[Qtd.]]</f>
        <v>0</v>
      </c>
      <c r="I128" s="158">
        <v>0</v>
      </c>
      <c r="J128" s="162">
        <v>6</v>
      </c>
      <c r="K128" s="160">
        <f t="shared" si="24"/>
        <v>0</v>
      </c>
      <c r="L128" s="194">
        <v>0</v>
      </c>
      <c r="M128" s="162">
        <f t="shared" si="23"/>
        <v>6</v>
      </c>
      <c r="N128" s="160">
        <f t="shared" si="20"/>
        <v>0</v>
      </c>
      <c r="O128" s="163" t="str">
        <f t="shared" si="21"/>
        <v xml:space="preserve"> </v>
      </c>
      <c r="P128" s="162">
        <f t="shared" si="19"/>
        <v>6</v>
      </c>
      <c r="Q128" s="160">
        <f t="shared" si="22"/>
        <v>0</v>
      </c>
      <c r="R128" s="29"/>
    </row>
    <row r="129" spans="1:18">
      <c r="A129" s="147"/>
      <c r="B129" s="281" t="s">
        <v>72</v>
      </c>
      <c r="C129" s="282">
        <v>111027</v>
      </c>
      <c r="D129" s="281" t="s">
        <v>430</v>
      </c>
      <c r="E129" s="283" t="s">
        <v>93</v>
      </c>
      <c r="F129" s="158">
        <v>0</v>
      </c>
      <c r="G129" s="159">
        <v>9.9</v>
      </c>
      <c r="H129" s="177">
        <f>CMVSem01[[#This Row],[Un. (R$)]]*CMVSem01[[#This Row],[Qtd.]]</f>
        <v>0</v>
      </c>
      <c r="I129" s="158">
        <v>0</v>
      </c>
      <c r="J129" s="162">
        <v>8</v>
      </c>
      <c r="K129" s="160">
        <f t="shared" si="24"/>
        <v>0</v>
      </c>
      <c r="L129" s="194">
        <v>0</v>
      </c>
      <c r="M129" s="162">
        <f t="shared" si="23"/>
        <v>8</v>
      </c>
      <c r="N129" s="160">
        <f t="shared" si="20"/>
        <v>0</v>
      </c>
      <c r="O129" s="163" t="str">
        <f t="shared" si="21"/>
        <v xml:space="preserve"> </v>
      </c>
      <c r="P129" s="162">
        <f t="shared" si="19"/>
        <v>8</v>
      </c>
      <c r="Q129" s="160">
        <f t="shared" si="22"/>
        <v>0</v>
      </c>
      <c r="R129" s="29"/>
    </row>
    <row r="130" spans="1:18">
      <c r="A130" s="147"/>
      <c r="B130" s="281" t="s">
        <v>72</v>
      </c>
      <c r="C130" s="282">
        <v>111038</v>
      </c>
      <c r="D130" s="281" t="s">
        <v>414</v>
      </c>
      <c r="E130" s="283" t="s">
        <v>93</v>
      </c>
      <c r="F130" s="158">
        <v>0</v>
      </c>
      <c r="G130" s="159">
        <v>2.9</v>
      </c>
      <c r="H130" s="177">
        <f>CMVSem01[[#This Row],[Un. (R$)]]*CMVSem01[[#This Row],[Qtd.]]</f>
        <v>0</v>
      </c>
      <c r="I130" s="158">
        <v>6</v>
      </c>
      <c r="J130" s="162">
        <v>2.9</v>
      </c>
      <c r="K130" s="160">
        <f t="shared" si="24"/>
        <v>17.399999999999999</v>
      </c>
      <c r="L130" s="194">
        <v>0</v>
      </c>
      <c r="M130" s="162">
        <f t="shared" si="23"/>
        <v>2.9</v>
      </c>
      <c r="N130" s="160">
        <f t="shared" si="20"/>
        <v>0</v>
      </c>
      <c r="O130" s="163">
        <f t="shared" si="21"/>
        <v>6</v>
      </c>
      <c r="P130" s="162">
        <f t="shared" si="19"/>
        <v>2.9</v>
      </c>
      <c r="Q130" s="160">
        <f t="shared" si="22"/>
        <v>17.399999999999999</v>
      </c>
      <c r="R130" s="29"/>
    </row>
    <row r="131" spans="1:18">
      <c r="A131" s="147"/>
      <c r="B131" s="281" t="s">
        <v>72</v>
      </c>
      <c r="C131" s="282"/>
      <c r="D131" s="281" t="s">
        <v>433</v>
      </c>
      <c r="E131" s="283" t="s">
        <v>75</v>
      </c>
      <c r="F131" s="174">
        <v>0</v>
      </c>
      <c r="G131" s="159">
        <v>5.5</v>
      </c>
      <c r="H131" s="177">
        <f>CMVSem01[[#This Row],[Un. (R$)]]*CMVSem01[[#This Row],[Qtd.]]</f>
        <v>0</v>
      </c>
      <c r="I131" s="174">
        <v>1</v>
      </c>
      <c r="J131" s="175">
        <v>5.5</v>
      </c>
      <c r="K131" s="160">
        <f t="shared" si="24"/>
        <v>5.5</v>
      </c>
      <c r="L131" s="194">
        <v>0</v>
      </c>
      <c r="M131" s="175">
        <f t="shared" si="23"/>
        <v>5.5</v>
      </c>
      <c r="N131" s="160">
        <f t="shared" ref="N131:N165" si="25">IFERROR(L131*M131," ")</f>
        <v>0</v>
      </c>
      <c r="O131" s="163">
        <f t="shared" ref="O131:O165" si="26">IF(((F131+I131)-L131)=0," ",(F131+I131)-L131)</f>
        <v>1</v>
      </c>
      <c r="P131" s="175">
        <f t="shared" ref="P131:P165" si="27">M131</f>
        <v>5.5</v>
      </c>
      <c r="Q131" s="160">
        <f t="shared" si="22"/>
        <v>5.5</v>
      </c>
      <c r="R131" s="29"/>
    </row>
    <row r="132" spans="1:18">
      <c r="A132" s="147"/>
      <c r="B132" s="281" t="s">
        <v>72</v>
      </c>
      <c r="C132" s="282">
        <v>111006</v>
      </c>
      <c r="D132" s="281" t="s">
        <v>400</v>
      </c>
      <c r="E132" s="283" t="s">
        <v>24</v>
      </c>
      <c r="F132" s="158">
        <v>0</v>
      </c>
      <c r="G132" s="159">
        <v>7.5</v>
      </c>
      <c r="H132" s="177">
        <f>CMVSem01[[#This Row],[Un. (R$)]]*CMVSem01[[#This Row],[Qtd.]]</f>
        <v>0</v>
      </c>
      <c r="I132" s="158">
        <v>40</v>
      </c>
      <c r="J132" s="162">
        <v>8</v>
      </c>
      <c r="K132" s="160">
        <f t="shared" si="24"/>
        <v>320</v>
      </c>
      <c r="L132" s="194">
        <v>0</v>
      </c>
      <c r="M132" s="162">
        <f t="shared" si="23"/>
        <v>8</v>
      </c>
      <c r="N132" s="160">
        <f t="shared" si="25"/>
        <v>0</v>
      </c>
      <c r="O132" s="163">
        <f t="shared" si="26"/>
        <v>40</v>
      </c>
      <c r="P132" s="162">
        <f t="shared" si="27"/>
        <v>8</v>
      </c>
      <c r="Q132" s="160">
        <f t="shared" si="22"/>
        <v>320</v>
      </c>
      <c r="R132" s="147"/>
    </row>
    <row r="133" spans="1:18">
      <c r="A133" s="147"/>
      <c r="B133" s="281" t="s">
        <v>72</v>
      </c>
      <c r="C133" s="282">
        <v>111039</v>
      </c>
      <c r="D133" s="281" t="s">
        <v>449</v>
      </c>
      <c r="E133" s="283" t="s">
        <v>93</v>
      </c>
      <c r="F133" s="158">
        <v>0</v>
      </c>
      <c r="G133" s="159">
        <v>6.5</v>
      </c>
      <c r="H133" s="177">
        <f>CMVSem01[[#This Row],[Un. (R$)]]*CMVSem01[[#This Row],[Qtd.]]</f>
        <v>0</v>
      </c>
      <c r="I133" s="158">
        <v>0</v>
      </c>
      <c r="J133" s="162">
        <v>6</v>
      </c>
      <c r="K133" s="160">
        <f t="shared" si="24"/>
        <v>0</v>
      </c>
      <c r="L133" s="194">
        <v>0</v>
      </c>
      <c r="M133" s="162">
        <f t="shared" si="23"/>
        <v>6</v>
      </c>
      <c r="N133" s="160">
        <f t="shared" si="25"/>
        <v>0</v>
      </c>
      <c r="O133" s="163" t="str">
        <f t="shared" si="26"/>
        <v xml:space="preserve"> </v>
      </c>
      <c r="P133" s="162">
        <f t="shared" si="27"/>
        <v>6</v>
      </c>
      <c r="Q133" s="160">
        <f t="shared" si="22"/>
        <v>0</v>
      </c>
      <c r="R133" s="29"/>
    </row>
    <row r="134" spans="1:18">
      <c r="A134" s="147"/>
      <c r="B134" s="281" t="s">
        <v>72</v>
      </c>
      <c r="C134" s="282"/>
      <c r="D134" s="281" t="s">
        <v>303</v>
      </c>
      <c r="E134" s="283" t="s">
        <v>24</v>
      </c>
      <c r="F134" s="158">
        <v>0</v>
      </c>
      <c r="G134" s="159">
        <v>19.899999999999999</v>
      </c>
      <c r="H134" s="177">
        <f>CMVSem01[[#This Row],[Un. (R$)]]*CMVSem01[[#This Row],[Qtd.]]</f>
        <v>0</v>
      </c>
      <c r="I134" s="158">
        <v>0</v>
      </c>
      <c r="J134" s="162">
        <v>19</v>
      </c>
      <c r="K134" s="160">
        <f t="shared" si="24"/>
        <v>0</v>
      </c>
      <c r="L134" s="194">
        <v>0</v>
      </c>
      <c r="M134" s="162">
        <f t="shared" si="23"/>
        <v>19</v>
      </c>
      <c r="N134" s="160">
        <f t="shared" si="25"/>
        <v>0</v>
      </c>
      <c r="O134" s="163" t="str">
        <f t="shared" si="26"/>
        <v xml:space="preserve"> </v>
      </c>
      <c r="P134" s="162">
        <f t="shared" si="27"/>
        <v>19</v>
      </c>
      <c r="Q134" s="160">
        <f t="shared" si="22"/>
        <v>0</v>
      </c>
      <c r="R134" s="29"/>
    </row>
    <row r="135" spans="1:18">
      <c r="A135" s="147"/>
      <c r="B135" s="281" t="s">
        <v>72</v>
      </c>
      <c r="C135" s="282">
        <v>111015</v>
      </c>
      <c r="D135" s="281" t="s">
        <v>538</v>
      </c>
      <c r="E135" s="283" t="s">
        <v>24</v>
      </c>
      <c r="F135" s="158">
        <v>0</v>
      </c>
      <c r="G135" s="159">
        <v>17.170000000000002</v>
      </c>
      <c r="H135" s="177">
        <f>CMVSem01[[#This Row],[Un. (R$)]]*CMVSem01[[#This Row],[Qtd.]]</f>
        <v>0</v>
      </c>
      <c r="I135" s="158">
        <v>1</v>
      </c>
      <c r="J135" s="162">
        <v>19</v>
      </c>
      <c r="K135" s="160">
        <f t="shared" si="24"/>
        <v>19</v>
      </c>
      <c r="L135" s="194">
        <v>0</v>
      </c>
      <c r="M135" s="162">
        <f t="shared" si="23"/>
        <v>19</v>
      </c>
      <c r="N135" s="160">
        <f t="shared" si="25"/>
        <v>0</v>
      </c>
      <c r="O135" s="163">
        <f t="shared" si="26"/>
        <v>1</v>
      </c>
      <c r="P135" s="162">
        <f t="shared" si="27"/>
        <v>19</v>
      </c>
      <c r="Q135" s="160">
        <f t="shared" si="22"/>
        <v>19</v>
      </c>
      <c r="R135" s="29"/>
    </row>
    <row r="136" spans="1:18">
      <c r="A136" s="147"/>
      <c r="B136" s="281" t="s">
        <v>72</v>
      </c>
      <c r="C136" s="282"/>
      <c r="D136" s="281" t="s">
        <v>444</v>
      </c>
      <c r="E136" s="283" t="s">
        <v>93</v>
      </c>
      <c r="F136" s="158">
        <v>0</v>
      </c>
      <c r="G136" s="159">
        <v>4.5</v>
      </c>
      <c r="H136" s="177">
        <f>CMVSem01[[#This Row],[Un. (R$)]]*CMVSem01[[#This Row],[Qtd.]]</f>
        <v>0</v>
      </c>
      <c r="I136" s="158">
        <v>1</v>
      </c>
      <c r="J136" s="162">
        <v>4.5</v>
      </c>
      <c r="K136" s="160">
        <f t="shared" ref="K136" si="28">IF(I136="","",I136*J136)</f>
        <v>4.5</v>
      </c>
      <c r="L136" s="194">
        <v>0</v>
      </c>
      <c r="M136" s="162">
        <f t="shared" ref="M136" si="29">IF(J136=0," ",J136)</f>
        <v>4.5</v>
      </c>
      <c r="N136" s="160">
        <f t="shared" ref="N136" si="30">IFERROR(L136*M136," ")</f>
        <v>0</v>
      </c>
      <c r="O136" s="163">
        <f t="shared" ref="O136" si="31">IF(((F136+I136)-L136)=0," ",(F136+I136)-L136)</f>
        <v>1</v>
      </c>
      <c r="P136" s="162">
        <f t="shared" ref="P136" si="32">M136</f>
        <v>4.5</v>
      </c>
      <c r="Q136" s="160">
        <f t="shared" ref="Q136" si="33">IFERROR((H136+K136)-N136," ")</f>
        <v>4.5</v>
      </c>
      <c r="R136" s="29"/>
    </row>
    <row r="137" spans="1:18">
      <c r="A137" s="147"/>
      <c r="B137" s="281" t="s">
        <v>72</v>
      </c>
      <c r="C137" s="282"/>
      <c r="D137" s="281" t="s">
        <v>540</v>
      </c>
      <c r="E137" s="283" t="s">
        <v>24</v>
      </c>
      <c r="F137" s="260">
        <v>0</v>
      </c>
      <c r="G137" s="265">
        <v>18</v>
      </c>
      <c r="H137" s="177">
        <f>CMVSem01[[#This Row],[Un. (R$)]]*CMVSem01[[#This Row],[Qtd.]]</f>
        <v>0</v>
      </c>
      <c r="I137" s="260">
        <v>0</v>
      </c>
      <c r="J137" s="261">
        <v>24</v>
      </c>
      <c r="K137" s="160">
        <f>IF(I137="","",I137*J137)</f>
        <v>0</v>
      </c>
      <c r="L137" s="194">
        <v>0</v>
      </c>
      <c r="M137" s="261">
        <f>IF(J137=0," ",J137)</f>
        <v>24</v>
      </c>
      <c r="N137" s="160">
        <f>IFERROR(L137*M137," ")</f>
        <v>0</v>
      </c>
      <c r="O137" s="163" t="str">
        <f>IF(((F137+I137)-L137)=0," ",(F137+I137)-L137)</f>
        <v xml:space="preserve"> </v>
      </c>
      <c r="P137" s="261">
        <f>M137</f>
        <v>24</v>
      </c>
      <c r="Q137" s="160">
        <f>IFERROR((H137+K137)-N137," ")</f>
        <v>0</v>
      </c>
      <c r="R137" s="29"/>
    </row>
    <row r="138" spans="1:18">
      <c r="A138" s="147"/>
      <c r="B138" s="281" t="s">
        <v>72</v>
      </c>
      <c r="C138" s="282"/>
      <c r="D138" s="281" t="s">
        <v>550</v>
      </c>
      <c r="E138" s="283" t="s">
        <v>24</v>
      </c>
      <c r="F138" s="158">
        <v>0</v>
      </c>
      <c r="G138" s="269">
        <v>8.5</v>
      </c>
      <c r="H138" s="177">
        <f>CMVSem01[[#This Row],[Un. (R$)]]*CMVSem01[[#This Row],[Qtd.]]</f>
        <v>0</v>
      </c>
      <c r="I138" s="158">
        <v>1</v>
      </c>
      <c r="J138" s="162">
        <v>18</v>
      </c>
      <c r="K138" s="160">
        <f>IF(I138="","",I138*J138)</f>
        <v>18</v>
      </c>
      <c r="L138" s="194">
        <v>0</v>
      </c>
      <c r="M138" s="162">
        <f>IF(J138=0," ",J138)</f>
        <v>18</v>
      </c>
      <c r="N138" s="160">
        <f>IFERROR(L138*M138," ")</f>
        <v>0</v>
      </c>
      <c r="O138" s="163">
        <f>IF(((F138+I138)-L138)=0," ",(F138+I138)-L138)</f>
        <v>1</v>
      </c>
      <c r="P138" s="162">
        <f>M138</f>
        <v>18</v>
      </c>
      <c r="Q138" s="160">
        <f>IFERROR((H138+K138)-N138," ")</f>
        <v>18</v>
      </c>
      <c r="R138" s="29"/>
    </row>
    <row r="139" spans="1:18">
      <c r="A139" s="147"/>
      <c r="B139" s="281" t="s">
        <v>72</v>
      </c>
      <c r="C139" s="282">
        <v>112009</v>
      </c>
      <c r="D139" s="281" t="s">
        <v>112</v>
      </c>
      <c r="E139" s="283" t="s">
        <v>24</v>
      </c>
      <c r="F139" s="158">
        <v>0</v>
      </c>
      <c r="G139" s="159">
        <v>21.43</v>
      </c>
      <c r="H139" s="177">
        <f>CMVSem01[[#This Row],[Un. (R$)]]*CMVSem01[[#This Row],[Qtd.]]</f>
        <v>0</v>
      </c>
      <c r="I139" s="158">
        <v>6.4</v>
      </c>
      <c r="J139" s="162">
        <v>21.99</v>
      </c>
      <c r="K139" s="160">
        <f t="shared" si="24"/>
        <v>140.73599999999999</v>
      </c>
      <c r="L139" s="194">
        <v>1</v>
      </c>
      <c r="M139" s="162">
        <f t="shared" si="23"/>
        <v>21.99</v>
      </c>
      <c r="N139" s="160">
        <f t="shared" si="25"/>
        <v>21.99</v>
      </c>
      <c r="O139" s="163">
        <f t="shared" si="26"/>
        <v>5.4</v>
      </c>
      <c r="P139" s="162">
        <f t="shared" si="27"/>
        <v>21.99</v>
      </c>
      <c r="Q139" s="160">
        <f t="shared" si="22"/>
        <v>118.746</v>
      </c>
      <c r="R139" s="29"/>
    </row>
    <row r="140" spans="1:18">
      <c r="A140" s="147"/>
      <c r="B140" s="281" t="s">
        <v>72</v>
      </c>
      <c r="C140" s="282">
        <v>112111</v>
      </c>
      <c r="D140" s="281" t="s">
        <v>326</v>
      </c>
      <c r="E140" s="283" t="s">
        <v>24</v>
      </c>
      <c r="F140" s="158">
        <v>10</v>
      </c>
      <c r="G140" s="159">
        <v>10.96</v>
      </c>
      <c r="H140" s="177">
        <f>CMVSem01[[#This Row],[Un. (R$)]]*CMVSem01[[#This Row],[Qtd.]]</f>
        <v>109.60000000000001</v>
      </c>
      <c r="I140" s="158">
        <v>12</v>
      </c>
      <c r="J140" s="162">
        <v>11.33</v>
      </c>
      <c r="K140" s="160">
        <f t="shared" si="24"/>
        <v>135.96</v>
      </c>
      <c r="L140" s="194">
        <v>6</v>
      </c>
      <c r="M140" s="162">
        <f t="shared" si="23"/>
        <v>11.33</v>
      </c>
      <c r="N140" s="160">
        <f t="shared" si="25"/>
        <v>67.98</v>
      </c>
      <c r="O140" s="163">
        <f t="shared" si="26"/>
        <v>16</v>
      </c>
      <c r="P140" s="162">
        <f t="shared" si="27"/>
        <v>11.33</v>
      </c>
      <c r="Q140" s="160">
        <f t="shared" si="22"/>
        <v>177.57999999999998</v>
      </c>
      <c r="R140" s="29"/>
    </row>
    <row r="141" spans="1:18">
      <c r="A141" s="147"/>
      <c r="B141" s="281" t="s">
        <v>72</v>
      </c>
      <c r="C141" s="282">
        <v>112110</v>
      </c>
      <c r="D141" s="281" t="s">
        <v>552</v>
      </c>
      <c r="E141" s="283" t="s">
        <v>24</v>
      </c>
      <c r="F141" s="158">
        <v>2</v>
      </c>
      <c r="G141" s="159">
        <v>19.89</v>
      </c>
      <c r="H141" s="177">
        <f>CMVSem01[[#This Row],[Un. (R$)]]*CMVSem01[[#This Row],[Qtd.]]</f>
        <v>39.78</v>
      </c>
      <c r="I141" s="158">
        <v>5</v>
      </c>
      <c r="J141" s="162">
        <v>18.8</v>
      </c>
      <c r="K141" s="160">
        <f t="shared" si="24"/>
        <v>94</v>
      </c>
      <c r="L141" s="194">
        <v>1</v>
      </c>
      <c r="M141" s="162">
        <f t="shared" si="23"/>
        <v>18.8</v>
      </c>
      <c r="N141" s="160">
        <f t="shared" si="25"/>
        <v>18.8</v>
      </c>
      <c r="O141" s="163">
        <f t="shared" si="26"/>
        <v>6</v>
      </c>
      <c r="P141" s="162">
        <f t="shared" si="27"/>
        <v>18.8</v>
      </c>
      <c r="Q141" s="160">
        <f t="shared" si="22"/>
        <v>114.98</v>
      </c>
      <c r="R141" s="29"/>
    </row>
    <row r="142" spans="1:18">
      <c r="A142" s="147"/>
      <c r="B142" s="281" t="s">
        <v>72</v>
      </c>
      <c r="C142" s="282">
        <v>112114</v>
      </c>
      <c r="D142" s="281" t="s">
        <v>116</v>
      </c>
      <c r="E142" s="283" t="s">
        <v>24</v>
      </c>
      <c r="F142" s="158">
        <v>1</v>
      </c>
      <c r="G142" s="159">
        <v>8.5</v>
      </c>
      <c r="H142" s="177">
        <f>CMVSem01[[#This Row],[Un. (R$)]]*CMVSem01[[#This Row],[Qtd.]]</f>
        <v>8.5</v>
      </c>
      <c r="I142" s="158">
        <v>0</v>
      </c>
      <c r="J142" s="162">
        <v>17.04</v>
      </c>
      <c r="K142" s="160">
        <f t="shared" si="24"/>
        <v>0</v>
      </c>
      <c r="L142" s="194">
        <v>1</v>
      </c>
      <c r="M142" s="162">
        <f t="shared" si="23"/>
        <v>17.04</v>
      </c>
      <c r="N142" s="160">
        <f t="shared" si="25"/>
        <v>17.04</v>
      </c>
      <c r="O142" s="163" t="str">
        <f t="shared" si="26"/>
        <v xml:space="preserve"> </v>
      </c>
      <c r="P142" s="162">
        <f t="shared" si="27"/>
        <v>17.04</v>
      </c>
      <c r="Q142" s="160">
        <f t="shared" si="22"/>
        <v>-8.5399999999999991</v>
      </c>
      <c r="R142" s="29"/>
    </row>
    <row r="143" spans="1:18">
      <c r="A143" s="147"/>
      <c r="B143" s="281" t="s">
        <v>72</v>
      </c>
      <c r="C143" s="282">
        <v>112112</v>
      </c>
      <c r="D143" s="281" t="s">
        <v>114</v>
      </c>
      <c r="E143" s="283" t="s">
        <v>24</v>
      </c>
      <c r="F143" s="158">
        <v>0</v>
      </c>
      <c r="G143" s="159">
        <v>14.52</v>
      </c>
      <c r="H143" s="177">
        <f>CMVSem01[[#This Row],[Un. (R$)]]*CMVSem01[[#This Row],[Qtd.]]</f>
        <v>0</v>
      </c>
      <c r="I143" s="158">
        <v>0</v>
      </c>
      <c r="J143" s="162">
        <v>4.5999999999999996</v>
      </c>
      <c r="K143" s="160">
        <f t="shared" si="24"/>
        <v>0</v>
      </c>
      <c r="L143" s="194">
        <v>0</v>
      </c>
      <c r="M143" s="162">
        <f t="shared" si="23"/>
        <v>4.5999999999999996</v>
      </c>
      <c r="N143" s="160">
        <f t="shared" si="25"/>
        <v>0</v>
      </c>
      <c r="O143" s="163" t="str">
        <f t="shared" si="26"/>
        <v xml:space="preserve"> </v>
      </c>
      <c r="P143" s="162">
        <f t="shared" si="27"/>
        <v>4.5999999999999996</v>
      </c>
      <c r="Q143" s="160">
        <f t="shared" si="22"/>
        <v>0</v>
      </c>
      <c r="R143" s="29"/>
    </row>
    <row r="144" spans="1:18">
      <c r="A144" s="147"/>
      <c r="B144" s="281" t="s">
        <v>72</v>
      </c>
      <c r="C144" s="282">
        <v>112116</v>
      </c>
      <c r="D144" s="281" t="s">
        <v>547</v>
      </c>
      <c r="E144" s="283" t="s">
        <v>75</v>
      </c>
      <c r="F144" s="158">
        <v>0</v>
      </c>
      <c r="G144" s="159">
        <v>6</v>
      </c>
      <c r="H144" s="177">
        <f>CMVSem01[[#This Row],[Un. (R$)]]*CMVSem01[[#This Row],[Qtd.]]</f>
        <v>0</v>
      </c>
      <c r="I144" s="158">
        <v>0</v>
      </c>
      <c r="J144" s="162">
        <v>16.98</v>
      </c>
      <c r="K144" s="160">
        <f t="shared" si="24"/>
        <v>0</v>
      </c>
      <c r="L144" s="194">
        <v>0</v>
      </c>
      <c r="M144" s="162">
        <f t="shared" si="23"/>
        <v>16.98</v>
      </c>
      <c r="N144" s="160">
        <f t="shared" si="25"/>
        <v>0</v>
      </c>
      <c r="O144" s="163" t="str">
        <f t="shared" si="26"/>
        <v xml:space="preserve"> </v>
      </c>
      <c r="P144" s="162">
        <f t="shared" si="27"/>
        <v>16.98</v>
      </c>
      <c r="Q144" s="160">
        <f t="shared" si="22"/>
        <v>0</v>
      </c>
      <c r="R144" s="29"/>
    </row>
    <row r="145" spans="1:18">
      <c r="A145" s="147"/>
      <c r="B145" s="281" t="s">
        <v>72</v>
      </c>
      <c r="C145" s="282"/>
      <c r="D145" s="281" t="s">
        <v>387</v>
      </c>
      <c r="E145" s="283" t="s">
        <v>24</v>
      </c>
      <c r="F145" s="174">
        <v>0</v>
      </c>
      <c r="G145" s="159">
        <v>25</v>
      </c>
      <c r="H145" s="177">
        <f>CMVSem01[[#This Row],[Un. (R$)]]*CMVSem01[[#This Row],[Qtd.]]</f>
        <v>0</v>
      </c>
      <c r="I145" s="158">
        <v>0</v>
      </c>
      <c r="J145" s="175">
        <v>11.7059</v>
      </c>
      <c r="K145" s="160">
        <f t="shared" si="24"/>
        <v>0</v>
      </c>
      <c r="L145" s="194">
        <v>0</v>
      </c>
      <c r="M145" s="175">
        <f t="shared" si="23"/>
        <v>11.7059</v>
      </c>
      <c r="N145" s="160">
        <f t="shared" si="25"/>
        <v>0</v>
      </c>
      <c r="O145" s="163" t="str">
        <f t="shared" si="26"/>
        <v xml:space="preserve"> </v>
      </c>
      <c r="P145" s="175">
        <f t="shared" si="27"/>
        <v>11.7059</v>
      </c>
      <c r="Q145" s="160">
        <f t="shared" si="22"/>
        <v>0</v>
      </c>
      <c r="R145" s="29"/>
    </row>
    <row r="146" spans="1:18">
      <c r="A146" s="147"/>
      <c r="B146" s="281" t="s">
        <v>72</v>
      </c>
      <c r="C146" s="282">
        <v>112117</v>
      </c>
      <c r="D146" s="281" t="s">
        <v>118</v>
      </c>
      <c r="E146" s="283" t="s">
        <v>75</v>
      </c>
      <c r="F146" s="158">
        <v>0</v>
      </c>
      <c r="G146" s="159">
        <v>0</v>
      </c>
      <c r="H146" s="177">
        <f>CMVSem01[[#This Row],[Un. (R$)]]*CMVSem01[[#This Row],[Qtd.]]</f>
        <v>0</v>
      </c>
      <c r="I146" s="158">
        <v>0</v>
      </c>
      <c r="J146" s="162">
        <v>0</v>
      </c>
      <c r="K146" s="160">
        <f t="shared" si="24"/>
        <v>0</v>
      </c>
      <c r="L146" s="194">
        <v>0</v>
      </c>
      <c r="M146" s="162">
        <v>0</v>
      </c>
      <c r="N146" s="160">
        <f t="shared" si="25"/>
        <v>0</v>
      </c>
      <c r="O146" s="163" t="str">
        <f t="shared" si="26"/>
        <v xml:space="preserve"> </v>
      </c>
      <c r="P146" s="162">
        <f t="shared" si="27"/>
        <v>0</v>
      </c>
      <c r="Q146" s="160">
        <f t="shared" si="22"/>
        <v>0</v>
      </c>
      <c r="R146" s="29"/>
    </row>
    <row r="147" spans="1:18">
      <c r="A147" s="147"/>
      <c r="B147" s="281" t="s">
        <v>72</v>
      </c>
      <c r="C147" s="282">
        <v>112118</v>
      </c>
      <c r="D147" s="281" t="s">
        <v>119</v>
      </c>
      <c r="E147" s="283" t="s">
        <v>75</v>
      </c>
      <c r="F147" s="158">
        <v>0</v>
      </c>
      <c r="G147" s="159">
        <v>0</v>
      </c>
      <c r="H147" s="177">
        <f>CMVSem01[[#This Row],[Un. (R$)]]*CMVSem01[[#This Row],[Qtd.]]</f>
        <v>0</v>
      </c>
      <c r="I147" s="158">
        <v>0</v>
      </c>
      <c r="J147" s="162">
        <v>0</v>
      </c>
      <c r="K147" s="160">
        <f t="shared" si="24"/>
        <v>0</v>
      </c>
      <c r="L147" s="194">
        <v>0</v>
      </c>
      <c r="M147" s="162">
        <v>0</v>
      </c>
      <c r="N147" s="160">
        <f t="shared" si="25"/>
        <v>0</v>
      </c>
      <c r="O147" s="163" t="str">
        <f t="shared" si="26"/>
        <v xml:space="preserve"> </v>
      </c>
      <c r="P147" s="162">
        <f t="shared" si="27"/>
        <v>0</v>
      </c>
      <c r="Q147" s="160">
        <f t="shared" si="22"/>
        <v>0</v>
      </c>
      <c r="R147" s="29"/>
    </row>
    <row r="148" spans="1:18">
      <c r="A148" s="147"/>
      <c r="B148" s="281" t="s">
        <v>72</v>
      </c>
      <c r="C148" s="282">
        <v>112003</v>
      </c>
      <c r="D148" s="281" t="s">
        <v>109</v>
      </c>
      <c r="E148" s="283" t="s">
        <v>65</v>
      </c>
      <c r="F148" s="158">
        <v>0</v>
      </c>
      <c r="G148" s="159">
        <v>38.5</v>
      </c>
      <c r="H148" s="177">
        <f>CMVSem01[[#This Row],[Un. (R$)]]*CMVSem01[[#This Row],[Qtd.]]</f>
        <v>0</v>
      </c>
      <c r="I148" s="158">
        <v>0</v>
      </c>
      <c r="J148" s="162">
        <v>36.9</v>
      </c>
      <c r="K148" s="160">
        <f t="shared" si="24"/>
        <v>0</v>
      </c>
      <c r="L148" s="194">
        <v>0</v>
      </c>
      <c r="M148" s="162">
        <f t="shared" si="23"/>
        <v>36.9</v>
      </c>
      <c r="N148" s="160">
        <f t="shared" si="25"/>
        <v>0</v>
      </c>
      <c r="O148" s="163" t="str">
        <f t="shared" si="26"/>
        <v xml:space="preserve"> </v>
      </c>
      <c r="P148" s="162">
        <f t="shared" si="27"/>
        <v>36.9</v>
      </c>
      <c r="Q148" s="160">
        <f t="shared" si="22"/>
        <v>0</v>
      </c>
      <c r="R148" s="29"/>
    </row>
    <row r="149" spans="1:18">
      <c r="A149" s="147"/>
      <c r="B149" s="281" t="s">
        <v>72</v>
      </c>
      <c r="C149" s="282">
        <v>112006</v>
      </c>
      <c r="D149" s="281" t="s">
        <v>239</v>
      </c>
      <c r="E149" s="283" t="s">
        <v>24</v>
      </c>
      <c r="F149" s="158">
        <v>0</v>
      </c>
      <c r="G149" s="159">
        <v>13.82</v>
      </c>
      <c r="H149" s="177">
        <f>CMVSem01[[#This Row],[Un. (R$)]]*CMVSem01[[#This Row],[Qtd.]]</f>
        <v>0</v>
      </c>
      <c r="I149" s="158">
        <v>12</v>
      </c>
      <c r="J149" s="162">
        <v>12.91</v>
      </c>
      <c r="K149" s="160">
        <f t="shared" si="24"/>
        <v>154.92000000000002</v>
      </c>
      <c r="L149" s="194">
        <v>0</v>
      </c>
      <c r="M149" s="162">
        <f t="shared" si="23"/>
        <v>12.91</v>
      </c>
      <c r="N149" s="160">
        <f t="shared" si="25"/>
        <v>0</v>
      </c>
      <c r="O149" s="163">
        <f t="shared" si="26"/>
        <v>12</v>
      </c>
      <c r="P149" s="162">
        <f t="shared" si="27"/>
        <v>12.91</v>
      </c>
      <c r="Q149" s="160">
        <f t="shared" si="22"/>
        <v>154.92000000000002</v>
      </c>
      <c r="R149" s="29"/>
    </row>
    <row r="150" spans="1:18">
      <c r="A150" s="147"/>
      <c r="B150" s="284" t="s">
        <v>72</v>
      </c>
      <c r="C150" s="282"/>
      <c r="D150" s="281" t="s">
        <v>566</v>
      </c>
      <c r="E150" s="283" t="s">
        <v>24</v>
      </c>
      <c r="F150" s="158">
        <v>0</v>
      </c>
      <c r="G150" s="159">
        <v>4.5</v>
      </c>
      <c r="H150" s="177">
        <f>CMVSem01[[#This Row],[Un. (R$)]]*CMVSem01[[#This Row],[Qtd.]]</f>
        <v>0</v>
      </c>
      <c r="I150" s="158">
        <v>3</v>
      </c>
      <c r="J150" s="162">
        <v>4.5</v>
      </c>
      <c r="K150" s="160">
        <f t="shared" si="24"/>
        <v>13.5</v>
      </c>
      <c r="L150" s="194">
        <v>0</v>
      </c>
      <c r="M150" s="162">
        <f t="shared" si="23"/>
        <v>4.5</v>
      </c>
      <c r="N150" s="160">
        <f t="shared" si="25"/>
        <v>0</v>
      </c>
      <c r="O150" s="163">
        <f t="shared" si="26"/>
        <v>3</v>
      </c>
      <c r="P150" s="162">
        <f t="shared" si="27"/>
        <v>4.5</v>
      </c>
      <c r="Q150" s="160">
        <f t="shared" si="22"/>
        <v>13.5</v>
      </c>
      <c r="R150" s="29"/>
    </row>
    <row r="151" spans="1:18">
      <c r="A151" s="147"/>
      <c r="B151" s="281" t="s">
        <v>107</v>
      </c>
      <c r="C151" s="282"/>
      <c r="D151" s="281" t="s">
        <v>296</v>
      </c>
      <c r="E151" s="283" t="s">
        <v>75</v>
      </c>
      <c r="F151" s="158">
        <v>6</v>
      </c>
      <c r="G151" s="159">
        <v>6.21</v>
      </c>
      <c r="H151" s="177">
        <f>CMVSem01[[#This Row],[Un. (R$)]]*CMVSem01[[#This Row],[Qtd.]]</f>
        <v>37.26</v>
      </c>
      <c r="I151" s="158">
        <v>10</v>
      </c>
      <c r="J151" s="162">
        <v>19.32</v>
      </c>
      <c r="K151" s="160">
        <f t="shared" si="24"/>
        <v>193.2</v>
      </c>
      <c r="L151" s="194">
        <v>0</v>
      </c>
      <c r="M151" s="162">
        <f t="shared" si="23"/>
        <v>19.32</v>
      </c>
      <c r="N151" s="160">
        <f t="shared" si="25"/>
        <v>0</v>
      </c>
      <c r="O151" s="163">
        <f t="shared" si="26"/>
        <v>16</v>
      </c>
      <c r="P151" s="162">
        <f t="shared" si="27"/>
        <v>19.32</v>
      </c>
      <c r="Q151" s="160">
        <f t="shared" si="22"/>
        <v>230.45999999999998</v>
      </c>
      <c r="R151" s="29"/>
    </row>
    <row r="152" spans="1:18">
      <c r="A152" s="147"/>
      <c r="B152" s="281" t="s">
        <v>107</v>
      </c>
      <c r="C152" s="282">
        <v>112113</v>
      </c>
      <c r="D152" s="281" t="s">
        <v>115</v>
      </c>
      <c r="E152" s="283" t="s">
        <v>75</v>
      </c>
      <c r="F152" s="158">
        <v>5</v>
      </c>
      <c r="G152" s="159">
        <v>5.79</v>
      </c>
      <c r="H152" s="177">
        <f>CMVSem01[[#This Row],[Un. (R$)]]*CMVSem01[[#This Row],[Qtd.]]</f>
        <v>28.95</v>
      </c>
      <c r="I152" s="158">
        <v>24</v>
      </c>
      <c r="J152" s="162">
        <v>5.8</v>
      </c>
      <c r="K152" s="160">
        <f t="shared" si="24"/>
        <v>139.19999999999999</v>
      </c>
      <c r="L152" s="194">
        <v>15</v>
      </c>
      <c r="M152" s="162">
        <f t="shared" si="23"/>
        <v>5.8</v>
      </c>
      <c r="N152" s="160">
        <f t="shared" si="25"/>
        <v>87</v>
      </c>
      <c r="O152" s="163">
        <f t="shared" si="26"/>
        <v>14</v>
      </c>
      <c r="P152" s="162">
        <f t="shared" si="27"/>
        <v>5.8</v>
      </c>
      <c r="Q152" s="160">
        <f t="shared" si="22"/>
        <v>81.149999999999977</v>
      </c>
      <c r="R152" s="29"/>
    </row>
    <row r="153" spans="1:18">
      <c r="A153" s="147"/>
      <c r="B153" s="281" t="s">
        <v>107</v>
      </c>
      <c r="C153" s="282">
        <v>112115</v>
      </c>
      <c r="D153" s="281" t="s">
        <v>455</v>
      </c>
      <c r="E153" s="283" t="s">
        <v>75</v>
      </c>
      <c r="F153" s="158">
        <v>0</v>
      </c>
      <c r="G153" s="159">
        <v>27.99</v>
      </c>
      <c r="H153" s="177">
        <f>CMVSem01[[#This Row],[Un. (R$)]]*CMVSem01[[#This Row],[Qtd.]]</f>
        <v>0</v>
      </c>
      <c r="I153" s="158">
        <v>0</v>
      </c>
      <c r="J153" s="162">
        <v>27.99</v>
      </c>
      <c r="K153" s="160">
        <f t="shared" si="24"/>
        <v>0</v>
      </c>
      <c r="L153" s="194">
        <v>0</v>
      </c>
      <c r="M153" s="162">
        <f t="shared" si="23"/>
        <v>27.99</v>
      </c>
      <c r="N153" s="160">
        <f t="shared" si="25"/>
        <v>0</v>
      </c>
      <c r="O153" s="163" t="str">
        <f t="shared" si="26"/>
        <v xml:space="preserve"> </v>
      </c>
      <c r="P153" s="162">
        <f t="shared" si="27"/>
        <v>27.99</v>
      </c>
      <c r="Q153" s="160">
        <f t="shared" ref="Q153:Q180" si="34">IFERROR((H153+K153)-N153," ")</f>
        <v>0</v>
      </c>
      <c r="R153" s="29"/>
    </row>
    <row r="154" spans="1:18">
      <c r="A154" s="147"/>
      <c r="B154" s="281" t="s">
        <v>107</v>
      </c>
      <c r="C154" s="282">
        <v>112007</v>
      </c>
      <c r="D154" s="281" t="s">
        <v>111</v>
      </c>
      <c r="E154" s="283" t="s">
        <v>75</v>
      </c>
      <c r="F154" s="158">
        <v>0</v>
      </c>
      <c r="G154" s="159">
        <v>20.9</v>
      </c>
      <c r="H154" s="177">
        <f>CMVSem01[[#This Row],[Un. (R$)]]*CMVSem01[[#This Row],[Qtd.]]</f>
        <v>0</v>
      </c>
      <c r="I154" s="158">
        <v>0</v>
      </c>
      <c r="J154" s="162">
        <v>19.55</v>
      </c>
      <c r="K154" s="160">
        <f t="shared" si="24"/>
        <v>0</v>
      </c>
      <c r="L154" s="194">
        <v>0</v>
      </c>
      <c r="M154" s="162">
        <v>18.899999999999999</v>
      </c>
      <c r="N154" s="160">
        <f t="shared" si="25"/>
        <v>0</v>
      </c>
      <c r="O154" s="163" t="str">
        <f t="shared" si="26"/>
        <v xml:space="preserve"> </v>
      </c>
      <c r="P154" s="162">
        <f t="shared" si="27"/>
        <v>18.899999999999999</v>
      </c>
      <c r="Q154" s="160">
        <f t="shared" si="34"/>
        <v>0</v>
      </c>
      <c r="R154" s="29"/>
    </row>
    <row r="155" spans="1:18">
      <c r="A155" s="147"/>
      <c r="B155" s="281" t="s">
        <v>107</v>
      </c>
      <c r="C155" s="282">
        <v>112001</v>
      </c>
      <c r="D155" s="281" t="s">
        <v>108</v>
      </c>
      <c r="E155" s="283" t="s">
        <v>75</v>
      </c>
      <c r="F155" s="158">
        <v>0</v>
      </c>
      <c r="G155" s="159">
        <v>0</v>
      </c>
      <c r="H155" s="177">
        <f>CMVSem01[[#This Row],[Un. (R$)]]*CMVSem01[[#This Row],[Qtd.]]</f>
        <v>0</v>
      </c>
      <c r="I155" s="158">
        <v>0</v>
      </c>
      <c r="J155" s="162">
        <v>42.9</v>
      </c>
      <c r="K155" s="160">
        <f t="shared" si="24"/>
        <v>0</v>
      </c>
      <c r="L155" s="194">
        <v>0</v>
      </c>
      <c r="M155" s="162">
        <f t="shared" si="23"/>
        <v>42.9</v>
      </c>
      <c r="N155" s="160">
        <f t="shared" si="25"/>
        <v>0</v>
      </c>
      <c r="O155" s="163" t="str">
        <f t="shared" si="26"/>
        <v xml:space="preserve"> </v>
      </c>
      <c r="P155" s="162">
        <f t="shared" si="27"/>
        <v>42.9</v>
      </c>
      <c r="Q155" s="160">
        <f t="shared" si="34"/>
        <v>0</v>
      </c>
      <c r="R155" s="29"/>
    </row>
    <row r="156" spans="1:18">
      <c r="A156" s="147"/>
      <c r="B156" s="281" t="s">
        <v>107</v>
      </c>
      <c r="C156" s="282">
        <v>112004</v>
      </c>
      <c r="D156" s="281" t="s">
        <v>463</v>
      </c>
      <c r="E156" s="283" t="s">
        <v>24</v>
      </c>
      <c r="F156" s="174">
        <v>2</v>
      </c>
      <c r="G156" s="159">
        <v>44.9</v>
      </c>
      <c r="H156" s="177">
        <f>CMVSem01[[#This Row],[Un. (R$)]]*CMVSem01[[#This Row],[Qtd.]]</f>
        <v>89.8</v>
      </c>
      <c r="I156" s="174">
        <v>13.684999999999999</v>
      </c>
      <c r="J156" s="175">
        <v>49.9</v>
      </c>
      <c r="K156" s="160">
        <f t="shared" si="24"/>
        <v>682.88149999999996</v>
      </c>
      <c r="L156" s="194">
        <v>1</v>
      </c>
      <c r="M156" s="175">
        <f t="shared" ref="M156:M183" si="35">IF(J156=0," ",J156)</f>
        <v>49.9</v>
      </c>
      <c r="N156" s="160">
        <f t="shared" si="25"/>
        <v>49.9</v>
      </c>
      <c r="O156" s="163">
        <f t="shared" si="26"/>
        <v>14.684999999999999</v>
      </c>
      <c r="P156" s="175">
        <f t="shared" si="27"/>
        <v>49.9</v>
      </c>
      <c r="Q156" s="160">
        <f t="shared" si="34"/>
        <v>722.78149999999994</v>
      </c>
      <c r="R156" s="29"/>
    </row>
    <row r="157" spans="1:18">
      <c r="A157" s="147"/>
      <c r="B157" s="281" t="s">
        <v>107</v>
      </c>
      <c r="C157" s="282"/>
      <c r="D157" s="281" t="s">
        <v>384</v>
      </c>
      <c r="E157" s="283" t="s">
        <v>75</v>
      </c>
      <c r="F157" s="158">
        <v>0</v>
      </c>
      <c r="G157" s="159">
        <v>115.12</v>
      </c>
      <c r="H157" s="177">
        <f>CMVSem01[[#This Row],[Un. (R$)]]*CMVSem01[[#This Row],[Qtd.]]</f>
        <v>0</v>
      </c>
      <c r="I157" s="158">
        <v>0</v>
      </c>
      <c r="J157" s="162">
        <v>81.900000000000006</v>
      </c>
      <c r="K157" s="160">
        <f t="shared" si="24"/>
        <v>0</v>
      </c>
      <c r="L157" s="194">
        <v>0</v>
      </c>
      <c r="M157" s="162">
        <f t="shared" si="35"/>
        <v>81.900000000000006</v>
      </c>
      <c r="N157" s="160">
        <f t="shared" si="25"/>
        <v>0</v>
      </c>
      <c r="O157" s="163" t="str">
        <f t="shared" si="26"/>
        <v xml:space="preserve"> </v>
      </c>
      <c r="P157" s="162">
        <f t="shared" si="27"/>
        <v>81.900000000000006</v>
      </c>
      <c r="Q157" s="160">
        <f t="shared" si="34"/>
        <v>0</v>
      </c>
      <c r="R157" s="29"/>
    </row>
    <row r="158" spans="1:18">
      <c r="A158" s="147"/>
      <c r="B158" s="281" t="s">
        <v>107</v>
      </c>
      <c r="C158" s="282">
        <v>112005</v>
      </c>
      <c r="D158" s="281" t="s">
        <v>260</v>
      </c>
      <c r="E158" s="283" t="s">
        <v>24</v>
      </c>
      <c r="F158" s="158">
        <v>0</v>
      </c>
      <c r="G158" s="159">
        <v>100.29</v>
      </c>
      <c r="H158" s="177">
        <f>CMVSem01[[#This Row],[Un. (R$)]]*CMVSem01[[#This Row],[Qtd.]]</f>
        <v>0</v>
      </c>
      <c r="I158" s="158">
        <v>1.766</v>
      </c>
      <c r="J158" s="162">
        <v>77.900000000000006</v>
      </c>
      <c r="K158" s="160">
        <f t="shared" si="24"/>
        <v>137.57140000000001</v>
      </c>
      <c r="L158" s="194">
        <v>1</v>
      </c>
      <c r="M158" s="162">
        <f t="shared" si="35"/>
        <v>77.900000000000006</v>
      </c>
      <c r="N158" s="160">
        <f t="shared" si="25"/>
        <v>77.900000000000006</v>
      </c>
      <c r="O158" s="163">
        <f t="shared" si="26"/>
        <v>0.76600000000000001</v>
      </c>
      <c r="P158" s="162">
        <f t="shared" si="27"/>
        <v>77.900000000000006</v>
      </c>
      <c r="Q158" s="160">
        <f t="shared" si="34"/>
        <v>59.671400000000006</v>
      </c>
      <c r="R158" s="29"/>
    </row>
    <row r="159" spans="1:18">
      <c r="A159" s="147"/>
      <c r="B159" s="281" t="s">
        <v>107</v>
      </c>
      <c r="C159" s="282">
        <v>112002</v>
      </c>
      <c r="D159" s="281" t="s">
        <v>342</v>
      </c>
      <c r="E159" s="283" t="s">
        <v>24</v>
      </c>
      <c r="F159" s="158">
        <v>0</v>
      </c>
      <c r="G159" s="159">
        <v>67.900000000000006</v>
      </c>
      <c r="H159" s="177">
        <f>CMVSem01[[#This Row],[Un. (R$)]]*CMVSem01[[#This Row],[Qtd.]]</f>
        <v>0</v>
      </c>
      <c r="I159" s="158">
        <v>4.2780000000000005</v>
      </c>
      <c r="J159" s="162">
        <v>76.709999999999994</v>
      </c>
      <c r="K159" s="160">
        <f t="shared" si="24"/>
        <v>328.16538000000003</v>
      </c>
      <c r="L159" s="194">
        <v>0</v>
      </c>
      <c r="M159" s="162">
        <f t="shared" si="35"/>
        <v>76.709999999999994</v>
      </c>
      <c r="N159" s="160">
        <f t="shared" si="25"/>
        <v>0</v>
      </c>
      <c r="O159" s="163">
        <f t="shared" si="26"/>
        <v>4.2780000000000005</v>
      </c>
      <c r="P159" s="162">
        <f t="shared" si="27"/>
        <v>76.709999999999994</v>
      </c>
      <c r="Q159" s="160">
        <f t="shared" si="34"/>
        <v>328.16538000000003</v>
      </c>
      <c r="R159" s="29"/>
    </row>
    <row r="160" spans="1:18">
      <c r="A160" s="147"/>
      <c r="B160" s="281" t="s">
        <v>107</v>
      </c>
      <c r="C160" s="282">
        <v>112008</v>
      </c>
      <c r="D160" s="281" t="s">
        <v>240</v>
      </c>
      <c r="E160" s="283" t="s">
        <v>24</v>
      </c>
      <c r="F160" s="158">
        <v>1</v>
      </c>
      <c r="G160" s="159">
        <v>28.9</v>
      </c>
      <c r="H160" s="177">
        <f>CMVSem01[[#This Row],[Un. (R$)]]*CMVSem01[[#This Row],[Qtd.]]</f>
        <v>28.9</v>
      </c>
      <c r="I160" s="158">
        <v>2</v>
      </c>
      <c r="J160" s="162">
        <v>38.17</v>
      </c>
      <c r="K160" s="160">
        <f t="shared" si="24"/>
        <v>76.34</v>
      </c>
      <c r="L160" s="194">
        <v>1</v>
      </c>
      <c r="M160" s="162">
        <f t="shared" si="35"/>
        <v>38.17</v>
      </c>
      <c r="N160" s="160">
        <f t="shared" si="25"/>
        <v>38.17</v>
      </c>
      <c r="O160" s="163">
        <f t="shared" si="26"/>
        <v>2</v>
      </c>
      <c r="P160" s="162">
        <f t="shared" si="27"/>
        <v>38.17</v>
      </c>
      <c r="Q160" s="160">
        <f t="shared" si="34"/>
        <v>67.070000000000007</v>
      </c>
      <c r="R160" s="29"/>
    </row>
    <row r="161" spans="1:18">
      <c r="A161" s="147"/>
      <c r="B161" s="281" t="s">
        <v>107</v>
      </c>
      <c r="C161" s="282"/>
      <c r="D161" s="281" t="s">
        <v>297</v>
      </c>
      <c r="E161" s="283" t="s">
        <v>65</v>
      </c>
      <c r="F161" s="158">
        <v>0</v>
      </c>
      <c r="G161" s="159">
        <v>34.9</v>
      </c>
      <c r="H161" s="177">
        <f>CMVSem01[[#This Row],[Un. (R$)]]*CMVSem01[[#This Row],[Qtd.]]</f>
        <v>0</v>
      </c>
      <c r="I161" s="158">
        <v>0</v>
      </c>
      <c r="J161" s="162">
        <v>27.9</v>
      </c>
      <c r="K161" s="160">
        <f>IF(I161="","",I161*J161)</f>
        <v>0</v>
      </c>
      <c r="L161" s="194">
        <v>0</v>
      </c>
      <c r="M161" s="162">
        <f>IF(J161=0," ",J161)</f>
        <v>27.9</v>
      </c>
      <c r="N161" s="160">
        <f>IFERROR(L161*M161," ")</f>
        <v>0</v>
      </c>
      <c r="O161" s="163" t="str">
        <f>IF(((F161+I161)-L161)=0," ",(F161+I161)-L161)</f>
        <v xml:space="preserve"> </v>
      </c>
      <c r="P161" s="162">
        <f>M161</f>
        <v>27.9</v>
      </c>
      <c r="Q161" s="160">
        <f>IFERROR((H161+K161)-N161," ")</f>
        <v>0</v>
      </c>
      <c r="R161" s="29"/>
    </row>
    <row r="162" spans="1:18">
      <c r="A162" s="147"/>
      <c r="B162" s="281" t="s">
        <v>107</v>
      </c>
      <c r="C162" s="282"/>
      <c r="D162" s="281" t="s">
        <v>535</v>
      </c>
      <c r="E162" s="283" t="s">
        <v>24</v>
      </c>
      <c r="F162" s="164">
        <v>2</v>
      </c>
      <c r="G162" s="159">
        <v>48.9</v>
      </c>
      <c r="H162" s="177">
        <f>CMVSem01[[#This Row],[Un. (R$)]]*CMVSem01[[#This Row],[Qtd.]]</f>
        <v>97.8</v>
      </c>
      <c r="I162" s="164">
        <v>24.39</v>
      </c>
      <c r="J162" s="165">
        <v>48.9</v>
      </c>
      <c r="K162" s="160">
        <f t="shared" si="24"/>
        <v>1192.671</v>
      </c>
      <c r="L162" s="194">
        <v>0</v>
      </c>
      <c r="M162" s="162">
        <f t="shared" si="35"/>
        <v>48.9</v>
      </c>
      <c r="N162" s="160">
        <f t="shared" si="25"/>
        <v>0</v>
      </c>
      <c r="O162" s="163">
        <f t="shared" si="26"/>
        <v>26.39</v>
      </c>
      <c r="P162" s="165">
        <f t="shared" si="27"/>
        <v>48.9</v>
      </c>
      <c r="Q162" s="160">
        <f t="shared" si="34"/>
        <v>1290.471</v>
      </c>
      <c r="R162" s="29"/>
    </row>
    <row r="163" spans="1:18">
      <c r="A163" s="147"/>
      <c r="B163" s="281" t="s">
        <v>107</v>
      </c>
      <c r="C163" s="282"/>
      <c r="D163" s="281" t="s">
        <v>344</v>
      </c>
      <c r="E163" s="283" t="s">
        <v>75</v>
      </c>
      <c r="F163" s="158">
        <v>0</v>
      </c>
      <c r="G163" s="159">
        <v>34.9</v>
      </c>
      <c r="H163" s="177">
        <f>CMVSem01[[#This Row],[Un. (R$)]]*CMVSem01[[#This Row],[Qtd.]]</f>
        <v>0</v>
      </c>
      <c r="I163" s="158">
        <v>0</v>
      </c>
      <c r="J163" s="162">
        <v>34.9</v>
      </c>
      <c r="K163" s="160">
        <f t="shared" si="24"/>
        <v>0</v>
      </c>
      <c r="L163" s="194">
        <v>0</v>
      </c>
      <c r="M163" s="162">
        <f t="shared" si="35"/>
        <v>34.9</v>
      </c>
      <c r="N163" s="160">
        <f t="shared" si="25"/>
        <v>0</v>
      </c>
      <c r="O163" s="163" t="str">
        <f t="shared" si="26"/>
        <v xml:space="preserve"> </v>
      </c>
      <c r="P163" s="162">
        <f t="shared" si="27"/>
        <v>34.9</v>
      </c>
      <c r="Q163" s="160">
        <f t="shared" si="34"/>
        <v>0</v>
      </c>
      <c r="R163" s="29"/>
    </row>
    <row r="164" spans="1:18">
      <c r="A164" s="147"/>
      <c r="B164" s="281" t="s">
        <v>107</v>
      </c>
      <c r="C164" s="282">
        <v>130002</v>
      </c>
      <c r="D164" s="281" t="s">
        <v>121</v>
      </c>
      <c r="E164" s="283" t="s">
        <v>65</v>
      </c>
      <c r="F164" s="158">
        <v>0</v>
      </c>
      <c r="G164" s="159">
        <v>45.38</v>
      </c>
      <c r="H164" s="177">
        <f>CMVSem01[[#This Row],[Un. (R$)]]*CMVSem01[[#This Row],[Qtd.]]</f>
        <v>0</v>
      </c>
      <c r="I164" s="158">
        <v>0</v>
      </c>
      <c r="J164" s="162">
        <v>45.38</v>
      </c>
      <c r="K164" s="160">
        <f t="shared" si="24"/>
        <v>0</v>
      </c>
      <c r="L164" s="194">
        <v>0</v>
      </c>
      <c r="M164" s="162">
        <f t="shared" si="35"/>
        <v>45.38</v>
      </c>
      <c r="N164" s="160">
        <f t="shared" si="25"/>
        <v>0</v>
      </c>
      <c r="O164" s="163" t="str">
        <f t="shared" si="26"/>
        <v xml:space="preserve"> </v>
      </c>
      <c r="P164" s="162">
        <f t="shared" si="27"/>
        <v>45.38</v>
      </c>
      <c r="Q164" s="160">
        <f t="shared" si="34"/>
        <v>0</v>
      </c>
      <c r="R164" s="29"/>
    </row>
    <row r="165" spans="1:18">
      <c r="A165" s="147"/>
      <c r="B165" s="281" t="s">
        <v>107</v>
      </c>
      <c r="C165" s="282">
        <v>130007</v>
      </c>
      <c r="D165" s="281" t="s">
        <v>454</v>
      </c>
      <c r="E165" s="283" t="s">
        <v>24</v>
      </c>
      <c r="F165" s="174">
        <v>0</v>
      </c>
      <c r="G165" s="159">
        <v>68.040000000000006</v>
      </c>
      <c r="H165" s="177">
        <f>CMVSem01[[#This Row],[Un. (R$)]]*CMVSem01[[#This Row],[Qtd.]]</f>
        <v>0</v>
      </c>
      <c r="I165" s="174">
        <v>49</v>
      </c>
      <c r="J165" s="175">
        <v>58.43</v>
      </c>
      <c r="K165" s="160">
        <f t="shared" si="24"/>
        <v>2863.07</v>
      </c>
      <c r="L165" s="194">
        <v>30</v>
      </c>
      <c r="M165" s="175">
        <f t="shared" si="35"/>
        <v>58.43</v>
      </c>
      <c r="N165" s="160">
        <f t="shared" si="25"/>
        <v>1752.9</v>
      </c>
      <c r="O165" s="163">
        <f t="shared" si="26"/>
        <v>19</v>
      </c>
      <c r="P165" s="175">
        <f t="shared" si="27"/>
        <v>58.43</v>
      </c>
      <c r="Q165" s="160">
        <f t="shared" si="34"/>
        <v>1110.17</v>
      </c>
      <c r="R165" s="29"/>
    </row>
    <row r="166" spans="1:18">
      <c r="A166" s="147"/>
      <c r="B166" s="281" t="s">
        <v>107</v>
      </c>
      <c r="C166" s="282"/>
      <c r="D166" s="281" t="s">
        <v>385</v>
      </c>
      <c r="E166" s="283" t="s">
        <v>24</v>
      </c>
      <c r="F166" s="158">
        <v>10.417999999999999</v>
      </c>
      <c r="G166" s="159">
        <v>51.5</v>
      </c>
      <c r="H166" s="177">
        <f>CMVSem01[[#This Row],[Un. (R$)]]*CMVSem01[[#This Row],[Qtd.]]</f>
        <v>536.52699999999993</v>
      </c>
      <c r="I166" s="158">
        <v>35.510000000000005</v>
      </c>
      <c r="J166" s="162">
        <v>50.9</v>
      </c>
      <c r="K166" s="160">
        <f>IF(I166="","",I166*J166)</f>
        <v>1807.4590000000003</v>
      </c>
      <c r="L166" s="194">
        <v>0</v>
      </c>
      <c r="M166" s="162">
        <f t="shared" si="35"/>
        <v>50.9</v>
      </c>
      <c r="N166" s="160">
        <f t="shared" ref="N166:N196" si="36">IFERROR(L166*M166," ")</f>
        <v>0</v>
      </c>
      <c r="O166" s="163">
        <f>IF(((F166+I166)-L166)=0," ",(F166+I166)-L166)</f>
        <v>45.928000000000004</v>
      </c>
      <c r="P166" s="162">
        <f t="shared" ref="P166:P196" si="37">M166</f>
        <v>50.9</v>
      </c>
      <c r="Q166" s="160">
        <f t="shared" si="34"/>
        <v>2343.9860000000003</v>
      </c>
      <c r="R166" s="29"/>
    </row>
    <row r="167" spans="1:18">
      <c r="A167" s="147"/>
      <c r="B167" s="281" t="s">
        <v>107</v>
      </c>
      <c r="C167" s="282">
        <v>130008</v>
      </c>
      <c r="D167" s="281" t="s">
        <v>247</v>
      </c>
      <c r="E167" s="283" t="s">
        <v>24</v>
      </c>
      <c r="F167" s="158">
        <v>0</v>
      </c>
      <c r="G167" s="159">
        <v>27.99</v>
      </c>
      <c r="H167" s="177">
        <f>CMVSem01[[#This Row],[Un. (R$)]]*CMVSem01[[#This Row],[Qtd.]]</f>
        <v>0</v>
      </c>
      <c r="I167" s="158">
        <v>31.5</v>
      </c>
      <c r="J167" s="162">
        <v>28.99</v>
      </c>
      <c r="K167" s="160">
        <f t="shared" si="24"/>
        <v>913.18499999999995</v>
      </c>
      <c r="L167" s="194">
        <v>0</v>
      </c>
      <c r="M167" s="162">
        <f t="shared" si="35"/>
        <v>28.99</v>
      </c>
      <c r="N167" s="160">
        <f t="shared" si="36"/>
        <v>0</v>
      </c>
      <c r="O167" s="163">
        <f t="shared" ref="O167:O196" si="38">IF(((F167+I167)-L167)=0," ",(F167+I167)-L167)</f>
        <v>31.5</v>
      </c>
      <c r="P167" s="162">
        <f t="shared" si="37"/>
        <v>28.99</v>
      </c>
      <c r="Q167" s="160">
        <f t="shared" si="34"/>
        <v>913.18499999999995</v>
      </c>
      <c r="R167" s="29"/>
    </row>
    <row r="168" spans="1:18">
      <c r="A168" s="147"/>
      <c r="B168" s="281" t="s">
        <v>107</v>
      </c>
      <c r="C168" s="282">
        <v>130015</v>
      </c>
      <c r="D168" s="281" t="s">
        <v>543</v>
      </c>
      <c r="E168" s="283" t="s">
        <v>53</v>
      </c>
      <c r="F168" s="158">
        <v>2</v>
      </c>
      <c r="G168" s="159">
        <v>61</v>
      </c>
      <c r="H168" s="177">
        <f>CMVSem01[[#This Row],[Un. (R$)]]*CMVSem01[[#This Row],[Qtd.]]</f>
        <v>122</v>
      </c>
      <c r="I168" s="158">
        <v>3</v>
      </c>
      <c r="J168" s="162">
        <v>69</v>
      </c>
      <c r="K168" s="160">
        <f t="shared" si="24"/>
        <v>207</v>
      </c>
      <c r="L168" s="194">
        <v>0</v>
      </c>
      <c r="M168" s="162">
        <v>61</v>
      </c>
      <c r="N168" s="160">
        <f t="shared" si="36"/>
        <v>0</v>
      </c>
      <c r="O168" s="163">
        <f t="shared" si="38"/>
        <v>5</v>
      </c>
      <c r="P168" s="162">
        <f t="shared" si="37"/>
        <v>61</v>
      </c>
      <c r="Q168" s="160">
        <f t="shared" si="34"/>
        <v>329</v>
      </c>
      <c r="R168" s="29"/>
    </row>
    <row r="169" spans="1:18">
      <c r="A169" s="147"/>
      <c r="B169" s="281" t="s">
        <v>107</v>
      </c>
      <c r="C169" s="282">
        <v>130013</v>
      </c>
      <c r="D169" s="281" t="s">
        <v>561</v>
      </c>
      <c r="E169" s="283" t="s">
        <v>24</v>
      </c>
      <c r="F169" s="158">
        <v>2</v>
      </c>
      <c r="G169" s="159">
        <v>22.5</v>
      </c>
      <c r="H169" s="177">
        <f>CMVSem01[[#This Row],[Un. (R$)]]*CMVSem01[[#This Row],[Qtd.]]</f>
        <v>45</v>
      </c>
      <c r="I169" s="158">
        <v>6</v>
      </c>
      <c r="J169" s="162">
        <v>24</v>
      </c>
      <c r="K169" s="160">
        <f t="shared" si="24"/>
        <v>144</v>
      </c>
      <c r="L169" s="194">
        <v>1</v>
      </c>
      <c r="M169" s="162">
        <f t="shared" si="35"/>
        <v>24</v>
      </c>
      <c r="N169" s="160">
        <f t="shared" si="36"/>
        <v>24</v>
      </c>
      <c r="O169" s="163">
        <f t="shared" si="38"/>
        <v>7</v>
      </c>
      <c r="P169" s="162">
        <f t="shared" si="37"/>
        <v>24</v>
      </c>
      <c r="Q169" s="160">
        <f t="shared" si="34"/>
        <v>165</v>
      </c>
      <c r="R169" s="29"/>
    </row>
    <row r="170" spans="1:18">
      <c r="A170" s="147"/>
      <c r="B170" s="281" t="s">
        <v>107</v>
      </c>
      <c r="C170" s="282">
        <v>130014</v>
      </c>
      <c r="D170" s="281" t="s">
        <v>125</v>
      </c>
      <c r="E170" s="283" t="s">
        <v>75</v>
      </c>
      <c r="F170" s="158">
        <v>2</v>
      </c>
      <c r="G170" s="159">
        <v>25</v>
      </c>
      <c r="H170" s="177">
        <f>CMVSem01[[#This Row],[Un. (R$)]]*CMVSem01[[#This Row],[Qtd.]]</f>
        <v>50</v>
      </c>
      <c r="I170" s="158">
        <v>4</v>
      </c>
      <c r="J170" s="162">
        <v>28</v>
      </c>
      <c r="K170" s="160">
        <f t="shared" si="24"/>
        <v>112</v>
      </c>
      <c r="L170" s="194">
        <v>1</v>
      </c>
      <c r="M170" s="162">
        <f t="shared" si="35"/>
        <v>28</v>
      </c>
      <c r="N170" s="160">
        <f t="shared" si="36"/>
        <v>28</v>
      </c>
      <c r="O170" s="163">
        <f t="shared" si="38"/>
        <v>5</v>
      </c>
      <c r="P170" s="162">
        <f t="shared" si="37"/>
        <v>28</v>
      </c>
      <c r="Q170" s="160">
        <f t="shared" si="34"/>
        <v>134</v>
      </c>
      <c r="R170" s="29"/>
    </row>
    <row r="171" spans="1:18">
      <c r="A171" s="147"/>
      <c r="B171" s="281" t="s">
        <v>107</v>
      </c>
      <c r="C171" s="282"/>
      <c r="D171" s="281" t="s">
        <v>396</v>
      </c>
      <c r="E171" s="283" t="s">
        <v>93</v>
      </c>
      <c r="F171" s="158">
        <v>1</v>
      </c>
      <c r="G171" s="159">
        <v>28.8</v>
      </c>
      <c r="H171" s="177">
        <f>CMVSem01[[#This Row],[Un. (R$)]]*CMVSem01[[#This Row],[Qtd.]]</f>
        <v>28.8</v>
      </c>
      <c r="I171" s="158">
        <v>2</v>
      </c>
      <c r="J171" s="162">
        <v>30</v>
      </c>
      <c r="K171" s="160">
        <f t="shared" si="24"/>
        <v>60</v>
      </c>
      <c r="L171" s="194">
        <v>0</v>
      </c>
      <c r="M171" s="162">
        <f t="shared" si="35"/>
        <v>30</v>
      </c>
      <c r="N171" s="160">
        <f t="shared" si="36"/>
        <v>0</v>
      </c>
      <c r="O171" s="163">
        <f t="shared" si="38"/>
        <v>3</v>
      </c>
      <c r="P171" s="162">
        <f t="shared" si="37"/>
        <v>30</v>
      </c>
      <c r="Q171" s="160">
        <f t="shared" si="34"/>
        <v>88.8</v>
      </c>
      <c r="R171" s="29"/>
    </row>
    <row r="172" spans="1:18">
      <c r="A172" s="147"/>
      <c r="B172" s="281" t="s">
        <v>107</v>
      </c>
      <c r="C172" s="282"/>
      <c r="D172" s="281" t="s">
        <v>295</v>
      </c>
      <c r="E172" s="283" t="s">
        <v>24</v>
      </c>
      <c r="F172" s="158">
        <v>0</v>
      </c>
      <c r="G172" s="159">
        <v>22.99</v>
      </c>
      <c r="H172" s="177">
        <f>CMVSem01[[#This Row],[Un. (R$)]]*CMVSem01[[#This Row],[Qtd.]]</f>
        <v>0</v>
      </c>
      <c r="I172" s="158">
        <v>0</v>
      </c>
      <c r="J172" s="162">
        <v>22.99</v>
      </c>
      <c r="K172" s="160">
        <f t="shared" si="24"/>
        <v>0</v>
      </c>
      <c r="L172" s="194">
        <v>0</v>
      </c>
      <c r="M172" s="162">
        <f t="shared" si="35"/>
        <v>22.99</v>
      </c>
      <c r="N172" s="160">
        <f t="shared" si="36"/>
        <v>0</v>
      </c>
      <c r="O172" s="163" t="str">
        <f t="shared" si="38"/>
        <v xml:space="preserve"> </v>
      </c>
      <c r="P172" s="162">
        <f t="shared" si="37"/>
        <v>22.99</v>
      </c>
      <c r="Q172" s="160">
        <f t="shared" si="34"/>
        <v>0</v>
      </c>
      <c r="R172" s="29"/>
    </row>
    <row r="173" spans="1:18">
      <c r="A173" s="147"/>
      <c r="B173" s="281" t="s">
        <v>107</v>
      </c>
      <c r="C173" s="282">
        <v>130003</v>
      </c>
      <c r="D173" s="281" t="s">
        <v>556</v>
      </c>
      <c r="E173" s="283" t="s">
        <v>75</v>
      </c>
      <c r="F173" s="158">
        <v>0</v>
      </c>
      <c r="G173" s="159">
        <v>38.99</v>
      </c>
      <c r="H173" s="177">
        <f>CMVSem01[[#This Row],[Un. (R$)]]*CMVSem01[[#This Row],[Qtd.]]</f>
        <v>0</v>
      </c>
      <c r="I173" s="158">
        <v>10.43</v>
      </c>
      <c r="J173" s="162">
        <v>39.99</v>
      </c>
      <c r="K173" s="160">
        <f t="shared" si="24"/>
        <v>417.09570000000002</v>
      </c>
      <c r="L173" s="194">
        <v>0</v>
      </c>
      <c r="M173" s="162">
        <f t="shared" si="35"/>
        <v>39.99</v>
      </c>
      <c r="N173" s="160">
        <f t="shared" si="36"/>
        <v>0</v>
      </c>
      <c r="O173" s="163">
        <f t="shared" si="38"/>
        <v>10.43</v>
      </c>
      <c r="P173" s="162">
        <f t="shared" si="37"/>
        <v>39.99</v>
      </c>
      <c r="Q173" s="160">
        <f t="shared" si="34"/>
        <v>417.09570000000002</v>
      </c>
      <c r="R173" s="29"/>
    </row>
    <row r="174" spans="1:18">
      <c r="A174" s="147"/>
      <c r="B174" s="281" t="s">
        <v>107</v>
      </c>
      <c r="C174" s="282"/>
      <c r="D174" s="281" t="s">
        <v>562</v>
      </c>
      <c r="E174" s="283" t="s">
        <v>24</v>
      </c>
      <c r="F174" s="158">
        <v>0</v>
      </c>
      <c r="G174" s="159">
        <v>22</v>
      </c>
      <c r="H174" s="177">
        <f>CMVSem01[[#This Row],[Un. (R$)]]*CMVSem01[[#This Row],[Qtd.]]</f>
        <v>0</v>
      </c>
      <c r="I174" s="158">
        <v>6</v>
      </c>
      <c r="J174" s="162">
        <v>22</v>
      </c>
      <c r="K174" s="160">
        <f t="shared" si="24"/>
        <v>132</v>
      </c>
      <c r="L174" s="194">
        <v>1</v>
      </c>
      <c r="M174" s="162">
        <f t="shared" si="35"/>
        <v>22</v>
      </c>
      <c r="N174" s="160">
        <f t="shared" si="36"/>
        <v>22</v>
      </c>
      <c r="O174" s="163">
        <f t="shared" si="38"/>
        <v>5</v>
      </c>
      <c r="P174" s="162">
        <f t="shared" si="37"/>
        <v>22</v>
      </c>
      <c r="Q174" s="160">
        <f t="shared" si="34"/>
        <v>110</v>
      </c>
      <c r="R174" s="29"/>
    </row>
    <row r="175" spans="1:18">
      <c r="A175" s="147"/>
      <c r="B175" s="281" t="s">
        <v>120</v>
      </c>
      <c r="C175" s="282"/>
      <c r="D175" s="281" t="s">
        <v>124</v>
      </c>
      <c r="E175" s="283" t="s">
        <v>24</v>
      </c>
      <c r="F175" s="158">
        <v>5.6740000000000004</v>
      </c>
      <c r="G175" s="159">
        <v>86.73</v>
      </c>
      <c r="H175" s="177">
        <f>CMVSem01[[#This Row],[Un. (R$)]]*CMVSem01[[#This Row],[Qtd.]]</f>
        <v>492.10602000000006</v>
      </c>
      <c r="I175" s="158">
        <v>35.94</v>
      </c>
      <c r="J175" s="162">
        <v>87.23</v>
      </c>
      <c r="K175" s="160">
        <f t="shared" si="24"/>
        <v>3135.0461999999998</v>
      </c>
      <c r="L175" s="194">
        <v>0</v>
      </c>
      <c r="M175" s="162">
        <f t="shared" si="35"/>
        <v>87.23</v>
      </c>
      <c r="N175" s="160">
        <f t="shared" si="36"/>
        <v>0</v>
      </c>
      <c r="O175" s="163">
        <f t="shared" si="38"/>
        <v>41.613999999999997</v>
      </c>
      <c r="P175" s="162">
        <f t="shared" si="37"/>
        <v>87.23</v>
      </c>
      <c r="Q175" s="160">
        <f t="shared" si="34"/>
        <v>3627.1522199999999</v>
      </c>
      <c r="R175" s="29"/>
    </row>
    <row r="176" spans="1:18">
      <c r="A176" s="147"/>
      <c r="B176" s="281" t="s">
        <v>120</v>
      </c>
      <c r="C176" s="282"/>
      <c r="D176" s="281" t="s">
        <v>395</v>
      </c>
      <c r="E176" s="283" t="s">
        <v>75</v>
      </c>
      <c r="F176" s="164">
        <v>0</v>
      </c>
      <c r="G176" s="159">
        <v>11.99</v>
      </c>
      <c r="H176" s="177">
        <f>CMVSem01[[#This Row],[Un. (R$)]]*CMVSem01[[#This Row],[Qtd.]]</f>
        <v>0</v>
      </c>
      <c r="I176" s="158">
        <v>12</v>
      </c>
      <c r="J176" s="165">
        <v>11.99</v>
      </c>
      <c r="K176" s="160">
        <f t="shared" si="24"/>
        <v>143.88</v>
      </c>
      <c r="L176" s="194">
        <v>9.0259999999999998</v>
      </c>
      <c r="M176" s="162">
        <f t="shared" si="35"/>
        <v>11.99</v>
      </c>
      <c r="N176" s="160">
        <f t="shared" si="36"/>
        <v>108.22174</v>
      </c>
      <c r="O176" s="163">
        <f t="shared" si="38"/>
        <v>2.9740000000000002</v>
      </c>
      <c r="P176" s="165">
        <f t="shared" si="37"/>
        <v>11.99</v>
      </c>
      <c r="Q176" s="160">
        <f t="shared" si="34"/>
        <v>35.658259999999999</v>
      </c>
      <c r="R176" s="29"/>
    </row>
    <row r="177" spans="1:18">
      <c r="A177" s="147"/>
      <c r="B177" s="281" t="s">
        <v>120</v>
      </c>
      <c r="C177" s="282">
        <v>130016</v>
      </c>
      <c r="D177" s="281" t="s">
        <v>530</v>
      </c>
      <c r="E177" s="283" t="s">
        <v>24</v>
      </c>
      <c r="F177" s="158">
        <v>5.5</v>
      </c>
      <c r="G177" s="159">
        <v>12.99</v>
      </c>
      <c r="H177" s="177">
        <f>CMVSem01[[#This Row],[Un. (R$)]]*CMVSem01[[#This Row],[Qtd.]]</f>
        <v>71.445000000000007</v>
      </c>
      <c r="I177" s="158">
        <v>10</v>
      </c>
      <c r="J177" s="162">
        <v>12.99</v>
      </c>
      <c r="K177" s="160">
        <f t="shared" si="24"/>
        <v>129.9</v>
      </c>
      <c r="L177" s="194">
        <v>1.6479999999999999</v>
      </c>
      <c r="M177" s="162">
        <f t="shared" si="35"/>
        <v>12.99</v>
      </c>
      <c r="N177" s="160">
        <f t="shared" si="36"/>
        <v>21.407519999999998</v>
      </c>
      <c r="O177" s="163">
        <f t="shared" si="38"/>
        <v>13.852</v>
      </c>
      <c r="P177" s="162">
        <f t="shared" si="37"/>
        <v>12.99</v>
      </c>
      <c r="Q177" s="160">
        <f t="shared" si="34"/>
        <v>179.93748000000002</v>
      </c>
      <c r="R177" s="29"/>
    </row>
    <row r="178" spans="1:18">
      <c r="A178" s="147"/>
      <c r="B178" s="281" t="s">
        <v>120</v>
      </c>
      <c r="C178" s="282"/>
      <c r="D178" s="281" t="s">
        <v>259</v>
      </c>
      <c r="E178" s="283" t="s">
        <v>24</v>
      </c>
      <c r="F178" s="158">
        <v>0</v>
      </c>
      <c r="G178" s="159">
        <v>45.7</v>
      </c>
      <c r="H178" s="177">
        <f>CMVSem01[[#This Row],[Un. (R$)]]*CMVSem01[[#This Row],[Qtd.]]</f>
        <v>0</v>
      </c>
      <c r="I178" s="158">
        <v>0</v>
      </c>
      <c r="J178" s="162">
        <v>45.7</v>
      </c>
      <c r="K178" s="160">
        <f t="shared" si="24"/>
        <v>0</v>
      </c>
      <c r="L178" s="194">
        <v>0</v>
      </c>
      <c r="M178" s="162">
        <f t="shared" si="35"/>
        <v>45.7</v>
      </c>
      <c r="N178" s="160">
        <f t="shared" si="36"/>
        <v>0</v>
      </c>
      <c r="O178" s="163" t="str">
        <f t="shared" si="38"/>
        <v xml:space="preserve"> </v>
      </c>
      <c r="P178" s="162">
        <f t="shared" si="37"/>
        <v>45.7</v>
      </c>
      <c r="Q178" s="160">
        <f t="shared" si="34"/>
        <v>0</v>
      </c>
      <c r="R178" s="29"/>
    </row>
    <row r="179" spans="1:18">
      <c r="A179" s="147"/>
      <c r="B179" s="281" t="s">
        <v>120</v>
      </c>
      <c r="C179" s="282"/>
      <c r="D179" s="281" t="s">
        <v>294</v>
      </c>
      <c r="E179" s="283" t="s">
        <v>75</v>
      </c>
      <c r="F179" s="158">
        <v>6</v>
      </c>
      <c r="G179" s="159">
        <v>30.99</v>
      </c>
      <c r="H179" s="177">
        <f>CMVSem01[[#This Row],[Un. (R$)]]*CMVSem01[[#This Row],[Qtd.]]</f>
        <v>185.94</v>
      </c>
      <c r="I179" s="158">
        <v>9.6</v>
      </c>
      <c r="J179" s="162">
        <v>30.99</v>
      </c>
      <c r="K179" s="160">
        <f t="shared" si="24"/>
        <v>297.50399999999996</v>
      </c>
      <c r="L179" s="194">
        <v>13.422000000000001</v>
      </c>
      <c r="M179" s="162">
        <f t="shared" si="35"/>
        <v>30.99</v>
      </c>
      <c r="N179" s="160">
        <f t="shared" si="36"/>
        <v>415.94778000000002</v>
      </c>
      <c r="O179" s="163">
        <f t="shared" si="38"/>
        <v>2.177999999999999</v>
      </c>
      <c r="P179" s="162">
        <f t="shared" si="37"/>
        <v>30.99</v>
      </c>
      <c r="Q179" s="160">
        <f t="shared" si="34"/>
        <v>67.496219999999937</v>
      </c>
      <c r="R179" s="29"/>
    </row>
    <row r="180" spans="1:18">
      <c r="A180" s="147"/>
      <c r="B180" s="281" t="s">
        <v>120</v>
      </c>
      <c r="C180" s="282">
        <v>130011</v>
      </c>
      <c r="D180" s="281" t="s">
        <v>380</v>
      </c>
      <c r="E180" s="283" t="s">
        <v>24</v>
      </c>
      <c r="F180" s="158">
        <v>0</v>
      </c>
      <c r="G180" s="159">
        <v>30.99</v>
      </c>
      <c r="H180" s="177">
        <f>CMVSem01[[#This Row],[Un. (R$)]]*CMVSem01[[#This Row],[Qtd.]]</f>
        <v>0</v>
      </c>
      <c r="I180" s="158">
        <v>0</v>
      </c>
      <c r="J180" s="162">
        <v>18.989999999999998</v>
      </c>
      <c r="K180" s="160">
        <f t="shared" si="24"/>
        <v>0</v>
      </c>
      <c r="L180" s="194">
        <v>0</v>
      </c>
      <c r="M180" s="162">
        <f t="shared" si="35"/>
        <v>18.989999999999998</v>
      </c>
      <c r="N180" s="160">
        <f t="shared" si="36"/>
        <v>0</v>
      </c>
      <c r="O180" s="163" t="str">
        <f t="shared" si="38"/>
        <v xml:space="preserve"> </v>
      </c>
      <c r="P180" s="162">
        <f t="shared" si="37"/>
        <v>18.989999999999998</v>
      </c>
      <c r="Q180" s="160">
        <f t="shared" si="34"/>
        <v>0</v>
      </c>
      <c r="R180" s="29"/>
    </row>
    <row r="181" spans="1:18">
      <c r="A181" s="147"/>
      <c r="B181" s="281" t="s">
        <v>120</v>
      </c>
      <c r="C181" s="282">
        <v>130001</v>
      </c>
      <c r="D181" s="281" t="s">
        <v>381</v>
      </c>
      <c r="E181" s="283" t="s">
        <v>24</v>
      </c>
      <c r="F181" s="158">
        <v>10.731999999999999</v>
      </c>
      <c r="G181" s="159">
        <v>30.99</v>
      </c>
      <c r="H181" s="177">
        <f>CMVSem01[[#This Row],[Un. (R$)]]*CMVSem01[[#This Row],[Qtd.]]</f>
        <v>332.58467999999993</v>
      </c>
      <c r="I181" s="158">
        <v>0</v>
      </c>
      <c r="J181" s="162">
        <v>30.99</v>
      </c>
      <c r="K181" s="160">
        <f t="shared" si="24"/>
        <v>0</v>
      </c>
      <c r="L181" s="194">
        <v>0</v>
      </c>
      <c r="M181" s="162">
        <f t="shared" si="35"/>
        <v>30.99</v>
      </c>
      <c r="N181" s="160">
        <f t="shared" si="36"/>
        <v>0</v>
      </c>
      <c r="O181" s="163">
        <f t="shared" si="38"/>
        <v>10.731999999999999</v>
      </c>
      <c r="P181" s="162">
        <f t="shared" si="37"/>
        <v>30.99</v>
      </c>
      <c r="Q181" s="160">
        <f t="shared" ref="Q181:Q216" si="39">IFERROR((H181+K181)-N181," ")</f>
        <v>332.58467999999993</v>
      </c>
      <c r="R181" s="29"/>
    </row>
    <row r="182" spans="1:18">
      <c r="A182" s="147"/>
      <c r="B182" s="281" t="s">
        <v>120</v>
      </c>
      <c r="C182" s="282">
        <v>130003</v>
      </c>
      <c r="D182" s="281" t="s">
        <v>258</v>
      </c>
      <c r="E182" s="283" t="s">
        <v>24</v>
      </c>
      <c r="F182" s="158">
        <v>10</v>
      </c>
      <c r="G182" s="159">
        <v>15.49</v>
      </c>
      <c r="H182" s="177">
        <f>CMVSem01[[#This Row],[Un. (R$)]]*CMVSem01[[#This Row],[Qtd.]]</f>
        <v>154.9</v>
      </c>
      <c r="I182" s="158">
        <v>39</v>
      </c>
      <c r="J182" s="162">
        <v>17.489999999999998</v>
      </c>
      <c r="K182" s="160">
        <f t="shared" si="24"/>
        <v>682.1099999999999</v>
      </c>
      <c r="L182" s="203">
        <v>0</v>
      </c>
      <c r="M182" s="162">
        <f t="shared" si="35"/>
        <v>17.489999999999998</v>
      </c>
      <c r="N182" s="160">
        <f t="shared" si="36"/>
        <v>0</v>
      </c>
      <c r="O182" s="163">
        <f t="shared" si="38"/>
        <v>49</v>
      </c>
      <c r="P182" s="162">
        <f t="shared" si="37"/>
        <v>17.489999999999998</v>
      </c>
      <c r="Q182" s="160">
        <f t="shared" si="39"/>
        <v>837.00999999999988</v>
      </c>
      <c r="R182" s="29"/>
    </row>
    <row r="183" spans="1:18">
      <c r="A183" s="147"/>
      <c r="B183" s="281" t="s">
        <v>120</v>
      </c>
      <c r="C183" s="282">
        <v>130019</v>
      </c>
      <c r="D183" s="281" t="s">
        <v>129</v>
      </c>
      <c r="E183" s="283" t="s">
        <v>24</v>
      </c>
      <c r="F183" s="158">
        <v>0</v>
      </c>
      <c r="G183" s="159">
        <v>30.99</v>
      </c>
      <c r="H183" s="177">
        <f>CMVSem01[[#This Row],[Un. (R$)]]*CMVSem01[[#This Row],[Qtd.]]</f>
        <v>0</v>
      </c>
      <c r="I183" s="158">
        <v>5.3</v>
      </c>
      <c r="J183" s="162">
        <v>29.99</v>
      </c>
      <c r="K183" s="160">
        <f t="shared" si="24"/>
        <v>158.94699999999997</v>
      </c>
      <c r="L183" s="194">
        <v>0</v>
      </c>
      <c r="M183" s="162">
        <f t="shared" si="35"/>
        <v>29.99</v>
      </c>
      <c r="N183" s="160">
        <f t="shared" si="36"/>
        <v>0</v>
      </c>
      <c r="O183" s="163">
        <f t="shared" si="38"/>
        <v>5.3</v>
      </c>
      <c r="P183" s="162">
        <f t="shared" si="37"/>
        <v>29.99</v>
      </c>
      <c r="Q183" s="160">
        <f t="shared" si="39"/>
        <v>158.94699999999997</v>
      </c>
      <c r="R183" s="29"/>
    </row>
    <row r="184" spans="1:18">
      <c r="A184" s="147"/>
      <c r="B184" s="281" t="s">
        <v>120</v>
      </c>
      <c r="C184" s="282">
        <v>130017</v>
      </c>
      <c r="D184" s="281" t="s">
        <v>383</v>
      </c>
      <c r="E184" s="283" t="s">
        <v>24</v>
      </c>
      <c r="F184" s="158">
        <v>4</v>
      </c>
      <c r="G184" s="159">
        <v>22</v>
      </c>
      <c r="H184" s="177">
        <f>CMVSem01[[#This Row],[Un. (R$)]]*CMVSem01[[#This Row],[Qtd.]]</f>
        <v>88</v>
      </c>
      <c r="I184" s="158">
        <v>10</v>
      </c>
      <c r="J184" s="162">
        <v>19.989999999999998</v>
      </c>
      <c r="K184" s="160">
        <f t="shared" si="24"/>
        <v>199.89999999999998</v>
      </c>
      <c r="L184" s="203">
        <v>12.545999999999999</v>
      </c>
      <c r="M184" s="162">
        <f t="shared" ref="M184:M218" si="40">IF(J184=0," ",J184)</f>
        <v>19.989999999999998</v>
      </c>
      <c r="N184" s="160">
        <f t="shared" si="36"/>
        <v>250.79453999999996</v>
      </c>
      <c r="O184" s="163">
        <f t="shared" si="38"/>
        <v>1.4540000000000006</v>
      </c>
      <c r="P184" s="162">
        <f t="shared" si="37"/>
        <v>19.989999999999998</v>
      </c>
      <c r="Q184" s="160">
        <f t="shared" si="39"/>
        <v>37.105460000000022</v>
      </c>
      <c r="R184" s="29"/>
    </row>
    <row r="185" spans="1:18">
      <c r="A185" s="147"/>
      <c r="B185" s="281" t="s">
        <v>120</v>
      </c>
      <c r="C185" s="282">
        <v>130020</v>
      </c>
      <c r="D185" s="281" t="s">
        <v>438</v>
      </c>
      <c r="E185" s="283" t="s">
        <v>24</v>
      </c>
      <c r="F185" s="158">
        <v>2</v>
      </c>
      <c r="G185" s="159">
        <v>10.99</v>
      </c>
      <c r="H185" s="177">
        <f>CMVSem01[[#This Row],[Un. (R$)]]*CMVSem01[[#This Row],[Qtd.]]</f>
        <v>21.98</v>
      </c>
      <c r="I185" s="158">
        <v>5</v>
      </c>
      <c r="J185" s="162">
        <v>10.99</v>
      </c>
      <c r="K185" s="160">
        <f>IF(I185="","",I185*J185)</f>
        <v>54.95</v>
      </c>
      <c r="L185" s="194">
        <v>5.1029999999999998</v>
      </c>
      <c r="M185" s="162">
        <f>IF(J185=0," ",J185)</f>
        <v>10.99</v>
      </c>
      <c r="N185" s="160">
        <f>IFERROR(L185*M185," ")</f>
        <v>56.081969999999998</v>
      </c>
      <c r="O185" s="163">
        <f>IF(((F185+I185)-L185)=0," ",(F185+I185)-L185)</f>
        <v>1.8970000000000002</v>
      </c>
      <c r="P185" s="162">
        <f>M185</f>
        <v>10.99</v>
      </c>
      <c r="Q185" s="160">
        <f>IFERROR((H185+K185)-N185," ")</f>
        <v>20.848030000000008</v>
      </c>
      <c r="R185" s="29"/>
    </row>
    <row r="186" spans="1:18">
      <c r="A186" s="147"/>
      <c r="B186" s="281" t="s">
        <v>120</v>
      </c>
      <c r="C186" s="282">
        <v>130021</v>
      </c>
      <c r="D186" s="281" t="s">
        <v>131</v>
      </c>
      <c r="E186" s="283" t="s">
        <v>53</v>
      </c>
      <c r="F186" s="260">
        <v>2.694</v>
      </c>
      <c r="G186" s="159">
        <v>24.99</v>
      </c>
      <c r="H186" s="177">
        <f>CMVSem01[[#This Row],[Un. (R$)]]*CMVSem01[[#This Row],[Qtd.]]</f>
        <v>67.323059999999998</v>
      </c>
      <c r="I186" s="260">
        <v>0</v>
      </c>
      <c r="J186" s="261">
        <v>24.99</v>
      </c>
      <c r="K186" s="160">
        <f>IF(I186="","",I186*J186)</f>
        <v>0</v>
      </c>
      <c r="L186" s="194">
        <v>0</v>
      </c>
      <c r="M186" s="261">
        <f>IF(J186=0," ",J186)</f>
        <v>24.99</v>
      </c>
      <c r="N186" s="160">
        <f>IFERROR(L186*M186," ")</f>
        <v>0</v>
      </c>
      <c r="O186" s="163">
        <f>IF(((F186+I186)-L186)=0," ",(F186+I186)-L186)</f>
        <v>2.694</v>
      </c>
      <c r="P186" s="261">
        <f>M186</f>
        <v>24.99</v>
      </c>
      <c r="Q186" s="160">
        <f>IFERROR((H186+K186)-N186," ")</f>
        <v>67.323059999999998</v>
      </c>
      <c r="R186" s="29"/>
    </row>
    <row r="187" spans="1:18">
      <c r="A187" s="147"/>
      <c r="B187" s="281" t="s">
        <v>120</v>
      </c>
      <c r="C187" s="282">
        <v>130018</v>
      </c>
      <c r="D187" s="281" t="s">
        <v>128</v>
      </c>
      <c r="E187" s="283" t="s">
        <v>24</v>
      </c>
      <c r="F187" s="260">
        <v>8</v>
      </c>
      <c r="G187" s="159">
        <v>20.99</v>
      </c>
      <c r="H187" s="177">
        <f>CMVSem01[[#This Row],[Un. (R$)]]*CMVSem01[[#This Row],[Qtd.]]</f>
        <v>167.92</v>
      </c>
      <c r="I187" s="260">
        <v>5.8</v>
      </c>
      <c r="J187" s="261">
        <v>20.99</v>
      </c>
      <c r="K187" s="160">
        <f>IF(I187="","",I187*J187)</f>
        <v>121.74199999999999</v>
      </c>
      <c r="L187" s="194">
        <v>5.8380000000000001</v>
      </c>
      <c r="M187" s="261">
        <f>IF(J187=0," ",J187)</f>
        <v>20.99</v>
      </c>
      <c r="N187" s="160">
        <f>IFERROR(L187*M187," ")</f>
        <v>122.53962</v>
      </c>
      <c r="O187" s="163">
        <f>IF(((F187+I187)-L187)=0," ",(F187+I187)-L187)</f>
        <v>7.9620000000000006</v>
      </c>
      <c r="P187" s="261">
        <f>M187</f>
        <v>20.99</v>
      </c>
      <c r="Q187" s="160">
        <f>IFERROR((H187+K187)-N187," ")</f>
        <v>167.12237999999996</v>
      </c>
      <c r="R187" s="29"/>
    </row>
    <row r="188" spans="1:18">
      <c r="A188" s="147"/>
      <c r="B188" s="281" t="s">
        <v>120</v>
      </c>
      <c r="C188" s="282"/>
      <c r="D188" s="281" t="s">
        <v>465</v>
      </c>
      <c r="E188" s="283" t="s">
        <v>24</v>
      </c>
      <c r="F188" s="273">
        <v>19.594000000000001</v>
      </c>
      <c r="G188" s="274">
        <v>36.880000000000003</v>
      </c>
      <c r="H188" s="177">
        <f>CMVSem01[[#This Row],[Un. (R$)]]*CMVSem01[[#This Row],[Qtd.]]</f>
        <v>722.62672000000009</v>
      </c>
      <c r="I188" s="273">
        <v>33.682000000000002</v>
      </c>
      <c r="J188" s="275">
        <v>37.4</v>
      </c>
      <c r="K188" s="160">
        <f>IF(I188="","",I188*J188)</f>
        <v>1259.7067999999999</v>
      </c>
      <c r="L188" s="203">
        <v>0</v>
      </c>
      <c r="M188" s="275">
        <f>IF(J188=0," ",J188)</f>
        <v>37.4</v>
      </c>
      <c r="N188" s="160">
        <f>IFERROR(L188*M188," ")</f>
        <v>0</v>
      </c>
      <c r="O188" s="163">
        <f>IF(((F188+I188)-L188)=0," ",(F188+I188)-L188)</f>
        <v>53.276000000000003</v>
      </c>
      <c r="P188" s="275">
        <f>M188</f>
        <v>37.4</v>
      </c>
      <c r="Q188" s="160">
        <f>IFERROR((H188+K188)-N188," ")</f>
        <v>1982.3335200000001</v>
      </c>
      <c r="R188" s="29"/>
    </row>
    <row r="189" spans="1:18">
      <c r="A189" s="147"/>
      <c r="B189" s="281" t="s">
        <v>120</v>
      </c>
      <c r="C189" s="282"/>
      <c r="D189" s="281" t="s">
        <v>529</v>
      </c>
      <c r="E189" s="283" t="s">
        <v>24</v>
      </c>
      <c r="F189" s="158">
        <v>0</v>
      </c>
      <c r="G189" s="159">
        <v>22.5</v>
      </c>
      <c r="H189" s="177">
        <f>CMVSem01[[#This Row],[Un. (R$)]]*CMVSem01[[#This Row],[Qtd.]]</f>
        <v>0</v>
      </c>
      <c r="I189" s="158">
        <v>0</v>
      </c>
      <c r="J189" s="162">
        <v>22.5</v>
      </c>
      <c r="K189" s="160">
        <f t="shared" si="24"/>
        <v>0</v>
      </c>
      <c r="L189" s="194">
        <v>0</v>
      </c>
      <c r="M189" s="162">
        <f t="shared" si="40"/>
        <v>22.5</v>
      </c>
      <c r="N189" s="160">
        <f t="shared" si="36"/>
        <v>0</v>
      </c>
      <c r="O189" s="163" t="str">
        <f t="shared" si="38"/>
        <v xml:space="preserve"> </v>
      </c>
      <c r="P189" s="162">
        <f t="shared" si="37"/>
        <v>22.5</v>
      </c>
      <c r="Q189" s="160">
        <f t="shared" si="39"/>
        <v>0</v>
      </c>
      <c r="R189" s="29"/>
    </row>
    <row r="190" spans="1:18">
      <c r="A190" s="30"/>
      <c r="B190" s="281" t="s">
        <v>120</v>
      </c>
      <c r="C190" s="282"/>
      <c r="D190" s="281" t="s">
        <v>555</v>
      </c>
      <c r="E190" s="283" t="s">
        <v>75</v>
      </c>
      <c r="F190" s="174">
        <v>33</v>
      </c>
      <c r="G190" s="159">
        <v>16.989999999999998</v>
      </c>
      <c r="H190" s="177">
        <f>CMVSem01[[#This Row],[Un. (R$)]]*CMVSem01[[#This Row],[Qtd.]]</f>
        <v>560.66999999999996</v>
      </c>
      <c r="I190" s="174">
        <v>97.5</v>
      </c>
      <c r="J190" s="175">
        <v>16.989999999999998</v>
      </c>
      <c r="K190" s="160">
        <f t="shared" si="24"/>
        <v>1656.5249999999999</v>
      </c>
      <c r="L190" s="194">
        <v>0</v>
      </c>
      <c r="M190" s="175">
        <f t="shared" si="40"/>
        <v>16.989999999999998</v>
      </c>
      <c r="N190" s="160">
        <f t="shared" si="36"/>
        <v>0</v>
      </c>
      <c r="O190" s="163">
        <f t="shared" si="38"/>
        <v>130.5</v>
      </c>
      <c r="P190" s="175">
        <f t="shared" si="37"/>
        <v>16.989999999999998</v>
      </c>
      <c r="Q190" s="160">
        <f t="shared" si="39"/>
        <v>2217.1949999999997</v>
      </c>
      <c r="R190" s="29"/>
    </row>
    <row r="191" spans="1:18">
      <c r="A191" s="30"/>
      <c r="B191" s="281" t="s">
        <v>120</v>
      </c>
      <c r="C191" s="282">
        <v>140002</v>
      </c>
      <c r="D191" s="281" t="s">
        <v>133</v>
      </c>
      <c r="E191" s="283" t="s">
        <v>24</v>
      </c>
      <c r="F191" s="158">
        <v>2</v>
      </c>
      <c r="G191" s="159">
        <v>79.900000000000006</v>
      </c>
      <c r="H191" s="177">
        <f>CMVSem01[[#This Row],[Un. (R$)]]*CMVSem01[[#This Row],[Qtd.]]</f>
        <v>159.80000000000001</v>
      </c>
      <c r="I191" s="174">
        <v>6</v>
      </c>
      <c r="J191" s="162">
        <v>79.900000000000006</v>
      </c>
      <c r="K191" s="160">
        <f t="shared" si="24"/>
        <v>479.40000000000003</v>
      </c>
      <c r="L191" s="262">
        <v>8</v>
      </c>
      <c r="M191" s="162">
        <f t="shared" si="40"/>
        <v>79.900000000000006</v>
      </c>
      <c r="N191" s="160">
        <f t="shared" si="36"/>
        <v>639.20000000000005</v>
      </c>
      <c r="O191" s="163" t="str">
        <f t="shared" si="38"/>
        <v xml:space="preserve"> </v>
      </c>
      <c r="P191" s="162">
        <f t="shared" si="37"/>
        <v>79.900000000000006</v>
      </c>
      <c r="Q191" s="160">
        <f t="shared" si="39"/>
        <v>0</v>
      </c>
      <c r="R191" s="29"/>
    </row>
    <row r="192" spans="1:18">
      <c r="A192" s="30"/>
      <c r="B192" s="281" t="s">
        <v>120</v>
      </c>
      <c r="C192" s="282">
        <v>140001</v>
      </c>
      <c r="D192" s="281" t="s">
        <v>457</v>
      </c>
      <c r="E192" s="283" t="s">
        <v>24</v>
      </c>
      <c r="F192" s="164">
        <v>4</v>
      </c>
      <c r="G192" s="159">
        <v>42.9</v>
      </c>
      <c r="H192" s="177">
        <f>CMVSem01[[#This Row],[Un. (R$)]]*CMVSem01[[#This Row],[Qtd.]]</f>
        <v>171.6</v>
      </c>
      <c r="I192" s="174">
        <v>24</v>
      </c>
      <c r="J192" s="165">
        <v>45.9</v>
      </c>
      <c r="K192" s="160">
        <f t="shared" ref="K192:K232" si="41">IF(I192="","",I192*J192)</f>
        <v>1101.5999999999999</v>
      </c>
      <c r="L192" s="262">
        <v>4</v>
      </c>
      <c r="M192" s="162">
        <f t="shared" si="40"/>
        <v>45.9</v>
      </c>
      <c r="N192" s="160">
        <f t="shared" si="36"/>
        <v>183.6</v>
      </c>
      <c r="O192" s="163">
        <f t="shared" si="38"/>
        <v>24</v>
      </c>
      <c r="P192" s="165">
        <f t="shared" si="37"/>
        <v>45.9</v>
      </c>
      <c r="Q192" s="160">
        <f t="shared" si="39"/>
        <v>1089.5999999999999</v>
      </c>
      <c r="R192" s="29"/>
    </row>
    <row r="193" spans="1:18">
      <c r="A193" s="30"/>
      <c r="B193" s="281" t="s">
        <v>120</v>
      </c>
      <c r="C193" s="282"/>
      <c r="D193" s="281" t="s">
        <v>408</v>
      </c>
      <c r="E193" s="283" t="s">
        <v>24</v>
      </c>
      <c r="F193" s="158">
        <v>0</v>
      </c>
      <c r="G193" s="159">
        <v>95.99</v>
      </c>
      <c r="H193" s="177">
        <f>CMVSem01[[#This Row],[Un. (R$)]]*CMVSem01[[#This Row],[Qtd.]]</f>
        <v>0</v>
      </c>
      <c r="I193" s="174">
        <v>0</v>
      </c>
      <c r="J193" s="162">
        <v>95.99</v>
      </c>
      <c r="K193" s="160">
        <f t="shared" si="41"/>
        <v>0</v>
      </c>
      <c r="L193" s="158">
        <v>0</v>
      </c>
      <c r="M193" s="162">
        <f t="shared" si="40"/>
        <v>95.99</v>
      </c>
      <c r="N193" s="160">
        <f t="shared" si="36"/>
        <v>0</v>
      </c>
      <c r="O193" s="163" t="str">
        <f t="shared" si="38"/>
        <v xml:space="preserve"> </v>
      </c>
      <c r="P193" s="162">
        <f t="shared" si="37"/>
        <v>95.99</v>
      </c>
      <c r="Q193" s="160">
        <f t="shared" si="39"/>
        <v>0</v>
      </c>
      <c r="R193" s="29"/>
    </row>
    <row r="194" spans="1:18">
      <c r="A194" s="30"/>
      <c r="B194" s="281" t="s">
        <v>120</v>
      </c>
      <c r="C194" s="282"/>
      <c r="D194" s="281" t="s">
        <v>136</v>
      </c>
      <c r="E194" s="283" t="s">
        <v>24</v>
      </c>
      <c r="F194" s="164">
        <v>24</v>
      </c>
      <c r="G194" s="159">
        <v>5.63</v>
      </c>
      <c r="H194" s="177">
        <f>CMVSem01[[#This Row],[Un. (R$)]]*CMVSem01[[#This Row],[Qtd.]]</f>
        <v>135.12</v>
      </c>
      <c r="I194" s="164">
        <v>24</v>
      </c>
      <c r="J194" s="165">
        <v>4.5228999999999999</v>
      </c>
      <c r="K194" s="160">
        <f t="shared" si="41"/>
        <v>108.5496</v>
      </c>
      <c r="L194" s="164">
        <v>11</v>
      </c>
      <c r="M194" s="162">
        <f t="shared" si="40"/>
        <v>4.5228999999999999</v>
      </c>
      <c r="N194" s="160">
        <f t="shared" si="36"/>
        <v>49.751899999999999</v>
      </c>
      <c r="O194" s="163">
        <f t="shared" si="38"/>
        <v>37</v>
      </c>
      <c r="P194" s="165">
        <f t="shared" si="37"/>
        <v>4.5228999999999999</v>
      </c>
      <c r="Q194" s="160">
        <f t="shared" si="39"/>
        <v>193.9177</v>
      </c>
      <c r="R194" s="29"/>
    </row>
    <row r="195" spans="1:18">
      <c r="A195" s="30"/>
      <c r="B195" s="281" t="s">
        <v>120</v>
      </c>
      <c r="C195" s="282"/>
      <c r="D195" s="281" t="s">
        <v>290</v>
      </c>
      <c r="E195" s="283" t="s">
        <v>24</v>
      </c>
      <c r="F195" s="158">
        <v>0</v>
      </c>
      <c r="G195" s="159">
        <v>11.99</v>
      </c>
      <c r="H195" s="177">
        <f>CMVSem01[[#This Row],[Un. (R$)]]*CMVSem01[[#This Row],[Qtd.]]</f>
        <v>0</v>
      </c>
      <c r="I195" s="158">
        <v>0</v>
      </c>
      <c r="J195" s="162">
        <v>11.99</v>
      </c>
      <c r="K195" s="160">
        <f t="shared" si="41"/>
        <v>0</v>
      </c>
      <c r="L195" s="158">
        <v>0</v>
      </c>
      <c r="M195" s="162">
        <f t="shared" si="40"/>
        <v>11.99</v>
      </c>
      <c r="N195" s="160">
        <f t="shared" si="36"/>
        <v>0</v>
      </c>
      <c r="O195" s="163" t="str">
        <f t="shared" si="38"/>
        <v xml:space="preserve"> </v>
      </c>
      <c r="P195" s="162">
        <f t="shared" si="37"/>
        <v>11.99</v>
      </c>
      <c r="Q195" s="160">
        <f t="shared" si="39"/>
        <v>0</v>
      </c>
      <c r="R195" s="29"/>
    </row>
    <row r="196" spans="1:18">
      <c r="A196" s="30"/>
      <c r="B196" s="281" t="s">
        <v>120</v>
      </c>
      <c r="C196" s="282"/>
      <c r="D196" s="281" t="s">
        <v>137</v>
      </c>
      <c r="E196" s="283" t="s">
        <v>75</v>
      </c>
      <c r="F196" s="158">
        <v>0</v>
      </c>
      <c r="G196" s="159">
        <v>4.95</v>
      </c>
      <c r="H196" s="177">
        <f>CMVSem01[[#This Row],[Un. (R$)]]*CMVSem01[[#This Row],[Qtd.]]</f>
        <v>0</v>
      </c>
      <c r="I196" s="158">
        <v>0</v>
      </c>
      <c r="J196" s="162">
        <v>4.95</v>
      </c>
      <c r="K196" s="160">
        <f t="shared" si="41"/>
        <v>0</v>
      </c>
      <c r="L196" s="158">
        <v>0</v>
      </c>
      <c r="M196" s="162">
        <f t="shared" si="40"/>
        <v>4.95</v>
      </c>
      <c r="N196" s="160">
        <f t="shared" si="36"/>
        <v>0</v>
      </c>
      <c r="O196" s="163" t="str">
        <f t="shared" si="38"/>
        <v xml:space="preserve"> </v>
      </c>
      <c r="P196" s="162">
        <f t="shared" si="37"/>
        <v>4.95</v>
      </c>
      <c r="Q196" s="160">
        <f t="shared" si="39"/>
        <v>0</v>
      </c>
      <c r="R196" s="29"/>
    </row>
    <row r="197" spans="1:18">
      <c r="A197" s="30"/>
      <c r="B197" s="281" t="s">
        <v>120</v>
      </c>
      <c r="C197" s="282"/>
      <c r="D197" s="281" t="s">
        <v>291</v>
      </c>
      <c r="E197" s="283" t="s">
        <v>75</v>
      </c>
      <c r="F197" s="164">
        <v>7</v>
      </c>
      <c r="G197" s="159">
        <v>5.83</v>
      </c>
      <c r="H197" s="177">
        <f>CMVSem01[[#This Row],[Un. (R$)]]*CMVSem01[[#This Row],[Qtd.]]</f>
        <v>40.81</v>
      </c>
      <c r="I197" s="158">
        <v>12</v>
      </c>
      <c r="J197" s="165">
        <v>5.2083000000000004</v>
      </c>
      <c r="K197" s="160">
        <f t="shared" si="41"/>
        <v>62.499600000000001</v>
      </c>
      <c r="L197" s="164">
        <v>12</v>
      </c>
      <c r="M197" s="162">
        <f t="shared" si="40"/>
        <v>5.2083000000000004</v>
      </c>
      <c r="N197" s="160">
        <f t="shared" ref="N197:N229" si="42">IFERROR(L197*M197," ")</f>
        <v>62.499600000000001</v>
      </c>
      <c r="O197" s="163">
        <f t="shared" ref="O197:O232" si="43">IF(((F197+I197)-L197)=0," ",(F197+I197)-L197)</f>
        <v>7</v>
      </c>
      <c r="P197" s="165">
        <f t="shared" ref="P197:P232" si="44">M197</f>
        <v>5.2083000000000004</v>
      </c>
      <c r="Q197" s="160">
        <f t="shared" si="39"/>
        <v>40.81</v>
      </c>
      <c r="R197" s="29"/>
    </row>
    <row r="198" spans="1:18">
      <c r="A198" s="30"/>
      <c r="B198" s="281" t="s">
        <v>127</v>
      </c>
      <c r="C198" s="282"/>
      <c r="D198" s="281" t="s">
        <v>319</v>
      </c>
      <c r="E198" s="283" t="s">
        <v>75</v>
      </c>
      <c r="F198" s="158">
        <v>0</v>
      </c>
      <c r="G198" s="159">
        <v>4.68</v>
      </c>
      <c r="H198" s="177">
        <f>CMVSem01[[#This Row],[Un. (R$)]]*CMVSem01[[#This Row],[Qtd.]]</f>
        <v>0</v>
      </c>
      <c r="I198" s="158">
        <v>0</v>
      </c>
      <c r="J198" s="162">
        <v>4.68</v>
      </c>
      <c r="K198" s="160">
        <f t="shared" si="41"/>
        <v>0</v>
      </c>
      <c r="L198" s="158">
        <v>0</v>
      </c>
      <c r="M198" s="162">
        <f t="shared" si="40"/>
        <v>4.68</v>
      </c>
      <c r="N198" s="160">
        <f t="shared" si="42"/>
        <v>0</v>
      </c>
      <c r="O198" s="163" t="str">
        <f t="shared" si="43"/>
        <v xml:space="preserve"> </v>
      </c>
      <c r="P198" s="162">
        <f t="shared" si="44"/>
        <v>4.68</v>
      </c>
      <c r="Q198" s="160">
        <f t="shared" si="39"/>
        <v>0</v>
      </c>
      <c r="R198" s="29"/>
    </row>
    <row r="199" spans="1:18">
      <c r="A199" s="30"/>
      <c r="B199" s="281" t="s">
        <v>127</v>
      </c>
      <c r="C199" s="282"/>
      <c r="D199" s="281" t="s">
        <v>142</v>
      </c>
      <c r="E199" s="283" t="s">
        <v>75</v>
      </c>
      <c r="F199" s="158">
        <v>0</v>
      </c>
      <c r="G199" s="159">
        <v>11.99</v>
      </c>
      <c r="H199" s="177">
        <f>CMVSem01[[#This Row],[Un. (R$)]]*CMVSem01[[#This Row],[Qtd.]]</f>
        <v>0</v>
      </c>
      <c r="I199" s="158">
        <v>0</v>
      </c>
      <c r="J199" s="162">
        <v>5.7766999999999999</v>
      </c>
      <c r="K199" s="160">
        <f t="shared" si="41"/>
        <v>0</v>
      </c>
      <c r="L199" s="158">
        <v>0</v>
      </c>
      <c r="M199" s="162">
        <f t="shared" si="40"/>
        <v>5.7766999999999999</v>
      </c>
      <c r="N199" s="160">
        <f t="shared" si="42"/>
        <v>0</v>
      </c>
      <c r="O199" s="163" t="str">
        <f t="shared" si="43"/>
        <v xml:space="preserve"> </v>
      </c>
      <c r="P199" s="162">
        <f t="shared" si="44"/>
        <v>5.7766999999999999</v>
      </c>
      <c r="Q199" s="160">
        <f t="shared" si="39"/>
        <v>0</v>
      </c>
      <c r="R199" s="29"/>
    </row>
    <row r="200" spans="1:18">
      <c r="A200" s="30"/>
      <c r="B200" s="281" t="s">
        <v>127</v>
      </c>
      <c r="C200" s="282"/>
      <c r="D200" s="281" t="s">
        <v>311</v>
      </c>
      <c r="E200" s="283" t="s">
        <v>75</v>
      </c>
      <c r="F200" s="158">
        <v>0</v>
      </c>
      <c r="G200" s="159">
        <v>2.5299999999999998</v>
      </c>
      <c r="H200" s="177">
        <f>CMVSem01[[#This Row],[Un. (R$)]]*CMVSem01[[#This Row],[Qtd.]]</f>
        <v>0</v>
      </c>
      <c r="I200" s="158">
        <v>0</v>
      </c>
      <c r="J200" s="162">
        <v>2.5299999999999998</v>
      </c>
      <c r="K200" s="160">
        <f t="shared" si="41"/>
        <v>0</v>
      </c>
      <c r="L200" s="158">
        <v>0</v>
      </c>
      <c r="M200" s="162">
        <f t="shared" si="40"/>
        <v>2.5299999999999998</v>
      </c>
      <c r="N200" s="160">
        <f t="shared" si="42"/>
        <v>0</v>
      </c>
      <c r="O200" s="163" t="str">
        <f t="shared" si="43"/>
        <v xml:space="preserve"> </v>
      </c>
      <c r="P200" s="162">
        <f t="shared" si="44"/>
        <v>2.5299999999999998</v>
      </c>
      <c r="Q200" s="160">
        <f t="shared" si="39"/>
        <v>0</v>
      </c>
      <c r="R200" s="29"/>
    </row>
    <row r="201" spans="1:18">
      <c r="A201" s="30"/>
      <c r="B201" s="281" t="s">
        <v>127</v>
      </c>
      <c r="C201" s="282"/>
      <c r="D201" s="281" t="s">
        <v>134</v>
      </c>
      <c r="E201" s="283" t="s">
        <v>75</v>
      </c>
      <c r="F201" s="158">
        <v>209</v>
      </c>
      <c r="G201" s="159">
        <v>9.1667000000000005</v>
      </c>
      <c r="H201" s="177">
        <f>CMVSem01[[#This Row],[Un. (R$)]]*CMVSem01[[#This Row],[Qtd.]]</f>
        <v>1915.8403000000001</v>
      </c>
      <c r="I201" s="158">
        <v>48</v>
      </c>
      <c r="J201" s="162">
        <v>7.4139999999999997</v>
      </c>
      <c r="K201" s="160">
        <f t="shared" si="41"/>
        <v>355.87199999999996</v>
      </c>
      <c r="L201" s="158">
        <v>95</v>
      </c>
      <c r="M201" s="162">
        <f t="shared" si="40"/>
        <v>7.4139999999999997</v>
      </c>
      <c r="N201" s="160">
        <f t="shared" si="42"/>
        <v>704.32999999999993</v>
      </c>
      <c r="O201" s="163">
        <f t="shared" si="43"/>
        <v>162</v>
      </c>
      <c r="P201" s="162">
        <f t="shared" si="44"/>
        <v>7.4139999999999997</v>
      </c>
      <c r="Q201" s="160">
        <f t="shared" si="39"/>
        <v>1567.3823000000002</v>
      </c>
      <c r="R201" s="29"/>
    </row>
    <row r="202" spans="1:18">
      <c r="A202" s="30"/>
      <c r="B202" s="281" t="s">
        <v>127</v>
      </c>
      <c r="C202" s="282"/>
      <c r="D202" s="281" t="s">
        <v>135</v>
      </c>
      <c r="E202" s="283" t="s">
        <v>75</v>
      </c>
      <c r="F202" s="158">
        <v>6</v>
      </c>
      <c r="G202" s="159">
        <v>6.04</v>
      </c>
      <c r="H202" s="177">
        <f>CMVSem01[[#This Row],[Un. (R$)]]*CMVSem01[[#This Row],[Qtd.]]</f>
        <v>36.24</v>
      </c>
      <c r="I202" s="158">
        <v>24</v>
      </c>
      <c r="J202" s="162">
        <v>6.1041999999999996</v>
      </c>
      <c r="K202" s="160">
        <f t="shared" si="41"/>
        <v>146.5008</v>
      </c>
      <c r="L202" s="158">
        <v>0</v>
      </c>
      <c r="M202" s="162">
        <f t="shared" si="40"/>
        <v>6.1041999999999996</v>
      </c>
      <c r="N202" s="160">
        <f t="shared" si="42"/>
        <v>0</v>
      </c>
      <c r="O202" s="163">
        <f t="shared" si="43"/>
        <v>30</v>
      </c>
      <c r="P202" s="162">
        <f t="shared" si="44"/>
        <v>6.1041999999999996</v>
      </c>
      <c r="Q202" s="160">
        <f t="shared" si="39"/>
        <v>182.74080000000001</v>
      </c>
      <c r="R202" s="29"/>
    </row>
    <row r="203" spans="1:18">
      <c r="A203" s="30"/>
      <c r="B203" s="281" t="s">
        <v>132</v>
      </c>
      <c r="C203" s="282"/>
      <c r="D203" s="281" t="s">
        <v>261</v>
      </c>
      <c r="E203" s="283" t="s">
        <v>75</v>
      </c>
      <c r="F203" s="164">
        <v>9</v>
      </c>
      <c r="G203" s="159">
        <v>6.04</v>
      </c>
      <c r="H203" s="177">
        <f>CMVSem01[[#This Row],[Un. (R$)]]*CMVSem01[[#This Row],[Qtd.]]</f>
        <v>54.36</v>
      </c>
      <c r="I203" s="158">
        <v>12</v>
      </c>
      <c r="J203" s="165">
        <v>5.7878999999999996</v>
      </c>
      <c r="K203" s="160">
        <f t="shared" si="41"/>
        <v>69.454799999999992</v>
      </c>
      <c r="L203" s="164">
        <v>12</v>
      </c>
      <c r="M203" s="162">
        <f t="shared" si="40"/>
        <v>5.7878999999999996</v>
      </c>
      <c r="N203" s="160">
        <f t="shared" si="42"/>
        <v>69.454799999999992</v>
      </c>
      <c r="O203" s="163">
        <f t="shared" si="43"/>
        <v>9</v>
      </c>
      <c r="P203" s="165">
        <f t="shared" si="44"/>
        <v>5.7878999999999996</v>
      </c>
      <c r="Q203" s="160">
        <f t="shared" si="39"/>
        <v>54.36</v>
      </c>
      <c r="R203" s="29"/>
    </row>
    <row r="204" spans="1:18">
      <c r="A204" s="30"/>
      <c r="B204" s="281" t="s">
        <v>132</v>
      </c>
      <c r="C204" s="282"/>
      <c r="D204" s="281" t="s">
        <v>138</v>
      </c>
      <c r="E204" s="283" t="s">
        <v>75</v>
      </c>
      <c r="F204" s="158">
        <v>58</v>
      </c>
      <c r="G204" s="159">
        <v>5.25</v>
      </c>
      <c r="H204" s="177">
        <f>CMVSem01[[#This Row],[Un. (R$)]]*CMVSem01[[#This Row],[Qtd.]]</f>
        <v>304.5</v>
      </c>
      <c r="I204" s="164">
        <v>48</v>
      </c>
      <c r="J204" s="162">
        <v>4.97</v>
      </c>
      <c r="K204" s="160">
        <f t="shared" si="41"/>
        <v>238.56</v>
      </c>
      <c r="L204" s="158">
        <v>49</v>
      </c>
      <c r="M204" s="162">
        <f t="shared" si="40"/>
        <v>4.97</v>
      </c>
      <c r="N204" s="160">
        <f t="shared" si="42"/>
        <v>243.53</v>
      </c>
      <c r="O204" s="163">
        <f t="shared" si="43"/>
        <v>57</v>
      </c>
      <c r="P204" s="162">
        <f t="shared" si="44"/>
        <v>4.97</v>
      </c>
      <c r="Q204" s="160">
        <f t="shared" si="39"/>
        <v>299.52999999999997</v>
      </c>
      <c r="R204" s="29"/>
    </row>
    <row r="205" spans="1:18">
      <c r="A205" s="30"/>
      <c r="B205" s="281" t="s">
        <v>132</v>
      </c>
      <c r="C205" s="282"/>
      <c r="D205" s="281" t="s">
        <v>139</v>
      </c>
      <c r="E205" s="283" t="s">
        <v>75</v>
      </c>
      <c r="F205" s="158">
        <v>30</v>
      </c>
      <c r="G205" s="159">
        <v>4.8600000000000003</v>
      </c>
      <c r="H205" s="177">
        <f>CMVSem01[[#This Row],[Un. (R$)]]*CMVSem01[[#This Row],[Qtd.]]</f>
        <v>145.80000000000001</v>
      </c>
      <c r="I205" s="158">
        <v>36</v>
      </c>
      <c r="J205" s="162">
        <v>6.88</v>
      </c>
      <c r="K205" s="160">
        <f t="shared" si="41"/>
        <v>247.68</v>
      </c>
      <c r="L205" s="158">
        <v>51</v>
      </c>
      <c r="M205" s="162">
        <f t="shared" si="40"/>
        <v>6.88</v>
      </c>
      <c r="N205" s="160">
        <f t="shared" si="42"/>
        <v>350.88</v>
      </c>
      <c r="O205" s="163">
        <f t="shared" si="43"/>
        <v>15</v>
      </c>
      <c r="P205" s="162">
        <f t="shared" si="44"/>
        <v>6.88</v>
      </c>
      <c r="Q205" s="160">
        <f t="shared" si="39"/>
        <v>42.600000000000023</v>
      </c>
      <c r="R205" s="29"/>
    </row>
    <row r="206" spans="1:18">
      <c r="A206" s="30"/>
      <c r="B206" s="281" t="s">
        <v>281</v>
      </c>
      <c r="C206" s="282"/>
      <c r="D206" s="281" t="s">
        <v>292</v>
      </c>
      <c r="E206" s="283" t="s">
        <v>75</v>
      </c>
      <c r="F206" s="158">
        <v>6</v>
      </c>
      <c r="G206" s="159">
        <v>3.86</v>
      </c>
      <c r="H206" s="177">
        <f>CMVSem01[[#This Row],[Un. (R$)]]*CMVSem01[[#This Row],[Qtd.]]</f>
        <v>23.16</v>
      </c>
      <c r="I206" s="158">
        <v>24</v>
      </c>
      <c r="J206" s="162">
        <v>5.2083000000000004</v>
      </c>
      <c r="K206" s="160">
        <f>IF(I206="","",I206*J206)</f>
        <v>124.9992</v>
      </c>
      <c r="L206" s="158">
        <v>0</v>
      </c>
      <c r="M206" s="162">
        <f>IF(J206=0," ",J206)</f>
        <v>5.2083000000000004</v>
      </c>
      <c r="N206" s="160">
        <f>IFERROR(L206*M206," ")</f>
        <v>0</v>
      </c>
      <c r="O206" s="163">
        <f>IF(((F206+I206)-L206)=0," ",(F206+I206)-L206)</f>
        <v>30</v>
      </c>
      <c r="P206" s="162">
        <f>M206</f>
        <v>5.2083000000000004</v>
      </c>
      <c r="Q206" s="160">
        <f>IFERROR((H206+K206)-N206," ")</f>
        <v>148.1592</v>
      </c>
      <c r="R206" s="29"/>
    </row>
    <row r="207" spans="1:18">
      <c r="A207" s="30"/>
      <c r="B207" s="281" t="s">
        <v>281</v>
      </c>
      <c r="C207" s="282"/>
      <c r="D207" s="281" t="s">
        <v>140</v>
      </c>
      <c r="E207" s="283" t="s">
        <v>75</v>
      </c>
      <c r="F207" s="158">
        <v>5</v>
      </c>
      <c r="G207" s="159">
        <v>4.1058000000000003</v>
      </c>
      <c r="H207" s="177">
        <f>CMVSem01[[#This Row],[Un. (R$)]]*CMVSem01[[#This Row],[Qtd.]]</f>
        <v>20.529000000000003</v>
      </c>
      <c r="I207" s="158">
        <v>24</v>
      </c>
      <c r="J207" s="162">
        <v>4.2</v>
      </c>
      <c r="K207" s="160">
        <f>IF(I207="","",I207*J207)</f>
        <v>100.80000000000001</v>
      </c>
      <c r="L207" s="158">
        <v>14</v>
      </c>
      <c r="M207" s="162">
        <f>IF(J207=0," ",J207)</f>
        <v>4.2</v>
      </c>
      <c r="N207" s="160">
        <f>IFERROR(L207*M207," ")</f>
        <v>58.800000000000004</v>
      </c>
      <c r="O207" s="163">
        <f>IF(((F207+I207)-L207)=0," ",(F207+I207)-L207)</f>
        <v>15</v>
      </c>
      <c r="P207" s="162">
        <f>M207</f>
        <v>4.2</v>
      </c>
      <c r="Q207" s="160">
        <f>IFERROR((H207+K207)-N207," ")</f>
        <v>62.529000000000003</v>
      </c>
      <c r="R207" s="29"/>
    </row>
    <row r="208" spans="1:18">
      <c r="A208" s="30"/>
      <c r="B208" s="281" t="s">
        <v>281</v>
      </c>
      <c r="C208" s="282"/>
      <c r="D208" s="281" t="s">
        <v>141</v>
      </c>
      <c r="E208" s="283" t="s">
        <v>75</v>
      </c>
      <c r="F208" s="158">
        <v>53</v>
      </c>
      <c r="G208" s="159">
        <v>5.29</v>
      </c>
      <c r="H208" s="177">
        <f>CMVSem01[[#This Row],[Un. (R$)]]*CMVSem01[[#This Row],[Qtd.]]</f>
        <v>280.37</v>
      </c>
      <c r="I208" s="158">
        <v>24</v>
      </c>
      <c r="J208" s="162">
        <v>3.37</v>
      </c>
      <c r="K208" s="160">
        <f t="shared" si="41"/>
        <v>80.88</v>
      </c>
      <c r="L208" s="158">
        <v>48</v>
      </c>
      <c r="M208" s="162">
        <f t="shared" si="40"/>
        <v>3.37</v>
      </c>
      <c r="N208" s="160">
        <f t="shared" si="42"/>
        <v>161.76</v>
      </c>
      <c r="O208" s="163">
        <f t="shared" si="43"/>
        <v>29</v>
      </c>
      <c r="P208" s="162">
        <f t="shared" si="44"/>
        <v>3.37</v>
      </c>
      <c r="Q208" s="160">
        <f t="shared" si="39"/>
        <v>199.49</v>
      </c>
      <c r="R208" s="29"/>
    </row>
    <row r="209" spans="1:18">
      <c r="A209" s="30"/>
      <c r="B209" s="281" t="s">
        <v>281</v>
      </c>
      <c r="C209" s="282"/>
      <c r="D209" s="281" t="s">
        <v>526</v>
      </c>
      <c r="E209" s="283" t="s">
        <v>75</v>
      </c>
      <c r="F209" s="158">
        <v>0</v>
      </c>
      <c r="G209" s="159">
        <v>13.73</v>
      </c>
      <c r="H209" s="177">
        <f>CMVSem01[[#This Row],[Un. (R$)]]*CMVSem01[[#This Row],[Qtd.]]</f>
        <v>0</v>
      </c>
      <c r="I209" s="158">
        <v>0</v>
      </c>
      <c r="J209" s="162">
        <v>13.73</v>
      </c>
      <c r="K209" s="160">
        <f t="shared" si="41"/>
        <v>0</v>
      </c>
      <c r="L209" s="158">
        <v>0</v>
      </c>
      <c r="M209" s="162">
        <f t="shared" si="40"/>
        <v>13.73</v>
      </c>
      <c r="N209" s="160">
        <f t="shared" si="42"/>
        <v>0</v>
      </c>
      <c r="O209" s="163" t="str">
        <f t="shared" si="43"/>
        <v xml:space="preserve"> </v>
      </c>
      <c r="P209" s="162">
        <f t="shared" si="44"/>
        <v>13.73</v>
      </c>
      <c r="Q209" s="160">
        <f t="shared" si="39"/>
        <v>0</v>
      </c>
      <c r="R209" s="29"/>
    </row>
    <row r="210" spans="1:18">
      <c r="A210" s="30"/>
      <c r="B210" s="281" t="s">
        <v>281</v>
      </c>
      <c r="C210" s="282"/>
      <c r="D210" s="281" t="s">
        <v>527</v>
      </c>
      <c r="E210" s="283" t="s">
        <v>75</v>
      </c>
      <c r="F210" s="164">
        <v>0</v>
      </c>
      <c r="G210" s="159">
        <v>13.73</v>
      </c>
      <c r="H210" s="177">
        <f>CMVSem01[[#This Row],[Un. (R$)]]*CMVSem01[[#This Row],[Qtd.]]</f>
        <v>0</v>
      </c>
      <c r="I210" s="158">
        <v>0</v>
      </c>
      <c r="J210" s="165">
        <v>13.73</v>
      </c>
      <c r="K210" s="160">
        <f t="shared" si="41"/>
        <v>0</v>
      </c>
      <c r="L210" s="164">
        <v>0</v>
      </c>
      <c r="M210" s="162">
        <f t="shared" si="40"/>
        <v>13.73</v>
      </c>
      <c r="N210" s="160">
        <f t="shared" si="42"/>
        <v>0</v>
      </c>
      <c r="O210" s="163" t="str">
        <f t="shared" si="43"/>
        <v xml:space="preserve"> </v>
      </c>
      <c r="P210" s="165">
        <f t="shared" si="44"/>
        <v>13.73</v>
      </c>
      <c r="Q210" s="160">
        <f t="shared" si="39"/>
        <v>0</v>
      </c>
      <c r="R210" s="29"/>
    </row>
    <row r="211" spans="1:18">
      <c r="A211" s="30"/>
      <c r="B211" s="281" t="s">
        <v>281</v>
      </c>
      <c r="C211" s="282"/>
      <c r="D211" s="281" t="s">
        <v>456</v>
      </c>
      <c r="E211" s="283" t="s">
        <v>75</v>
      </c>
      <c r="F211" s="164">
        <v>68</v>
      </c>
      <c r="G211" s="159">
        <v>1.6498999999999999</v>
      </c>
      <c r="H211" s="177">
        <f>CMVSem01[[#This Row],[Un. (R$)]]*CMVSem01[[#This Row],[Qtd.]]</f>
        <v>112.19319999999999</v>
      </c>
      <c r="I211" s="158">
        <v>90</v>
      </c>
      <c r="J211" s="165">
        <v>1.61</v>
      </c>
      <c r="K211" s="160">
        <f t="shared" si="41"/>
        <v>144.9</v>
      </c>
      <c r="L211" s="164">
        <v>62</v>
      </c>
      <c r="M211" s="162">
        <f t="shared" si="40"/>
        <v>1.61</v>
      </c>
      <c r="N211" s="160">
        <f t="shared" si="42"/>
        <v>99.820000000000007</v>
      </c>
      <c r="O211" s="163">
        <f t="shared" si="43"/>
        <v>96</v>
      </c>
      <c r="P211" s="165">
        <f t="shared" si="44"/>
        <v>1.61</v>
      </c>
      <c r="Q211" s="160">
        <f t="shared" si="39"/>
        <v>157.27320000000003</v>
      </c>
      <c r="R211" s="29"/>
    </row>
    <row r="212" spans="1:18">
      <c r="A212" s="30"/>
      <c r="B212" s="281" t="s">
        <v>281</v>
      </c>
      <c r="C212" s="282"/>
      <c r="D212" s="281" t="s">
        <v>523</v>
      </c>
      <c r="E212" s="283" t="s">
        <v>75</v>
      </c>
      <c r="F212" s="164">
        <v>67</v>
      </c>
      <c r="G212" s="159">
        <v>1.3157000000000001</v>
      </c>
      <c r="H212" s="177">
        <f>CMVSem01[[#This Row],[Un. (R$)]]*CMVSem01[[#This Row],[Qtd.]]</f>
        <v>88.151900000000012</v>
      </c>
      <c r="I212" s="158">
        <v>30</v>
      </c>
      <c r="J212" s="165">
        <v>1.2729999999999999</v>
      </c>
      <c r="K212" s="160">
        <f t="shared" si="41"/>
        <v>38.19</v>
      </c>
      <c r="L212" s="164">
        <v>65</v>
      </c>
      <c r="M212" s="162">
        <f t="shared" si="40"/>
        <v>1.2729999999999999</v>
      </c>
      <c r="N212" s="160">
        <f t="shared" si="42"/>
        <v>82.74499999999999</v>
      </c>
      <c r="O212" s="163">
        <f t="shared" si="43"/>
        <v>32</v>
      </c>
      <c r="P212" s="165">
        <f t="shared" si="44"/>
        <v>1.2729999999999999</v>
      </c>
      <c r="Q212" s="160">
        <f t="shared" si="39"/>
        <v>43.596900000000019</v>
      </c>
      <c r="R212" s="29"/>
    </row>
    <row r="213" spans="1:18" ht="16.5" customHeight="1">
      <c r="A213" s="30"/>
      <c r="B213" s="281" t="s">
        <v>281</v>
      </c>
      <c r="C213" s="282"/>
      <c r="D213" s="281" t="s">
        <v>283</v>
      </c>
      <c r="E213" s="283" t="s">
        <v>75</v>
      </c>
      <c r="F213" s="164">
        <v>9</v>
      </c>
      <c r="G213" s="159">
        <v>3.13</v>
      </c>
      <c r="H213" s="177">
        <f>CMVSem01[[#This Row],[Un. (R$)]]*CMVSem01[[#This Row],[Qtd.]]</f>
        <v>28.169999999999998</v>
      </c>
      <c r="I213" s="158">
        <v>12</v>
      </c>
      <c r="J213" s="165">
        <v>3.08</v>
      </c>
      <c r="K213" s="160">
        <f t="shared" si="41"/>
        <v>36.96</v>
      </c>
      <c r="L213" s="164">
        <v>3</v>
      </c>
      <c r="M213" s="162">
        <f t="shared" si="40"/>
        <v>3.08</v>
      </c>
      <c r="N213" s="160">
        <f t="shared" si="42"/>
        <v>9.24</v>
      </c>
      <c r="O213" s="163">
        <f t="shared" si="43"/>
        <v>18</v>
      </c>
      <c r="P213" s="165">
        <f t="shared" si="44"/>
        <v>3.08</v>
      </c>
      <c r="Q213" s="160">
        <f t="shared" si="39"/>
        <v>55.889999999999993</v>
      </c>
      <c r="R213" s="29"/>
    </row>
    <row r="214" spans="1:18">
      <c r="A214" s="30"/>
      <c r="B214" s="281" t="s">
        <v>281</v>
      </c>
      <c r="C214" s="282"/>
      <c r="D214" s="281" t="s">
        <v>284</v>
      </c>
      <c r="E214" s="283" t="s">
        <v>75</v>
      </c>
      <c r="F214" s="158">
        <v>8</v>
      </c>
      <c r="G214" s="159">
        <v>3.13</v>
      </c>
      <c r="H214" s="177">
        <f>CMVSem01[[#This Row],[Un. (R$)]]*CMVSem01[[#This Row],[Qtd.]]</f>
        <v>25.04</v>
      </c>
      <c r="I214" s="158">
        <v>12</v>
      </c>
      <c r="J214" s="162">
        <v>3.08</v>
      </c>
      <c r="K214" s="160">
        <f>IF(I214="","",I214*J214)</f>
        <v>36.96</v>
      </c>
      <c r="L214" s="158">
        <v>6</v>
      </c>
      <c r="M214" s="162">
        <f>IF(J214=0," ",J214)</f>
        <v>3.08</v>
      </c>
      <c r="N214" s="160">
        <f>IFERROR(L214*M214," ")</f>
        <v>18.48</v>
      </c>
      <c r="O214" s="163">
        <f>IF(((F214+I214)-L214)=0," ",(F214+I214)-L214)</f>
        <v>14</v>
      </c>
      <c r="P214" s="162">
        <f>M214</f>
        <v>3.08</v>
      </c>
      <c r="Q214" s="160">
        <f>IFERROR((H214+K214)-N214," ")</f>
        <v>43.519999999999996</v>
      </c>
      <c r="R214" s="29"/>
    </row>
    <row r="215" spans="1:18">
      <c r="A215" s="30"/>
      <c r="B215" s="281" t="s">
        <v>281</v>
      </c>
      <c r="C215" s="282"/>
      <c r="D215" s="281" t="s">
        <v>285</v>
      </c>
      <c r="E215" s="283" t="s">
        <v>75</v>
      </c>
      <c r="F215" s="158">
        <v>6</v>
      </c>
      <c r="G215" s="159">
        <v>4</v>
      </c>
      <c r="H215" s="177">
        <f>CMVSem01[[#This Row],[Un. (R$)]]*CMVSem01[[#This Row],[Qtd.]]</f>
        <v>24</v>
      </c>
      <c r="I215" s="158">
        <v>6</v>
      </c>
      <c r="J215" s="162">
        <v>3.39</v>
      </c>
      <c r="K215" s="160">
        <f>IF(I215="","",I215*J215)</f>
        <v>20.34</v>
      </c>
      <c r="L215" s="158">
        <v>6</v>
      </c>
      <c r="M215" s="162">
        <f>IF(J215=0," ",J215)</f>
        <v>3.39</v>
      </c>
      <c r="N215" s="160">
        <f>IFERROR(L215*M215," ")</f>
        <v>20.34</v>
      </c>
      <c r="O215" s="163">
        <f>IF(((F215+I215)-L215)=0," ",(F215+I215)-L215)</f>
        <v>6</v>
      </c>
      <c r="P215" s="162">
        <f>M215</f>
        <v>3.39</v>
      </c>
      <c r="Q215" s="160">
        <f>IFERROR((H215+K215)-N215," ")</f>
        <v>24.000000000000004</v>
      </c>
      <c r="R215" s="29"/>
    </row>
    <row r="216" spans="1:18">
      <c r="A216" s="30"/>
      <c r="B216" s="281" t="s">
        <v>281</v>
      </c>
      <c r="C216" s="282"/>
      <c r="D216" s="281" t="s">
        <v>323</v>
      </c>
      <c r="E216" s="283" t="s">
        <v>75</v>
      </c>
      <c r="F216" s="158">
        <v>12</v>
      </c>
      <c r="G216" s="159">
        <v>5.6957000000000004</v>
      </c>
      <c r="H216" s="177">
        <f>CMVSem01[[#This Row],[Un. (R$)]]*CMVSem01[[#This Row],[Qtd.]]</f>
        <v>68.348399999999998</v>
      </c>
      <c r="I216" s="158">
        <v>0</v>
      </c>
      <c r="J216" s="162">
        <v>3.5575000000000001</v>
      </c>
      <c r="K216" s="160">
        <f t="shared" si="41"/>
        <v>0</v>
      </c>
      <c r="L216" s="158">
        <v>9</v>
      </c>
      <c r="M216" s="162">
        <f t="shared" si="40"/>
        <v>3.5575000000000001</v>
      </c>
      <c r="N216" s="160">
        <f t="shared" si="42"/>
        <v>32.017499999999998</v>
      </c>
      <c r="O216" s="163">
        <f t="shared" si="43"/>
        <v>3</v>
      </c>
      <c r="P216" s="162">
        <f t="shared" si="44"/>
        <v>3.5575000000000001</v>
      </c>
      <c r="Q216" s="160">
        <f t="shared" si="39"/>
        <v>36.3309</v>
      </c>
      <c r="R216" s="29"/>
    </row>
    <row r="217" spans="1:18">
      <c r="A217" s="30"/>
      <c r="B217" s="281" t="s">
        <v>281</v>
      </c>
      <c r="C217" s="282"/>
      <c r="D217" s="281" t="s">
        <v>287</v>
      </c>
      <c r="E217" s="283" t="s">
        <v>75</v>
      </c>
      <c r="F217" s="158">
        <v>10</v>
      </c>
      <c r="G217" s="159">
        <v>5.04</v>
      </c>
      <c r="H217" s="177">
        <f>CMVSem01[[#This Row],[Un. (R$)]]*CMVSem01[[#This Row],[Qtd.]]</f>
        <v>50.4</v>
      </c>
      <c r="I217" s="158">
        <v>12</v>
      </c>
      <c r="J217" s="162">
        <v>3.6817000000000002</v>
      </c>
      <c r="K217" s="160">
        <f t="shared" si="41"/>
        <v>44.180400000000006</v>
      </c>
      <c r="L217" s="158">
        <v>4</v>
      </c>
      <c r="M217" s="162">
        <f t="shared" si="40"/>
        <v>3.6817000000000002</v>
      </c>
      <c r="N217" s="160">
        <f t="shared" si="42"/>
        <v>14.726800000000001</v>
      </c>
      <c r="O217" s="163">
        <f t="shared" si="43"/>
        <v>18</v>
      </c>
      <c r="P217" s="162">
        <f t="shared" si="44"/>
        <v>3.6817000000000002</v>
      </c>
      <c r="Q217" s="160">
        <f t="shared" ref="Q217:Q232" si="45">IFERROR((H217+K217)-N217," ")</f>
        <v>79.8536</v>
      </c>
      <c r="R217" s="29"/>
    </row>
    <row r="218" spans="1:18">
      <c r="A218" s="30"/>
      <c r="B218" s="281" t="s">
        <v>281</v>
      </c>
      <c r="C218" s="282"/>
      <c r="D218" s="281" t="s">
        <v>288</v>
      </c>
      <c r="E218" s="283" t="s">
        <v>75</v>
      </c>
      <c r="F218" s="158">
        <v>8</v>
      </c>
      <c r="G218" s="159">
        <v>7.14</v>
      </c>
      <c r="H218" s="177">
        <f>CMVSem01[[#This Row],[Un. (R$)]]*CMVSem01[[#This Row],[Qtd.]]</f>
        <v>57.12</v>
      </c>
      <c r="I218" s="158">
        <v>18</v>
      </c>
      <c r="J218" s="162">
        <v>7.36</v>
      </c>
      <c r="K218" s="160">
        <f t="shared" si="41"/>
        <v>132.48000000000002</v>
      </c>
      <c r="L218" s="158">
        <v>0</v>
      </c>
      <c r="M218" s="162">
        <f t="shared" si="40"/>
        <v>7.36</v>
      </c>
      <c r="N218" s="160">
        <f t="shared" si="42"/>
        <v>0</v>
      </c>
      <c r="O218" s="163">
        <f t="shared" si="43"/>
        <v>26</v>
      </c>
      <c r="P218" s="162">
        <f t="shared" si="44"/>
        <v>7.36</v>
      </c>
      <c r="Q218" s="160">
        <f t="shared" si="45"/>
        <v>189.60000000000002</v>
      </c>
      <c r="R218" s="29"/>
    </row>
    <row r="219" spans="1:18">
      <c r="A219" s="30"/>
      <c r="B219" s="284" t="s">
        <v>281</v>
      </c>
      <c r="C219" s="285"/>
      <c r="D219" s="284" t="s">
        <v>563</v>
      </c>
      <c r="E219" s="283" t="s">
        <v>75</v>
      </c>
      <c r="F219" s="158">
        <v>32</v>
      </c>
      <c r="G219" s="159">
        <v>9.3800000000000008</v>
      </c>
      <c r="H219" s="177">
        <f>CMVSem01[[#This Row],[Un. (R$)]]*CMVSem01[[#This Row],[Qtd.]]</f>
        <v>300.16000000000003</v>
      </c>
      <c r="I219" s="158">
        <v>24</v>
      </c>
      <c r="J219" s="162">
        <v>5.83</v>
      </c>
      <c r="K219" s="160">
        <f t="shared" si="41"/>
        <v>139.92000000000002</v>
      </c>
      <c r="L219" s="158">
        <v>24</v>
      </c>
      <c r="M219" s="162">
        <f t="shared" ref="M219:M235" si="46">IF(J219=0," ",J219)</f>
        <v>5.83</v>
      </c>
      <c r="N219" s="160">
        <f t="shared" si="42"/>
        <v>139.92000000000002</v>
      </c>
      <c r="O219" s="163">
        <f t="shared" si="43"/>
        <v>32</v>
      </c>
      <c r="P219" s="162">
        <f t="shared" si="44"/>
        <v>5.83</v>
      </c>
      <c r="Q219" s="160">
        <f t="shared" si="45"/>
        <v>300.16000000000003</v>
      </c>
      <c r="R219" s="29"/>
    </row>
    <row r="220" spans="1:18">
      <c r="A220" s="30"/>
      <c r="B220" s="284" t="s">
        <v>281</v>
      </c>
      <c r="C220" s="285"/>
      <c r="D220" s="284" t="s">
        <v>567</v>
      </c>
      <c r="E220" s="283" t="s">
        <v>75</v>
      </c>
      <c r="F220" s="158">
        <v>0</v>
      </c>
      <c r="G220" s="159">
        <v>6.89</v>
      </c>
      <c r="H220" s="177">
        <f>CMVSem01[[#This Row],[Un. (R$)]]*CMVSem01[[#This Row],[Qtd.]]</f>
        <v>0</v>
      </c>
      <c r="I220" s="158">
        <v>0</v>
      </c>
      <c r="J220" s="162">
        <v>6.89</v>
      </c>
      <c r="K220" s="160">
        <f t="shared" si="41"/>
        <v>0</v>
      </c>
      <c r="L220" s="158">
        <v>0</v>
      </c>
      <c r="M220" s="162">
        <f t="shared" si="46"/>
        <v>6.89</v>
      </c>
      <c r="N220" s="160">
        <f t="shared" si="42"/>
        <v>0</v>
      </c>
      <c r="O220" s="163" t="str">
        <f t="shared" si="43"/>
        <v xml:space="preserve"> </v>
      </c>
      <c r="P220" s="162">
        <f t="shared" si="44"/>
        <v>6.89</v>
      </c>
      <c r="Q220" s="160">
        <f t="shared" si="45"/>
        <v>0</v>
      </c>
      <c r="R220" s="29"/>
    </row>
    <row r="221" spans="1:18">
      <c r="A221" s="30"/>
      <c r="B221" s="160" t="s">
        <v>281</v>
      </c>
      <c r="C221" s="326"/>
      <c r="D221" s="160" t="s">
        <v>571</v>
      </c>
      <c r="E221" s="327" t="s">
        <v>30</v>
      </c>
      <c r="F221" s="328">
        <v>7</v>
      </c>
      <c r="G221" s="329">
        <v>5.29</v>
      </c>
      <c r="H221" s="177">
        <f>CMVSem01[[#This Row],[Un. (R$)]]*CMVSem01[[#This Row],[Qtd.]]</f>
        <v>37.03</v>
      </c>
      <c r="I221" s="328">
        <v>24</v>
      </c>
      <c r="J221" s="330">
        <v>5.29</v>
      </c>
      <c r="K221" s="160">
        <f>IF(I221="","",I221*J221)</f>
        <v>126.96000000000001</v>
      </c>
      <c r="L221" s="328">
        <v>0</v>
      </c>
      <c r="M221" s="330">
        <f>IF(J221=0," ",J221)</f>
        <v>5.29</v>
      </c>
      <c r="N221" s="160">
        <f>IFERROR(L221*M221," ")</f>
        <v>0</v>
      </c>
      <c r="O221" s="163">
        <f>IF(((F221+I221)-L221)=0," ",(F221+I221)-L221)</f>
        <v>31</v>
      </c>
      <c r="P221" s="330">
        <f>M221</f>
        <v>5.29</v>
      </c>
      <c r="Q221" s="160">
        <f>IFERROR((H221+K221)-N221," ")</f>
        <v>163.99</v>
      </c>
      <c r="R221" s="29"/>
    </row>
    <row r="222" spans="1:18">
      <c r="A222" s="30"/>
      <c r="B222" s="281" t="s">
        <v>282</v>
      </c>
      <c r="C222" s="282"/>
      <c r="D222" s="281" t="s">
        <v>289</v>
      </c>
      <c r="E222" s="286" t="s">
        <v>75</v>
      </c>
      <c r="F222" s="158">
        <v>12</v>
      </c>
      <c r="G222" s="159">
        <v>7.66</v>
      </c>
      <c r="H222" s="177">
        <f>CMVSem01[[#This Row],[Un. (R$)]]*CMVSem01[[#This Row],[Qtd.]]</f>
        <v>91.92</v>
      </c>
      <c r="I222" s="158">
        <v>0</v>
      </c>
      <c r="J222" s="162">
        <v>7.66</v>
      </c>
      <c r="K222" s="160">
        <f t="shared" si="41"/>
        <v>0</v>
      </c>
      <c r="L222" s="158">
        <v>8</v>
      </c>
      <c r="M222" s="162">
        <f t="shared" si="46"/>
        <v>7.66</v>
      </c>
      <c r="N222" s="160">
        <f t="shared" si="42"/>
        <v>61.28</v>
      </c>
      <c r="O222" s="163">
        <f t="shared" si="43"/>
        <v>4</v>
      </c>
      <c r="P222" s="162">
        <f t="shared" si="44"/>
        <v>7.66</v>
      </c>
      <c r="Q222" s="160">
        <f t="shared" si="45"/>
        <v>30.64</v>
      </c>
      <c r="R222" s="29"/>
    </row>
    <row r="223" spans="1:18">
      <c r="A223" s="30"/>
      <c r="B223" s="281" t="s">
        <v>282</v>
      </c>
      <c r="C223" s="282"/>
      <c r="D223" s="281" t="s">
        <v>145</v>
      </c>
      <c r="E223" s="283" t="s">
        <v>75</v>
      </c>
      <c r="F223" s="158">
        <v>36</v>
      </c>
      <c r="G223" s="159">
        <v>5.57</v>
      </c>
      <c r="H223" s="177">
        <f>CMVSem01[[#This Row],[Un. (R$)]]*CMVSem01[[#This Row],[Qtd.]]</f>
        <v>200.52</v>
      </c>
      <c r="I223" s="158">
        <v>12</v>
      </c>
      <c r="J223" s="162">
        <v>5.1673</v>
      </c>
      <c r="K223" s="160">
        <f t="shared" si="41"/>
        <v>62.007599999999996</v>
      </c>
      <c r="L223" s="158">
        <v>13</v>
      </c>
      <c r="M223" s="162">
        <f t="shared" si="46"/>
        <v>5.1673</v>
      </c>
      <c r="N223" s="160">
        <f t="shared" si="42"/>
        <v>67.174899999999994</v>
      </c>
      <c r="O223" s="163">
        <f t="shared" si="43"/>
        <v>35</v>
      </c>
      <c r="P223" s="162">
        <f t="shared" si="44"/>
        <v>5.1673</v>
      </c>
      <c r="Q223" s="160">
        <f t="shared" si="45"/>
        <v>195.35270000000003</v>
      </c>
      <c r="R223" s="29"/>
    </row>
    <row r="224" spans="1:18">
      <c r="A224" s="30"/>
      <c r="B224" s="281" t="s">
        <v>282</v>
      </c>
      <c r="C224" s="282"/>
      <c r="D224" s="281" t="s">
        <v>146</v>
      </c>
      <c r="E224" s="283" t="s">
        <v>75</v>
      </c>
      <c r="F224" s="158">
        <v>41</v>
      </c>
      <c r="G224" s="159">
        <v>5.2571000000000003</v>
      </c>
      <c r="H224" s="177">
        <f>CMVSem01[[#This Row],[Un. (R$)]]*CMVSem01[[#This Row],[Qtd.]]</f>
        <v>215.5411</v>
      </c>
      <c r="I224" s="158">
        <v>0</v>
      </c>
      <c r="J224" s="162">
        <v>5.1768999999999998</v>
      </c>
      <c r="K224" s="160">
        <f t="shared" si="41"/>
        <v>0</v>
      </c>
      <c r="L224" s="158">
        <v>27</v>
      </c>
      <c r="M224" s="162">
        <f t="shared" si="46"/>
        <v>5.1768999999999998</v>
      </c>
      <c r="N224" s="160">
        <f t="shared" si="42"/>
        <v>139.77629999999999</v>
      </c>
      <c r="O224" s="163">
        <f t="shared" si="43"/>
        <v>14</v>
      </c>
      <c r="P224" s="162">
        <f t="shared" si="44"/>
        <v>5.1768999999999998</v>
      </c>
      <c r="Q224" s="160">
        <f t="shared" si="45"/>
        <v>75.764800000000008</v>
      </c>
      <c r="R224" s="29"/>
    </row>
    <row r="225" spans="1:18">
      <c r="A225" s="30"/>
      <c r="B225" s="281" t="s">
        <v>282</v>
      </c>
      <c r="C225" s="282"/>
      <c r="D225" s="281" t="s">
        <v>321</v>
      </c>
      <c r="E225" s="283" t="s">
        <v>75</v>
      </c>
      <c r="F225" s="158">
        <v>99</v>
      </c>
      <c r="G225" s="159">
        <v>2.3199999999999998</v>
      </c>
      <c r="H225" s="177">
        <f>CMVSem01[[#This Row],[Un. (R$)]]*CMVSem01[[#This Row],[Qtd.]]</f>
        <v>229.67999999999998</v>
      </c>
      <c r="I225" s="158">
        <v>0</v>
      </c>
      <c r="J225" s="162">
        <v>2.0387</v>
      </c>
      <c r="K225" s="160">
        <f t="shared" si="41"/>
        <v>0</v>
      </c>
      <c r="L225" s="158">
        <v>48</v>
      </c>
      <c r="M225" s="162">
        <f t="shared" si="46"/>
        <v>2.0387</v>
      </c>
      <c r="N225" s="160">
        <f t="shared" si="42"/>
        <v>97.857599999999991</v>
      </c>
      <c r="O225" s="163">
        <f t="shared" si="43"/>
        <v>51</v>
      </c>
      <c r="P225" s="162">
        <f t="shared" si="44"/>
        <v>2.0387</v>
      </c>
      <c r="Q225" s="160">
        <f t="shared" si="45"/>
        <v>131.82239999999999</v>
      </c>
      <c r="R225" s="29"/>
    </row>
    <row r="226" spans="1:18">
      <c r="A226" s="30"/>
      <c r="B226" s="281" t="s">
        <v>282</v>
      </c>
      <c r="C226" s="282"/>
      <c r="D226" s="281" t="s">
        <v>310</v>
      </c>
      <c r="E226" s="283" t="s">
        <v>75</v>
      </c>
      <c r="F226" s="158">
        <v>21</v>
      </c>
      <c r="G226" s="159">
        <v>2.1608000000000001</v>
      </c>
      <c r="H226" s="177">
        <f>CMVSem01[[#This Row],[Un. (R$)]]*CMVSem01[[#This Row],[Qtd.]]</f>
        <v>45.376800000000003</v>
      </c>
      <c r="I226" s="158">
        <v>96</v>
      </c>
      <c r="J226" s="162">
        <v>2.0918999999999999</v>
      </c>
      <c r="K226" s="160">
        <f t="shared" si="41"/>
        <v>200.82239999999999</v>
      </c>
      <c r="L226" s="158">
        <v>30</v>
      </c>
      <c r="M226" s="162">
        <f t="shared" si="46"/>
        <v>2.0918999999999999</v>
      </c>
      <c r="N226" s="160">
        <f t="shared" si="42"/>
        <v>62.756999999999998</v>
      </c>
      <c r="O226" s="163">
        <f t="shared" si="43"/>
        <v>87</v>
      </c>
      <c r="P226" s="162">
        <f t="shared" si="44"/>
        <v>2.0918999999999999</v>
      </c>
      <c r="Q226" s="160">
        <f t="shared" si="45"/>
        <v>183.44219999999999</v>
      </c>
      <c r="R226" s="29"/>
    </row>
    <row r="227" spans="1:18">
      <c r="A227" s="30"/>
      <c r="B227" s="281" t="s">
        <v>282</v>
      </c>
      <c r="C227" s="282"/>
      <c r="D227" s="281" t="s">
        <v>143</v>
      </c>
      <c r="E227" s="283" t="s">
        <v>75</v>
      </c>
      <c r="F227" s="158">
        <v>19</v>
      </c>
      <c r="G227" s="159">
        <v>2.8153000000000001</v>
      </c>
      <c r="H227" s="177">
        <f>CMVSem01[[#This Row],[Un. (R$)]]*CMVSem01[[#This Row],[Qtd.]]</f>
        <v>53.490700000000004</v>
      </c>
      <c r="I227" s="158">
        <v>15</v>
      </c>
      <c r="J227" s="162">
        <v>2.7292999999999998</v>
      </c>
      <c r="K227" s="160">
        <f t="shared" si="41"/>
        <v>40.939499999999995</v>
      </c>
      <c r="L227" s="158">
        <v>21</v>
      </c>
      <c r="M227" s="162">
        <f t="shared" si="46"/>
        <v>2.7292999999999998</v>
      </c>
      <c r="N227" s="160">
        <f t="shared" si="42"/>
        <v>57.315299999999993</v>
      </c>
      <c r="O227" s="163">
        <f t="shared" si="43"/>
        <v>13</v>
      </c>
      <c r="P227" s="162">
        <f t="shared" si="44"/>
        <v>2.7292999999999998</v>
      </c>
      <c r="Q227" s="160">
        <f t="shared" si="45"/>
        <v>37.114900000000006</v>
      </c>
      <c r="R227" s="29"/>
    </row>
    <row r="228" spans="1:18">
      <c r="A228" s="30"/>
      <c r="B228" s="281" t="s">
        <v>282</v>
      </c>
      <c r="C228" s="282"/>
      <c r="D228" s="281" t="s">
        <v>144</v>
      </c>
      <c r="E228" s="283" t="s">
        <v>75</v>
      </c>
      <c r="F228" s="158">
        <v>8</v>
      </c>
      <c r="G228" s="159">
        <v>2.8203</v>
      </c>
      <c r="H228" s="177">
        <f>CMVSem01[[#This Row],[Un. (R$)]]*CMVSem01[[#This Row],[Qtd.]]</f>
        <v>22.5624</v>
      </c>
      <c r="I228" s="158">
        <v>12</v>
      </c>
      <c r="J228" s="162">
        <v>2.7545999999999999</v>
      </c>
      <c r="K228" s="160">
        <f t="shared" si="41"/>
        <v>33.055199999999999</v>
      </c>
      <c r="L228" s="158">
        <v>11</v>
      </c>
      <c r="M228" s="162">
        <f t="shared" si="46"/>
        <v>2.7545999999999999</v>
      </c>
      <c r="N228" s="160">
        <f t="shared" si="42"/>
        <v>30.300599999999999</v>
      </c>
      <c r="O228" s="163">
        <f t="shared" si="43"/>
        <v>9</v>
      </c>
      <c r="P228" s="162">
        <f t="shared" si="44"/>
        <v>2.7545999999999999</v>
      </c>
      <c r="Q228" s="160">
        <f t="shared" si="45"/>
        <v>25.316999999999997</v>
      </c>
      <c r="R228" s="29"/>
    </row>
    <row r="229" spans="1:18">
      <c r="A229" s="30"/>
      <c r="B229" s="281" t="s">
        <v>282</v>
      </c>
      <c r="C229" s="282"/>
      <c r="D229" s="281" t="s">
        <v>533</v>
      </c>
      <c r="E229" s="283" t="s">
        <v>75</v>
      </c>
      <c r="F229" s="158">
        <v>7</v>
      </c>
      <c r="G229" s="159">
        <v>2.16</v>
      </c>
      <c r="H229" s="177">
        <f>CMVSem01[[#This Row],[Un. (R$)]]*CMVSem01[[#This Row],[Qtd.]]</f>
        <v>15.120000000000001</v>
      </c>
      <c r="I229" s="158">
        <v>18</v>
      </c>
      <c r="J229" s="162">
        <v>2.7244000000000002</v>
      </c>
      <c r="K229" s="160">
        <f t="shared" si="41"/>
        <v>49.039200000000001</v>
      </c>
      <c r="L229" s="158">
        <v>11</v>
      </c>
      <c r="M229" s="162">
        <f t="shared" si="46"/>
        <v>2.7244000000000002</v>
      </c>
      <c r="N229" s="160">
        <f t="shared" si="42"/>
        <v>29.968400000000003</v>
      </c>
      <c r="O229" s="163">
        <f t="shared" si="43"/>
        <v>14</v>
      </c>
      <c r="P229" s="162">
        <f t="shared" si="44"/>
        <v>2.7244000000000002</v>
      </c>
      <c r="Q229" s="160">
        <f t="shared" si="45"/>
        <v>34.190799999999996</v>
      </c>
      <c r="R229" s="29"/>
    </row>
    <row r="230" spans="1:18">
      <c r="A230" s="30"/>
      <c r="B230" s="281" t="s">
        <v>351</v>
      </c>
      <c r="C230" s="282"/>
      <c r="D230" s="281" t="s">
        <v>534</v>
      </c>
      <c r="E230" s="283" t="s">
        <v>75</v>
      </c>
      <c r="F230" s="158">
        <v>7</v>
      </c>
      <c r="G230" s="159">
        <v>2.7458</v>
      </c>
      <c r="H230" s="177">
        <f>CMVSem01[[#This Row],[Un. (R$)]]*CMVSem01[[#This Row],[Qtd.]]</f>
        <v>19.220600000000001</v>
      </c>
      <c r="I230" s="158">
        <v>12</v>
      </c>
      <c r="J230" s="162">
        <v>2.6941999999999999</v>
      </c>
      <c r="K230" s="160">
        <f t="shared" si="41"/>
        <v>32.330399999999997</v>
      </c>
      <c r="L230" s="158">
        <v>10</v>
      </c>
      <c r="M230" s="162">
        <f t="shared" si="46"/>
        <v>2.6941999999999999</v>
      </c>
      <c r="N230" s="160">
        <f t="shared" ref="N230:N232" si="47">IFERROR(L230*M230," ")</f>
        <v>26.942</v>
      </c>
      <c r="O230" s="163">
        <f t="shared" si="43"/>
        <v>9</v>
      </c>
      <c r="P230" s="162">
        <f t="shared" si="44"/>
        <v>2.6941999999999999</v>
      </c>
      <c r="Q230" s="160">
        <f t="shared" si="45"/>
        <v>24.609000000000002</v>
      </c>
      <c r="R230" s="29"/>
    </row>
    <row r="231" spans="1:18">
      <c r="A231" s="30"/>
      <c r="B231" s="281" t="s">
        <v>351</v>
      </c>
      <c r="C231" s="282"/>
      <c r="D231" s="281" t="s">
        <v>151</v>
      </c>
      <c r="E231" s="283" t="s">
        <v>75</v>
      </c>
      <c r="F231" s="164">
        <v>0</v>
      </c>
      <c r="G231" s="159">
        <v>2.7982999999999998</v>
      </c>
      <c r="H231" s="177">
        <f>CMVSem01[[#This Row],[Un. (R$)]]*CMVSem01[[#This Row],[Qtd.]]</f>
        <v>0</v>
      </c>
      <c r="I231" s="158">
        <v>12</v>
      </c>
      <c r="J231" s="165">
        <v>2.5783</v>
      </c>
      <c r="K231" s="160">
        <f t="shared" si="41"/>
        <v>30.939599999999999</v>
      </c>
      <c r="L231" s="164">
        <v>0</v>
      </c>
      <c r="M231" s="162">
        <f t="shared" si="46"/>
        <v>2.5783</v>
      </c>
      <c r="N231" s="160">
        <f t="shared" si="47"/>
        <v>0</v>
      </c>
      <c r="O231" s="163">
        <f t="shared" si="43"/>
        <v>12</v>
      </c>
      <c r="P231" s="165">
        <f t="shared" si="44"/>
        <v>2.5783</v>
      </c>
      <c r="Q231" s="160">
        <f t="shared" si="45"/>
        <v>30.939599999999999</v>
      </c>
      <c r="R231" s="29"/>
    </row>
    <row r="232" spans="1:18">
      <c r="A232" s="30"/>
      <c r="B232" s="281" t="s">
        <v>351</v>
      </c>
      <c r="C232" s="282"/>
      <c r="D232" s="287" t="s">
        <v>278</v>
      </c>
      <c r="E232" s="283" t="s">
        <v>75</v>
      </c>
      <c r="F232" s="158">
        <v>0</v>
      </c>
      <c r="G232" s="159">
        <v>2.4</v>
      </c>
      <c r="H232" s="177">
        <f>CMVSem01[[#This Row],[Un. (R$)]]*CMVSem01[[#This Row],[Qtd.]]</f>
        <v>0</v>
      </c>
      <c r="I232" s="158">
        <v>0</v>
      </c>
      <c r="J232" s="162">
        <v>2.8332999999999999</v>
      </c>
      <c r="K232" s="160">
        <f t="shared" si="41"/>
        <v>0</v>
      </c>
      <c r="L232" s="158">
        <v>0</v>
      </c>
      <c r="M232" s="162">
        <f t="shared" si="46"/>
        <v>2.8332999999999999</v>
      </c>
      <c r="N232" s="160">
        <f t="shared" si="47"/>
        <v>0</v>
      </c>
      <c r="O232" s="163" t="str">
        <f t="shared" si="43"/>
        <v xml:space="preserve"> </v>
      </c>
      <c r="P232" s="162">
        <f t="shared" si="44"/>
        <v>2.8332999999999999</v>
      </c>
      <c r="Q232" s="160">
        <f t="shared" si="45"/>
        <v>0</v>
      </c>
      <c r="R232" s="29"/>
    </row>
    <row r="233" spans="1:18">
      <c r="A233" s="30"/>
      <c r="B233" s="281" t="s">
        <v>351</v>
      </c>
      <c r="C233" s="282"/>
      <c r="D233" s="287" t="s">
        <v>279</v>
      </c>
      <c r="E233" s="283" t="s">
        <v>75</v>
      </c>
      <c r="F233" s="158">
        <v>0</v>
      </c>
      <c r="G233" s="159">
        <v>2.4300000000000002</v>
      </c>
      <c r="H233" s="177">
        <f>CMVSem01[[#This Row],[Un. (R$)]]*CMVSem01[[#This Row],[Qtd.]]</f>
        <v>0</v>
      </c>
      <c r="I233" s="158">
        <v>0</v>
      </c>
      <c r="J233" s="162">
        <v>2.3650000000000002</v>
      </c>
      <c r="K233" s="160">
        <f>IF(I233="","",I233*J233)</f>
        <v>0</v>
      </c>
      <c r="L233" s="158">
        <v>0</v>
      </c>
      <c r="M233" s="162">
        <v>2.37</v>
      </c>
      <c r="N233" s="160">
        <f>IFERROR(L233*M233," ")</f>
        <v>0</v>
      </c>
      <c r="O233" s="163" t="str">
        <f>IF(((F233+I233)-L233)=0," ",(F233+I233)-L233)</f>
        <v xml:space="preserve"> </v>
      </c>
      <c r="P233" s="162">
        <f>M233</f>
        <v>2.37</v>
      </c>
      <c r="Q233" s="160">
        <f>IFERROR((H233+K233)-N233," ")</f>
        <v>0</v>
      </c>
      <c r="R233" s="29"/>
    </row>
    <row r="234" spans="1:18">
      <c r="A234" s="30"/>
      <c r="B234" s="281" t="s">
        <v>351</v>
      </c>
      <c r="C234" s="282"/>
      <c r="D234" s="281" t="s">
        <v>147</v>
      </c>
      <c r="E234" s="283" t="s">
        <v>75</v>
      </c>
      <c r="F234" s="158">
        <v>4</v>
      </c>
      <c r="G234" s="159">
        <v>4</v>
      </c>
      <c r="H234" s="177">
        <f>CMVSem01[[#This Row],[Un. (R$)]]*CMVSem01[[#This Row],[Qtd.]]</f>
        <v>16</v>
      </c>
      <c r="I234" s="158">
        <v>12</v>
      </c>
      <c r="J234" s="162">
        <v>2.6358000000000001</v>
      </c>
      <c r="K234" s="160">
        <f>IF(I234="","",I234*J234)</f>
        <v>31.629600000000003</v>
      </c>
      <c r="L234" s="158">
        <v>8</v>
      </c>
      <c r="M234" s="162">
        <f t="shared" si="46"/>
        <v>2.6358000000000001</v>
      </c>
      <c r="N234" s="160">
        <f>IFERROR(L234*M234," ")</f>
        <v>21.086400000000001</v>
      </c>
      <c r="O234" s="163">
        <f>IF(((F234+I234)-L234)=0," ",(F234+I234)-L234)</f>
        <v>8</v>
      </c>
      <c r="P234" s="162">
        <f>M234</f>
        <v>2.6358000000000001</v>
      </c>
      <c r="Q234" s="160">
        <f>IFERROR((H234+K234)-N234," ")</f>
        <v>26.543200000000002</v>
      </c>
      <c r="R234" s="29"/>
    </row>
    <row r="235" spans="1:18" ht="16.5" customHeight="1">
      <c r="A235" s="30"/>
      <c r="B235" s="281" t="s">
        <v>351</v>
      </c>
      <c r="C235" s="282"/>
      <c r="D235" s="281" t="s">
        <v>549</v>
      </c>
      <c r="E235" s="283" t="s">
        <v>75</v>
      </c>
      <c r="F235" s="260">
        <v>6</v>
      </c>
      <c r="G235" s="159">
        <v>2.5499999999999998</v>
      </c>
      <c r="H235" s="177">
        <f>CMVSem01[[#This Row],[Un. (R$)]]*CMVSem01[[#This Row],[Qtd.]]</f>
        <v>15.299999999999999</v>
      </c>
      <c r="I235" s="260">
        <v>0</v>
      </c>
      <c r="J235" s="261">
        <v>2.42</v>
      </c>
      <c r="K235" s="160">
        <f>IF(I235="","",I235*J235)</f>
        <v>0</v>
      </c>
      <c r="L235" s="260">
        <v>0</v>
      </c>
      <c r="M235" s="162">
        <f t="shared" si="46"/>
        <v>2.42</v>
      </c>
      <c r="N235" s="160">
        <f>IFERROR(L235*M235," ")</f>
        <v>0</v>
      </c>
      <c r="O235" s="163">
        <f>IF(((F235+I235)-L235)=0," ",(F235+I235)-L235)</f>
        <v>6</v>
      </c>
      <c r="P235" s="261">
        <f>M235</f>
        <v>2.42</v>
      </c>
      <c r="Q235" s="160">
        <f>IFERROR((H235+K235)-N235," ")</f>
        <v>15.299999999999999</v>
      </c>
      <c r="R235" s="29"/>
    </row>
    <row r="236" spans="1:18" ht="16.5" customHeight="1">
      <c r="A236" s="30"/>
      <c r="B236" s="281" t="s">
        <v>351</v>
      </c>
      <c r="C236" s="282"/>
      <c r="D236" s="281" t="s">
        <v>286</v>
      </c>
      <c r="E236" s="283" t="s">
        <v>75</v>
      </c>
      <c r="F236" s="288">
        <v>5</v>
      </c>
      <c r="G236" s="289">
        <v>2.5499999999999998</v>
      </c>
      <c r="H236" s="177">
        <f>CMVSem01[[#This Row],[Un. (R$)]]*CMVSem01[[#This Row],[Qtd.]]</f>
        <v>12.75</v>
      </c>
      <c r="I236" s="288">
        <v>12</v>
      </c>
      <c r="J236" s="290">
        <v>2.7082999999999999</v>
      </c>
      <c r="K236" s="160">
        <f t="shared" ref="K236:K238" si="48">IF(I236="","",I236*J236)</f>
        <v>32.499600000000001</v>
      </c>
      <c r="L236" s="288">
        <v>0</v>
      </c>
      <c r="M236" s="290">
        <f t="shared" ref="M236:M238" si="49">IF(J236=0," ",J236)</f>
        <v>2.7082999999999999</v>
      </c>
      <c r="N236" s="160">
        <f t="shared" ref="N236:N238" si="50">IFERROR(L236*M236," ")</f>
        <v>0</v>
      </c>
      <c r="O236" s="163">
        <f t="shared" ref="O236:O238" si="51">IF(((F236+I236)-L236)=0," ",(F236+I236)-L236)</f>
        <v>17</v>
      </c>
      <c r="P236" s="290">
        <f t="shared" ref="P236:P238" si="52">M236</f>
        <v>2.7082999999999999</v>
      </c>
      <c r="Q236" s="160">
        <f t="shared" ref="Q236:Q238" si="53">IFERROR((H236+K236)-N236," ")</f>
        <v>45.249600000000001</v>
      </c>
      <c r="R236" s="29"/>
    </row>
    <row r="237" spans="1:18" ht="16.5" customHeight="1">
      <c r="A237" s="30"/>
      <c r="B237" s="281" t="s">
        <v>351</v>
      </c>
      <c r="C237" s="282"/>
      <c r="D237" s="281" t="s">
        <v>262</v>
      </c>
      <c r="E237" s="283" t="s">
        <v>75</v>
      </c>
      <c r="F237" s="288">
        <v>0</v>
      </c>
      <c r="G237" s="289">
        <v>2.48</v>
      </c>
      <c r="H237" s="177">
        <f>CMVSem01[[#This Row],[Un. (R$)]]*CMVSem01[[#This Row],[Qtd.]]</f>
        <v>0</v>
      </c>
      <c r="I237" s="288">
        <v>12</v>
      </c>
      <c r="J237" s="290">
        <v>2.6791999999999998</v>
      </c>
      <c r="K237" s="160">
        <f t="shared" si="48"/>
        <v>32.150399999999998</v>
      </c>
      <c r="L237" s="288">
        <v>0</v>
      </c>
      <c r="M237" s="290">
        <f t="shared" si="49"/>
        <v>2.6791999999999998</v>
      </c>
      <c r="N237" s="160">
        <f t="shared" si="50"/>
        <v>0</v>
      </c>
      <c r="O237" s="163">
        <f t="shared" si="51"/>
        <v>12</v>
      </c>
      <c r="P237" s="290">
        <f t="shared" si="52"/>
        <v>2.6791999999999998</v>
      </c>
      <c r="Q237" s="160">
        <f t="shared" si="53"/>
        <v>32.150399999999998</v>
      </c>
      <c r="R237" s="29"/>
    </row>
    <row r="238" spans="1:18" ht="16.5" customHeight="1">
      <c r="A238" s="30"/>
      <c r="B238" s="281" t="s">
        <v>351</v>
      </c>
      <c r="C238" s="282"/>
      <c r="D238" s="281" t="s">
        <v>524</v>
      </c>
      <c r="E238" s="283" t="s">
        <v>75</v>
      </c>
      <c r="F238" s="288">
        <v>0</v>
      </c>
      <c r="G238" s="289">
        <v>2.63</v>
      </c>
      <c r="H238" s="177">
        <f>CMVSem01[[#This Row],[Un. (R$)]]*CMVSem01[[#This Row],[Qtd.]]</f>
        <v>0</v>
      </c>
      <c r="I238" s="288">
        <v>0</v>
      </c>
      <c r="J238" s="290">
        <v>2.4</v>
      </c>
      <c r="K238" s="160">
        <f t="shared" si="48"/>
        <v>0</v>
      </c>
      <c r="L238" s="288">
        <v>0</v>
      </c>
      <c r="M238" s="290">
        <f t="shared" si="49"/>
        <v>2.4</v>
      </c>
      <c r="N238" s="160">
        <f t="shared" si="50"/>
        <v>0</v>
      </c>
      <c r="O238" s="163" t="str">
        <f t="shared" si="51"/>
        <v xml:space="preserve"> </v>
      </c>
      <c r="P238" s="290">
        <f t="shared" si="52"/>
        <v>2.4</v>
      </c>
      <c r="Q238" s="160">
        <f t="shared" si="53"/>
        <v>0</v>
      </c>
      <c r="R238" s="29"/>
    </row>
    <row r="239" spans="1:18" ht="16.5" customHeight="1">
      <c r="A239" s="30"/>
      <c r="B239" s="281" t="s">
        <v>351</v>
      </c>
      <c r="C239" s="282"/>
      <c r="D239" s="281" t="s">
        <v>525</v>
      </c>
      <c r="E239" s="283" t="s">
        <v>75</v>
      </c>
      <c r="F239" s="288">
        <v>0</v>
      </c>
      <c r="G239" s="289">
        <v>2.48</v>
      </c>
      <c r="H239" s="177">
        <f>CMVSem01[[#This Row],[Un. (R$)]]*CMVSem01[[#This Row],[Qtd.]]</f>
        <v>0</v>
      </c>
      <c r="I239" s="288">
        <v>0</v>
      </c>
      <c r="J239" s="290">
        <v>2.48</v>
      </c>
      <c r="K239" s="160">
        <f t="shared" ref="K239:K240" si="54">IF(I239="","",I239*J239)</f>
        <v>0</v>
      </c>
      <c r="L239" s="288">
        <v>0</v>
      </c>
      <c r="M239" s="290">
        <f t="shared" ref="M239:M240" si="55">IF(J239=0," ",J239)</f>
        <v>2.48</v>
      </c>
      <c r="N239" s="160">
        <f t="shared" ref="N239:N240" si="56">IFERROR(L239*M239," ")</f>
        <v>0</v>
      </c>
      <c r="O239" s="163" t="str">
        <f t="shared" ref="O239:O240" si="57">IF(((F239+I239)-L239)=0," ",(F239+I239)-L239)</f>
        <v xml:space="preserve"> </v>
      </c>
      <c r="P239" s="290">
        <f t="shared" ref="P239:P240" si="58">M239</f>
        <v>2.48</v>
      </c>
      <c r="Q239" s="160">
        <f t="shared" ref="Q239:Q240" si="59">IFERROR((H239+K239)-N239," ")</f>
        <v>0</v>
      </c>
      <c r="R239" s="29"/>
    </row>
    <row r="240" spans="1:18" ht="16.5" customHeight="1">
      <c r="A240" s="30"/>
      <c r="B240" s="281" t="s">
        <v>351</v>
      </c>
      <c r="C240" s="282"/>
      <c r="D240" s="281" t="s">
        <v>532</v>
      </c>
      <c r="E240" s="283" t="s">
        <v>75</v>
      </c>
      <c r="F240" s="288">
        <v>0</v>
      </c>
      <c r="G240" s="289">
        <v>2.48</v>
      </c>
      <c r="H240" s="177">
        <f>CMVSem01[[#This Row],[Un. (R$)]]*CMVSem01[[#This Row],[Qtd.]]</f>
        <v>0</v>
      </c>
      <c r="I240" s="288">
        <v>0</v>
      </c>
      <c r="J240" s="290">
        <v>2.33</v>
      </c>
      <c r="K240" s="160">
        <f t="shared" si="54"/>
        <v>0</v>
      </c>
      <c r="L240" s="288">
        <v>0</v>
      </c>
      <c r="M240" s="290">
        <f t="shared" si="55"/>
        <v>2.33</v>
      </c>
      <c r="N240" s="160">
        <f t="shared" si="56"/>
        <v>0</v>
      </c>
      <c r="O240" s="163" t="str">
        <f t="shared" si="57"/>
        <v xml:space="preserve"> </v>
      </c>
      <c r="P240" s="290">
        <f t="shared" si="58"/>
        <v>2.33</v>
      </c>
      <c r="Q240" s="160">
        <f t="shared" si="59"/>
        <v>0</v>
      </c>
      <c r="R240" s="29"/>
    </row>
    <row r="241" spans="1:18" ht="16.5" customHeight="1">
      <c r="A241" s="30"/>
      <c r="B241" s="31"/>
      <c r="C241" s="32"/>
      <c r="D241" s="31" t="s">
        <v>152</v>
      </c>
      <c r="E241" s="33"/>
      <c r="F241" s="34"/>
      <c r="G241" s="35"/>
      <c r="H241" s="36" t="str">
        <f t="shared" ref="H241:H255" si="60">IF(F241="","",F241*G241)</f>
        <v/>
      </c>
      <c r="I241" s="34"/>
      <c r="J241" s="35"/>
      <c r="K241" s="36" t="str">
        <f t="shared" ref="K241:K454" si="61">IF(I241="","",I241*J241)</f>
        <v/>
      </c>
      <c r="L241" s="34"/>
      <c r="M241" s="37" t="str">
        <f t="shared" ref="M241:M454" si="62">IF(J241=0," ",J241)</f>
        <v xml:space="preserve"> </v>
      </c>
      <c r="N241" s="36" t="str">
        <f t="shared" ref="N241:N454" si="63">IFERROR(L241*M241," ")</f>
        <v xml:space="preserve"> </v>
      </c>
      <c r="O241" s="38" t="str">
        <f t="shared" ref="O241:O454" si="64">IF(((F241+I241)-L241)=0," ",(F241+I241)-L241)</f>
        <v xml:space="preserve"> </v>
      </c>
      <c r="P241" s="37" t="str">
        <f t="shared" ref="P241:P454" si="65">M241</f>
        <v xml:space="preserve"> </v>
      </c>
      <c r="Q241" s="36" t="str">
        <f t="shared" ref="Q241:Q454" si="66">IFERROR((H241+K241)-N241," ")</f>
        <v xml:space="preserve"> </v>
      </c>
      <c r="R241" s="29"/>
    </row>
    <row r="242" spans="1:18" ht="16.5" customHeight="1">
      <c r="A242" s="30"/>
      <c r="B242" s="31"/>
      <c r="C242" s="32"/>
      <c r="D242" s="31"/>
      <c r="E242" s="33"/>
      <c r="F242" s="34"/>
      <c r="G242" s="35"/>
      <c r="H242" s="36" t="str">
        <f t="shared" si="60"/>
        <v/>
      </c>
      <c r="I242" s="34"/>
      <c r="J242" s="35"/>
      <c r="K242" s="36" t="str">
        <f t="shared" si="61"/>
        <v/>
      </c>
      <c r="L242" s="34"/>
      <c r="M242" s="37" t="str">
        <f t="shared" si="62"/>
        <v xml:space="preserve"> </v>
      </c>
      <c r="N242" s="36" t="str">
        <f t="shared" si="63"/>
        <v xml:space="preserve"> </v>
      </c>
      <c r="O242" s="38" t="str">
        <f t="shared" si="64"/>
        <v xml:space="preserve"> </v>
      </c>
      <c r="P242" s="37" t="str">
        <f t="shared" si="65"/>
        <v xml:space="preserve"> </v>
      </c>
      <c r="Q242" s="36" t="str">
        <f t="shared" si="66"/>
        <v xml:space="preserve"> </v>
      </c>
      <c r="R242" s="29"/>
    </row>
    <row r="243" spans="1:18" ht="16.5" customHeight="1">
      <c r="A243" s="30"/>
      <c r="B243" s="31"/>
      <c r="C243" s="32"/>
      <c r="D243" s="31"/>
      <c r="E243" s="33"/>
      <c r="F243" s="34"/>
      <c r="G243" s="35"/>
      <c r="H243" s="36" t="str">
        <f t="shared" si="60"/>
        <v/>
      </c>
      <c r="I243" s="34"/>
      <c r="J243" s="35"/>
      <c r="K243" s="36" t="str">
        <f t="shared" si="61"/>
        <v/>
      </c>
      <c r="L243" s="34"/>
      <c r="M243" s="37" t="str">
        <f t="shared" si="62"/>
        <v xml:space="preserve"> </v>
      </c>
      <c r="N243" s="36" t="str">
        <f t="shared" si="63"/>
        <v xml:space="preserve"> </v>
      </c>
      <c r="O243" s="38" t="str">
        <f t="shared" si="64"/>
        <v xml:space="preserve"> </v>
      </c>
      <c r="P243" s="37" t="str">
        <f t="shared" si="65"/>
        <v xml:space="preserve"> </v>
      </c>
      <c r="Q243" s="36" t="str">
        <f t="shared" si="66"/>
        <v xml:space="preserve"> </v>
      </c>
      <c r="R243" s="29"/>
    </row>
    <row r="244" spans="1:18" ht="16.5" customHeight="1">
      <c r="A244" s="30"/>
      <c r="B244" s="31"/>
      <c r="C244" s="32"/>
      <c r="D244" s="31"/>
      <c r="E244" s="33"/>
      <c r="F244" s="34"/>
      <c r="G244" s="35"/>
      <c r="H244" s="36" t="str">
        <f t="shared" si="60"/>
        <v/>
      </c>
      <c r="I244" s="34"/>
      <c r="J244" s="35"/>
      <c r="K244" s="36"/>
      <c r="L244" s="34"/>
      <c r="M244" s="37" t="str">
        <f t="shared" si="62"/>
        <v xml:space="preserve"> </v>
      </c>
      <c r="N244" s="36" t="str">
        <f t="shared" si="63"/>
        <v xml:space="preserve"> </v>
      </c>
      <c r="O244" s="38" t="str">
        <f t="shared" si="64"/>
        <v xml:space="preserve"> </v>
      </c>
      <c r="P244" s="37" t="str">
        <f t="shared" si="65"/>
        <v xml:space="preserve"> </v>
      </c>
      <c r="Q244" s="36" t="str">
        <f t="shared" si="66"/>
        <v xml:space="preserve"> </v>
      </c>
      <c r="R244" s="29"/>
    </row>
    <row r="245" spans="1:18" ht="16.5" customHeight="1">
      <c r="A245" s="30"/>
      <c r="B245" s="31"/>
      <c r="C245" s="32"/>
      <c r="D245" s="31"/>
      <c r="E245" s="33"/>
      <c r="F245" s="34"/>
      <c r="G245" s="35"/>
      <c r="H245" s="36" t="str">
        <f t="shared" si="60"/>
        <v/>
      </c>
      <c r="I245" s="34"/>
      <c r="J245" s="35"/>
      <c r="K245" s="36" t="str">
        <f t="shared" si="61"/>
        <v/>
      </c>
      <c r="L245" s="34"/>
      <c r="M245" s="37" t="str">
        <f t="shared" si="62"/>
        <v xml:space="preserve"> </v>
      </c>
      <c r="N245" s="36" t="str">
        <f t="shared" si="63"/>
        <v xml:space="preserve"> </v>
      </c>
      <c r="O245" s="38" t="str">
        <f t="shared" si="64"/>
        <v xml:space="preserve"> </v>
      </c>
      <c r="P245" s="37" t="str">
        <f t="shared" si="65"/>
        <v xml:space="preserve"> </v>
      </c>
      <c r="Q245" s="36" t="str">
        <f t="shared" si="66"/>
        <v xml:space="preserve"> </v>
      </c>
      <c r="R245" s="29"/>
    </row>
    <row r="246" spans="1:18" ht="16.5" customHeight="1">
      <c r="A246" s="30"/>
      <c r="B246" s="31"/>
      <c r="C246" s="32"/>
      <c r="D246" s="31"/>
      <c r="E246" s="33"/>
      <c r="F246" s="34"/>
      <c r="G246" s="35"/>
      <c r="H246" s="36" t="str">
        <f t="shared" si="60"/>
        <v/>
      </c>
      <c r="I246" s="34"/>
      <c r="J246" s="35"/>
      <c r="K246" s="36" t="str">
        <f t="shared" si="61"/>
        <v/>
      </c>
      <c r="L246" s="34"/>
      <c r="M246" s="37" t="str">
        <f t="shared" si="62"/>
        <v xml:space="preserve"> </v>
      </c>
      <c r="N246" s="36" t="str">
        <f t="shared" si="63"/>
        <v xml:space="preserve"> </v>
      </c>
      <c r="O246" s="38" t="str">
        <f t="shared" si="64"/>
        <v xml:space="preserve"> </v>
      </c>
      <c r="P246" s="37" t="str">
        <f t="shared" si="65"/>
        <v xml:space="preserve"> </v>
      </c>
      <c r="Q246" s="36" t="str">
        <f t="shared" si="66"/>
        <v xml:space="preserve"> </v>
      </c>
      <c r="R246" s="29"/>
    </row>
    <row r="247" spans="1:18" ht="16.5" customHeight="1">
      <c r="A247" s="30"/>
      <c r="B247" s="31"/>
      <c r="C247" s="32"/>
      <c r="D247" s="31"/>
      <c r="E247" s="33"/>
      <c r="F247" s="34"/>
      <c r="G247" s="35"/>
      <c r="H247" s="36" t="str">
        <f t="shared" si="60"/>
        <v/>
      </c>
      <c r="I247" s="34"/>
      <c r="J247" s="35"/>
      <c r="K247" s="36" t="str">
        <f t="shared" si="61"/>
        <v/>
      </c>
      <c r="L247" s="34"/>
      <c r="M247" s="37" t="str">
        <f t="shared" si="62"/>
        <v xml:space="preserve"> </v>
      </c>
      <c r="N247" s="36" t="str">
        <f t="shared" si="63"/>
        <v xml:space="preserve"> </v>
      </c>
      <c r="O247" s="38" t="str">
        <f t="shared" si="64"/>
        <v xml:space="preserve"> </v>
      </c>
      <c r="P247" s="37" t="str">
        <f t="shared" si="65"/>
        <v xml:space="preserve"> </v>
      </c>
      <c r="Q247" s="36" t="str">
        <f t="shared" si="66"/>
        <v xml:space="preserve"> </v>
      </c>
      <c r="R247" s="29"/>
    </row>
    <row r="248" spans="1:18" ht="16.5" customHeight="1">
      <c r="A248" s="30"/>
      <c r="B248" s="31"/>
      <c r="C248" s="32"/>
      <c r="D248" s="31"/>
      <c r="E248" s="33"/>
      <c r="F248" s="34"/>
      <c r="G248" s="35"/>
      <c r="H248" s="36" t="str">
        <f t="shared" si="60"/>
        <v/>
      </c>
      <c r="I248" s="34"/>
      <c r="J248" s="35"/>
      <c r="K248" s="36" t="str">
        <f t="shared" si="61"/>
        <v/>
      </c>
      <c r="L248" s="34"/>
      <c r="M248" s="37" t="str">
        <f t="shared" si="62"/>
        <v xml:space="preserve"> </v>
      </c>
      <c r="N248" s="36" t="str">
        <f t="shared" si="63"/>
        <v xml:space="preserve"> </v>
      </c>
      <c r="O248" s="38" t="str">
        <f t="shared" si="64"/>
        <v xml:space="preserve"> </v>
      </c>
      <c r="P248" s="37" t="str">
        <f t="shared" si="65"/>
        <v xml:space="preserve"> </v>
      </c>
      <c r="Q248" s="36" t="str">
        <f t="shared" si="66"/>
        <v xml:space="preserve"> </v>
      </c>
      <c r="R248" s="29"/>
    </row>
    <row r="249" spans="1:18" ht="16.5" customHeight="1">
      <c r="A249" s="30"/>
      <c r="B249" s="31"/>
      <c r="C249" s="32"/>
      <c r="D249" s="31"/>
      <c r="E249" s="33"/>
      <c r="F249" s="34"/>
      <c r="G249" s="35"/>
      <c r="H249" s="36" t="str">
        <f t="shared" si="60"/>
        <v/>
      </c>
      <c r="I249" s="34"/>
      <c r="J249" s="35"/>
      <c r="K249" s="36" t="str">
        <f t="shared" si="61"/>
        <v/>
      </c>
      <c r="L249" s="34"/>
      <c r="M249" s="37" t="str">
        <f t="shared" si="62"/>
        <v xml:space="preserve"> </v>
      </c>
      <c r="N249" s="36" t="str">
        <f t="shared" si="63"/>
        <v xml:space="preserve"> </v>
      </c>
      <c r="O249" s="38" t="str">
        <f t="shared" si="64"/>
        <v xml:space="preserve"> </v>
      </c>
      <c r="P249" s="37" t="str">
        <f t="shared" si="65"/>
        <v xml:space="preserve"> </v>
      </c>
      <c r="Q249" s="36" t="str">
        <f t="shared" si="66"/>
        <v xml:space="preserve"> </v>
      </c>
      <c r="R249" s="29"/>
    </row>
    <row r="250" spans="1:18" ht="16.5" customHeight="1">
      <c r="A250" s="30"/>
      <c r="B250" s="31"/>
      <c r="C250" s="32"/>
      <c r="D250" s="31"/>
      <c r="E250" s="33"/>
      <c r="F250" s="34"/>
      <c r="G250" s="35"/>
      <c r="H250" s="36" t="str">
        <f t="shared" si="60"/>
        <v/>
      </c>
      <c r="I250" s="34"/>
      <c r="J250" s="35"/>
      <c r="K250" s="36" t="str">
        <f t="shared" si="61"/>
        <v/>
      </c>
      <c r="L250" s="34"/>
      <c r="M250" s="37" t="str">
        <f t="shared" si="62"/>
        <v xml:space="preserve"> </v>
      </c>
      <c r="N250" s="36" t="str">
        <f t="shared" si="63"/>
        <v xml:space="preserve"> </v>
      </c>
      <c r="O250" s="38" t="str">
        <f t="shared" si="64"/>
        <v xml:space="preserve"> </v>
      </c>
      <c r="P250" s="37" t="str">
        <f t="shared" si="65"/>
        <v xml:space="preserve"> </v>
      </c>
      <c r="Q250" s="36" t="str">
        <f t="shared" si="66"/>
        <v xml:space="preserve"> </v>
      </c>
      <c r="R250" s="29"/>
    </row>
    <row r="251" spans="1:18" ht="16.5" customHeight="1">
      <c r="A251" s="30"/>
      <c r="B251" s="31"/>
      <c r="C251" s="32"/>
      <c r="D251" s="31"/>
      <c r="E251" s="33"/>
      <c r="F251" s="34"/>
      <c r="G251" s="35"/>
      <c r="H251" s="36" t="str">
        <f t="shared" si="60"/>
        <v/>
      </c>
      <c r="I251" s="34"/>
      <c r="J251" s="35"/>
      <c r="K251" s="36" t="str">
        <f t="shared" si="61"/>
        <v/>
      </c>
      <c r="L251" s="34"/>
      <c r="M251" s="37" t="str">
        <f t="shared" si="62"/>
        <v xml:space="preserve"> </v>
      </c>
      <c r="N251" s="36" t="str">
        <f t="shared" si="63"/>
        <v xml:space="preserve"> </v>
      </c>
      <c r="O251" s="38" t="str">
        <f t="shared" si="64"/>
        <v xml:space="preserve"> </v>
      </c>
      <c r="P251" s="37" t="str">
        <f t="shared" si="65"/>
        <v xml:space="preserve"> </v>
      </c>
      <c r="Q251" s="36" t="str">
        <f t="shared" si="66"/>
        <v xml:space="preserve"> </v>
      </c>
      <c r="R251" s="29"/>
    </row>
    <row r="252" spans="1:18" ht="16.5" customHeight="1">
      <c r="A252" s="30"/>
      <c r="B252" s="31"/>
      <c r="C252" s="32"/>
      <c r="D252" s="31"/>
      <c r="E252" s="33"/>
      <c r="F252" s="34"/>
      <c r="G252" s="35"/>
      <c r="H252" s="36" t="str">
        <f t="shared" si="60"/>
        <v/>
      </c>
      <c r="I252" s="34"/>
      <c r="J252" s="35"/>
      <c r="K252" s="36" t="str">
        <f t="shared" si="61"/>
        <v/>
      </c>
      <c r="L252" s="34"/>
      <c r="M252" s="37" t="str">
        <f t="shared" si="62"/>
        <v xml:space="preserve"> </v>
      </c>
      <c r="N252" s="36" t="str">
        <f t="shared" si="63"/>
        <v xml:space="preserve"> </v>
      </c>
      <c r="O252" s="38" t="str">
        <f t="shared" si="64"/>
        <v xml:space="preserve"> </v>
      </c>
      <c r="P252" s="37" t="str">
        <f t="shared" si="65"/>
        <v xml:space="preserve"> </v>
      </c>
      <c r="Q252" s="36" t="str">
        <f t="shared" si="66"/>
        <v xml:space="preserve"> </v>
      </c>
      <c r="R252" s="29"/>
    </row>
    <row r="253" spans="1:18" ht="16.5" customHeight="1">
      <c r="A253" s="30"/>
      <c r="B253" s="31"/>
      <c r="C253" s="32"/>
      <c r="D253" s="31"/>
      <c r="E253" s="33"/>
      <c r="F253" s="34"/>
      <c r="G253" s="35"/>
      <c r="H253" s="36" t="str">
        <f t="shared" si="60"/>
        <v/>
      </c>
      <c r="I253" s="34"/>
      <c r="J253" s="35"/>
      <c r="K253" s="36" t="str">
        <f t="shared" si="61"/>
        <v/>
      </c>
      <c r="L253" s="34"/>
      <c r="M253" s="37" t="str">
        <f t="shared" si="62"/>
        <v xml:space="preserve"> </v>
      </c>
      <c r="N253" s="36" t="str">
        <f t="shared" si="63"/>
        <v xml:space="preserve"> </v>
      </c>
      <c r="O253" s="38" t="str">
        <f t="shared" si="64"/>
        <v xml:space="preserve"> </v>
      </c>
      <c r="P253" s="37" t="str">
        <f t="shared" si="65"/>
        <v xml:space="preserve"> </v>
      </c>
      <c r="Q253" s="36" t="str">
        <f t="shared" si="66"/>
        <v xml:space="preserve"> </v>
      </c>
      <c r="R253" s="29"/>
    </row>
    <row r="254" spans="1:18" ht="16.5" customHeight="1">
      <c r="A254" s="30"/>
      <c r="B254" s="31"/>
      <c r="C254" s="32"/>
      <c r="D254" s="31"/>
      <c r="E254" s="33"/>
      <c r="F254" s="34"/>
      <c r="G254" s="35"/>
      <c r="H254" s="36" t="str">
        <f t="shared" si="60"/>
        <v/>
      </c>
      <c r="I254" s="34"/>
      <c r="J254" s="35"/>
      <c r="K254" s="36" t="str">
        <f t="shared" si="61"/>
        <v/>
      </c>
      <c r="L254" s="34"/>
      <c r="M254" s="37" t="str">
        <f t="shared" si="62"/>
        <v xml:space="preserve"> </v>
      </c>
      <c r="N254" s="36" t="str">
        <f t="shared" si="63"/>
        <v xml:space="preserve"> </v>
      </c>
      <c r="O254" s="38" t="str">
        <f t="shared" si="64"/>
        <v xml:space="preserve"> </v>
      </c>
      <c r="P254" s="37" t="str">
        <f t="shared" si="65"/>
        <v xml:space="preserve"> </v>
      </c>
      <c r="Q254" s="36" t="str">
        <f t="shared" si="66"/>
        <v xml:space="preserve"> </v>
      </c>
      <c r="R254" s="29"/>
    </row>
    <row r="255" spans="1:18" ht="16.5" customHeight="1">
      <c r="A255" s="30"/>
      <c r="B255" s="31"/>
      <c r="C255" s="32"/>
      <c r="D255" s="31"/>
      <c r="E255" s="33"/>
      <c r="F255" s="34"/>
      <c r="G255" s="35"/>
      <c r="H255" s="36" t="str">
        <f t="shared" si="60"/>
        <v/>
      </c>
      <c r="I255" s="34"/>
      <c r="J255" s="35"/>
      <c r="K255" s="36" t="str">
        <f t="shared" si="61"/>
        <v/>
      </c>
      <c r="L255" s="34"/>
      <c r="M255" s="37" t="str">
        <f t="shared" si="62"/>
        <v xml:space="preserve"> </v>
      </c>
      <c r="N255" s="36" t="str">
        <f t="shared" si="63"/>
        <v xml:space="preserve"> </v>
      </c>
      <c r="O255" s="38" t="str">
        <f t="shared" si="64"/>
        <v xml:space="preserve"> </v>
      </c>
      <c r="P255" s="37" t="str">
        <f t="shared" si="65"/>
        <v xml:space="preserve"> </v>
      </c>
      <c r="Q255" s="36" t="str">
        <f t="shared" si="66"/>
        <v xml:space="preserve"> </v>
      </c>
      <c r="R255" s="29"/>
    </row>
    <row r="256" spans="1:18" ht="16.5" customHeight="1">
      <c r="A256" s="30"/>
      <c r="B256" s="31"/>
      <c r="C256" s="32"/>
      <c r="D256" s="31"/>
      <c r="E256" s="33"/>
      <c r="F256" s="34"/>
      <c r="G256" s="35"/>
      <c r="H256" s="36"/>
      <c r="I256" s="34"/>
      <c r="J256" s="35"/>
      <c r="K256" s="36" t="str">
        <f t="shared" si="61"/>
        <v/>
      </c>
      <c r="L256" s="34"/>
      <c r="M256" s="37" t="str">
        <f t="shared" si="62"/>
        <v xml:space="preserve"> </v>
      </c>
      <c r="N256" s="36" t="str">
        <f t="shared" si="63"/>
        <v xml:space="preserve"> </v>
      </c>
      <c r="O256" s="38" t="str">
        <f t="shared" si="64"/>
        <v xml:space="preserve"> </v>
      </c>
      <c r="P256" s="37" t="str">
        <f t="shared" si="65"/>
        <v xml:space="preserve"> </v>
      </c>
      <c r="Q256" s="36" t="str">
        <f t="shared" si="66"/>
        <v xml:space="preserve"> </v>
      </c>
      <c r="R256" s="29"/>
    </row>
    <row r="257" spans="1:18" ht="16.5" customHeight="1">
      <c r="A257" s="30"/>
      <c r="B257" s="31"/>
      <c r="C257" s="32"/>
      <c r="D257" s="31"/>
      <c r="E257" s="33"/>
      <c r="F257" s="34"/>
      <c r="G257" s="35"/>
      <c r="H257" s="36"/>
      <c r="I257" s="34"/>
      <c r="J257" s="35"/>
      <c r="K257" s="36" t="str">
        <f t="shared" si="61"/>
        <v/>
      </c>
      <c r="L257" s="34"/>
      <c r="M257" s="37" t="str">
        <f t="shared" si="62"/>
        <v xml:space="preserve"> </v>
      </c>
      <c r="N257" s="36" t="str">
        <f t="shared" si="63"/>
        <v xml:space="preserve"> </v>
      </c>
      <c r="O257" s="38" t="str">
        <f t="shared" si="64"/>
        <v xml:space="preserve"> </v>
      </c>
      <c r="P257" s="37" t="str">
        <f t="shared" si="65"/>
        <v xml:space="preserve"> </v>
      </c>
      <c r="Q257" s="36" t="str">
        <f t="shared" si="66"/>
        <v xml:space="preserve"> </v>
      </c>
      <c r="R257" s="29"/>
    </row>
    <row r="258" spans="1:18" ht="16.5" customHeight="1">
      <c r="A258" s="30"/>
      <c r="B258" s="31"/>
      <c r="C258" s="32"/>
      <c r="D258" s="31"/>
      <c r="E258" s="33"/>
      <c r="F258" s="34"/>
      <c r="G258" s="35"/>
      <c r="H258" s="36"/>
      <c r="I258" s="34"/>
      <c r="J258" s="35"/>
      <c r="K258" s="36" t="str">
        <f t="shared" si="61"/>
        <v/>
      </c>
      <c r="L258" s="34"/>
      <c r="M258" s="37" t="str">
        <f t="shared" si="62"/>
        <v xml:space="preserve"> </v>
      </c>
      <c r="N258" s="36" t="str">
        <f t="shared" si="63"/>
        <v xml:space="preserve"> </v>
      </c>
      <c r="O258" s="38" t="str">
        <f t="shared" si="64"/>
        <v xml:space="preserve"> </v>
      </c>
      <c r="P258" s="37" t="str">
        <f t="shared" si="65"/>
        <v xml:space="preserve"> </v>
      </c>
      <c r="Q258" s="36" t="str">
        <f t="shared" si="66"/>
        <v xml:space="preserve"> </v>
      </c>
      <c r="R258" s="29"/>
    </row>
    <row r="259" spans="1:18" ht="16.5" customHeight="1">
      <c r="A259" s="30"/>
      <c r="B259" s="31"/>
      <c r="C259" s="32"/>
      <c r="D259" s="31"/>
      <c r="E259" s="33"/>
      <c r="F259" s="34"/>
      <c r="G259" s="35"/>
      <c r="H259" s="36"/>
      <c r="I259" s="34"/>
      <c r="J259" s="35"/>
      <c r="K259" s="36" t="str">
        <f t="shared" si="61"/>
        <v/>
      </c>
      <c r="L259" s="34"/>
      <c r="M259" s="37" t="str">
        <f t="shared" si="62"/>
        <v xml:space="preserve"> </v>
      </c>
      <c r="N259" s="36" t="str">
        <f t="shared" si="63"/>
        <v xml:space="preserve"> </v>
      </c>
      <c r="O259" s="38" t="str">
        <f t="shared" si="64"/>
        <v xml:space="preserve"> </v>
      </c>
      <c r="P259" s="37" t="str">
        <f t="shared" si="65"/>
        <v xml:space="preserve"> </v>
      </c>
      <c r="Q259" s="36" t="str">
        <f t="shared" si="66"/>
        <v xml:space="preserve"> </v>
      </c>
      <c r="R259" s="29"/>
    </row>
    <row r="260" spans="1:18" ht="16.5" customHeight="1">
      <c r="A260" s="30"/>
      <c r="B260" s="31"/>
      <c r="C260" s="32"/>
      <c r="D260" s="31"/>
      <c r="E260" s="33"/>
      <c r="F260" s="34"/>
      <c r="G260" s="35"/>
      <c r="H260" s="36"/>
      <c r="I260" s="34"/>
      <c r="J260" s="35"/>
      <c r="K260" s="36" t="str">
        <f t="shared" si="61"/>
        <v/>
      </c>
      <c r="L260" s="34"/>
      <c r="M260" s="37" t="str">
        <f t="shared" si="62"/>
        <v xml:space="preserve"> </v>
      </c>
      <c r="N260" s="36" t="str">
        <f t="shared" si="63"/>
        <v xml:space="preserve"> </v>
      </c>
      <c r="O260" s="38" t="str">
        <f t="shared" si="64"/>
        <v xml:space="preserve"> </v>
      </c>
      <c r="P260" s="37" t="str">
        <f t="shared" si="65"/>
        <v xml:space="preserve"> </v>
      </c>
      <c r="Q260" s="36" t="str">
        <f t="shared" si="66"/>
        <v xml:space="preserve"> </v>
      </c>
      <c r="R260" s="29"/>
    </row>
    <row r="261" spans="1:18" ht="16.5" customHeight="1">
      <c r="A261" s="30"/>
      <c r="B261" s="31"/>
      <c r="C261" s="32"/>
      <c r="D261" s="31"/>
      <c r="E261" s="33"/>
      <c r="F261" s="34"/>
      <c r="G261" s="35"/>
      <c r="H261" s="36"/>
      <c r="I261" s="34"/>
      <c r="J261" s="35"/>
      <c r="K261" s="36" t="str">
        <f t="shared" si="61"/>
        <v/>
      </c>
      <c r="L261" s="34"/>
      <c r="M261" s="37" t="str">
        <f t="shared" si="62"/>
        <v xml:space="preserve"> </v>
      </c>
      <c r="N261" s="36" t="str">
        <f t="shared" si="63"/>
        <v xml:space="preserve"> </v>
      </c>
      <c r="O261" s="38" t="str">
        <f t="shared" si="64"/>
        <v xml:space="preserve"> </v>
      </c>
      <c r="P261" s="37" t="str">
        <f t="shared" si="65"/>
        <v xml:space="preserve"> </v>
      </c>
      <c r="Q261" s="36" t="str">
        <f t="shared" si="66"/>
        <v xml:space="preserve"> </v>
      </c>
      <c r="R261" s="29"/>
    </row>
    <row r="262" spans="1:18" ht="16.5" customHeight="1">
      <c r="A262" s="30"/>
      <c r="B262" s="31"/>
      <c r="C262" s="32"/>
      <c r="D262" s="31"/>
      <c r="E262" s="33"/>
      <c r="F262" s="34"/>
      <c r="G262" s="35"/>
      <c r="H262" s="36"/>
      <c r="I262" s="34"/>
      <c r="J262" s="35"/>
      <c r="K262" s="36" t="str">
        <f t="shared" si="61"/>
        <v/>
      </c>
      <c r="L262" s="34"/>
      <c r="M262" s="37" t="str">
        <f t="shared" si="62"/>
        <v xml:space="preserve"> </v>
      </c>
      <c r="N262" s="36" t="str">
        <f t="shared" si="63"/>
        <v xml:space="preserve"> </v>
      </c>
      <c r="O262" s="38" t="str">
        <f t="shared" si="64"/>
        <v xml:space="preserve"> </v>
      </c>
      <c r="P262" s="37" t="str">
        <f t="shared" si="65"/>
        <v xml:space="preserve"> </v>
      </c>
      <c r="Q262" s="36" t="str">
        <f t="shared" si="66"/>
        <v xml:space="preserve"> </v>
      </c>
      <c r="R262" s="29"/>
    </row>
    <row r="263" spans="1:18" ht="16.5" customHeight="1">
      <c r="A263" s="30"/>
      <c r="B263" s="31"/>
      <c r="C263" s="32"/>
      <c r="D263" s="31"/>
      <c r="E263" s="33"/>
      <c r="F263" s="34"/>
      <c r="G263" s="35"/>
      <c r="H263" s="36"/>
      <c r="I263" s="34"/>
      <c r="J263" s="35"/>
      <c r="K263" s="36" t="str">
        <f t="shared" si="61"/>
        <v/>
      </c>
      <c r="L263" s="34"/>
      <c r="M263" s="37" t="str">
        <f t="shared" si="62"/>
        <v xml:space="preserve"> </v>
      </c>
      <c r="N263" s="36" t="str">
        <f t="shared" si="63"/>
        <v xml:space="preserve"> </v>
      </c>
      <c r="O263" s="38" t="str">
        <f t="shared" si="64"/>
        <v xml:space="preserve"> </v>
      </c>
      <c r="P263" s="37" t="str">
        <f t="shared" si="65"/>
        <v xml:space="preserve"> </v>
      </c>
      <c r="Q263" s="36" t="str">
        <f t="shared" si="66"/>
        <v xml:space="preserve"> </v>
      </c>
      <c r="R263" s="29"/>
    </row>
    <row r="264" spans="1:18" ht="16.5" customHeight="1">
      <c r="A264" s="30"/>
      <c r="B264" s="31"/>
      <c r="C264" s="32"/>
      <c r="D264" s="31"/>
      <c r="E264" s="33"/>
      <c r="F264" s="34"/>
      <c r="G264" s="35"/>
      <c r="H264" s="36"/>
      <c r="I264" s="34"/>
      <c r="J264" s="35"/>
      <c r="K264" s="36" t="str">
        <f t="shared" si="61"/>
        <v/>
      </c>
      <c r="L264" s="34"/>
      <c r="M264" s="37" t="str">
        <f t="shared" si="62"/>
        <v xml:space="preserve"> </v>
      </c>
      <c r="N264" s="36" t="str">
        <f t="shared" si="63"/>
        <v xml:space="preserve"> </v>
      </c>
      <c r="O264" s="38" t="str">
        <f t="shared" si="64"/>
        <v xml:space="preserve"> </v>
      </c>
      <c r="P264" s="37" t="str">
        <f t="shared" si="65"/>
        <v xml:space="preserve"> </v>
      </c>
      <c r="Q264" s="36" t="str">
        <f t="shared" si="66"/>
        <v xml:space="preserve"> </v>
      </c>
      <c r="R264" s="29"/>
    </row>
    <row r="265" spans="1:18" ht="16.5" customHeight="1">
      <c r="A265" s="30"/>
      <c r="B265" s="31"/>
      <c r="C265" s="32"/>
      <c r="D265" s="31"/>
      <c r="E265" s="33"/>
      <c r="F265" s="34"/>
      <c r="G265" s="35"/>
      <c r="H265" s="36"/>
      <c r="I265" s="34"/>
      <c r="J265" s="35"/>
      <c r="K265" s="36" t="str">
        <f t="shared" si="61"/>
        <v/>
      </c>
      <c r="L265" s="34"/>
      <c r="M265" s="37" t="str">
        <f t="shared" si="62"/>
        <v xml:space="preserve"> </v>
      </c>
      <c r="N265" s="36" t="str">
        <f t="shared" si="63"/>
        <v xml:space="preserve"> </v>
      </c>
      <c r="O265" s="38" t="str">
        <f t="shared" si="64"/>
        <v xml:space="preserve"> </v>
      </c>
      <c r="P265" s="37" t="str">
        <f t="shared" si="65"/>
        <v xml:space="preserve"> </v>
      </c>
      <c r="Q265" s="36" t="str">
        <f t="shared" si="66"/>
        <v xml:space="preserve"> </v>
      </c>
      <c r="R265" s="29"/>
    </row>
    <row r="266" spans="1:18" ht="16.5" customHeight="1">
      <c r="A266" s="30"/>
      <c r="B266" s="31" t="s">
        <v>152</v>
      </c>
      <c r="C266" s="32"/>
      <c r="D266" s="31"/>
      <c r="E266" s="33"/>
      <c r="F266" s="34"/>
      <c r="G266" s="35"/>
      <c r="H266" s="36"/>
      <c r="I266" s="34"/>
      <c r="J266" s="35"/>
      <c r="K266" s="36" t="str">
        <f t="shared" si="61"/>
        <v/>
      </c>
      <c r="L266" s="34"/>
      <c r="M266" s="37" t="str">
        <f t="shared" si="62"/>
        <v xml:space="preserve"> </v>
      </c>
      <c r="N266" s="36" t="str">
        <f t="shared" si="63"/>
        <v xml:space="preserve"> </v>
      </c>
      <c r="O266" s="38" t="str">
        <f t="shared" si="64"/>
        <v xml:space="preserve"> </v>
      </c>
      <c r="P266" s="37" t="str">
        <f t="shared" si="65"/>
        <v xml:space="preserve"> </v>
      </c>
      <c r="Q266" s="36" t="str">
        <f t="shared" si="66"/>
        <v xml:space="preserve"> </v>
      </c>
      <c r="R266" s="29"/>
    </row>
    <row r="267" spans="1:18" ht="16.5" customHeight="1">
      <c r="A267" s="30"/>
      <c r="B267" s="31"/>
      <c r="C267" s="32"/>
      <c r="D267" s="31"/>
      <c r="E267" s="33"/>
      <c r="F267" s="34"/>
      <c r="G267" s="35"/>
      <c r="H267" s="36"/>
      <c r="I267" s="34"/>
      <c r="J267" s="35"/>
      <c r="K267" s="36" t="str">
        <f t="shared" si="61"/>
        <v/>
      </c>
      <c r="L267" s="34"/>
      <c r="M267" s="37" t="str">
        <f t="shared" si="62"/>
        <v xml:space="preserve"> </v>
      </c>
      <c r="N267" s="36" t="str">
        <f t="shared" si="63"/>
        <v xml:space="preserve"> </v>
      </c>
      <c r="O267" s="38" t="str">
        <f t="shared" si="64"/>
        <v xml:space="preserve"> </v>
      </c>
      <c r="P267" s="37" t="str">
        <f t="shared" si="65"/>
        <v xml:space="preserve"> </v>
      </c>
      <c r="Q267" s="36" t="str">
        <f t="shared" si="66"/>
        <v xml:space="preserve"> </v>
      </c>
      <c r="R267" s="29"/>
    </row>
    <row r="268" spans="1:18" ht="16.5" customHeight="1">
      <c r="A268" s="30"/>
      <c r="B268" s="31"/>
      <c r="C268" s="32"/>
      <c r="D268" s="31"/>
      <c r="E268" s="33"/>
      <c r="F268" s="34"/>
      <c r="G268" s="35"/>
      <c r="H268" s="36"/>
      <c r="I268" s="34"/>
      <c r="J268" s="35"/>
      <c r="K268" s="36" t="str">
        <f t="shared" si="61"/>
        <v/>
      </c>
      <c r="L268" s="34"/>
      <c r="M268" s="37" t="str">
        <f t="shared" si="62"/>
        <v xml:space="preserve"> </v>
      </c>
      <c r="N268" s="36" t="str">
        <f t="shared" si="63"/>
        <v xml:space="preserve"> </v>
      </c>
      <c r="O268" s="38" t="str">
        <f t="shared" si="64"/>
        <v xml:space="preserve"> </v>
      </c>
      <c r="P268" s="37" t="str">
        <f t="shared" si="65"/>
        <v xml:space="preserve"> </v>
      </c>
      <c r="Q268" s="36" t="str">
        <f t="shared" si="66"/>
        <v xml:space="preserve"> </v>
      </c>
      <c r="R268" s="29"/>
    </row>
    <row r="269" spans="1:18" ht="16.5" customHeight="1">
      <c r="A269" s="30"/>
      <c r="B269" s="31"/>
      <c r="C269" s="32"/>
      <c r="D269" s="31"/>
      <c r="E269" s="33"/>
      <c r="F269" s="34"/>
      <c r="G269" s="35"/>
      <c r="H269" s="36"/>
      <c r="I269" s="34"/>
      <c r="J269" s="35"/>
      <c r="K269" s="36" t="str">
        <f t="shared" si="61"/>
        <v/>
      </c>
      <c r="L269" s="34"/>
      <c r="M269" s="37" t="str">
        <f t="shared" si="62"/>
        <v xml:space="preserve"> </v>
      </c>
      <c r="N269" s="36" t="str">
        <f t="shared" si="63"/>
        <v xml:space="preserve"> </v>
      </c>
      <c r="O269" s="38" t="str">
        <f t="shared" si="64"/>
        <v xml:space="preserve"> </v>
      </c>
      <c r="P269" s="37" t="str">
        <f t="shared" si="65"/>
        <v xml:space="preserve"> </v>
      </c>
      <c r="Q269" s="36" t="str">
        <f t="shared" si="66"/>
        <v xml:space="preserve"> </v>
      </c>
      <c r="R269" s="29"/>
    </row>
    <row r="270" spans="1:18" ht="16.5" customHeight="1">
      <c r="A270" s="30"/>
      <c r="B270" s="31"/>
      <c r="C270" s="32"/>
      <c r="D270" s="31"/>
      <c r="E270" s="33"/>
      <c r="F270" s="34"/>
      <c r="G270" s="35"/>
      <c r="H270" s="36"/>
      <c r="I270" s="34"/>
      <c r="J270" s="35"/>
      <c r="K270" s="36" t="str">
        <f t="shared" si="61"/>
        <v/>
      </c>
      <c r="L270" s="34"/>
      <c r="M270" s="37" t="str">
        <f t="shared" si="62"/>
        <v xml:space="preserve"> </v>
      </c>
      <c r="N270" s="36" t="str">
        <f t="shared" si="63"/>
        <v xml:space="preserve"> </v>
      </c>
      <c r="O270" s="38" t="str">
        <f t="shared" si="64"/>
        <v xml:space="preserve"> </v>
      </c>
      <c r="P270" s="37" t="str">
        <f t="shared" si="65"/>
        <v xml:space="preserve"> </v>
      </c>
      <c r="Q270" s="36" t="str">
        <f t="shared" si="66"/>
        <v xml:space="preserve"> </v>
      </c>
      <c r="R270" s="29"/>
    </row>
    <row r="271" spans="1:18" ht="16.5" customHeight="1">
      <c r="A271" s="30"/>
      <c r="B271" s="31"/>
      <c r="C271" s="32"/>
      <c r="D271" s="31"/>
      <c r="E271" s="33"/>
      <c r="F271" s="34"/>
      <c r="G271" s="35"/>
      <c r="H271" s="36"/>
      <c r="I271" s="34"/>
      <c r="J271" s="35"/>
      <c r="K271" s="36" t="str">
        <f t="shared" si="61"/>
        <v/>
      </c>
      <c r="L271" s="34"/>
      <c r="M271" s="37" t="str">
        <f t="shared" si="62"/>
        <v xml:space="preserve"> </v>
      </c>
      <c r="N271" s="36" t="str">
        <f t="shared" si="63"/>
        <v xml:space="preserve"> </v>
      </c>
      <c r="O271" s="38" t="str">
        <f t="shared" si="64"/>
        <v xml:space="preserve"> </v>
      </c>
      <c r="P271" s="37" t="str">
        <f t="shared" si="65"/>
        <v xml:space="preserve"> </v>
      </c>
      <c r="Q271" s="36" t="str">
        <f t="shared" si="66"/>
        <v xml:space="preserve"> </v>
      </c>
      <c r="R271" s="29"/>
    </row>
    <row r="272" spans="1:18" ht="16.5" customHeight="1">
      <c r="A272" s="30"/>
      <c r="B272" s="31"/>
      <c r="C272" s="32"/>
      <c r="D272" s="31"/>
      <c r="E272" s="33"/>
      <c r="F272" s="34"/>
      <c r="G272" s="35"/>
      <c r="H272" s="36"/>
      <c r="I272" s="34"/>
      <c r="J272" s="35"/>
      <c r="K272" s="36" t="str">
        <f t="shared" si="61"/>
        <v/>
      </c>
      <c r="L272" s="34"/>
      <c r="M272" s="37" t="str">
        <f t="shared" si="62"/>
        <v xml:space="preserve"> </v>
      </c>
      <c r="N272" s="36" t="str">
        <f t="shared" si="63"/>
        <v xml:space="preserve"> </v>
      </c>
      <c r="O272" s="38" t="str">
        <f t="shared" si="64"/>
        <v xml:space="preserve"> </v>
      </c>
      <c r="P272" s="37" t="str">
        <f t="shared" si="65"/>
        <v xml:space="preserve"> </v>
      </c>
      <c r="Q272" s="36" t="str">
        <f t="shared" si="66"/>
        <v xml:space="preserve"> </v>
      </c>
      <c r="R272" s="29"/>
    </row>
    <row r="273" spans="1:18" ht="16.5" customHeight="1">
      <c r="A273" s="30"/>
      <c r="B273" s="31"/>
      <c r="C273" s="32"/>
      <c r="D273" s="31"/>
      <c r="E273" s="33"/>
      <c r="F273" s="34"/>
      <c r="G273" s="35"/>
      <c r="H273" s="36"/>
      <c r="I273" s="34"/>
      <c r="J273" s="35"/>
      <c r="K273" s="36" t="str">
        <f t="shared" si="61"/>
        <v/>
      </c>
      <c r="L273" s="34"/>
      <c r="M273" s="37" t="str">
        <f t="shared" si="62"/>
        <v xml:space="preserve"> </v>
      </c>
      <c r="N273" s="36" t="str">
        <f t="shared" si="63"/>
        <v xml:space="preserve"> </v>
      </c>
      <c r="O273" s="38" t="str">
        <f t="shared" si="64"/>
        <v xml:space="preserve"> </v>
      </c>
      <c r="P273" s="37" t="str">
        <f t="shared" si="65"/>
        <v xml:space="preserve"> </v>
      </c>
      <c r="Q273" s="36" t="str">
        <f t="shared" si="66"/>
        <v xml:space="preserve"> </v>
      </c>
      <c r="R273" s="29"/>
    </row>
    <row r="274" spans="1:18" ht="16.5" customHeight="1">
      <c r="A274" s="30"/>
      <c r="B274" s="31"/>
      <c r="C274" s="32"/>
      <c r="D274" s="31"/>
      <c r="E274" s="33"/>
      <c r="F274" s="34"/>
      <c r="G274" s="35"/>
      <c r="H274" s="36"/>
      <c r="I274" s="34"/>
      <c r="J274" s="35"/>
      <c r="K274" s="36" t="str">
        <f t="shared" si="61"/>
        <v/>
      </c>
      <c r="L274" s="34"/>
      <c r="M274" s="37" t="str">
        <f t="shared" si="62"/>
        <v xml:space="preserve"> </v>
      </c>
      <c r="N274" s="36" t="str">
        <f t="shared" si="63"/>
        <v xml:space="preserve"> </v>
      </c>
      <c r="O274" s="38" t="str">
        <f t="shared" si="64"/>
        <v xml:space="preserve"> </v>
      </c>
      <c r="P274" s="37" t="str">
        <f t="shared" si="65"/>
        <v xml:space="preserve"> </v>
      </c>
      <c r="Q274" s="36" t="str">
        <f t="shared" si="66"/>
        <v xml:space="preserve"> </v>
      </c>
      <c r="R274" s="29"/>
    </row>
    <row r="275" spans="1:18" ht="16.5" customHeight="1">
      <c r="A275" s="30"/>
      <c r="B275" s="31"/>
      <c r="C275" s="32"/>
      <c r="D275" s="31"/>
      <c r="E275" s="33"/>
      <c r="F275" s="34"/>
      <c r="G275" s="35"/>
      <c r="H275" s="36"/>
      <c r="I275" s="34"/>
      <c r="J275" s="35"/>
      <c r="K275" s="36" t="str">
        <f t="shared" si="61"/>
        <v/>
      </c>
      <c r="L275" s="34"/>
      <c r="M275" s="37" t="str">
        <f t="shared" si="62"/>
        <v xml:space="preserve"> </v>
      </c>
      <c r="N275" s="36" t="str">
        <f t="shared" si="63"/>
        <v xml:space="preserve"> </v>
      </c>
      <c r="O275" s="38" t="str">
        <f t="shared" si="64"/>
        <v xml:space="preserve"> </v>
      </c>
      <c r="P275" s="37" t="str">
        <f t="shared" si="65"/>
        <v xml:space="preserve"> </v>
      </c>
      <c r="Q275" s="36" t="str">
        <f t="shared" si="66"/>
        <v xml:space="preserve"> </v>
      </c>
      <c r="R275" s="29"/>
    </row>
    <row r="276" spans="1:18" ht="16.5" customHeight="1">
      <c r="A276" s="30"/>
      <c r="B276" s="31"/>
      <c r="C276" s="32"/>
      <c r="D276" s="31"/>
      <c r="E276" s="33"/>
      <c r="F276" s="34"/>
      <c r="G276" s="35"/>
      <c r="H276" s="36"/>
      <c r="I276" s="34"/>
      <c r="J276" s="35"/>
      <c r="K276" s="36" t="str">
        <f t="shared" si="61"/>
        <v/>
      </c>
      <c r="L276" s="34"/>
      <c r="M276" s="37" t="str">
        <f t="shared" si="62"/>
        <v xml:space="preserve"> </v>
      </c>
      <c r="N276" s="36" t="str">
        <f t="shared" si="63"/>
        <v xml:space="preserve"> </v>
      </c>
      <c r="O276" s="38" t="str">
        <f t="shared" si="64"/>
        <v xml:space="preserve"> </v>
      </c>
      <c r="P276" s="37" t="str">
        <f t="shared" si="65"/>
        <v xml:space="preserve"> </v>
      </c>
      <c r="Q276" s="36" t="str">
        <f t="shared" si="66"/>
        <v xml:space="preserve"> </v>
      </c>
      <c r="R276" s="29"/>
    </row>
    <row r="277" spans="1:18" ht="16.5" customHeight="1">
      <c r="A277" s="30"/>
      <c r="B277" s="31"/>
      <c r="C277" s="32"/>
      <c r="D277" s="31"/>
      <c r="E277" s="33"/>
      <c r="F277" s="34"/>
      <c r="G277" s="35"/>
      <c r="H277" s="36"/>
      <c r="I277" s="34"/>
      <c r="J277" s="35"/>
      <c r="K277" s="36" t="str">
        <f t="shared" si="61"/>
        <v/>
      </c>
      <c r="L277" s="34"/>
      <c r="M277" s="37" t="str">
        <f t="shared" si="62"/>
        <v xml:space="preserve"> </v>
      </c>
      <c r="N277" s="36" t="str">
        <f t="shared" si="63"/>
        <v xml:space="preserve"> </v>
      </c>
      <c r="O277" s="38" t="str">
        <f t="shared" si="64"/>
        <v xml:space="preserve"> </v>
      </c>
      <c r="P277" s="37" t="str">
        <f t="shared" si="65"/>
        <v xml:space="preserve"> </v>
      </c>
      <c r="Q277" s="36" t="str">
        <f t="shared" si="66"/>
        <v xml:space="preserve"> </v>
      </c>
      <c r="R277" s="29"/>
    </row>
    <row r="278" spans="1:18" ht="16.5" customHeight="1">
      <c r="A278" s="30"/>
      <c r="B278" s="31"/>
      <c r="C278" s="32"/>
      <c r="D278" s="31"/>
      <c r="E278" s="33"/>
      <c r="F278" s="34"/>
      <c r="G278" s="35"/>
      <c r="H278" s="36"/>
      <c r="I278" s="34"/>
      <c r="J278" s="35"/>
      <c r="K278" s="36" t="str">
        <f t="shared" si="61"/>
        <v/>
      </c>
      <c r="L278" s="34"/>
      <c r="M278" s="37" t="str">
        <f t="shared" si="62"/>
        <v xml:space="preserve"> </v>
      </c>
      <c r="N278" s="36" t="str">
        <f t="shared" si="63"/>
        <v xml:space="preserve"> </v>
      </c>
      <c r="O278" s="38" t="str">
        <f t="shared" si="64"/>
        <v xml:space="preserve"> </v>
      </c>
      <c r="P278" s="37" t="str">
        <f t="shared" si="65"/>
        <v xml:space="preserve"> </v>
      </c>
      <c r="Q278" s="36" t="str">
        <f t="shared" si="66"/>
        <v xml:space="preserve"> </v>
      </c>
      <c r="R278" s="29"/>
    </row>
    <row r="279" spans="1:18" ht="16.5" customHeight="1">
      <c r="A279" s="30"/>
      <c r="B279" s="31"/>
      <c r="C279" s="32"/>
      <c r="D279" s="31"/>
      <c r="E279" s="33"/>
      <c r="F279" s="34"/>
      <c r="G279" s="35"/>
      <c r="H279" s="36"/>
      <c r="I279" s="34"/>
      <c r="J279" s="35"/>
      <c r="K279" s="36" t="str">
        <f t="shared" si="61"/>
        <v/>
      </c>
      <c r="L279" s="34"/>
      <c r="M279" s="37" t="str">
        <f t="shared" si="62"/>
        <v xml:space="preserve"> </v>
      </c>
      <c r="N279" s="36" t="str">
        <f t="shared" si="63"/>
        <v xml:space="preserve"> </v>
      </c>
      <c r="O279" s="38" t="str">
        <f t="shared" si="64"/>
        <v xml:space="preserve"> </v>
      </c>
      <c r="P279" s="37" t="str">
        <f t="shared" si="65"/>
        <v xml:space="preserve"> </v>
      </c>
      <c r="Q279" s="36" t="str">
        <f t="shared" si="66"/>
        <v xml:space="preserve"> </v>
      </c>
      <c r="R279" s="29"/>
    </row>
    <row r="280" spans="1:18" ht="16.5" customHeight="1">
      <c r="A280" s="30"/>
      <c r="B280" s="31"/>
      <c r="C280" s="39"/>
      <c r="D280" s="31"/>
      <c r="E280" s="33"/>
      <c r="F280" s="34"/>
      <c r="G280" s="35"/>
      <c r="H280" s="36"/>
      <c r="I280" s="34"/>
      <c r="J280" s="35"/>
      <c r="K280" s="36" t="str">
        <f t="shared" si="61"/>
        <v/>
      </c>
      <c r="L280" s="34"/>
      <c r="M280" s="37" t="str">
        <f t="shared" si="62"/>
        <v xml:space="preserve"> </v>
      </c>
      <c r="N280" s="36" t="str">
        <f t="shared" si="63"/>
        <v xml:space="preserve"> </v>
      </c>
      <c r="O280" s="38" t="str">
        <f t="shared" si="64"/>
        <v xml:space="preserve"> </v>
      </c>
      <c r="P280" s="37" t="str">
        <f t="shared" si="65"/>
        <v xml:space="preserve"> </v>
      </c>
      <c r="Q280" s="36" t="str">
        <f t="shared" si="66"/>
        <v xml:space="preserve"> </v>
      </c>
      <c r="R280" s="29"/>
    </row>
    <row r="281" spans="1:18" ht="16.5" customHeight="1">
      <c r="A281" s="30"/>
      <c r="B281" s="31"/>
      <c r="C281" s="39"/>
      <c r="D281" s="31"/>
      <c r="E281" s="33"/>
      <c r="F281" s="34"/>
      <c r="G281" s="35"/>
      <c r="H281" s="36"/>
      <c r="I281" s="34"/>
      <c r="J281" s="35"/>
      <c r="K281" s="36" t="str">
        <f t="shared" si="61"/>
        <v/>
      </c>
      <c r="L281" s="34"/>
      <c r="M281" s="37" t="str">
        <f t="shared" si="62"/>
        <v xml:space="preserve"> </v>
      </c>
      <c r="N281" s="36" t="str">
        <f t="shared" si="63"/>
        <v xml:space="preserve"> </v>
      </c>
      <c r="O281" s="38" t="str">
        <f t="shared" si="64"/>
        <v xml:space="preserve"> </v>
      </c>
      <c r="P281" s="37" t="str">
        <f t="shared" si="65"/>
        <v xml:space="preserve"> </v>
      </c>
      <c r="Q281" s="36" t="str">
        <f t="shared" si="66"/>
        <v xml:space="preserve"> </v>
      </c>
      <c r="R281" s="29"/>
    </row>
    <row r="282" spans="1:18" ht="16.5" customHeight="1">
      <c r="A282" s="30"/>
      <c r="B282" s="31"/>
      <c r="C282" s="39"/>
      <c r="D282" s="31"/>
      <c r="E282" s="33"/>
      <c r="F282" s="34"/>
      <c r="G282" s="35"/>
      <c r="H282" s="36"/>
      <c r="I282" s="34"/>
      <c r="J282" s="35"/>
      <c r="K282" s="36" t="str">
        <f t="shared" si="61"/>
        <v/>
      </c>
      <c r="L282" s="34"/>
      <c r="M282" s="37" t="str">
        <f t="shared" si="62"/>
        <v xml:space="preserve"> </v>
      </c>
      <c r="N282" s="36" t="str">
        <f t="shared" si="63"/>
        <v xml:space="preserve"> </v>
      </c>
      <c r="O282" s="38" t="str">
        <f t="shared" si="64"/>
        <v xml:space="preserve"> </v>
      </c>
      <c r="P282" s="37" t="str">
        <f t="shared" si="65"/>
        <v xml:space="preserve"> </v>
      </c>
      <c r="Q282" s="36" t="str">
        <f t="shared" si="66"/>
        <v xml:space="preserve"> </v>
      </c>
      <c r="R282" s="29"/>
    </row>
    <row r="283" spans="1:18" ht="16.5" customHeight="1">
      <c r="A283" s="30"/>
      <c r="B283" s="31"/>
      <c r="C283" s="39"/>
      <c r="D283" s="31"/>
      <c r="E283" s="33"/>
      <c r="F283" s="34"/>
      <c r="G283" s="35"/>
      <c r="H283" s="36"/>
      <c r="I283" s="34"/>
      <c r="J283" s="35"/>
      <c r="K283" s="36" t="str">
        <f t="shared" si="61"/>
        <v/>
      </c>
      <c r="L283" s="34"/>
      <c r="M283" s="37" t="str">
        <f t="shared" si="62"/>
        <v xml:space="preserve"> </v>
      </c>
      <c r="N283" s="36" t="str">
        <f t="shared" si="63"/>
        <v xml:space="preserve"> </v>
      </c>
      <c r="O283" s="38" t="str">
        <f t="shared" si="64"/>
        <v xml:space="preserve"> </v>
      </c>
      <c r="P283" s="37" t="str">
        <f t="shared" si="65"/>
        <v xml:space="preserve"> </v>
      </c>
      <c r="Q283" s="36" t="str">
        <f t="shared" si="66"/>
        <v xml:space="preserve"> </v>
      </c>
      <c r="R283" s="29"/>
    </row>
    <row r="284" spans="1:18" ht="16.5" customHeight="1">
      <c r="A284" s="30"/>
      <c r="B284" s="31"/>
      <c r="C284" s="39"/>
      <c r="D284" s="31"/>
      <c r="E284" s="33"/>
      <c r="F284" s="34"/>
      <c r="G284" s="35"/>
      <c r="H284" s="36"/>
      <c r="I284" s="34"/>
      <c r="J284" s="35"/>
      <c r="K284" s="36" t="str">
        <f t="shared" si="61"/>
        <v/>
      </c>
      <c r="L284" s="34"/>
      <c r="M284" s="37" t="str">
        <f t="shared" si="62"/>
        <v xml:space="preserve"> </v>
      </c>
      <c r="N284" s="36" t="str">
        <f t="shared" si="63"/>
        <v xml:space="preserve"> </v>
      </c>
      <c r="O284" s="38" t="str">
        <f t="shared" si="64"/>
        <v xml:space="preserve"> </v>
      </c>
      <c r="P284" s="37" t="str">
        <f t="shared" si="65"/>
        <v xml:space="preserve"> </v>
      </c>
      <c r="Q284" s="36" t="str">
        <f t="shared" si="66"/>
        <v xml:space="preserve"> </v>
      </c>
      <c r="R284" s="29"/>
    </row>
    <row r="285" spans="1:18" ht="16.5" customHeight="1">
      <c r="A285" s="30"/>
      <c r="B285" s="31"/>
      <c r="C285" s="39"/>
      <c r="D285" s="31"/>
      <c r="E285" s="33"/>
      <c r="F285" s="34"/>
      <c r="G285" s="35"/>
      <c r="H285" s="36"/>
      <c r="I285" s="34"/>
      <c r="J285" s="35"/>
      <c r="K285" s="36" t="str">
        <f t="shared" si="61"/>
        <v/>
      </c>
      <c r="L285" s="34"/>
      <c r="M285" s="37" t="str">
        <f t="shared" si="62"/>
        <v xml:space="preserve"> </v>
      </c>
      <c r="N285" s="36" t="str">
        <f t="shared" si="63"/>
        <v xml:space="preserve"> </v>
      </c>
      <c r="O285" s="38" t="str">
        <f t="shared" si="64"/>
        <v xml:space="preserve"> </v>
      </c>
      <c r="P285" s="37" t="str">
        <f t="shared" si="65"/>
        <v xml:space="preserve"> </v>
      </c>
      <c r="Q285" s="36" t="str">
        <f t="shared" si="66"/>
        <v xml:space="preserve"> </v>
      </c>
      <c r="R285" s="29"/>
    </row>
    <row r="286" spans="1:18" ht="16.5" customHeight="1">
      <c r="A286" s="30"/>
      <c r="B286" s="31"/>
      <c r="C286" s="39"/>
      <c r="D286" s="31"/>
      <c r="E286" s="33"/>
      <c r="F286" s="34"/>
      <c r="G286" s="35"/>
      <c r="H286" s="36"/>
      <c r="I286" s="34"/>
      <c r="J286" s="35"/>
      <c r="K286" s="36" t="str">
        <f t="shared" si="61"/>
        <v/>
      </c>
      <c r="L286" s="34"/>
      <c r="M286" s="37" t="str">
        <f t="shared" si="62"/>
        <v xml:space="preserve"> </v>
      </c>
      <c r="N286" s="36" t="str">
        <f t="shared" si="63"/>
        <v xml:space="preserve"> </v>
      </c>
      <c r="O286" s="38" t="str">
        <f t="shared" si="64"/>
        <v xml:space="preserve"> </v>
      </c>
      <c r="P286" s="37" t="str">
        <f t="shared" si="65"/>
        <v xml:space="preserve"> </v>
      </c>
      <c r="Q286" s="36" t="str">
        <f t="shared" si="66"/>
        <v xml:space="preserve"> </v>
      </c>
      <c r="R286" s="29"/>
    </row>
    <row r="287" spans="1:18" ht="16.5" customHeight="1">
      <c r="A287" s="30"/>
      <c r="B287" s="31"/>
      <c r="C287" s="39"/>
      <c r="D287" s="31"/>
      <c r="E287" s="33"/>
      <c r="F287" s="34"/>
      <c r="G287" s="35"/>
      <c r="H287" s="36"/>
      <c r="I287" s="34"/>
      <c r="J287" s="35"/>
      <c r="K287" s="36" t="str">
        <f t="shared" si="61"/>
        <v/>
      </c>
      <c r="L287" s="34"/>
      <c r="M287" s="37" t="str">
        <f t="shared" si="62"/>
        <v xml:space="preserve"> </v>
      </c>
      <c r="N287" s="36" t="str">
        <f t="shared" si="63"/>
        <v xml:space="preserve"> </v>
      </c>
      <c r="O287" s="38" t="str">
        <f t="shared" si="64"/>
        <v xml:space="preserve"> </v>
      </c>
      <c r="P287" s="37" t="str">
        <f t="shared" si="65"/>
        <v xml:space="preserve"> </v>
      </c>
      <c r="Q287" s="36" t="str">
        <f t="shared" si="66"/>
        <v xml:space="preserve"> </v>
      </c>
      <c r="R287" s="29"/>
    </row>
    <row r="288" spans="1:18" ht="16.5" customHeight="1">
      <c r="A288" s="30"/>
      <c r="B288" s="31"/>
      <c r="C288" s="39"/>
      <c r="D288" s="31"/>
      <c r="E288" s="33"/>
      <c r="F288" s="34"/>
      <c r="G288" s="35"/>
      <c r="H288" s="36"/>
      <c r="I288" s="34"/>
      <c r="J288" s="35"/>
      <c r="K288" s="36" t="str">
        <f t="shared" si="61"/>
        <v/>
      </c>
      <c r="L288" s="34"/>
      <c r="M288" s="37" t="str">
        <f t="shared" si="62"/>
        <v xml:space="preserve"> </v>
      </c>
      <c r="N288" s="36" t="str">
        <f t="shared" si="63"/>
        <v xml:space="preserve"> </v>
      </c>
      <c r="O288" s="38" t="str">
        <f t="shared" si="64"/>
        <v xml:space="preserve"> </v>
      </c>
      <c r="P288" s="37" t="str">
        <f t="shared" si="65"/>
        <v xml:space="preserve"> </v>
      </c>
      <c r="Q288" s="36" t="str">
        <f t="shared" si="66"/>
        <v xml:space="preserve"> </v>
      </c>
      <c r="R288" s="29"/>
    </row>
    <row r="289" spans="1:18" ht="16.5" customHeight="1">
      <c r="A289" s="30"/>
      <c r="B289" s="31"/>
      <c r="C289" s="39"/>
      <c r="D289" s="31"/>
      <c r="E289" s="33"/>
      <c r="F289" s="34"/>
      <c r="G289" s="35"/>
      <c r="H289" s="36"/>
      <c r="I289" s="34"/>
      <c r="J289" s="35"/>
      <c r="K289" s="36" t="str">
        <f t="shared" si="61"/>
        <v/>
      </c>
      <c r="L289" s="34"/>
      <c r="M289" s="37" t="str">
        <f t="shared" si="62"/>
        <v xml:space="preserve"> </v>
      </c>
      <c r="N289" s="36" t="str">
        <f t="shared" si="63"/>
        <v xml:space="preserve"> </v>
      </c>
      <c r="O289" s="38" t="str">
        <f t="shared" si="64"/>
        <v xml:space="preserve"> </v>
      </c>
      <c r="P289" s="37" t="str">
        <f t="shared" si="65"/>
        <v xml:space="preserve"> </v>
      </c>
      <c r="Q289" s="36" t="str">
        <f t="shared" si="66"/>
        <v xml:space="preserve"> </v>
      </c>
      <c r="R289" s="29"/>
    </row>
    <row r="290" spans="1:18" ht="16.5" customHeight="1">
      <c r="A290" s="30"/>
      <c r="B290" s="31"/>
      <c r="C290" s="39"/>
      <c r="D290" s="31"/>
      <c r="E290" s="33"/>
      <c r="F290" s="34"/>
      <c r="G290" s="35"/>
      <c r="H290" s="36"/>
      <c r="I290" s="34"/>
      <c r="J290" s="35"/>
      <c r="K290" s="36" t="str">
        <f t="shared" si="61"/>
        <v/>
      </c>
      <c r="L290" s="34"/>
      <c r="M290" s="37" t="str">
        <f t="shared" si="62"/>
        <v xml:space="preserve"> </v>
      </c>
      <c r="N290" s="36" t="str">
        <f t="shared" si="63"/>
        <v xml:space="preserve"> </v>
      </c>
      <c r="O290" s="38" t="str">
        <f t="shared" si="64"/>
        <v xml:space="preserve"> </v>
      </c>
      <c r="P290" s="37" t="str">
        <f t="shared" si="65"/>
        <v xml:space="preserve"> </v>
      </c>
      <c r="Q290" s="36" t="str">
        <f t="shared" si="66"/>
        <v xml:space="preserve"> </v>
      </c>
      <c r="R290" s="29"/>
    </row>
    <row r="291" spans="1:18" ht="16.5" customHeight="1">
      <c r="A291" s="30"/>
      <c r="B291" s="31"/>
      <c r="C291" s="39"/>
      <c r="D291" s="31"/>
      <c r="E291" s="33"/>
      <c r="F291" s="34"/>
      <c r="G291" s="35"/>
      <c r="H291" s="36"/>
      <c r="I291" s="34"/>
      <c r="J291" s="35"/>
      <c r="K291" s="36" t="str">
        <f t="shared" si="61"/>
        <v/>
      </c>
      <c r="L291" s="34"/>
      <c r="M291" s="37" t="str">
        <f t="shared" si="62"/>
        <v xml:space="preserve"> </v>
      </c>
      <c r="N291" s="36" t="str">
        <f t="shared" si="63"/>
        <v xml:space="preserve"> </v>
      </c>
      <c r="O291" s="38" t="str">
        <f t="shared" si="64"/>
        <v xml:space="preserve"> </v>
      </c>
      <c r="P291" s="37" t="str">
        <f t="shared" si="65"/>
        <v xml:space="preserve"> </v>
      </c>
      <c r="Q291" s="36" t="str">
        <f t="shared" si="66"/>
        <v xml:space="preserve"> </v>
      </c>
      <c r="R291" s="29"/>
    </row>
    <row r="292" spans="1:18" ht="16.5" customHeight="1">
      <c r="A292" s="30"/>
      <c r="B292" s="31"/>
      <c r="C292" s="39"/>
      <c r="D292" s="31"/>
      <c r="E292" s="33"/>
      <c r="F292" s="34"/>
      <c r="G292" s="35"/>
      <c r="H292" s="36"/>
      <c r="I292" s="34"/>
      <c r="J292" s="35"/>
      <c r="K292" s="36" t="str">
        <f t="shared" si="61"/>
        <v/>
      </c>
      <c r="L292" s="34"/>
      <c r="M292" s="37" t="str">
        <f t="shared" si="62"/>
        <v xml:space="preserve"> </v>
      </c>
      <c r="N292" s="36" t="str">
        <f t="shared" si="63"/>
        <v xml:space="preserve"> </v>
      </c>
      <c r="O292" s="38" t="str">
        <f t="shared" si="64"/>
        <v xml:space="preserve"> </v>
      </c>
      <c r="P292" s="37" t="str">
        <f t="shared" si="65"/>
        <v xml:space="preserve"> </v>
      </c>
      <c r="Q292" s="36" t="str">
        <f t="shared" si="66"/>
        <v xml:space="preserve"> </v>
      </c>
      <c r="R292" s="29"/>
    </row>
    <row r="293" spans="1:18" ht="16.5" customHeight="1">
      <c r="A293" s="30"/>
      <c r="B293" s="31"/>
      <c r="C293" s="39"/>
      <c r="D293" s="31"/>
      <c r="E293" s="33"/>
      <c r="F293" s="34"/>
      <c r="G293" s="35"/>
      <c r="H293" s="36"/>
      <c r="I293" s="34"/>
      <c r="J293" s="35"/>
      <c r="K293" s="36" t="str">
        <f t="shared" si="61"/>
        <v/>
      </c>
      <c r="L293" s="34"/>
      <c r="M293" s="37" t="str">
        <f t="shared" si="62"/>
        <v xml:space="preserve"> </v>
      </c>
      <c r="N293" s="36" t="str">
        <f t="shared" si="63"/>
        <v xml:space="preserve"> </v>
      </c>
      <c r="O293" s="38" t="str">
        <f t="shared" si="64"/>
        <v xml:space="preserve"> </v>
      </c>
      <c r="P293" s="37" t="str">
        <f t="shared" si="65"/>
        <v xml:space="preserve"> </v>
      </c>
      <c r="Q293" s="36" t="str">
        <f t="shared" si="66"/>
        <v xml:space="preserve"> </v>
      </c>
      <c r="R293" s="29"/>
    </row>
    <row r="294" spans="1:18" ht="16.5" customHeight="1">
      <c r="A294" s="30"/>
      <c r="B294" s="31"/>
      <c r="C294" s="39"/>
      <c r="D294" s="31"/>
      <c r="E294" s="33"/>
      <c r="F294" s="34"/>
      <c r="G294" s="35"/>
      <c r="H294" s="36"/>
      <c r="I294" s="34"/>
      <c r="J294" s="35"/>
      <c r="K294" s="36" t="str">
        <f t="shared" si="61"/>
        <v/>
      </c>
      <c r="L294" s="34"/>
      <c r="M294" s="37" t="str">
        <f t="shared" si="62"/>
        <v xml:space="preserve"> </v>
      </c>
      <c r="N294" s="36" t="str">
        <f t="shared" si="63"/>
        <v xml:space="preserve"> </v>
      </c>
      <c r="O294" s="38" t="str">
        <f t="shared" si="64"/>
        <v xml:space="preserve"> </v>
      </c>
      <c r="P294" s="37" t="str">
        <f t="shared" si="65"/>
        <v xml:space="preserve"> </v>
      </c>
      <c r="Q294" s="36" t="str">
        <f t="shared" si="66"/>
        <v xml:space="preserve"> </v>
      </c>
      <c r="R294" s="29"/>
    </row>
    <row r="295" spans="1:18" ht="16.5" customHeight="1">
      <c r="A295" s="30"/>
      <c r="B295" s="31"/>
      <c r="C295" s="39"/>
      <c r="D295" s="31"/>
      <c r="E295" s="33"/>
      <c r="F295" s="34"/>
      <c r="G295" s="35"/>
      <c r="H295" s="36"/>
      <c r="I295" s="34"/>
      <c r="J295" s="35"/>
      <c r="K295" s="36" t="str">
        <f t="shared" si="61"/>
        <v/>
      </c>
      <c r="L295" s="34"/>
      <c r="M295" s="37" t="str">
        <f t="shared" si="62"/>
        <v xml:space="preserve"> </v>
      </c>
      <c r="N295" s="36" t="str">
        <f t="shared" si="63"/>
        <v xml:space="preserve"> </v>
      </c>
      <c r="O295" s="38" t="str">
        <f t="shared" si="64"/>
        <v xml:space="preserve"> </v>
      </c>
      <c r="P295" s="37" t="str">
        <f t="shared" si="65"/>
        <v xml:space="preserve"> </v>
      </c>
      <c r="Q295" s="36" t="str">
        <f t="shared" si="66"/>
        <v xml:space="preserve"> </v>
      </c>
      <c r="R295" s="29"/>
    </row>
    <row r="296" spans="1:18" ht="16.5" customHeight="1">
      <c r="A296" s="30"/>
      <c r="B296" s="31"/>
      <c r="C296" s="39"/>
      <c r="D296" s="31"/>
      <c r="E296" s="33"/>
      <c r="F296" s="34"/>
      <c r="G296" s="35"/>
      <c r="H296" s="36"/>
      <c r="I296" s="34"/>
      <c r="J296" s="35"/>
      <c r="K296" s="36" t="str">
        <f t="shared" si="61"/>
        <v/>
      </c>
      <c r="L296" s="34"/>
      <c r="M296" s="37" t="str">
        <f t="shared" si="62"/>
        <v xml:space="preserve"> </v>
      </c>
      <c r="N296" s="36" t="str">
        <f t="shared" si="63"/>
        <v xml:space="preserve"> </v>
      </c>
      <c r="O296" s="38" t="str">
        <f t="shared" si="64"/>
        <v xml:space="preserve"> </v>
      </c>
      <c r="P296" s="37" t="str">
        <f t="shared" si="65"/>
        <v xml:space="preserve"> </v>
      </c>
      <c r="Q296" s="36" t="str">
        <f t="shared" si="66"/>
        <v xml:space="preserve"> </v>
      </c>
      <c r="R296" s="29"/>
    </row>
    <row r="297" spans="1:18" ht="16.5" customHeight="1">
      <c r="A297" s="30"/>
      <c r="B297" s="31"/>
      <c r="C297" s="39"/>
      <c r="D297" s="31"/>
      <c r="E297" s="33"/>
      <c r="F297" s="34"/>
      <c r="G297" s="35"/>
      <c r="H297" s="36"/>
      <c r="I297" s="34"/>
      <c r="J297" s="35"/>
      <c r="K297" s="36" t="str">
        <f t="shared" si="61"/>
        <v/>
      </c>
      <c r="L297" s="34"/>
      <c r="M297" s="37" t="str">
        <f t="shared" si="62"/>
        <v xml:space="preserve"> </v>
      </c>
      <c r="N297" s="36" t="str">
        <f t="shared" si="63"/>
        <v xml:space="preserve"> </v>
      </c>
      <c r="O297" s="38" t="str">
        <f t="shared" si="64"/>
        <v xml:space="preserve"> </v>
      </c>
      <c r="P297" s="37" t="str">
        <f t="shared" si="65"/>
        <v xml:space="preserve"> </v>
      </c>
      <c r="Q297" s="36" t="str">
        <f t="shared" si="66"/>
        <v xml:space="preserve"> </v>
      </c>
      <c r="R297" s="29"/>
    </row>
    <row r="298" spans="1:18" ht="16.5" customHeight="1">
      <c r="A298" s="30"/>
      <c r="B298" s="31"/>
      <c r="C298" s="39"/>
      <c r="D298" s="31"/>
      <c r="E298" s="33"/>
      <c r="F298" s="34"/>
      <c r="G298" s="35"/>
      <c r="H298" s="36"/>
      <c r="I298" s="34"/>
      <c r="J298" s="35"/>
      <c r="K298" s="36" t="str">
        <f t="shared" si="61"/>
        <v/>
      </c>
      <c r="L298" s="34"/>
      <c r="M298" s="37" t="str">
        <f t="shared" si="62"/>
        <v xml:space="preserve"> </v>
      </c>
      <c r="N298" s="36" t="str">
        <f t="shared" si="63"/>
        <v xml:space="preserve"> </v>
      </c>
      <c r="O298" s="38" t="str">
        <f t="shared" si="64"/>
        <v xml:space="preserve"> </v>
      </c>
      <c r="P298" s="37" t="str">
        <f t="shared" si="65"/>
        <v xml:space="preserve"> </v>
      </c>
      <c r="Q298" s="36" t="str">
        <f t="shared" si="66"/>
        <v xml:space="preserve"> </v>
      </c>
      <c r="R298" s="29"/>
    </row>
    <row r="299" spans="1:18" ht="16.5" customHeight="1">
      <c r="A299" s="30"/>
      <c r="B299" s="31"/>
      <c r="C299" s="39"/>
      <c r="D299" s="31"/>
      <c r="E299" s="33"/>
      <c r="F299" s="34"/>
      <c r="G299" s="35"/>
      <c r="H299" s="36"/>
      <c r="I299" s="34"/>
      <c r="J299" s="35"/>
      <c r="K299" s="36" t="str">
        <f t="shared" si="61"/>
        <v/>
      </c>
      <c r="L299" s="34"/>
      <c r="M299" s="37" t="str">
        <f t="shared" si="62"/>
        <v xml:space="preserve"> </v>
      </c>
      <c r="N299" s="36" t="str">
        <f t="shared" si="63"/>
        <v xml:space="preserve"> </v>
      </c>
      <c r="O299" s="38" t="str">
        <f t="shared" si="64"/>
        <v xml:space="preserve"> </v>
      </c>
      <c r="P299" s="37" t="str">
        <f t="shared" si="65"/>
        <v xml:space="preserve"> </v>
      </c>
      <c r="Q299" s="36" t="str">
        <f t="shared" si="66"/>
        <v xml:space="preserve"> </v>
      </c>
      <c r="R299" s="29"/>
    </row>
    <row r="300" spans="1:18" ht="16.5" customHeight="1">
      <c r="A300" s="30"/>
      <c r="B300" s="31"/>
      <c r="C300" s="39"/>
      <c r="D300" s="31"/>
      <c r="E300" s="33"/>
      <c r="F300" s="34"/>
      <c r="G300" s="35"/>
      <c r="H300" s="36"/>
      <c r="I300" s="34"/>
      <c r="J300" s="35"/>
      <c r="K300" s="36" t="str">
        <f t="shared" si="61"/>
        <v/>
      </c>
      <c r="L300" s="34"/>
      <c r="M300" s="37" t="str">
        <f t="shared" si="62"/>
        <v xml:space="preserve"> </v>
      </c>
      <c r="N300" s="36" t="str">
        <f t="shared" si="63"/>
        <v xml:space="preserve"> </v>
      </c>
      <c r="O300" s="38" t="str">
        <f t="shared" si="64"/>
        <v xml:space="preserve"> </v>
      </c>
      <c r="P300" s="37" t="str">
        <f t="shared" si="65"/>
        <v xml:space="preserve"> </v>
      </c>
      <c r="Q300" s="36" t="str">
        <f t="shared" si="66"/>
        <v xml:space="preserve"> </v>
      </c>
      <c r="R300" s="29"/>
    </row>
    <row r="301" spans="1:18" ht="16.5" customHeight="1">
      <c r="A301" s="30"/>
      <c r="B301" s="31"/>
      <c r="C301" s="39"/>
      <c r="D301" s="31"/>
      <c r="E301" s="33"/>
      <c r="F301" s="34"/>
      <c r="G301" s="35"/>
      <c r="H301" s="36"/>
      <c r="I301" s="34"/>
      <c r="J301" s="35"/>
      <c r="K301" s="36" t="str">
        <f t="shared" si="61"/>
        <v/>
      </c>
      <c r="L301" s="34"/>
      <c r="M301" s="37" t="str">
        <f t="shared" si="62"/>
        <v xml:space="preserve"> </v>
      </c>
      <c r="N301" s="36" t="str">
        <f t="shared" si="63"/>
        <v xml:space="preserve"> </v>
      </c>
      <c r="O301" s="38" t="str">
        <f t="shared" si="64"/>
        <v xml:space="preserve"> </v>
      </c>
      <c r="P301" s="37" t="str">
        <f t="shared" si="65"/>
        <v xml:space="preserve"> </v>
      </c>
      <c r="Q301" s="36" t="str">
        <f t="shared" si="66"/>
        <v xml:space="preserve"> </v>
      </c>
      <c r="R301" s="29"/>
    </row>
    <row r="302" spans="1:18" ht="16.5" customHeight="1">
      <c r="A302" s="30"/>
      <c r="B302" s="31"/>
      <c r="C302" s="39"/>
      <c r="D302" s="31"/>
      <c r="E302" s="33"/>
      <c r="F302" s="34"/>
      <c r="G302" s="35"/>
      <c r="H302" s="36"/>
      <c r="I302" s="34"/>
      <c r="J302" s="35"/>
      <c r="K302" s="36" t="str">
        <f t="shared" si="61"/>
        <v/>
      </c>
      <c r="L302" s="34"/>
      <c r="M302" s="37" t="str">
        <f t="shared" si="62"/>
        <v xml:space="preserve"> </v>
      </c>
      <c r="N302" s="36" t="str">
        <f t="shared" si="63"/>
        <v xml:space="preserve"> </v>
      </c>
      <c r="O302" s="38" t="str">
        <f t="shared" si="64"/>
        <v xml:space="preserve"> </v>
      </c>
      <c r="P302" s="37" t="str">
        <f t="shared" si="65"/>
        <v xml:space="preserve"> </v>
      </c>
      <c r="Q302" s="36" t="str">
        <f t="shared" si="66"/>
        <v xml:space="preserve"> </v>
      </c>
      <c r="R302" s="29"/>
    </row>
    <row r="303" spans="1:18" ht="16.5" customHeight="1">
      <c r="A303" s="30"/>
      <c r="B303" s="31"/>
      <c r="C303" s="39"/>
      <c r="D303" s="31"/>
      <c r="E303" s="33"/>
      <c r="F303" s="34"/>
      <c r="G303" s="35"/>
      <c r="H303" s="36"/>
      <c r="I303" s="34"/>
      <c r="J303" s="35"/>
      <c r="K303" s="36" t="str">
        <f t="shared" si="61"/>
        <v/>
      </c>
      <c r="L303" s="34"/>
      <c r="M303" s="37" t="str">
        <f t="shared" si="62"/>
        <v xml:space="preserve"> </v>
      </c>
      <c r="N303" s="36" t="str">
        <f t="shared" si="63"/>
        <v xml:space="preserve"> </v>
      </c>
      <c r="O303" s="38" t="str">
        <f t="shared" si="64"/>
        <v xml:space="preserve"> </v>
      </c>
      <c r="P303" s="37" t="str">
        <f t="shared" si="65"/>
        <v xml:space="preserve"> </v>
      </c>
      <c r="Q303" s="36" t="str">
        <f t="shared" si="66"/>
        <v xml:space="preserve"> </v>
      </c>
      <c r="R303" s="29"/>
    </row>
    <row r="304" spans="1:18" ht="16.5" customHeight="1">
      <c r="A304" s="30"/>
      <c r="B304" s="31"/>
      <c r="C304" s="39"/>
      <c r="D304" s="31"/>
      <c r="E304" s="33"/>
      <c r="F304" s="34"/>
      <c r="G304" s="35"/>
      <c r="H304" s="36"/>
      <c r="I304" s="34"/>
      <c r="J304" s="35"/>
      <c r="K304" s="36" t="str">
        <f t="shared" si="61"/>
        <v/>
      </c>
      <c r="L304" s="34"/>
      <c r="M304" s="37" t="str">
        <f t="shared" si="62"/>
        <v xml:space="preserve"> </v>
      </c>
      <c r="N304" s="36" t="str">
        <f t="shared" si="63"/>
        <v xml:space="preserve"> </v>
      </c>
      <c r="O304" s="38" t="str">
        <f t="shared" si="64"/>
        <v xml:space="preserve"> </v>
      </c>
      <c r="P304" s="37" t="str">
        <f t="shared" si="65"/>
        <v xml:space="preserve"> </v>
      </c>
      <c r="Q304" s="36" t="str">
        <f t="shared" si="66"/>
        <v xml:space="preserve"> </v>
      </c>
      <c r="R304" s="29"/>
    </row>
    <row r="305" spans="1:18" ht="16.5" customHeight="1">
      <c r="A305" s="30"/>
      <c r="B305" s="31"/>
      <c r="C305" s="39"/>
      <c r="D305" s="31"/>
      <c r="E305" s="33"/>
      <c r="F305" s="34"/>
      <c r="G305" s="35"/>
      <c r="H305" s="36" t="str">
        <f t="shared" ref="H305:H559" si="67">IF(F305="","",F305*G305)</f>
        <v/>
      </c>
      <c r="I305" s="34"/>
      <c r="J305" s="35"/>
      <c r="K305" s="36" t="str">
        <f t="shared" si="61"/>
        <v/>
      </c>
      <c r="L305" s="34"/>
      <c r="M305" s="37" t="str">
        <f t="shared" si="62"/>
        <v xml:space="preserve"> </v>
      </c>
      <c r="N305" s="36" t="str">
        <f t="shared" si="63"/>
        <v xml:space="preserve"> </v>
      </c>
      <c r="O305" s="38" t="str">
        <f t="shared" si="64"/>
        <v xml:space="preserve"> </v>
      </c>
      <c r="P305" s="37" t="str">
        <f t="shared" si="65"/>
        <v xml:space="preserve"> </v>
      </c>
      <c r="Q305" s="36" t="str">
        <f t="shared" si="66"/>
        <v xml:space="preserve"> </v>
      </c>
      <c r="R305" s="29"/>
    </row>
    <row r="306" spans="1:18" ht="16.5" customHeight="1">
      <c r="A306" s="30"/>
      <c r="B306" s="31"/>
      <c r="C306" s="39"/>
      <c r="D306" s="31"/>
      <c r="E306" s="33"/>
      <c r="F306" s="34"/>
      <c r="G306" s="35"/>
      <c r="H306" s="36" t="str">
        <f t="shared" si="67"/>
        <v/>
      </c>
      <c r="I306" s="34"/>
      <c r="J306" s="35"/>
      <c r="K306" s="36" t="str">
        <f t="shared" si="61"/>
        <v/>
      </c>
      <c r="L306" s="34"/>
      <c r="M306" s="37" t="str">
        <f t="shared" si="62"/>
        <v xml:space="preserve"> </v>
      </c>
      <c r="N306" s="36" t="str">
        <f t="shared" si="63"/>
        <v xml:space="preserve"> </v>
      </c>
      <c r="O306" s="38" t="str">
        <f t="shared" si="64"/>
        <v xml:space="preserve"> </v>
      </c>
      <c r="P306" s="37" t="str">
        <f t="shared" si="65"/>
        <v xml:space="preserve"> </v>
      </c>
      <c r="Q306" s="36" t="str">
        <f t="shared" si="66"/>
        <v xml:space="preserve"> </v>
      </c>
      <c r="R306" s="29"/>
    </row>
    <row r="307" spans="1:18" ht="16.5" customHeight="1">
      <c r="A307" s="30"/>
      <c r="B307" s="31"/>
      <c r="C307" s="39"/>
      <c r="D307" s="31"/>
      <c r="E307" s="33"/>
      <c r="F307" s="34"/>
      <c r="G307" s="35"/>
      <c r="H307" s="36" t="str">
        <f t="shared" si="67"/>
        <v/>
      </c>
      <c r="I307" s="34"/>
      <c r="J307" s="35"/>
      <c r="K307" s="36" t="str">
        <f t="shared" si="61"/>
        <v/>
      </c>
      <c r="L307" s="34"/>
      <c r="M307" s="37" t="str">
        <f t="shared" si="62"/>
        <v xml:space="preserve"> </v>
      </c>
      <c r="N307" s="36" t="str">
        <f t="shared" si="63"/>
        <v xml:space="preserve"> </v>
      </c>
      <c r="O307" s="38" t="str">
        <f t="shared" si="64"/>
        <v xml:space="preserve"> </v>
      </c>
      <c r="P307" s="37" t="str">
        <f t="shared" si="65"/>
        <v xml:space="preserve"> </v>
      </c>
      <c r="Q307" s="36" t="str">
        <f t="shared" si="66"/>
        <v xml:space="preserve"> </v>
      </c>
      <c r="R307" s="29"/>
    </row>
    <row r="308" spans="1:18" ht="16.5" customHeight="1">
      <c r="A308" s="30"/>
      <c r="B308" s="31"/>
      <c r="C308" s="39"/>
      <c r="D308" s="31"/>
      <c r="E308" s="33"/>
      <c r="F308" s="34"/>
      <c r="G308" s="35"/>
      <c r="H308" s="36" t="str">
        <f t="shared" si="67"/>
        <v/>
      </c>
      <c r="I308" s="34"/>
      <c r="J308" s="35"/>
      <c r="K308" s="36" t="str">
        <f t="shared" si="61"/>
        <v/>
      </c>
      <c r="L308" s="34"/>
      <c r="M308" s="37" t="str">
        <f t="shared" si="62"/>
        <v xml:space="preserve"> </v>
      </c>
      <c r="N308" s="36" t="str">
        <f t="shared" si="63"/>
        <v xml:space="preserve"> </v>
      </c>
      <c r="O308" s="38" t="str">
        <f t="shared" si="64"/>
        <v xml:space="preserve"> </v>
      </c>
      <c r="P308" s="37" t="str">
        <f t="shared" si="65"/>
        <v xml:space="preserve"> </v>
      </c>
      <c r="Q308" s="36" t="str">
        <f t="shared" si="66"/>
        <v xml:space="preserve"> </v>
      </c>
      <c r="R308" s="29"/>
    </row>
    <row r="309" spans="1:18" ht="16.5" customHeight="1">
      <c r="A309" s="30"/>
      <c r="B309" s="31"/>
      <c r="C309" s="39"/>
      <c r="D309" s="31"/>
      <c r="E309" s="33"/>
      <c r="F309" s="34"/>
      <c r="G309" s="35"/>
      <c r="H309" s="36" t="str">
        <f t="shared" si="67"/>
        <v/>
      </c>
      <c r="I309" s="34"/>
      <c r="J309" s="35"/>
      <c r="K309" s="36" t="str">
        <f t="shared" si="61"/>
        <v/>
      </c>
      <c r="L309" s="34"/>
      <c r="M309" s="37" t="str">
        <f t="shared" si="62"/>
        <v xml:space="preserve"> </v>
      </c>
      <c r="N309" s="36" t="str">
        <f t="shared" si="63"/>
        <v xml:space="preserve"> </v>
      </c>
      <c r="O309" s="38" t="str">
        <f t="shared" si="64"/>
        <v xml:space="preserve"> </v>
      </c>
      <c r="P309" s="37" t="str">
        <f t="shared" si="65"/>
        <v xml:space="preserve"> </v>
      </c>
      <c r="Q309" s="36" t="str">
        <f t="shared" si="66"/>
        <v xml:space="preserve"> </v>
      </c>
      <c r="R309" s="29"/>
    </row>
    <row r="310" spans="1:18" ht="16.5" customHeight="1">
      <c r="A310" s="30"/>
      <c r="B310" s="31"/>
      <c r="C310" s="39"/>
      <c r="D310" s="31"/>
      <c r="E310" s="33"/>
      <c r="F310" s="34"/>
      <c r="G310" s="35"/>
      <c r="H310" s="36" t="str">
        <f t="shared" si="67"/>
        <v/>
      </c>
      <c r="I310" s="34"/>
      <c r="J310" s="35"/>
      <c r="K310" s="36" t="str">
        <f t="shared" si="61"/>
        <v/>
      </c>
      <c r="L310" s="34"/>
      <c r="M310" s="37" t="str">
        <f t="shared" si="62"/>
        <v xml:space="preserve"> </v>
      </c>
      <c r="N310" s="36" t="str">
        <f t="shared" si="63"/>
        <v xml:space="preserve"> </v>
      </c>
      <c r="O310" s="38" t="str">
        <f t="shared" si="64"/>
        <v xml:space="preserve"> </v>
      </c>
      <c r="P310" s="37" t="str">
        <f t="shared" si="65"/>
        <v xml:space="preserve"> </v>
      </c>
      <c r="Q310" s="36" t="str">
        <f t="shared" si="66"/>
        <v xml:space="preserve"> </v>
      </c>
      <c r="R310" s="29"/>
    </row>
    <row r="311" spans="1:18" ht="16.5" customHeight="1">
      <c r="A311" s="30"/>
      <c r="B311" s="31"/>
      <c r="C311" s="39"/>
      <c r="D311" s="31"/>
      <c r="E311" s="33"/>
      <c r="F311" s="34"/>
      <c r="G311" s="35"/>
      <c r="H311" s="36" t="str">
        <f t="shared" si="67"/>
        <v/>
      </c>
      <c r="I311" s="34"/>
      <c r="J311" s="35"/>
      <c r="K311" s="36" t="str">
        <f t="shared" si="61"/>
        <v/>
      </c>
      <c r="L311" s="34"/>
      <c r="M311" s="37" t="str">
        <f t="shared" si="62"/>
        <v xml:space="preserve"> </v>
      </c>
      <c r="N311" s="36" t="str">
        <f t="shared" si="63"/>
        <v xml:space="preserve"> </v>
      </c>
      <c r="O311" s="38" t="str">
        <f t="shared" si="64"/>
        <v xml:space="preserve"> </v>
      </c>
      <c r="P311" s="37" t="str">
        <f t="shared" si="65"/>
        <v xml:space="preserve"> </v>
      </c>
      <c r="Q311" s="36" t="str">
        <f t="shared" si="66"/>
        <v xml:space="preserve"> </v>
      </c>
      <c r="R311" s="29"/>
    </row>
    <row r="312" spans="1:18" ht="16.5" customHeight="1">
      <c r="A312" s="30"/>
      <c r="B312" s="31"/>
      <c r="C312" s="39"/>
      <c r="D312" s="31"/>
      <c r="E312" s="33"/>
      <c r="F312" s="34"/>
      <c r="G312" s="35"/>
      <c r="H312" s="36" t="str">
        <f t="shared" si="67"/>
        <v/>
      </c>
      <c r="I312" s="34"/>
      <c r="J312" s="35"/>
      <c r="K312" s="36" t="str">
        <f t="shared" si="61"/>
        <v/>
      </c>
      <c r="L312" s="34"/>
      <c r="M312" s="37" t="str">
        <f t="shared" si="62"/>
        <v xml:space="preserve"> </v>
      </c>
      <c r="N312" s="36" t="str">
        <f t="shared" si="63"/>
        <v xml:space="preserve"> </v>
      </c>
      <c r="O312" s="38" t="str">
        <f t="shared" si="64"/>
        <v xml:space="preserve"> </v>
      </c>
      <c r="P312" s="37" t="str">
        <f t="shared" si="65"/>
        <v xml:space="preserve"> </v>
      </c>
      <c r="Q312" s="36" t="str">
        <f t="shared" si="66"/>
        <v xml:space="preserve"> </v>
      </c>
      <c r="R312" s="29"/>
    </row>
    <row r="313" spans="1:18" ht="16.5" customHeight="1">
      <c r="A313" s="30"/>
      <c r="B313" s="31"/>
      <c r="C313" s="39"/>
      <c r="D313" s="31"/>
      <c r="E313" s="33"/>
      <c r="F313" s="34"/>
      <c r="G313" s="35"/>
      <c r="H313" s="36" t="str">
        <f t="shared" si="67"/>
        <v/>
      </c>
      <c r="I313" s="34"/>
      <c r="J313" s="35"/>
      <c r="K313" s="36" t="str">
        <f t="shared" si="61"/>
        <v/>
      </c>
      <c r="L313" s="34"/>
      <c r="M313" s="37" t="str">
        <f t="shared" si="62"/>
        <v xml:space="preserve"> </v>
      </c>
      <c r="N313" s="36" t="str">
        <f t="shared" si="63"/>
        <v xml:space="preserve"> </v>
      </c>
      <c r="O313" s="38" t="str">
        <f t="shared" si="64"/>
        <v xml:space="preserve"> </v>
      </c>
      <c r="P313" s="37" t="str">
        <f t="shared" si="65"/>
        <v xml:space="preserve"> </v>
      </c>
      <c r="Q313" s="36" t="str">
        <f t="shared" si="66"/>
        <v xml:space="preserve"> </v>
      </c>
      <c r="R313" s="29"/>
    </row>
    <row r="314" spans="1:18" ht="16.5" customHeight="1">
      <c r="A314" s="30"/>
      <c r="B314" s="31"/>
      <c r="C314" s="39"/>
      <c r="D314" s="31"/>
      <c r="E314" s="33"/>
      <c r="F314" s="34"/>
      <c r="G314" s="35"/>
      <c r="H314" s="36" t="str">
        <f t="shared" si="67"/>
        <v/>
      </c>
      <c r="I314" s="34"/>
      <c r="J314" s="35"/>
      <c r="K314" s="36" t="str">
        <f t="shared" si="61"/>
        <v/>
      </c>
      <c r="L314" s="34"/>
      <c r="M314" s="37" t="str">
        <f t="shared" si="62"/>
        <v xml:space="preserve"> </v>
      </c>
      <c r="N314" s="36" t="str">
        <f t="shared" si="63"/>
        <v xml:space="preserve"> </v>
      </c>
      <c r="O314" s="38" t="str">
        <f t="shared" si="64"/>
        <v xml:space="preserve"> </v>
      </c>
      <c r="P314" s="37" t="str">
        <f t="shared" si="65"/>
        <v xml:space="preserve"> </v>
      </c>
      <c r="Q314" s="36" t="str">
        <f t="shared" si="66"/>
        <v xml:space="preserve"> </v>
      </c>
      <c r="R314" s="29"/>
    </row>
    <row r="315" spans="1:18" ht="16.5" customHeight="1">
      <c r="A315" s="30"/>
      <c r="B315" s="31"/>
      <c r="C315" s="39"/>
      <c r="D315" s="31"/>
      <c r="E315" s="33"/>
      <c r="F315" s="34"/>
      <c r="G315" s="35"/>
      <c r="H315" s="36" t="str">
        <f t="shared" si="67"/>
        <v/>
      </c>
      <c r="I315" s="34"/>
      <c r="J315" s="35"/>
      <c r="K315" s="36" t="str">
        <f t="shared" si="61"/>
        <v/>
      </c>
      <c r="L315" s="34"/>
      <c r="M315" s="37" t="str">
        <f t="shared" si="62"/>
        <v xml:space="preserve"> </v>
      </c>
      <c r="N315" s="36" t="str">
        <f t="shared" si="63"/>
        <v xml:space="preserve"> </v>
      </c>
      <c r="O315" s="38" t="str">
        <f t="shared" si="64"/>
        <v xml:space="preserve"> </v>
      </c>
      <c r="P315" s="37" t="str">
        <f t="shared" si="65"/>
        <v xml:space="preserve"> </v>
      </c>
      <c r="Q315" s="36" t="str">
        <f t="shared" si="66"/>
        <v xml:space="preserve"> </v>
      </c>
      <c r="R315" s="29"/>
    </row>
    <row r="316" spans="1:18" ht="16.5" customHeight="1">
      <c r="A316" s="30"/>
      <c r="B316" s="31"/>
      <c r="C316" s="39"/>
      <c r="D316" s="31"/>
      <c r="E316" s="33"/>
      <c r="F316" s="34"/>
      <c r="G316" s="35"/>
      <c r="H316" s="36" t="str">
        <f t="shared" si="67"/>
        <v/>
      </c>
      <c r="I316" s="34"/>
      <c r="J316" s="35"/>
      <c r="K316" s="36" t="str">
        <f t="shared" si="61"/>
        <v/>
      </c>
      <c r="L316" s="34"/>
      <c r="M316" s="37" t="str">
        <f t="shared" si="62"/>
        <v xml:space="preserve"> </v>
      </c>
      <c r="N316" s="36" t="str">
        <f t="shared" si="63"/>
        <v xml:space="preserve"> </v>
      </c>
      <c r="O316" s="38" t="str">
        <f t="shared" si="64"/>
        <v xml:space="preserve"> </v>
      </c>
      <c r="P316" s="37" t="str">
        <f t="shared" si="65"/>
        <v xml:space="preserve"> </v>
      </c>
      <c r="Q316" s="36" t="str">
        <f t="shared" si="66"/>
        <v xml:space="preserve"> </v>
      </c>
      <c r="R316" s="29"/>
    </row>
    <row r="317" spans="1:18" ht="16.5" customHeight="1">
      <c r="A317" s="30"/>
      <c r="B317" s="31"/>
      <c r="C317" s="39"/>
      <c r="D317" s="31"/>
      <c r="E317" s="33"/>
      <c r="F317" s="34"/>
      <c r="G317" s="35"/>
      <c r="H317" s="36" t="str">
        <f t="shared" si="67"/>
        <v/>
      </c>
      <c r="I317" s="34"/>
      <c r="J317" s="35"/>
      <c r="K317" s="36" t="str">
        <f t="shared" si="61"/>
        <v/>
      </c>
      <c r="L317" s="34"/>
      <c r="M317" s="37" t="str">
        <f t="shared" si="62"/>
        <v xml:space="preserve"> </v>
      </c>
      <c r="N317" s="36" t="str">
        <f t="shared" si="63"/>
        <v xml:space="preserve"> </v>
      </c>
      <c r="O317" s="38" t="str">
        <f t="shared" si="64"/>
        <v xml:space="preserve"> </v>
      </c>
      <c r="P317" s="37" t="str">
        <f t="shared" si="65"/>
        <v xml:space="preserve"> </v>
      </c>
      <c r="Q317" s="36" t="str">
        <f t="shared" si="66"/>
        <v xml:space="preserve"> </v>
      </c>
      <c r="R317" s="29"/>
    </row>
    <row r="318" spans="1:18" ht="16.5" customHeight="1">
      <c r="A318" s="30"/>
      <c r="B318" s="31"/>
      <c r="C318" s="39"/>
      <c r="D318" s="31"/>
      <c r="E318" s="33"/>
      <c r="F318" s="34"/>
      <c r="G318" s="35"/>
      <c r="H318" s="36" t="str">
        <f t="shared" si="67"/>
        <v/>
      </c>
      <c r="I318" s="34"/>
      <c r="J318" s="35"/>
      <c r="K318" s="36" t="str">
        <f t="shared" si="61"/>
        <v/>
      </c>
      <c r="L318" s="34"/>
      <c r="M318" s="37" t="str">
        <f t="shared" si="62"/>
        <v xml:space="preserve"> </v>
      </c>
      <c r="N318" s="36" t="str">
        <f t="shared" si="63"/>
        <v xml:space="preserve"> </v>
      </c>
      <c r="O318" s="38" t="str">
        <f t="shared" si="64"/>
        <v xml:space="preserve"> </v>
      </c>
      <c r="P318" s="37" t="str">
        <f t="shared" si="65"/>
        <v xml:space="preserve"> </v>
      </c>
      <c r="Q318" s="36" t="str">
        <f t="shared" si="66"/>
        <v xml:space="preserve"> </v>
      </c>
      <c r="R318" s="29"/>
    </row>
    <row r="319" spans="1:18" ht="16.5" customHeight="1">
      <c r="A319" s="30"/>
      <c r="B319" s="31"/>
      <c r="C319" s="39"/>
      <c r="D319" s="31"/>
      <c r="E319" s="33"/>
      <c r="F319" s="34"/>
      <c r="G319" s="35"/>
      <c r="H319" s="36" t="str">
        <f t="shared" si="67"/>
        <v/>
      </c>
      <c r="I319" s="34"/>
      <c r="J319" s="35"/>
      <c r="K319" s="36" t="str">
        <f t="shared" si="61"/>
        <v/>
      </c>
      <c r="L319" s="34"/>
      <c r="M319" s="37" t="str">
        <f t="shared" si="62"/>
        <v xml:space="preserve"> </v>
      </c>
      <c r="N319" s="36" t="str">
        <f t="shared" si="63"/>
        <v xml:space="preserve"> </v>
      </c>
      <c r="O319" s="38" t="str">
        <f t="shared" si="64"/>
        <v xml:space="preserve"> </v>
      </c>
      <c r="P319" s="37" t="str">
        <f t="shared" si="65"/>
        <v xml:space="preserve"> </v>
      </c>
      <c r="Q319" s="36" t="str">
        <f t="shared" si="66"/>
        <v xml:space="preserve"> </v>
      </c>
      <c r="R319" s="29"/>
    </row>
    <row r="320" spans="1:18" ht="16.5" customHeight="1">
      <c r="A320" s="30"/>
      <c r="B320" s="31"/>
      <c r="C320" s="39"/>
      <c r="D320" s="31"/>
      <c r="E320" s="33"/>
      <c r="F320" s="34"/>
      <c r="G320" s="35"/>
      <c r="H320" s="36" t="str">
        <f t="shared" si="67"/>
        <v/>
      </c>
      <c r="I320" s="34"/>
      <c r="J320" s="35"/>
      <c r="K320" s="36" t="str">
        <f t="shared" si="61"/>
        <v/>
      </c>
      <c r="L320" s="34"/>
      <c r="M320" s="37" t="str">
        <f t="shared" si="62"/>
        <v xml:space="preserve"> </v>
      </c>
      <c r="N320" s="36" t="str">
        <f t="shared" si="63"/>
        <v xml:space="preserve"> </v>
      </c>
      <c r="O320" s="38" t="str">
        <f t="shared" si="64"/>
        <v xml:space="preserve"> </v>
      </c>
      <c r="P320" s="37" t="str">
        <f t="shared" si="65"/>
        <v xml:space="preserve"> </v>
      </c>
      <c r="Q320" s="36" t="str">
        <f t="shared" si="66"/>
        <v xml:space="preserve"> </v>
      </c>
      <c r="R320" s="29"/>
    </row>
    <row r="321" spans="1:18" ht="16.5" customHeight="1">
      <c r="A321" s="30"/>
      <c r="B321" s="31"/>
      <c r="C321" s="39"/>
      <c r="D321" s="31"/>
      <c r="E321" s="33"/>
      <c r="F321" s="34"/>
      <c r="G321" s="35"/>
      <c r="H321" s="36" t="str">
        <f t="shared" si="67"/>
        <v/>
      </c>
      <c r="I321" s="34"/>
      <c r="J321" s="35"/>
      <c r="K321" s="36" t="str">
        <f t="shared" si="61"/>
        <v/>
      </c>
      <c r="L321" s="34"/>
      <c r="M321" s="37" t="str">
        <f t="shared" si="62"/>
        <v xml:space="preserve"> </v>
      </c>
      <c r="N321" s="36" t="str">
        <f t="shared" si="63"/>
        <v xml:space="preserve"> </v>
      </c>
      <c r="O321" s="38" t="str">
        <f t="shared" si="64"/>
        <v xml:space="preserve"> </v>
      </c>
      <c r="P321" s="37" t="str">
        <f t="shared" si="65"/>
        <v xml:space="preserve"> </v>
      </c>
      <c r="Q321" s="36" t="str">
        <f t="shared" si="66"/>
        <v xml:space="preserve"> </v>
      </c>
      <c r="R321" s="29"/>
    </row>
    <row r="322" spans="1:18" ht="16.5" customHeight="1">
      <c r="A322" s="30"/>
      <c r="B322" s="31"/>
      <c r="C322" s="39"/>
      <c r="D322" s="31"/>
      <c r="E322" s="33"/>
      <c r="F322" s="34"/>
      <c r="G322" s="35"/>
      <c r="H322" s="36" t="str">
        <f t="shared" si="67"/>
        <v/>
      </c>
      <c r="I322" s="34"/>
      <c r="J322" s="35"/>
      <c r="K322" s="36" t="str">
        <f t="shared" si="61"/>
        <v/>
      </c>
      <c r="L322" s="34"/>
      <c r="M322" s="37" t="str">
        <f t="shared" si="62"/>
        <v xml:space="preserve"> </v>
      </c>
      <c r="N322" s="36" t="str">
        <f t="shared" si="63"/>
        <v xml:space="preserve"> </v>
      </c>
      <c r="O322" s="38" t="str">
        <f t="shared" si="64"/>
        <v xml:space="preserve"> </v>
      </c>
      <c r="P322" s="37" t="str">
        <f t="shared" si="65"/>
        <v xml:space="preserve"> </v>
      </c>
      <c r="Q322" s="36" t="str">
        <f t="shared" si="66"/>
        <v xml:space="preserve"> </v>
      </c>
      <c r="R322" s="29"/>
    </row>
    <row r="323" spans="1:18" ht="16.5" customHeight="1">
      <c r="A323" s="30"/>
      <c r="B323" s="31"/>
      <c r="C323" s="39"/>
      <c r="D323" s="31"/>
      <c r="E323" s="33"/>
      <c r="F323" s="34"/>
      <c r="G323" s="35"/>
      <c r="H323" s="36" t="str">
        <f t="shared" si="67"/>
        <v/>
      </c>
      <c r="I323" s="34"/>
      <c r="J323" s="35"/>
      <c r="K323" s="36" t="str">
        <f t="shared" si="61"/>
        <v/>
      </c>
      <c r="L323" s="34"/>
      <c r="M323" s="37" t="str">
        <f t="shared" si="62"/>
        <v xml:space="preserve"> </v>
      </c>
      <c r="N323" s="36" t="str">
        <f t="shared" si="63"/>
        <v xml:space="preserve"> </v>
      </c>
      <c r="O323" s="38" t="str">
        <f t="shared" si="64"/>
        <v xml:space="preserve"> </v>
      </c>
      <c r="P323" s="37" t="str">
        <f t="shared" si="65"/>
        <v xml:space="preserve"> </v>
      </c>
      <c r="Q323" s="36" t="str">
        <f t="shared" si="66"/>
        <v xml:space="preserve"> </v>
      </c>
      <c r="R323" s="29"/>
    </row>
    <row r="324" spans="1:18" ht="16.5" customHeight="1">
      <c r="A324" s="30"/>
      <c r="B324" s="31"/>
      <c r="C324" s="39"/>
      <c r="D324" s="31"/>
      <c r="E324" s="33"/>
      <c r="F324" s="34"/>
      <c r="G324" s="35"/>
      <c r="H324" s="36" t="str">
        <f t="shared" si="67"/>
        <v/>
      </c>
      <c r="I324" s="34"/>
      <c r="J324" s="35"/>
      <c r="K324" s="36" t="str">
        <f t="shared" si="61"/>
        <v/>
      </c>
      <c r="L324" s="34"/>
      <c r="M324" s="37" t="str">
        <f t="shared" si="62"/>
        <v xml:space="preserve"> </v>
      </c>
      <c r="N324" s="36" t="str">
        <f t="shared" si="63"/>
        <v xml:space="preserve"> </v>
      </c>
      <c r="O324" s="38" t="str">
        <f t="shared" si="64"/>
        <v xml:space="preserve"> </v>
      </c>
      <c r="P324" s="37" t="str">
        <f t="shared" si="65"/>
        <v xml:space="preserve"> </v>
      </c>
      <c r="Q324" s="36" t="str">
        <f t="shared" si="66"/>
        <v xml:space="preserve"> </v>
      </c>
      <c r="R324" s="29"/>
    </row>
    <row r="325" spans="1:18" ht="16.5" customHeight="1">
      <c r="A325" s="30"/>
      <c r="B325" s="31"/>
      <c r="C325" s="39"/>
      <c r="D325" s="31"/>
      <c r="E325" s="33"/>
      <c r="F325" s="34"/>
      <c r="G325" s="35"/>
      <c r="H325" s="36" t="str">
        <f t="shared" si="67"/>
        <v/>
      </c>
      <c r="I325" s="34"/>
      <c r="J325" s="35"/>
      <c r="K325" s="36" t="str">
        <f t="shared" si="61"/>
        <v/>
      </c>
      <c r="L325" s="34"/>
      <c r="M325" s="37" t="str">
        <f t="shared" si="62"/>
        <v xml:space="preserve"> </v>
      </c>
      <c r="N325" s="36" t="str">
        <f t="shared" si="63"/>
        <v xml:space="preserve"> </v>
      </c>
      <c r="O325" s="38" t="str">
        <f t="shared" si="64"/>
        <v xml:space="preserve"> </v>
      </c>
      <c r="P325" s="37" t="str">
        <f t="shared" si="65"/>
        <v xml:space="preserve"> </v>
      </c>
      <c r="Q325" s="36" t="str">
        <f t="shared" si="66"/>
        <v xml:space="preserve"> </v>
      </c>
      <c r="R325" s="29"/>
    </row>
    <row r="326" spans="1:18" ht="16.5" customHeight="1">
      <c r="A326" s="30"/>
      <c r="B326" s="31"/>
      <c r="C326" s="39"/>
      <c r="D326" s="31"/>
      <c r="E326" s="33"/>
      <c r="F326" s="34"/>
      <c r="G326" s="35"/>
      <c r="H326" s="36" t="str">
        <f t="shared" si="67"/>
        <v/>
      </c>
      <c r="I326" s="34"/>
      <c r="J326" s="35"/>
      <c r="K326" s="36" t="str">
        <f t="shared" si="61"/>
        <v/>
      </c>
      <c r="L326" s="34"/>
      <c r="M326" s="37" t="str">
        <f t="shared" si="62"/>
        <v xml:space="preserve"> </v>
      </c>
      <c r="N326" s="36" t="str">
        <f t="shared" si="63"/>
        <v xml:space="preserve"> </v>
      </c>
      <c r="O326" s="38" t="str">
        <f t="shared" si="64"/>
        <v xml:space="preserve"> </v>
      </c>
      <c r="P326" s="37" t="str">
        <f t="shared" si="65"/>
        <v xml:space="preserve"> </v>
      </c>
      <c r="Q326" s="36" t="str">
        <f t="shared" si="66"/>
        <v xml:space="preserve"> </v>
      </c>
      <c r="R326" s="29"/>
    </row>
    <row r="327" spans="1:18" ht="16.5" customHeight="1">
      <c r="A327" s="30"/>
      <c r="B327" s="31"/>
      <c r="C327" s="39"/>
      <c r="D327" s="31"/>
      <c r="E327" s="33"/>
      <c r="F327" s="34"/>
      <c r="G327" s="35"/>
      <c r="H327" s="36" t="str">
        <f t="shared" si="67"/>
        <v/>
      </c>
      <c r="I327" s="34"/>
      <c r="J327" s="35"/>
      <c r="K327" s="36" t="str">
        <f t="shared" si="61"/>
        <v/>
      </c>
      <c r="L327" s="34"/>
      <c r="M327" s="37" t="str">
        <f t="shared" si="62"/>
        <v xml:space="preserve"> </v>
      </c>
      <c r="N327" s="36" t="str">
        <f t="shared" si="63"/>
        <v xml:space="preserve"> </v>
      </c>
      <c r="O327" s="38" t="str">
        <f t="shared" si="64"/>
        <v xml:space="preserve"> </v>
      </c>
      <c r="P327" s="37" t="str">
        <f t="shared" si="65"/>
        <v xml:space="preserve"> </v>
      </c>
      <c r="Q327" s="36" t="str">
        <f t="shared" si="66"/>
        <v xml:space="preserve"> </v>
      </c>
      <c r="R327" s="29"/>
    </row>
    <row r="328" spans="1:18" ht="16.5" customHeight="1">
      <c r="A328" s="30"/>
      <c r="B328" s="31"/>
      <c r="C328" s="39"/>
      <c r="D328" s="31"/>
      <c r="E328" s="33"/>
      <c r="F328" s="34"/>
      <c r="G328" s="35"/>
      <c r="H328" s="36" t="str">
        <f t="shared" si="67"/>
        <v/>
      </c>
      <c r="I328" s="34"/>
      <c r="J328" s="35"/>
      <c r="K328" s="36" t="str">
        <f t="shared" si="61"/>
        <v/>
      </c>
      <c r="L328" s="34"/>
      <c r="M328" s="37" t="str">
        <f t="shared" si="62"/>
        <v xml:space="preserve"> </v>
      </c>
      <c r="N328" s="36" t="str">
        <f t="shared" si="63"/>
        <v xml:space="preserve"> </v>
      </c>
      <c r="O328" s="38" t="str">
        <f t="shared" si="64"/>
        <v xml:space="preserve"> </v>
      </c>
      <c r="P328" s="37" t="str">
        <f t="shared" si="65"/>
        <v xml:space="preserve"> </v>
      </c>
      <c r="Q328" s="36" t="str">
        <f t="shared" si="66"/>
        <v xml:space="preserve"> </v>
      </c>
      <c r="R328" s="29"/>
    </row>
    <row r="329" spans="1:18" ht="16.5" customHeight="1">
      <c r="A329" s="30"/>
      <c r="B329" s="31"/>
      <c r="C329" s="39"/>
      <c r="D329" s="31"/>
      <c r="E329" s="33"/>
      <c r="F329" s="34"/>
      <c r="G329" s="35"/>
      <c r="H329" s="36" t="str">
        <f t="shared" si="67"/>
        <v/>
      </c>
      <c r="I329" s="34"/>
      <c r="J329" s="35"/>
      <c r="K329" s="36" t="str">
        <f t="shared" si="61"/>
        <v/>
      </c>
      <c r="L329" s="34"/>
      <c r="M329" s="37" t="str">
        <f t="shared" si="62"/>
        <v xml:space="preserve"> </v>
      </c>
      <c r="N329" s="36" t="str">
        <f t="shared" si="63"/>
        <v xml:space="preserve"> </v>
      </c>
      <c r="O329" s="38" t="str">
        <f t="shared" si="64"/>
        <v xml:space="preserve"> </v>
      </c>
      <c r="P329" s="37" t="str">
        <f t="shared" si="65"/>
        <v xml:space="preserve"> </v>
      </c>
      <c r="Q329" s="36" t="str">
        <f t="shared" si="66"/>
        <v xml:space="preserve"> </v>
      </c>
      <c r="R329" s="29"/>
    </row>
    <row r="330" spans="1:18" ht="16.5" customHeight="1">
      <c r="A330" s="30"/>
      <c r="B330" s="31"/>
      <c r="C330" s="39"/>
      <c r="D330" s="31"/>
      <c r="E330" s="33"/>
      <c r="F330" s="34"/>
      <c r="G330" s="35"/>
      <c r="H330" s="36" t="str">
        <f t="shared" si="67"/>
        <v/>
      </c>
      <c r="I330" s="34"/>
      <c r="J330" s="35"/>
      <c r="K330" s="36" t="str">
        <f t="shared" si="61"/>
        <v/>
      </c>
      <c r="L330" s="34"/>
      <c r="M330" s="37" t="str">
        <f t="shared" si="62"/>
        <v xml:space="preserve"> </v>
      </c>
      <c r="N330" s="36" t="str">
        <f t="shared" si="63"/>
        <v xml:space="preserve"> </v>
      </c>
      <c r="O330" s="38" t="str">
        <f t="shared" si="64"/>
        <v xml:space="preserve"> </v>
      </c>
      <c r="P330" s="37" t="str">
        <f t="shared" si="65"/>
        <v xml:space="preserve"> </v>
      </c>
      <c r="Q330" s="36" t="str">
        <f t="shared" si="66"/>
        <v xml:space="preserve"> </v>
      </c>
      <c r="R330" s="29"/>
    </row>
    <row r="331" spans="1:18" ht="16.5" customHeight="1">
      <c r="A331" s="30"/>
      <c r="B331" s="31"/>
      <c r="C331" s="39"/>
      <c r="D331" s="31"/>
      <c r="E331" s="33"/>
      <c r="F331" s="34"/>
      <c r="G331" s="35"/>
      <c r="H331" s="36" t="str">
        <f t="shared" si="67"/>
        <v/>
      </c>
      <c r="I331" s="34"/>
      <c r="J331" s="35"/>
      <c r="K331" s="36" t="str">
        <f t="shared" si="61"/>
        <v/>
      </c>
      <c r="L331" s="34"/>
      <c r="M331" s="37" t="str">
        <f t="shared" si="62"/>
        <v xml:space="preserve"> </v>
      </c>
      <c r="N331" s="36" t="str">
        <f t="shared" si="63"/>
        <v xml:space="preserve"> </v>
      </c>
      <c r="O331" s="38" t="str">
        <f t="shared" si="64"/>
        <v xml:space="preserve"> </v>
      </c>
      <c r="P331" s="37" t="str">
        <f t="shared" si="65"/>
        <v xml:space="preserve"> </v>
      </c>
      <c r="Q331" s="36" t="str">
        <f t="shared" si="66"/>
        <v xml:space="preserve"> </v>
      </c>
      <c r="R331" s="29"/>
    </row>
    <row r="332" spans="1:18" ht="16.5" customHeight="1">
      <c r="A332" s="30"/>
      <c r="B332" s="31"/>
      <c r="C332" s="39"/>
      <c r="D332" s="31"/>
      <c r="E332" s="33"/>
      <c r="F332" s="34"/>
      <c r="G332" s="35"/>
      <c r="H332" s="36" t="str">
        <f t="shared" si="67"/>
        <v/>
      </c>
      <c r="I332" s="34"/>
      <c r="J332" s="35"/>
      <c r="K332" s="36" t="str">
        <f t="shared" si="61"/>
        <v/>
      </c>
      <c r="L332" s="34"/>
      <c r="M332" s="37" t="str">
        <f t="shared" si="62"/>
        <v xml:space="preserve"> </v>
      </c>
      <c r="N332" s="36" t="str">
        <f t="shared" si="63"/>
        <v xml:space="preserve"> </v>
      </c>
      <c r="O332" s="38" t="str">
        <f t="shared" si="64"/>
        <v xml:space="preserve"> </v>
      </c>
      <c r="P332" s="37" t="str">
        <f t="shared" si="65"/>
        <v xml:space="preserve"> </v>
      </c>
      <c r="Q332" s="36" t="str">
        <f t="shared" si="66"/>
        <v xml:space="preserve"> </v>
      </c>
      <c r="R332" s="29"/>
    </row>
    <row r="333" spans="1:18" ht="16.5" customHeight="1">
      <c r="A333" s="30"/>
      <c r="B333" s="31"/>
      <c r="C333" s="39"/>
      <c r="D333" s="31"/>
      <c r="E333" s="33"/>
      <c r="F333" s="34"/>
      <c r="G333" s="35"/>
      <c r="H333" s="36" t="str">
        <f t="shared" si="67"/>
        <v/>
      </c>
      <c r="I333" s="34"/>
      <c r="J333" s="35"/>
      <c r="K333" s="36" t="str">
        <f t="shared" si="61"/>
        <v/>
      </c>
      <c r="L333" s="34"/>
      <c r="M333" s="37" t="str">
        <f t="shared" si="62"/>
        <v xml:space="preserve"> </v>
      </c>
      <c r="N333" s="36" t="str">
        <f t="shared" si="63"/>
        <v xml:space="preserve"> </v>
      </c>
      <c r="O333" s="38" t="str">
        <f t="shared" si="64"/>
        <v xml:space="preserve"> </v>
      </c>
      <c r="P333" s="37" t="str">
        <f t="shared" si="65"/>
        <v xml:space="preserve"> </v>
      </c>
      <c r="Q333" s="36" t="str">
        <f t="shared" si="66"/>
        <v xml:space="preserve"> </v>
      </c>
      <c r="R333" s="29"/>
    </row>
    <row r="334" spans="1:18" ht="16.5" customHeight="1">
      <c r="A334" s="30"/>
      <c r="B334" s="31"/>
      <c r="C334" s="39"/>
      <c r="D334" s="31"/>
      <c r="E334" s="33"/>
      <c r="F334" s="34"/>
      <c r="G334" s="35"/>
      <c r="H334" s="36" t="str">
        <f t="shared" si="67"/>
        <v/>
      </c>
      <c r="I334" s="34"/>
      <c r="J334" s="35"/>
      <c r="K334" s="36" t="str">
        <f t="shared" si="61"/>
        <v/>
      </c>
      <c r="L334" s="34"/>
      <c r="M334" s="37" t="str">
        <f t="shared" si="62"/>
        <v xml:space="preserve"> </v>
      </c>
      <c r="N334" s="36" t="str">
        <f t="shared" si="63"/>
        <v xml:space="preserve"> </v>
      </c>
      <c r="O334" s="38" t="str">
        <f t="shared" si="64"/>
        <v xml:space="preserve"> </v>
      </c>
      <c r="P334" s="37" t="str">
        <f t="shared" si="65"/>
        <v xml:space="preserve"> </v>
      </c>
      <c r="Q334" s="36" t="str">
        <f t="shared" si="66"/>
        <v xml:space="preserve"> </v>
      </c>
      <c r="R334" s="29"/>
    </row>
    <row r="335" spans="1:18" ht="16.5" customHeight="1">
      <c r="A335" s="30"/>
      <c r="B335" s="31"/>
      <c r="C335" s="39"/>
      <c r="D335" s="31"/>
      <c r="E335" s="33"/>
      <c r="F335" s="34"/>
      <c r="G335" s="35"/>
      <c r="H335" s="36" t="str">
        <f t="shared" si="67"/>
        <v/>
      </c>
      <c r="I335" s="34"/>
      <c r="J335" s="35"/>
      <c r="K335" s="36" t="str">
        <f t="shared" si="61"/>
        <v/>
      </c>
      <c r="L335" s="34"/>
      <c r="M335" s="37" t="str">
        <f t="shared" si="62"/>
        <v xml:space="preserve"> </v>
      </c>
      <c r="N335" s="36" t="str">
        <f t="shared" si="63"/>
        <v xml:space="preserve"> </v>
      </c>
      <c r="O335" s="38" t="str">
        <f t="shared" si="64"/>
        <v xml:space="preserve"> </v>
      </c>
      <c r="P335" s="37" t="str">
        <f t="shared" si="65"/>
        <v xml:space="preserve"> </v>
      </c>
      <c r="Q335" s="36" t="str">
        <f t="shared" si="66"/>
        <v xml:space="preserve"> </v>
      </c>
      <c r="R335" s="29"/>
    </row>
    <row r="336" spans="1:18" ht="16.5" customHeight="1">
      <c r="A336" s="30"/>
      <c r="B336" s="31"/>
      <c r="C336" s="39"/>
      <c r="D336" s="31"/>
      <c r="E336" s="33"/>
      <c r="F336" s="34"/>
      <c r="G336" s="35"/>
      <c r="H336" s="36" t="str">
        <f t="shared" si="67"/>
        <v/>
      </c>
      <c r="I336" s="34"/>
      <c r="J336" s="35"/>
      <c r="K336" s="36" t="str">
        <f t="shared" si="61"/>
        <v/>
      </c>
      <c r="L336" s="34"/>
      <c r="M336" s="37" t="str">
        <f t="shared" si="62"/>
        <v xml:space="preserve"> </v>
      </c>
      <c r="N336" s="36" t="str">
        <f t="shared" si="63"/>
        <v xml:space="preserve"> </v>
      </c>
      <c r="O336" s="38" t="str">
        <f t="shared" si="64"/>
        <v xml:space="preserve"> </v>
      </c>
      <c r="P336" s="37" t="str">
        <f t="shared" si="65"/>
        <v xml:space="preserve"> </v>
      </c>
      <c r="Q336" s="36" t="str">
        <f t="shared" si="66"/>
        <v xml:space="preserve"> </v>
      </c>
      <c r="R336" s="29"/>
    </row>
    <row r="337" spans="1:18" ht="16.5" customHeight="1">
      <c r="A337" s="30"/>
      <c r="B337" s="31"/>
      <c r="C337" s="39"/>
      <c r="D337" s="31"/>
      <c r="E337" s="33"/>
      <c r="F337" s="34"/>
      <c r="G337" s="35"/>
      <c r="H337" s="36" t="str">
        <f t="shared" si="67"/>
        <v/>
      </c>
      <c r="I337" s="34"/>
      <c r="J337" s="35"/>
      <c r="K337" s="36" t="str">
        <f t="shared" si="61"/>
        <v/>
      </c>
      <c r="L337" s="34"/>
      <c r="M337" s="37" t="str">
        <f t="shared" si="62"/>
        <v xml:space="preserve"> </v>
      </c>
      <c r="N337" s="36" t="str">
        <f t="shared" si="63"/>
        <v xml:space="preserve"> </v>
      </c>
      <c r="O337" s="38" t="str">
        <f t="shared" si="64"/>
        <v xml:space="preserve"> </v>
      </c>
      <c r="P337" s="37" t="str">
        <f t="shared" si="65"/>
        <v xml:space="preserve"> </v>
      </c>
      <c r="Q337" s="36" t="str">
        <f t="shared" si="66"/>
        <v xml:space="preserve"> </v>
      </c>
      <c r="R337" s="29"/>
    </row>
    <row r="338" spans="1:18" ht="16.5" customHeight="1">
      <c r="A338" s="30"/>
      <c r="B338" s="31"/>
      <c r="C338" s="39"/>
      <c r="D338" s="31"/>
      <c r="E338" s="33"/>
      <c r="F338" s="34"/>
      <c r="G338" s="35"/>
      <c r="H338" s="36" t="str">
        <f t="shared" si="67"/>
        <v/>
      </c>
      <c r="I338" s="34"/>
      <c r="J338" s="35"/>
      <c r="K338" s="36" t="str">
        <f t="shared" si="61"/>
        <v/>
      </c>
      <c r="L338" s="34"/>
      <c r="M338" s="37" t="str">
        <f t="shared" si="62"/>
        <v xml:space="preserve"> </v>
      </c>
      <c r="N338" s="36" t="str">
        <f t="shared" si="63"/>
        <v xml:space="preserve"> </v>
      </c>
      <c r="O338" s="38" t="str">
        <f t="shared" si="64"/>
        <v xml:space="preserve"> </v>
      </c>
      <c r="P338" s="37" t="str">
        <f t="shared" si="65"/>
        <v xml:space="preserve"> </v>
      </c>
      <c r="Q338" s="36" t="str">
        <f t="shared" si="66"/>
        <v xml:space="preserve"> </v>
      </c>
      <c r="R338" s="29"/>
    </row>
    <row r="339" spans="1:18" ht="16.5" customHeight="1">
      <c r="A339" s="30"/>
      <c r="B339" s="31"/>
      <c r="C339" s="39"/>
      <c r="D339" s="31"/>
      <c r="E339" s="33"/>
      <c r="F339" s="34"/>
      <c r="G339" s="35"/>
      <c r="H339" s="36" t="str">
        <f t="shared" si="67"/>
        <v/>
      </c>
      <c r="I339" s="34"/>
      <c r="J339" s="35"/>
      <c r="K339" s="36" t="str">
        <f t="shared" si="61"/>
        <v/>
      </c>
      <c r="L339" s="34"/>
      <c r="M339" s="37" t="str">
        <f t="shared" si="62"/>
        <v xml:space="preserve"> </v>
      </c>
      <c r="N339" s="36" t="str">
        <f t="shared" si="63"/>
        <v xml:space="preserve"> </v>
      </c>
      <c r="O339" s="38" t="str">
        <f t="shared" si="64"/>
        <v xml:space="preserve"> </v>
      </c>
      <c r="P339" s="37" t="str">
        <f t="shared" si="65"/>
        <v xml:space="preserve"> </v>
      </c>
      <c r="Q339" s="36" t="str">
        <f t="shared" si="66"/>
        <v xml:space="preserve"> </v>
      </c>
      <c r="R339" s="29"/>
    </row>
    <row r="340" spans="1:18" ht="16.5" customHeight="1">
      <c r="A340" s="30"/>
      <c r="B340" s="31"/>
      <c r="C340" s="39"/>
      <c r="D340" s="31"/>
      <c r="E340" s="33"/>
      <c r="F340" s="34"/>
      <c r="G340" s="35"/>
      <c r="H340" s="36" t="str">
        <f t="shared" si="67"/>
        <v/>
      </c>
      <c r="I340" s="34"/>
      <c r="J340" s="35"/>
      <c r="K340" s="36" t="str">
        <f t="shared" si="61"/>
        <v/>
      </c>
      <c r="L340" s="34"/>
      <c r="M340" s="37" t="str">
        <f t="shared" si="62"/>
        <v xml:space="preserve"> </v>
      </c>
      <c r="N340" s="36" t="str">
        <f t="shared" si="63"/>
        <v xml:space="preserve"> </v>
      </c>
      <c r="O340" s="38" t="str">
        <f t="shared" si="64"/>
        <v xml:space="preserve"> </v>
      </c>
      <c r="P340" s="37" t="str">
        <f t="shared" si="65"/>
        <v xml:space="preserve"> </v>
      </c>
      <c r="Q340" s="36" t="str">
        <f t="shared" si="66"/>
        <v xml:space="preserve"> </v>
      </c>
      <c r="R340" s="29"/>
    </row>
    <row r="341" spans="1:18" ht="16.5" customHeight="1">
      <c r="A341" s="30"/>
      <c r="B341" s="31"/>
      <c r="C341" s="39"/>
      <c r="D341" s="31"/>
      <c r="E341" s="33"/>
      <c r="F341" s="34"/>
      <c r="G341" s="35"/>
      <c r="H341" s="36" t="str">
        <f t="shared" si="67"/>
        <v/>
      </c>
      <c r="I341" s="34"/>
      <c r="J341" s="35"/>
      <c r="K341" s="36" t="str">
        <f t="shared" si="61"/>
        <v/>
      </c>
      <c r="L341" s="34"/>
      <c r="M341" s="37" t="str">
        <f t="shared" si="62"/>
        <v xml:space="preserve"> </v>
      </c>
      <c r="N341" s="36" t="str">
        <f t="shared" si="63"/>
        <v xml:space="preserve"> </v>
      </c>
      <c r="O341" s="38" t="str">
        <f t="shared" si="64"/>
        <v xml:space="preserve"> </v>
      </c>
      <c r="P341" s="37" t="str">
        <f t="shared" si="65"/>
        <v xml:space="preserve"> </v>
      </c>
      <c r="Q341" s="36" t="str">
        <f t="shared" si="66"/>
        <v xml:space="preserve"> </v>
      </c>
      <c r="R341" s="29"/>
    </row>
    <row r="342" spans="1:18" ht="16.5" customHeight="1">
      <c r="A342" s="30"/>
      <c r="B342" s="31"/>
      <c r="C342" s="39"/>
      <c r="D342" s="31"/>
      <c r="E342" s="33"/>
      <c r="F342" s="34"/>
      <c r="G342" s="35"/>
      <c r="H342" s="36" t="str">
        <f t="shared" si="67"/>
        <v/>
      </c>
      <c r="I342" s="34"/>
      <c r="J342" s="35"/>
      <c r="K342" s="36" t="str">
        <f t="shared" si="61"/>
        <v/>
      </c>
      <c r="L342" s="34"/>
      <c r="M342" s="37" t="str">
        <f t="shared" si="62"/>
        <v xml:space="preserve"> </v>
      </c>
      <c r="N342" s="36" t="str">
        <f t="shared" si="63"/>
        <v xml:space="preserve"> </v>
      </c>
      <c r="O342" s="38" t="str">
        <f t="shared" si="64"/>
        <v xml:space="preserve"> </v>
      </c>
      <c r="P342" s="37" t="str">
        <f t="shared" si="65"/>
        <v xml:space="preserve"> </v>
      </c>
      <c r="Q342" s="36" t="str">
        <f t="shared" si="66"/>
        <v xml:space="preserve"> </v>
      </c>
      <c r="R342" s="29"/>
    </row>
    <row r="343" spans="1:18" ht="16.5" customHeight="1">
      <c r="A343" s="30"/>
      <c r="B343" s="31"/>
      <c r="C343" s="39"/>
      <c r="D343" s="31"/>
      <c r="E343" s="33"/>
      <c r="F343" s="34"/>
      <c r="G343" s="35"/>
      <c r="H343" s="36" t="str">
        <f t="shared" si="67"/>
        <v/>
      </c>
      <c r="I343" s="34"/>
      <c r="J343" s="35"/>
      <c r="K343" s="36" t="str">
        <f t="shared" si="61"/>
        <v/>
      </c>
      <c r="L343" s="34"/>
      <c r="M343" s="37" t="str">
        <f t="shared" si="62"/>
        <v xml:space="preserve"> </v>
      </c>
      <c r="N343" s="36" t="str">
        <f t="shared" si="63"/>
        <v xml:space="preserve"> </v>
      </c>
      <c r="O343" s="38" t="str">
        <f t="shared" si="64"/>
        <v xml:space="preserve"> </v>
      </c>
      <c r="P343" s="37" t="str">
        <f t="shared" si="65"/>
        <v xml:space="preserve"> </v>
      </c>
      <c r="Q343" s="36" t="str">
        <f t="shared" si="66"/>
        <v xml:space="preserve"> </v>
      </c>
      <c r="R343" s="29"/>
    </row>
    <row r="344" spans="1:18" ht="16.5" customHeight="1">
      <c r="A344" s="30"/>
      <c r="B344" s="31"/>
      <c r="C344" s="39"/>
      <c r="D344" s="31"/>
      <c r="E344" s="33"/>
      <c r="F344" s="34"/>
      <c r="G344" s="35"/>
      <c r="H344" s="36" t="str">
        <f t="shared" si="67"/>
        <v/>
      </c>
      <c r="I344" s="34"/>
      <c r="J344" s="35"/>
      <c r="K344" s="36" t="str">
        <f t="shared" si="61"/>
        <v/>
      </c>
      <c r="L344" s="34"/>
      <c r="M344" s="37" t="str">
        <f t="shared" si="62"/>
        <v xml:space="preserve"> </v>
      </c>
      <c r="N344" s="36" t="str">
        <f t="shared" si="63"/>
        <v xml:space="preserve"> </v>
      </c>
      <c r="O344" s="38" t="str">
        <f t="shared" si="64"/>
        <v xml:space="preserve"> </v>
      </c>
      <c r="P344" s="37" t="str">
        <f t="shared" si="65"/>
        <v xml:space="preserve"> </v>
      </c>
      <c r="Q344" s="36" t="str">
        <f t="shared" si="66"/>
        <v xml:space="preserve"> </v>
      </c>
      <c r="R344" s="29"/>
    </row>
    <row r="345" spans="1:18" ht="16.5" customHeight="1">
      <c r="A345" s="30"/>
      <c r="B345" s="31"/>
      <c r="C345" s="39"/>
      <c r="D345" s="31"/>
      <c r="E345" s="33"/>
      <c r="F345" s="34"/>
      <c r="G345" s="35"/>
      <c r="H345" s="36" t="str">
        <f t="shared" si="67"/>
        <v/>
      </c>
      <c r="I345" s="34"/>
      <c r="J345" s="35"/>
      <c r="K345" s="36" t="str">
        <f t="shared" si="61"/>
        <v/>
      </c>
      <c r="L345" s="34"/>
      <c r="M345" s="37" t="str">
        <f t="shared" si="62"/>
        <v xml:space="preserve"> </v>
      </c>
      <c r="N345" s="36" t="str">
        <f t="shared" si="63"/>
        <v xml:space="preserve"> </v>
      </c>
      <c r="O345" s="38" t="str">
        <f t="shared" si="64"/>
        <v xml:space="preserve"> </v>
      </c>
      <c r="P345" s="37" t="str">
        <f t="shared" si="65"/>
        <v xml:space="preserve"> </v>
      </c>
      <c r="Q345" s="36" t="str">
        <f t="shared" si="66"/>
        <v xml:space="preserve"> </v>
      </c>
      <c r="R345" s="29"/>
    </row>
    <row r="346" spans="1:18" ht="16.5" customHeight="1">
      <c r="A346" s="30"/>
      <c r="B346" s="31"/>
      <c r="C346" s="39"/>
      <c r="D346" s="31"/>
      <c r="E346" s="33"/>
      <c r="F346" s="34"/>
      <c r="G346" s="35"/>
      <c r="H346" s="36" t="str">
        <f t="shared" si="67"/>
        <v/>
      </c>
      <c r="I346" s="34"/>
      <c r="J346" s="35"/>
      <c r="K346" s="36" t="str">
        <f t="shared" si="61"/>
        <v/>
      </c>
      <c r="L346" s="34"/>
      <c r="M346" s="37" t="str">
        <f t="shared" si="62"/>
        <v xml:space="preserve"> </v>
      </c>
      <c r="N346" s="36" t="str">
        <f t="shared" si="63"/>
        <v xml:space="preserve"> </v>
      </c>
      <c r="O346" s="38" t="str">
        <f t="shared" si="64"/>
        <v xml:space="preserve"> </v>
      </c>
      <c r="P346" s="37" t="str">
        <f t="shared" si="65"/>
        <v xml:space="preserve"> </v>
      </c>
      <c r="Q346" s="36" t="str">
        <f t="shared" si="66"/>
        <v xml:space="preserve"> </v>
      </c>
      <c r="R346" s="29"/>
    </row>
    <row r="347" spans="1:18" ht="16.5" customHeight="1">
      <c r="A347" s="30"/>
      <c r="B347" s="31"/>
      <c r="C347" s="39"/>
      <c r="D347" s="31"/>
      <c r="E347" s="33"/>
      <c r="F347" s="34"/>
      <c r="G347" s="35"/>
      <c r="H347" s="36" t="str">
        <f t="shared" si="67"/>
        <v/>
      </c>
      <c r="I347" s="34"/>
      <c r="J347" s="35"/>
      <c r="K347" s="36" t="str">
        <f t="shared" si="61"/>
        <v/>
      </c>
      <c r="L347" s="34"/>
      <c r="M347" s="37" t="str">
        <f t="shared" si="62"/>
        <v xml:space="preserve"> </v>
      </c>
      <c r="N347" s="36" t="str">
        <f t="shared" si="63"/>
        <v xml:space="preserve"> </v>
      </c>
      <c r="O347" s="38" t="str">
        <f t="shared" si="64"/>
        <v xml:space="preserve"> </v>
      </c>
      <c r="P347" s="37" t="str">
        <f t="shared" si="65"/>
        <v xml:space="preserve"> </v>
      </c>
      <c r="Q347" s="36" t="str">
        <f t="shared" si="66"/>
        <v xml:space="preserve"> </v>
      </c>
      <c r="R347" s="29"/>
    </row>
    <row r="348" spans="1:18" ht="16.5" customHeight="1">
      <c r="A348" s="30"/>
      <c r="B348" s="31"/>
      <c r="C348" s="39"/>
      <c r="D348" s="31"/>
      <c r="E348" s="33"/>
      <c r="F348" s="34"/>
      <c r="G348" s="35"/>
      <c r="H348" s="36" t="str">
        <f t="shared" si="67"/>
        <v/>
      </c>
      <c r="I348" s="34"/>
      <c r="J348" s="35"/>
      <c r="K348" s="36" t="str">
        <f t="shared" si="61"/>
        <v/>
      </c>
      <c r="L348" s="34"/>
      <c r="M348" s="37" t="str">
        <f t="shared" si="62"/>
        <v xml:space="preserve"> </v>
      </c>
      <c r="N348" s="36" t="str">
        <f t="shared" si="63"/>
        <v xml:space="preserve"> </v>
      </c>
      <c r="O348" s="38" t="str">
        <f t="shared" si="64"/>
        <v xml:space="preserve"> </v>
      </c>
      <c r="P348" s="37" t="str">
        <f t="shared" si="65"/>
        <v xml:space="preserve"> </v>
      </c>
      <c r="Q348" s="36" t="str">
        <f t="shared" si="66"/>
        <v xml:space="preserve"> </v>
      </c>
      <c r="R348" s="29"/>
    </row>
    <row r="349" spans="1:18" ht="16.5" customHeight="1">
      <c r="A349" s="30"/>
      <c r="B349" s="31"/>
      <c r="C349" s="39"/>
      <c r="D349" s="31"/>
      <c r="E349" s="33"/>
      <c r="F349" s="34"/>
      <c r="G349" s="35"/>
      <c r="H349" s="36" t="str">
        <f t="shared" si="67"/>
        <v/>
      </c>
      <c r="I349" s="34"/>
      <c r="J349" s="35"/>
      <c r="K349" s="36" t="str">
        <f t="shared" si="61"/>
        <v/>
      </c>
      <c r="L349" s="34"/>
      <c r="M349" s="37" t="str">
        <f t="shared" si="62"/>
        <v xml:space="preserve"> </v>
      </c>
      <c r="N349" s="36" t="str">
        <f t="shared" si="63"/>
        <v xml:space="preserve"> </v>
      </c>
      <c r="O349" s="38" t="str">
        <f t="shared" si="64"/>
        <v xml:space="preserve"> </v>
      </c>
      <c r="P349" s="37" t="str">
        <f t="shared" si="65"/>
        <v xml:space="preserve"> </v>
      </c>
      <c r="Q349" s="36" t="str">
        <f t="shared" si="66"/>
        <v xml:space="preserve"> </v>
      </c>
      <c r="R349" s="29"/>
    </row>
    <row r="350" spans="1:18" ht="16.5" customHeight="1">
      <c r="A350" s="30"/>
      <c r="B350" s="31"/>
      <c r="C350" s="39"/>
      <c r="D350" s="31"/>
      <c r="E350" s="33"/>
      <c r="F350" s="34"/>
      <c r="G350" s="35"/>
      <c r="H350" s="36" t="str">
        <f t="shared" si="67"/>
        <v/>
      </c>
      <c r="I350" s="34"/>
      <c r="J350" s="35"/>
      <c r="K350" s="36" t="str">
        <f t="shared" si="61"/>
        <v/>
      </c>
      <c r="L350" s="34"/>
      <c r="M350" s="37" t="str">
        <f t="shared" si="62"/>
        <v xml:space="preserve"> </v>
      </c>
      <c r="N350" s="36" t="str">
        <f t="shared" si="63"/>
        <v xml:space="preserve"> </v>
      </c>
      <c r="O350" s="38" t="str">
        <f t="shared" si="64"/>
        <v xml:space="preserve"> </v>
      </c>
      <c r="P350" s="37" t="str">
        <f t="shared" si="65"/>
        <v xml:space="preserve"> </v>
      </c>
      <c r="Q350" s="36" t="str">
        <f t="shared" si="66"/>
        <v xml:space="preserve"> </v>
      </c>
      <c r="R350" s="29"/>
    </row>
    <row r="351" spans="1:18" ht="16.5" customHeight="1">
      <c r="A351" s="30"/>
      <c r="B351" s="31"/>
      <c r="C351" s="39"/>
      <c r="D351" s="31"/>
      <c r="E351" s="33"/>
      <c r="F351" s="34"/>
      <c r="G351" s="35"/>
      <c r="H351" s="36" t="str">
        <f t="shared" si="67"/>
        <v/>
      </c>
      <c r="I351" s="34"/>
      <c r="J351" s="35"/>
      <c r="K351" s="36" t="str">
        <f t="shared" si="61"/>
        <v/>
      </c>
      <c r="L351" s="34"/>
      <c r="M351" s="37" t="str">
        <f t="shared" si="62"/>
        <v xml:space="preserve"> </v>
      </c>
      <c r="N351" s="36" t="str">
        <f t="shared" si="63"/>
        <v xml:space="preserve"> </v>
      </c>
      <c r="O351" s="38" t="str">
        <f t="shared" si="64"/>
        <v xml:space="preserve"> </v>
      </c>
      <c r="P351" s="37" t="str">
        <f t="shared" si="65"/>
        <v xml:space="preserve"> </v>
      </c>
      <c r="Q351" s="36" t="str">
        <f t="shared" si="66"/>
        <v xml:space="preserve"> </v>
      </c>
      <c r="R351" s="29"/>
    </row>
    <row r="352" spans="1:18" ht="16.5" customHeight="1">
      <c r="A352" s="30"/>
      <c r="B352" s="31"/>
      <c r="C352" s="39"/>
      <c r="D352" s="31"/>
      <c r="E352" s="33"/>
      <c r="F352" s="34"/>
      <c r="G352" s="35"/>
      <c r="H352" s="36" t="str">
        <f t="shared" si="67"/>
        <v/>
      </c>
      <c r="I352" s="34"/>
      <c r="J352" s="35"/>
      <c r="K352" s="36" t="str">
        <f t="shared" si="61"/>
        <v/>
      </c>
      <c r="L352" s="34"/>
      <c r="M352" s="37" t="str">
        <f t="shared" si="62"/>
        <v xml:space="preserve"> </v>
      </c>
      <c r="N352" s="36" t="str">
        <f t="shared" si="63"/>
        <v xml:space="preserve"> </v>
      </c>
      <c r="O352" s="38" t="str">
        <f t="shared" si="64"/>
        <v xml:space="preserve"> </v>
      </c>
      <c r="P352" s="37" t="str">
        <f t="shared" si="65"/>
        <v xml:space="preserve"> </v>
      </c>
      <c r="Q352" s="36" t="str">
        <f t="shared" si="66"/>
        <v xml:space="preserve"> </v>
      </c>
      <c r="R352" s="29"/>
    </row>
    <row r="353" spans="1:18" ht="16.5" customHeight="1">
      <c r="A353" s="30"/>
      <c r="B353" s="31"/>
      <c r="C353" s="39"/>
      <c r="D353" s="31"/>
      <c r="E353" s="33"/>
      <c r="F353" s="34"/>
      <c r="G353" s="35"/>
      <c r="H353" s="36" t="str">
        <f t="shared" si="67"/>
        <v/>
      </c>
      <c r="I353" s="34"/>
      <c r="J353" s="35"/>
      <c r="K353" s="36" t="str">
        <f t="shared" si="61"/>
        <v/>
      </c>
      <c r="L353" s="34"/>
      <c r="M353" s="37" t="str">
        <f t="shared" si="62"/>
        <v xml:space="preserve"> </v>
      </c>
      <c r="N353" s="36" t="str">
        <f t="shared" si="63"/>
        <v xml:space="preserve"> </v>
      </c>
      <c r="O353" s="38" t="str">
        <f t="shared" si="64"/>
        <v xml:space="preserve"> </v>
      </c>
      <c r="P353" s="37" t="str">
        <f t="shared" si="65"/>
        <v xml:space="preserve"> </v>
      </c>
      <c r="Q353" s="36" t="str">
        <f t="shared" si="66"/>
        <v xml:space="preserve"> </v>
      </c>
      <c r="R353" s="29"/>
    </row>
    <row r="354" spans="1:18" ht="16.5" customHeight="1">
      <c r="A354" s="30"/>
      <c r="B354" s="31"/>
      <c r="C354" s="39"/>
      <c r="D354" s="31"/>
      <c r="E354" s="33"/>
      <c r="F354" s="34"/>
      <c r="G354" s="35"/>
      <c r="H354" s="36" t="str">
        <f t="shared" si="67"/>
        <v/>
      </c>
      <c r="I354" s="34"/>
      <c r="J354" s="35"/>
      <c r="K354" s="36" t="str">
        <f t="shared" si="61"/>
        <v/>
      </c>
      <c r="L354" s="34"/>
      <c r="M354" s="37" t="str">
        <f t="shared" si="62"/>
        <v xml:space="preserve"> </v>
      </c>
      <c r="N354" s="36" t="str">
        <f t="shared" si="63"/>
        <v xml:space="preserve"> </v>
      </c>
      <c r="O354" s="38" t="str">
        <f t="shared" si="64"/>
        <v xml:space="preserve"> </v>
      </c>
      <c r="P354" s="37" t="str">
        <f t="shared" si="65"/>
        <v xml:space="preserve"> </v>
      </c>
      <c r="Q354" s="36" t="str">
        <f t="shared" si="66"/>
        <v xml:space="preserve"> </v>
      </c>
      <c r="R354" s="29"/>
    </row>
    <row r="355" spans="1:18" ht="16.5" customHeight="1">
      <c r="A355" s="30"/>
      <c r="B355" s="31"/>
      <c r="C355" s="39"/>
      <c r="D355" s="31"/>
      <c r="E355" s="33"/>
      <c r="F355" s="34"/>
      <c r="G355" s="35"/>
      <c r="H355" s="36" t="str">
        <f t="shared" si="67"/>
        <v/>
      </c>
      <c r="I355" s="34"/>
      <c r="J355" s="35"/>
      <c r="K355" s="36" t="str">
        <f t="shared" si="61"/>
        <v/>
      </c>
      <c r="L355" s="34"/>
      <c r="M355" s="37" t="str">
        <f t="shared" si="62"/>
        <v xml:space="preserve"> </v>
      </c>
      <c r="N355" s="36" t="str">
        <f t="shared" si="63"/>
        <v xml:space="preserve"> </v>
      </c>
      <c r="O355" s="38" t="str">
        <f t="shared" si="64"/>
        <v xml:space="preserve"> </v>
      </c>
      <c r="P355" s="37" t="str">
        <f t="shared" si="65"/>
        <v xml:space="preserve"> </v>
      </c>
      <c r="Q355" s="36" t="str">
        <f t="shared" si="66"/>
        <v xml:space="preserve"> </v>
      </c>
      <c r="R355" s="29"/>
    </row>
    <row r="356" spans="1:18" ht="16.5" customHeight="1">
      <c r="A356" s="30"/>
      <c r="B356" s="31"/>
      <c r="C356" s="39"/>
      <c r="D356" s="31"/>
      <c r="E356" s="33"/>
      <c r="F356" s="34"/>
      <c r="G356" s="35"/>
      <c r="H356" s="36" t="str">
        <f t="shared" si="67"/>
        <v/>
      </c>
      <c r="I356" s="34"/>
      <c r="J356" s="35"/>
      <c r="K356" s="36" t="str">
        <f t="shared" si="61"/>
        <v/>
      </c>
      <c r="L356" s="34"/>
      <c r="M356" s="37" t="str">
        <f t="shared" si="62"/>
        <v xml:space="preserve"> </v>
      </c>
      <c r="N356" s="36" t="str">
        <f t="shared" si="63"/>
        <v xml:space="preserve"> </v>
      </c>
      <c r="O356" s="38" t="str">
        <f t="shared" si="64"/>
        <v xml:space="preserve"> </v>
      </c>
      <c r="P356" s="37" t="str">
        <f t="shared" si="65"/>
        <v xml:space="preserve"> </v>
      </c>
      <c r="Q356" s="36" t="str">
        <f t="shared" si="66"/>
        <v xml:space="preserve"> </v>
      </c>
      <c r="R356" s="29"/>
    </row>
    <row r="357" spans="1:18" ht="16.5" customHeight="1">
      <c r="A357" s="30"/>
      <c r="B357" s="31"/>
      <c r="C357" s="39"/>
      <c r="D357" s="31"/>
      <c r="E357" s="33"/>
      <c r="F357" s="34"/>
      <c r="G357" s="35"/>
      <c r="H357" s="36" t="str">
        <f t="shared" si="67"/>
        <v/>
      </c>
      <c r="I357" s="34"/>
      <c r="J357" s="35"/>
      <c r="K357" s="36" t="str">
        <f t="shared" si="61"/>
        <v/>
      </c>
      <c r="L357" s="34"/>
      <c r="M357" s="37" t="str">
        <f t="shared" si="62"/>
        <v xml:space="preserve"> </v>
      </c>
      <c r="N357" s="36" t="str">
        <f t="shared" si="63"/>
        <v xml:space="preserve"> </v>
      </c>
      <c r="O357" s="38" t="str">
        <f t="shared" si="64"/>
        <v xml:space="preserve"> </v>
      </c>
      <c r="P357" s="37" t="str">
        <f t="shared" si="65"/>
        <v xml:space="preserve"> </v>
      </c>
      <c r="Q357" s="36" t="str">
        <f t="shared" si="66"/>
        <v xml:space="preserve"> </v>
      </c>
      <c r="R357" s="29"/>
    </row>
    <row r="358" spans="1:18" ht="16.5" customHeight="1">
      <c r="A358" s="30"/>
      <c r="B358" s="31"/>
      <c r="C358" s="39"/>
      <c r="D358" s="31"/>
      <c r="E358" s="33"/>
      <c r="F358" s="34"/>
      <c r="G358" s="35"/>
      <c r="H358" s="36" t="str">
        <f t="shared" si="67"/>
        <v/>
      </c>
      <c r="I358" s="34"/>
      <c r="J358" s="35"/>
      <c r="K358" s="36" t="str">
        <f t="shared" si="61"/>
        <v/>
      </c>
      <c r="L358" s="34"/>
      <c r="M358" s="37" t="str">
        <f t="shared" si="62"/>
        <v xml:space="preserve"> </v>
      </c>
      <c r="N358" s="36" t="str">
        <f t="shared" si="63"/>
        <v xml:space="preserve"> </v>
      </c>
      <c r="O358" s="38" t="str">
        <f t="shared" si="64"/>
        <v xml:space="preserve"> </v>
      </c>
      <c r="P358" s="37" t="str">
        <f t="shared" si="65"/>
        <v xml:space="preserve"> </v>
      </c>
      <c r="Q358" s="36" t="str">
        <f t="shared" si="66"/>
        <v xml:space="preserve"> </v>
      </c>
      <c r="R358" s="29"/>
    </row>
    <row r="359" spans="1:18" ht="16.5" customHeight="1">
      <c r="A359" s="30"/>
      <c r="B359" s="31"/>
      <c r="C359" s="39"/>
      <c r="D359" s="31"/>
      <c r="E359" s="33"/>
      <c r="F359" s="34"/>
      <c r="G359" s="35"/>
      <c r="H359" s="36" t="str">
        <f t="shared" si="67"/>
        <v/>
      </c>
      <c r="I359" s="34"/>
      <c r="J359" s="35"/>
      <c r="K359" s="36" t="str">
        <f t="shared" si="61"/>
        <v/>
      </c>
      <c r="L359" s="34"/>
      <c r="M359" s="37" t="str">
        <f t="shared" si="62"/>
        <v xml:space="preserve"> </v>
      </c>
      <c r="N359" s="36" t="str">
        <f t="shared" si="63"/>
        <v xml:space="preserve"> </v>
      </c>
      <c r="O359" s="38" t="str">
        <f t="shared" si="64"/>
        <v xml:space="preserve"> </v>
      </c>
      <c r="P359" s="37" t="str">
        <f t="shared" si="65"/>
        <v xml:space="preserve"> </v>
      </c>
      <c r="Q359" s="36" t="str">
        <f t="shared" si="66"/>
        <v xml:space="preserve"> </v>
      </c>
      <c r="R359" s="29"/>
    </row>
    <row r="360" spans="1:18" ht="16.5" customHeight="1">
      <c r="A360" s="30"/>
      <c r="B360" s="31"/>
      <c r="C360" s="39"/>
      <c r="D360" s="31"/>
      <c r="E360" s="33"/>
      <c r="F360" s="34"/>
      <c r="G360" s="35"/>
      <c r="H360" s="36" t="str">
        <f t="shared" si="67"/>
        <v/>
      </c>
      <c r="I360" s="34"/>
      <c r="J360" s="35"/>
      <c r="K360" s="36" t="str">
        <f t="shared" si="61"/>
        <v/>
      </c>
      <c r="L360" s="34"/>
      <c r="M360" s="37" t="str">
        <f t="shared" si="62"/>
        <v xml:space="preserve"> </v>
      </c>
      <c r="N360" s="36" t="str">
        <f t="shared" si="63"/>
        <v xml:space="preserve"> </v>
      </c>
      <c r="O360" s="38" t="str">
        <f t="shared" si="64"/>
        <v xml:space="preserve"> </v>
      </c>
      <c r="P360" s="37" t="str">
        <f t="shared" si="65"/>
        <v xml:space="preserve"> </v>
      </c>
      <c r="Q360" s="36" t="str">
        <f t="shared" si="66"/>
        <v xml:space="preserve"> </v>
      </c>
      <c r="R360" s="29"/>
    </row>
    <row r="361" spans="1:18" ht="16.5" customHeight="1">
      <c r="A361" s="30"/>
      <c r="B361" s="31"/>
      <c r="C361" s="39"/>
      <c r="D361" s="31"/>
      <c r="E361" s="33"/>
      <c r="F361" s="34"/>
      <c r="G361" s="35"/>
      <c r="H361" s="36" t="str">
        <f t="shared" si="67"/>
        <v/>
      </c>
      <c r="I361" s="34"/>
      <c r="J361" s="35"/>
      <c r="K361" s="36" t="str">
        <f t="shared" si="61"/>
        <v/>
      </c>
      <c r="L361" s="34"/>
      <c r="M361" s="37" t="str">
        <f t="shared" si="62"/>
        <v xml:space="preserve"> </v>
      </c>
      <c r="N361" s="36" t="str">
        <f t="shared" si="63"/>
        <v xml:space="preserve"> </v>
      </c>
      <c r="O361" s="38" t="str">
        <f t="shared" si="64"/>
        <v xml:space="preserve"> </v>
      </c>
      <c r="P361" s="37" t="str">
        <f t="shared" si="65"/>
        <v xml:space="preserve"> </v>
      </c>
      <c r="Q361" s="36" t="str">
        <f t="shared" si="66"/>
        <v xml:space="preserve"> </v>
      </c>
      <c r="R361" s="29"/>
    </row>
    <row r="362" spans="1:18" ht="16.5" customHeight="1">
      <c r="A362" s="30"/>
      <c r="B362" s="31"/>
      <c r="C362" s="39"/>
      <c r="D362" s="31"/>
      <c r="E362" s="33"/>
      <c r="F362" s="34"/>
      <c r="G362" s="35"/>
      <c r="H362" s="36" t="str">
        <f t="shared" si="67"/>
        <v/>
      </c>
      <c r="I362" s="34"/>
      <c r="J362" s="35"/>
      <c r="K362" s="36" t="str">
        <f t="shared" si="61"/>
        <v/>
      </c>
      <c r="L362" s="34"/>
      <c r="M362" s="37" t="str">
        <f t="shared" si="62"/>
        <v xml:space="preserve"> </v>
      </c>
      <c r="N362" s="36" t="str">
        <f t="shared" si="63"/>
        <v xml:space="preserve"> </v>
      </c>
      <c r="O362" s="38" t="str">
        <f t="shared" si="64"/>
        <v xml:space="preserve"> </v>
      </c>
      <c r="P362" s="37" t="str">
        <f t="shared" si="65"/>
        <v xml:space="preserve"> </v>
      </c>
      <c r="Q362" s="36" t="str">
        <f t="shared" si="66"/>
        <v xml:space="preserve"> </v>
      </c>
      <c r="R362" s="29"/>
    </row>
    <row r="363" spans="1:18" ht="16.5" customHeight="1">
      <c r="A363" s="30"/>
      <c r="B363" s="31"/>
      <c r="C363" s="39"/>
      <c r="D363" s="31"/>
      <c r="E363" s="33"/>
      <c r="F363" s="34"/>
      <c r="G363" s="35"/>
      <c r="H363" s="36" t="str">
        <f t="shared" si="67"/>
        <v/>
      </c>
      <c r="I363" s="34"/>
      <c r="J363" s="35"/>
      <c r="K363" s="36" t="str">
        <f t="shared" si="61"/>
        <v/>
      </c>
      <c r="L363" s="34"/>
      <c r="M363" s="37" t="str">
        <f t="shared" si="62"/>
        <v xml:space="preserve"> </v>
      </c>
      <c r="N363" s="36" t="str">
        <f t="shared" si="63"/>
        <v xml:space="preserve"> </v>
      </c>
      <c r="O363" s="38" t="str">
        <f t="shared" si="64"/>
        <v xml:space="preserve"> </v>
      </c>
      <c r="P363" s="37" t="str">
        <f t="shared" si="65"/>
        <v xml:space="preserve"> </v>
      </c>
      <c r="Q363" s="36" t="str">
        <f t="shared" si="66"/>
        <v xml:space="preserve"> </v>
      </c>
      <c r="R363" s="29"/>
    </row>
    <row r="364" spans="1:18" ht="16.5" customHeight="1">
      <c r="A364" s="30"/>
      <c r="B364" s="31"/>
      <c r="C364" s="39"/>
      <c r="D364" s="31"/>
      <c r="E364" s="33"/>
      <c r="F364" s="34"/>
      <c r="G364" s="35"/>
      <c r="H364" s="36" t="str">
        <f t="shared" si="67"/>
        <v/>
      </c>
      <c r="I364" s="34"/>
      <c r="J364" s="35"/>
      <c r="K364" s="36" t="str">
        <f t="shared" si="61"/>
        <v/>
      </c>
      <c r="L364" s="34"/>
      <c r="M364" s="37" t="str">
        <f t="shared" si="62"/>
        <v xml:space="preserve"> </v>
      </c>
      <c r="N364" s="36" t="str">
        <f t="shared" si="63"/>
        <v xml:space="preserve"> </v>
      </c>
      <c r="O364" s="38" t="str">
        <f t="shared" si="64"/>
        <v xml:space="preserve"> </v>
      </c>
      <c r="P364" s="37" t="str">
        <f t="shared" si="65"/>
        <v xml:space="preserve"> </v>
      </c>
      <c r="Q364" s="36" t="str">
        <f t="shared" si="66"/>
        <v xml:space="preserve"> </v>
      </c>
      <c r="R364" s="29"/>
    </row>
    <row r="365" spans="1:18" ht="16.5" customHeight="1">
      <c r="A365" s="30"/>
      <c r="B365" s="31"/>
      <c r="C365" s="39"/>
      <c r="D365" s="31"/>
      <c r="E365" s="33"/>
      <c r="F365" s="34"/>
      <c r="G365" s="35"/>
      <c r="H365" s="36" t="str">
        <f t="shared" si="67"/>
        <v/>
      </c>
      <c r="I365" s="34"/>
      <c r="J365" s="35"/>
      <c r="K365" s="36" t="str">
        <f t="shared" si="61"/>
        <v/>
      </c>
      <c r="L365" s="34"/>
      <c r="M365" s="37" t="str">
        <f t="shared" si="62"/>
        <v xml:space="preserve"> </v>
      </c>
      <c r="N365" s="36" t="str">
        <f t="shared" si="63"/>
        <v xml:space="preserve"> </v>
      </c>
      <c r="O365" s="38" t="str">
        <f t="shared" si="64"/>
        <v xml:space="preserve"> </v>
      </c>
      <c r="P365" s="37" t="str">
        <f t="shared" si="65"/>
        <v xml:space="preserve"> </v>
      </c>
      <c r="Q365" s="36" t="str">
        <f t="shared" si="66"/>
        <v xml:space="preserve"> </v>
      </c>
      <c r="R365" s="29"/>
    </row>
    <row r="366" spans="1:18" ht="16.5" customHeight="1">
      <c r="A366" s="30"/>
      <c r="B366" s="31"/>
      <c r="C366" s="39"/>
      <c r="D366" s="31"/>
      <c r="E366" s="33"/>
      <c r="F366" s="34"/>
      <c r="G366" s="35"/>
      <c r="H366" s="36" t="str">
        <f t="shared" si="67"/>
        <v/>
      </c>
      <c r="I366" s="34"/>
      <c r="J366" s="35"/>
      <c r="K366" s="36" t="str">
        <f t="shared" si="61"/>
        <v/>
      </c>
      <c r="L366" s="34"/>
      <c r="M366" s="37" t="str">
        <f t="shared" si="62"/>
        <v xml:space="preserve"> </v>
      </c>
      <c r="N366" s="36" t="str">
        <f t="shared" si="63"/>
        <v xml:space="preserve"> </v>
      </c>
      <c r="O366" s="38" t="str">
        <f t="shared" si="64"/>
        <v xml:space="preserve"> </v>
      </c>
      <c r="P366" s="37" t="str">
        <f t="shared" si="65"/>
        <v xml:space="preserve"> </v>
      </c>
      <c r="Q366" s="36" t="str">
        <f t="shared" si="66"/>
        <v xml:space="preserve"> </v>
      </c>
      <c r="R366" s="29"/>
    </row>
    <row r="367" spans="1:18" ht="16.5" customHeight="1">
      <c r="A367" s="30"/>
      <c r="B367" s="31"/>
      <c r="C367" s="39"/>
      <c r="D367" s="31"/>
      <c r="E367" s="33"/>
      <c r="F367" s="34"/>
      <c r="G367" s="35"/>
      <c r="H367" s="36" t="str">
        <f t="shared" si="67"/>
        <v/>
      </c>
      <c r="I367" s="34"/>
      <c r="J367" s="35"/>
      <c r="K367" s="36" t="str">
        <f t="shared" si="61"/>
        <v/>
      </c>
      <c r="L367" s="34"/>
      <c r="M367" s="37" t="str">
        <f t="shared" si="62"/>
        <v xml:space="preserve"> </v>
      </c>
      <c r="N367" s="36" t="str">
        <f t="shared" si="63"/>
        <v xml:space="preserve"> </v>
      </c>
      <c r="O367" s="38" t="str">
        <f t="shared" si="64"/>
        <v xml:space="preserve"> </v>
      </c>
      <c r="P367" s="37" t="str">
        <f t="shared" si="65"/>
        <v xml:space="preserve"> </v>
      </c>
      <c r="Q367" s="36" t="str">
        <f t="shared" si="66"/>
        <v xml:space="preserve"> </v>
      </c>
      <c r="R367" s="29"/>
    </row>
    <row r="368" spans="1:18" ht="16.5" customHeight="1">
      <c r="A368" s="30"/>
      <c r="B368" s="31"/>
      <c r="C368" s="39"/>
      <c r="D368" s="31"/>
      <c r="E368" s="33"/>
      <c r="F368" s="34"/>
      <c r="G368" s="35"/>
      <c r="H368" s="36" t="str">
        <f t="shared" si="67"/>
        <v/>
      </c>
      <c r="I368" s="34"/>
      <c r="J368" s="35"/>
      <c r="K368" s="36" t="str">
        <f t="shared" si="61"/>
        <v/>
      </c>
      <c r="L368" s="34"/>
      <c r="M368" s="37" t="str">
        <f t="shared" si="62"/>
        <v xml:space="preserve"> </v>
      </c>
      <c r="N368" s="36" t="str">
        <f t="shared" si="63"/>
        <v xml:space="preserve"> </v>
      </c>
      <c r="O368" s="38" t="str">
        <f t="shared" si="64"/>
        <v xml:space="preserve"> </v>
      </c>
      <c r="P368" s="37" t="str">
        <f t="shared" si="65"/>
        <v xml:space="preserve"> </v>
      </c>
      <c r="Q368" s="36" t="str">
        <f t="shared" si="66"/>
        <v xml:space="preserve"> </v>
      </c>
      <c r="R368" s="29"/>
    </row>
    <row r="369" spans="1:18" ht="16.5" customHeight="1">
      <c r="A369" s="30"/>
      <c r="B369" s="31"/>
      <c r="C369" s="39"/>
      <c r="D369" s="31"/>
      <c r="E369" s="33"/>
      <c r="F369" s="34"/>
      <c r="G369" s="35"/>
      <c r="H369" s="36" t="str">
        <f t="shared" si="67"/>
        <v/>
      </c>
      <c r="I369" s="34"/>
      <c r="J369" s="35"/>
      <c r="K369" s="36" t="str">
        <f t="shared" si="61"/>
        <v/>
      </c>
      <c r="L369" s="34"/>
      <c r="M369" s="37" t="str">
        <f t="shared" si="62"/>
        <v xml:space="preserve"> </v>
      </c>
      <c r="N369" s="36" t="str">
        <f t="shared" si="63"/>
        <v xml:space="preserve"> </v>
      </c>
      <c r="O369" s="38" t="str">
        <f t="shared" si="64"/>
        <v xml:space="preserve"> </v>
      </c>
      <c r="P369" s="37" t="str">
        <f t="shared" si="65"/>
        <v xml:space="preserve"> </v>
      </c>
      <c r="Q369" s="36" t="str">
        <f t="shared" si="66"/>
        <v xml:space="preserve"> </v>
      </c>
      <c r="R369" s="29"/>
    </row>
    <row r="370" spans="1:18" ht="16.5" customHeight="1">
      <c r="A370" s="30"/>
      <c r="B370" s="31"/>
      <c r="C370" s="39"/>
      <c r="D370" s="31"/>
      <c r="E370" s="33"/>
      <c r="F370" s="34"/>
      <c r="G370" s="35"/>
      <c r="H370" s="36" t="str">
        <f t="shared" si="67"/>
        <v/>
      </c>
      <c r="I370" s="34"/>
      <c r="J370" s="35"/>
      <c r="K370" s="36" t="str">
        <f t="shared" si="61"/>
        <v/>
      </c>
      <c r="L370" s="34"/>
      <c r="M370" s="37" t="str">
        <f t="shared" si="62"/>
        <v xml:space="preserve"> </v>
      </c>
      <c r="N370" s="36" t="str">
        <f t="shared" si="63"/>
        <v xml:space="preserve"> </v>
      </c>
      <c r="O370" s="38" t="str">
        <f t="shared" si="64"/>
        <v xml:space="preserve"> </v>
      </c>
      <c r="P370" s="37" t="str">
        <f t="shared" si="65"/>
        <v xml:space="preserve"> </v>
      </c>
      <c r="Q370" s="36" t="str">
        <f t="shared" si="66"/>
        <v xml:space="preserve"> </v>
      </c>
      <c r="R370" s="29"/>
    </row>
    <row r="371" spans="1:18" ht="16.5" customHeight="1">
      <c r="A371" s="30"/>
      <c r="B371" s="31"/>
      <c r="C371" s="39"/>
      <c r="D371" s="31"/>
      <c r="E371" s="33"/>
      <c r="F371" s="34"/>
      <c r="G371" s="35"/>
      <c r="H371" s="36" t="str">
        <f t="shared" si="67"/>
        <v/>
      </c>
      <c r="I371" s="34"/>
      <c r="J371" s="35"/>
      <c r="K371" s="36" t="str">
        <f t="shared" si="61"/>
        <v/>
      </c>
      <c r="L371" s="34"/>
      <c r="M371" s="37" t="str">
        <f t="shared" si="62"/>
        <v xml:space="preserve"> </v>
      </c>
      <c r="N371" s="36" t="str">
        <f t="shared" si="63"/>
        <v xml:space="preserve"> </v>
      </c>
      <c r="O371" s="38" t="str">
        <f t="shared" si="64"/>
        <v xml:space="preserve"> </v>
      </c>
      <c r="P371" s="37" t="str">
        <f t="shared" si="65"/>
        <v xml:space="preserve"> </v>
      </c>
      <c r="Q371" s="36" t="str">
        <f t="shared" si="66"/>
        <v xml:space="preserve"> </v>
      </c>
      <c r="R371" s="29"/>
    </row>
    <row r="372" spans="1:18" ht="16.5" customHeight="1">
      <c r="A372" s="30"/>
      <c r="B372" s="31"/>
      <c r="C372" s="39"/>
      <c r="D372" s="31"/>
      <c r="E372" s="33"/>
      <c r="F372" s="34"/>
      <c r="G372" s="35"/>
      <c r="H372" s="36" t="str">
        <f t="shared" si="67"/>
        <v/>
      </c>
      <c r="I372" s="34"/>
      <c r="J372" s="35"/>
      <c r="K372" s="36" t="str">
        <f t="shared" si="61"/>
        <v/>
      </c>
      <c r="L372" s="34"/>
      <c r="M372" s="37" t="str">
        <f t="shared" si="62"/>
        <v xml:space="preserve"> </v>
      </c>
      <c r="N372" s="36" t="str">
        <f t="shared" si="63"/>
        <v xml:space="preserve"> </v>
      </c>
      <c r="O372" s="38" t="str">
        <f t="shared" si="64"/>
        <v xml:space="preserve"> </v>
      </c>
      <c r="P372" s="37" t="str">
        <f t="shared" si="65"/>
        <v xml:space="preserve"> </v>
      </c>
      <c r="Q372" s="36" t="str">
        <f t="shared" si="66"/>
        <v xml:space="preserve"> </v>
      </c>
      <c r="R372" s="29"/>
    </row>
    <row r="373" spans="1:18" ht="16.5" customHeight="1">
      <c r="A373" s="30"/>
      <c r="B373" s="31"/>
      <c r="C373" s="39"/>
      <c r="D373" s="31"/>
      <c r="E373" s="33"/>
      <c r="F373" s="34"/>
      <c r="G373" s="35"/>
      <c r="H373" s="36" t="str">
        <f t="shared" si="67"/>
        <v/>
      </c>
      <c r="I373" s="34"/>
      <c r="J373" s="35"/>
      <c r="K373" s="36" t="str">
        <f t="shared" si="61"/>
        <v/>
      </c>
      <c r="L373" s="34"/>
      <c r="M373" s="37" t="str">
        <f t="shared" si="62"/>
        <v xml:space="preserve"> </v>
      </c>
      <c r="N373" s="36" t="str">
        <f t="shared" si="63"/>
        <v xml:space="preserve"> </v>
      </c>
      <c r="O373" s="38" t="str">
        <f t="shared" si="64"/>
        <v xml:space="preserve"> </v>
      </c>
      <c r="P373" s="37" t="str">
        <f t="shared" si="65"/>
        <v xml:space="preserve"> </v>
      </c>
      <c r="Q373" s="36" t="str">
        <f t="shared" si="66"/>
        <v xml:space="preserve"> </v>
      </c>
      <c r="R373" s="29"/>
    </row>
    <row r="374" spans="1:18" ht="16.5" customHeight="1">
      <c r="A374" s="30"/>
      <c r="B374" s="31"/>
      <c r="C374" s="39"/>
      <c r="D374" s="31"/>
      <c r="E374" s="33"/>
      <c r="F374" s="34"/>
      <c r="G374" s="35"/>
      <c r="H374" s="36" t="str">
        <f t="shared" si="67"/>
        <v/>
      </c>
      <c r="I374" s="34"/>
      <c r="J374" s="35"/>
      <c r="K374" s="36" t="str">
        <f t="shared" si="61"/>
        <v/>
      </c>
      <c r="L374" s="34"/>
      <c r="M374" s="37" t="str">
        <f t="shared" si="62"/>
        <v xml:space="preserve"> </v>
      </c>
      <c r="N374" s="36" t="str">
        <f t="shared" si="63"/>
        <v xml:space="preserve"> </v>
      </c>
      <c r="O374" s="38" t="str">
        <f t="shared" si="64"/>
        <v xml:space="preserve"> </v>
      </c>
      <c r="P374" s="37" t="str">
        <f t="shared" si="65"/>
        <v xml:space="preserve"> </v>
      </c>
      <c r="Q374" s="36" t="str">
        <f t="shared" si="66"/>
        <v xml:space="preserve"> </v>
      </c>
      <c r="R374" s="29"/>
    </row>
    <row r="375" spans="1:18" ht="16.5" customHeight="1">
      <c r="A375" s="30"/>
      <c r="B375" s="31"/>
      <c r="C375" s="39"/>
      <c r="D375" s="31"/>
      <c r="E375" s="33"/>
      <c r="F375" s="34"/>
      <c r="G375" s="35"/>
      <c r="H375" s="36" t="str">
        <f t="shared" si="67"/>
        <v/>
      </c>
      <c r="I375" s="34"/>
      <c r="J375" s="35"/>
      <c r="K375" s="36" t="str">
        <f t="shared" si="61"/>
        <v/>
      </c>
      <c r="L375" s="34"/>
      <c r="M375" s="37" t="str">
        <f t="shared" si="62"/>
        <v xml:space="preserve"> </v>
      </c>
      <c r="N375" s="36" t="str">
        <f t="shared" si="63"/>
        <v xml:space="preserve"> </v>
      </c>
      <c r="O375" s="38" t="str">
        <f t="shared" si="64"/>
        <v xml:space="preserve"> </v>
      </c>
      <c r="P375" s="37" t="str">
        <f t="shared" si="65"/>
        <v xml:space="preserve"> </v>
      </c>
      <c r="Q375" s="36" t="str">
        <f t="shared" si="66"/>
        <v xml:space="preserve"> </v>
      </c>
      <c r="R375" s="29"/>
    </row>
    <row r="376" spans="1:18" ht="16.5" customHeight="1">
      <c r="A376" s="30"/>
      <c r="B376" s="31"/>
      <c r="C376" s="39"/>
      <c r="D376" s="31"/>
      <c r="E376" s="33"/>
      <c r="F376" s="34"/>
      <c r="G376" s="35"/>
      <c r="H376" s="36" t="str">
        <f t="shared" si="67"/>
        <v/>
      </c>
      <c r="I376" s="34"/>
      <c r="J376" s="35"/>
      <c r="K376" s="36" t="str">
        <f t="shared" si="61"/>
        <v/>
      </c>
      <c r="L376" s="34"/>
      <c r="M376" s="37" t="str">
        <f t="shared" si="62"/>
        <v xml:space="preserve"> </v>
      </c>
      <c r="N376" s="36" t="str">
        <f t="shared" si="63"/>
        <v xml:space="preserve"> </v>
      </c>
      <c r="O376" s="38" t="str">
        <f t="shared" si="64"/>
        <v xml:space="preserve"> </v>
      </c>
      <c r="P376" s="37" t="str">
        <f t="shared" si="65"/>
        <v xml:space="preserve"> </v>
      </c>
      <c r="Q376" s="36" t="str">
        <f t="shared" si="66"/>
        <v xml:space="preserve"> </v>
      </c>
      <c r="R376" s="29"/>
    </row>
    <row r="377" spans="1:18" ht="16.5" customHeight="1">
      <c r="A377" s="30"/>
      <c r="B377" s="31"/>
      <c r="C377" s="39"/>
      <c r="D377" s="31"/>
      <c r="E377" s="33"/>
      <c r="F377" s="34"/>
      <c r="G377" s="35"/>
      <c r="H377" s="36" t="str">
        <f t="shared" si="67"/>
        <v/>
      </c>
      <c r="I377" s="34"/>
      <c r="J377" s="35"/>
      <c r="K377" s="36" t="str">
        <f t="shared" si="61"/>
        <v/>
      </c>
      <c r="L377" s="34"/>
      <c r="M377" s="37" t="str">
        <f t="shared" si="62"/>
        <v xml:space="preserve"> </v>
      </c>
      <c r="N377" s="36" t="str">
        <f t="shared" si="63"/>
        <v xml:space="preserve"> </v>
      </c>
      <c r="O377" s="38" t="str">
        <f t="shared" si="64"/>
        <v xml:space="preserve"> </v>
      </c>
      <c r="P377" s="37" t="str">
        <f t="shared" si="65"/>
        <v xml:space="preserve"> </v>
      </c>
      <c r="Q377" s="36" t="str">
        <f t="shared" si="66"/>
        <v xml:space="preserve"> </v>
      </c>
      <c r="R377" s="29"/>
    </row>
    <row r="378" spans="1:18" ht="16.5" customHeight="1">
      <c r="A378" s="30"/>
      <c r="B378" s="31"/>
      <c r="C378" s="39"/>
      <c r="D378" s="31"/>
      <c r="E378" s="33"/>
      <c r="F378" s="34"/>
      <c r="G378" s="35"/>
      <c r="H378" s="36" t="str">
        <f t="shared" si="67"/>
        <v/>
      </c>
      <c r="I378" s="34"/>
      <c r="J378" s="35"/>
      <c r="K378" s="36" t="str">
        <f t="shared" si="61"/>
        <v/>
      </c>
      <c r="L378" s="34"/>
      <c r="M378" s="37" t="str">
        <f t="shared" si="62"/>
        <v xml:space="preserve"> </v>
      </c>
      <c r="N378" s="36" t="str">
        <f t="shared" si="63"/>
        <v xml:space="preserve"> </v>
      </c>
      <c r="O378" s="38" t="str">
        <f t="shared" si="64"/>
        <v xml:space="preserve"> </v>
      </c>
      <c r="P378" s="37" t="str">
        <f t="shared" si="65"/>
        <v xml:space="preserve"> </v>
      </c>
      <c r="Q378" s="36" t="str">
        <f t="shared" si="66"/>
        <v xml:space="preserve"> </v>
      </c>
      <c r="R378" s="29"/>
    </row>
    <row r="379" spans="1:18" ht="16.5" customHeight="1">
      <c r="A379" s="30"/>
      <c r="B379" s="31"/>
      <c r="C379" s="39"/>
      <c r="D379" s="31"/>
      <c r="E379" s="33"/>
      <c r="F379" s="34"/>
      <c r="G379" s="35"/>
      <c r="H379" s="36" t="str">
        <f t="shared" si="67"/>
        <v/>
      </c>
      <c r="I379" s="34"/>
      <c r="J379" s="35"/>
      <c r="K379" s="36" t="str">
        <f t="shared" si="61"/>
        <v/>
      </c>
      <c r="L379" s="34"/>
      <c r="M379" s="37" t="str">
        <f t="shared" si="62"/>
        <v xml:space="preserve"> </v>
      </c>
      <c r="N379" s="36" t="str">
        <f t="shared" si="63"/>
        <v xml:space="preserve"> </v>
      </c>
      <c r="O379" s="38" t="str">
        <f t="shared" si="64"/>
        <v xml:space="preserve"> </v>
      </c>
      <c r="P379" s="37" t="str">
        <f t="shared" si="65"/>
        <v xml:space="preserve"> </v>
      </c>
      <c r="Q379" s="36" t="str">
        <f t="shared" si="66"/>
        <v xml:space="preserve"> </v>
      </c>
      <c r="R379" s="29"/>
    </row>
    <row r="380" spans="1:18" ht="16.5" customHeight="1">
      <c r="A380" s="30"/>
      <c r="B380" s="31"/>
      <c r="C380" s="39"/>
      <c r="D380" s="31"/>
      <c r="E380" s="33"/>
      <c r="F380" s="34"/>
      <c r="G380" s="35"/>
      <c r="H380" s="36" t="str">
        <f t="shared" si="67"/>
        <v/>
      </c>
      <c r="I380" s="34"/>
      <c r="J380" s="35"/>
      <c r="K380" s="36" t="str">
        <f t="shared" si="61"/>
        <v/>
      </c>
      <c r="L380" s="34"/>
      <c r="M380" s="37" t="str">
        <f t="shared" si="62"/>
        <v xml:space="preserve"> </v>
      </c>
      <c r="N380" s="36" t="str">
        <f t="shared" si="63"/>
        <v xml:space="preserve"> </v>
      </c>
      <c r="O380" s="38" t="str">
        <f t="shared" si="64"/>
        <v xml:space="preserve"> </v>
      </c>
      <c r="P380" s="37" t="str">
        <f t="shared" si="65"/>
        <v xml:space="preserve"> </v>
      </c>
      <c r="Q380" s="36" t="str">
        <f t="shared" si="66"/>
        <v xml:space="preserve"> </v>
      </c>
      <c r="R380" s="29"/>
    </row>
    <row r="381" spans="1:18" ht="16.5" customHeight="1">
      <c r="A381" s="30"/>
      <c r="B381" s="31"/>
      <c r="C381" s="39"/>
      <c r="D381" s="31"/>
      <c r="E381" s="33"/>
      <c r="F381" s="34"/>
      <c r="G381" s="35"/>
      <c r="H381" s="36" t="str">
        <f t="shared" si="67"/>
        <v/>
      </c>
      <c r="I381" s="34"/>
      <c r="J381" s="35"/>
      <c r="K381" s="36" t="str">
        <f t="shared" si="61"/>
        <v/>
      </c>
      <c r="L381" s="34"/>
      <c r="M381" s="37" t="str">
        <f t="shared" si="62"/>
        <v xml:space="preserve"> </v>
      </c>
      <c r="N381" s="36" t="str">
        <f t="shared" si="63"/>
        <v xml:space="preserve"> </v>
      </c>
      <c r="O381" s="38" t="str">
        <f t="shared" si="64"/>
        <v xml:space="preserve"> </v>
      </c>
      <c r="P381" s="37" t="str">
        <f t="shared" si="65"/>
        <v xml:space="preserve"> </v>
      </c>
      <c r="Q381" s="36" t="str">
        <f t="shared" si="66"/>
        <v xml:space="preserve"> </v>
      </c>
      <c r="R381" s="29"/>
    </row>
    <row r="382" spans="1:18" ht="16.5" customHeight="1">
      <c r="A382" s="30"/>
      <c r="B382" s="31"/>
      <c r="C382" s="39"/>
      <c r="D382" s="31"/>
      <c r="E382" s="33"/>
      <c r="F382" s="34"/>
      <c r="G382" s="35"/>
      <c r="H382" s="36" t="str">
        <f t="shared" si="67"/>
        <v/>
      </c>
      <c r="I382" s="34"/>
      <c r="J382" s="35"/>
      <c r="K382" s="36" t="str">
        <f t="shared" si="61"/>
        <v/>
      </c>
      <c r="L382" s="34"/>
      <c r="M382" s="37" t="str">
        <f t="shared" si="62"/>
        <v xml:space="preserve"> </v>
      </c>
      <c r="N382" s="36" t="str">
        <f t="shared" si="63"/>
        <v xml:space="preserve"> </v>
      </c>
      <c r="O382" s="38" t="str">
        <f t="shared" si="64"/>
        <v xml:space="preserve"> </v>
      </c>
      <c r="P382" s="37" t="str">
        <f t="shared" si="65"/>
        <v xml:space="preserve"> </v>
      </c>
      <c r="Q382" s="36" t="str">
        <f t="shared" si="66"/>
        <v xml:space="preserve"> </v>
      </c>
      <c r="R382" s="29"/>
    </row>
    <row r="383" spans="1:18" ht="16.5" customHeight="1">
      <c r="A383" s="30"/>
      <c r="B383" s="31"/>
      <c r="C383" s="39"/>
      <c r="D383" s="31"/>
      <c r="E383" s="33"/>
      <c r="F383" s="34"/>
      <c r="G383" s="35"/>
      <c r="H383" s="36" t="str">
        <f t="shared" si="67"/>
        <v/>
      </c>
      <c r="I383" s="34"/>
      <c r="J383" s="35"/>
      <c r="K383" s="36" t="str">
        <f t="shared" si="61"/>
        <v/>
      </c>
      <c r="L383" s="34"/>
      <c r="M383" s="37" t="str">
        <f t="shared" si="62"/>
        <v xml:space="preserve"> </v>
      </c>
      <c r="N383" s="36" t="str">
        <f t="shared" si="63"/>
        <v xml:space="preserve"> </v>
      </c>
      <c r="O383" s="38" t="str">
        <f t="shared" si="64"/>
        <v xml:space="preserve"> </v>
      </c>
      <c r="P383" s="37" t="str">
        <f t="shared" si="65"/>
        <v xml:space="preserve"> </v>
      </c>
      <c r="Q383" s="36" t="str">
        <f t="shared" si="66"/>
        <v xml:space="preserve"> </v>
      </c>
      <c r="R383" s="29"/>
    </row>
    <row r="384" spans="1:18" ht="16.5" customHeight="1">
      <c r="A384" s="30"/>
      <c r="B384" s="31"/>
      <c r="C384" s="39"/>
      <c r="D384" s="31"/>
      <c r="E384" s="33"/>
      <c r="F384" s="34"/>
      <c r="G384" s="35"/>
      <c r="H384" s="36" t="str">
        <f t="shared" si="67"/>
        <v/>
      </c>
      <c r="I384" s="34"/>
      <c r="J384" s="35"/>
      <c r="K384" s="36" t="str">
        <f t="shared" si="61"/>
        <v/>
      </c>
      <c r="L384" s="34"/>
      <c r="M384" s="37" t="str">
        <f t="shared" si="62"/>
        <v xml:space="preserve"> </v>
      </c>
      <c r="N384" s="36" t="str">
        <f t="shared" si="63"/>
        <v xml:space="preserve"> </v>
      </c>
      <c r="O384" s="38" t="str">
        <f t="shared" si="64"/>
        <v xml:space="preserve"> </v>
      </c>
      <c r="P384" s="37" t="str">
        <f t="shared" si="65"/>
        <v xml:space="preserve"> </v>
      </c>
      <c r="Q384" s="36" t="str">
        <f t="shared" si="66"/>
        <v xml:space="preserve"> </v>
      </c>
      <c r="R384" s="29"/>
    </row>
    <row r="385" spans="1:18" ht="16.5" customHeight="1">
      <c r="A385" s="30"/>
      <c r="B385" s="31"/>
      <c r="C385" s="39"/>
      <c r="D385" s="31"/>
      <c r="E385" s="33"/>
      <c r="F385" s="34"/>
      <c r="G385" s="35"/>
      <c r="H385" s="36" t="str">
        <f t="shared" si="67"/>
        <v/>
      </c>
      <c r="I385" s="34"/>
      <c r="J385" s="35"/>
      <c r="K385" s="36" t="str">
        <f t="shared" si="61"/>
        <v/>
      </c>
      <c r="L385" s="34"/>
      <c r="M385" s="37" t="str">
        <f t="shared" si="62"/>
        <v xml:space="preserve"> </v>
      </c>
      <c r="N385" s="36" t="str">
        <f t="shared" si="63"/>
        <v xml:space="preserve"> </v>
      </c>
      <c r="O385" s="38" t="str">
        <f t="shared" si="64"/>
        <v xml:space="preserve"> </v>
      </c>
      <c r="P385" s="37" t="str">
        <f t="shared" si="65"/>
        <v xml:space="preserve"> </v>
      </c>
      <c r="Q385" s="36" t="str">
        <f t="shared" si="66"/>
        <v xml:space="preserve"> </v>
      </c>
      <c r="R385" s="29"/>
    </row>
    <row r="386" spans="1:18" ht="16.5" customHeight="1">
      <c r="A386" s="30"/>
      <c r="B386" s="31"/>
      <c r="C386" s="39"/>
      <c r="D386" s="31"/>
      <c r="E386" s="33"/>
      <c r="F386" s="34"/>
      <c r="G386" s="35"/>
      <c r="H386" s="36" t="str">
        <f t="shared" si="67"/>
        <v/>
      </c>
      <c r="I386" s="34"/>
      <c r="J386" s="35"/>
      <c r="K386" s="36" t="str">
        <f t="shared" si="61"/>
        <v/>
      </c>
      <c r="L386" s="34"/>
      <c r="M386" s="37" t="str">
        <f t="shared" si="62"/>
        <v xml:space="preserve"> </v>
      </c>
      <c r="N386" s="36" t="str">
        <f t="shared" si="63"/>
        <v xml:space="preserve"> </v>
      </c>
      <c r="O386" s="38" t="str">
        <f t="shared" si="64"/>
        <v xml:space="preserve"> </v>
      </c>
      <c r="P386" s="37" t="str">
        <f t="shared" si="65"/>
        <v xml:space="preserve"> </v>
      </c>
      <c r="Q386" s="36" t="str">
        <f t="shared" si="66"/>
        <v xml:space="preserve"> </v>
      </c>
      <c r="R386" s="29"/>
    </row>
    <row r="387" spans="1:18" ht="16.5" customHeight="1">
      <c r="A387" s="30"/>
      <c r="B387" s="31"/>
      <c r="C387" s="39"/>
      <c r="D387" s="31"/>
      <c r="E387" s="33"/>
      <c r="F387" s="34"/>
      <c r="G387" s="35"/>
      <c r="H387" s="36" t="str">
        <f t="shared" si="67"/>
        <v/>
      </c>
      <c r="I387" s="34"/>
      <c r="J387" s="35"/>
      <c r="K387" s="36" t="str">
        <f t="shared" si="61"/>
        <v/>
      </c>
      <c r="L387" s="34"/>
      <c r="M387" s="37" t="str">
        <f t="shared" si="62"/>
        <v xml:space="preserve"> </v>
      </c>
      <c r="N387" s="36" t="str">
        <f t="shared" si="63"/>
        <v xml:space="preserve"> </v>
      </c>
      <c r="O387" s="38" t="str">
        <f t="shared" si="64"/>
        <v xml:space="preserve"> </v>
      </c>
      <c r="P387" s="37" t="str">
        <f t="shared" si="65"/>
        <v xml:space="preserve"> </v>
      </c>
      <c r="Q387" s="36" t="str">
        <f t="shared" si="66"/>
        <v xml:space="preserve"> </v>
      </c>
      <c r="R387" s="29"/>
    </row>
    <row r="388" spans="1:18" ht="16.5" customHeight="1">
      <c r="A388" s="30"/>
      <c r="B388" s="31"/>
      <c r="C388" s="39"/>
      <c r="D388" s="31"/>
      <c r="E388" s="33"/>
      <c r="F388" s="34"/>
      <c r="G388" s="35"/>
      <c r="H388" s="36" t="str">
        <f t="shared" si="67"/>
        <v/>
      </c>
      <c r="I388" s="34"/>
      <c r="J388" s="35"/>
      <c r="K388" s="36" t="str">
        <f t="shared" si="61"/>
        <v/>
      </c>
      <c r="L388" s="34"/>
      <c r="M388" s="37" t="str">
        <f t="shared" si="62"/>
        <v xml:space="preserve"> </v>
      </c>
      <c r="N388" s="36" t="str">
        <f t="shared" si="63"/>
        <v xml:space="preserve"> </v>
      </c>
      <c r="O388" s="38" t="str">
        <f t="shared" si="64"/>
        <v xml:space="preserve"> </v>
      </c>
      <c r="P388" s="37" t="str">
        <f t="shared" si="65"/>
        <v xml:space="preserve"> </v>
      </c>
      <c r="Q388" s="36" t="str">
        <f t="shared" si="66"/>
        <v xml:space="preserve"> </v>
      </c>
      <c r="R388" s="29"/>
    </row>
    <row r="389" spans="1:18" ht="16.5" customHeight="1">
      <c r="A389" s="30"/>
      <c r="B389" s="31"/>
      <c r="C389" s="39"/>
      <c r="D389" s="31"/>
      <c r="E389" s="33"/>
      <c r="F389" s="34"/>
      <c r="G389" s="35"/>
      <c r="H389" s="36" t="str">
        <f t="shared" si="67"/>
        <v/>
      </c>
      <c r="I389" s="34"/>
      <c r="J389" s="35"/>
      <c r="K389" s="36" t="str">
        <f t="shared" si="61"/>
        <v/>
      </c>
      <c r="L389" s="34"/>
      <c r="M389" s="37" t="str">
        <f t="shared" si="62"/>
        <v xml:space="preserve"> </v>
      </c>
      <c r="N389" s="36" t="str">
        <f t="shared" si="63"/>
        <v xml:space="preserve"> </v>
      </c>
      <c r="O389" s="38" t="str">
        <f t="shared" si="64"/>
        <v xml:space="preserve"> </v>
      </c>
      <c r="P389" s="37" t="str">
        <f t="shared" si="65"/>
        <v xml:space="preserve"> </v>
      </c>
      <c r="Q389" s="36" t="str">
        <f t="shared" si="66"/>
        <v xml:space="preserve"> </v>
      </c>
      <c r="R389" s="29"/>
    </row>
    <row r="390" spans="1:18" ht="16.5" customHeight="1">
      <c r="A390" s="30"/>
      <c r="B390" s="31"/>
      <c r="C390" s="39"/>
      <c r="D390" s="31"/>
      <c r="E390" s="33"/>
      <c r="F390" s="34"/>
      <c r="G390" s="35"/>
      <c r="H390" s="36" t="str">
        <f t="shared" si="67"/>
        <v/>
      </c>
      <c r="I390" s="34"/>
      <c r="J390" s="35"/>
      <c r="K390" s="36" t="str">
        <f t="shared" si="61"/>
        <v/>
      </c>
      <c r="L390" s="34"/>
      <c r="M390" s="37" t="str">
        <f t="shared" si="62"/>
        <v xml:space="preserve"> </v>
      </c>
      <c r="N390" s="36" t="str">
        <f t="shared" si="63"/>
        <v xml:space="preserve"> </v>
      </c>
      <c r="O390" s="38" t="str">
        <f t="shared" si="64"/>
        <v xml:space="preserve"> </v>
      </c>
      <c r="P390" s="37" t="str">
        <f t="shared" si="65"/>
        <v xml:space="preserve"> </v>
      </c>
      <c r="Q390" s="36" t="str">
        <f t="shared" si="66"/>
        <v xml:space="preserve"> </v>
      </c>
      <c r="R390" s="29"/>
    </row>
    <row r="391" spans="1:18" ht="16.5" customHeight="1">
      <c r="A391" s="30"/>
      <c r="B391" s="31"/>
      <c r="C391" s="39"/>
      <c r="D391" s="31"/>
      <c r="E391" s="33"/>
      <c r="F391" s="34"/>
      <c r="G391" s="35"/>
      <c r="H391" s="36" t="str">
        <f t="shared" si="67"/>
        <v/>
      </c>
      <c r="I391" s="34"/>
      <c r="J391" s="35"/>
      <c r="K391" s="36" t="str">
        <f t="shared" si="61"/>
        <v/>
      </c>
      <c r="L391" s="34"/>
      <c r="M391" s="37" t="str">
        <f t="shared" si="62"/>
        <v xml:space="preserve"> </v>
      </c>
      <c r="N391" s="36" t="str">
        <f t="shared" si="63"/>
        <v xml:space="preserve"> </v>
      </c>
      <c r="O391" s="38" t="str">
        <f t="shared" si="64"/>
        <v xml:space="preserve"> </v>
      </c>
      <c r="P391" s="37" t="str">
        <f t="shared" si="65"/>
        <v xml:space="preserve"> </v>
      </c>
      <c r="Q391" s="36" t="str">
        <f t="shared" si="66"/>
        <v xml:space="preserve"> </v>
      </c>
      <c r="R391" s="29"/>
    </row>
    <row r="392" spans="1:18" ht="16.5" customHeight="1">
      <c r="A392" s="30"/>
      <c r="B392" s="31"/>
      <c r="C392" s="39"/>
      <c r="D392" s="31"/>
      <c r="E392" s="33"/>
      <c r="F392" s="34"/>
      <c r="G392" s="35"/>
      <c r="H392" s="36" t="str">
        <f t="shared" si="67"/>
        <v/>
      </c>
      <c r="I392" s="34"/>
      <c r="J392" s="35"/>
      <c r="K392" s="36" t="str">
        <f t="shared" si="61"/>
        <v/>
      </c>
      <c r="L392" s="34"/>
      <c r="M392" s="37" t="str">
        <f t="shared" si="62"/>
        <v xml:space="preserve"> </v>
      </c>
      <c r="N392" s="36" t="str">
        <f t="shared" si="63"/>
        <v xml:space="preserve"> </v>
      </c>
      <c r="O392" s="38" t="str">
        <f t="shared" si="64"/>
        <v xml:space="preserve"> </v>
      </c>
      <c r="P392" s="37" t="str">
        <f t="shared" si="65"/>
        <v xml:space="preserve"> </v>
      </c>
      <c r="Q392" s="36" t="str">
        <f t="shared" si="66"/>
        <v xml:space="preserve"> </v>
      </c>
      <c r="R392" s="29"/>
    </row>
    <row r="393" spans="1:18" ht="16.5" customHeight="1">
      <c r="A393" s="30"/>
      <c r="B393" s="31"/>
      <c r="C393" s="39"/>
      <c r="D393" s="31"/>
      <c r="E393" s="33"/>
      <c r="F393" s="34"/>
      <c r="G393" s="35"/>
      <c r="H393" s="36" t="str">
        <f t="shared" si="67"/>
        <v/>
      </c>
      <c r="I393" s="34"/>
      <c r="J393" s="35"/>
      <c r="K393" s="36" t="str">
        <f t="shared" si="61"/>
        <v/>
      </c>
      <c r="L393" s="34"/>
      <c r="M393" s="37" t="str">
        <f t="shared" si="62"/>
        <v xml:space="preserve"> </v>
      </c>
      <c r="N393" s="36" t="str">
        <f t="shared" si="63"/>
        <v xml:space="preserve"> </v>
      </c>
      <c r="O393" s="38" t="str">
        <f t="shared" si="64"/>
        <v xml:space="preserve"> </v>
      </c>
      <c r="P393" s="37" t="str">
        <f t="shared" si="65"/>
        <v xml:space="preserve"> </v>
      </c>
      <c r="Q393" s="36" t="str">
        <f t="shared" si="66"/>
        <v xml:space="preserve"> </v>
      </c>
      <c r="R393" s="29"/>
    </row>
    <row r="394" spans="1:18" ht="16.5" customHeight="1">
      <c r="A394" s="30"/>
      <c r="B394" s="31"/>
      <c r="C394" s="39"/>
      <c r="D394" s="31"/>
      <c r="E394" s="33"/>
      <c r="F394" s="34"/>
      <c r="G394" s="35"/>
      <c r="H394" s="36" t="str">
        <f t="shared" si="67"/>
        <v/>
      </c>
      <c r="I394" s="34"/>
      <c r="J394" s="35"/>
      <c r="K394" s="36" t="str">
        <f t="shared" si="61"/>
        <v/>
      </c>
      <c r="L394" s="34"/>
      <c r="M394" s="37" t="str">
        <f t="shared" si="62"/>
        <v xml:space="preserve"> </v>
      </c>
      <c r="N394" s="36" t="str">
        <f t="shared" si="63"/>
        <v xml:space="preserve"> </v>
      </c>
      <c r="O394" s="38" t="str">
        <f t="shared" si="64"/>
        <v xml:space="preserve"> </v>
      </c>
      <c r="P394" s="37" t="str">
        <f t="shared" si="65"/>
        <v xml:space="preserve"> </v>
      </c>
      <c r="Q394" s="36" t="str">
        <f t="shared" si="66"/>
        <v xml:space="preserve"> </v>
      </c>
      <c r="R394" s="29"/>
    </row>
    <row r="395" spans="1:18" ht="16.5" customHeight="1">
      <c r="A395" s="30"/>
      <c r="B395" s="31"/>
      <c r="C395" s="39"/>
      <c r="D395" s="31"/>
      <c r="E395" s="33"/>
      <c r="F395" s="34"/>
      <c r="G395" s="35"/>
      <c r="H395" s="36" t="str">
        <f t="shared" si="67"/>
        <v/>
      </c>
      <c r="I395" s="34"/>
      <c r="J395" s="35"/>
      <c r="K395" s="36" t="str">
        <f t="shared" si="61"/>
        <v/>
      </c>
      <c r="L395" s="34"/>
      <c r="M395" s="37" t="str">
        <f t="shared" si="62"/>
        <v xml:space="preserve"> </v>
      </c>
      <c r="N395" s="36" t="str">
        <f t="shared" si="63"/>
        <v xml:space="preserve"> </v>
      </c>
      <c r="O395" s="38" t="str">
        <f t="shared" si="64"/>
        <v xml:space="preserve"> </v>
      </c>
      <c r="P395" s="37" t="str">
        <f t="shared" si="65"/>
        <v xml:space="preserve"> </v>
      </c>
      <c r="Q395" s="36" t="str">
        <f t="shared" si="66"/>
        <v xml:space="preserve"> </v>
      </c>
      <c r="R395" s="29"/>
    </row>
    <row r="396" spans="1:18" ht="16.5" customHeight="1">
      <c r="A396" s="30"/>
      <c r="B396" s="31"/>
      <c r="C396" s="39"/>
      <c r="D396" s="31"/>
      <c r="E396" s="33"/>
      <c r="F396" s="34"/>
      <c r="G396" s="35"/>
      <c r="H396" s="36" t="str">
        <f t="shared" si="67"/>
        <v/>
      </c>
      <c r="I396" s="34"/>
      <c r="J396" s="35"/>
      <c r="K396" s="36" t="str">
        <f t="shared" si="61"/>
        <v/>
      </c>
      <c r="L396" s="34"/>
      <c r="M396" s="37" t="str">
        <f t="shared" si="62"/>
        <v xml:space="preserve"> </v>
      </c>
      <c r="N396" s="36" t="str">
        <f t="shared" si="63"/>
        <v xml:space="preserve"> </v>
      </c>
      <c r="O396" s="38" t="str">
        <f t="shared" si="64"/>
        <v xml:space="preserve"> </v>
      </c>
      <c r="P396" s="37" t="str">
        <f t="shared" si="65"/>
        <v xml:space="preserve"> </v>
      </c>
      <c r="Q396" s="36" t="str">
        <f t="shared" si="66"/>
        <v xml:space="preserve"> </v>
      </c>
      <c r="R396" s="29"/>
    </row>
    <row r="397" spans="1:18" ht="16.5" customHeight="1">
      <c r="A397" s="30"/>
      <c r="B397" s="31"/>
      <c r="C397" s="39"/>
      <c r="D397" s="31"/>
      <c r="E397" s="33"/>
      <c r="F397" s="34"/>
      <c r="G397" s="35"/>
      <c r="H397" s="36" t="str">
        <f t="shared" si="67"/>
        <v/>
      </c>
      <c r="I397" s="34"/>
      <c r="J397" s="35"/>
      <c r="K397" s="36" t="str">
        <f t="shared" si="61"/>
        <v/>
      </c>
      <c r="L397" s="34"/>
      <c r="M397" s="37" t="str">
        <f t="shared" si="62"/>
        <v xml:space="preserve"> </v>
      </c>
      <c r="N397" s="36" t="str">
        <f t="shared" si="63"/>
        <v xml:space="preserve"> </v>
      </c>
      <c r="O397" s="38" t="str">
        <f t="shared" si="64"/>
        <v xml:space="preserve"> </v>
      </c>
      <c r="P397" s="37" t="str">
        <f t="shared" si="65"/>
        <v xml:space="preserve"> </v>
      </c>
      <c r="Q397" s="36" t="str">
        <f t="shared" si="66"/>
        <v xml:space="preserve"> </v>
      </c>
      <c r="R397" s="29"/>
    </row>
    <row r="398" spans="1:18" ht="16.5" customHeight="1">
      <c r="A398" s="30"/>
      <c r="B398" s="31"/>
      <c r="C398" s="39"/>
      <c r="D398" s="31"/>
      <c r="E398" s="33"/>
      <c r="F398" s="34"/>
      <c r="G398" s="35"/>
      <c r="H398" s="36" t="str">
        <f t="shared" si="67"/>
        <v/>
      </c>
      <c r="I398" s="34"/>
      <c r="J398" s="35"/>
      <c r="K398" s="36" t="str">
        <f t="shared" si="61"/>
        <v/>
      </c>
      <c r="L398" s="34"/>
      <c r="M398" s="37" t="str">
        <f t="shared" si="62"/>
        <v xml:space="preserve"> </v>
      </c>
      <c r="N398" s="36" t="str">
        <f t="shared" si="63"/>
        <v xml:space="preserve"> </v>
      </c>
      <c r="O398" s="38" t="str">
        <f t="shared" si="64"/>
        <v xml:space="preserve"> </v>
      </c>
      <c r="P398" s="37" t="str">
        <f t="shared" si="65"/>
        <v xml:space="preserve"> </v>
      </c>
      <c r="Q398" s="36" t="str">
        <f t="shared" si="66"/>
        <v xml:space="preserve"> </v>
      </c>
      <c r="R398" s="29"/>
    </row>
    <row r="399" spans="1:18" ht="16.5" customHeight="1">
      <c r="A399" s="30"/>
      <c r="B399" s="31"/>
      <c r="C399" s="39"/>
      <c r="D399" s="31"/>
      <c r="E399" s="33"/>
      <c r="F399" s="34"/>
      <c r="G399" s="35"/>
      <c r="H399" s="36" t="str">
        <f t="shared" si="67"/>
        <v/>
      </c>
      <c r="I399" s="34"/>
      <c r="J399" s="35"/>
      <c r="K399" s="36" t="str">
        <f t="shared" si="61"/>
        <v/>
      </c>
      <c r="L399" s="34"/>
      <c r="M399" s="37" t="str">
        <f t="shared" si="62"/>
        <v xml:space="preserve"> </v>
      </c>
      <c r="N399" s="36" t="str">
        <f t="shared" si="63"/>
        <v xml:space="preserve"> </v>
      </c>
      <c r="O399" s="38" t="str">
        <f t="shared" si="64"/>
        <v xml:space="preserve"> </v>
      </c>
      <c r="P399" s="37" t="str">
        <f t="shared" si="65"/>
        <v xml:space="preserve"> </v>
      </c>
      <c r="Q399" s="36" t="str">
        <f t="shared" si="66"/>
        <v xml:space="preserve"> </v>
      </c>
      <c r="R399" s="29"/>
    </row>
    <row r="400" spans="1:18" ht="16.5" customHeight="1">
      <c r="A400" s="30"/>
      <c r="B400" s="31"/>
      <c r="C400" s="39"/>
      <c r="D400" s="31"/>
      <c r="E400" s="33"/>
      <c r="F400" s="34"/>
      <c r="G400" s="35"/>
      <c r="H400" s="36" t="str">
        <f t="shared" si="67"/>
        <v/>
      </c>
      <c r="I400" s="34"/>
      <c r="J400" s="35"/>
      <c r="K400" s="36" t="str">
        <f t="shared" si="61"/>
        <v/>
      </c>
      <c r="L400" s="34"/>
      <c r="M400" s="37" t="str">
        <f t="shared" si="62"/>
        <v xml:space="preserve"> </v>
      </c>
      <c r="N400" s="36" t="str">
        <f t="shared" si="63"/>
        <v xml:space="preserve"> </v>
      </c>
      <c r="O400" s="38" t="str">
        <f t="shared" si="64"/>
        <v xml:space="preserve"> </v>
      </c>
      <c r="P400" s="37" t="str">
        <f t="shared" si="65"/>
        <v xml:space="preserve"> </v>
      </c>
      <c r="Q400" s="36" t="str">
        <f t="shared" si="66"/>
        <v xml:space="preserve"> </v>
      </c>
      <c r="R400" s="29"/>
    </row>
    <row r="401" spans="1:18" ht="16.5" customHeight="1">
      <c r="A401" s="30"/>
      <c r="B401" s="31"/>
      <c r="C401" s="39"/>
      <c r="D401" s="31"/>
      <c r="E401" s="33"/>
      <c r="F401" s="34"/>
      <c r="G401" s="35"/>
      <c r="H401" s="36" t="str">
        <f t="shared" si="67"/>
        <v/>
      </c>
      <c r="I401" s="34"/>
      <c r="J401" s="35"/>
      <c r="K401" s="36" t="str">
        <f t="shared" si="61"/>
        <v/>
      </c>
      <c r="L401" s="34"/>
      <c r="M401" s="37" t="str">
        <f t="shared" si="62"/>
        <v xml:space="preserve"> </v>
      </c>
      <c r="N401" s="36" t="str">
        <f t="shared" si="63"/>
        <v xml:space="preserve"> </v>
      </c>
      <c r="O401" s="38" t="str">
        <f t="shared" si="64"/>
        <v xml:space="preserve"> </v>
      </c>
      <c r="P401" s="37" t="str">
        <f t="shared" si="65"/>
        <v xml:space="preserve"> </v>
      </c>
      <c r="Q401" s="36" t="str">
        <f t="shared" si="66"/>
        <v xml:space="preserve"> </v>
      </c>
      <c r="R401" s="29"/>
    </row>
    <row r="402" spans="1:18" ht="16.5" customHeight="1">
      <c r="A402" s="30"/>
      <c r="B402" s="31"/>
      <c r="C402" s="39"/>
      <c r="D402" s="31"/>
      <c r="E402" s="33"/>
      <c r="F402" s="34"/>
      <c r="G402" s="35"/>
      <c r="H402" s="36" t="str">
        <f t="shared" si="67"/>
        <v/>
      </c>
      <c r="I402" s="34"/>
      <c r="J402" s="35"/>
      <c r="K402" s="36" t="str">
        <f t="shared" si="61"/>
        <v/>
      </c>
      <c r="L402" s="34"/>
      <c r="M402" s="37" t="str">
        <f t="shared" si="62"/>
        <v xml:space="preserve"> </v>
      </c>
      <c r="N402" s="36" t="str">
        <f t="shared" si="63"/>
        <v xml:space="preserve"> </v>
      </c>
      <c r="O402" s="38" t="str">
        <f t="shared" si="64"/>
        <v xml:space="preserve"> </v>
      </c>
      <c r="P402" s="37" t="str">
        <f t="shared" si="65"/>
        <v xml:space="preserve"> </v>
      </c>
      <c r="Q402" s="36" t="str">
        <f t="shared" si="66"/>
        <v xml:space="preserve"> </v>
      </c>
      <c r="R402" s="29"/>
    </row>
    <row r="403" spans="1:18" ht="16.5" customHeight="1">
      <c r="A403" s="30"/>
      <c r="B403" s="31"/>
      <c r="C403" s="39"/>
      <c r="D403" s="31"/>
      <c r="E403" s="33"/>
      <c r="F403" s="34"/>
      <c r="G403" s="35"/>
      <c r="H403" s="36" t="str">
        <f t="shared" si="67"/>
        <v/>
      </c>
      <c r="I403" s="34"/>
      <c r="J403" s="35"/>
      <c r="K403" s="36" t="str">
        <f t="shared" si="61"/>
        <v/>
      </c>
      <c r="L403" s="34"/>
      <c r="M403" s="37" t="str">
        <f t="shared" si="62"/>
        <v xml:space="preserve"> </v>
      </c>
      <c r="N403" s="36" t="str">
        <f t="shared" si="63"/>
        <v xml:space="preserve"> </v>
      </c>
      <c r="O403" s="38" t="str">
        <f t="shared" si="64"/>
        <v xml:space="preserve"> </v>
      </c>
      <c r="P403" s="37" t="str">
        <f t="shared" si="65"/>
        <v xml:space="preserve"> </v>
      </c>
      <c r="Q403" s="36" t="str">
        <f t="shared" si="66"/>
        <v xml:space="preserve"> </v>
      </c>
      <c r="R403" s="29"/>
    </row>
    <row r="404" spans="1:18" ht="16.5" customHeight="1">
      <c r="A404" s="30"/>
      <c r="B404" s="31"/>
      <c r="C404" s="39"/>
      <c r="D404" s="31"/>
      <c r="E404" s="33"/>
      <c r="F404" s="34"/>
      <c r="G404" s="35"/>
      <c r="H404" s="36" t="str">
        <f t="shared" si="67"/>
        <v/>
      </c>
      <c r="I404" s="34"/>
      <c r="J404" s="35"/>
      <c r="K404" s="36" t="str">
        <f t="shared" si="61"/>
        <v/>
      </c>
      <c r="L404" s="34"/>
      <c r="M404" s="37" t="str">
        <f t="shared" si="62"/>
        <v xml:space="preserve"> </v>
      </c>
      <c r="N404" s="36" t="str">
        <f t="shared" si="63"/>
        <v xml:space="preserve"> </v>
      </c>
      <c r="O404" s="38" t="str">
        <f t="shared" si="64"/>
        <v xml:space="preserve"> </v>
      </c>
      <c r="P404" s="37" t="str">
        <f t="shared" si="65"/>
        <v xml:space="preserve"> </v>
      </c>
      <c r="Q404" s="36" t="str">
        <f t="shared" si="66"/>
        <v xml:space="preserve"> </v>
      </c>
      <c r="R404" s="29"/>
    </row>
    <row r="405" spans="1:18" ht="16.5" customHeight="1">
      <c r="A405" s="30"/>
      <c r="B405" s="31"/>
      <c r="C405" s="39"/>
      <c r="D405" s="31"/>
      <c r="E405" s="33"/>
      <c r="F405" s="34"/>
      <c r="G405" s="35"/>
      <c r="H405" s="36" t="str">
        <f t="shared" si="67"/>
        <v/>
      </c>
      <c r="I405" s="34"/>
      <c r="J405" s="35"/>
      <c r="K405" s="36" t="str">
        <f t="shared" si="61"/>
        <v/>
      </c>
      <c r="L405" s="34"/>
      <c r="M405" s="37" t="str">
        <f t="shared" si="62"/>
        <v xml:space="preserve"> </v>
      </c>
      <c r="N405" s="36" t="str">
        <f t="shared" si="63"/>
        <v xml:space="preserve"> </v>
      </c>
      <c r="O405" s="38" t="str">
        <f t="shared" si="64"/>
        <v xml:space="preserve"> </v>
      </c>
      <c r="P405" s="37" t="str">
        <f t="shared" si="65"/>
        <v xml:space="preserve"> </v>
      </c>
      <c r="Q405" s="36" t="str">
        <f t="shared" si="66"/>
        <v xml:space="preserve"> </v>
      </c>
      <c r="R405" s="29"/>
    </row>
    <row r="406" spans="1:18" ht="16.5" customHeight="1">
      <c r="A406" s="30"/>
      <c r="B406" s="31"/>
      <c r="C406" s="39"/>
      <c r="D406" s="31"/>
      <c r="E406" s="33"/>
      <c r="F406" s="34"/>
      <c r="G406" s="35"/>
      <c r="H406" s="36" t="str">
        <f t="shared" si="67"/>
        <v/>
      </c>
      <c r="I406" s="34"/>
      <c r="J406" s="35"/>
      <c r="K406" s="36" t="str">
        <f t="shared" si="61"/>
        <v/>
      </c>
      <c r="L406" s="34"/>
      <c r="M406" s="37" t="str">
        <f t="shared" si="62"/>
        <v xml:space="preserve"> </v>
      </c>
      <c r="N406" s="36" t="str">
        <f t="shared" si="63"/>
        <v xml:space="preserve"> </v>
      </c>
      <c r="O406" s="38" t="str">
        <f t="shared" si="64"/>
        <v xml:space="preserve"> </v>
      </c>
      <c r="P406" s="37" t="str">
        <f t="shared" si="65"/>
        <v xml:space="preserve"> </v>
      </c>
      <c r="Q406" s="36" t="str">
        <f t="shared" si="66"/>
        <v xml:space="preserve"> </v>
      </c>
      <c r="R406" s="29"/>
    </row>
    <row r="407" spans="1:18" ht="16.5" customHeight="1">
      <c r="A407" s="30"/>
      <c r="B407" s="31"/>
      <c r="C407" s="39"/>
      <c r="D407" s="31"/>
      <c r="E407" s="33"/>
      <c r="F407" s="34"/>
      <c r="G407" s="35"/>
      <c r="H407" s="36" t="str">
        <f t="shared" si="67"/>
        <v/>
      </c>
      <c r="I407" s="34"/>
      <c r="J407" s="35"/>
      <c r="K407" s="36" t="str">
        <f t="shared" si="61"/>
        <v/>
      </c>
      <c r="L407" s="34"/>
      <c r="M407" s="37" t="str">
        <f t="shared" si="62"/>
        <v xml:space="preserve"> </v>
      </c>
      <c r="N407" s="36" t="str">
        <f t="shared" si="63"/>
        <v xml:space="preserve"> </v>
      </c>
      <c r="O407" s="38" t="str">
        <f t="shared" si="64"/>
        <v xml:space="preserve"> </v>
      </c>
      <c r="P407" s="37" t="str">
        <f t="shared" si="65"/>
        <v xml:space="preserve"> </v>
      </c>
      <c r="Q407" s="36" t="str">
        <f t="shared" si="66"/>
        <v xml:space="preserve"> </v>
      </c>
      <c r="R407" s="29"/>
    </row>
    <row r="408" spans="1:18" ht="16.5" customHeight="1">
      <c r="A408" s="30"/>
      <c r="B408" s="31"/>
      <c r="C408" s="39"/>
      <c r="D408" s="31"/>
      <c r="E408" s="33"/>
      <c r="F408" s="34"/>
      <c r="G408" s="35"/>
      <c r="H408" s="36" t="str">
        <f t="shared" si="67"/>
        <v/>
      </c>
      <c r="I408" s="34"/>
      <c r="J408" s="35"/>
      <c r="K408" s="36" t="str">
        <f t="shared" si="61"/>
        <v/>
      </c>
      <c r="L408" s="34"/>
      <c r="M408" s="37" t="str">
        <f t="shared" si="62"/>
        <v xml:space="preserve"> </v>
      </c>
      <c r="N408" s="36" t="str">
        <f t="shared" si="63"/>
        <v xml:space="preserve"> </v>
      </c>
      <c r="O408" s="38" t="str">
        <f t="shared" si="64"/>
        <v xml:space="preserve"> </v>
      </c>
      <c r="P408" s="37" t="str">
        <f t="shared" si="65"/>
        <v xml:space="preserve"> </v>
      </c>
      <c r="Q408" s="36" t="str">
        <f t="shared" si="66"/>
        <v xml:space="preserve"> </v>
      </c>
      <c r="R408" s="29"/>
    </row>
    <row r="409" spans="1:18" ht="16.5" customHeight="1">
      <c r="A409" s="30"/>
      <c r="B409" s="31"/>
      <c r="C409" s="39"/>
      <c r="D409" s="31"/>
      <c r="E409" s="33"/>
      <c r="F409" s="34"/>
      <c r="G409" s="35"/>
      <c r="H409" s="36" t="str">
        <f t="shared" si="67"/>
        <v/>
      </c>
      <c r="I409" s="34"/>
      <c r="J409" s="35"/>
      <c r="K409" s="36" t="str">
        <f t="shared" si="61"/>
        <v/>
      </c>
      <c r="L409" s="34"/>
      <c r="M409" s="37" t="str">
        <f t="shared" si="62"/>
        <v xml:space="preserve"> </v>
      </c>
      <c r="N409" s="36" t="str">
        <f t="shared" si="63"/>
        <v xml:space="preserve"> </v>
      </c>
      <c r="O409" s="38" t="str">
        <f t="shared" si="64"/>
        <v xml:space="preserve"> </v>
      </c>
      <c r="P409" s="37" t="str">
        <f t="shared" si="65"/>
        <v xml:space="preserve"> </v>
      </c>
      <c r="Q409" s="36" t="str">
        <f t="shared" si="66"/>
        <v xml:space="preserve"> </v>
      </c>
      <c r="R409" s="29"/>
    </row>
    <row r="410" spans="1:18" ht="16.5" customHeight="1">
      <c r="A410" s="30"/>
      <c r="B410" s="31"/>
      <c r="C410" s="39"/>
      <c r="D410" s="31"/>
      <c r="E410" s="33"/>
      <c r="F410" s="34"/>
      <c r="G410" s="35"/>
      <c r="H410" s="36" t="str">
        <f t="shared" si="67"/>
        <v/>
      </c>
      <c r="I410" s="34"/>
      <c r="J410" s="35"/>
      <c r="K410" s="36" t="str">
        <f t="shared" si="61"/>
        <v/>
      </c>
      <c r="L410" s="34"/>
      <c r="M410" s="37" t="str">
        <f t="shared" si="62"/>
        <v xml:space="preserve"> </v>
      </c>
      <c r="N410" s="36" t="str">
        <f t="shared" si="63"/>
        <v xml:space="preserve"> </v>
      </c>
      <c r="O410" s="38" t="str">
        <f t="shared" si="64"/>
        <v xml:space="preserve"> </v>
      </c>
      <c r="P410" s="37" t="str">
        <f t="shared" si="65"/>
        <v xml:space="preserve"> </v>
      </c>
      <c r="Q410" s="36" t="str">
        <f t="shared" si="66"/>
        <v xml:space="preserve"> </v>
      </c>
      <c r="R410" s="29"/>
    </row>
    <row r="411" spans="1:18" ht="16.5" customHeight="1">
      <c r="A411" s="30"/>
      <c r="B411" s="31"/>
      <c r="C411" s="39"/>
      <c r="D411" s="31"/>
      <c r="E411" s="33"/>
      <c r="F411" s="34"/>
      <c r="G411" s="35"/>
      <c r="H411" s="36" t="str">
        <f t="shared" si="67"/>
        <v/>
      </c>
      <c r="I411" s="34"/>
      <c r="J411" s="35"/>
      <c r="K411" s="36" t="str">
        <f t="shared" si="61"/>
        <v/>
      </c>
      <c r="L411" s="34"/>
      <c r="M411" s="37" t="str">
        <f t="shared" si="62"/>
        <v xml:space="preserve"> </v>
      </c>
      <c r="N411" s="36" t="str">
        <f t="shared" si="63"/>
        <v xml:space="preserve"> </v>
      </c>
      <c r="O411" s="38" t="str">
        <f t="shared" si="64"/>
        <v xml:space="preserve"> </v>
      </c>
      <c r="P411" s="37" t="str">
        <f t="shared" si="65"/>
        <v xml:space="preserve"> </v>
      </c>
      <c r="Q411" s="36" t="str">
        <f t="shared" si="66"/>
        <v xml:space="preserve"> </v>
      </c>
      <c r="R411" s="29"/>
    </row>
    <row r="412" spans="1:18" ht="16.5" customHeight="1">
      <c r="A412" s="30"/>
      <c r="B412" s="31"/>
      <c r="C412" s="39"/>
      <c r="D412" s="31"/>
      <c r="E412" s="33"/>
      <c r="F412" s="34"/>
      <c r="G412" s="35"/>
      <c r="H412" s="36" t="str">
        <f t="shared" si="67"/>
        <v/>
      </c>
      <c r="I412" s="34"/>
      <c r="J412" s="35"/>
      <c r="K412" s="36" t="str">
        <f t="shared" si="61"/>
        <v/>
      </c>
      <c r="L412" s="34"/>
      <c r="M412" s="37" t="str">
        <f t="shared" si="62"/>
        <v xml:space="preserve"> </v>
      </c>
      <c r="N412" s="36" t="str">
        <f t="shared" si="63"/>
        <v xml:space="preserve"> </v>
      </c>
      <c r="O412" s="38" t="str">
        <f t="shared" si="64"/>
        <v xml:space="preserve"> </v>
      </c>
      <c r="P412" s="37" t="str">
        <f t="shared" si="65"/>
        <v xml:space="preserve"> </v>
      </c>
      <c r="Q412" s="36" t="str">
        <f t="shared" si="66"/>
        <v xml:space="preserve"> </v>
      </c>
      <c r="R412" s="29"/>
    </row>
    <row r="413" spans="1:18" ht="16.5" customHeight="1">
      <c r="A413" s="30"/>
      <c r="B413" s="31"/>
      <c r="C413" s="39"/>
      <c r="D413" s="31"/>
      <c r="E413" s="33"/>
      <c r="F413" s="34"/>
      <c r="G413" s="35"/>
      <c r="H413" s="36" t="str">
        <f t="shared" si="67"/>
        <v/>
      </c>
      <c r="I413" s="34"/>
      <c r="J413" s="35"/>
      <c r="K413" s="36" t="str">
        <f t="shared" si="61"/>
        <v/>
      </c>
      <c r="L413" s="34"/>
      <c r="M413" s="37" t="str">
        <f t="shared" si="62"/>
        <v xml:space="preserve"> </v>
      </c>
      <c r="N413" s="36" t="str">
        <f t="shared" si="63"/>
        <v xml:space="preserve"> </v>
      </c>
      <c r="O413" s="38" t="str">
        <f t="shared" si="64"/>
        <v xml:space="preserve"> </v>
      </c>
      <c r="P413" s="37" t="str">
        <f t="shared" si="65"/>
        <v xml:space="preserve"> </v>
      </c>
      <c r="Q413" s="36" t="str">
        <f t="shared" si="66"/>
        <v xml:space="preserve"> </v>
      </c>
      <c r="R413" s="29"/>
    </row>
    <row r="414" spans="1:18" ht="16.5" customHeight="1">
      <c r="A414" s="30"/>
      <c r="B414" s="31"/>
      <c r="C414" s="39"/>
      <c r="D414" s="31"/>
      <c r="E414" s="33"/>
      <c r="F414" s="34"/>
      <c r="G414" s="35"/>
      <c r="H414" s="36" t="str">
        <f t="shared" si="67"/>
        <v/>
      </c>
      <c r="I414" s="34"/>
      <c r="J414" s="35"/>
      <c r="K414" s="36" t="str">
        <f t="shared" si="61"/>
        <v/>
      </c>
      <c r="L414" s="34"/>
      <c r="M414" s="37" t="str">
        <f t="shared" si="62"/>
        <v xml:space="preserve"> </v>
      </c>
      <c r="N414" s="36" t="str">
        <f t="shared" si="63"/>
        <v xml:space="preserve"> </v>
      </c>
      <c r="O414" s="38" t="str">
        <f t="shared" si="64"/>
        <v xml:space="preserve"> </v>
      </c>
      <c r="P414" s="37" t="str">
        <f t="shared" si="65"/>
        <v xml:space="preserve"> </v>
      </c>
      <c r="Q414" s="36" t="str">
        <f t="shared" si="66"/>
        <v xml:space="preserve"> </v>
      </c>
      <c r="R414" s="29"/>
    </row>
    <row r="415" spans="1:18" ht="16.5" customHeight="1">
      <c r="A415" s="30"/>
      <c r="B415" s="31"/>
      <c r="C415" s="39"/>
      <c r="D415" s="31"/>
      <c r="E415" s="33"/>
      <c r="F415" s="34"/>
      <c r="G415" s="35"/>
      <c r="H415" s="36" t="str">
        <f t="shared" si="67"/>
        <v/>
      </c>
      <c r="I415" s="34"/>
      <c r="J415" s="35"/>
      <c r="K415" s="36" t="str">
        <f t="shared" si="61"/>
        <v/>
      </c>
      <c r="L415" s="34"/>
      <c r="M415" s="37" t="str">
        <f t="shared" si="62"/>
        <v xml:space="preserve"> </v>
      </c>
      <c r="N415" s="36" t="str">
        <f t="shared" si="63"/>
        <v xml:space="preserve"> </v>
      </c>
      <c r="O415" s="38" t="str">
        <f t="shared" si="64"/>
        <v xml:space="preserve"> </v>
      </c>
      <c r="P415" s="37" t="str">
        <f t="shared" si="65"/>
        <v xml:space="preserve"> </v>
      </c>
      <c r="Q415" s="36" t="str">
        <f t="shared" si="66"/>
        <v xml:space="preserve"> </v>
      </c>
      <c r="R415" s="29"/>
    </row>
    <row r="416" spans="1:18" ht="16.5" customHeight="1">
      <c r="A416" s="30"/>
      <c r="B416" s="31"/>
      <c r="C416" s="39"/>
      <c r="D416" s="31"/>
      <c r="E416" s="33"/>
      <c r="F416" s="34"/>
      <c r="G416" s="35"/>
      <c r="H416" s="36" t="str">
        <f t="shared" si="67"/>
        <v/>
      </c>
      <c r="I416" s="34"/>
      <c r="J416" s="35"/>
      <c r="K416" s="36" t="str">
        <f t="shared" si="61"/>
        <v/>
      </c>
      <c r="L416" s="34"/>
      <c r="M416" s="37" t="str">
        <f t="shared" si="62"/>
        <v xml:space="preserve"> </v>
      </c>
      <c r="N416" s="36" t="str">
        <f t="shared" si="63"/>
        <v xml:space="preserve"> </v>
      </c>
      <c r="O416" s="38" t="str">
        <f t="shared" si="64"/>
        <v xml:space="preserve"> </v>
      </c>
      <c r="P416" s="37" t="str">
        <f t="shared" si="65"/>
        <v xml:space="preserve"> </v>
      </c>
      <c r="Q416" s="36" t="str">
        <f t="shared" si="66"/>
        <v xml:space="preserve"> </v>
      </c>
      <c r="R416" s="29"/>
    </row>
    <row r="417" spans="1:18" ht="16.5" customHeight="1">
      <c r="A417" s="30"/>
      <c r="B417" s="31"/>
      <c r="C417" s="39"/>
      <c r="D417" s="31"/>
      <c r="E417" s="33"/>
      <c r="F417" s="34"/>
      <c r="G417" s="35"/>
      <c r="H417" s="36" t="str">
        <f t="shared" si="67"/>
        <v/>
      </c>
      <c r="I417" s="34"/>
      <c r="J417" s="35"/>
      <c r="K417" s="36" t="str">
        <f t="shared" si="61"/>
        <v/>
      </c>
      <c r="L417" s="34"/>
      <c r="M417" s="37" t="str">
        <f t="shared" si="62"/>
        <v xml:space="preserve"> </v>
      </c>
      <c r="N417" s="36" t="str">
        <f t="shared" si="63"/>
        <v xml:space="preserve"> </v>
      </c>
      <c r="O417" s="38" t="str">
        <f t="shared" si="64"/>
        <v xml:space="preserve"> </v>
      </c>
      <c r="P417" s="37" t="str">
        <f t="shared" si="65"/>
        <v xml:space="preserve"> </v>
      </c>
      <c r="Q417" s="36" t="str">
        <f t="shared" si="66"/>
        <v xml:space="preserve"> </v>
      </c>
      <c r="R417" s="29"/>
    </row>
    <row r="418" spans="1:18" ht="16.5" customHeight="1">
      <c r="A418" s="30"/>
      <c r="B418" s="31"/>
      <c r="C418" s="39"/>
      <c r="D418" s="31"/>
      <c r="E418" s="33"/>
      <c r="F418" s="34"/>
      <c r="G418" s="35"/>
      <c r="H418" s="36" t="str">
        <f t="shared" si="67"/>
        <v/>
      </c>
      <c r="I418" s="34"/>
      <c r="J418" s="35"/>
      <c r="K418" s="36" t="str">
        <f t="shared" si="61"/>
        <v/>
      </c>
      <c r="L418" s="34"/>
      <c r="M418" s="37" t="str">
        <f t="shared" si="62"/>
        <v xml:space="preserve"> </v>
      </c>
      <c r="N418" s="36" t="str">
        <f t="shared" si="63"/>
        <v xml:space="preserve"> </v>
      </c>
      <c r="O418" s="38" t="str">
        <f t="shared" si="64"/>
        <v xml:space="preserve"> </v>
      </c>
      <c r="P418" s="37" t="str">
        <f t="shared" si="65"/>
        <v xml:space="preserve"> </v>
      </c>
      <c r="Q418" s="36" t="str">
        <f t="shared" si="66"/>
        <v xml:space="preserve"> </v>
      </c>
      <c r="R418" s="29"/>
    </row>
    <row r="419" spans="1:18" ht="16.5" customHeight="1">
      <c r="A419" s="30"/>
      <c r="B419" s="31"/>
      <c r="C419" s="39"/>
      <c r="D419" s="31"/>
      <c r="E419" s="33"/>
      <c r="F419" s="34"/>
      <c r="G419" s="35"/>
      <c r="H419" s="36" t="str">
        <f t="shared" si="67"/>
        <v/>
      </c>
      <c r="I419" s="34"/>
      <c r="J419" s="35"/>
      <c r="K419" s="36" t="str">
        <f t="shared" si="61"/>
        <v/>
      </c>
      <c r="L419" s="34"/>
      <c r="M419" s="37" t="str">
        <f t="shared" si="62"/>
        <v xml:space="preserve"> </v>
      </c>
      <c r="N419" s="36" t="str">
        <f t="shared" si="63"/>
        <v xml:space="preserve"> </v>
      </c>
      <c r="O419" s="38" t="str">
        <f t="shared" si="64"/>
        <v xml:space="preserve"> </v>
      </c>
      <c r="P419" s="37" t="str">
        <f t="shared" si="65"/>
        <v xml:space="preserve"> </v>
      </c>
      <c r="Q419" s="36" t="str">
        <f t="shared" si="66"/>
        <v xml:space="preserve"> </v>
      </c>
      <c r="R419" s="29"/>
    </row>
    <row r="420" spans="1:18" ht="16.5" customHeight="1">
      <c r="A420" s="30"/>
      <c r="B420" s="31"/>
      <c r="C420" s="39"/>
      <c r="D420" s="31"/>
      <c r="E420" s="33"/>
      <c r="F420" s="34"/>
      <c r="G420" s="35"/>
      <c r="H420" s="36" t="str">
        <f t="shared" si="67"/>
        <v/>
      </c>
      <c r="I420" s="34"/>
      <c r="J420" s="35"/>
      <c r="K420" s="36" t="str">
        <f t="shared" si="61"/>
        <v/>
      </c>
      <c r="L420" s="34"/>
      <c r="M420" s="37" t="str">
        <f t="shared" si="62"/>
        <v xml:space="preserve"> </v>
      </c>
      <c r="N420" s="36" t="str">
        <f t="shared" si="63"/>
        <v xml:space="preserve"> </v>
      </c>
      <c r="O420" s="38" t="str">
        <f t="shared" si="64"/>
        <v xml:space="preserve"> </v>
      </c>
      <c r="P420" s="37" t="str">
        <f t="shared" si="65"/>
        <v xml:space="preserve"> </v>
      </c>
      <c r="Q420" s="36" t="str">
        <f t="shared" si="66"/>
        <v xml:space="preserve"> </v>
      </c>
      <c r="R420" s="29"/>
    </row>
    <row r="421" spans="1:18" ht="16.5" customHeight="1">
      <c r="A421" s="30"/>
      <c r="B421" s="31"/>
      <c r="C421" s="39"/>
      <c r="D421" s="31"/>
      <c r="E421" s="33"/>
      <c r="F421" s="34"/>
      <c r="G421" s="35"/>
      <c r="H421" s="36" t="str">
        <f t="shared" si="67"/>
        <v/>
      </c>
      <c r="I421" s="34"/>
      <c r="J421" s="35"/>
      <c r="K421" s="36" t="str">
        <f t="shared" si="61"/>
        <v/>
      </c>
      <c r="L421" s="34"/>
      <c r="M421" s="37" t="str">
        <f t="shared" si="62"/>
        <v xml:space="preserve"> </v>
      </c>
      <c r="N421" s="36" t="str">
        <f t="shared" si="63"/>
        <v xml:space="preserve"> </v>
      </c>
      <c r="O421" s="38" t="str">
        <f t="shared" si="64"/>
        <v xml:space="preserve"> </v>
      </c>
      <c r="P421" s="37" t="str">
        <f t="shared" si="65"/>
        <v xml:space="preserve"> </v>
      </c>
      <c r="Q421" s="36" t="str">
        <f t="shared" si="66"/>
        <v xml:space="preserve"> </v>
      </c>
      <c r="R421" s="29"/>
    </row>
    <row r="422" spans="1:18" ht="16.5" customHeight="1">
      <c r="A422" s="30"/>
      <c r="B422" s="31"/>
      <c r="C422" s="39"/>
      <c r="D422" s="31"/>
      <c r="E422" s="33"/>
      <c r="F422" s="34"/>
      <c r="G422" s="35"/>
      <c r="H422" s="36" t="str">
        <f t="shared" si="67"/>
        <v/>
      </c>
      <c r="I422" s="34"/>
      <c r="J422" s="35"/>
      <c r="K422" s="36" t="str">
        <f t="shared" si="61"/>
        <v/>
      </c>
      <c r="L422" s="34"/>
      <c r="M422" s="37" t="str">
        <f t="shared" si="62"/>
        <v xml:space="preserve"> </v>
      </c>
      <c r="N422" s="36" t="str">
        <f t="shared" si="63"/>
        <v xml:space="preserve"> </v>
      </c>
      <c r="O422" s="38" t="str">
        <f t="shared" si="64"/>
        <v xml:space="preserve"> </v>
      </c>
      <c r="P422" s="37" t="str">
        <f t="shared" si="65"/>
        <v xml:space="preserve"> </v>
      </c>
      <c r="Q422" s="36" t="str">
        <f t="shared" si="66"/>
        <v xml:space="preserve"> </v>
      </c>
      <c r="R422" s="29"/>
    </row>
    <row r="423" spans="1:18" ht="16.5" customHeight="1">
      <c r="A423" s="30"/>
      <c r="B423" s="31"/>
      <c r="C423" s="39"/>
      <c r="D423" s="31"/>
      <c r="E423" s="33"/>
      <c r="F423" s="34"/>
      <c r="G423" s="35"/>
      <c r="H423" s="36" t="str">
        <f t="shared" si="67"/>
        <v/>
      </c>
      <c r="I423" s="34"/>
      <c r="J423" s="35"/>
      <c r="K423" s="36" t="str">
        <f t="shared" si="61"/>
        <v/>
      </c>
      <c r="L423" s="34"/>
      <c r="M423" s="37" t="str">
        <f t="shared" si="62"/>
        <v xml:space="preserve"> </v>
      </c>
      <c r="N423" s="36" t="str">
        <f t="shared" si="63"/>
        <v xml:space="preserve"> </v>
      </c>
      <c r="O423" s="38" t="str">
        <f t="shared" si="64"/>
        <v xml:space="preserve"> </v>
      </c>
      <c r="P423" s="37" t="str">
        <f t="shared" si="65"/>
        <v xml:space="preserve"> </v>
      </c>
      <c r="Q423" s="36" t="str">
        <f t="shared" si="66"/>
        <v xml:space="preserve"> </v>
      </c>
      <c r="R423" s="29"/>
    </row>
    <row r="424" spans="1:18" ht="16.5" customHeight="1">
      <c r="A424" s="30"/>
      <c r="B424" s="31"/>
      <c r="C424" s="39"/>
      <c r="D424" s="31"/>
      <c r="E424" s="33"/>
      <c r="F424" s="34"/>
      <c r="G424" s="35"/>
      <c r="H424" s="36" t="str">
        <f t="shared" si="67"/>
        <v/>
      </c>
      <c r="I424" s="34"/>
      <c r="J424" s="35"/>
      <c r="K424" s="36" t="str">
        <f t="shared" si="61"/>
        <v/>
      </c>
      <c r="L424" s="34"/>
      <c r="M424" s="37" t="str">
        <f t="shared" si="62"/>
        <v xml:space="preserve"> </v>
      </c>
      <c r="N424" s="36" t="str">
        <f t="shared" si="63"/>
        <v xml:space="preserve"> </v>
      </c>
      <c r="O424" s="38" t="str">
        <f t="shared" si="64"/>
        <v xml:space="preserve"> </v>
      </c>
      <c r="P424" s="37" t="str">
        <f t="shared" si="65"/>
        <v xml:space="preserve"> </v>
      </c>
      <c r="Q424" s="36" t="str">
        <f t="shared" si="66"/>
        <v xml:space="preserve"> </v>
      </c>
      <c r="R424" s="29"/>
    </row>
    <row r="425" spans="1:18" ht="16.5" customHeight="1">
      <c r="A425" s="30"/>
      <c r="B425" s="31"/>
      <c r="C425" s="39"/>
      <c r="D425" s="31"/>
      <c r="E425" s="33"/>
      <c r="F425" s="34"/>
      <c r="G425" s="35"/>
      <c r="H425" s="36" t="str">
        <f t="shared" si="67"/>
        <v/>
      </c>
      <c r="I425" s="34"/>
      <c r="J425" s="35"/>
      <c r="K425" s="36" t="str">
        <f t="shared" si="61"/>
        <v/>
      </c>
      <c r="L425" s="34"/>
      <c r="M425" s="37" t="str">
        <f t="shared" si="62"/>
        <v xml:space="preserve"> </v>
      </c>
      <c r="N425" s="36" t="str">
        <f t="shared" si="63"/>
        <v xml:space="preserve"> </v>
      </c>
      <c r="O425" s="38" t="str">
        <f t="shared" si="64"/>
        <v xml:space="preserve"> </v>
      </c>
      <c r="P425" s="37" t="str">
        <f t="shared" si="65"/>
        <v xml:space="preserve"> </v>
      </c>
      <c r="Q425" s="36" t="str">
        <f t="shared" si="66"/>
        <v xml:space="preserve"> </v>
      </c>
      <c r="R425" s="29"/>
    </row>
    <row r="426" spans="1:18" ht="16.5" customHeight="1">
      <c r="A426" s="30"/>
      <c r="B426" s="31"/>
      <c r="C426" s="39"/>
      <c r="D426" s="31"/>
      <c r="E426" s="33"/>
      <c r="F426" s="34"/>
      <c r="G426" s="35"/>
      <c r="H426" s="36" t="str">
        <f t="shared" si="67"/>
        <v/>
      </c>
      <c r="I426" s="34"/>
      <c r="J426" s="35"/>
      <c r="K426" s="36" t="str">
        <f t="shared" si="61"/>
        <v/>
      </c>
      <c r="L426" s="34"/>
      <c r="M426" s="37" t="str">
        <f t="shared" si="62"/>
        <v xml:space="preserve"> </v>
      </c>
      <c r="N426" s="36" t="str">
        <f t="shared" si="63"/>
        <v xml:space="preserve"> </v>
      </c>
      <c r="O426" s="38" t="str">
        <f t="shared" si="64"/>
        <v xml:space="preserve"> </v>
      </c>
      <c r="P426" s="37" t="str">
        <f t="shared" si="65"/>
        <v xml:space="preserve"> </v>
      </c>
      <c r="Q426" s="36" t="str">
        <f t="shared" si="66"/>
        <v xml:space="preserve"> </v>
      </c>
      <c r="R426" s="29"/>
    </row>
    <row r="427" spans="1:18" ht="16.5" customHeight="1">
      <c r="A427" s="30"/>
      <c r="B427" s="31"/>
      <c r="C427" s="39"/>
      <c r="D427" s="31"/>
      <c r="E427" s="33"/>
      <c r="F427" s="34"/>
      <c r="G427" s="35"/>
      <c r="H427" s="36" t="str">
        <f t="shared" si="67"/>
        <v/>
      </c>
      <c r="I427" s="34"/>
      <c r="J427" s="35"/>
      <c r="K427" s="36" t="str">
        <f t="shared" si="61"/>
        <v/>
      </c>
      <c r="L427" s="34"/>
      <c r="M427" s="37" t="str">
        <f t="shared" si="62"/>
        <v xml:space="preserve"> </v>
      </c>
      <c r="N427" s="36" t="str">
        <f t="shared" si="63"/>
        <v xml:space="preserve"> </v>
      </c>
      <c r="O427" s="38" t="str">
        <f t="shared" si="64"/>
        <v xml:space="preserve"> </v>
      </c>
      <c r="P427" s="37" t="str">
        <f t="shared" si="65"/>
        <v xml:space="preserve"> </v>
      </c>
      <c r="Q427" s="36" t="str">
        <f t="shared" si="66"/>
        <v xml:space="preserve"> </v>
      </c>
      <c r="R427" s="29"/>
    </row>
    <row r="428" spans="1:18" ht="16.5" customHeight="1">
      <c r="A428" s="30"/>
      <c r="B428" s="31"/>
      <c r="C428" s="39"/>
      <c r="D428" s="31"/>
      <c r="E428" s="33"/>
      <c r="F428" s="34"/>
      <c r="G428" s="35"/>
      <c r="H428" s="36" t="str">
        <f t="shared" si="67"/>
        <v/>
      </c>
      <c r="I428" s="34"/>
      <c r="J428" s="35"/>
      <c r="K428" s="36" t="str">
        <f t="shared" si="61"/>
        <v/>
      </c>
      <c r="L428" s="34"/>
      <c r="M428" s="37" t="str">
        <f t="shared" si="62"/>
        <v xml:space="preserve"> </v>
      </c>
      <c r="N428" s="36" t="str">
        <f t="shared" si="63"/>
        <v xml:space="preserve"> </v>
      </c>
      <c r="O428" s="38" t="str">
        <f t="shared" si="64"/>
        <v xml:space="preserve"> </v>
      </c>
      <c r="P428" s="37" t="str">
        <f t="shared" si="65"/>
        <v xml:space="preserve"> </v>
      </c>
      <c r="Q428" s="36" t="str">
        <f t="shared" si="66"/>
        <v xml:space="preserve"> </v>
      </c>
      <c r="R428" s="29"/>
    </row>
    <row r="429" spans="1:18" ht="16.5" customHeight="1">
      <c r="A429" s="30"/>
      <c r="B429" s="31"/>
      <c r="C429" s="39"/>
      <c r="D429" s="31"/>
      <c r="E429" s="33"/>
      <c r="F429" s="34"/>
      <c r="G429" s="35"/>
      <c r="H429" s="36" t="str">
        <f t="shared" si="67"/>
        <v/>
      </c>
      <c r="I429" s="34"/>
      <c r="J429" s="35"/>
      <c r="K429" s="36" t="str">
        <f t="shared" si="61"/>
        <v/>
      </c>
      <c r="L429" s="34"/>
      <c r="M429" s="37" t="str">
        <f t="shared" si="62"/>
        <v xml:space="preserve"> </v>
      </c>
      <c r="N429" s="36" t="str">
        <f t="shared" si="63"/>
        <v xml:space="preserve"> </v>
      </c>
      <c r="O429" s="38" t="str">
        <f t="shared" si="64"/>
        <v xml:space="preserve"> </v>
      </c>
      <c r="P429" s="37" t="str">
        <f t="shared" si="65"/>
        <v xml:space="preserve"> </v>
      </c>
      <c r="Q429" s="36" t="str">
        <f t="shared" si="66"/>
        <v xml:space="preserve"> </v>
      </c>
      <c r="R429" s="29"/>
    </row>
    <row r="430" spans="1:18" ht="16.5" customHeight="1">
      <c r="A430" s="30"/>
      <c r="B430" s="31"/>
      <c r="C430" s="39"/>
      <c r="D430" s="31"/>
      <c r="E430" s="33"/>
      <c r="F430" s="34"/>
      <c r="G430" s="35"/>
      <c r="H430" s="36" t="str">
        <f t="shared" si="67"/>
        <v/>
      </c>
      <c r="I430" s="34"/>
      <c r="J430" s="35"/>
      <c r="K430" s="36" t="str">
        <f t="shared" si="61"/>
        <v/>
      </c>
      <c r="L430" s="34"/>
      <c r="M430" s="37" t="str">
        <f t="shared" si="62"/>
        <v xml:space="preserve"> </v>
      </c>
      <c r="N430" s="36" t="str">
        <f t="shared" si="63"/>
        <v xml:space="preserve"> </v>
      </c>
      <c r="O430" s="38" t="str">
        <f t="shared" si="64"/>
        <v xml:space="preserve"> </v>
      </c>
      <c r="P430" s="37" t="str">
        <f t="shared" si="65"/>
        <v xml:space="preserve"> </v>
      </c>
      <c r="Q430" s="36" t="str">
        <f t="shared" si="66"/>
        <v xml:space="preserve"> </v>
      </c>
      <c r="R430" s="29"/>
    </row>
    <row r="431" spans="1:18" ht="16.5" customHeight="1">
      <c r="A431" s="30"/>
      <c r="B431" s="31"/>
      <c r="C431" s="39"/>
      <c r="D431" s="31"/>
      <c r="E431" s="33"/>
      <c r="F431" s="34"/>
      <c r="G431" s="35"/>
      <c r="H431" s="36" t="str">
        <f t="shared" si="67"/>
        <v/>
      </c>
      <c r="I431" s="34"/>
      <c r="J431" s="35"/>
      <c r="K431" s="36" t="str">
        <f t="shared" si="61"/>
        <v/>
      </c>
      <c r="L431" s="34"/>
      <c r="M431" s="37" t="str">
        <f t="shared" si="62"/>
        <v xml:space="preserve"> </v>
      </c>
      <c r="N431" s="36" t="str">
        <f t="shared" si="63"/>
        <v xml:space="preserve"> </v>
      </c>
      <c r="O431" s="38" t="str">
        <f t="shared" si="64"/>
        <v xml:space="preserve"> </v>
      </c>
      <c r="P431" s="37" t="str">
        <f t="shared" si="65"/>
        <v xml:space="preserve"> </v>
      </c>
      <c r="Q431" s="36" t="str">
        <f t="shared" si="66"/>
        <v xml:space="preserve"> </v>
      </c>
      <c r="R431" s="29"/>
    </row>
    <row r="432" spans="1:18" ht="16.5" customHeight="1">
      <c r="A432" s="30"/>
      <c r="B432" s="31"/>
      <c r="C432" s="39"/>
      <c r="D432" s="31"/>
      <c r="E432" s="33"/>
      <c r="F432" s="34"/>
      <c r="G432" s="35"/>
      <c r="H432" s="36" t="str">
        <f t="shared" si="67"/>
        <v/>
      </c>
      <c r="I432" s="34"/>
      <c r="J432" s="35"/>
      <c r="K432" s="36" t="str">
        <f t="shared" si="61"/>
        <v/>
      </c>
      <c r="L432" s="34"/>
      <c r="M432" s="37" t="str">
        <f t="shared" si="62"/>
        <v xml:space="preserve"> </v>
      </c>
      <c r="N432" s="36" t="str">
        <f t="shared" si="63"/>
        <v xml:space="preserve"> </v>
      </c>
      <c r="O432" s="38" t="str">
        <f t="shared" si="64"/>
        <v xml:space="preserve"> </v>
      </c>
      <c r="P432" s="37" t="str">
        <f t="shared" si="65"/>
        <v xml:space="preserve"> </v>
      </c>
      <c r="Q432" s="36" t="str">
        <f t="shared" si="66"/>
        <v xml:space="preserve"> </v>
      </c>
      <c r="R432" s="29"/>
    </row>
    <row r="433" spans="1:18" ht="16.5" customHeight="1">
      <c r="A433" s="30"/>
      <c r="B433" s="31"/>
      <c r="C433" s="39"/>
      <c r="D433" s="31"/>
      <c r="E433" s="33"/>
      <c r="F433" s="34"/>
      <c r="G433" s="35"/>
      <c r="H433" s="36" t="str">
        <f t="shared" si="67"/>
        <v/>
      </c>
      <c r="I433" s="34"/>
      <c r="J433" s="35"/>
      <c r="K433" s="36" t="str">
        <f t="shared" si="61"/>
        <v/>
      </c>
      <c r="L433" s="34"/>
      <c r="M433" s="37" t="str">
        <f t="shared" si="62"/>
        <v xml:space="preserve"> </v>
      </c>
      <c r="N433" s="36" t="str">
        <f t="shared" si="63"/>
        <v xml:space="preserve"> </v>
      </c>
      <c r="O433" s="38" t="str">
        <f t="shared" si="64"/>
        <v xml:space="preserve"> </v>
      </c>
      <c r="P433" s="37" t="str">
        <f t="shared" si="65"/>
        <v xml:space="preserve"> </v>
      </c>
      <c r="Q433" s="36" t="str">
        <f t="shared" si="66"/>
        <v xml:space="preserve"> </v>
      </c>
      <c r="R433" s="29"/>
    </row>
    <row r="434" spans="1:18" ht="16.5" customHeight="1">
      <c r="A434" s="30"/>
      <c r="B434" s="31"/>
      <c r="C434" s="39"/>
      <c r="D434" s="31"/>
      <c r="E434" s="33"/>
      <c r="F434" s="34"/>
      <c r="G434" s="35"/>
      <c r="H434" s="36" t="str">
        <f t="shared" si="67"/>
        <v/>
      </c>
      <c r="I434" s="34"/>
      <c r="J434" s="35"/>
      <c r="K434" s="36" t="str">
        <f t="shared" si="61"/>
        <v/>
      </c>
      <c r="L434" s="34"/>
      <c r="M434" s="37" t="str">
        <f t="shared" si="62"/>
        <v xml:space="preserve"> </v>
      </c>
      <c r="N434" s="36" t="str">
        <f t="shared" si="63"/>
        <v xml:space="preserve"> </v>
      </c>
      <c r="O434" s="38" t="str">
        <f t="shared" si="64"/>
        <v xml:space="preserve"> </v>
      </c>
      <c r="P434" s="37" t="str">
        <f t="shared" si="65"/>
        <v xml:space="preserve"> </v>
      </c>
      <c r="Q434" s="36" t="str">
        <f t="shared" si="66"/>
        <v xml:space="preserve"> </v>
      </c>
      <c r="R434" s="29"/>
    </row>
    <row r="435" spans="1:18" ht="16.5" customHeight="1">
      <c r="A435" s="30"/>
      <c r="B435" s="31"/>
      <c r="C435" s="39"/>
      <c r="D435" s="31"/>
      <c r="E435" s="33"/>
      <c r="F435" s="34"/>
      <c r="G435" s="35"/>
      <c r="H435" s="36" t="str">
        <f t="shared" si="67"/>
        <v/>
      </c>
      <c r="I435" s="34"/>
      <c r="J435" s="35"/>
      <c r="K435" s="36" t="str">
        <f t="shared" si="61"/>
        <v/>
      </c>
      <c r="L435" s="34"/>
      <c r="M435" s="37" t="str">
        <f t="shared" si="62"/>
        <v xml:space="preserve"> </v>
      </c>
      <c r="N435" s="36" t="str">
        <f t="shared" si="63"/>
        <v xml:space="preserve"> </v>
      </c>
      <c r="O435" s="38" t="str">
        <f t="shared" si="64"/>
        <v xml:space="preserve"> </v>
      </c>
      <c r="P435" s="37" t="str">
        <f t="shared" si="65"/>
        <v xml:space="preserve"> </v>
      </c>
      <c r="Q435" s="36" t="str">
        <f t="shared" si="66"/>
        <v xml:space="preserve"> </v>
      </c>
      <c r="R435" s="29"/>
    </row>
    <row r="436" spans="1:18" ht="16.5" customHeight="1">
      <c r="A436" s="30"/>
      <c r="B436" s="31"/>
      <c r="C436" s="39"/>
      <c r="D436" s="31"/>
      <c r="E436" s="33"/>
      <c r="F436" s="34"/>
      <c r="G436" s="35"/>
      <c r="H436" s="36" t="str">
        <f t="shared" si="67"/>
        <v/>
      </c>
      <c r="I436" s="34"/>
      <c r="J436" s="35"/>
      <c r="K436" s="36" t="str">
        <f t="shared" si="61"/>
        <v/>
      </c>
      <c r="L436" s="34"/>
      <c r="M436" s="37" t="str">
        <f t="shared" si="62"/>
        <v xml:space="preserve"> </v>
      </c>
      <c r="N436" s="36" t="str">
        <f t="shared" si="63"/>
        <v xml:space="preserve"> </v>
      </c>
      <c r="O436" s="38" t="str">
        <f t="shared" si="64"/>
        <v xml:space="preserve"> </v>
      </c>
      <c r="P436" s="37" t="str">
        <f t="shared" si="65"/>
        <v xml:space="preserve"> </v>
      </c>
      <c r="Q436" s="36" t="str">
        <f t="shared" si="66"/>
        <v xml:space="preserve"> </v>
      </c>
      <c r="R436" s="29"/>
    </row>
    <row r="437" spans="1:18" ht="16.5" customHeight="1">
      <c r="A437" s="30"/>
      <c r="B437" s="31"/>
      <c r="C437" s="39"/>
      <c r="D437" s="31"/>
      <c r="E437" s="33"/>
      <c r="F437" s="34"/>
      <c r="G437" s="35"/>
      <c r="H437" s="36" t="str">
        <f t="shared" si="67"/>
        <v/>
      </c>
      <c r="I437" s="34"/>
      <c r="J437" s="35"/>
      <c r="K437" s="36" t="str">
        <f t="shared" si="61"/>
        <v/>
      </c>
      <c r="L437" s="34"/>
      <c r="M437" s="37" t="str">
        <f t="shared" si="62"/>
        <v xml:space="preserve"> </v>
      </c>
      <c r="N437" s="36" t="str">
        <f t="shared" si="63"/>
        <v xml:space="preserve"> </v>
      </c>
      <c r="O437" s="38" t="str">
        <f t="shared" si="64"/>
        <v xml:space="preserve"> </v>
      </c>
      <c r="P437" s="37" t="str">
        <f t="shared" si="65"/>
        <v xml:space="preserve"> </v>
      </c>
      <c r="Q437" s="36" t="str">
        <f t="shared" si="66"/>
        <v xml:space="preserve"> </v>
      </c>
      <c r="R437" s="29"/>
    </row>
    <row r="438" spans="1:18" ht="16.5" customHeight="1">
      <c r="A438" s="30"/>
      <c r="B438" s="31"/>
      <c r="C438" s="39"/>
      <c r="D438" s="31"/>
      <c r="E438" s="33"/>
      <c r="F438" s="34"/>
      <c r="G438" s="35"/>
      <c r="H438" s="36" t="str">
        <f t="shared" si="67"/>
        <v/>
      </c>
      <c r="I438" s="34"/>
      <c r="J438" s="35"/>
      <c r="K438" s="36" t="str">
        <f t="shared" si="61"/>
        <v/>
      </c>
      <c r="L438" s="34"/>
      <c r="M438" s="37" t="str">
        <f t="shared" si="62"/>
        <v xml:space="preserve"> </v>
      </c>
      <c r="N438" s="36" t="str">
        <f t="shared" si="63"/>
        <v xml:space="preserve"> </v>
      </c>
      <c r="O438" s="38" t="str">
        <f t="shared" si="64"/>
        <v xml:space="preserve"> </v>
      </c>
      <c r="P438" s="37" t="str">
        <f t="shared" si="65"/>
        <v xml:space="preserve"> </v>
      </c>
      <c r="Q438" s="36" t="str">
        <f t="shared" si="66"/>
        <v xml:space="preserve"> </v>
      </c>
      <c r="R438" s="29"/>
    </row>
    <row r="439" spans="1:18" ht="16.5" customHeight="1">
      <c r="A439" s="30"/>
      <c r="B439" s="31"/>
      <c r="C439" s="39"/>
      <c r="D439" s="31"/>
      <c r="E439" s="33"/>
      <c r="F439" s="34"/>
      <c r="G439" s="35"/>
      <c r="H439" s="36" t="str">
        <f t="shared" si="67"/>
        <v/>
      </c>
      <c r="I439" s="34"/>
      <c r="J439" s="35"/>
      <c r="K439" s="36" t="str">
        <f t="shared" si="61"/>
        <v/>
      </c>
      <c r="L439" s="34"/>
      <c r="M439" s="37" t="str">
        <f t="shared" si="62"/>
        <v xml:space="preserve"> </v>
      </c>
      <c r="N439" s="36" t="str">
        <f t="shared" si="63"/>
        <v xml:space="preserve"> </v>
      </c>
      <c r="O439" s="38" t="str">
        <f t="shared" si="64"/>
        <v xml:space="preserve"> </v>
      </c>
      <c r="P439" s="37" t="str">
        <f t="shared" si="65"/>
        <v xml:space="preserve"> </v>
      </c>
      <c r="Q439" s="36" t="str">
        <f t="shared" si="66"/>
        <v xml:space="preserve"> </v>
      </c>
      <c r="R439" s="29"/>
    </row>
    <row r="440" spans="1:18" ht="16.5" customHeight="1">
      <c r="A440" s="30"/>
      <c r="B440" s="31"/>
      <c r="C440" s="39"/>
      <c r="D440" s="31"/>
      <c r="E440" s="33"/>
      <c r="F440" s="34"/>
      <c r="G440" s="35"/>
      <c r="H440" s="36" t="str">
        <f t="shared" si="67"/>
        <v/>
      </c>
      <c r="I440" s="34"/>
      <c r="J440" s="35"/>
      <c r="K440" s="36" t="str">
        <f t="shared" si="61"/>
        <v/>
      </c>
      <c r="L440" s="34"/>
      <c r="M440" s="37" t="str">
        <f t="shared" si="62"/>
        <v xml:space="preserve"> </v>
      </c>
      <c r="N440" s="36" t="str">
        <f t="shared" si="63"/>
        <v xml:space="preserve"> </v>
      </c>
      <c r="O440" s="38" t="str">
        <f t="shared" si="64"/>
        <v xml:space="preserve"> </v>
      </c>
      <c r="P440" s="37" t="str">
        <f t="shared" si="65"/>
        <v xml:space="preserve"> </v>
      </c>
      <c r="Q440" s="36" t="str">
        <f t="shared" si="66"/>
        <v xml:space="preserve"> </v>
      </c>
      <c r="R440" s="29"/>
    </row>
    <row r="441" spans="1:18" ht="16.5" customHeight="1">
      <c r="A441" s="30"/>
      <c r="B441" s="31"/>
      <c r="C441" s="39"/>
      <c r="D441" s="31"/>
      <c r="E441" s="33"/>
      <c r="F441" s="34"/>
      <c r="G441" s="35"/>
      <c r="H441" s="36" t="str">
        <f t="shared" si="67"/>
        <v/>
      </c>
      <c r="I441" s="34"/>
      <c r="J441" s="35"/>
      <c r="K441" s="36" t="str">
        <f t="shared" si="61"/>
        <v/>
      </c>
      <c r="L441" s="34"/>
      <c r="M441" s="37" t="str">
        <f t="shared" si="62"/>
        <v xml:space="preserve"> </v>
      </c>
      <c r="N441" s="36" t="str">
        <f t="shared" si="63"/>
        <v xml:space="preserve"> </v>
      </c>
      <c r="O441" s="38" t="str">
        <f t="shared" si="64"/>
        <v xml:space="preserve"> </v>
      </c>
      <c r="P441" s="37" t="str">
        <f t="shared" si="65"/>
        <v xml:space="preserve"> </v>
      </c>
      <c r="Q441" s="36" t="str">
        <f t="shared" si="66"/>
        <v xml:space="preserve"> </v>
      </c>
      <c r="R441" s="29"/>
    </row>
    <row r="442" spans="1:18" ht="16.5" customHeight="1">
      <c r="A442" s="30"/>
      <c r="B442" s="31"/>
      <c r="C442" s="39"/>
      <c r="D442" s="31"/>
      <c r="E442" s="33"/>
      <c r="F442" s="34"/>
      <c r="G442" s="35"/>
      <c r="H442" s="36" t="str">
        <f t="shared" si="67"/>
        <v/>
      </c>
      <c r="I442" s="34"/>
      <c r="J442" s="35"/>
      <c r="K442" s="36" t="str">
        <f t="shared" si="61"/>
        <v/>
      </c>
      <c r="L442" s="34"/>
      <c r="M442" s="37" t="str">
        <f t="shared" si="62"/>
        <v xml:space="preserve"> </v>
      </c>
      <c r="N442" s="36" t="str">
        <f t="shared" si="63"/>
        <v xml:space="preserve"> </v>
      </c>
      <c r="O442" s="38" t="str">
        <f t="shared" si="64"/>
        <v xml:space="preserve"> </v>
      </c>
      <c r="P442" s="37" t="str">
        <f t="shared" si="65"/>
        <v xml:space="preserve"> </v>
      </c>
      <c r="Q442" s="36" t="str">
        <f t="shared" si="66"/>
        <v xml:space="preserve"> </v>
      </c>
      <c r="R442" s="29"/>
    </row>
    <row r="443" spans="1:18" ht="16.5" customHeight="1">
      <c r="A443" s="30"/>
      <c r="B443" s="31"/>
      <c r="C443" s="39"/>
      <c r="D443" s="31"/>
      <c r="E443" s="33"/>
      <c r="F443" s="34"/>
      <c r="G443" s="35"/>
      <c r="H443" s="36" t="str">
        <f t="shared" si="67"/>
        <v/>
      </c>
      <c r="I443" s="34"/>
      <c r="J443" s="35"/>
      <c r="K443" s="36" t="str">
        <f t="shared" si="61"/>
        <v/>
      </c>
      <c r="L443" s="34"/>
      <c r="M443" s="37" t="str">
        <f t="shared" si="62"/>
        <v xml:space="preserve"> </v>
      </c>
      <c r="N443" s="36" t="str">
        <f t="shared" si="63"/>
        <v xml:space="preserve"> </v>
      </c>
      <c r="O443" s="38" t="str">
        <f t="shared" si="64"/>
        <v xml:space="preserve"> </v>
      </c>
      <c r="P443" s="37" t="str">
        <f t="shared" si="65"/>
        <v xml:space="preserve"> </v>
      </c>
      <c r="Q443" s="36" t="str">
        <f t="shared" si="66"/>
        <v xml:space="preserve"> </v>
      </c>
      <c r="R443" s="29"/>
    </row>
    <row r="444" spans="1:18" ht="16.5" customHeight="1">
      <c r="A444" s="30"/>
      <c r="B444" s="31"/>
      <c r="C444" s="39"/>
      <c r="D444" s="31"/>
      <c r="E444" s="33"/>
      <c r="F444" s="34"/>
      <c r="G444" s="35"/>
      <c r="H444" s="36" t="str">
        <f t="shared" si="67"/>
        <v/>
      </c>
      <c r="I444" s="34"/>
      <c r="J444" s="35"/>
      <c r="K444" s="36" t="str">
        <f t="shared" si="61"/>
        <v/>
      </c>
      <c r="L444" s="34"/>
      <c r="M444" s="37" t="str">
        <f t="shared" si="62"/>
        <v xml:space="preserve"> </v>
      </c>
      <c r="N444" s="36" t="str">
        <f t="shared" si="63"/>
        <v xml:space="preserve"> </v>
      </c>
      <c r="O444" s="38" t="str">
        <f t="shared" si="64"/>
        <v xml:space="preserve"> </v>
      </c>
      <c r="P444" s="37" t="str">
        <f t="shared" si="65"/>
        <v xml:space="preserve"> </v>
      </c>
      <c r="Q444" s="36" t="str">
        <f t="shared" si="66"/>
        <v xml:space="preserve"> </v>
      </c>
      <c r="R444" s="29"/>
    </row>
    <row r="445" spans="1:18" ht="16.5" customHeight="1">
      <c r="A445" s="30"/>
      <c r="B445" s="31"/>
      <c r="C445" s="39"/>
      <c r="D445" s="31"/>
      <c r="E445" s="33"/>
      <c r="F445" s="34"/>
      <c r="G445" s="35"/>
      <c r="H445" s="36" t="str">
        <f t="shared" si="67"/>
        <v/>
      </c>
      <c r="I445" s="34"/>
      <c r="J445" s="35"/>
      <c r="K445" s="36" t="str">
        <f t="shared" si="61"/>
        <v/>
      </c>
      <c r="L445" s="34"/>
      <c r="M445" s="37" t="str">
        <f t="shared" si="62"/>
        <v xml:space="preserve"> </v>
      </c>
      <c r="N445" s="36" t="str">
        <f t="shared" si="63"/>
        <v xml:space="preserve"> </v>
      </c>
      <c r="O445" s="38" t="str">
        <f t="shared" si="64"/>
        <v xml:space="preserve"> </v>
      </c>
      <c r="P445" s="37" t="str">
        <f t="shared" si="65"/>
        <v xml:space="preserve"> </v>
      </c>
      <c r="Q445" s="36" t="str">
        <f t="shared" si="66"/>
        <v xml:space="preserve"> </v>
      </c>
      <c r="R445" s="29"/>
    </row>
    <row r="446" spans="1:18" ht="16.5" customHeight="1">
      <c r="A446" s="30"/>
      <c r="B446" s="31"/>
      <c r="C446" s="39"/>
      <c r="D446" s="31"/>
      <c r="E446" s="33"/>
      <c r="F446" s="34"/>
      <c r="G446" s="35"/>
      <c r="H446" s="36" t="str">
        <f t="shared" si="67"/>
        <v/>
      </c>
      <c r="I446" s="34"/>
      <c r="J446" s="35"/>
      <c r="K446" s="36" t="str">
        <f t="shared" si="61"/>
        <v/>
      </c>
      <c r="L446" s="34"/>
      <c r="M446" s="37" t="str">
        <f t="shared" si="62"/>
        <v xml:space="preserve"> </v>
      </c>
      <c r="N446" s="36" t="str">
        <f t="shared" si="63"/>
        <v xml:space="preserve"> </v>
      </c>
      <c r="O446" s="38" t="str">
        <f t="shared" si="64"/>
        <v xml:space="preserve"> </v>
      </c>
      <c r="P446" s="37" t="str">
        <f t="shared" si="65"/>
        <v xml:space="preserve"> </v>
      </c>
      <c r="Q446" s="36" t="str">
        <f t="shared" si="66"/>
        <v xml:space="preserve"> </v>
      </c>
      <c r="R446" s="29"/>
    </row>
    <row r="447" spans="1:18" ht="16.5" customHeight="1">
      <c r="A447" s="30"/>
      <c r="B447" s="31"/>
      <c r="C447" s="39"/>
      <c r="D447" s="31"/>
      <c r="E447" s="33"/>
      <c r="F447" s="34"/>
      <c r="G447" s="35"/>
      <c r="H447" s="36" t="str">
        <f t="shared" si="67"/>
        <v/>
      </c>
      <c r="I447" s="34"/>
      <c r="J447" s="35"/>
      <c r="K447" s="36" t="str">
        <f t="shared" si="61"/>
        <v/>
      </c>
      <c r="L447" s="34"/>
      <c r="M447" s="37" t="str">
        <f t="shared" si="62"/>
        <v xml:space="preserve"> </v>
      </c>
      <c r="N447" s="36" t="str">
        <f t="shared" si="63"/>
        <v xml:space="preserve"> </v>
      </c>
      <c r="O447" s="38" t="str">
        <f t="shared" si="64"/>
        <v xml:space="preserve"> </v>
      </c>
      <c r="P447" s="37" t="str">
        <f t="shared" si="65"/>
        <v xml:space="preserve"> </v>
      </c>
      <c r="Q447" s="36" t="str">
        <f t="shared" si="66"/>
        <v xml:space="preserve"> </v>
      </c>
      <c r="R447" s="29"/>
    </row>
    <row r="448" spans="1:18" ht="16.5" customHeight="1">
      <c r="A448" s="30"/>
      <c r="B448" s="31"/>
      <c r="C448" s="39"/>
      <c r="D448" s="31"/>
      <c r="E448" s="33"/>
      <c r="F448" s="34"/>
      <c r="G448" s="35"/>
      <c r="H448" s="36" t="str">
        <f t="shared" si="67"/>
        <v/>
      </c>
      <c r="I448" s="34"/>
      <c r="J448" s="35"/>
      <c r="K448" s="36" t="str">
        <f t="shared" si="61"/>
        <v/>
      </c>
      <c r="L448" s="34"/>
      <c r="M448" s="37" t="str">
        <f t="shared" si="62"/>
        <v xml:space="preserve"> </v>
      </c>
      <c r="N448" s="36" t="str">
        <f t="shared" si="63"/>
        <v xml:space="preserve"> </v>
      </c>
      <c r="O448" s="38" t="str">
        <f t="shared" si="64"/>
        <v xml:space="preserve"> </v>
      </c>
      <c r="P448" s="37" t="str">
        <f t="shared" si="65"/>
        <v xml:space="preserve"> </v>
      </c>
      <c r="Q448" s="36" t="str">
        <f t="shared" si="66"/>
        <v xml:space="preserve"> </v>
      </c>
      <c r="R448" s="29"/>
    </row>
    <row r="449" spans="1:18" ht="16.5" customHeight="1">
      <c r="A449" s="30"/>
      <c r="B449" s="31"/>
      <c r="C449" s="39"/>
      <c r="D449" s="31"/>
      <c r="E449" s="33"/>
      <c r="F449" s="34"/>
      <c r="G449" s="35"/>
      <c r="H449" s="36" t="str">
        <f t="shared" si="67"/>
        <v/>
      </c>
      <c r="I449" s="34"/>
      <c r="J449" s="35"/>
      <c r="K449" s="36" t="str">
        <f t="shared" si="61"/>
        <v/>
      </c>
      <c r="L449" s="34"/>
      <c r="M449" s="37" t="str">
        <f t="shared" si="62"/>
        <v xml:space="preserve"> </v>
      </c>
      <c r="N449" s="36" t="str">
        <f t="shared" si="63"/>
        <v xml:space="preserve"> </v>
      </c>
      <c r="O449" s="38" t="str">
        <f t="shared" si="64"/>
        <v xml:space="preserve"> </v>
      </c>
      <c r="P449" s="37" t="str">
        <f t="shared" si="65"/>
        <v xml:space="preserve"> </v>
      </c>
      <c r="Q449" s="36" t="str">
        <f t="shared" si="66"/>
        <v xml:space="preserve"> </v>
      </c>
      <c r="R449" s="29"/>
    </row>
    <row r="450" spans="1:18" ht="16.5" customHeight="1">
      <c r="A450" s="30"/>
      <c r="B450" s="31"/>
      <c r="C450" s="39"/>
      <c r="D450" s="31"/>
      <c r="E450" s="33"/>
      <c r="F450" s="34"/>
      <c r="G450" s="35"/>
      <c r="H450" s="36" t="str">
        <f t="shared" si="67"/>
        <v/>
      </c>
      <c r="I450" s="34"/>
      <c r="J450" s="35"/>
      <c r="K450" s="36" t="str">
        <f t="shared" si="61"/>
        <v/>
      </c>
      <c r="L450" s="34"/>
      <c r="M450" s="37" t="str">
        <f t="shared" si="62"/>
        <v xml:space="preserve"> </v>
      </c>
      <c r="N450" s="36" t="str">
        <f t="shared" si="63"/>
        <v xml:space="preserve"> </v>
      </c>
      <c r="O450" s="38" t="str">
        <f t="shared" si="64"/>
        <v xml:space="preserve"> </v>
      </c>
      <c r="P450" s="37" t="str">
        <f t="shared" si="65"/>
        <v xml:space="preserve"> </v>
      </c>
      <c r="Q450" s="36" t="str">
        <f t="shared" si="66"/>
        <v xml:space="preserve"> </v>
      </c>
      <c r="R450" s="29"/>
    </row>
    <row r="451" spans="1:18" ht="16.5" customHeight="1">
      <c r="A451" s="30"/>
      <c r="B451" s="31"/>
      <c r="C451" s="39"/>
      <c r="D451" s="31"/>
      <c r="E451" s="33"/>
      <c r="F451" s="34"/>
      <c r="G451" s="35"/>
      <c r="H451" s="36" t="str">
        <f t="shared" si="67"/>
        <v/>
      </c>
      <c r="I451" s="34"/>
      <c r="J451" s="35"/>
      <c r="K451" s="36" t="str">
        <f t="shared" si="61"/>
        <v/>
      </c>
      <c r="L451" s="34"/>
      <c r="M451" s="37" t="str">
        <f t="shared" si="62"/>
        <v xml:space="preserve"> </v>
      </c>
      <c r="N451" s="36" t="str">
        <f t="shared" si="63"/>
        <v xml:space="preserve"> </v>
      </c>
      <c r="O451" s="38" t="str">
        <f t="shared" si="64"/>
        <v xml:space="preserve"> </v>
      </c>
      <c r="P451" s="37" t="str">
        <f t="shared" si="65"/>
        <v xml:space="preserve"> </v>
      </c>
      <c r="Q451" s="36" t="str">
        <f t="shared" si="66"/>
        <v xml:space="preserve"> </v>
      </c>
      <c r="R451" s="29"/>
    </row>
    <row r="452" spans="1:18" ht="16.5" customHeight="1">
      <c r="A452" s="30"/>
      <c r="B452" s="31"/>
      <c r="C452" s="39"/>
      <c r="D452" s="31"/>
      <c r="E452" s="33"/>
      <c r="F452" s="34"/>
      <c r="G452" s="35"/>
      <c r="H452" s="36" t="str">
        <f t="shared" si="67"/>
        <v/>
      </c>
      <c r="I452" s="34"/>
      <c r="J452" s="35"/>
      <c r="K452" s="36" t="str">
        <f t="shared" si="61"/>
        <v/>
      </c>
      <c r="L452" s="34"/>
      <c r="M452" s="37" t="str">
        <f t="shared" si="62"/>
        <v xml:space="preserve"> </v>
      </c>
      <c r="N452" s="36" t="str">
        <f t="shared" si="63"/>
        <v xml:space="preserve"> </v>
      </c>
      <c r="O452" s="38" t="str">
        <f t="shared" si="64"/>
        <v xml:space="preserve"> </v>
      </c>
      <c r="P452" s="37" t="str">
        <f t="shared" si="65"/>
        <v xml:space="preserve"> </v>
      </c>
      <c r="Q452" s="36" t="str">
        <f t="shared" si="66"/>
        <v xml:space="preserve"> </v>
      </c>
      <c r="R452" s="29"/>
    </row>
    <row r="453" spans="1:18" ht="16.5" customHeight="1">
      <c r="A453" s="30"/>
      <c r="B453" s="31"/>
      <c r="C453" s="39"/>
      <c r="D453" s="31"/>
      <c r="E453" s="33"/>
      <c r="F453" s="34"/>
      <c r="G453" s="35"/>
      <c r="H453" s="36" t="str">
        <f t="shared" si="67"/>
        <v/>
      </c>
      <c r="I453" s="34"/>
      <c r="J453" s="35"/>
      <c r="K453" s="36" t="str">
        <f t="shared" si="61"/>
        <v/>
      </c>
      <c r="L453" s="34"/>
      <c r="M453" s="37" t="str">
        <f t="shared" si="62"/>
        <v xml:space="preserve"> </v>
      </c>
      <c r="N453" s="36" t="str">
        <f t="shared" si="63"/>
        <v xml:space="preserve"> </v>
      </c>
      <c r="O453" s="38" t="str">
        <f t="shared" si="64"/>
        <v xml:space="preserve"> </v>
      </c>
      <c r="P453" s="37" t="str">
        <f t="shared" si="65"/>
        <v xml:space="preserve"> </v>
      </c>
      <c r="Q453" s="36" t="str">
        <f t="shared" si="66"/>
        <v xml:space="preserve"> </v>
      </c>
      <c r="R453" s="29"/>
    </row>
    <row r="454" spans="1:18" ht="16.5" customHeight="1">
      <c r="A454" s="30"/>
      <c r="B454" s="31"/>
      <c r="C454" s="39"/>
      <c r="D454" s="31"/>
      <c r="E454" s="33"/>
      <c r="F454" s="34"/>
      <c r="G454" s="35"/>
      <c r="H454" s="36" t="str">
        <f t="shared" si="67"/>
        <v/>
      </c>
      <c r="I454" s="34"/>
      <c r="J454" s="35"/>
      <c r="K454" s="36" t="str">
        <f t="shared" si="61"/>
        <v/>
      </c>
      <c r="L454" s="34"/>
      <c r="M454" s="37" t="str">
        <f t="shared" si="62"/>
        <v xml:space="preserve"> </v>
      </c>
      <c r="N454" s="36" t="str">
        <f t="shared" si="63"/>
        <v xml:space="preserve"> </v>
      </c>
      <c r="O454" s="38" t="str">
        <f t="shared" si="64"/>
        <v xml:space="preserve"> </v>
      </c>
      <c r="P454" s="37" t="str">
        <f t="shared" si="65"/>
        <v xml:space="preserve"> </v>
      </c>
      <c r="Q454" s="36" t="str">
        <f t="shared" si="66"/>
        <v xml:space="preserve"> </v>
      </c>
      <c r="R454" s="29"/>
    </row>
    <row r="455" spans="1:18" ht="16.5" customHeight="1">
      <c r="A455" s="30"/>
      <c r="B455" s="31"/>
      <c r="C455" s="39"/>
      <c r="D455" s="31"/>
      <c r="E455" s="33"/>
      <c r="F455" s="34"/>
      <c r="G455" s="35"/>
      <c r="H455" s="36" t="str">
        <f t="shared" si="67"/>
        <v/>
      </c>
      <c r="I455" s="34"/>
      <c r="J455" s="35"/>
      <c r="K455" s="36" t="str">
        <f t="shared" ref="K455:K709" si="68">IF(I455="","",I455*J455)</f>
        <v/>
      </c>
      <c r="L455" s="34"/>
      <c r="M455" s="37" t="str">
        <f t="shared" ref="M455:M709" si="69">IF(J455=0," ",J455)</f>
        <v xml:space="preserve"> </v>
      </c>
      <c r="N455" s="36" t="str">
        <f t="shared" ref="N455:N709" si="70">IFERROR(L455*M455," ")</f>
        <v xml:space="preserve"> </v>
      </c>
      <c r="O455" s="38" t="str">
        <f t="shared" ref="O455:O709" si="71">IF(((F455+I455)-L455)=0," ",(F455+I455)-L455)</f>
        <v xml:space="preserve"> </v>
      </c>
      <c r="P455" s="37" t="str">
        <f t="shared" ref="P455:P709" si="72">M455</f>
        <v xml:space="preserve"> </v>
      </c>
      <c r="Q455" s="36" t="str">
        <f t="shared" ref="Q455:Q709" si="73">IFERROR((H455+K455)-N455," ")</f>
        <v xml:space="preserve"> </v>
      </c>
      <c r="R455" s="29"/>
    </row>
    <row r="456" spans="1:18" ht="16.5" customHeight="1">
      <c r="A456" s="30"/>
      <c r="B456" s="31"/>
      <c r="C456" s="39"/>
      <c r="D456" s="31"/>
      <c r="E456" s="33"/>
      <c r="F456" s="34"/>
      <c r="G456" s="35"/>
      <c r="H456" s="36" t="str">
        <f t="shared" si="67"/>
        <v/>
      </c>
      <c r="I456" s="34"/>
      <c r="J456" s="35"/>
      <c r="K456" s="36" t="str">
        <f t="shared" si="68"/>
        <v/>
      </c>
      <c r="L456" s="34"/>
      <c r="M456" s="37" t="str">
        <f t="shared" si="69"/>
        <v xml:space="preserve"> </v>
      </c>
      <c r="N456" s="36" t="str">
        <f t="shared" si="70"/>
        <v xml:space="preserve"> </v>
      </c>
      <c r="O456" s="38" t="str">
        <f t="shared" si="71"/>
        <v xml:space="preserve"> </v>
      </c>
      <c r="P456" s="37" t="str">
        <f t="shared" si="72"/>
        <v xml:space="preserve"> </v>
      </c>
      <c r="Q456" s="36" t="str">
        <f t="shared" si="73"/>
        <v xml:space="preserve"> </v>
      </c>
      <c r="R456" s="29"/>
    </row>
    <row r="457" spans="1:18" ht="16.5" customHeight="1">
      <c r="A457" s="30"/>
      <c r="B457" s="31"/>
      <c r="C457" s="39"/>
      <c r="D457" s="31"/>
      <c r="E457" s="33"/>
      <c r="F457" s="34"/>
      <c r="G457" s="35"/>
      <c r="H457" s="36" t="str">
        <f t="shared" si="67"/>
        <v/>
      </c>
      <c r="I457" s="34"/>
      <c r="J457" s="35"/>
      <c r="K457" s="36" t="str">
        <f t="shared" si="68"/>
        <v/>
      </c>
      <c r="L457" s="34"/>
      <c r="M457" s="37" t="str">
        <f t="shared" si="69"/>
        <v xml:space="preserve"> </v>
      </c>
      <c r="N457" s="36" t="str">
        <f t="shared" si="70"/>
        <v xml:space="preserve"> </v>
      </c>
      <c r="O457" s="38" t="str">
        <f t="shared" si="71"/>
        <v xml:space="preserve"> </v>
      </c>
      <c r="P457" s="37" t="str">
        <f t="shared" si="72"/>
        <v xml:space="preserve"> </v>
      </c>
      <c r="Q457" s="36" t="str">
        <f t="shared" si="73"/>
        <v xml:space="preserve"> </v>
      </c>
      <c r="R457" s="29"/>
    </row>
    <row r="458" spans="1:18" ht="16.5" customHeight="1">
      <c r="A458" s="30"/>
      <c r="B458" s="31"/>
      <c r="C458" s="39"/>
      <c r="D458" s="31"/>
      <c r="E458" s="33"/>
      <c r="F458" s="34"/>
      <c r="G458" s="35"/>
      <c r="H458" s="36" t="str">
        <f t="shared" si="67"/>
        <v/>
      </c>
      <c r="I458" s="34"/>
      <c r="J458" s="35"/>
      <c r="K458" s="36" t="str">
        <f t="shared" si="68"/>
        <v/>
      </c>
      <c r="L458" s="34"/>
      <c r="M458" s="37" t="str">
        <f t="shared" si="69"/>
        <v xml:space="preserve"> </v>
      </c>
      <c r="N458" s="36" t="str">
        <f t="shared" si="70"/>
        <v xml:space="preserve"> </v>
      </c>
      <c r="O458" s="38" t="str">
        <f t="shared" si="71"/>
        <v xml:space="preserve"> </v>
      </c>
      <c r="P458" s="37" t="str">
        <f t="shared" si="72"/>
        <v xml:space="preserve"> </v>
      </c>
      <c r="Q458" s="36" t="str">
        <f t="shared" si="73"/>
        <v xml:space="preserve"> </v>
      </c>
      <c r="R458" s="29"/>
    </row>
    <row r="459" spans="1:18" ht="16.5" customHeight="1">
      <c r="A459" s="30"/>
      <c r="B459" s="31"/>
      <c r="C459" s="39"/>
      <c r="D459" s="31"/>
      <c r="E459" s="33"/>
      <c r="F459" s="34"/>
      <c r="G459" s="35"/>
      <c r="H459" s="36" t="str">
        <f t="shared" si="67"/>
        <v/>
      </c>
      <c r="I459" s="34"/>
      <c r="J459" s="35"/>
      <c r="K459" s="36" t="str">
        <f t="shared" si="68"/>
        <v/>
      </c>
      <c r="L459" s="34"/>
      <c r="M459" s="37" t="str">
        <f t="shared" si="69"/>
        <v xml:space="preserve"> </v>
      </c>
      <c r="N459" s="36" t="str">
        <f t="shared" si="70"/>
        <v xml:space="preserve"> </v>
      </c>
      <c r="O459" s="38" t="str">
        <f t="shared" si="71"/>
        <v xml:space="preserve"> </v>
      </c>
      <c r="P459" s="37" t="str">
        <f t="shared" si="72"/>
        <v xml:space="preserve"> </v>
      </c>
      <c r="Q459" s="36" t="str">
        <f t="shared" si="73"/>
        <v xml:space="preserve"> </v>
      </c>
      <c r="R459" s="29"/>
    </row>
    <row r="460" spans="1:18" ht="16.5" customHeight="1">
      <c r="A460" s="30"/>
      <c r="B460" s="31"/>
      <c r="C460" s="39"/>
      <c r="D460" s="31"/>
      <c r="E460" s="33"/>
      <c r="F460" s="34"/>
      <c r="G460" s="35"/>
      <c r="H460" s="36" t="str">
        <f t="shared" si="67"/>
        <v/>
      </c>
      <c r="I460" s="34"/>
      <c r="J460" s="35"/>
      <c r="K460" s="36" t="str">
        <f t="shared" si="68"/>
        <v/>
      </c>
      <c r="L460" s="34"/>
      <c r="M460" s="37" t="str">
        <f t="shared" si="69"/>
        <v xml:space="preserve"> </v>
      </c>
      <c r="N460" s="36" t="str">
        <f t="shared" si="70"/>
        <v xml:space="preserve"> </v>
      </c>
      <c r="O460" s="38" t="str">
        <f t="shared" si="71"/>
        <v xml:space="preserve"> </v>
      </c>
      <c r="P460" s="37" t="str">
        <f t="shared" si="72"/>
        <v xml:space="preserve"> </v>
      </c>
      <c r="Q460" s="36" t="str">
        <f t="shared" si="73"/>
        <v xml:space="preserve"> </v>
      </c>
      <c r="R460" s="29"/>
    </row>
    <row r="461" spans="1:18" ht="16.5" customHeight="1">
      <c r="A461" s="30"/>
      <c r="B461" s="31"/>
      <c r="C461" s="39"/>
      <c r="D461" s="31"/>
      <c r="E461" s="33"/>
      <c r="F461" s="34"/>
      <c r="G461" s="35"/>
      <c r="H461" s="36" t="str">
        <f t="shared" si="67"/>
        <v/>
      </c>
      <c r="I461" s="34"/>
      <c r="J461" s="35"/>
      <c r="K461" s="36" t="str">
        <f t="shared" si="68"/>
        <v/>
      </c>
      <c r="L461" s="34"/>
      <c r="M461" s="37" t="str">
        <f t="shared" si="69"/>
        <v xml:space="preserve"> </v>
      </c>
      <c r="N461" s="36" t="str">
        <f t="shared" si="70"/>
        <v xml:space="preserve"> </v>
      </c>
      <c r="O461" s="38" t="str">
        <f t="shared" si="71"/>
        <v xml:space="preserve"> </v>
      </c>
      <c r="P461" s="37" t="str">
        <f t="shared" si="72"/>
        <v xml:space="preserve"> </v>
      </c>
      <c r="Q461" s="36" t="str">
        <f t="shared" si="73"/>
        <v xml:space="preserve"> </v>
      </c>
      <c r="R461" s="29"/>
    </row>
    <row r="462" spans="1:18" ht="16.5" customHeight="1">
      <c r="A462" s="30"/>
      <c r="B462" s="31"/>
      <c r="C462" s="39"/>
      <c r="D462" s="31"/>
      <c r="E462" s="33"/>
      <c r="F462" s="34"/>
      <c r="G462" s="35"/>
      <c r="H462" s="36" t="str">
        <f t="shared" si="67"/>
        <v/>
      </c>
      <c r="I462" s="34"/>
      <c r="J462" s="35"/>
      <c r="K462" s="36" t="str">
        <f t="shared" si="68"/>
        <v/>
      </c>
      <c r="L462" s="34"/>
      <c r="M462" s="37" t="str">
        <f t="shared" si="69"/>
        <v xml:space="preserve"> </v>
      </c>
      <c r="N462" s="36" t="str">
        <f t="shared" si="70"/>
        <v xml:space="preserve"> </v>
      </c>
      <c r="O462" s="38" t="str">
        <f t="shared" si="71"/>
        <v xml:space="preserve"> </v>
      </c>
      <c r="P462" s="37" t="str">
        <f t="shared" si="72"/>
        <v xml:space="preserve"> </v>
      </c>
      <c r="Q462" s="36" t="str">
        <f t="shared" si="73"/>
        <v xml:space="preserve"> </v>
      </c>
      <c r="R462" s="29"/>
    </row>
    <row r="463" spans="1:18" ht="16.5" customHeight="1">
      <c r="A463" s="30"/>
      <c r="B463" s="31"/>
      <c r="C463" s="39"/>
      <c r="D463" s="31"/>
      <c r="E463" s="33"/>
      <c r="F463" s="34"/>
      <c r="G463" s="35"/>
      <c r="H463" s="36" t="str">
        <f t="shared" si="67"/>
        <v/>
      </c>
      <c r="I463" s="34"/>
      <c r="J463" s="35"/>
      <c r="K463" s="36" t="str">
        <f t="shared" si="68"/>
        <v/>
      </c>
      <c r="L463" s="34"/>
      <c r="M463" s="37" t="str">
        <f t="shared" si="69"/>
        <v xml:space="preserve"> </v>
      </c>
      <c r="N463" s="36" t="str">
        <f t="shared" si="70"/>
        <v xml:space="preserve"> </v>
      </c>
      <c r="O463" s="38" t="str">
        <f t="shared" si="71"/>
        <v xml:space="preserve"> </v>
      </c>
      <c r="P463" s="37" t="str">
        <f t="shared" si="72"/>
        <v xml:space="preserve"> </v>
      </c>
      <c r="Q463" s="36" t="str">
        <f t="shared" si="73"/>
        <v xml:space="preserve"> </v>
      </c>
      <c r="R463" s="29"/>
    </row>
    <row r="464" spans="1:18" ht="16.5" customHeight="1">
      <c r="A464" s="30"/>
      <c r="B464" s="31"/>
      <c r="C464" s="39"/>
      <c r="D464" s="31"/>
      <c r="E464" s="33"/>
      <c r="F464" s="34"/>
      <c r="G464" s="35"/>
      <c r="H464" s="36" t="str">
        <f t="shared" si="67"/>
        <v/>
      </c>
      <c r="I464" s="34"/>
      <c r="J464" s="35"/>
      <c r="K464" s="36" t="str">
        <f t="shared" si="68"/>
        <v/>
      </c>
      <c r="L464" s="34"/>
      <c r="M464" s="37" t="str">
        <f t="shared" si="69"/>
        <v xml:space="preserve"> </v>
      </c>
      <c r="N464" s="36" t="str">
        <f t="shared" si="70"/>
        <v xml:space="preserve"> </v>
      </c>
      <c r="O464" s="38" t="str">
        <f t="shared" si="71"/>
        <v xml:space="preserve"> </v>
      </c>
      <c r="P464" s="37" t="str">
        <f t="shared" si="72"/>
        <v xml:space="preserve"> </v>
      </c>
      <c r="Q464" s="36" t="str">
        <f t="shared" si="73"/>
        <v xml:space="preserve"> </v>
      </c>
      <c r="R464" s="29"/>
    </row>
    <row r="465" spans="1:18" ht="16.5" customHeight="1">
      <c r="A465" s="30"/>
      <c r="B465" s="31"/>
      <c r="C465" s="39"/>
      <c r="D465" s="31"/>
      <c r="E465" s="33"/>
      <c r="F465" s="34"/>
      <c r="G465" s="35"/>
      <c r="H465" s="36" t="str">
        <f t="shared" si="67"/>
        <v/>
      </c>
      <c r="I465" s="34"/>
      <c r="J465" s="35"/>
      <c r="K465" s="36" t="str">
        <f t="shared" si="68"/>
        <v/>
      </c>
      <c r="L465" s="34"/>
      <c r="M465" s="37" t="str">
        <f t="shared" si="69"/>
        <v xml:space="preserve"> </v>
      </c>
      <c r="N465" s="36" t="str">
        <f t="shared" si="70"/>
        <v xml:space="preserve"> </v>
      </c>
      <c r="O465" s="38" t="str">
        <f t="shared" si="71"/>
        <v xml:space="preserve"> </v>
      </c>
      <c r="P465" s="37" t="str">
        <f t="shared" si="72"/>
        <v xml:space="preserve"> </v>
      </c>
      <c r="Q465" s="36" t="str">
        <f t="shared" si="73"/>
        <v xml:space="preserve"> </v>
      </c>
      <c r="R465" s="29"/>
    </row>
    <row r="466" spans="1:18" ht="16.5" customHeight="1">
      <c r="A466" s="30"/>
      <c r="B466" s="31"/>
      <c r="C466" s="39"/>
      <c r="D466" s="31"/>
      <c r="E466" s="33"/>
      <c r="F466" s="34"/>
      <c r="G466" s="35"/>
      <c r="H466" s="36" t="str">
        <f t="shared" si="67"/>
        <v/>
      </c>
      <c r="I466" s="34"/>
      <c r="J466" s="35"/>
      <c r="K466" s="36" t="str">
        <f t="shared" si="68"/>
        <v/>
      </c>
      <c r="L466" s="34"/>
      <c r="M466" s="37" t="str">
        <f t="shared" si="69"/>
        <v xml:space="preserve"> </v>
      </c>
      <c r="N466" s="36" t="str">
        <f t="shared" si="70"/>
        <v xml:space="preserve"> </v>
      </c>
      <c r="O466" s="38" t="str">
        <f t="shared" si="71"/>
        <v xml:space="preserve"> </v>
      </c>
      <c r="P466" s="37" t="str">
        <f t="shared" si="72"/>
        <v xml:space="preserve"> </v>
      </c>
      <c r="Q466" s="36" t="str">
        <f t="shared" si="73"/>
        <v xml:space="preserve"> </v>
      </c>
      <c r="R466" s="29"/>
    </row>
    <row r="467" spans="1:18" ht="16.5" customHeight="1">
      <c r="A467" s="30"/>
      <c r="B467" s="31"/>
      <c r="C467" s="39"/>
      <c r="D467" s="31"/>
      <c r="E467" s="33"/>
      <c r="F467" s="34"/>
      <c r="G467" s="35"/>
      <c r="H467" s="36" t="str">
        <f t="shared" si="67"/>
        <v/>
      </c>
      <c r="I467" s="34"/>
      <c r="J467" s="35"/>
      <c r="K467" s="36" t="str">
        <f t="shared" si="68"/>
        <v/>
      </c>
      <c r="L467" s="34"/>
      <c r="M467" s="37" t="str">
        <f t="shared" si="69"/>
        <v xml:space="preserve"> </v>
      </c>
      <c r="N467" s="36" t="str">
        <f t="shared" si="70"/>
        <v xml:space="preserve"> </v>
      </c>
      <c r="O467" s="38" t="str">
        <f t="shared" si="71"/>
        <v xml:space="preserve"> </v>
      </c>
      <c r="P467" s="37" t="str">
        <f t="shared" si="72"/>
        <v xml:space="preserve"> </v>
      </c>
      <c r="Q467" s="36" t="str">
        <f t="shared" si="73"/>
        <v xml:space="preserve"> </v>
      </c>
      <c r="R467" s="29"/>
    </row>
    <row r="468" spans="1:18" ht="16.5" customHeight="1">
      <c r="A468" s="30"/>
      <c r="B468" s="31"/>
      <c r="C468" s="39"/>
      <c r="D468" s="31"/>
      <c r="E468" s="33"/>
      <c r="F468" s="34"/>
      <c r="G468" s="35"/>
      <c r="H468" s="36" t="str">
        <f t="shared" si="67"/>
        <v/>
      </c>
      <c r="I468" s="34"/>
      <c r="J468" s="35"/>
      <c r="K468" s="36" t="str">
        <f t="shared" si="68"/>
        <v/>
      </c>
      <c r="L468" s="34"/>
      <c r="M468" s="37" t="str">
        <f t="shared" si="69"/>
        <v xml:space="preserve"> </v>
      </c>
      <c r="N468" s="36" t="str">
        <f t="shared" si="70"/>
        <v xml:space="preserve"> </v>
      </c>
      <c r="O468" s="38" t="str">
        <f t="shared" si="71"/>
        <v xml:space="preserve"> </v>
      </c>
      <c r="P468" s="37" t="str">
        <f t="shared" si="72"/>
        <v xml:space="preserve"> </v>
      </c>
      <c r="Q468" s="36" t="str">
        <f t="shared" si="73"/>
        <v xml:space="preserve"> </v>
      </c>
      <c r="R468" s="29"/>
    </row>
    <row r="469" spans="1:18" ht="16.5" customHeight="1">
      <c r="A469" s="30"/>
      <c r="B469" s="31"/>
      <c r="C469" s="39"/>
      <c r="D469" s="31"/>
      <c r="E469" s="33"/>
      <c r="F469" s="34"/>
      <c r="G469" s="35"/>
      <c r="H469" s="36" t="str">
        <f t="shared" si="67"/>
        <v/>
      </c>
      <c r="I469" s="34"/>
      <c r="J469" s="35"/>
      <c r="K469" s="36" t="str">
        <f t="shared" si="68"/>
        <v/>
      </c>
      <c r="L469" s="34"/>
      <c r="M469" s="37" t="str">
        <f t="shared" si="69"/>
        <v xml:space="preserve"> </v>
      </c>
      <c r="N469" s="36" t="str">
        <f t="shared" si="70"/>
        <v xml:space="preserve"> </v>
      </c>
      <c r="O469" s="38" t="str">
        <f t="shared" si="71"/>
        <v xml:space="preserve"> </v>
      </c>
      <c r="P469" s="37" t="str">
        <f t="shared" si="72"/>
        <v xml:space="preserve"> </v>
      </c>
      <c r="Q469" s="36" t="str">
        <f t="shared" si="73"/>
        <v xml:space="preserve"> </v>
      </c>
      <c r="R469" s="29"/>
    </row>
    <row r="470" spans="1:18" ht="16.5" customHeight="1">
      <c r="A470" s="30"/>
      <c r="B470" s="31"/>
      <c r="C470" s="39"/>
      <c r="D470" s="31"/>
      <c r="E470" s="33"/>
      <c r="F470" s="34"/>
      <c r="G470" s="35"/>
      <c r="H470" s="36" t="str">
        <f t="shared" si="67"/>
        <v/>
      </c>
      <c r="I470" s="34"/>
      <c r="J470" s="35"/>
      <c r="K470" s="36" t="str">
        <f t="shared" si="68"/>
        <v/>
      </c>
      <c r="L470" s="34"/>
      <c r="M470" s="37" t="str">
        <f t="shared" si="69"/>
        <v xml:space="preserve"> </v>
      </c>
      <c r="N470" s="36" t="str">
        <f t="shared" si="70"/>
        <v xml:space="preserve"> </v>
      </c>
      <c r="O470" s="38" t="str">
        <f t="shared" si="71"/>
        <v xml:space="preserve"> </v>
      </c>
      <c r="P470" s="37" t="str">
        <f t="shared" si="72"/>
        <v xml:space="preserve"> </v>
      </c>
      <c r="Q470" s="36" t="str">
        <f t="shared" si="73"/>
        <v xml:space="preserve"> </v>
      </c>
      <c r="R470" s="29"/>
    </row>
    <row r="471" spans="1:18" ht="16.5" customHeight="1">
      <c r="A471" s="30"/>
      <c r="B471" s="31"/>
      <c r="C471" s="39"/>
      <c r="D471" s="31"/>
      <c r="E471" s="33"/>
      <c r="F471" s="34"/>
      <c r="G471" s="35"/>
      <c r="H471" s="36" t="str">
        <f t="shared" si="67"/>
        <v/>
      </c>
      <c r="I471" s="34"/>
      <c r="J471" s="35"/>
      <c r="K471" s="36" t="str">
        <f t="shared" si="68"/>
        <v/>
      </c>
      <c r="L471" s="34"/>
      <c r="M471" s="37" t="str">
        <f t="shared" si="69"/>
        <v xml:space="preserve"> </v>
      </c>
      <c r="N471" s="36" t="str">
        <f t="shared" si="70"/>
        <v xml:space="preserve"> </v>
      </c>
      <c r="O471" s="38" t="str">
        <f t="shared" si="71"/>
        <v xml:space="preserve"> </v>
      </c>
      <c r="P471" s="37" t="str">
        <f t="shared" si="72"/>
        <v xml:space="preserve"> </v>
      </c>
      <c r="Q471" s="36" t="str">
        <f t="shared" si="73"/>
        <v xml:space="preserve"> </v>
      </c>
      <c r="R471" s="29"/>
    </row>
    <row r="472" spans="1:18" ht="16.5" customHeight="1">
      <c r="A472" s="30"/>
      <c r="B472" s="31"/>
      <c r="C472" s="39"/>
      <c r="D472" s="31"/>
      <c r="E472" s="33"/>
      <c r="F472" s="34"/>
      <c r="G472" s="35"/>
      <c r="H472" s="36" t="str">
        <f t="shared" si="67"/>
        <v/>
      </c>
      <c r="I472" s="34"/>
      <c r="J472" s="35"/>
      <c r="K472" s="36" t="str">
        <f t="shared" si="68"/>
        <v/>
      </c>
      <c r="L472" s="34"/>
      <c r="M472" s="37" t="str">
        <f t="shared" si="69"/>
        <v xml:space="preserve"> </v>
      </c>
      <c r="N472" s="36" t="str">
        <f t="shared" si="70"/>
        <v xml:space="preserve"> </v>
      </c>
      <c r="O472" s="38" t="str">
        <f t="shared" si="71"/>
        <v xml:space="preserve"> </v>
      </c>
      <c r="P472" s="37" t="str">
        <f t="shared" si="72"/>
        <v xml:space="preserve"> </v>
      </c>
      <c r="Q472" s="36" t="str">
        <f t="shared" si="73"/>
        <v xml:space="preserve"> </v>
      </c>
      <c r="R472" s="29"/>
    </row>
    <row r="473" spans="1:18" ht="16.5" customHeight="1">
      <c r="A473" s="30"/>
      <c r="B473" s="31"/>
      <c r="C473" s="39"/>
      <c r="D473" s="31"/>
      <c r="E473" s="33"/>
      <c r="F473" s="34"/>
      <c r="G473" s="35"/>
      <c r="H473" s="36" t="str">
        <f t="shared" si="67"/>
        <v/>
      </c>
      <c r="I473" s="34"/>
      <c r="J473" s="35"/>
      <c r="K473" s="36" t="str">
        <f t="shared" si="68"/>
        <v/>
      </c>
      <c r="L473" s="34"/>
      <c r="M473" s="37" t="str">
        <f t="shared" si="69"/>
        <v xml:space="preserve"> </v>
      </c>
      <c r="N473" s="36" t="str">
        <f t="shared" si="70"/>
        <v xml:space="preserve"> </v>
      </c>
      <c r="O473" s="38" t="str">
        <f t="shared" si="71"/>
        <v xml:space="preserve"> </v>
      </c>
      <c r="P473" s="37" t="str">
        <f t="shared" si="72"/>
        <v xml:space="preserve"> </v>
      </c>
      <c r="Q473" s="36" t="str">
        <f t="shared" si="73"/>
        <v xml:space="preserve"> </v>
      </c>
      <c r="R473" s="29"/>
    </row>
    <row r="474" spans="1:18" ht="16.5" customHeight="1">
      <c r="A474" s="30"/>
      <c r="B474" s="31"/>
      <c r="C474" s="39"/>
      <c r="D474" s="31"/>
      <c r="E474" s="33"/>
      <c r="F474" s="34"/>
      <c r="G474" s="35"/>
      <c r="H474" s="36" t="str">
        <f t="shared" si="67"/>
        <v/>
      </c>
      <c r="I474" s="34"/>
      <c r="J474" s="35"/>
      <c r="K474" s="36" t="str">
        <f t="shared" si="68"/>
        <v/>
      </c>
      <c r="L474" s="34"/>
      <c r="M474" s="37" t="str">
        <f t="shared" si="69"/>
        <v xml:space="preserve"> </v>
      </c>
      <c r="N474" s="36" t="str">
        <f t="shared" si="70"/>
        <v xml:space="preserve"> </v>
      </c>
      <c r="O474" s="38" t="str">
        <f t="shared" si="71"/>
        <v xml:space="preserve"> </v>
      </c>
      <c r="P474" s="37" t="str">
        <f t="shared" si="72"/>
        <v xml:space="preserve"> </v>
      </c>
      <c r="Q474" s="36" t="str">
        <f t="shared" si="73"/>
        <v xml:space="preserve"> </v>
      </c>
      <c r="R474" s="29"/>
    </row>
    <row r="475" spans="1:18" ht="16.5" customHeight="1">
      <c r="A475" s="30"/>
      <c r="B475" s="31"/>
      <c r="C475" s="39"/>
      <c r="D475" s="31"/>
      <c r="E475" s="33"/>
      <c r="F475" s="34"/>
      <c r="G475" s="35"/>
      <c r="H475" s="36" t="str">
        <f t="shared" si="67"/>
        <v/>
      </c>
      <c r="I475" s="34"/>
      <c r="J475" s="35"/>
      <c r="K475" s="36" t="str">
        <f t="shared" si="68"/>
        <v/>
      </c>
      <c r="L475" s="34"/>
      <c r="M475" s="37" t="str">
        <f t="shared" si="69"/>
        <v xml:space="preserve"> </v>
      </c>
      <c r="N475" s="36" t="str">
        <f t="shared" si="70"/>
        <v xml:space="preserve"> </v>
      </c>
      <c r="O475" s="38" t="str">
        <f t="shared" si="71"/>
        <v xml:space="preserve"> </v>
      </c>
      <c r="P475" s="37" t="str">
        <f t="shared" si="72"/>
        <v xml:space="preserve"> </v>
      </c>
      <c r="Q475" s="36" t="str">
        <f t="shared" si="73"/>
        <v xml:space="preserve"> </v>
      </c>
      <c r="R475" s="29"/>
    </row>
    <row r="476" spans="1:18" ht="16.5" customHeight="1">
      <c r="A476" s="30"/>
      <c r="B476" s="31"/>
      <c r="C476" s="39"/>
      <c r="D476" s="31"/>
      <c r="E476" s="33"/>
      <c r="F476" s="34"/>
      <c r="G476" s="35"/>
      <c r="H476" s="36" t="str">
        <f t="shared" si="67"/>
        <v/>
      </c>
      <c r="I476" s="34"/>
      <c r="J476" s="35"/>
      <c r="K476" s="36" t="str">
        <f t="shared" si="68"/>
        <v/>
      </c>
      <c r="L476" s="34"/>
      <c r="M476" s="37" t="str">
        <f t="shared" si="69"/>
        <v xml:space="preserve"> </v>
      </c>
      <c r="N476" s="36" t="str">
        <f t="shared" si="70"/>
        <v xml:space="preserve"> </v>
      </c>
      <c r="O476" s="38" t="str">
        <f t="shared" si="71"/>
        <v xml:space="preserve"> </v>
      </c>
      <c r="P476" s="37" t="str">
        <f t="shared" si="72"/>
        <v xml:space="preserve"> </v>
      </c>
      <c r="Q476" s="36" t="str">
        <f t="shared" si="73"/>
        <v xml:space="preserve"> </v>
      </c>
      <c r="R476" s="29"/>
    </row>
    <row r="477" spans="1:18" ht="16.5" customHeight="1">
      <c r="A477" s="30"/>
      <c r="B477" s="31"/>
      <c r="C477" s="39"/>
      <c r="D477" s="31"/>
      <c r="E477" s="33"/>
      <c r="F477" s="34"/>
      <c r="G477" s="35"/>
      <c r="H477" s="36" t="str">
        <f t="shared" si="67"/>
        <v/>
      </c>
      <c r="I477" s="34"/>
      <c r="J477" s="35"/>
      <c r="K477" s="36" t="str">
        <f t="shared" si="68"/>
        <v/>
      </c>
      <c r="L477" s="34"/>
      <c r="M477" s="37" t="str">
        <f t="shared" si="69"/>
        <v xml:space="preserve"> </v>
      </c>
      <c r="N477" s="36" t="str">
        <f t="shared" si="70"/>
        <v xml:space="preserve"> </v>
      </c>
      <c r="O477" s="38" t="str">
        <f t="shared" si="71"/>
        <v xml:space="preserve"> </v>
      </c>
      <c r="P477" s="37" t="str">
        <f t="shared" si="72"/>
        <v xml:space="preserve"> </v>
      </c>
      <c r="Q477" s="36" t="str">
        <f t="shared" si="73"/>
        <v xml:space="preserve"> </v>
      </c>
      <c r="R477" s="29"/>
    </row>
    <row r="478" spans="1:18" ht="16.5" customHeight="1">
      <c r="A478" s="30"/>
      <c r="B478" s="31"/>
      <c r="C478" s="39"/>
      <c r="D478" s="31"/>
      <c r="E478" s="33"/>
      <c r="F478" s="34"/>
      <c r="G478" s="35"/>
      <c r="H478" s="36" t="str">
        <f t="shared" si="67"/>
        <v/>
      </c>
      <c r="I478" s="34"/>
      <c r="J478" s="35"/>
      <c r="K478" s="36" t="str">
        <f t="shared" si="68"/>
        <v/>
      </c>
      <c r="L478" s="34"/>
      <c r="M478" s="37" t="str">
        <f t="shared" si="69"/>
        <v xml:space="preserve"> </v>
      </c>
      <c r="N478" s="36" t="str">
        <f t="shared" si="70"/>
        <v xml:space="preserve"> </v>
      </c>
      <c r="O478" s="38" t="str">
        <f t="shared" si="71"/>
        <v xml:space="preserve"> </v>
      </c>
      <c r="P478" s="37" t="str">
        <f t="shared" si="72"/>
        <v xml:space="preserve"> </v>
      </c>
      <c r="Q478" s="36" t="str">
        <f t="shared" si="73"/>
        <v xml:space="preserve"> </v>
      </c>
      <c r="R478" s="29"/>
    </row>
    <row r="479" spans="1:18" ht="16.5" customHeight="1">
      <c r="A479" s="30"/>
      <c r="B479" s="31"/>
      <c r="C479" s="39"/>
      <c r="D479" s="31"/>
      <c r="E479" s="33"/>
      <c r="F479" s="34"/>
      <c r="G479" s="35"/>
      <c r="H479" s="36" t="str">
        <f t="shared" si="67"/>
        <v/>
      </c>
      <c r="I479" s="34"/>
      <c r="J479" s="35"/>
      <c r="K479" s="36" t="str">
        <f t="shared" si="68"/>
        <v/>
      </c>
      <c r="L479" s="34"/>
      <c r="M479" s="37" t="str">
        <f t="shared" si="69"/>
        <v xml:space="preserve"> </v>
      </c>
      <c r="N479" s="36" t="str">
        <f t="shared" si="70"/>
        <v xml:space="preserve"> </v>
      </c>
      <c r="O479" s="38" t="str">
        <f t="shared" si="71"/>
        <v xml:space="preserve"> </v>
      </c>
      <c r="P479" s="37" t="str">
        <f t="shared" si="72"/>
        <v xml:space="preserve"> </v>
      </c>
      <c r="Q479" s="36" t="str">
        <f t="shared" si="73"/>
        <v xml:space="preserve"> </v>
      </c>
      <c r="R479" s="29"/>
    </row>
    <row r="480" spans="1:18" ht="16.5" customHeight="1">
      <c r="A480" s="30"/>
      <c r="B480" s="31"/>
      <c r="C480" s="39"/>
      <c r="D480" s="31"/>
      <c r="E480" s="33"/>
      <c r="F480" s="34"/>
      <c r="G480" s="35"/>
      <c r="H480" s="36" t="str">
        <f t="shared" si="67"/>
        <v/>
      </c>
      <c r="I480" s="34"/>
      <c r="J480" s="35"/>
      <c r="K480" s="36" t="str">
        <f t="shared" si="68"/>
        <v/>
      </c>
      <c r="L480" s="34"/>
      <c r="M480" s="37" t="str">
        <f t="shared" si="69"/>
        <v xml:space="preserve"> </v>
      </c>
      <c r="N480" s="36" t="str">
        <f t="shared" si="70"/>
        <v xml:space="preserve"> </v>
      </c>
      <c r="O480" s="38" t="str">
        <f t="shared" si="71"/>
        <v xml:space="preserve"> </v>
      </c>
      <c r="P480" s="37" t="str">
        <f t="shared" si="72"/>
        <v xml:space="preserve"> </v>
      </c>
      <c r="Q480" s="36" t="str">
        <f t="shared" si="73"/>
        <v xml:space="preserve"> </v>
      </c>
      <c r="R480" s="29"/>
    </row>
    <row r="481" spans="1:18" ht="16.5" customHeight="1">
      <c r="A481" s="30"/>
      <c r="B481" s="31"/>
      <c r="C481" s="39"/>
      <c r="D481" s="31"/>
      <c r="E481" s="33"/>
      <c r="F481" s="34"/>
      <c r="G481" s="35"/>
      <c r="H481" s="36" t="str">
        <f t="shared" si="67"/>
        <v/>
      </c>
      <c r="I481" s="34"/>
      <c r="J481" s="35"/>
      <c r="K481" s="36" t="str">
        <f t="shared" si="68"/>
        <v/>
      </c>
      <c r="L481" s="34"/>
      <c r="M481" s="37" t="str">
        <f t="shared" si="69"/>
        <v xml:space="preserve"> </v>
      </c>
      <c r="N481" s="36" t="str">
        <f t="shared" si="70"/>
        <v xml:space="preserve"> </v>
      </c>
      <c r="O481" s="38" t="str">
        <f t="shared" si="71"/>
        <v xml:space="preserve"> </v>
      </c>
      <c r="P481" s="37" t="str">
        <f t="shared" si="72"/>
        <v xml:space="preserve"> </v>
      </c>
      <c r="Q481" s="36" t="str">
        <f t="shared" si="73"/>
        <v xml:space="preserve"> </v>
      </c>
      <c r="R481" s="29"/>
    </row>
    <row r="482" spans="1:18" ht="16.5" customHeight="1">
      <c r="A482" s="30"/>
      <c r="B482" s="31"/>
      <c r="C482" s="39"/>
      <c r="D482" s="31"/>
      <c r="E482" s="33"/>
      <c r="F482" s="34"/>
      <c r="G482" s="35"/>
      <c r="H482" s="36" t="str">
        <f t="shared" si="67"/>
        <v/>
      </c>
      <c r="I482" s="34"/>
      <c r="J482" s="35"/>
      <c r="K482" s="36" t="str">
        <f t="shared" si="68"/>
        <v/>
      </c>
      <c r="L482" s="34"/>
      <c r="M482" s="37" t="str">
        <f t="shared" si="69"/>
        <v xml:space="preserve"> </v>
      </c>
      <c r="N482" s="36" t="str">
        <f t="shared" si="70"/>
        <v xml:space="preserve"> </v>
      </c>
      <c r="O482" s="38" t="str">
        <f t="shared" si="71"/>
        <v xml:space="preserve"> </v>
      </c>
      <c r="P482" s="37" t="str">
        <f t="shared" si="72"/>
        <v xml:space="preserve"> </v>
      </c>
      <c r="Q482" s="36" t="str">
        <f t="shared" si="73"/>
        <v xml:space="preserve"> </v>
      </c>
      <c r="R482" s="29"/>
    </row>
    <row r="483" spans="1:18" ht="16.5" customHeight="1">
      <c r="A483" s="30"/>
      <c r="B483" s="31"/>
      <c r="C483" s="39"/>
      <c r="D483" s="31"/>
      <c r="E483" s="33"/>
      <c r="F483" s="34"/>
      <c r="G483" s="35"/>
      <c r="H483" s="36" t="str">
        <f t="shared" si="67"/>
        <v/>
      </c>
      <c r="I483" s="34"/>
      <c r="J483" s="35"/>
      <c r="K483" s="36" t="str">
        <f t="shared" si="68"/>
        <v/>
      </c>
      <c r="L483" s="34"/>
      <c r="M483" s="37" t="str">
        <f t="shared" si="69"/>
        <v xml:space="preserve"> </v>
      </c>
      <c r="N483" s="36" t="str">
        <f t="shared" si="70"/>
        <v xml:space="preserve"> </v>
      </c>
      <c r="O483" s="38" t="str">
        <f t="shared" si="71"/>
        <v xml:space="preserve"> </v>
      </c>
      <c r="P483" s="37" t="str">
        <f t="shared" si="72"/>
        <v xml:space="preserve"> </v>
      </c>
      <c r="Q483" s="36" t="str">
        <f t="shared" si="73"/>
        <v xml:space="preserve"> </v>
      </c>
      <c r="R483" s="29"/>
    </row>
    <row r="484" spans="1:18" ht="16.5" customHeight="1">
      <c r="A484" s="30"/>
      <c r="B484" s="31"/>
      <c r="C484" s="39"/>
      <c r="D484" s="31"/>
      <c r="E484" s="33"/>
      <c r="F484" s="34"/>
      <c r="G484" s="35"/>
      <c r="H484" s="36" t="str">
        <f t="shared" si="67"/>
        <v/>
      </c>
      <c r="I484" s="34"/>
      <c r="J484" s="35"/>
      <c r="K484" s="36" t="str">
        <f t="shared" si="68"/>
        <v/>
      </c>
      <c r="L484" s="34"/>
      <c r="M484" s="37" t="str">
        <f t="shared" si="69"/>
        <v xml:space="preserve"> </v>
      </c>
      <c r="N484" s="36" t="str">
        <f t="shared" si="70"/>
        <v xml:space="preserve"> </v>
      </c>
      <c r="O484" s="38" t="str">
        <f t="shared" si="71"/>
        <v xml:space="preserve"> </v>
      </c>
      <c r="P484" s="37" t="str">
        <f t="shared" si="72"/>
        <v xml:space="preserve"> </v>
      </c>
      <c r="Q484" s="36" t="str">
        <f t="shared" si="73"/>
        <v xml:space="preserve"> </v>
      </c>
      <c r="R484" s="29"/>
    </row>
    <row r="485" spans="1:18" ht="16.5" customHeight="1">
      <c r="A485" s="30"/>
      <c r="B485" s="31"/>
      <c r="C485" s="39"/>
      <c r="D485" s="31"/>
      <c r="E485" s="33"/>
      <c r="F485" s="34"/>
      <c r="G485" s="35"/>
      <c r="H485" s="36" t="str">
        <f t="shared" si="67"/>
        <v/>
      </c>
      <c r="I485" s="34"/>
      <c r="J485" s="35"/>
      <c r="K485" s="36" t="str">
        <f t="shared" si="68"/>
        <v/>
      </c>
      <c r="L485" s="34"/>
      <c r="M485" s="37" t="str">
        <f t="shared" si="69"/>
        <v xml:space="preserve"> </v>
      </c>
      <c r="N485" s="36" t="str">
        <f t="shared" si="70"/>
        <v xml:space="preserve"> </v>
      </c>
      <c r="O485" s="38" t="str">
        <f t="shared" si="71"/>
        <v xml:space="preserve"> </v>
      </c>
      <c r="P485" s="37" t="str">
        <f t="shared" si="72"/>
        <v xml:space="preserve"> </v>
      </c>
      <c r="Q485" s="36" t="str">
        <f t="shared" si="73"/>
        <v xml:space="preserve"> </v>
      </c>
      <c r="R485" s="29"/>
    </row>
    <row r="486" spans="1:18" ht="16.5" customHeight="1">
      <c r="A486" s="30"/>
      <c r="B486" s="31"/>
      <c r="C486" s="39"/>
      <c r="D486" s="31"/>
      <c r="E486" s="33"/>
      <c r="F486" s="34"/>
      <c r="G486" s="35"/>
      <c r="H486" s="36" t="str">
        <f t="shared" si="67"/>
        <v/>
      </c>
      <c r="I486" s="34"/>
      <c r="J486" s="35"/>
      <c r="K486" s="36" t="str">
        <f t="shared" si="68"/>
        <v/>
      </c>
      <c r="L486" s="34"/>
      <c r="M486" s="37" t="str">
        <f t="shared" si="69"/>
        <v xml:space="preserve"> </v>
      </c>
      <c r="N486" s="36" t="str">
        <f t="shared" si="70"/>
        <v xml:space="preserve"> </v>
      </c>
      <c r="O486" s="38" t="str">
        <f t="shared" si="71"/>
        <v xml:space="preserve"> </v>
      </c>
      <c r="P486" s="37" t="str">
        <f t="shared" si="72"/>
        <v xml:space="preserve"> </v>
      </c>
      <c r="Q486" s="36" t="str">
        <f t="shared" si="73"/>
        <v xml:space="preserve"> </v>
      </c>
      <c r="R486" s="29"/>
    </row>
    <row r="487" spans="1:18" ht="16.5" customHeight="1">
      <c r="A487" s="30"/>
      <c r="B487" s="31"/>
      <c r="C487" s="39"/>
      <c r="D487" s="31"/>
      <c r="E487" s="33"/>
      <c r="F487" s="34"/>
      <c r="G487" s="35"/>
      <c r="H487" s="36" t="str">
        <f t="shared" si="67"/>
        <v/>
      </c>
      <c r="I487" s="34"/>
      <c r="J487" s="35"/>
      <c r="K487" s="36" t="str">
        <f t="shared" si="68"/>
        <v/>
      </c>
      <c r="L487" s="34"/>
      <c r="M487" s="37" t="str">
        <f t="shared" si="69"/>
        <v xml:space="preserve"> </v>
      </c>
      <c r="N487" s="36" t="str">
        <f t="shared" si="70"/>
        <v xml:space="preserve"> </v>
      </c>
      <c r="O487" s="38" t="str">
        <f t="shared" si="71"/>
        <v xml:space="preserve"> </v>
      </c>
      <c r="P487" s="37" t="str">
        <f t="shared" si="72"/>
        <v xml:space="preserve"> </v>
      </c>
      <c r="Q487" s="36" t="str">
        <f t="shared" si="73"/>
        <v xml:space="preserve"> </v>
      </c>
      <c r="R487" s="29"/>
    </row>
    <row r="488" spans="1:18" ht="16.5" customHeight="1">
      <c r="A488" s="30"/>
      <c r="B488" s="31"/>
      <c r="C488" s="39"/>
      <c r="D488" s="31"/>
      <c r="E488" s="33"/>
      <c r="F488" s="34"/>
      <c r="G488" s="35"/>
      <c r="H488" s="36" t="str">
        <f t="shared" si="67"/>
        <v/>
      </c>
      <c r="I488" s="34"/>
      <c r="J488" s="35"/>
      <c r="K488" s="36" t="str">
        <f t="shared" si="68"/>
        <v/>
      </c>
      <c r="L488" s="34"/>
      <c r="M488" s="37" t="str">
        <f t="shared" si="69"/>
        <v xml:space="preserve"> </v>
      </c>
      <c r="N488" s="36" t="str">
        <f t="shared" si="70"/>
        <v xml:space="preserve"> </v>
      </c>
      <c r="O488" s="38" t="str">
        <f t="shared" si="71"/>
        <v xml:space="preserve"> </v>
      </c>
      <c r="P488" s="37" t="str">
        <f t="shared" si="72"/>
        <v xml:space="preserve"> </v>
      </c>
      <c r="Q488" s="36" t="str">
        <f t="shared" si="73"/>
        <v xml:space="preserve"> </v>
      </c>
      <c r="R488" s="29"/>
    </row>
    <row r="489" spans="1:18" ht="16.5" customHeight="1">
      <c r="A489" s="30"/>
      <c r="B489" s="31"/>
      <c r="C489" s="39"/>
      <c r="D489" s="31"/>
      <c r="E489" s="33"/>
      <c r="F489" s="34"/>
      <c r="G489" s="35"/>
      <c r="H489" s="36" t="str">
        <f t="shared" si="67"/>
        <v/>
      </c>
      <c r="I489" s="34"/>
      <c r="J489" s="35"/>
      <c r="K489" s="36" t="str">
        <f t="shared" si="68"/>
        <v/>
      </c>
      <c r="L489" s="34"/>
      <c r="M489" s="37" t="str">
        <f t="shared" si="69"/>
        <v xml:space="preserve"> </v>
      </c>
      <c r="N489" s="36" t="str">
        <f t="shared" si="70"/>
        <v xml:space="preserve"> </v>
      </c>
      <c r="O489" s="38" t="str">
        <f t="shared" si="71"/>
        <v xml:space="preserve"> </v>
      </c>
      <c r="P489" s="37" t="str">
        <f t="shared" si="72"/>
        <v xml:space="preserve"> </v>
      </c>
      <c r="Q489" s="36" t="str">
        <f t="shared" si="73"/>
        <v xml:space="preserve"> </v>
      </c>
      <c r="R489" s="29"/>
    </row>
    <row r="490" spans="1:18" ht="16.5" customHeight="1">
      <c r="A490" s="30"/>
      <c r="B490" s="31"/>
      <c r="C490" s="39"/>
      <c r="D490" s="31"/>
      <c r="E490" s="33"/>
      <c r="F490" s="34"/>
      <c r="G490" s="35"/>
      <c r="H490" s="36" t="str">
        <f t="shared" si="67"/>
        <v/>
      </c>
      <c r="I490" s="34"/>
      <c r="J490" s="35"/>
      <c r="K490" s="36" t="str">
        <f t="shared" si="68"/>
        <v/>
      </c>
      <c r="L490" s="34"/>
      <c r="M490" s="37" t="str">
        <f t="shared" si="69"/>
        <v xml:space="preserve"> </v>
      </c>
      <c r="N490" s="36" t="str">
        <f t="shared" si="70"/>
        <v xml:space="preserve"> </v>
      </c>
      <c r="O490" s="38" t="str">
        <f t="shared" si="71"/>
        <v xml:space="preserve"> </v>
      </c>
      <c r="P490" s="37" t="str">
        <f t="shared" si="72"/>
        <v xml:space="preserve"> </v>
      </c>
      <c r="Q490" s="36" t="str">
        <f t="shared" si="73"/>
        <v xml:space="preserve"> </v>
      </c>
      <c r="R490" s="29"/>
    </row>
    <row r="491" spans="1:18" ht="16.5" customHeight="1">
      <c r="A491" s="30"/>
      <c r="B491" s="31"/>
      <c r="C491" s="39"/>
      <c r="D491" s="31"/>
      <c r="E491" s="33"/>
      <c r="F491" s="34"/>
      <c r="G491" s="35"/>
      <c r="H491" s="36" t="str">
        <f t="shared" si="67"/>
        <v/>
      </c>
      <c r="I491" s="34"/>
      <c r="J491" s="35"/>
      <c r="K491" s="36" t="str">
        <f t="shared" si="68"/>
        <v/>
      </c>
      <c r="L491" s="34"/>
      <c r="M491" s="37" t="str">
        <f t="shared" si="69"/>
        <v xml:space="preserve"> </v>
      </c>
      <c r="N491" s="36" t="str">
        <f t="shared" si="70"/>
        <v xml:space="preserve"> </v>
      </c>
      <c r="O491" s="38" t="str">
        <f t="shared" si="71"/>
        <v xml:space="preserve"> </v>
      </c>
      <c r="P491" s="37" t="str">
        <f t="shared" si="72"/>
        <v xml:space="preserve"> </v>
      </c>
      <c r="Q491" s="36" t="str">
        <f t="shared" si="73"/>
        <v xml:space="preserve"> </v>
      </c>
      <c r="R491" s="29"/>
    </row>
    <row r="492" spans="1:18" ht="16.5" customHeight="1">
      <c r="A492" s="30"/>
      <c r="B492" s="31"/>
      <c r="C492" s="39"/>
      <c r="D492" s="31"/>
      <c r="E492" s="33"/>
      <c r="F492" s="34"/>
      <c r="G492" s="35"/>
      <c r="H492" s="36" t="str">
        <f t="shared" si="67"/>
        <v/>
      </c>
      <c r="I492" s="34"/>
      <c r="J492" s="35"/>
      <c r="K492" s="36" t="str">
        <f t="shared" si="68"/>
        <v/>
      </c>
      <c r="L492" s="34"/>
      <c r="M492" s="37" t="str">
        <f t="shared" si="69"/>
        <v xml:space="preserve"> </v>
      </c>
      <c r="N492" s="36" t="str">
        <f t="shared" si="70"/>
        <v xml:space="preserve"> </v>
      </c>
      <c r="O492" s="38" t="str">
        <f t="shared" si="71"/>
        <v xml:space="preserve"> </v>
      </c>
      <c r="P492" s="37" t="str">
        <f t="shared" si="72"/>
        <v xml:space="preserve"> </v>
      </c>
      <c r="Q492" s="36" t="str">
        <f t="shared" si="73"/>
        <v xml:space="preserve"> </v>
      </c>
      <c r="R492" s="29"/>
    </row>
    <row r="493" spans="1:18" ht="16.5" customHeight="1">
      <c r="A493" s="30"/>
      <c r="B493" s="31"/>
      <c r="C493" s="39"/>
      <c r="D493" s="31"/>
      <c r="E493" s="33"/>
      <c r="F493" s="34"/>
      <c r="G493" s="35"/>
      <c r="H493" s="36" t="str">
        <f t="shared" si="67"/>
        <v/>
      </c>
      <c r="I493" s="34"/>
      <c r="J493" s="35"/>
      <c r="K493" s="36" t="str">
        <f t="shared" si="68"/>
        <v/>
      </c>
      <c r="L493" s="34"/>
      <c r="M493" s="37" t="str">
        <f t="shared" si="69"/>
        <v xml:space="preserve"> </v>
      </c>
      <c r="N493" s="36" t="str">
        <f t="shared" si="70"/>
        <v xml:space="preserve"> </v>
      </c>
      <c r="O493" s="38" t="str">
        <f t="shared" si="71"/>
        <v xml:space="preserve"> </v>
      </c>
      <c r="P493" s="37" t="str">
        <f t="shared" si="72"/>
        <v xml:space="preserve"> </v>
      </c>
      <c r="Q493" s="36" t="str">
        <f t="shared" si="73"/>
        <v xml:space="preserve"> </v>
      </c>
      <c r="R493" s="29"/>
    </row>
    <row r="494" spans="1:18" ht="16.5" customHeight="1">
      <c r="A494" s="30"/>
      <c r="B494" s="31"/>
      <c r="C494" s="39"/>
      <c r="D494" s="31"/>
      <c r="E494" s="33"/>
      <c r="F494" s="34"/>
      <c r="G494" s="35"/>
      <c r="H494" s="36" t="str">
        <f t="shared" si="67"/>
        <v/>
      </c>
      <c r="I494" s="34"/>
      <c r="J494" s="35"/>
      <c r="K494" s="36" t="str">
        <f t="shared" si="68"/>
        <v/>
      </c>
      <c r="L494" s="34"/>
      <c r="M494" s="37" t="str">
        <f t="shared" si="69"/>
        <v xml:space="preserve"> </v>
      </c>
      <c r="N494" s="36" t="str">
        <f t="shared" si="70"/>
        <v xml:space="preserve"> </v>
      </c>
      <c r="O494" s="38" t="str">
        <f t="shared" si="71"/>
        <v xml:space="preserve"> </v>
      </c>
      <c r="P494" s="37" t="str">
        <f t="shared" si="72"/>
        <v xml:space="preserve"> </v>
      </c>
      <c r="Q494" s="36" t="str">
        <f t="shared" si="73"/>
        <v xml:space="preserve"> </v>
      </c>
      <c r="R494" s="29"/>
    </row>
    <row r="495" spans="1:18" ht="16.5" customHeight="1">
      <c r="A495" s="30"/>
      <c r="B495" s="31"/>
      <c r="C495" s="39"/>
      <c r="D495" s="31"/>
      <c r="E495" s="33"/>
      <c r="F495" s="34"/>
      <c r="G495" s="35"/>
      <c r="H495" s="36" t="str">
        <f t="shared" si="67"/>
        <v/>
      </c>
      <c r="I495" s="34"/>
      <c r="J495" s="35"/>
      <c r="K495" s="36" t="str">
        <f t="shared" si="68"/>
        <v/>
      </c>
      <c r="L495" s="34"/>
      <c r="M495" s="37" t="str">
        <f t="shared" si="69"/>
        <v xml:space="preserve"> </v>
      </c>
      <c r="N495" s="36" t="str">
        <f t="shared" si="70"/>
        <v xml:space="preserve"> </v>
      </c>
      <c r="O495" s="38" t="str">
        <f t="shared" si="71"/>
        <v xml:space="preserve"> </v>
      </c>
      <c r="P495" s="37" t="str">
        <f t="shared" si="72"/>
        <v xml:space="preserve"> </v>
      </c>
      <c r="Q495" s="36" t="str">
        <f t="shared" si="73"/>
        <v xml:space="preserve"> </v>
      </c>
      <c r="R495" s="29"/>
    </row>
    <row r="496" spans="1:18" ht="16.5" customHeight="1">
      <c r="A496" s="30"/>
      <c r="B496" s="31"/>
      <c r="C496" s="39"/>
      <c r="D496" s="31"/>
      <c r="E496" s="33"/>
      <c r="F496" s="34"/>
      <c r="G496" s="35"/>
      <c r="H496" s="36" t="str">
        <f t="shared" si="67"/>
        <v/>
      </c>
      <c r="I496" s="34"/>
      <c r="J496" s="35"/>
      <c r="K496" s="36" t="str">
        <f t="shared" si="68"/>
        <v/>
      </c>
      <c r="L496" s="34"/>
      <c r="M496" s="37" t="str">
        <f t="shared" si="69"/>
        <v xml:space="preserve"> </v>
      </c>
      <c r="N496" s="36" t="str">
        <f t="shared" si="70"/>
        <v xml:space="preserve"> </v>
      </c>
      <c r="O496" s="38" t="str">
        <f t="shared" si="71"/>
        <v xml:space="preserve"> </v>
      </c>
      <c r="P496" s="37" t="str">
        <f t="shared" si="72"/>
        <v xml:space="preserve"> </v>
      </c>
      <c r="Q496" s="36" t="str">
        <f t="shared" si="73"/>
        <v xml:space="preserve"> </v>
      </c>
      <c r="R496" s="29"/>
    </row>
    <row r="497" spans="1:18" ht="16.5" customHeight="1">
      <c r="A497" s="30"/>
      <c r="B497" s="31"/>
      <c r="C497" s="39"/>
      <c r="D497" s="31"/>
      <c r="E497" s="33"/>
      <c r="F497" s="34"/>
      <c r="G497" s="35"/>
      <c r="H497" s="36" t="str">
        <f t="shared" si="67"/>
        <v/>
      </c>
      <c r="I497" s="34"/>
      <c r="J497" s="35"/>
      <c r="K497" s="36" t="str">
        <f t="shared" si="68"/>
        <v/>
      </c>
      <c r="L497" s="34"/>
      <c r="M497" s="37" t="str">
        <f t="shared" si="69"/>
        <v xml:space="preserve"> </v>
      </c>
      <c r="N497" s="36" t="str">
        <f t="shared" si="70"/>
        <v xml:space="preserve"> </v>
      </c>
      <c r="O497" s="38" t="str">
        <f t="shared" si="71"/>
        <v xml:space="preserve"> </v>
      </c>
      <c r="P497" s="37" t="str">
        <f t="shared" si="72"/>
        <v xml:space="preserve"> </v>
      </c>
      <c r="Q497" s="36" t="str">
        <f t="shared" si="73"/>
        <v xml:space="preserve"> </v>
      </c>
      <c r="R497" s="29"/>
    </row>
    <row r="498" spans="1:18" ht="16.5" customHeight="1">
      <c r="A498" s="30"/>
      <c r="B498" s="31"/>
      <c r="C498" s="39"/>
      <c r="D498" s="31"/>
      <c r="E498" s="33"/>
      <c r="F498" s="34"/>
      <c r="G498" s="35"/>
      <c r="H498" s="36" t="str">
        <f t="shared" si="67"/>
        <v/>
      </c>
      <c r="I498" s="34"/>
      <c r="J498" s="35"/>
      <c r="K498" s="36" t="str">
        <f t="shared" si="68"/>
        <v/>
      </c>
      <c r="L498" s="34"/>
      <c r="M498" s="37" t="str">
        <f t="shared" si="69"/>
        <v xml:space="preserve"> </v>
      </c>
      <c r="N498" s="36" t="str">
        <f t="shared" si="70"/>
        <v xml:space="preserve"> </v>
      </c>
      <c r="O498" s="38" t="str">
        <f t="shared" si="71"/>
        <v xml:space="preserve"> </v>
      </c>
      <c r="P498" s="37" t="str">
        <f t="shared" si="72"/>
        <v xml:space="preserve"> </v>
      </c>
      <c r="Q498" s="36" t="str">
        <f t="shared" si="73"/>
        <v xml:space="preserve"> </v>
      </c>
      <c r="R498" s="29"/>
    </row>
    <row r="499" spans="1:18" ht="16.5" customHeight="1">
      <c r="A499" s="30"/>
      <c r="B499" s="31"/>
      <c r="C499" s="39"/>
      <c r="D499" s="31"/>
      <c r="E499" s="33"/>
      <c r="F499" s="34"/>
      <c r="G499" s="35"/>
      <c r="H499" s="36" t="str">
        <f t="shared" si="67"/>
        <v/>
      </c>
      <c r="I499" s="34"/>
      <c r="J499" s="35"/>
      <c r="K499" s="36" t="str">
        <f t="shared" si="68"/>
        <v/>
      </c>
      <c r="L499" s="34"/>
      <c r="M499" s="37" t="str">
        <f t="shared" si="69"/>
        <v xml:space="preserve"> </v>
      </c>
      <c r="N499" s="36" t="str">
        <f t="shared" si="70"/>
        <v xml:space="preserve"> </v>
      </c>
      <c r="O499" s="38" t="str">
        <f t="shared" si="71"/>
        <v xml:space="preserve"> </v>
      </c>
      <c r="P499" s="37" t="str">
        <f t="shared" si="72"/>
        <v xml:space="preserve"> </v>
      </c>
      <c r="Q499" s="36" t="str">
        <f t="shared" si="73"/>
        <v xml:space="preserve"> </v>
      </c>
      <c r="R499" s="29"/>
    </row>
    <row r="500" spans="1:18" ht="16.5" customHeight="1">
      <c r="A500" s="30"/>
      <c r="B500" s="31"/>
      <c r="C500" s="39"/>
      <c r="D500" s="31"/>
      <c r="E500" s="33"/>
      <c r="F500" s="34"/>
      <c r="G500" s="35"/>
      <c r="H500" s="36" t="str">
        <f t="shared" si="67"/>
        <v/>
      </c>
      <c r="I500" s="34"/>
      <c r="J500" s="35"/>
      <c r="K500" s="36" t="str">
        <f t="shared" si="68"/>
        <v/>
      </c>
      <c r="L500" s="34"/>
      <c r="M500" s="37" t="str">
        <f t="shared" si="69"/>
        <v xml:space="preserve"> </v>
      </c>
      <c r="N500" s="36" t="str">
        <f t="shared" si="70"/>
        <v xml:space="preserve"> </v>
      </c>
      <c r="O500" s="38" t="str">
        <f t="shared" si="71"/>
        <v xml:space="preserve"> </v>
      </c>
      <c r="P500" s="37" t="str">
        <f t="shared" si="72"/>
        <v xml:space="preserve"> </v>
      </c>
      <c r="Q500" s="36" t="str">
        <f t="shared" si="73"/>
        <v xml:space="preserve"> </v>
      </c>
      <c r="R500" s="29"/>
    </row>
    <row r="501" spans="1:18" ht="16.5" customHeight="1">
      <c r="A501" s="30"/>
      <c r="B501" s="31"/>
      <c r="C501" s="39"/>
      <c r="D501" s="31"/>
      <c r="E501" s="33"/>
      <c r="F501" s="34"/>
      <c r="G501" s="35"/>
      <c r="H501" s="36" t="str">
        <f t="shared" si="67"/>
        <v/>
      </c>
      <c r="I501" s="34"/>
      <c r="J501" s="35"/>
      <c r="K501" s="36" t="str">
        <f t="shared" si="68"/>
        <v/>
      </c>
      <c r="L501" s="34"/>
      <c r="M501" s="37" t="str">
        <f t="shared" si="69"/>
        <v xml:space="preserve"> </v>
      </c>
      <c r="N501" s="36" t="str">
        <f t="shared" si="70"/>
        <v xml:space="preserve"> </v>
      </c>
      <c r="O501" s="38" t="str">
        <f t="shared" si="71"/>
        <v xml:space="preserve"> </v>
      </c>
      <c r="P501" s="37" t="str">
        <f t="shared" si="72"/>
        <v xml:space="preserve"> </v>
      </c>
      <c r="Q501" s="36" t="str">
        <f t="shared" si="73"/>
        <v xml:space="preserve"> </v>
      </c>
      <c r="R501" s="29"/>
    </row>
    <row r="502" spans="1:18" ht="16.5" customHeight="1">
      <c r="A502" s="30"/>
      <c r="B502" s="31"/>
      <c r="C502" s="39"/>
      <c r="D502" s="31"/>
      <c r="E502" s="33"/>
      <c r="F502" s="34"/>
      <c r="G502" s="35"/>
      <c r="H502" s="36" t="str">
        <f t="shared" si="67"/>
        <v/>
      </c>
      <c r="I502" s="34"/>
      <c r="J502" s="35"/>
      <c r="K502" s="36" t="str">
        <f t="shared" si="68"/>
        <v/>
      </c>
      <c r="L502" s="34"/>
      <c r="M502" s="37" t="str">
        <f t="shared" si="69"/>
        <v xml:space="preserve"> </v>
      </c>
      <c r="N502" s="36" t="str">
        <f t="shared" si="70"/>
        <v xml:space="preserve"> </v>
      </c>
      <c r="O502" s="38" t="str">
        <f t="shared" si="71"/>
        <v xml:space="preserve"> </v>
      </c>
      <c r="P502" s="37" t="str">
        <f t="shared" si="72"/>
        <v xml:space="preserve"> </v>
      </c>
      <c r="Q502" s="36" t="str">
        <f t="shared" si="73"/>
        <v xml:space="preserve"> </v>
      </c>
      <c r="R502" s="29"/>
    </row>
    <row r="503" spans="1:18" ht="16.5" customHeight="1">
      <c r="A503" s="30"/>
      <c r="B503" s="31"/>
      <c r="C503" s="39"/>
      <c r="D503" s="31"/>
      <c r="E503" s="33"/>
      <c r="F503" s="34"/>
      <c r="G503" s="35"/>
      <c r="H503" s="36" t="str">
        <f t="shared" si="67"/>
        <v/>
      </c>
      <c r="I503" s="34"/>
      <c r="J503" s="35"/>
      <c r="K503" s="36" t="str">
        <f t="shared" si="68"/>
        <v/>
      </c>
      <c r="L503" s="34"/>
      <c r="M503" s="37" t="str">
        <f t="shared" si="69"/>
        <v xml:space="preserve"> </v>
      </c>
      <c r="N503" s="36" t="str">
        <f t="shared" si="70"/>
        <v xml:space="preserve"> </v>
      </c>
      <c r="O503" s="38" t="str">
        <f t="shared" si="71"/>
        <v xml:space="preserve"> </v>
      </c>
      <c r="P503" s="37" t="str">
        <f t="shared" si="72"/>
        <v xml:space="preserve"> </v>
      </c>
      <c r="Q503" s="36" t="str">
        <f t="shared" si="73"/>
        <v xml:space="preserve"> </v>
      </c>
      <c r="R503" s="29"/>
    </row>
    <row r="504" spans="1:18" ht="16.5" customHeight="1">
      <c r="A504" s="30"/>
      <c r="B504" s="31"/>
      <c r="C504" s="39"/>
      <c r="D504" s="31"/>
      <c r="E504" s="33"/>
      <c r="F504" s="34"/>
      <c r="G504" s="35"/>
      <c r="H504" s="36" t="str">
        <f t="shared" si="67"/>
        <v/>
      </c>
      <c r="I504" s="34"/>
      <c r="J504" s="35"/>
      <c r="K504" s="36" t="str">
        <f t="shared" si="68"/>
        <v/>
      </c>
      <c r="L504" s="34"/>
      <c r="M504" s="37" t="str">
        <f t="shared" si="69"/>
        <v xml:space="preserve"> </v>
      </c>
      <c r="N504" s="36" t="str">
        <f t="shared" si="70"/>
        <v xml:space="preserve"> </v>
      </c>
      <c r="O504" s="38" t="str">
        <f t="shared" si="71"/>
        <v xml:space="preserve"> </v>
      </c>
      <c r="P504" s="37" t="str">
        <f t="shared" si="72"/>
        <v xml:space="preserve"> </v>
      </c>
      <c r="Q504" s="36" t="str">
        <f t="shared" si="73"/>
        <v xml:space="preserve"> </v>
      </c>
      <c r="R504" s="29"/>
    </row>
    <row r="505" spans="1:18" ht="16.5" customHeight="1">
      <c r="A505" s="30"/>
      <c r="B505" s="31"/>
      <c r="C505" s="39"/>
      <c r="D505" s="31"/>
      <c r="E505" s="33"/>
      <c r="F505" s="34"/>
      <c r="G505" s="35"/>
      <c r="H505" s="36" t="str">
        <f t="shared" si="67"/>
        <v/>
      </c>
      <c r="I505" s="34"/>
      <c r="J505" s="35"/>
      <c r="K505" s="36" t="str">
        <f t="shared" si="68"/>
        <v/>
      </c>
      <c r="L505" s="34"/>
      <c r="M505" s="37" t="str">
        <f t="shared" si="69"/>
        <v xml:space="preserve"> </v>
      </c>
      <c r="N505" s="36" t="str">
        <f t="shared" si="70"/>
        <v xml:space="preserve"> </v>
      </c>
      <c r="O505" s="38" t="str">
        <f t="shared" si="71"/>
        <v xml:space="preserve"> </v>
      </c>
      <c r="P505" s="37" t="str">
        <f t="shared" si="72"/>
        <v xml:space="preserve"> </v>
      </c>
      <c r="Q505" s="36" t="str">
        <f t="shared" si="73"/>
        <v xml:space="preserve"> </v>
      </c>
      <c r="R505" s="29"/>
    </row>
    <row r="506" spans="1:18" ht="16.5" customHeight="1">
      <c r="A506" s="30"/>
      <c r="B506" s="31"/>
      <c r="C506" s="39"/>
      <c r="D506" s="31"/>
      <c r="E506" s="33"/>
      <c r="F506" s="34"/>
      <c r="G506" s="35"/>
      <c r="H506" s="36" t="str">
        <f t="shared" si="67"/>
        <v/>
      </c>
      <c r="I506" s="34"/>
      <c r="J506" s="35"/>
      <c r="K506" s="36" t="str">
        <f t="shared" si="68"/>
        <v/>
      </c>
      <c r="L506" s="34"/>
      <c r="M506" s="37" t="str">
        <f t="shared" si="69"/>
        <v xml:space="preserve"> </v>
      </c>
      <c r="N506" s="36" t="str">
        <f t="shared" si="70"/>
        <v xml:space="preserve"> </v>
      </c>
      <c r="O506" s="38" t="str">
        <f t="shared" si="71"/>
        <v xml:space="preserve"> </v>
      </c>
      <c r="P506" s="37" t="str">
        <f t="shared" si="72"/>
        <v xml:space="preserve"> </v>
      </c>
      <c r="Q506" s="36" t="str">
        <f t="shared" si="73"/>
        <v xml:space="preserve"> </v>
      </c>
      <c r="R506" s="29"/>
    </row>
    <row r="507" spans="1:18" ht="16.5" customHeight="1">
      <c r="A507" s="30"/>
      <c r="B507" s="31"/>
      <c r="C507" s="39"/>
      <c r="D507" s="31"/>
      <c r="E507" s="33"/>
      <c r="F507" s="34"/>
      <c r="G507" s="35"/>
      <c r="H507" s="36" t="str">
        <f t="shared" si="67"/>
        <v/>
      </c>
      <c r="I507" s="34"/>
      <c r="J507" s="35"/>
      <c r="K507" s="36" t="str">
        <f t="shared" si="68"/>
        <v/>
      </c>
      <c r="L507" s="34"/>
      <c r="M507" s="37" t="str">
        <f t="shared" si="69"/>
        <v xml:space="preserve"> </v>
      </c>
      <c r="N507" s="36" t="str">
        <f t="shared" si="70"/>
        <v xml:space="preserve"> </v>
      </c>
      <c r="O507" s="38" t="str">
        <f t="shared" si="71"/>
        <v xml:space="preserve"> </v>
      </c>
      <c r="P507" s="37" t="str">
        <f t="shared" si="72"/>
        <v xml:space="preserve"> </v>
      </c>
      <c r="Q507" s="36" t="str">
        <f t="shared" si="73"/>
        <v xml:space="preserve"> </v>
      </c>
      <c r="R507" s="29"/>
    </row>
    <row r="508" spans="1:18" ht="16.5" customHeight="1">
      <c r="A508" s="30"/>
      <c r="B508" s="31"/>
      <c r="C508" s="39"/>
      <c r="D508" s="31"/>
      <c r="E508" s="33"/>
      <c r="F508" s="34"/>
      <c r="G508" s="35"/>
      <c r="H508" s="36" t="str">
        <f t="shared" si="67"/>
        <v/>
      </c>
      <c r="I508" s="34"/>
      <c r="J508" s="35"/>
      <c r="K508" s="36" t="str">
        <f t="shared" si="68"/>
        <v/>
      </c>
      <c r="L508" s="34"/>
      <c r="M508" s="37" t="str">
        <f t="shared" si="69"/>
        <v xml:space="preserve"> </v>
      </c>
      <c r="N508" s="36" t="str">
        <f t="shared" si="70"/>
        <v xml:space="preserve"> </v>
      </c>
      <c r="O508" s="38" t="str">
        <f t="shared" si="71"/>
        <v xml:space="preserve"> </v>
      </c>
      <c r="P508" s="37" t="str">
        <f t="shared" si="72"/>
        <v xml:space="preserve"> </v>
      </c>
      <c r="Q508" s="36" t="str">
        <f t="shared" si="73"/>
        <v xml:space="preserve"> </v>
      </c>
      <c r="R508" s="29"/>
    </row>
    <row r="509" spans="1:18" ht="16.5" customHeight="1">
      <c r="A509" s="30"/>
      <c r="B509" s="31"/>
      <c r="C509" s="39"/>
      <c r="D509" s="31"/>
      <c r="E509" s="33"/>
      <c r="F509" s="34"/>
      <c r="G509" s="35"/>
      <c r="H509" s="36" t="str">
        <f t="shared" si="67"/>
        <v/>
      </c>
      <c r="I509" s="34"/>
      <c r="J509" s="35"/>
      <c r="K509" s="36" t="str">
        <f t="shared" si="68"/>
        <v/>
      </c>
      <c r="L509" s="34"/>
      <c r="M509" s="37" t="str">
        <f t="shared" si="69"/>
        <v xml:space="preserve"> </v>
      </c>
      <c r="N509" s="36" t="str">
        <f t="shared" si="70"/>
        <v xml:space="preserve"> </v>
      </c>
      <c r="O509" s="38" t="str">
        <f t="shared" si="71"/>
        <v xml:space="preserve"> </v>
      </c>
      <c r="P509" s="37" t="str">
        <f t="shared" si="72"/>
        <v xml:space="preserve"> </v>
      </c>
      <c r="Q509" s="36" t="str">
        <f t="shared" si="73"/>
        <v xml:space="preserve"> </v>
      </c>
      <c r="R509" s="29"/>
    </row>
    <row r="510" spans="1:18" ht="16.5" customHeight="1">
      <c r="A510" s="30"/>
      <c r="B510" s="31"/>
      <c r="C510" s="39"/>
      <c r="D510" s="31"/>
      <c r="E510" s="33"/>
      <c r="F510" s="34"/>
      <c r="G510" s="35"/>
      <c r="H510" s="36" t="str">
        <f t="shared" si="67"/>
        <v/>
      </c>
      <c r="I510" s="34"/>
      <c r="J510" s="35"/>
      <c r="K510" s="36" t="str">
        <f t="shared" si="68"/>
        <v/>
      </c>
      <c r="L510" s="34"/>
      <c r="M510" s="37" t="str">
        <f t="shared" si="69"/>
        <v xml:space="preserve"> </v>
      </c>
      <c r="N510" s="36" t="str">
        <f t="shared" si="70"/>
        <v xml:space="preserve"> </v>
      </c>
      <c r="O510" s="38" t="str">
        <f t="shared" si="71"/>
        <v xml:space="preserve"> </v>
      </c>
      <c r="P510" s="37" t="str">
        <f t="shared" si="72"/>
        <v xml:space="preserve"> </v>
      </c>
      <c r="Q510" s="36" t="str">
        <f t="shared" si="73"/>
        <v xml:space="preserve"> </v>
      </c>
      <c r="R510" s="29"/>
    </row>
    <row r="511" spans="1:18" ht="16.5" customHeight="1">
      <c r="A511" s="30"/>
      <c r="B511" s="31"/>
      <c r="C511" s="39"/>
      <c r="D511" s="31"/>
      <c r="E511" s="33"/>
      <c r="F511" s="34"/>
      <c r="G511" s="35"/>
      <c r="H511" s="36" t="str">
        <f t="shared" si="67"/>
        <v/>
      </c>
      <c r="I511" s="34"/>
      <c r="J511" s="35"/>
      <c r="K511" s="36" t="str">
        <f t="shared" si="68"/>
        <v/>
      </c>
      <c r="L511" s="34"/>
      <c r="M511" s="37" t="str">
        <f t="shared" si="69"/>
        <v xml:space="preserve"> </v>
      </c>
      <c r="N511" s="36" t="str">
        <f t="shared" si="70"/>
        <v xml:space="preserve"> </v>
      </c>
      <c r="O511" s="38" t="str">
        <f t="shared" si="71"/>
        <v xml:space="preserve"> </v>
      </c>
      <c r="P511" s="37" t="str">
        <f t="shared" si="72"/>
        <v xml:space="preserve"> </v>
      </c>
      <c r="Q511" s="36" t="str">
        <f t="shared" si="73"/>
        <v xml:space="preserve"> </v>
      </c>
      <c r="R511" s="29"/>
    </row>
    <row r="512" spans="1:18" ht="16.5" customHeight="1">
      <c r="A512" s="30"/>
      <c r="B512" s="31"/>
      <c r="C512" s="39"/>
      <c r="D512" s="31"/>
      <c r="E512" s="33"/>
      <c r="F512" s="34"/>
      <c r="G512" s="35"/>
      <c r="H512" s="36" t="str">
        <f t="shared" si="67"/>
        <v/>
      </c>
      <c r="I512" s="34"/>
      <c r="J512" s="35"/>
      <c r="K512" s="36" t="str">
        <f t="shared" si="68"/>
        <v/>
      </c>
      <c r="L512" s="34"/>
      <c r="M512" s="37" t="str">
        <f t="shared" si="69"/>
        <v xml:space="preserve"> </v>
      </c>
      <c r="N512" s="36" t="str">
        <f t="shared" si="70"/>
        <v xml:space="preserve"> </v>
      </c>
      <c r="O512" s="38" t="str">
        <f t="shared" si="71"/>
        <v xml:space="preserve"> </v>
      </c>
      <c r="P512" s="37" t="str">
        <f t="shared" si="72"/>
        <v xml:space="preserve"> </v>
      </c>
      <c r="Q512" s="36" t="str">
        <f t="shared" si="73"/>
        <v xml:space="preserve"> </v>
      </c>
      <c r="R512" s="29"/>
    </row>
    <row r="513" spans="1:18" ht="16.5" customHeight="1">
      <c r="A513" s="30"/>
      <c r="B513" s="31"/>
      <c r="C513" s="39"/>
      <c r="D513" s="31"/>
      <c r="E513" s="33"/>
      <c r="F513" s="34"/>
      <c r="G513" s="35"/>
      <c r="H513" s="36" t="str">
        <f t="shared" si="67"/>
        <v/>
      </c>
      <c r="I513" s="34"/>
      <c r="J513" s="35"/>
      <c r="K513" s="36" t="str">
        <f t="shared" si="68"/>
        <v/>
      </c>
      <c r="L513" s="34"/>
      <c r="M513" s="37" t="str">
        <f t="shared" si="69"/>
        <v xml:space="preserve"> </v>
      </c>
      <c r="N513" s="36" t="str">
        <f t="shared" si="70"/>
        <v xml:space="preserve"> </v>
      </c>
      <c r="O513" s="38" t="str">
        <f t="shared" si="71"/>
        <v xml:space="preserve"> </v>
      </c>
      <c r="P513" s="37" t="str">
        <f t="shared" si="72"/>
        <v xml:space="preserve"> </v>
      </c>
      <c r="Q513" s="36" t="str">
        <f t="shared" si="73"/>
        <v xml:space="preserve"> </v>
      </c>
      <c r="R513" s="29"/>
    </row>
    <row r="514" spans="1:18" ht="16.5" customHeight="1">
      <c r="A514" s="30"/>
      <c r="B514" s="31"/>
      <c r="C514" s="39"/>
      <c r="D514" s="31"/>
      <c r="E514" s="33"/>
      <c r="F514" s="34"/>
      <c r="G514" s="35"/>
      <c r="H514" s="36" t="str">
        <f t="shared" si="67"/>
        <v/>
      </c>
      <c r="I514" s="34"/>
      <c r="J514" s="35"/>
      <c r="K514" s="36" t="str">
        <f t="shared" si="68"/>
        <v/>
      </c>
      <c r="L514" s="34"/>
      <c r="M514" s="37" t="str">
        <f t="shared" si="69"/>
        <v xml:space="preserve"> </v>
      </c>
      <c r="N514" s="36" t="str">
        <f t="shared" si="70"/>
        <v xml:space="preserve"> </v>
      </c>
      <c r="O514" s="38" t="str">
        <f t="shared" si="71"/>
        <v xml:space="preserve"> </v>
      </c>
      <c r="P514" s="37" t="str">
        <f t="shared" si="72"/>
        <v xml:space="preserve"> </v>
      </c>
      <c r="Q514" s="36" t="str">
        <f t="shared" si="73"/>
        <v xml:space="preserve"> </v>
      </c>
      <c r="R514" s="29"/>
    </row>
    <row r="515" spans="1:18" ht="16.5" customHeight="1">
      <c r="A515" s="30"/>
      <c r="B515" s="31"/>
      <c r="C515" s="39"/>
      <c r="D515" s="31"/>
      <c r="E515" s="33"/>
      <c r="F515" s="34"/>
      <c r="G515" s="35"/>
      <c r="H515" s="36" t="str">
        <f t="shared" si="67"/>
        <v/>
      </c>
      <c r="I515" s="34"/>
      <c r="J515" s="35"/>
      <c r="K515" s="36" t="str">
        <f t="shared" si="68"/>
        <v/>
      </c>
      <c r="L515" s="34"/>
      <c r="M515" s="37" t="str">
        <f t="shared" si="69"/>
        <v xml:space="preserve"> </v>
      </c>
      <c r="N515" s="36" t="str">
        <f t="shared" si="70"/>
        <v xml:space="preserve"> </v>
      </c>
      <c r="O515" s="38" t="str">
        <f t="shared" si="71"/>
        <v xml:space="preserve"> </v>
      </c>
      <c r="P515" s="37" t="str">
        <f t="shared" si="72"/>
        <v xml:space="preserve"> </v>
      </c>
      <c r="Q515" s="36" t="str">
        <f t="shared" si="73"/>
        <v xml:space="preserve"> </v>
      </c>
      <c r="R515" s="29"/>
    </row>
    <row r="516" spans="1:18" ht="16.5" customHeight="1">
      <c r="A516" s="30"/>
      <c r="B516" s="31"/>
      <c r="C516" s="39"/>
      <c r="D516" s="31"/>
      <c r="E516" s="33"/>
      <c r="F516" s="34"/>
      <c r="G516" s="35"/>
      <c r="H516" s="36" t="str">
        <f t="shared" si="67"/>
        <v/>
      </c>
      <c r="I516" s="34"/>
      <c r="J516" s="35"/>
      <c r="K516" s="36" t="str">
        <f t="shared" si="68"/>
        <v/>
      </c>
      <c r="L516" s="34"/>
      <c r="M516" s="37" t="str">
        <f t="shared" si="69"/>
        <v xml:space="preserve"> </v>
      </c>
      <c r="N516" s="36" t="str">
        <f t="shared" si="70"/>
        <v xml:space="preserve"> </v>
      </c>
      <c r="O516" s="38" t="str">
        <f t="shared" si="71"/>
        <v xml:space="preserve"> </v>
      </c>
      <c r="P516" s="37" t="str">
        <f t="shared" si="72"/>
        <v xml:space="preserve"> </v>
      </c>
      <c r="Q516" s="36" t="str">
        <f t="shared" si="73"/>
        <v xml:space="preserve"> </v>
      </c>
      <c r="R516" s="29"/>
    </row>
    <row r="517" spans="1:18" ht="16.5" customHeight="1">
      <c r="A517" s="30"/>
      <c r="B517" s="31"/>
      <c r="C517" s="39"/>
      <c r="D517" s="31"/>
      <c r="E517" s="33"/>
      <c r="F517" s="34"/>
      <c r="G517" s="35"/>
      <c r="H517" s="36" t="str">
        <f t="shared" si="67"/>
        <v/>
      </c>
      <c r="I517" s="34"/>
      <c r="J517" s="35"/>
      <c r="K517" s="36" t="str">
        <f t="shared" si="68"/>
        <v/>
      </c>
      <c r="L517" s="34"/>
      <c r="M517" s="37" t="str">
        <f t="shared" si="69"/>
        <v xml:space="preserve"> </v>
      </c>
      <c r="N517" s="36" t="str">
        <f t="shared" si="70"/>
        <v xml:space="preserve"> </v>
      </c>
      <c r="O517" s="38" t="str">
        <f t="shared" si="71"/>
        <v xml:space="preserve"> </v>
      </c>
      <c r="P517" s="37" t="str">
        <f t="shared" si="72"/>
        <v xml:space="preserve"> </v>
      </c>
      <c r="Q517" s="36" t="str">
        <f t="shared" si="73"/>
        <v xml:space="preserve"> </v>
      </c>
      <c r="R517" s="29"/>
    </row>
    <row r="518" spans="1:18" ht="16.5" customHeight="1">
      <c r="A518" s="30"/>
      <c r="B518" s="31"/>
      <c r="C518" s="39"/>
      <c r="D518" s="31"/>
      <c r="E518" s="33"/>
      <c r="F518" s="34"/>
      <c r="G518" s="35"/>
      <c r="H518" s="36" t="str">
        <f t="shared" si="67"/>
        <v/>
      </c>
      <c r="I518" s="34"/>
      <c r="J518" s="35"/>
      <c r="K518" s="36" t="str">
        <f t="shared" si="68"/>
        <v/>
      </c>
      <c r="L518" s="34"/>
      <c r="M518" s="37" t="str">
        <f t="shared" si="69"/>
        <v xml:space="preserve"> </v>
      </c>
      <c r="N518" s="36" t="str">
        <f t="shared" si="70"/>
        <v xml:space="preserve"> </v>
      </c>
      <c r="O518" s="38" t="str">
        <f t="shared" si="71"/>
        <v xml:space="preserve"> </v>
      </c>
      <c r="P518" s="37" t="str">
        <f t="shared" si="72"/>
        <v xml:space="preserve"> </v>
      </c>
      <c r="Q518" s="36" t="str">
        <f t="shared" si="73"/>
        <v xml:space="preserve"> </v>
      </c>
      <c r="R518" s="29"/>
    </row>
    <row r="519" spans="1:18" ht="16.5" customHeight="1">
      <c r="A519" s="30"/>
      <c r="B519" s="31"/>
      <c r="C519" s="39"/>
      <c r="D519" s="31"/>
      <c r="E519" s="33"/>
      <c r="F519" s="34"/>
      <c r="G519" s="35"/>
      <c r="H519" s="36" t="str">
        <f t="shared" si="67"/>
        <v/>
      </c>
      <c r="I519" s="34"/>
      <c r="J519" s="35"/>
      <c r="K519" s="36" t="str">
        <f t="shared" si="68"/>
        <v/>
      </c>
      <c r="L519" s="34"/>
      <c r="M519" s="37" t="str">
        <f t="shared" si="69"/>
        <v xml:space="preserve"> </v>
      </c>
      <c r="N519" s="36" t="str">
        <f t="shared" si="70"/>
        <v xml:space="preserve"> </v>
      </c>
      <c r="O519" s="38" t="str">
        <f t="shared" si="71"/>
        <v xml:space="preserve"> </v>
      </c>
      <c r="P519" s="37" t="str">
        <f t="shared" si="72"/>
        <v xml:space="preserve"> </v>
      </c>
      <c r="Q519" s="36" t="str">
        <f t="shared" si="73"/>
        <v xml:space="preserve"> </v>
      </c>
      <c r="R519" s="29"/>
    </row>
    <row r="520" spans="1:18" ht="16.5" customHeight="1">
      <c r="A520" s="30"/>
      <c r="B520" s="31"/>
      <c r="C520" s="39"/>
      <c r="D520" s="31"/>
      <c r="E520" s="33"/>
      <c r="F520" s="34"/>
      <c r="G520" s="35"/>
      <c r="H520" s="36" t="str">
        <f t="shared" si="67"/>
        <v/>
      </c>
      <c r="I520" s="34"/>
      <c r="J520" s="35"/>
      <c r="K520" s="36" t="str">
        <f t="shared" si="68"/>
        <v/>
      </c>
      <c r="L520" s="34"/>
      <c r="M520" s="37" t="str">
        <f t="shared" si="69"/>
        <v xml:space="preserve"> </v>
      </c>
      <c r="N520" s="36" t="str">
        <f t="shared" si="70"/>
        <v xml:space="preserve"> </v>
      </c>
      <c r="O520" s="38" t="str">
        <f t="shared" si="71"/>
        <v xml:space="preserve"> </v>
      </c>
      <c r="P520" s="37" t="str">
        <f t="shared" si="72"/>
        <v xml:space="preserve"> </v>
      </c>
      <c r="Q520" s="36" t="str">
        <f t="shared" si="73"/>
        <v xml:space="preserve"> </v>
      </c>
      <c r="R520" s="29"/>
    </row>
    <row r="521" spans="1:18" ht="16.5" customHeight="1">
      <c r="A521" s="30"/>
      <c r="B521" s="31"/>
      <c r="C521" s="39"/>
      <c r="D521" s="31"/>
      <c r="E521" s="33"/>
      <c r="F521" s="34"/>
      <c r="G521" s="35"/>
      <c r="H521" s="36" t="str">
        <f t="shared" si="67"/>
        <v/>
      </c>
      <c r="I521" s="34"/>
      <c r="J521" s="35"/>
      <c r="K521" s="36" t="str">
        <f t="shared" si="68"/>
        <v/>
      </c>
      <c r="L521" s="34"/>
      <c r="M521" s="37" t="str">
        <f t="shared" si="69"/>
        <v xml:space="preserve"> </v>
      </c>
      <c r="N521" s="36" t="str">
        <f t="shared" si="70"/>
        <v xml:space="preserve"> </v>
      </c>
      <c r="O521" s="38" t="str">
        <f t="shared" si="71"/>
        <v xml:space="preserve"> </v>
      </c>
      <c r="P521" s="37" t="str">
        <f t="shared" si="72"/>
        <v xml:space="preserve"> </v>
      </c>
      <c r="Q521" s="36" t="str">
        <f t="shared" si="73"/>
        <v xml:space="preserve"> </v>
      </c>
      <c r="R521" s="29"/>
    </row>
    <row r="522" spans="1:18" ht="16.5" customHeight="1">
      <c r="A522" s="30"/>
      <c r="B522" s="31"/>
      <c r="C522" s="39"/>
      <c r="D522" s="31"/>
      <c r="E522" s="33"/>
      <c r="F522" s="34"/>
      <c r="G522" s="35"/>
      <c r="H522" s="36" t="str">
        <f t="shared" si="67"/>
        <v/>
      </c>
      <c r="I522" s="34"/>
      <c r="J522" s="35"/>
      <c r="K522" s="36" t="str">
        <f t="shared" si="68"/>
        <v/>
      </c>
      <c r="L522" s="34"/>
      <c r="M522" s="37" t="str">
        <f t="shared" si="69"/>
        <v xml:space="preserve"> </v>
      </c>
      <c r="N522" s="36" t="str">
        <f t="shared" si="70"/>
        <v xml:space="preserve"> </v>
      </c>
      <c r="O522" s="38" t="str">
        <f t="shared" si="71"/>
        <v xml:space="preserve"> </v>
      </c>
      <c r="P522" s="37" t="str">
        <f t="shared" si="72"/>
        <v xml:space="preserve"> </v>
      </c>
      <c r="Q522" s="36" t="str">
        <f t="shared" si="73"/>
        <v xml:space="preserve"> </v>
      </c>
      <c r="R522" s="29"/>
    </row>
    <row r="523" spans="1:18" ht="16.5" customHeight="1">
      <c r="A523" s="30"/>
      <c r="B523" s="31"/>
      <c r="C523" s="39"/>
      <c r="D523" s="31"/>
      <c r="E523" s="33"/>
      <c r="F523" s="34"/>
      <c r="G523" s="35"/>
      <c r="H523" s="36" t="str">
        <f t="shared" si="67"/>
        <v/>
      </c>
      <c r="I523" s="34"/>
      <c r="J523" s="35"/>
      <c r="K523" s="36" t="str">
        <f t="shared" si="68"/>
        <v/>
      </c>
      <c r="L523" s="34"/>
      <c r="M523" s="37" t="str">
        <f t="shared" si="69"/>
        <v xml:space="preserve"> </v>
      </c>
      <c r="N523" s="36" t="str">
        <f t="shared" si="70"/>
        <v xml:space="preserve"> </v>
      </c>
      <c r="O523" s="38" t="str">
        <f t="shared" si="71"/>
        <v xml:space="preserve"> </v>
      </c>
      <c r="P523" s="37" t="str">
        <f t="shared" si="72"/>
        <v xml:space="preserve"> </v>
      </c>
      <c r="Q523" s="36" t="str">
        <f t="shared" si="73"/>
        <v xml:space="preserve"> </v>
      </c>
      <c r="R523" s="29"/>
    </row>
    <row r="524" spans="1:18" ht="16.5" customHeight="1">
      <c r="A524" s="30"/>
      <c r="B524" s="31"/>
      <c r="C524" s="39"/>
      <c r="D524" s="31"/>
      <c r="E524" s="33"/>
      <c r="F524" s="34"/>
      <c r="G524" s="35"/>
      <c r="H524" s="36" t="str">
        <f t="shared" si="67"/>
        <v/>
      </c>
      <c r="I524" s="34"/>
      <c r="J524" s="35"/>
      <c r="K524" s="36" t="str">
        <f t="shared" si="68"/>
        <v/>
      </c>
      <c r="L524" s="34"/>
      <c r="M524" s="37" t="str">
        <f t="shared" si="69"/>
        <v xml:space="preserve"> </v>
      </c>
      <c r="N524" s="36" t="str">
        <f t="shared" si="70"/>
        <v xml:space="preserve"> </v>
      </c>
      <c r="O524" s="38" t="str">
        <f t="shared" si="71"/>
        <v xml:space="preserve"> </v>
      </c>
      <c r="P524" s="37" t="str">
        <f t="shared" si="72"/>
        <v xml:space="preserve"> </v>
      </c>
      <c r="Q524" s="36" t="str">
        <f t="shared" si="73"/>
        <v xml:space="preserve"> </v>
      </c>
      <c r="R524" s="29"/>
    </row>
    <row r="525" spans="1:18" ht="16.5" customHeight="1">
      <c r="A525" s="30"/>
      <c r="B525" s="31"/>
      <c r="C525" s="39"/>
      <c r="D525" s="31"/>
      <c r="E525" s="33"/>
      <c r="F525" s="34"/>
      <c r="G525" s="35"/>
      <c r="H525" s="36" t="str">
        <f t="shared" si="67"/>
        <v/>
      </c>
      <c r="I525" s="34"/>
      <c r="J525" s="35"/>
      <c r="K525" s="36" t="str">
        <f t="shared" si="68"/>
        <v/>
      </c>
      <c r="L525" s="34"/>
      <c r="M525" s="37" t="str">
        <f t="shared" si="69"/>
        <v xml:space="preserve"> </v>
      </c>
      <c r="N525" s="36" t="str">
        <f t="shared" si="70"/>
        <v xml:space="preserve"> </v>
      </c>
      <c r="O525" s="38" t="str">
        <f t="shared" si="71"/>
        <v xml:space="preserve"> </v>
      </c>
      <c r="P525" s="37" t="str">
        <f t="shared" si="72"/>
        <v xml:space="preserve"> </v>
      </c>
      <c r="Q525" s="36" t="str">
        <f t="shared" si="73"/>
        <v xml:space="preserve"> </v>
      </c>
      <c r="R525" s="29"/>
    </row>
    <row r="526" spans="1:18" ht="16.5" customHeight="1">
      <c r="A526" s="30"/>
      <c r="B526" s="31"/>
      <c r="C526" s="39"/>
      <c r="D526" s="31"/>
      <c r="E526" s="33"/>
      <c r="F526" s="34"/>
      <c r="G526" s="35"/>
      <c r="H526" s="36" t="str">
        <f t="shared" si="67"/>
        <v/>
      </c>
      <c r="I526" s="34"/>
      <c r="J526" s="35"/>
      <c r="K526" s="36" t="str">
        <f t="shared" si="68"/>
        <v/>
      </c>
      <c r="L526" s="34"/>
      <c r="M526" s="37" t="str">
        <f t="shared" si="69"/>
        <v xml:space="preserve"> </v>
      </c>
      <c r="N526" s="36" t="str">
        <f t="shared" si="70"/>
        <v xml:space="preserve"> </v>
      </c>
      <c r="O526" s="38" t="str">
        <f t="shared" si="71"/>
        <v xml:space="preserve"> </v>
      </c>
      <c r="P526" s="37" t="str">
        <f t="shared" si="72"/>
        <v xml:space="preserve"> </v>
      </c>
      <c r="Q526" s="36" t="str">
        <f t="shared" si="73"/>
        <v xml:space="preserve"> </v>
      </c>
      <c r="R526" s="29"/>
    </row>
    <row r="527" spans="1:18" ht="16.5" customHeight="1">
      <c r="A527" s="30"/>
      <c r="B527" s="31"/>
      <c r="C527" s="39"/>
      <c r="D527" s="31"/>
      <c r="E527" s="33"/>
      <c r="F527" s="34"/>
      <c r="G527" s="35"/>
      <c r="H527" s="36" t="str">
        <f t="shared" si="67"/>
        <v/>
      </c>
      <c r="I527" s="34"/>
      <c r="J527" s="35"/>
      <c r="K527" s="36" t="str">
        <f t="shared" si="68"/>
        <v/>
      </c>
      <c r="L527" s="34"/>
      <c r="M527" s="37" t="str">
        <f t="shared" si="69"/>
        <v xml:space="preserve"> </v>
      </c>
      <c r="N527" s="36" t="str">
        <f t="shared" si="70"/>
        <v xml:space="preserve"> </v>
      </c>
      <c r="O527" s="38" t="str">
        <f t="shared" si="71"/>
        <v xml:space="preserve"> </v>
      </c>
      <c r="P527" s="37" t="str">
        <f t="shared" si="72"/>
        <v xml:space="preserve"> </v>
      </c>
      <c r="Q527" s="36" t="str">
        <f t="shared" si="73"/>
        <v xml:space="preserve"> </v>
      </c>
      <c r="R527" s="29"/>
    </row>
    <row r="528" spans="1:18" ht="16.5" customHeight="1">
      <c r="A528" s="30"/>
      <c r="B528" s="31"/>
      <c r="C528" s="39"/>
      <c r="D528" s="31"/>
      <c r="E528" s="33"/>
      <c r="F528" s="34"/>
      <c r="G528" s="35"/>
      <c r="H528" s="36" t="str">
        <f t="shared" si="67"/>
        <v/>
      </c>
      <c r="I528" s="34"/>
      <c r="J528" s="35"/>
      <c r="K528" s="36" t="str">
        <f t="shared" si="68"/>
        <v/>
      </c>
      <c r="L528" s="34"/>
      <c r="M528" s="37" t="str">
        <f t="shared" si="69"/>
        <v xml:space="preserve"> </v>
      </c>
      <c r="N528" s="36" t="str">
        <f t="shared" si="70"/>
        <v xml:space="preserve"> </v>
      </c>
      <c r="O528" s="38" t="str">
        <f t="shared" si="71"/>
        <v xml:space="preserve"> </v>
      </c>
      <c r="P528" s="37" t="str">
        <f t="shared" si="72"/>
        <v xml:space="preserve"> </v>
      </c>
      <c r="Q528" s="36" t="str">
        <f t="shared" si="73"/>
        <v xml:space="preserve"> </v>
      </c>
      <c r="R528" s="29"/>
    </row>
    <row r="529" spans="1:18" ht="16.5" customHeight="1">
      <c r="A529" s="30"/>
      <c r="B529" s="31"/>
      <c r="C529" s="39"/>
      <c r="D529" s="31"/>
      <c r="E529" s="33"/>
      <c r="F529" s="34"/>
      <c r="G529" s="35"/>
      <c r="H529" s="36" t="str">
        <f t="shared" si="67"/>
        <v/>
      </c>
      <c r="I529" s="34"/>
      <c r="J529" s="35"/>
      <c r="K529" s="36" t="str">
        <f t="shared" si="68"/>
        <v/>
      </c>
      <c r="L529" s="34"/>
      <c r="M529" s="37" t="str">
        <f t="shared" si="69"/>
        <v xml:space="preserve"> </v>
      </c>
      <c r="N529" s="36" t="str">
        <f t="shared" si="70"/>
        <v xml:space="preserve"> </v>
      </c>
      <c r="O529" s="38" t="str">
        <f t="shared" si="71"/>
        <v xml:space="preserve"> </v>
      </c>
      <c r="P529" s="37" t="str">
        <f t="shared" si="72"/>
        <v xml:space="preserve"> </v>
      </c>
      <c r="Q529" s="36" t="str">
        <f t="shared" si="73"/>
        <v xml:space="preserve"> </v>
      </c>
      <c r="R529" s="29"/>
    </row>
    <row r="530" spans="1:18" ht="16.5" customHeight="1">
      <c r="A530" s="30"/>
      <c r="B530" s="31"/>
      <c r="C530" s="39"/>
      <c r="D530" s="31"/>
      <c r="E530" s="33"/>
      <c r="F530" s="34"/>
      <c r="G530" s="35"/>
      <c r="H530" s="36" t="str">
        <f t="shared" si="67"/>
        <v/>
      </c>
      <c r="I530" s="34"/>
      <c r="J530" s="35"/>
      <c r="K530" s="36" t="str">
        <f t="shared" si="68"/>
        <v/>
      </c>
      <c r="L530" s="34"/>
      <c r="M530" s="37" t="str">
        <f t="shared" si="69"/>
        <v xml:space="preserve"> </v>
      </c>
      <c r="N530" s="36" t="str">
        <f t="shared" si="70"/>
        <v xml:space="preserve"> </v>
      </c>
      <c r="O530" s="38" t="str">
        <f t="shared" si="71"/>
        <v xml:space="preserve"> </v>
      </c>
      <c r="P530" s="37" t="str">
        <f t="shared" si="72"/>
        <v xml:space="preserve"> </v>
      </c>
      <c r="Q530" s="36" t="str">
        <f t="shared" si="73"/>
        <v xml:space="preserve"> </v>
      </c>
      <c r="R530" s="29"/>
    </row>
    <row r="531" spans="1:18" ht="16.5" customHeight="1">
      <c r="A531" s="30"/>
      <c r="B531" s="31"/>
      <c r="C531" s="39"/>
      <c r="D531" s="31"/>
      <c r="E531" s="33"/>
      <c r="F531" s="34"/>
      <c r="G531" s="35"/>
      <c r="H531" s="36" t="str">
        <f t="shared" si="67"/>
        <v/>
      </c>
      <c r="I531" s="34"/>
      <c r="J531" s="35"/>
      <c r="K531" s="36" t="str">
        <f t="shared" si="68"/>
        <v/>
      </c>
      <c r="L531" s="34"/>
      <c r="M531" s="37" t="str">
        <f t="shared" si="69"/>
        <v xml:space="preserve"> </v>
      </c>
      <c r="N531" s="36" t="str">
        <f t="shared" si="70"/>
        <v xml:space="preserve"> </v>
      </c>
      <c r="O531" s="38" t="str">
        <f t="shared" si="71"/>
        <v xml:space="preserve"> </v>
      </c>
      <c r="P531" s="37" t="str">
        <f t="shared" si="72"/>
        <v xml:space="preserve"> </v>
      </c>
      <c r="Q531" s="36" t="str">
        <f t="shared" si="73"/>
        <v xml:space="preserve"> </v>
      </c>
      <c r="R531" s="29"/>
    </row>
    <row r="532" spans="1:18" ht="16.5" customHeight="1">
      <c r="A532" s="30"/>
      <c r="B532" s="31"/>
      <c r="C532" s="39"/>
      <c r="D532" s="31"/>
      <c r="E532" s="33"/>
      <c r="F532" s="34"/>
      <c r="G532" s="35"/>
      <c r="H532" s="36" t="str">
        <f t="shared" si="67"/>
        <v/>
      </c>
      <c r="I532" s="34"/>
      <c r="J532" s="35"/>
      <c r="K532" s="36" t="str">
        <f t="shared" si="68"/>
        <v/>
      </c>
      <c r="L532" s="34"/>
      <c r="M532" s="37" t="str">
        <f t="shared" si="69"/>
        <v xml:space="preserve"> </v>
      </c>
      <c r="N532" s="36" t="str">
        <f t="shared" si="70"/>
        <v xml:space="preserve"> </v>
      </c>
      <c r="O532" s="38" t="str">
        <f t="shared" si="71"/>
        <v xml:space="preserve"> </v>
      </c>
      <c r="P532" s="37" t="str">
        <f t="shared" si="72"/>
        <v xml:space="preserve"> </v>
      </c>
      <c r="Q532" s="36" t="str">
        <f t="shared" si="73"/>
        <v xml:space="preserve"> </v>
      </c>
      <c r="R532" s="29"/>
    </row>
    <row r="533" spans="1:18" ht="16.5" customHeight="1">
      <c r="A533" s="30"/>
      <c r="B533" s="31"/>
      <c r="C533" s="39"/>
      <c r="D533" s="31"/>
      <c r="E533" s="33"/>
      <c r="F533" s="34"/>
      <c r="G533" s="35"/>
      <c r="H533" s="36" t="str">
        <f t="shared" si="67"/>
        <v/>
      </c>
      <c r="I533" s="34"/>
      <c r="J533" s="35"/>
      <c r="K533" s="36" t="str">
        <f t="shared" si="68"/>
        <v/>
      </c>
      <c r="L533" s="34"/>
      <c r="M533" s="37" t="str">
        <f t="shared" si="69"/>
        <v xml:space="preserve"> </v>
      </c>
      <c r="N533" s="36" t="str">
        <f t="shared" si="70"/>
        <v xml:space="preserve"> </v>
      </c>
      <c r="O533" s="38" t="str">
        <f t="shared" si="71"/>
        <v xml:space="preserve"> </v>
      </c>
      <c r="P533" s="37" t="str">
        <f t="shared" si="72"/>
        <v xml:space="preserve"> </v>
      </c>
      <c r="Q533" s="36" t="str">
        <f t="shared" si="73"/>
        <v xml:space="preserve"> </v>
      </c>
      <c r="R533" s="29"/>
    </row>
    <row r="534" spans="1:18" ht="16.5" customHeight="1">
      <c r="A534" s="30"/>
      <c r="B534" s="31"/>
      <c r="C534" s="39"/>
      <c r="D534" s="31"/>
      <c r="E534" s="33"/>
      <c r="F534" s="34"/>
      <c r="G534" s="35"/>
      <c r="H534" s="36" t="str">
        <f t="shared" si="67"/>
        <v/>
      </c>
      <c r="I534" s="34"/>
      <c r="J534" s="35"/>
      <c r="K534" s="36" t="str">
        <f t="shared" si="68"/>
        <v/>
      </c>
      <c r="L534" s="34"/>
      <c r="M534" s="37" t="str">
        <f t="shared" si="69"/>
        <v xml:space="preserve"> </v>
      </c>
      <c r="N534" s="36" t="str">
        <f t="shared" si="70"/>
        <v xml:space="preserve"> </v>
      </c>
      <c r="O534" s="38" t="str">
        <f t="shared" si="71"/>
        <v xml:space="preserve"> </v>
      </c>
      <c r="P534" s="37" t="str">
        <f t="shared" si="72"/>
        <v xml:space="preserve"> </v>
      </c>
      <c r="Q534" s="36" t="str">
        <f t="shared" si="73"/>
        <v xml:space="preserve"> </v>
      </c>
      <c r="R534" s="29"/>
    </row>
    <row r="535" spans="1:18" ht="16.5" customHeight="1">
      <c r="A535" s="30"/>
      <c r="B535" s="31"/>
      <c r="C535" s="39"/>
      <c r="D535" s="31"/>
      <c r="E535" s="33"/>
      <c r="F535" s="34"/>
      <c r="G535" s="35"/>
      <c r="H535" s="36" t="str">
        <f t="shared" si="67"/>
        <v/>
      </c>
      <c r="I535" s="34"/>
      <c r="J535" s="35"/>
      <c r="K535" s="36" t="str">
        <f t="shared" si="68"/>
        <v/>
      </c>
      <c r="L535" s="34"/>
      <c r="M535" s="37" t="str">
        <f t="shared" si="69"/>
        <v xml:space="preserve"> </v>
      </c>
      <c r="N535" s="36" t="str">
        <f t="shared" si="70"/>
        <v xml:space="preserve"> </v>
      </c>
      <c r="O535" s="38" t="str">
        <f t="shared" si="71"/>
        <v xml:space="preserve"> </v>
      </c>
      <c r="P535" s="37" t="str">
        <f t="shared" si="72"/>
        <v xml:space="preserve"> </v>
      </c>
      <c r="Q535" s="36" t="str">
        <f t="shared" si="73"/>
        <v xml:space="preserve"> </v>
      </c>
      <c r="R535" s="29"/>
    </row>
    <row r="536" spans="1:18" ht="16.5" customHeight="1">
      <c r="A536" s="30"/>
      <c r="B536" s="31"/>
      <c r="C536" s="39"/>
      <c r="D536" s="31"/>
      <c r="E536" s="33"/>
      <c r="F536" s="34"/>
      <c r="G536" s="35"/>
      <c r="H536" s="36" t="str">
        <f t="shared" si="67"/>
        <v/>
      </c>
      <c r="I536" s="34"/>
      <c r="J536" s="35"/>
      <c r="K536" s="36" t="str">
        <f t="shared" si="68"/>
        <v/>
      </c>
      <c r="L536" s="34"/>
      <c r="M536" s="37" t="str">
        <f t="shared" si="69"/>
        <v xml:space="preserve"> </v>
      </c>
      <c r="N536" s="36" t="str">
        <f t="shared" si="70"/>
        <v xml:space="preserve"> </v>
      </c>
      <c r="O536" s="38" t="str">
        <f t="shared" si="71"/>
        <v xml:space="preserve"> </v>
      </c>
      <c r="P536" s="37" t="str">
        <f t="shared" si="72"/>
        <v xml:space="preserve"> </v>
      </c>
      <c r="Q536" s="36" t="str">
        <f t="shared" si="73"/>
        <v xml:space="preserve"> </v>
      </c>
      <c r="R536" s="29"/>
    </row>
    <row r="537" spans="1:18" ht="16.5" customHeight="1">
      <c r="A537" s="30"/>
      <c r="B537" s="31"/>
      <c r="C537" s="39"/>
      <c r="D537" s="31"/>
      <c r="E537" s="33"/>
      <c r="F537" s="34"/>
      <c r="G537" s="35"/>
      <c r="H537" s="36" t="str">
        <f t="shared" si="67"/>
        <v/>
      </c>
      <c r="I537" s="34"/>
      <c r="J537" s="35"/>
      <c r="K537" s="36" t="str">
        <f t="shared" si="68"/>
        <v/>
      </c>
      <c r="L537" s="34"/>
      <c r="M537" s="37" t="str">
        <f t="shared" si="69"/>
        <v xml:space="preserve"> </v>
      </c>
      <c r="N537" s="36" t="str">
        <f t="shared" si="70"/>
        <v xml:space="preserve"> </v>
      </c>
      <c r="O537" s="38" t="str">
        <f t="shared" si="71"/>
        <v xml:space="preserve"> </v>
      </c>
      <c r="P537" s="37" t="str">
        <f t="shared" si="72"/>
        <v xml:space="preserve"> </v>
      </c>
      <c r="Q537" s="36" t="str">
        <f t="shared" si="73"/>
        <v xml:space="preserve"> </v>
      </c>
      <c r="R537" s="29"/>
    </row>
    <row r="538" spans="1:18" ht="16.5" customHeight="1">
      <c r="A538" s="30"/>
      <c r="B538" s="31"/>
      <c r="C538" s="39"/>
      <c r="D538" s="31"/>
      <c r="E538" s="33"/>
      <c r="F538" s="34"/>
      <c r="G538" s="35"/>
      <c r="H538" s="36" t="str">
        <f t="shared" si="67"/>
        <v/>
      </c>
      <c r="I538" s="34"/>
      <c r="J538" s="35"/>
      <c r="K538" s="36" t="str">
        <f t="shared" si="68"/>
        <v/>
      </c>
      <c r="L538" s="34"/>
      <c r="M538" s="37" t="str">
        <f t="shared" si="69"/>
        <v xml:space="preserve"> </v>
      </c>
      <c r="N538" s="36" t="str">
        <f t="shared" si="70"/>
        <v xml:space="preserve"> </v>
      </c>
      <c r="O538" s="38" t="str">
        <f t="shared" si="71"/>
        <v xml:space="preserve"> </v>
      </c>
      <c r="P538" s="37" t="str">
        <f t="shared" si="72"/>
        <v xml:space="preserve"> </v>
      </c>
      <c r="Q538" s="36" t="str">
        <f t="shared" si="73"/>
        <v xml:space="preserve"> </v>
      </c>
      <c r="R538" s="29"/>
    </row>
    <row r="539" spans="1:18" ht="16.5" customHeight="1">
      <c r="A539" s="30"/>
      <c r="B539" s="31"/>
      <c r="C539" s="39"/>
      <c r="D539" s="31"/>
      <c r="E539" s="33"/>
      <c r="F539" s="34"/>
      <c r="G539" s="35"/>
      <c r="H539" s="36" t="str">
        <f t="shared" si="67"/>
        <v/>
      </c>
      <c r="I539" s="34"/>
      <c r="J539" s="35"/>
      <c r="K539" s="36" t="str">
        <f t="shared" si="68"/>
        <v/>
      </c>
      <c r="L539" s="34"/>
      <c r="M539" s="37" t="str">
        <f t="shared" si="69"/>
        <v xml:space="preserve"> </v>
      </c>
      <c r="N539" s="36" t="str">
        <f t="shared" si="70"/>
        <v xml:space="preserve"> </v>
      </c>
      <c r="O539" s="38" t="str">
        <f t="shared" si="71"/>
        <v xml:space="preserve"> </v>
      </c>
      <c r="P539" s="37" t="str">
        <f t="shared" si="72"/>
        <v xml:space="preserve"> </v>
      </c>
      <c r="Q539" s="36" t="str">
        <f t="shared" si="73"/>
        <v xml:space="preserve"> </v>
      </c>
      <c r="R539" s="29"/>
    </row>
    <row r="540" spans="1:18" ht="16.5" customHeight="1">
      <c r="A540" s="30"/>
      <c r="B540" s="31"/>
      <c r="C540" s="39"/>
      <c r="D540" s="31"/>
      <c r="E540" s="33"/>
      <c r="F540" s="34"/>
      <c r="G540" s="35"/>
      <c r="H540" s="36" t="str">
        <f t="shared" si="67"/>
        <v/>
      </c>
      <c r="I540" s="34"/>
      <c r="J540" s="35"/>
      <c r="K540" s="36" t="str">
        <f t="shared" si="68"/>
        <v/>
      </c>
      <c r="L540" s="34"/>
      <c r="M540" s="37" t="str">
        <f t="shared" si="69"/>
        <v xml:space="preserve"> </v>
      </c>
      <c r="N540" s="36" t="str">
        <f t="shared" si="70"/>
        <v xml:space="preserve"> </v>
      </c>
      <c r="O540" s="38" t="str">
        <f t="shared" si="71"/>
        <v xml:space="preserve"> </v>
      </c>
      <c r="P540" s="37" t="str">
        <f t="shared" si="72"/>
        <v xml:space="preserve"> </v>
      </c>
      <c r="Q540" s="36" t="str">
        <f t="shared" si="73"/>
        <v xml:space="preserve"> </v>
      </c>
      <c r="R540" s="29"/>
    </row>
    <row r="541" spans="1:18" ht="16.5" customHeight="1">
      <c r="A541" s="30"/>
      <c r="B541" s="31"/>
      <c r="C541" s="39"/>
      <c r="D541" s="31"/>
      <c r="E541" s="33"/>
      <c r="F541" s="34"/>
      <c r="G541" s="35"/>
      <c r="H541" s="36" t="str">
        <f t="shared" si="67"/>
        <v/>
      </c>
      <c r="I541" s="34"/>
      <c r="J541" s="35"/>
      <c r="K541" s="36" t="str">
        <f t="shared" si="68"/>
        <v/>
      </c>
      <c r="L541" s="34"/>
      <c r="M541" s="37" t="str">
        <f t="shared" si="69"/>
        <v xml:space="preserve"> </v>
      </c>
      <c r="N541" s="36" t="str">
        <f t="shared" si="70"/>
        <v xml:space="preserve"> </v>
      </c>
      <c r="O541" s="38" t="str">
        <f t="shared" si="71"/>
        <v xml:space="preserve"> </v>
      </c>
      <c r="P541" s="37" t="str">
        <f t="shared" si="72"/>
        <v xml:space="preserve"> </v>
      </c>
      <c r="Q541" s="36" t="str">
        <f t="shared" si="73"/>
        <v xml:space="preserve"> </v>
      </c>
      <c r="R541" s="29"/>
    </row>
    <row r="542" spans="1:18" ht="16.5" customHeight="1">
      <c r="A542" s="30"/>
      <c r="B542" s="31"/>
      <c r="C542" s="39"/>
      <c r="D542" s="31"/>
      <c r="E542" s="33"/>
      <c r="F542" s="34"/>
      <c r="G542" s="35"/>
      <c r="H542" s="36" t="str">
        <f t="shared" si="67"/>
        <v/>
      </c>
      <c r="I542" s="34"/>
      <c r="J542" s="35"/>
      <c r="K542" s="36" t="str">
        <f t="shared" si="68"/>
        <v/>
      </c>
      <c r="L542" s="34"/>
      <c r="M542" s="37" t="str">
        <f t="shared" si="69"/>
        <v xml:space="preserve"> </v>
      </c>
      <c r="N542" s="36" t="str">
        <f t="shared" si="70"/>
        <v xml:space="preserve"> </v>
      </c>
      <c r="O542" s="38" t="str">
        <f t="shared" si="71"/>
        <v xml:space="preserve"> </v>
      </c>
      <c r="P542" s="37" t="str">
        <f t="shared" si="72"/>
        <v xml:space="preserve"> </v>
      </c>
      <c r="Q542" s="36" t="str">
        <f t="shared" si="73"/>
        <v xml:space="preserve"> </v>
      </c>
      <c r="R542" s="29"/>
    </row>
    <row r="543" spans="1:18" ht="16.5" customHeight="1">
      <c r="A543" s="30"/>
      <c r="B543" s="31"/>
      <c r="C543" s="39"/>
      <c r="D543" s="31"/>
      <c r="E543" s="33"/>
      <c r="F543" s="34"/>
      <c r="G543" s="35"/>
      <c r="H543" s="36" t="str">
        <f t="shared" si="67"/>
        <v/>
      </c>
      <c r="I543" s="34"/>
      <c r="J543" s="35"/>
      <c r="K543" s="36" t="str">
        <f t="shared" si="68"/>
        <v/>
      </c>
      <c r="L543" s="34"/>
      <c r="M543" s="37" t="str">
        <f t="shared" si="69"/>
        <v xml:space="preserve"> </v>
      </c>
      <c r="N543" s="36" t="str">
        <f t="shared" si="70"/>
        <v xml:space="preserve"> </v>
      </c>
      <c r="O543" s="38" t="str">
        <f t="shared" si="71"/>
        <v xml:space="preserve"> </v>
      </c>
      <c r="P543" s="37" t="str">
        <f t="shared" si="72"/>
        <v xml:space="preserve"> </v>
      </c>
      <c r="Q543" s="36" t="str">
        <f t="shared" si="73"/>
        <v xml:space="preserve"> </v>
      </c>
      <c r="R543" s="29"/>
    </row>
    <row r="544" spans="1:18" ht="16.5" customHeight="1">
      <c r="A544" s="30"/>
      <c r="B544" s="31"/>
      <c r="C544" s="39"/>
      <c r="D544" s="31"/>
      <c r="E544" s="33"/>
      <c r="F544" s="34"/>
      <c r="G544" s="35"/>
      <c r="H544" s="36" t="str">
        <f t="shared" si="67"/>
        <v/>
      </c>
      <c r="I544" s="34"/>
      <c r="J544" s="35"/>
      <c r="K544" s="36" t="str">
        <f t="shared" si="68"/>
        <v/>
      </c>
      <c r="L544" s="34"/>
      <c r="M544" s="37" t="str">
        <f t="shared" si="69"/>
        <v xml:space="preserve"> </v>
      </c>
      <c r="N544" s="36" t="str">
        <f t="shared" si="70"/>
        <v xml:space="preserve"> </v>
      </c>
      <c r="O544" s="38" t="str">
        <f t="shared" si="71"/>
        <v xml:space="preserve"> </v>
      </c>
      <c r="P544" s="37" t="str">
        <f t="shared" si="72"/>
        <v xml:space="preserve"> </v>
      </c>
      <c r="Q544" s="36" t="str">
        <f t="shared" si="73"/>
        <v xml:space="preserve"> </v>
      </c>
      <c r="R544" s="29"/>
    </row>
    <row r="545" spans="1:18" ht="16.5" customHeight="1">
      <c r="A545" s="30"/>
      <c r="B545" s="31"/>
      <c r="C545" s="39"/>
      <c r="D545" s="31"/>
      <c r="E545" s="33"/>
      <c r="F545" s="34"/>
      <c r="G545" s="35"/>
      <c r="H545" s="36" t="str">
        <f t="shared" si="67"/>
        <v/>
      </c>
      <c r="I545" s="34"/>
      <c r="J545" s="35"/>
      <c r="K545" s="36" t="str">
        <f t="shared" si="68"/>
        <v/>
      </c>
      <c r="L545" s="34"/>
      <c r="M545" s="37" t="str">
        <f t="shared" si="69"/>
        <v xml:space="preserve"> </v>
      </c>
      <c r="N545" s="36" t="str">
        <f t="shared" si="70"/>
        <v xml:space="preserve"> </v>
      </c>
      <c r="O545" s="38" t="str">
        <f t="shared" si="71"/>
        <v xml:space="preserve"> </v>
      </c>
      <c r="P545" s="37" t="str">
        <f t="shared" si="72"/>
        <v xml:space="preserve"> </v>
      </c>
      <c r="Q545" s="36" t="str">
        <f t="shared" si="73"/>
        <v xml:space="preserve"> </v>
      </c>
      <c r="R545" s="29"/>
    </row>
    <row r="546" spans="1:18" ht="16.5" customHeight="1">
      <c r="A546" s="30"/>
      <c r="B546" s="31"/>
      <c r="C546" s="39"/>
      <c r="D546" s="31"/>
      <c r="E546" s="33"/>
      <c r="F546" s="34"/>
      <c r="G546" s="35"/>
      <c r="H546" s="36" t="str">
        <f t="shared" si="67"/>
        <v/>
      </c>
      <c r="I546" s="34"/>
      <c r="J546" s="35"/>
      <c r="K546" s="36" t="str">
        <f t="shared" si="68"/>
        <v/>
      </c>
      <c r="L546" s="34"/>
      <c r="M546" s="37" t="str">
        <f t="shared" si="69"/>
        <v xml:space="preserve"> </v>
      </c>
      <c r="N546" s="36" t="str">
        <f t="shared" si="70"/>
        <v xml:space="preserve"> </v>
      </c>
      <c r="O546" s="38" t="str">
        <f t="shared" si="71"/>
        <v xml:space="preserve"> </v>
      </c>
      <c r="P546" s="37" t="str">
        <f t="shared" si="72"/>
        <v xml:space="preserve"> </v>
      </c>
      <c r="Q546" s="36" t="str">
        <f t="shared" si="73"/>
        <v xml:space="preserve"> </v>
      </c>
      <c r="R546" s="29"/>
    </row>
    <row r="547" spans="1:18" ht="16.5" customHeight="1">
      <c r="A547" s="30"/>
      <c r="B547" s="31"/>
      <c r="C547" s="39"/>
      <c r="D547" s="31"/>
      <c r="E547" s="33"/>
      <c r="F547" s="34"/>
      <c r="G547" s="35"/>
      <c r="H547" s="36" t="str">
        <f t="shared" si="67"/>
        <v/>
      </c>
      <c r="I547" s="34"/>
      <c r="J547" s="35"/>
      <c r="K547" s="36" t="str">
        <f t="shared" si="68"/>
        <v/>
      </c>
      <c r="L547" s="34"/>
      <c r="M547" s="37" t="str">
        <f t="shared" si="69"/>
        <v xml:space="preserve"> </v>
      </c>
      <c r="N547" s="36" t="str">
        <f t="shared" si="70"/>
        <v xml:space="preserve"> </v>
      </c>
      <c r="O547" s="38" t="str">
        <f t="shared" si="71"/>
        <v xml:space="preserve"> </v>
      </c>
      <c r="P547" s="37" t="str">
        <f t="shared" si="72"/>
        <v xml:space="preserve"> </v>
      </c>
      <c r="Q547" s="36" t="str">
        <f t="shared" si="73"/>
        <v xml:space="preserve"> </v>
      </c>
      <c r="R547" s="29"/>
    </row>
    <row r="548" spans="1:18" ht="16.5" customHeight="1">
      <c r="A548" s="30"/>
      <c r="B548" s="31"/>
      <c r="C548" s="39"/>
      <c r="D548" s="31"/>
      <c r="E548" s="33"/>
      <c r="F548" s="34"/>
      <c r="G548" s="35"/>
      <c r="H548" s="36" t="str">
        <f t="shared" si="67"/>
        <v/>
      </c>
      <c r="I548" s="34"/>
      <c r="J548" s="35"/>
      <c r="K548" s="36" t="str">
        <f t="shared" si="68"/>
        <v/>
      </c>
      <c r="L548" s="34"/>
      <c r="M548" s="37" t="str">
        <f t="shared" si="69"/>
        <v xml:space="preserve"> </v>
      </c>
      <c r="N548" s="36" t="str">
        <f t="shared" si="70"/>
        <v xml:space="preserve"> </v>
      </c>
      <c r="O548" s="38" t="str">
        <f t="shared" si="71"/>
        <v xml:space="preserve"> </v>
      </c>
      <c r="P548" s="37" t="str">
        <f t="shared" si="72"/>
        <v xml:space="preserve"> </v>
      </c>
      <c r="Q548" s="36" t="str">
        <f t="shared" si="73"/>
        <v xml:space="preserve"> </v>
      </c>
      <c r="R548" s="29"/>
    </row>
    <row r="549" spans="1:18" ht="16.5" customHeight="1">
      <c r="A549" s="30"/>
      <c r="B549" s="31"/>
      <c r="C549" s="39"/>
      <c r="D549" s="31"/>
      <c r="E549" s="33"/>
      <c r="F549" s="34"/>
      <c r="G549" s="35"/>
      <c r="H549" s="36" t="str">
        <f t="shared" si="67"/>
        <v/>
      </c>
      <c r="I549" s="34"/>
      <c r="J549" s="35"/>
      <c r="K549" s="36" t="str">
        <f t="shared" si="68"/>
        <v/>
      </c>
      <c r="L549" s="34"/>
      <c r="M549" s="37" t="str">
        <f t="shared" si="69"/>
        <v xml:space="preserve"> </v>
      </c>
      <c r="N549" s="36" t="str">
        <f t="shared" si="70"/>
        <v xml:space="preserve"> </v>
      </c>
      <c r="O549" s="38" t="str">
        <f t="shared" si="71"/>
        <v xml:space="preserve"> </v>
      </c>
      <c r="P549" s="37" t="str">
        <f t="shared" si="72"/>
        <v xml:space="preserve"> </v>
      </c>
      <c r="Q549" s="36" t="str">
        <f t="shared" si="73"/>
        <v xml:space="preserve"> </v>
      </c>
      <c r="R549" s="29"/>
    </row>
    <row r="550" spans="1:18" ht="16.5" customHeight="1">
      <c r="A550" s="30"/>
      <c r="B550" s="31"/>
      <c r="C550" s="39"/>
      <c r="D550" s="31"/>
      <c r="E550" s="33"/>
      <c r="F550" s="34"/>
      <c r="G550" s="35"/>
      <c r="H550" s="36" t="str">
        <f t="shared" si="67"/>
        <v/>
      </c>
      <c r="I550" s="34"/>
      <c r="J550" s="35"/>
      <c r="K550" s="36" t="str">
        <f t="shared" si="68"/>
        <v/>
      </c>
      <c r="L550" s="34"/>
      <c r="M550" s="37" t="str">
        <f t="shared" si="69"/>
        <v xml:space="preserve"> </v>
      </c>
      <c r="N550" s="36" t="str">
        <f t="shared" si="70"/>
        <v xml:space="preserve"> </v>
      </c>
      <c r="O550" s="38" t="str">
        <f t="shared" si="71"/>
        <v xml:space="preserve"> </v>
      </c>
      <c r="P550" s="37" t="str">
        <f t="shared" si="72"/>
        <v xml:space="preserve"> </v>
      </c>
      <c r="Q550" s="36" t="str">
        <f t="shared" si="73"/>
        <v xml:space="preserve"> </v>
      </c>
      <c r="R550" s="29"/>
    </row>
    <row r="551" spans="1:18" ht="16.5" customHeight="1">
      <c r="A551" s="30"/>
      <c r="B551" s="31"/>
      <c r="C551" s="39"/>
      <c r="D551" s="31"/>
      <c r="E551" s="33"/>
      <c r="F551" s="34"/>
      <c r="G551" s="35"/>
      <c r="H551" s="36" t="str">
        <f t="shared" si="67"/>
        <v/>
      </c>
      <c r="I551" s="34"/>
      <c r="J551" s="35"/>
      <c r="K551" s="36" t="str">
        <f t="shared" si="68"/>
        <v/>
      </c>
      <c r="L551" s="34"/>
      <c r="M551" s="37" t="str">
        <f t="shared" si="69"/>
        <v xml:space="preserve"> </v>
      </c>
      <c r="N551" s="36" t="str">
        <f t="shared" si="70"/>
        <v xml:space="preserve"> </v>
      </c>
      <c r="O551" s="38" t="str">
        <f t="shared" si="71"/>
        <v xml:space="preserve"> </v>
      </c>
      <c r="P551" s="37" t="str">
        <f t="shared" si="72"/>
        <v xml:space="preserve"> </v>
      </c>
      <c r="Q551" s="36" t="str">
        <f t="shared" si="73"/>
        <v xml:space="preserve"> </v>
      </c>
      <c r="R551" s="29"/>
    </row>
    <row r="552" spans="1:18" ht="16.5" customHeight="1">
      <c r="A552" s="30"/>
      <c r="B552" s="31"/>
      <c r="C552" s="39"/>
      <c r="D552" s="31"/>
      <c r="E552" s="33"/>
      <c r="F552" s="34"/>
      <c r="G552" s="35"/>
      <c r="H552" s="36" t="str">
        <f t="shared" si="67"/>
        <v/>
      </c>
      <c r="I552" s="34"/>
      <c r="J552" s="35"/>
      <c r="K552" s="36" t="str">
        <f t="shared" si="68"/>
        <v/>
      </c>
      <c r="L552" s="34"/>
      <c r="M552" s="37" t="str">
        <f t="shared" si="69"/>
        <v xml:space="preserve"> </v>
      </c>
      <c r="N552" s="36" t="str">
        <f t="shared" si="70"/>
        <v xml:space="preserve"> </v>
      </c>
      <c r="O552" s="38" t="str">
        <f t="shared" si="71"/>
        <v xml:space="preserve"> </v>
      </c>
      <c r="P552" s="37" t="str">
        <f t="shared" si="72"/>
        <v xml:space="preserve"> </v>
      </c>
      <c r="Q552" s="36" t="str">
        <f t="shared" si="73"/>
        <v xml:space="preserve"> </v>
      </c>
      <c r="R552" s="29"/>
    </row>
    <row r="553" spans="1:18" ht="16.5" customHeight="1">
      <c r="A553" s="30"/>
      <c r="B553" s="31"/>
      <c r="C553" s="39"/>
      <c r="D553" s="31"/>
      <c r="E553" s="33"/>
      <c r="F553" s="34"/>
      <c r="G553" s="35"/>
      <c r="H553" s="36" t="str">
        <f t="shared" si="67"/>
        <v/>
      </c>
      <c r="I553" s="34"/>
      <c r="J553" s="35"/>
      <c r="K553" s="36" t="str">
        <f t="shared" si="68"/>
        <v/>
      </c>
      <c r="L553" s="34"/>
      <c r="M553" s="37" t="str">
        <f t="shared" si="69"/>
        <v xml:space="preserve"> </v>
      </c>
      <c r="N553" s="36" t="str">
        <f t="shared" si="70"/>
        <v xml:space="preserve"> </v>
      </c>
      <c r="O553" s="38" t="str">
        <f t="shared" si="71"/>
        <v xml:space="preserve"> </v>
      </c>
      <c r="P553" s="37" t="str">
        <f t="shared" si="72"/>
        <v xml:space="preserve"> </v>
      </c>
      <c r="Q553" s="36" t="str">
        <f t="shared" si="73"/>
        <v xml:space="preserve"> </v>
      </c>
      <c r="R553" s="29"/>
    </row>
    <row r="554" spans="1:18" ht="16.5" customHeight="1">
      <c r="A554" s="30"/>
      <c r="B554" s="31"/>
      <c r="C554" s="39"/>
      <c r="D554" s="31"/>
      <c r="E554" s="33"/>
      <c r="F554" s="34"/>
      <c r="G554" s="35"/>
      <c r="H554" s="36" t="str">
        <f t="shared" si="67"/>
        <v/>
      </c>
      <c r="I554" s="34"/>
      <c r="J554" s="35"/>
      <c r="K554" s="36" t="str">
        <f t="shared" si="68"/>
        <v/>
      </c>
      <c r="L554" s="34"/>
      <c r="M554" s="37" t="str">
        <f t="shared" si="69"/>
        <v xml:space="preserve"> </v>
      </c>
      <c r="N554" s="36" t="str">
        <f t="shared" si="70"/>
        <v xml:space="preserve"> </v>
      </c>
      <c r="O554" s="38" t="str">
        <f t="shared" si="71"/>
        <v xml:space="preserve"> </v>
      </c>
      <c r="P554" s="37" t="str">
        <f t="shared" si="72"/>
        <v xml:space="preserve"> </v>
      </c>
      <c r="Q554" s="36" t="str">
        <f t="shared" si="73"/>
        <v xml:space="preserve"> </v>
      </c>
      <c r="R554" s="29"/>
    </row>
    <row r="555" spans="1:18" ht="16.5" customHeight="1">
      <c r="A555" s="30"/>
      <c r="B555" s="31"/>
      <c r="C555" s="39"/>
      <c r="D555" s="31"/>
      <c r="E555" s="33"/>
      <c r="F555" s="34"/>
      <c r="G555" s="35"/>
      <c r="H555" s="36" t="str">
        <f t="shared" si="67"/>
        <v/>
      </c>
      <c r="I555" s="34"/>
      <c r="J555" s="35"/>
      <c r="K555" s="36" t="str">
        <f t="shared" si="68"/>
        <v/>
      </c>
      <c r="L555" s="34"/>
      <c r="M555" s="37" t="str">
        <f t="shared" si="69"/>
        <v xml:space="preserve"> </v>
      </c>
      <c r="N555" s="36" t="str">
        <f t="shared" si="70"/>
        <v xml:space="preserve"> </v>
      </c>
      <c r="O555" s="38" t="str">
        <f t="shared" si="71"/>
        <v xml:space="preserve"> </v>
      </c>
      <c r="P555" s="37" t="str">
        <f t="shared" si="72"/>
        <v xml:space="preserve"> </v>
      </c>
      <c r="Q555" s="36" t="str">
        <f t="shared" si="73"/>
        <v xml:space="preserve"> </v>
      </c>
      <c r="R555" s="29"/>
    </row>
    <row r="556" spans="1:18" ht="16.5" customHeight="1">
      <c r="A556" s="30"/>
      <c r="B556" s="31"/>
      <c r="C556" s="39"/>
      <c r="D556" s="31"/>
      <c r="E556" s="33"/>
      <c r="F556" s="34"/>
      <c r="G556" s="35"/>
      <c r="H556" s="36" t="str">
        <f t="shared" si="67"/>
        <v/>
      </c>
      <c r="I556" s="34"/>
      <c r="J556" s="35"/>
      <c r="K556" s="36" t="str">
        <f t="shared" si="68"/>
        <v/>
      </c>
      <c r="L556" s="34"/>
      <c r="M556" s="37" t="str">
        <f t="shared" si="69"/>
        <v xml:space="preserve"> </v>
      </c>
      <c r="N556" s="36" t="str">
        <f t="shared" si="70"/>
        <v xml:space="preserve"> </v>
      </c>
      <c r="O556" s="38" t="str">
        <f t="shared" si="71"/>
        <v xml:space="preserve"> </v>
      </c>
      <c r="P556" s="37" t="str">
        <f t="shared" si="72"/>
        <v xml:space="preserve"> </v>
      </c>
      <c r="Q556" s="36" t="str">
        <f t="shared" si="73"/>
        <v xml:space="preserve"> </v>
      </c>
      <c r="R556" s="29"/>
    </row>
    <row r="557" spans="1:18" ht="16.5" customHeight="1">
      <c r="A557" s="30"/>
      <c r="B557" s="31"/>
      <c r="C557" s="39"/>
      <c r="D557" s="31"/>
      <c r="E557" s="33"/>
      <c r="F557" s="34"/>
      <c r="G557" s="35"/>
      <c r="H557" s="36" t="str">
        <f t="shared" si="67"/>
        <v/>
      </c>
      <c r="I557" s="34"/>
      <c r="J557" s="35"/>
      <c r="K557" s="36" t="str">
        <f t="shared" si="68"/>
        <v/>
      </c>
      <c r="L557" s="34"/>
      <c r="M557" s="37" t="str">
        <f t="shared" si="69"/>
        <v xml:space="preserve"> </v>
      </c>
      <c r="N557" s="36" t="str">
        <f t="shared" si="70"/>
        <v xml:space="preserve"> </v>
      </c>
      <c r="O557" s="38" t="str">
        <f t="shared" si="71"/>
        <v xml:space="preserve"> </v>
      </c>
      <c r="P557" s="37" t="str">
        <f t="shared" si="72"/>
        <v xml:space="preserve"> </v>
      </c>
      <c r="Q557" s="36" t="str">
        <f t="shared" si="73"/>
        <v xml:space="preserve"> </v>
      </c>
      <c r="R557" s="29"/>
    </row>
    <row r="558" spans="1:18" ht="16.5" customHeight="1">
      <c r="A558" s="30"/>
      <c r="B558" s="31"/>
      <c r="C558" s="39"/>
      <c r="D558" s="31"/>
      <c r="E558" s="33"/>
      <c r="F558" s="34"/>
      <c r="G558" s="35"/>
      <c r="H558" s="36" t="str">
        <f t="shared" si="67"/>
        <v/>
      </c>
      <c r="I558" s="34"/>
      <c r="J558" s="35"/>
      <c r="K558" s="36" t="str">
        <f t="shared" si="68"/>
        <v/>
      </c>
      <c r="L558" s="34"/>
      <c r="M558" s="37" t="str">
        <f t="shared" si="69"/>
        <v xml:space="preserve"> </v>
      </c>
      <c r="N558" s="36" t="str">
        <f t="shared" si="70"/>
        <v xml:space="preserve"> </v>
      </c>
      <c r="O558" s="38" t="str">
        <f t="shared" si="71"/>
        <v xml:space="preserve"> </v>
      </c>
      <c r="P558" s="37" t="str">
        <f t="shared" si="72"/>
        <v xml:space="preserve"> </v>
      </c>
      <c r="Q558" s="36" t="str">
        <f t="shared" si="73"/>
        <v xml:space="preserve"> </v>
      </c>
      <c r="R558" s="29"/>
    </row>
    <row r="559" spans="1:18" ht="16.5" customHeight="1">
      <c r="A559" s="30"/>
      <c r="B559" s="31"/>
      <c r="C559" s="39"/>
      <c r="D559" s="31"/>
      <c r="E559" s="33"/>
      <c r="F559" s="34"/>
      <c r="G559" s="35"/>
      <c r="H559" s="36" t="str">
        <f t="shared" si="67"/>
        <v/>
      </c>
      <c r="I559" s="34"/>
      <c r="J559" s="35"/>
      <c r="K559" s="36" t="str">
        <f t="shared" si="68"/>
        <v/>
      </c>
      <c r="L559" s="34"/>
      <c r="M559" s="37" t="str">
        <f t="shared" si="69"/>
        <v xml:space="preserve"> </v>
      </c>
      <c r="N559" s="36" t="str">
        <f t="shared" si="70"/>
        <v xml:space="preserve"> </v>
      </c>
      <c r="O559" s="38" t="str">
        <f t="shared" si="71"/>
        <v xml:space="preserve"> </v>
      </c>
      <c r="P559" s="37" t="str">
        <f t="shared" si="72"/>
        <v xml:space="preserve"> </v>
      </c>
      <c r="Q559" s="36" t="str">
        <f t="shared" si="73"/>
        <v xml:space="preserve"> </v>
      </c>
      <c r="R559" s="29"/>
    </row>
    <row r="560" spans="1:18" ht="16.5" customHeight="1">
      <c r="A560" s="30"/>
      <c r="B560" s="31"/>
      <c r="C560" s="39"/>
      <c r="D560" s="31"/>
      <c r="E560" s="33"/>
      <c r="F560" s="34"/>
      <c r="G560" s="35"/>
      <c r="H560" s="36" t="str">
        <f t="shared" ref="H560:H814" si="74">IF(F560="","",F560*G560)</f>
        <v/>
      </c>
      <c r="I560" s="34"/>
      <c r="J560" s="35"/>
      <c r="K560" s="36" t="str">
        <f t="shared" si="68"/>
        <v/>
      </c>
      <c r="L560" s="34"/>
      <c r="M560" s="37" t="str">
        <f t="shared" si="69"/>
        <v xml:space="preserve"> </v>
      </c>
      <c r="N560" s="36" t="str">
        <f t="shared" si="70"/>
        <v xml:space="preserve"> </v>
      </c>
      <c r="O560" s="38" t="str">
        <f t="shared" si="71"/>
        <v xml:space="preserve"> </v>
      </c>
      <c r="P560" s="37" t="str">
        <f t="shared" si="72"/>
        <v xml:space="preserve"> </v>
      </c>
      <c r="Q560" s="36" t="str">
        <f t="shared" si="73"/>
        <v xml:space="preserve"> </v>
      </c>
      <c r="R560" s="29"/>
    </row>
    <row r="561" spans="1:18" ht="16.5" customHeight="1">
      <c r="A561" s="30"/>
      <c r="B561" s="31"/>
      <c r="C561" s="39"/>
      <c r="D561" s="31"/>
      <c r="E561" s="33"/>
      <c r="F561" s="34"/>
      <c r="G561" s="35"/>
      <c r="H561" s="36" t="str">
        <f t="shared" si="74"/>
        <v/>
      </c>
      <c r="I561" s="34"/>
      <c r="J561" s="35"/>
      <c r="K561" s="36" t="str">
        <f t="shared" si="68"/>
        <v/>
      </c>
      <c r="L561" s="34"/>
      <c r="M561" s="37" t="str">
        <f t="shared" si="69"/>
        <v xml:space="preserve"> </v>
      </c>
      <c r="N561" s="36" t="str">
        <f t="shared" si="70"/>
        <v xml:space="preserve"> </v>
      </c>
      <c r="O561" s="38" t="str">
        <f t="shared" si="71"/>
        <v xml:space="preserve"> </v>
      </c>
      <c r="P561" s="37" t="str">
        <f t="shared" si="72"/>
        <v xml:space="preserve"> </v>
      </c>
      <c r="Q561" s="36" t="str">
        <f t="shared" si="73"/>
        <v xml:space="preserve"> </v>
      </c>
      <c r="R561" s="29"/>
    </row>
    <row r="562" spans="1:18" ht="16.5" customHeight="1">
      <c r="A562" s="30"/>
      <c r="B562" s="31"/>
      <c r="C562" s="39"/>
      <c r="D562" s="31"/>
      <c r="E562" s="33"/>
      <c r="F562" s="34"/>
      <c r="G562" s="35"/>
      <c r="H562" s="36" t="str">
        <f t="shared" si="74"/>
        <v/>
      </c>
      <c r="I562" s="34"/>
      <c r="J562" s="35"/>
      <c r="K562" s="36" t="str">
        <f t="shared" si="68"/>
        <v/>
      </c>
      <c r="L562" s="34"/>
      <c r="M562" s="37" t="str">
        <f t="shared" si="69"/>
        <v xml:space="preserve"> </v>
      </c>
      <c r="N562" s="36" t="str">
        <f t="shared" si="70"/>
        <v xml:space="preserve"> </v>
      </c>
      <c r="O562" s="38" t="str">
        <f t="shared" si="71"/>
        <v xml:space="preserve"> </v>
      </c>
      <c r="P562" s="37" t="str">
        <f t="shared" si="72"/>
        <v xml:space="preserve"> </v>
      </c>
      <c r="Q562" s="36" t="str">
        <f t="shared" si="73"/>
        <v xml:space="preserve"> </v>
      </c>
      <c r="R562" s="29"/>
    </row>
    <row r="563" spans="1:18" ht="16.5" customHeight="1">
      <c r="A563" s="30"/>
      <c r="B563" s="31"/>
      <c r="C563" s="39"/>
      <c r="D563" s="31"/>
      <c r="E563" s="33"/>
      <c r="F563" s="34"/>
      <c r="G563" s="35"/>
      <c r="H563" s="36" t="str">
        <f t="shared" si="74"/>
        <v/>
      </c>
      <c r="I563" s="34"/>
      <c r="J563" s="35"/>
      <c r="K563" s="36" t="str">
        <f t="shared" si="68"/>
        <v/>
      </c>
      <c r="L563" s="34"/>
      <c r="M563" s="37" t="str">
        <f t="shared" si="69"/>
        <v xml:space="preserve"> </v>
      </c>
      <c r="N563" s="36" t="str">
        <f t="shared" si="70"/>
        <v xml:space="preserve"> </v>
      </c>
      <c r="O563" s="38" t="str">
        <f t="shared" si="71"/>
        <v xml:space="preserve"> </v>
      </c>
      <c r="P563" s="37" t="str">
        <f t="shared" si="72"/>
        <v xml:space="preserve"> </v>
      </c>
      <c r="Q563" s="36" t="str">
        <f t="shared" si="73"/>
        <v xml:space="preserve"> </v>
      </c>
      <c r="R563" s="29"/>
    </row>
    <row r="564" spans="1:18" ht="16.5" customHeight="1">
      <c r="A564" s="30"/>
      <c r="B564" s="31"/>
      <c r="C564" s="39"/>
      <c r="D564" s="31"/>
      <c r="E564" s="33"/>
      <c r="F564" s="34"/>
      <c r="G564" s="35"/>
      <c r="H564" s="36" t="str">
        <f t="shared" si="74"/>
        <v/>
      </c>
      <c r="I564" s="34"/>
      <c r="J564" s="35"/>
      <c r="K564" s="36" t="str">
        <f t="shared" si="68"/>
        <v/>
      </c>
      <c r="L564" s="34"/>
      <c r="M564" s="37" t="str">
        <f t="shared" si="69"/>
        <v xml:space="preserve"> </v>
      </c>
      <c r="N564" s="36" t="str">
        <f t="shared" si="70"/>
        <v xml:space="preserve"> </v>
      </c>
      <c r="O564" s="38" t="str">
        <f t="shared" si="71"/>
        <v xml:space="preserve"> </v>
      </c>
      <c r="P564" s="37" t="str">
        <f t="shared" si="72"/>
        <v xml:space="preserve"> </v>
      </c>
      <c r="Q564" s="36" t="str">
        <f t="shared" si="73"/>
        <v xml:space="preserve"> </v>
      </c>
      <c r="R564" s="29"/>
    </row>
    <row r="565" spans="1:18" ht="16.5" customHeight="1">
      <c r="A565" s="30"/>
      <c r="B565" s="31"/>
      <c r="C565" s="39"/>
      <c r="D565" s="31"/>
      <c r="E565" s="33"/>
      <c r="F565" s="34"/>
      <c r="G565" s="35"/>
      <c r="H565" s="36" t="str">
        <f t="shared" si="74"/>
        <v/>
      </c>
      <c r="I565" s="34"/>
      <c r="J565" s="35"/>
      <c r="K565" s="36" t="str">
        <f t="shared" si="68"/>
        <v/>
      </c>
      <c r="L565" s="34"/>
      <c r="M565" s="37" t="str">
        <f t="shared" si="69"/>
        <v xml:space="preserve"> </v>
      </c>
      <c r="N565" s="36" t="str">
        <f t="shared" si="70"/>
        <v xml:space="preserve"> </v>
      </c>
      <c r="O565" s="38" t="str">
        <f t="shared" si="71"/>
        <v xml:space="preserve"> </v>
      </c>
      <c r="P565" s="37" t="str">
        <f t="shared" si="72"/>
        <v xml:space="preserve"> </v>
      </c>
      <c r="Q565" s="36" t="str">
        <f t="shared" si="73"/>
        <v xml:space="preserve"> </v>
      </c>
      <c r="R565" s="29"/>
    </row>
    <row r="566" spans="1:18" ht="16.5" customHeight="1">
      <c r="A566" s="30"/>
      <c r="B566" s="31"/>
      <c r="C566" s="39"/>
      <c r="D566" s="31"/>
      <c r="E566" s="33"/>
      <c r="F566" s="34"/>
      <c r="G566" s="35"/>
      <c r="H566" s="36" t="str">
        <f t="shared" si="74"/>
        <v/>
      </c>
      <c r="I566" s="34"/>
      <c r="J566" s="35"/>
      <c r="K566" s="36" t="str">
        <f t="shared" si="68"/>
        <v/>
      </c>
      <c r="L566" s="34"/>
      <c r="M566" s="37" t="str">
        <f t="shared" si="69"/>
        <v xml:space="preserve"> </v>
      </c>
      <c r="N566" s="36" t="str">
        <f t="shared" si="70"/>
        <v xml:space="preserve"> </v>
      </c>
      <c r="O566" s="38" t="str">
        <f t="shared" si="71"/>
        <v xml:space="preserve"> </v>
      </c>
      <c r="P566" s="37" t="str">
        <f t="shared" si="72"/>
        <v xml:space="preserve"> </v>
      </c>
      <c r="Q566" s="36" t="str">
        <f t="shared" si="73"/>
        <v xml:space="preserve"> </v>
      </c>
      <c r="R566" s="29"/>
    </row>
    <row r="567" spans="1:18" ht="16.5" customHeight="1">
      <c r="A567" s="30"/>
      <c r="B567" s="31"/>
      <c r="C567" s="39"/>
      <c r="D567" s="31"/>
      <c r="E567" s="33"/>
      <c r="F567" s="34"/>
      <c r="G567" s="35"/>
      <c r="H567" s="36" t="str">
        <f t="shared" si="74"/>
        <v/>
      </c>
      <c r="I567" s="34"/>
      <c r="J567" s="35"/>
      <c r="K567" s="36" t="str">
        <f t="shared" si="68"/>
        <v/>
      </c>
      <c r="L567" s="34"/>
      <c r="M567" s="37" t="str">
        <f t="shared" si="69"/>
        <v xml:space="preserve"> </v>
      </c>
      <c r="N567" s="36" t="str">
        <f t="shared" si="70"/>
        <v xml:space="preserve"> </v>
      </c>
      <c r="O567" s="38" t="str">
        <f t="shared" si="71"/>
        <v xml:space="preserve"> </v>
      </c>
      <c r="P567" s="37" t="str">
        <f t="shared" si="72"/>
        <v xml:space="preserve"> </v>
      </c>
      <c r="Q567" s="36" t="str">
        <f t="shared" si="73"/>
        <v xml:space="preserve"> </v>
      </c>
      <c r="R567" s="29"/>
    </row>
    <row r="568" spans="1:18" ht="16.5" customHeight="1">
      <c r="A568" s="30"/>
      <c r="B568" s="31"/>
      <c r="C568" s="39"/>
      <c r="D568" s="31"/>
      <c r="E568" s="33"/>
      <c r="F568" s="34"/>
      <c r="G568" s="35"/>
      <c r="H568" s="36" t="str">
        <f t="shared" si="74"/>
        <v/>
      </c>
      <c r="I568" s="34"/>
      <c r="J568" s="35"/>
      <c r="K568" s="36" t="str">
        <f t="shared" si="68"/>
        <v/>
      </c>
      <c r="L568" s="34"/>
      <c r="M568" s="37" t="str">
        <f t="shared" si="69"/>
        <v xml:space="preserve"> </v>
      </c>
      <c r="N568" s="36" t="str">
        <f t="shared" si="70"/>
        <v xml:space="preserve"> </v>
      </c>
      <c r="O568" s="38" t="str">
        <f t="shared" si="71"/>
        <v xml:space="preserve"> </v>
      </c>
      <c r="P568" s="37" t="str">
        <f t="shared" si="72"/>
        <v xml:space="preserve"> </v>
      </c>
      <c r="Q568" s="36" t="str">
        <f t="shared" si="73"/>
        <v xml:space="preserve"> </v>
      </c>
      <c r="R568" s="29"/>
    </row>
    <row r="569" spans="1:18" ht="16.5" customHeight="1">
      <c r="A569" s="30"/>
      <c r="B569" s="31"/>
      <c r="C569" s="39"/>
      <c r="D569" s="31"/>
      <c r="E569" s="33"/>
      <c r="F569" s="34"/>
      <c r="G569" s="35"/>
      <c r="H569" s="36" t="str">
        <f t="shared" si="74"/>
        <v/>
      </c>
      <c r="I569" s="34"/>
      <c r="J569" s="35"/>
      <c r="K569" s="36" t="str">
        <f t="shared" si="68"/>
        <v/>
      </c>
      <c r="L569" s="34"/>
      <c r="M569" s="37" t="str">
        <f t="shared" si="69"/>
        <v xml:space="preserve"> </v>
      </c>
      <c r="N569" s="36" t="str">
        <f t="shared" si="70"/>
        <v xml:space="preserve"> </v>
      </c>
      <c r="O569" s="38" t="str">
        <f t="shared" si="71"/>
        <v xml:space="preserve"> </v>
      </c>
      <c r="P569" s="37" t="str">
        <f t="shared" si="72"/>
        <v xml:space="preserve"> </v>
      </c>
      <c r="Q569" s="36" t="str">
        <f t="shared" si="73"/>
        <v xml:space="preserve"> </v>
      </c>
      <c r="R569" s="29"/>
    </row>
    <row r="570" spans="1:18" ht="16.5" customHeight="1">
      <c r="A570" s="30"/>
      <c r="B570" s="31"/>
      <c r="C570" s="39"/>
      <c r="D570" s="31"/>
      <c r="E570" s="33"/>
      <c r="F570" s="34"/>
      <c r="G570" s="35"/>
      <c r="H570" s="36" t="str">
        <f t="shared" si="74"/>
        <v/>
      </c>
      <c r="I570" s="34"/>
      <c r="J570" s="35"/>
      <c r="K570" s="36" t="str">
        <f t="shared" si="68"/>
        <v/>
      </c>
      <c r="L570" s="34"/>
      <c r="M570" s="37" t="str">
        <f t="shared" si="69"/>
        <v xml:space="preserve"> </v>
      </c>
      <c r="N570" s="36" t="str">
        <f t="shared" si="70"/>
        <v xml:space="preserve"> </v>
      </c>
      <c r="O570" s="38" t="str">
        <f t="shared" si="71"/>
        <v xml:space="preserve"> </v>
      </c>
      <c r="P570" s="37" t="str">
        <f t="shared" si="72"/>
        <v xml:space="preserve"> </v>
      </c>
      <c r="Q570" s="36" t="str">
        <f t="shared" si="73"/>
        <v xml:space="preserve"> </v>
      </c>
      <c r="R570" s="29"/>
    </row>
    <row r="571" spans="1:18" ht="16.5" customHeight="1">
      <c r="A571" s="30"/>
      <c r="B571" s="31"/>
      <c r="C571" s="39"/>
      <c r="D571" s="31"/>
      <c r="E571" s="33"/>
      <c r="F571" s="34"/>
      <c r="G571" s="35"/>
      <c r="H571" s="36" t="str">
        <f t="shared" si="74"/>
        <v/>
      </c>
      <c r="I571" s="34"/>
      <c r="J571" s="35"/>
      <c r="K571" s="36" t="str">
        <f t="shared" si="68"/>
        <v/>
      </c>
      <c r="L571" s="34"/>
      <c r="M571" s="37" t="str">
        <f t="shared" si="69"/>
        <v xml:space="preserve"> </v>
      </c>
      <c r="N571" s="36" t="str">
        <f t="shared" si="70"/>
        <v xml:space="preserve"> </v>
      </c>
      <c r="O571" s="38" t="str">
        <f t="shared" si="71"/>
        <v xml:space="preserve"> </v>
      </c>
      <c r="P571" s="37" t="str">
        <f t="shared" si="72"/>
        <v xml:space="preserve"> </v>
      </c>
      <c r="Q571" s="36" t="str">
        <f t="shared" si="73"/>
        <v xml:space="preserve"> </v>
      </c>
      <c r="R571" s="29"/>
    </row>
    <row r="572" spans="1:18" ht="16.5" customHeight="1">
      <c r="A572" s="30"/>
      <c r="B572" s="31"/>
      <c r="C572" s="39"/>
      <c r="D572" s="31"/>
      <c r="E572" s="33"/>
      <c r="F572" s="34"/>
      <c r="G572" s="35"/>
      <c r="H572" s="36" t="str">
        <f t="shared" si="74"/>
        <v/>
      </c>
      <c r="I572" s="34"/>
      <c r="J572" s="35"/>
      <c r="K572" s="36" t="str">
        <f t="shared" si="68"/>
        <v/>
      </c>
      <c r="L572" s="34"/>
      <c r="M572" s="37" t="str">
        <f t="shared" si="69"/>
        <v xml:space="preserve"> </v>
      </c>
      <c r="N572" s="36" t="str">
        <f t="shared" si="70"/>
        <v xml:space="preserve"> </v>
      </c>
      <c r="O572" s="38" t="str">
        <f t="shared" si="71"/>
        <v xml:space="preserve"> </v>
      </c>
      <c r="P572" s="37" t="str">
        <f t="shared" si="72"/>
        <v xml:space="preserve"> </v>
      </c>
      <c r="Q572" s="36" t="str">
        <f t="shared" si="73"/>
        <v xml:space="preserve"> </v>
      </c>
      <c r="R572" s="29"/>
    </row>
    <row r="573" spans="1:18" ht="16.5" customHeight="1">
      <c r="A573" s="30"/>
      <c r="B573" s="31"/>
      <c r="C573" s="39"/>
      <c r="D573" s="31"/>
      <c r="E573" s="33"/>
      <c r="F573" s="34"/>
      <c r="G573" s="35"/>
      <c r="H573" s="36" t="str">
        <f t="shared" si="74"/>
        <v/>
      </c>
      <c r="I573" s="34"/>
      <c r="J573" s="35"/>
      <c r="K573" s="36" t="str">
        <f t="shared" si="68"/>
        <v/>
      </c>
      <c r="L573" s="34"/>
      <c r="M573" s="37" t="str">
        <f t="shared" si="69"/>
        <v xml:space="preserve"> </v>
      </c>
      <c r="N573" s="36" t="str">
        <f t="shared" si="70"/>
        <v xml:space="preserve"> </v>
      </c>
      <c r="O573" s="38" t="str">
        <f t="shared" si="71"/>
        <v xml:space="preserve"> </v>
      </c>
      <c r="P573" s="37" t="str">
        <f t="shared" si="72"/>
        <v xml:space="preserve"> </v>
      </c>
      <c r="Q573" s="36" t="str">
        <f t="shared" si="73"/>
        <v xml:space="preserve"> </v>
      </c>
      <c r="R573" s="29"/>
    </row>
    <row r="574" spans="1:18" ht="16.5" customHeight="1">
      <c r="A574" s="30"/>
      <c r="B574" s="31"/>
      <c r="C574" s="39"/>
      <c r="D574" s="31"/>
      <c r="E574" s="33"/>
      <c r="F574" s="34"/>
      <c r="G574" s="35"/>
      <c r="H574" s="36" t="str">
        <f t="shared" si="74"/>
        <v/>
      </c>
      <c r="I574" s="34"/>
      <c r="J574" s="35"/>
      <c r="K574" s="36" t="str">
        <f t="shared" si="68"/>
        <v/>
      </c>
      <c r="L574" s="34"/>
      <c r="M574" s="37" t="str">
        <f t="shared" si="69"/>
        <v xml:space="preserve"> </v>
      </c>
      <c r="N574" s="36" t="str">
        <f t="shared" si="70"/>
        <v xml:space="preserve"> </v>
      </c>
      <c r="O574" s="38" t="str">
        <f t="shared" si="71"/>
        <v xml:space="preserve"> </v>
      </c>
      <c r="P574" s="37" t="str">
        <f t="shared" si="72"/>
        <v xml:space="preserve"> </v>
      </c>
      <c r="Q574" s="36" t="str">
        <f t="shared" si="73"/>
        <v xml:space="preserve"> </v>
      </c>
      <c r="R574" s="29"/>
    </row>
    <row r="575" spans="1:18" ht="16.5" customHeight="1">
      <c r="A575" s="30"/>
      <c r="B575" s="31"/>
      <c r="C575" s="39"/>
      <c r="D575" s="31"/>
      <c r="E575" s="33"/>
      <c r="F575" s="34"/>
      <c r="G575" s="35"/>
      <c r="H575" s="36" t="str">
        <f t="shared" si="74"/>
        <v/>
      </c>
      <c r="I575" s="34"/>
      <c r="J575" s="35"/>
      <c r="K575" s="36" t="str">
        <f t="shared" si="68"/>
        <v/>
      </c>
      <c r="L575" s="34"/>
      <c r="M575" s="37" t="str">
        <f t="shared" si="69"/>
        <v xml:space="preserve"> </v>
      </c>
      <c r="N575" s="36" t="str">
        <f t="shared" si="70"/>
        <v xml:space="preserve"> </v>
      </c>
      <c r="O575" s="38" t="str">
        <f t="shared" si="71"/>
        <v xml:space="preserve"> </v>
      </c>
      <c r="P575" s="37" t="str">
        <f t="shared" si="72"/>
        <v xml:space="preserve"> </v>
      </c>
      <c r="Q575" s="36" t="str">
        <f t="shared" si="73"/>
        <v xml:space="preserve"> </v>
      </c>
      <c r="R575" s="29"/>
    </row>
    <row r="576" spans="1:18" ht="16.5" customHeight="1">
      <c r="A576" s="30"/>
      <c r="B576" s="31"/>
      <c r="C576" s="39"/>
      <c r="D576" s="31"/>
      <c r="E576" s="33"/>
      <c r="F576" s="34"/>
      <c r="G576" s="35"/>
      <c r="H576" s="36" t="str">
        <f t="shared" si="74"/>
        <v/>
      </c>
      <c r="I576" s="34"/>
      <c r="J576" s="35"/>
      <c r="K576" s="36" t="str">
        <f t="shared" si="68"/>
        <v/>
      </c>
      <c r="L576" s="34"/>
      <c r="M576" s="37" t="str">
        <f t="shared" si="69"/>
        <v xml:space="preserve"> </v>
      </c>
      <c r="N576" s="36" t="str">
        <f t="shared" si="70"/>
        <v xml:space="preserve"> </v>
      </c>
      <c r="O576" s="38" t="str">
        <f t="shared" si="71"/>
        <v xml:space="preserve"> </v>
      </c>
      <c r="P576" s="37" t="str">
        <f t="shared" si="72"/>
        <v xml:space="preserve"> </v>
      </c>
      <c r="Q576" s="36" t="str">
        <f t="shared" si="73"/>
        <v xml:space="preserve"> </v>
      </c>
      <c r="R576" s="29"/>
    </row>
    <row r="577" spans="1:18" ht="16.5" customHeight="1">
      <c r="A577" s="30"/>
      <c r="B577" s="31"/>
      <c r="C577" s="39"/>
      <c r="D577" s="31"/>
      <c r="E577" s="33"/>
      <c r="F577" s="34"/>
      <c r="G577" s="35"/>
      <c r="H577" s="36" t="str">
        <f t="shared" si="74"/>
        <v/>
      </c>
      <c r="I577" s="34"/>
      <c r="J577" s="35"/>
      <c r="K577" s="36" t="str">
        <f t="shared" si="68"/>
        <v/>
      </c>
      <c r="L577" s="34"/>
      <c r="M577" s="37" t="str">
        <f t="shared" si="69"/>
        <v xml:space="preserve"> </v>
      </c>
      <c r="N577" s="36" t="str">
        <f t="shared" si="70"/>
        <v xml:space="preserve"> </v>
      </c>
      <c r="O577" s="38" t="str">
        <f t="shared" si="71"/>
        <v xml:space="preserve"> </v>
      </c>
      <c r="P577" s="37" t="str">
        <f t="shared" si="72"/>
        <v xml:space="preserve"> </v>
      </c>
      <c r="Q577" s="36" t="str">
        <f t="shared" si="73"/>
        <v xml:space="preserve"> </v>
      </c>
      <c r="R577" s="29"/>
    </row>
    <row r="578" spans="1:18" ht="16.5" customHeight="1">
      <c r="A578" s="30"/>
      <c r="B578" s="31"/>
      <c r="C578" s="39"/>
      <c r="D578" s="31"/>
      <c r="E578" s="33"/>
      <c r="F578" s="34"/>
      <c r="G578" s="35"/>
      <c r="H578" s="36" t="str">
        <f t="shared" si="74"/>
        <v/>
      </c>
      <c r="I578" s="34"/>
      <c r="J578" s="35"/>
      <c r="K578" s="36" t="str">
        <f t="shared" si="68"/>
        <v/>
      </c>
      <c r="L578" s="34"/>
      <c r="M578" s="37" t="str">
        <f t="shared" si="69"/>
        <v xml:space="preserve"> </v>
      </c>
      <c r="N578" s="36" t="str">
        <f t="shared" si="70"/>
        <v xml:space="preserve"> </v>
      </c>
      <c r="O578" s="38" t="str">
        <f t="shared" si="71"/>
        <v xml:space="preserve"> </v>
      </c>
      <c r="P578" s="37" t="str">
        <f t="shared" si="72"/>
        <v xml:space="preserve"> </v>
      </c>
      <c r="Q578" s="36" t="str">
        <f t="shared" si="73"/>
        <v xml:space="preserve"> </v>
      </c>
      <c r="R578" s="29"/>
    </row>
    <row r="579" spans="1:18" ht="16.5" customHeight="1">
      <c r="A579" s="30"/>
      <c r="B579" s="31"/>
      <c r="C579" s="39"/>
      <c r="D579" s="31"/>
      <c r="E579" s="33"/>
      <c r="F579" s="34"/>
      <c r="G579" s="35"/>
      <c r="H579" s="36" t="str">
        <f t="shared" si="74"/>
        <v/>
      </c>
      <c r="I579" s="34"/>
      <c r="J579" s="35"/>
      <c r="K579" s="36" t="str">
        <f t="shared" si="68"/>
        <v/>
      </c>
      <c r="L579" s="34"/>
      <c r="M579" s="37" t="str">
        <f t="shared" si="69"/>
        <v xml:space="preserve"> </v>
      </c>
      <c r="N579" s="36" t="str">
        <f t="shared" si="70"/>
        <v xml:space="preserve"> </v>
      </c>
      <c r="O579" s="38" t="str">
        <f t="shared" si="71"/>
        <v xml:space="preserve"> </v>
      </c>
      <c r="P579" s="37" t="str">
        <f t="shared" si="72"/>
        <v xml:space="preserve"> </v>
      </c>
      <c r="Q579" s="36" t="str">
        <f t="shared" si="73"/>
        <v xml:space="preserve"> </v>
      </c>
      <c r="R579" s="29"/>
    </row>
    <row r="580" spans="1:18" ht="16.5" customHeight="1">
      <c r="A580" s="30"/>
      <c r="B580" s="31"/>
      <c r="C580" s="39"/>
      <c r="D580" s="31"/>
      <c r="E580" s="33"/>
      <c r="F580" s="34"/>
      <c r="G580" s="35"/>
      <c r="H580" s="36" t="str">
        <f t="shared" si="74"/>
        <v/>
      </c>
      <c r="I580" s="34"/>
      <c r="J580" s="35"/>
      <c r="K580" s="36" t="str">
        <f t="shared" si="68"/>
        <v/>
      </c>
      <c r="L580" s="34"/>
      <c r="M580" s="37" t="str">
        <f t="shared" si="69"/>
        <v xml:space="preserve"> </v>
      </c>
      <c r="N580" s="36" t="str">
        <f t="shared" si="70"/>
        <v xml:space="preserve"> </v>
      </c>
      <c r="O580" s="38" t="str">
        <f t="shared" si="71"/>
        <v xml:space="preserve"> </v>
      </c>
      <c r="P580" s="37" t="str">
        <f t="shared" si="72"/>
        <v xml:space="preserve"> </v>
      </c>
      <c r="Q580" s="36" t="str">
        <f t="shared" si="73"/>
        <v xml:space="preserve"> </v>
      </c>
      <c r="R580" s="29"/>
    </row>
    <row r="581" spans="1:18" ht="16.5" customHeight="1">
      <c r="A581" s="30"/>
      <c r="B581" s="31"/>
      <c r="C581" s="39"/>
      <c r="D581" s="31"/>
      <c r="E581" s="33"/>
      <c r="F581" s="34"/>
      <c r="G581" s="35"/>
      <c r="H581" s="36" t="str">
        <f t="shared" si="74"/>
        <v/>
      </c>
      <c r="I581" s="34"/>
      <c r="J581" s="35"/>
      <c r="K581" s="36" t="str">
        <f t="shared" si="68"/>
        <v/>
      </c>
      <c r="L581" s="34"/>
      <c r="M581" s="37" t="str">
        <f t="shared" si="69"/>
        <v xml:space="preserve"> </v>
      </c>
      <c r="N581" s="36" t="str">
        <f t="shared" si="70"/>
        <v xml:space="preserve"> </v>
      </c>
      <c r="O581" s="38" t="str">
        <f t="shared" si="71"/>
        <v xml:space="preserve"> </v>
      </c>
      <c r="P581" s="37" t="str">
        <f t="shared" si="72"/>
        <v xml:space="preserve"> </v>
      </c>
      <c r="Q581" s="36" t="str">
        <f t="shared" si="73"/>
        <v xml:space="preserve"> </v>
      </c>
      <c r="R581" s="29"/>
    </row>
    <row r="582" spans="1:18" ht="16.5" customHeight="1">
      <c r="A582" s="30"/>
      <c r="B582" s="31"/>
      <c r="C582" s="39"/>
      <c r="D582" s="31"/>
      <c r="E582" s="33"/>
      <c r="F582" s="34"/>
      <c r="G582" s="35"/>
      <c r="H582" s="36" t="str">
        <f t="shared" si="74"/>
        <v/>
      </c>
      <c r="I582" s="34"/>
      <c r="J582" s="35"/>
      <c r="K582" s="36" t="str">
        <f t="shared" si="68"/>
        <v/>
      </c>
      <c r="L582" s="34"/>
      <c r="M582" s="37" t="str">
        <f t="shared" si="69"/>
        <v xml:space="preserve"> </v>
      </c>
      <c r="N582" s="36" t="str">
        <f t="shared" si="70"/>
        <v xml:space="preserve"> </v>
      </c>
      <c r="O582" s="38" t="str">
        <f t="shared" si="71"/>
        <v xml:space="preserve"> </v>
      </c>
      <c r="P582" s="37" t="str">
        <f t="shared" si="72"/>
        <v xml:space="preserve"> </v>
      </c>
      <c r="Q582" s="36" t="str">
        <f t="shared" si="73"/>
        <v xml:space="preserve"> </v>
      </c>
      <c r="R582" s="29"/>
    </row>
    <row r="583" spans="1:18" ht="16.5" customHeight="1">
      <c r="A583" s="30"/>
      <c r="B583" s="31"/>
      <c r="C583" s="39"/>
      <c r="D583" s="31"/>
      <c r="E583" s="33"/>
      <c r="F583" s="34"/>
      <c r="G583" s="35"/>
      <c r="H583" s="36" t="str">
        <f t="shared" si="74"/>
        <v/>
      </c>
      <c r="I583" s="34"/>
      <c r="J583" s="35"/>
      <c r="K583" s="36" t="str">
        <f t="shared" si="68"/>
        <v/>
      </c>
      <c r="L583" s="34"/>
      <c r="M583" s="37" t="str">
        <f t="shared" si="69"/>
        <v xml:space="preserve"> </v>
      </c>
      <c r="N583" s="36" t="str">
        <f t="shared" si="70"/>
        <v xml:space="preserve"> </v>
      </c>
      <c r="O583" s="38" t="str">
        <f t="shared" si="71"/>
        <v xml:space="preserve"> </v>
      </c>
      <c r="P583" s="37" t="str">
        <f t="shared" si="72"/>
        <v xml:space="preserve"> </v>
      </c>
      <c r="Q583" s="36" t="str">
        <f t="shared" si="73"/>
        <v xml:space="preserve"> </v>
      </c>
      <c r="R583" s="29"/>
    </row>
    <row r="584" spans="1:18" ht="16.5" customHeight="1">
      <c r="A584" s="30"/>
      <c r="B584" s="31"/>
      <c r="C584" s="39"/>
      <c r="D584" s="31"/>
      <c r="E584" s="33"/>
      <c r="F584" s="34"/>
      <c r="G584" s="35"/>
      <c r="H584" s="36" t="str">
        <f t="shared" si="74"/>
        <v/>
      </c>
      <c r="I584" s="34"/>
      <c r="J584" s="35"/>
      <c r="K584" s="36" t="str">
        <f t="shared" si="68"/>
        <v/>
      </c>
      <c r="L584" s="34"/>
      <c r="M584" s="37" t="str">
        <f t="shared" si="69"/>
        <v xml:space="preserve"> </v>
      </c>
      <c r="N584" s="36" t="str">
        <f t="shared" si="70"/>
        <v xml:space="preserve"> </v>
      </c>
      <c r="O584" s="38" t="str">
        <f t="shared" si="71"/>
        <v xml:space="preserve"> </v>
      </c>
      <c r="P584" s="37" t="str">
        <f t="shared" si="72"/>
        <v xml:space="preserve"> </v>
      </c>
      <c r="Q584" s="36" t="str">
        <f t="shared" si="73"/>
        <v xml:space="preserve"> </v>
      </c>
      <c r="R584" s="29"/>
    </row>
    <row r="585" spans="1:18" ht="16.5" customHeight="1">
      <c r="A585" s="30"/>
      <c r="B585" s="31"/>
      <c r="C585" s="39"/>
      <c r="D585" s="31"/>
      <c r="E585" s="33"/>
      <c r="F585" s="34"/>
      <c r="G585" s="35"/>
      <c r="H585" s="36" t="str">
        <f t="shared" si="74"/>
        <v/>
      </c>
      <c r="I585" s="34"/>
      <c r="J585" s="35"/>
      <c r="K585" s="36" t="str">
        <f t="shared" si="68"/>
        <v/>
      </c>
      <c r="L585" s="34"/>
      <c r="M585" s="37" t="str">
        <f t="shared" si="69"/>
        <v xml:space="preserve"> </v>
      </c>
      <c r="N585" s="36" t="str">
        <f t="shared" si="70"/>
        <v xml:space="preserve"> </v>
      </c>
      <c r="O585" s="38" t="str">
        <f t="shared" si="71"/>
        <v xml:space="preserve"> </v>
      </c>
      <c r="P585" s="37" t="str">
        <f t="shared" si="72"/>
        <v xml:space="preserve"> </v>
      </c>
      <c r="Q585" s="36" t="str">
        <f t="shared" si="73"/>
        <v xml:space="preserve"> </v>
      </c>
      <c r="R585" s="29"/>
    </row>
    <row r="586" spans="1:18" ht="16.5" customHeight="1">
      <c r="A586" s="30"/>
      <c r="B586" s="31"/>
      <c r="C586" s="39"/>
      <c r="D586" s="31"/>
      <c r="E586" s="33"/>
      <c r="F586" s="34"/>
      <c r="G586" s="35"/>
      <c r="H586" s="36" t="str">
        <f t="shared" si="74"/>
        <v/>
      </c>
      <c r="I586" s="34"/>
      <c r="J586" s="35"/>
      <c r="K586" s="36" t="str">
        <f t="shared" si="68"/>
        <v/>
      </c>
      <c r="L586" s="34"/>
      <c r="M586" s="37" t="str">
        <f t="shared" si="69"/>
        <v xml:space="preserve"> </v>
      </c>
      <c r="N586" s="36" t="str">
        <f t="shared" si="70"/>
        <v xml:space="preserve"> </v>
      </c>
      <c r="O586" s="38" t="str">
        <f t="shared" si="71"/>
        <v xml:space="preserve"> </v>
      </c>
      <c r="P586" s="37" t="str">
        <f t="shared" si="72"/>
        <v xml:space="preserve"> </v>
      </c>
      <c r="Q586" s="36" t="str">
        <f t="shared" si="73"/>
        <v xml:space="preserve"> </v>
      </c>
      <c r="R586" s="29"/>
    </row>
    <row r="587" spans="1:18" ht="16.5" customHeight="1">
      <c r="A587" s="30"/>
      <c r="B587" s="31"/>
      <c r="C587" s="39"/>
      <c r="D587" s="31"/>
      <c r="E587" s="33"/>
      <c r="F587" s="34"/>
      <c r="G587" s="35"/>
      <c r="H587" s="36" t="str">
        <f t="shared" si="74"/>
        <v/>
      </c>
      <c r="I587" s="34"/>
      <c r="J587" s="35"/>
      <c r="K587" s="36" t="str">
        <f t="shared" si="68"/>
        <v/>
      </c>
      <c r="L587" s="34"/>
      <c r="M587" s="37" t="str">
        <f t="shared" si="69"/>
        <v xml:space="preserve"> </v>
      </c>
      <c r="N587" s="36" t="str">
        <f t="shared" si="70"/>
        <v xml:space="preserve"> </v>
      </c>
      <c r="O587" s="38" t="str">
        <f t="shared" si="71"/>
        <v xml:space="preserve"> </v>
      </c>
      <c r="P587" s="37" t="str">
        <f t="shared" si="72"/>
        <v xml:space="preserve"> </v>
      </c>
      <c r="Q587" s="36" t="str">
        <f t="shared" si="73"/>
        <v xml:space="preserve"> </v>
      </c>
      <c r="R587" s="29"/>
    </row>
    <row r="588" spans="1:18" ht="16.5" customHeight="1">
      <c r="A588" s="30"/>
      <c r="B588" s="31"/>
      <c r="C588" s="39"/>
      <c r="D588" s="31"/>
      <c r="E588" s="33"/>
      <c r="F588" s="34"/>
      <c r="G588" s="35"/>
      <c r="H588" s="36" t="str">
        <f t="shared" si="74"/>
        <v/>
      </c>
      <c r="I588" s="34"/>
      <c r="J588" s="35"/>
      <c r="K588" s="36" t="str">
        <f t="shared" si="68"/>
        <v/>
      </c>
      <c r="L588" s="34"/>
      <c r="M588" s="37" t="str">
        <f t="shared" si="69"/>
        <v xml:space="preserve"> </v>
      </c>
      <c r="N588" s="36" t="str">
        <f t="shared" si="70"/>
        <v xml:space="preserve"> </v>
      </c>
      <c r="O588" s="38" t="str">
        <f t="shared" si="71"/>
        <v xml:space="preserve"> </v>
      </c>
      <c r="P588" s="37" t="str">
        <f t="shared" si="72"/>
        <v xml:space="preserve"> </v>
      </c>
      <c r="Q588" s="36" t="str">
        <f t="shared" si="73"/>
        <v xml:space="preserve"> </v>
      </c>
      <c r="R588" s="29"/>
    </row>
    <row r="589" spans="1:18" ht="16.5" customHeight="1">
      <c r="A589" s="30"/>
      <c r="B589" s="31"/>
      <c r="C589" s="39"/>
      <c r="D589" s="31"/>
      <c r="E589" s="33"/>
      <c r="F589" s="34"/>
      <c r="G589" s="35"/>
      <c r="H589" s="36" t="str">
        <f t="shared" si="74"/>
        <v/>
      </c>
      <c r="I589" s="34"/>
      <c r="J589" s="35"/>
      <c r="K589" s="36" t="str">
        <f t="shared" si="68"/>
        <v/>
      </c>
      <c r="L589" s="34"/>
      <c r="M589" s="37" t="str">
        <f t="shared" si="69"/>
        <v xml:space="preserve"> </v>
      </c>
      <c r="N589" s="36" t="str">
        <f t="shared" si="70"/>
        <v xml:space="preserve"> </v>
      </c>
      <c r="O589" s="38" t="str">
        <f t="shared" si="71"/>
        <v xml:space="preserve"> </v>
      </c>
      <c r="P589" s="37" t="str">
        <f t="shared" si="72"/>
        <v xml:space="preserve"> </v>
      </c>
      <c r="Q589" s="36" t="str">
        <f t="shared" si="73"/>
        <v xml:space="preserve"> </v>
      </c>
      <c r="R589" s="29"/>
    </row>
    <row r="590" spans="1:18" ht="16.5" customHeight="1">
      <c r="A590" s="30"/>
      <c r="B590" s="31"/>
      <c r="C590" s="39"/>
      <c r="D590" s="31"/>
      <c r="E590" s="33"/>
      <c r="F590" s="34"/>
      <c r="G590" s="35"/>
      <c r="H590" s="36" t="str">
        <f t="shared" si="74"/>
        <v/>
      </c>
      <c r="I590" s="34"/>
      <c r="J590" s="35"/>
      <c r="K590" s="36" t="str">
        <f t="shared" si="68"/>
        <v/>
      </c>
      <c r="L590" s="34"/>
      <c r="M590" s="37" t="str">
        <f t="shared" si="69"/>
        <v xml:space="preserve"> </v>
      </c>
      <c r="N590" s="36" t="str">
        <f t="shared" si="70"/>
        <v xml:space="preserve"> </v>
      </c>
      <c r="O590" s="38" t="str">
        <f t="shared" si="71"/>
        <v xml:space="preserve"> </v>
      </c>
      <c r="P590" s="37" t="str">
        <f t="shared" si="72"/>
        <v xml:space="preserve"> </v>
      </c>
      <c r="Q590" s="36" t="str">
        <f t="shared" si="73"/>
        <v xml:space="preserve"> </v>
      </c>
      <c r="R590" s="29"/>
    </row>
    <row r="591" spans="1:18" ht="16.5" customHeight="1">
      <c r="A591" s="30"/>
      <c r="B591" s="31"/>
      <c r="C591" s="39"/>
      <c r="D591" s="31"/>
      <c r="E591" s="33"/>
      <c r="F591" s="34"/>
      <c r="G591" s="35"/>
      <c r="H591" s="36" t="str">
        <f t="shared" si="74"/>
        <v/>
      </c>
      <c r="I591" s="34"/>
      <c r="J591" s="35"/>
      <c r="K591" s="36" t="str">
        <f t="shared" si="68"/>
        <v/>
      </c>
      <c r="L591" s="34"/>
      <c r="M591" s="37" t="str">
        <f t="shared" si="69"/>
        <v xml:space="preserve"> </v>
      </c>
      <c r="N591" s="36" t="str">
        <f t="shared" si="70"/>
        <v xml:space="preserve"> </v>
      </c>
      <c r="O591" s="38" t="str">
        <f t="shared" si="71"/>
        <v xml:space="preserve"> </v>
      </c>
      <c r="P591" s="37" t="str">
        <f t="shared" si="72"/>
        <v xml:space="preserve"> </v>
      </c>
      <c r="Q591" s="36" t="str">
        <f t="shared" si="73"/>
        <v xml:space="preserve"> </v>
      </c>
      <c r="R591" s="29"/>
    </row>
    <row r="592" spans="1:18" ht="16.5" customHeight="1">
      <c r="A592" s="30"/>
      <c r="B592" s="31"/>
      <c r="C592" s="39"/>
      <c r="D592" s="31"/>
      <c r="E592" s="33"/>
      <c r="F592" s="34"/>
      <c r="G592" s="35"/>
      <c r="H592" s="36" t="str">
        <f t="shared" si="74"/>
        <v/>
      </c>
      <c r="I592" s="34"/>
      <c r="J592" s="35"/>
      <c r="K592" s="36" t="str">
        <f t="shared" si="68"/>
        <v/>
      </c>
      <c r="L592" s="34"/>
      <c r="M592" s="37" t="str">
        <f t="shared" si="69"/>
        <v xml:space="preserve"> </v>
      </c>
      <c r="N592" s="36" t="str">
        <f t="shared" si="70"/>
        <v xml:space="preserve"> </v>
      </c>
      <c r="O592" s="38" t="str">
        <f t="shared" si="71"/>
        <v xml:space="preserve"> </v>
      </c>
      <c r="P592" s="37" t="str">
        <f t="shared" si="72"/>
        <v xml:space="preserve"> </v>
      </c>
      <c r="Q592" s="36" t="str">
        <f t="shared" si="73"/>
        <v xml:space="preserve"> </v>
      </c>
      <c r="R592" s="29"/>
    </row>
    <row r="593" spans="1:18" ht="16.5" customHeight="1">
      <c r="A593" s="30"/>
      <c r="B593" s="31"/>
      <c r="C593" s="39"/>
      <c r="D593" s="31"/>
      <c r="E593" s="33"/>
      <c r="F593" s="34"/>
      <c r="G593" s="35"/>
      <c r="H593" s="36" t="str">
        <f t="shared" si="74"/>
        <v/>
      </c>
      <c r="I593" s="34"/>
      <c r="J593" s="35"/>
      <c r="K593" s="36" t="str">
        <f t="shared" si="68"/>
        <v/>
      </c>
      <c r="L593" s="34"/>
      <c r="M593" s="37" t="str">
        <f t="shared" si="69"/>
        <v xml:space="preserve"> </v>
      </c>
      <c r="N593" s="36" t="str">
        <f t="shared" si="70"/>
        <v xml:space="preserve"> </v>
      </c>
      <c r="O593" s="38" t="str">
        <f t="shared" si="71"/>
        <v xml:space="preserve"> </v>
      </c>
      <c r="P593" s="37" t="str">
        <f t="shared" si="72"/>
        <v xml:space="preserve"> </v>
      </c>
      <c r="Q593" s="36" t="str">
        <f t="shared" si="73"/>
        <v xml:space="preserve"> </v>
      </c>
      <c r="R593" s="29"/>
    </row>
    <row r="594" spans="1:18" ht="16.5" customHeight="1">
      <c r="A594" s="30"/>
      <c r="B594" s="31"/>
      <c r="C594" s="39"/>
      <c r="D594" s="31"/>
      <c r="E594" s="33"/>
      <c r="F594" s="34"/>
      <c r="G594" s="35"/>
      <c r="H594" s="36" t="str">
        <f t="shared" si="74"/>
        <v/>
      </c>
      <c r="I594" s="34"/>
      <c r="J594" s="35"/>
      <c r="K594" s="36" t="str">
        <f t="shared" si="68"/>
        <v/>
      </c>
      <c r="L594" s="34"/>
      <c r="M594" s="37" t="str">
        <f t="shared" si="69"/>
        <v xml:space="preserve"> </v>
      </c>
      <c r="N594" s="36" t="str">
        <f t="shared" si="70"/>
        <v xml:space="preserve"> </v>
      </c>
      <c r="O594" s="38" t="str">
        <f t="shared" si="71"/>
        <v xml:space="preserve"> </v>
      </c>
      <c r="P594" s="37" t="str">
        <f t="shared" si="72"/>
        <v xml:space="preserve"> </v>
      </c>
      <c r="Q594" s="36" t="str">
        <f t="shared" si="73"/>
        <v xml:space="preserve"> </v>
      </c>
      <c r="R594" s="29"/>
    </row>
    <row r="595" spans="1:18" ht="16.5" customHeight="1">
      <c r="A595" s="30"/>
      <c r="B595" s="31"/>
      <c r="C595" s="39"/>
      <c r="D595" s="31"/>
      <c r="E595" s="33"/>
      <c r="F595" s="34"/>
      <c r="G595" s="35"/>
      <c r="H595" s="36" t="str">
        <f t="shared" si="74"/>
        <v/>
      </c>
      <c r="I595" s="34"/>
      <c r="J595" s="35"/>
      <c r="K595" s="36" t="str">
        <f t="shared" si="68"/>
        <v/>
      </c>
      <c r="L595" s="34"/>
      <c r="M595" s="37" t="str">
        <f t="shared" si="69"/>
        <v xml:space="preserve"> </v>
      </c>
      <c r="N595" s="36" t="str">
        <f t="shared" si="70"/>
        <v xml:space="preserve"> </v>
      </c>
      <c r="O595" s="38" t="str">
        <f t="shared" si="71"/>
        <v xml:space="preserve"> </v>
      </c>
      <c r="P595" s="37" t="str">
        <f t="shared" si="72"/>
        <v xml:space="preserve"> </v>
      </c>
      <c r="Q595" s="36" t="str">
        <f t="shared" si="73"/>
        <v xml:space="preserve"> </v>
      </c>
      <c r="R595" s="29"/>
    </row>
    <row r="596" spans="1:18" ht="16.5" customHeight="1">
      <c r="A596" s="30"/>
      <c r="B596" s="31"/>
      <c r="C596" s="39"/>
      <c r="D596" s="31"/>
      <c r="E596" s="33"/>
      <c r="F596" s="34"/>
      <c r="G596" s="35"/>
      <c r="H596" s="36" t="str">
        <f t="shared" si="74"/>
        <v/>
      </c>
      <c r="I596" s="34"/>
      <c r="J596" s="35"/>
      <c r="K596" s="36" t="str">
        <f t="shared" si="68"/>
        <v/>
      </c>
      <c r="L596" s="34"/>
      <c r="M596" s="37" t="str">
        <f t="shared" si="69"/>
        <v xml:space="preserve"> </v>
      </c>
      <c r="N596" s="36" t="str">
        <f t="shared" si="70"/>
        <v xml:space="preserve"> </v>
      </c>
      <c r="O596" s="38" t="str">
        <f t="shared" si="71"/>
        <v xml:space="preserve"> </v>
      </c>
      <c r="P596" s="37" t="str">
        <f t="shared" si="72"/>
        <v xml:space="preserve"> </v>
      </c>
      <c r="Q596" s="36" t="str">
        <f t="shared" si="73"/>
        <v xml:space="preserve"> </v>
      </c>
      <c r="R596" s="29"/>
    </row>
    <row r="597" spans="1:18" ht="16.5" customHeight="1">
      <c r="A597" s="30"/>
      <c r="B597" s="31"/>
      <c r="C597" s="39"/>
      <c r="D597" s="31"/>
      <c r="E597" s="33"/>
      <c r="F597" s="34"/>
      <c r="G597" s="35"/>
      <c r="H597" s="36" t="str">
        <f t="shared" si="74"/>
        <v/>
      </c>
      <c r="I597" s="34"/>
      <c r="J597" s="35"/>
      <c r="K597" s="36" t="str">
        <f t="shared" si="68"/>
        <v/>
      </c>
      <c r="L597" s="34"/>
      <c r="M597" s="37" t="str">
        <f t="shared" si="69"/>
        <v xml:space="preserve"> </v>
      </c>
      <c r="N597" s="36" t="str">
        <f t="shared" si="70"/>
        <v xml:space="preserve"> </v>
      </c>
      <c r="O597" s="38" t="str">
        <f t="shared" si="71"/>
        <v xml:space="preserve"> </v>
      </c>
      <c r="P597" s="37" t="str">
        <f t="shared" si="72"/>
        <v xml:space="preserve"> </v>
      </c>
      <c r="Q597" s="36" t="str">
        <f t="shared" si="73"/>
        <v xml:space="preserve"> </v>
      </c>
      <c r="R597" s="29"/>
    </row>
    <row r="598" spans="1:18" ht="16.5" customHeight="1">
      <c r="A598" s="30"/>
      <c r="B598" s="31"/>
      <c r="C598" s="39"/>
      <c r="D598" s="31"/>
      <c r="E598" s="33"/>
      <c r="F598" s="34"/>
      <c r="G598" s="35"/>
      <c r="H598" s="36" t="str">
        <f t="shared" si="74"/>
        <v/>
      </c>
      <c r="I598" s="34"/>
      <c r="J598" s="35"/>
      <c r="K598" s="36" t="str">
        <f t="shared" si="68"/>
        <v/>
      </c>
      <c r="L598" s="34"/>
      <c r="M598" s="37" t="str">
        <f t="shared" si="69"/>
        <v xml:space="preserve"> </v>
      </c>
      <c r="N598" s="36" t="str">
        <f t="shared" si="70"/>
        <v xml:space="preserve"> </v>
      </c>
      <c r="O598" s="38" t="str">
        <f t="shared" si="71"/>
        <v xml:space="preserve"> </v>
      </c>
      <c r="P598" s="37" t="str">
        <f t="shared" si="72"/>
        <v xml:space="preserve"> </v>
      </c>
      <c r="Q598" s="36" t="str">
        <f t="shared" si="73"/>
        <v xml:space="preserve"> </v>
      </c>
      <c r="R598" s="29"/>
    </row>
    <row r="599" spans="1:18" ht="16.5" customHeight="1">
      <c r="A599" s="30"/>
      <c r="B599" s="31"/>
      <c r="C599" s="39"/>
      <c r="D599" s="31"/>
      <c r="E599" s="33"/>
      <c r="F599" s="34"/>
      <c r="G599" s="35"/>
      <c r="H599" s="36" t="str">
        <f t="shared" si="74"/>
        <v/>
      </c>
      <c r="I599" s="34"/>
      <c r="J599" s="35"/>
      <c r="K599" s="36" t="str">
        <f t="shared" si="68"/>
        <v/>
      </c>
      <c r="L599" s="34"/>
      <c r="M599" s="37" t="str">
        <f t="shared" si="69"/>
        <v xml:space="preserve"> </v>
      </c>
      <c r="N599" s="36" t="str">
        <f t="shared" si="70"/>
        <v xml:space="preserve"> </v>
      </c>
      <c r="O599" s="38" t="str">
        <f t="shared" si="71"/>
        <v xml:space="preserve"> </v>
      </c>
      <c r="P599" s="37" t="str">
        <f t="shared" si="72"/>
        <v xml:space="preserve"> </v>
      </c>
      <c r="Q599" s="36" t="str">
        <f t="shared" si="73"/>
        <v xml:space="preserve"> </v>
      </c>
      <c r="R599" s="29"/>
    </row>
    <row r="600" spans="1:18" ht="16.5" customHeight="1">
      <c r="A600" s="30"/>
      <c r="B600" s="31"/>
      <c r="C600" s="39"/>
      <c r="D600" s="31"/>
      <c r="E600" s="33"/>
      <c r="F600" s="34"/>
      <c r="G600" s="35"/>
      <c r="H600" s="36" t="str">
        <f t="shared" si="74"/>
        <v/>
      </c>
      <c r="I600" s="34"/>
      <c r="J600" s="35"/>
      <c r="K600" s="36" t="str">
        <f t="shared" si="68"/>
        <v/>
      </c>
      <c r="L600" s="34"/>
      <c r="M600" s="37" t="str">
        <f t="shared" si="69"/>
        <v xml:space="preserve"> </v>
      </c>
      <c r="N600" s="36" t="str">
        <f t="shared" si="70"/>
        <v xml:space="preserve"> </v>
      </c>
      <c r="O600" s="38" t="str">
        <f t="shared" si="71"/>
        <v xml:space="preserve"> </v>
      </c>
      <c r="P600" s="37" t="str">
        <f t="shared" si="72"/>
        <v xml:space="preserve"> </v>
      </c>
      <c r="Q600" s="36" t="str">
        <f t="shared" si="73"/>
        <v xml:space="preserve"> </v>
      </c>
      <c r="R600" s="29"/>
    </row>
    <row r="601" spans="1:18" ht="16.5" customHeight="1">
      <c r="A601" s="30"/>
      <c r="B601" s="31"/>
      <c r="C601" s="39"/>
      <c r="D601" s="31"/>
      <c r="E601" s="33"/>
      <c r="F601" s="34"/>
      <c r="G601" s="35"/>
      <c r="H601" s="36" t="str">
        <f t="shared" si="74"/>
        <v/>
      </c>
      <c r="I601" s="34"/>
      <c r="J601" s="35"/>
      <c r="K601" s="36" t="str">
        <f t="shared" si="68"/>
        <v/>
      </c>
      <c r="L601" s="34"/>
      <c r="M601" s="37" t="str">
        <f t="shared" si="69"/>
        <v xml:space="preserve"> </v>
      </c>
      <c r="N601" s="36" t="str">
        <f t="shared" si="70"/>
        <v xml:space="preserve"> </v>
      </c>
      <c r="O601" s="38" t="str">
        <f t="shared" si="71"/>
        <v xml:space="preserve"> </v>
      </c>
      <c r="P601" s="37" t="str">
        <f t="shared" si="72"/>
        <v xml:space="preserve"> </v>
      </c>
      <c r="Q601" s="36" t="str">
        <f t="shared" si="73"/>
        <v xml:space="preserve"> </v>
      </c>
      <c r="R601" s="29"/>
    </row>
    <row r="602" spans="1:18" ht="16.5" customHeight="1">
      <c r="A602" s="30"/>
      <c r="B602" s="31"/>
      <c r="C602" s="39"/>
      <c r="D602" s="31"/>
      <c r="E602" s="33"/>
      <c r="F602" s="34"/>
      <c r="G602" s="35"/>
      <c r="H602" s="36" t="str">
        <f t="shared" si="74"/>
        <v/>
      </c>
      <c r="I602" s="34"/>
      <c r="J602" s="35"/>
      <c r="K602" s="36" t="str">
        <f t="shared" si="68"/>
        <v/>
      </c>
      <c r="L602" s="34"/>
      <c r="M602" s="37" t="str">
        <f t="shared" si="69"/>
        <v xml:space="preserve"> </v>
      </c>
      <c r="N602" s="36" t="str">
        <f t="shared" si="70"/>
        <v xml:space="preserve"> </v>
      </c>
      <c r="O602" s="38" t="str">
        <f t="shared" si="71"/>
        <v xml:space="preserve"> </v>
      </c>
      <c r="P602" s="37" t="str">
        <f t="shared" si="72"/>
        <v xml:space="preserve"> </v>
      </c>
      <c r="Q602" s="36" t="str">
        <f t="shared" si="73"/>
        <v xml:space="preserve"> </v>
      </c>
      <c r="R602" s="29"/>
    </row>
    <row r="603" spans="1:18" ht="16.5" customHeight="1">
      <c r="A603" s="30"/>
      <c r="B603" s="31"/>
      <c r="C603" s="39"/>
      <c r="D603" s="31"/>
      <c r="E603" s="33"/>
      <c r="F603" s="34"/>
      <c r="G603" s="35"/>
      <c r="H603" s="36" t="str">
        <f t="shared" si="74"/>
        <v/>
      </c>
      <c r="I603" s="34"/>
      <c r="J603" s="35"/>
      <c r="K603" s="36" t="str">
        <f t="shared" si="68"/>
        <v/>
      </c>
      <c r="L603" s="34"/>
      <c r="M603" s="37" t="str">
        <f t="shared" si="69"/>
        <v xml:space="preserve"> </v>
      </c>
      <c r="N603" s="36" t="str">
        <f t="shared" si="70"/>
        <v xml:space="preserve"> </v>
      </c>
      <c r="O603" s="38" t="str">
        <f t="shared" si="71"/>
        <v xml:space="preserve"> </v>
      </c>
      <c r="P603" s="37" t="str">
        <f t="shared" si="72"/>
        <v xml:space="preserve"> </v>
      </c>
      <c r="Q603" s="36" t="str">
        <f t="shared" si="73"/>
        <v xml:space="preserve"> </v>
      </c>
      <c r="R603" s="29"/>
    </row>
    <row r="604" spans="1:18" ht="16.5" customHeight="1">
      <c r="A604" s="30"/>
      <c r="B604" s="31"/>
      <c r="C604" s="39"/>
      <c r="D604" s="31"/>
      <c r="E604" s="33"/>
      <c r="F604" s="34"/>
      <c r="G604" s="35"/>
      <c r="H604" s="36" t="str">
        <f t="shared" si="74"/>
        <v/>
      </c>
      <c r="I604" s="34"/>
      <c r="J604" s="35"/>
      <c r="K604" s="36" t="str">
        <f t="shared" si="68"/>
        <v/>
      </c>
      <c r="L604" s="34"/>
      <c r="M604" s="37" t="str">
        <f t="shared" si="69"/>
        <v xml:space="preserve"> </v>
      </c>
      <c r="N604" s="36" t="str">
        <f t="shared" si="70"/>
        <v xml:space="preserve"> </v>
      </c>
      <c r="O604" s="38" t="str">
        <f t="shared" si="71"/>
        <v xml:space="preserve"> </v>
      </c>
      <c r="P604" s="37" t="str">
        <f t="shared" si="72"/>
        <v xml:space="preserve"> </v>
      </c>
      <c r="Q604" s="36" t="str">
        <f t="shared" si="73"/>
        <v xml:space="preserve"> </v>
      </c>
      <c r="R604" s="29"/>
    </row>
    <row r="605" spans="1:18" ht="16.5" customHeight="1">
      <c r="A605" s="30"/>
      <c r="B605" s="31"/>
      <c r="C605" s="39"/>
      <c r="D605" s="31"/>
      <c r="E605" s="33"/>
      <c r="F605" s="34"/>
      <c r="G605" s="35"/>
      <c r="H605" s="36" t="str">
        <f t="shared" si="74"/>
        <v/>
      </c>
      <c r="I605" s="34"/>
      <c r="J605" s="35"/>
      <c r="K605" s="36" t="str">
        <f t="shared" si="68"/>
        <v/>
      </c>
      <c r="L605" s="34"/>
      <c r="M605" s="37" t="str">
        <f t="shared" si="69"/>
        <v xml:space="preserve"> </v>
      </c>
      <c r="N605" s="36" t="str">
        <f t="shared" si="70"/>
        <v xml:space="preserve"> </v>
      </c>
      <c r="O605" s="38" t="str">
        <f t="shared" si="71"/>
        <v xml:space="preserve"> </v>
      </c>
      <c r="P605" s="37" t="str">
        <f t="shared" si="72"/>
        <v xml:space="preserve"> </v>
      </c>
      <c r="Q605" s="36" t="str">
        <f t="shared" si="73"/>
        <v xml:space="preserve"> </v>
      </c>
      <c r="R605" s="29"/>
    </row>
    <row r="606" spans="1:18" ht="16.5" customHeight="1">
      <c r="A606" s="30"/>
      <c r="B606" s="31"/>
      <c r="C606" s="39"/>
      <c r="D606" s="31"/>
      <c r="E606" s="33"/>
      <c r="F606" s="34"/>
      <c r="G606" s="35"/>
      <c r="H606" s="36" t="str">
        <f t="shared" si="74"/>
        <v/>
      </c>
      <c r="I606" s="34"/>
      <c r="J606" s="35"/>
      <c r="K606" s="36" t="str">
        <f t="shared" si="68"/>
        <v/>
      </c>
      <c r="L606" s="34"/>
      <c r="M606" s="37" t="str">
        <f t="shared" si="69"/>
        <v xml:space="preserve"> </v>
      </c>
      <c r="N606" s="36" t="str">
        <f t="shared" si="70"/>
        <v xml:space="preserve"> </v>
      </c>
      <c r="O606" s="38" t="str">
        <f t="shared" si="71"/>
        <v xml:space="preserve"> </v>
      </c>
      <c r="P606" s="37" t="str">
        <f t="shared" si="72"/>
        <v xml:space="preserve"> </v>
      </c>
      <c r="Q606" s="36" t="str">
        <f t="shared" si="73"/>
        <v xml:space="preserve"> </v>
      </c>
      <c r="R606" s="29"/>
    </row>
    <row r="607" spans="1:18" ht="16.5" customHeight="1">
      <c r="A607" s="30"/>
      <c r="B607" s="31"/>
      <c r="C607" s="39"/>
      <c r="D607" s="31"/>
      <c r="E607" s="33"/>
      <c r="F607" s="34"/>
      <c r="G607" s="35"/>
      <c r="H607" s="36" t="str">
        <f t="shared" si="74"/>
        <v/>
      </c>
      <c r="I607" s="34"/>
      <c r="J607" s="35"/>
      <c r="K607" s="36" t="str">
        <f t="shared" si="68"/>
        <v/>
      </c>
      <c r="L607" s="34"/>
      <c r="M607" s="37" t="str">
        <f t="shared" si="69"/>
        <v xml:space="preserve"> </v>
      </c>
      <c r="N607" s="36" t="str">
        <f t="shared" si="70"/>
        <v xml:space="preserve"> </v>
      </c>
      <c r="O607" s="38" t="str">
        <f t="shared" si="71"/>
        <v xml:space="preserve"> </v>
      </c>
      <c r="P607" s="37" t="str">
        <f t="shared" si="72"/>
        <v xml:space="preserve"> </v>
      </c>
      <c r="Q607" s="36" t="str">
        <f t="shared" si="73"/>
        <v xml:space="preserve"> </v>
      </c>
      <c r="R607" s="29"/>
    </row>
    <row r="608" spans="1:18" ht="16.5" customHeight="1">
      <c r="A608" s="30"/>
      <c r="B608" s="31"/>
      <c r="C608" s="39"/>
      <c r="D608" s="31"/>
      <c r="E608" s="33"/>
      <c r="F608" s="34"/>
      <c r="G608" s="35"/>
      <c r="H608" s="36" t="str">
        <f t="shared" si="74"/>
        <v/>
      </c>
      <c r="I608" s="34"/>
      <c r="J608" s="35"/>
      <c r="K608" s="36" t="str">
        <f t="shared" si="68"/>
        <v/>
      </c>
      <c r="L608" s="34"/>
      <c r="M608" s="37" t="str">
        <f t="shared" si="69"/>
        <v xml:space="preserve"> </v>
      </c>
      <c r="N608" s="36" t="str">
        <f t="shared" si="70"/>
        <v xml:space="preserve"> </v>
      </c>
      <c r="O608" s="38" t="str">
        <f t="shared" si="71"/>
        <v xml:space="preserve"> </v>
      </c>
      <c r="P608" s="37" t="str">
        <f t="shared" si="72"/>
        <v xml:space="preserve"> </v>
      </c>
      <c r="Q608" s="36" t="str">
        <f t="shared" si="73"/>
        <v xml:space="preserve"> </v>
      </c>
      <c r="R608" s="29"/>
    </row>
    <row r="609" spans="1:18" ht="16.5" customHeight="1">
      <c r="A609" s="30"/>
      <c r="B609" s="31"/>
      <c r="C609" s="39"/>
      <c r="D609" s="31"/>
      <c r="E609" s="33"/>
      <c r="F609" s="34"/>
      <c r="G609" s="35"/>
      <c r="H609" s="36" t="str">
        <f t="shared" si="74"/>
        <v/>
      </c>
      <c r="I609" s="34"/>
      <c r="J609" s="35"/>
      <c r="K609" s="36" t="str">
        <f t="shared" si="68"/>
        <v/>
      </c>
      <c r="L609" s="34"/>
      <c r="M609" s="37" t="str">
        <f t="shared" si="69"/>
        <v xml:space="preserve"> </v>
      </c>
      <c r="N609" s="36" t="str">
        <f t="shared" si="70"/>
        <v xml:space="preserve"> </v>
      </c>
      <c r="O609" s="38" t="str">
        <f t="shared" si="71"/>
        <v xml:space="preserve"> </v>
      </c>
      <c r="P609" s="37" t="str">
        <f t="shared" si="72"/>
        <v xml:space="preserve"> </v>
      </c>
      <c r="Q609" s="36" t="str">
        <f t="shared" si="73"/>
        <v xml:space="preserve"> </v>
      </c>
      <c r="R609" s="29"/>
    </row>
    <row r="610" spans="1:18" ht="16.5" customHeight="1">
      <c r="A610" s="30"/>
      <c r="B610" s="31"/>
      <c r="C610" s="39"/>
      <c r="D610" s="31"/>
      <c r="E610" s="33"/>
      <c r="F610" s="34"/>
      <c r="G610" s="35"/>
      <c r="H610" s="36" t="str">
        <f t="shared" si="74"/>
        <v/>
      </c>
      <c r="I610" s="34"/>
      <c r="J610" s="35"/>
      <c r="K610" s="36" t="str">
        <f t="shared" si="68"/>
        <v/>
      </c>
      <c r="L610" s="34"/>
      <c r="M610" s="37" t="str">
        <f t="shared" si="69"/>
        <v xml:space="preserve"> </v>
      </c>
      <c r="N610" s="36" t="str">
        <f t="shared" si="70"/>
        <v xml:space="preserve"> </v>
      </c>
      <c r="O610" s="38" t="str">
        <f t="shared" si="71"/>
        <v xml:space="preserve"> </v>
      </c>
      <c r="P610" s="37" t="str">
        <f t="shared" si="72"/>
        <v xml:space="preserve"> </v>
      </c>
      <c r="Q610" s="36" t="str">
        <f t="shared" si="73"/>
        <v xml:space="preserve"> </v>
      </c>
      <c r="R610" s="29"/>
    </row>
    <row r="611" spans="1:18" ht="16.5" customHeight="1">
      <c r="A611" s="30"/>
      <c r="B611" s="31"/>
      <c r="C611" s="39"/>
      <c r="D611" s="31"/>
      <c r="E611" s="33"/>
      <c r="F611" s="34"/>
      <c r="G611" s="35"/>
      <c r="H611" s="36" t="str">
        <f t="shared" si="74"/>
        <v/>
      </c>
      <c r="I611" s="34"/>
      <c r="J611" s="35"/>
      <c r="K611" s="36" t="str">
        <f t="shared" si="68"/>
        <v/>
      </c>
      <c r="L611" s="34"/>
      <c r="M611" s="37" t="str">
        <f t="shared" si="69"/>
        <v xml:space="preserve"> </v>
      </c>
      <c r="N611" s="36" t="str">
        <f t="shared" si="70"/>
        <v xml:space="preserve"> </v>
      </c>
      <c r="O611" s="38" t="str">
        <f t="shared" si="71"/>
        <v xml:space="preserve"> </v>
      </c>
      <c r="P611" s="37" t="str">
        <f t="shared" si="72"/>
        <v xml:space="preserve"> </v>
      </c>
      <c r="Q611" s="36" t="str">
        <f t="shared" si="73"/>
        <v xml:space="preserve"> </v>
      </c>
      <c r="R611" s="29"/>
    </row>
    <row r="612" spans="1:18" ht="16.5" customHeight="1">
      <c r="A612" s="30"/>
      <c r="B612" s="31"/>
      <c r="C612" s="39"/>
      <c r="D612" s="31"/>
      <c r="E612" s="33"/>
      <c r="F612" s="34"/>
      <c r="G612" s="35"/>
      <c r="H612" s="36" t="str">
        <f t="shared" si="74"/>
        <v/>
      </c>
      <c r="I612" s="34"/>
      <c r="J612" s="35"/>
      <c r="K612" s="36" t="str">
        <f t="shared" si="68"/>
        <v/>
      </c>
      <c r="L612" s="34"/>
      <c r="M612" s="37" t="str">
        <f t="shared" si="69"/>
        <v xml:space="preserve"> </v>
      </c>
      <c r="N612" s="36" t="str">
        <f t="shared" si="70"/>
        <v xml:space="preserve"> </v>
      </c>
      <c r="O612" s="38" t="str">
        <f t="shared" si="71"/>
        <v xml:space="preserve"> </v>
      </c>
      <c r="P612" s="37" t="str">
        <f t="shared" si="72"/>
        <v xml:space="preserve"> </v>
      </c>
      <c r="Q612" s="36" t="str">
        <f t="shared" si="73"/>
        <v xml:space="preserve"> </v>
      </c>
      <c r="R612" s="29"/>
    </row>
    <row r="613" spans="1:18" ht="16.5" customHeight="1">
      <c r="A613" s="30"/>
      <c r="B613" s="31"/>
      <c r="C613" s="39"/>
      <c r="D613" s="31"/>
      <c r="E613" s="33"/>
      <c r="F613" s="34"/>
      <c r="G613" s="35"/>
      <c r="H613" s="36" t="str">
        <f t="shared" si="74"/>
        <v/>
      </c>
      <c r="I613" s="34"/>
      <c r="J613" s="35"/>
      <c r="K613" s="36" t="str">
        <f t="shared" si="68"/>
        <v/>
      </c>
      <c r="L613" s="34"/>
      <c r="M613" s="37" t="str">
        <f t="shared" si="69"/>
        <v xml:space="preserve"> </v>
      </c>
      <c r="N613" s="36" t="str">
        <f t="shared" si="70"/>
        <v xml:space="preserve"> </v>
      </c>
      <c r="O613" s="38" t="str">
        <f t="shared" si="71"/>
        <v xml:space="preserve"> </v>
      </c>
      <c r="P613" s="37" t="str">
        <f t="shared" si="72"/>
        <v xml:space="preserve"> </v>
      </c>
      <c r="Q613" s="36" t="str">
        <f t="shared" si="73"/>
        <v xml:space="preserve"> </v>
      </c>
      <c r="R613" s="29"/>
    </row>
    <row r="614" spans="1:18" ht="16.5" customHeight="1">
      <c r="A614" s="30"/>
      <c r="B614" s="31"/>
      <c r="C614" s="39"/>
      <c r="D614" s="31"/>
      <c r="E614" s="33"/>
      <c r="F614" s="34"/>
      <c r="G614" s="35"/>
      <c r="H614" s="36" t="str">
        <f t="shared" si="74"/>
        <v/>
      </c>
      <c r="I614" s="34"/>
      <c r="J614" s="35"/>
      <c r="K614" s="36" t="str">
        <f t="shared" si="68"/>
        <v/>
      </c>
      <c r="L614" s="34"/>
      <c r="M614" s="37" t="str">
        <f t="shared" si="69"/>
        <v xml:space="preserve"> </v>
      </c>
      <c r="N614" s="36" t="str">
        <f t="shared" si="70"/>
        <v xml:space="preserve"> </v>
      </c>
      <c r="O614" s="38" t="str">
        <f t="shared" si="71"/>
        <v xml:space="preserve"> </v>
      </c>
      <c r="P614" s="37" t="str">
        <f t="shared" si="72"/>
        <v xml:space="preserve"> </v>
      </c>
      <c r="Q614" s="36" t="str">
        <f t="shared" si="73"/>
        <v xml:space="preserve"> </v>
      </c>
      <c r="R614" s="29"/>
    </row>
    <row r="615" spans="1:18" ht="16.5" customHeight="1">
      <c r="A615" s="30"/>
      <c r="B615" s="31"/>
      <c r="C615" s="39"/>
      <c r="D615" s="31"/>
      <c r="E615" s="33"/>
      <c r="F615" s="34"/>
      <c r="G615" s="35"/>
      <c r="H615" s="36" t="str">
        <f t="shared" si="74"/>
        <v/>
      </c>
      <c r="I615" s="34"/>
      <c r="J615" s="35"/>
      <c r="K615" s="36" t="str">
        <f t="shared" si="68"/>
        <v/>
      </c>
      <c r="L615" s="34"/>
      <c r="M615" s="37" t="str">
        <f t="shared" si="69"/>
        <v xml:space="preserve"> </v>
      </c>
      <c r="N615" s="36" t="str">
        <f t="shared" si="70"/>
        <v xml:space="preserve"> </v>
      </c>
      <c r="O615" s="38" t="str">
        <f t="shared" si="71"/>
        <v xml:space="preserve"> </v>
      </c>
      <c r="P615" s="37" t="str">
        <f t="shared" si="72"/>
        <v xml:space="preserve"> </v>
      </c>
      <c r="Q615" s="36" t="str">
        <f t="shared" si="73"/>
        <v xml:space="preserve"> </v>
      </c>
      <c r="R615" s="29"/>
    </row>
    <row r="616" spans="1:18" ht="16.5" customHeight="1">
      <c r="A616" s="30"/>
      <c r="B616" s="31"/>
      <c r="C616" s="39"/>
      <c r="D616" s="31"/>
      <c r="E616" s="33"/>
      <c r="F616" s="34"/>
      <c r="G616" s="35"/>
      <c r="H616" s="36" t="str">
        <f t="shared" si="74"/>
        <v/>
      </c>
      <c r="I616" s="34"/>
      <c r="J616" s="35"/>
      <c r="K616" s="36" t="str">
        <f t="shared" si="68"/>
        <v/>
      </c>
      <c r="L616" s="34"/>
      <c r="M616" s="37" t="str">
        <f t="shared" si="69"/>
        <v xml:space="preserve"> </v>
      </c>
      <c r="N616" s="36" t="str">
        <f t="shared" si="70"/>
        <v xml:space="preserve"> </v>
      </c>
      <c r="O616" s="38" t="str">
        <f t="shared" si="71"/>
        <v xml:space="preserve"> </v>
      </c>
      <c r="P616" s="37" t="str">
        <f t="shared" si="72"/>
        <v xml:space="preserve"> </v>
      </c>
      <c r="Q616" s="36" t="str">
        <f t="shared" si="73"/>
        <v xml:space="preserve"> </v>
      </c>
      <c r="R616" s="29"/>
    </row>
    <row r="617" spans="1:18" ht="16.5" customHeight="1">
      <c r="A617" s="30"/>
      <c r="B617" s="31"/>
      <c r="C617" s="39"/>
      <c r="D617" s="31"/>
      <c r="E617" s="33"/>
      <c r="F617" s="34"/>
      <c r="G617" s="35"/>
      <c r="H617" s="36" t="str">
        <f t="shared" si="74"/>
        <v/>
      </c>
      <c r="I617" s="34"/>
      <c r="J617" s="35"/>
      <c r="K617" s="36" t="str">
        <f t="shared" si="68"/>
        <v/>
      </c>
      <c r="L617" s="34"/>
      <c r="M617" s="37" t="str">
        <f t="shared" si="69"/>
        <v xml:space="preserve"> </v>
      </c>
      <c r="N617" s="36" t="str">
        <f t="shared" si="70"/>
        <v xml:space="preserve"> </v>
      </c>
      <c r="O617" s="38" t="str">
        <f t="shared" si="71"/>
        <v xml:space="preserve"> </v>
      </c>
      <c r="P617" s="37" t="str">
        <f t="shared" si="72"/>
        <v xml:space="preserve"> </v>
      </c>
      <c r="Q617" s="36" t="str">
        <f t="shared" si="73"/>
        <v xml:space="preserve"> </v>
      </c>
      <c r="R617" s="29"/>
    </row>
    <row r="618" spans="1:18" ht="16.5" customHeight="1">
      <c r="A618" s="30"/>
      <c r="B618" s="31"/>
      <c r="C618" s="39"/>
      <c r="D618" s="31"/>
      <c r="E618" s="33"/>
      <c r="F618" s="34"/>
      <c r="G618" s="35"/>
      <c r="H618" s="36" t="str">
        <f t="shared" si="74"/>
        <v/>
      </c>
      <c r="I618" s="34"/>
      <c r="J618" s="35"/>
      <c r="K618" s="36" t="str">
        <f t="shared" si="68"/>
        <v/>
      </c>
      <c r="L618" s="34"/>
      <c r="M618" s="37" t="str">
        <f t="shared" si="69"/>
        <v xml:space="preserve"> </v>
      </c>
      <c r="N618" s="36" t="str">
        <f t="shared" si="70"/>
        <v xml:space="preserve"> </v>
      </c>
      <c r="O618" s="38" t="str">
        <f t="shared" si="71"/>
        <v xml:space="preserve"> </v>
      </c>
      <c r="P618" s="37" t="str">
        <f t="shared" si="72"/>
        <v xml:space="preserve"> </v>
      </c>
      <c r="Q618" s="36" t="str">
        <f t="shared" si="73"/>
        <v xml:space="preserve"> </v>
      </c>
      <c r="R618" s="29"/>
    </row>
    <row r="619" spans="1:18" ht="16.5" customHeight="1">
      <c r="A619" s="30"/>
      <c r="B619" s="31"/>
      <c r="C619" s="39"/>
      <c r="D619" s="31"/>
      <c r="E619" s="33"/>
      <c r="F619" s="34"/>
      <c r="G619" s="35"/>
      <c r="H619" s="36" t="str">
        <f t="shared" si="74"/>
        <v/>
      </c>
      <c r="I619" s="34"/>
      <c r="J619" s="35"/>
      <c r="K619" s="36" t="str">
        <f t="shared" si="68"/>
        <v/>
      </c>
      <c r="L619" s="34"/>
      <c r="M619" s="37" t="str">
        <f t="shared" si="69"/>
        <v xml:space="preserve"> </v>
      </c>
      <c r="N619" s="36" t="str">
        <f t="shared" si="70"/>
        <v xml:space="preserve"> </v>
      </c>
      <c r="O619" s="38" t="str">
        <f t="shared" si="71"/>
        <v xml:space="preserve"> </v>
      </c>
      <c r="P619" s="37" t="str">
        <f t="shared" si="72"/>
        <v xml:space="preserve"> </v>
      </c>
      <c r="Q619" s="36" t="str">
        <f t="shared" si="73"/>
        <v xml:space="preserve"> </v>
      </c>
      <c r="R619" s="29"/>
    </row>
    <row r="620" spans="1:18" ht="16.5" customHeight="1">
      <c r="A620" s="30"/>
      <c r="B620" s="31"/>
      <c r="C620" s="39"/>
      <c r="D620" s="31"/>
      <c r="E620" s="33"/>
      <c r="F620" s="34"/>
      <c r="G620" s="35"/>
      <c r="H620" s="36" t="str">
        <f t="shared" si="74"/>
        <v/>
      </c>
      <c r="I620" s="34"/>
      <c r="J620" s="35"/>
      <c r="K620" s="36" t="str">
        <f t="shared" si="68"/>
        <v/>
      </c>
      <c r="L620" s="34"/>
      <c r="M620" s="37" t="str">
        <f t="shared" si="69"/>
        <v xml:space="preserve"> </v>
      </c>
      <c r="N620" s="36" t="str">
        <f t="shared" si="70"/>
        <v xml:space="preserve"> </v>
      </c>
      <c r="O620" s="38" t="str">
        <f t="shared" si="71"/>
        <v xml:space="preserve"> </v>
      </c>
      <c r="P620" s="37" t="str">
        <f t="shared" si="72"/>
        <v xml:space="preserve"> </v>
      </c>
      <c r="Q620" s="36" t="str">
        <f t="shared" si="73"/>
        <v xml:space="preserve"> </v>
      </c>
      <c r="R620" s="29"/>
    </row>
    <row r="621" spans="1:18" ht="16.5" customHeight="1">
      <c r="A621" s="30"/>
      <c r="B621" s="31"/>
      <c r="C621" s="39"/>
      <c r="D621" s="31"/>
      <c r="E621" s="33"/>
      <c r="F621" s="34"/>
      <c r="G621" s="35"/>
      <c r="H621" s="36" t="str">
        <f t="shared" si="74"/>
        <v/>
      </c>
      <c r="I621" s="34"/>
      <c r="J621" s="35"/>
      <c r="K621" s="36" t="str">
        <f t="shared" si="68"/>
        <v/>
      </c>
      <c r="L621" s="34"/>
      <c r="M621" s="37" t="str">
        <f t="shared" si="69"/>
        <v xml:space="preserve"> </v>
      </c>
      <c r="N621" s="36" t="str">
        <f t="shared" si="70"/>
        <v xml:space="preserve"> </v>
      </c>
      <c r="O621" s="38" t="str">
        <f t="shared" si="71"/>
        <v xml:space="preserve"> </v>
      </c>
      <c r="P621" s="37" t="str">
        <f t="shared" si="72"/>
        <v xml:space="preserve"> </v>
      </c>
      <c r="Q621" s="36" t="str">
        <f t="shared" si="73"/>
        <v xml:space="preserve"> </v>
      </c>
      <c r="R621" s="29"/>
    </row>
    <row r="622" spans="1:18" ht="16.5" customHeight="1">
      <c r="A622" s="30"/>
      <c r="B622" s="31"/>
      <c r="C622" s="39"/>
      <c r="D622" s="31"/>
      <c r="E622" s="33"/>
      <c r="F622" s="34"/>
      <c r="G622" s="35"/>
      <c r="H622" s="36" t="str">
        <f t="shared" si="74"/>
        <v/>
      </c>
      <c r="I622" s="34"/>
      <c r="J622" s="35"/>
      <c r="K622" s="36" t="str">
        <f t="shared" si="68"/>
        <v/>
      </c>
      <c r="L622" s="34"/>
      <c r="M622" s="37" t="str">
        <f t="shared" si="69"/>
        <v xml:space="preserve"> </v>
      </c>
      <c r="N622" s="36" t="str">
        <f t="shared" si="70"/>
        <v xml:space="preserve"> </v>
      </c>
      <c r="O622" s="38" t="str">
        <f t="shared" si="71"/>
        <v xml:space="preserve"> </v>
      </c>
      <c r="P622" s="37" t="str">
        <f t="shared" si="72"/>
        <v xml:space="preserve"> </v>
      </c>
      <c r="Q622" s="36" t="str">
        <f t="shared" si="73"/>
        <v xml:space="preserve"> </v>
      </c>
      <c r="R622" s="29"/>
    </row>
    <row r="623" spans="1:18" ht="16.5" customHeight="1">
      <c r="A623" s="30"/>
      <c r="B623" s="31"/>
      <c r="C623" s="39"/>
      <c r="D623" s="31"/>
      <c r="E623" s="33"/>
      <c r="F623" s="34"/>
      <c r="G623" s="35"/>
      <c r="H623" s="36" t="str">
        <f t="shared" si="74"/>
        <v/>
      </c>
      <c r="I623" s="34"/>
      <c r="J623" s="35"/>
      <c r="K623" s="36" t="str">
        <f t="shared" si="68"/>
        <v/>
      </c>
      <c r="L623" s="34"/>
      <c r="M623" s="37" t="str">
        <f t="shared" si="69"/>
        <v xml:space="preserve"> </v>
      </c>
      <c r="N623" s="36" t="str">
        <f t="shared" si="70"/>
        <v xml:space="preserve"> </v>
      </c>
      <c r="O623" s="38" t="str">
        <f t="shared" si="71"/>
        <v xml:space="preserve"> </v>
      </c>
      <c r="P623" s="37" t="str">
        <f t="shared" si="72"/>
        <v xml:space="preserve"> </v>
      </c>
      <c r="Q623" s="36" t="str">
        <f t="shared" si="73"/>
        <v xml:space="preserve"> </v>
      </c>
      <c r="R623" s="29"/>
    </row>
    <row r="624" spans="1:18" ht="16.5" customHeight="1">
      <c r="A624" s="30"/>
      <c r="B624" s="31"/>
      <c r="C624" s="39"/>
      <c r="D624" s="31"/>
      <c r="E624" s="33"/>
      <c r="F624" s="34"/>
      <c r="G624" s="35"/>
      <c r="H624" s="36" t="str">
        <f t="shared" si="74"/>
        <v/>
      </c>
      <c r="I624" s="34"/>
      <c r="J624" s="35"/>
      <c r="K624" s="36" t="str">
        <f t="shared" si="68"/>
        <v/>
      </c>
      <c r="L624" s="34"/>
      <c r="M624" s="37" t="str">
        <f t="shared" si="69"/>
        <v xml:space="preserve"> </v>
      </c>
      <c r="N624" s="36" t="str">
        <f t="shared" si="70"/>
        <v xml:space="preserve"> </v>
      </c>
      <c r="O624" s="38" t="str">
        <f t="shared" si="71"/>
        <v xml:space="preserve"> </v>
      </c>
      <c r="P624" s="37" t="str">
        <f t="shared" si="72"/>
        <v xml:space="preserve"> </v>
      </c>
      <c r="Q624" s="36" t="str">
        <f t="shared" si="73"/>
        <v xml:space="preserve"> </v>
      </c>
      <c r="R624" s="29"/>
    </row>
    <row r="625" spans="1:18" ht="16.5" customHeight="1">
      <c r="A625" s="30"/>
      <c r="B625" s="31"/>
      <c r="C625" s="39"/>
      <c r="D625" s="31"/>
      <c r="E625" s="33"/>
      <c r="F625" s="34"/>
      <c r="G625" s="35"/>
      <c r="H625" s="36" t="str">
        <f t="shared" si="74"/>
        <v/>
      </c>
      <c r="I625" s="34"/>
      <c r="J625" s="35"/>
      <c r="K625" s="36" t="str">
        <f t="shared" si="68"/>
        <v/>
      </c>
      <c r="L625" s="34"/>
      <c r="M625" s="37" t="str">
        <f t="shared" si="69"/>
        <v xml:space="preserve"> </v>
      </c>
      <c r="N625" s="36" t="str">
        <f t="shared" si="70"/>
        <v xml:space="preserve"> </v>
      </c>
      <c r="O625" s="38" t="str">
        <f t="shared" si="71"/>
        <v xml:space="preserve"> </v>
      </c>
      <c r="P625" s="37" t="str">
        <f t="shared" si="72"/>
        <v xml:space="preserve"> </v>
      </c>
      <c r="Q625" s="36" t="str">
        <f t="shared" si="73"/>
        <v xml:space="preserve"> </v>
      </c>
      <c r="R625" s="29"/>
    </row>
    <row r="626" spans="1:18" ht="16.5" customHeight="1">
      <c r="A626" s="30"/>
      <c r="B626" s="31"/>
      <c r="C626" s="39"/>
      <c r="D626" s="31"/>
      <c r="E626" s="33"/>
      <c r="F626" s="34"/>
      <c r="G626" s="35"/>
      <c r="H626" s="36" t="str">
        <f t="shared" si="74"/>
        <v/>
      </c>
      <c r="I626" s="34"/>
      <c r="J626" s="35"/>
      <c r="K626" s="36" t="str">
        <f t="shared" si="68"/>
        <v/>
      </c>
      <c r="L626" s="34"/>
      <c r="M626" s="37" t="str">
        <f t="shared" si="69"/>
        <v xml:space="preserve"> </v>
      </c>
      <c r="N626" s="36" t="str">
        <f t="shared" si="70"/>
        <v xml:space="preserve"> </v>
      </c>
      <c r="O626" s="38" t="str">
        <f t="shared" si="71"/>
        <v xml:space="preserve"> </v>
      </c>
      <c r="P626" s="37" t="str">
        <f t="shared" si="72"/>
        <v xml:space="preserve"> </v>
      </c>
      <c r="Q626" s="36" t="str">
        <f t="shared" si="73"/>
        <v xml:space="preserve"> </v>
      </c>
      <c r="R626" s="29"/>
    </row>
    <row r="627" spans="1:18" ht="16.5" customHeight="1">
      <c r="A627" s="30"/>
      <c r="B627" s="31"/>
      <c r="C627" s="39"/>
      <c r="D627" s="31"/>
      <c r="E627" s="33"/>
      <c r="F627" s="34"/>
      <c r="G627" s="35"/>
      <c r="H627" s="36" t="str">
        <f t="shared" si="74"/>
        <v/>
      </c>
      <c r="I627" s="34"/>
      <c r="J627" s="35"/>
      <c r="K627" s="36" t="str">
        <f t="shared" si="68"/>
        <v/>
      </c>
      <c r="L627" s="34"/>
      <c r="M627" s="37" t="str">
        <f t="shared" si="69"/>
        <v xml:space="preserve"> </v>
      </c>
      <c r="N627" s="36" t="str">
        <f t="shared" si="70"/>
        <v xml:space="preserve"> </v>
      </c>
      <c r="O627" s="38" t="str">
        <f t="shared" si="71"/>
        <v xml:space="preserve"> </v>
      </c>
      <c r="P627" s="37" t="str">
        <f t="shared" si="72"/>
        <v xml:space="preserve"> </v>
      </c>
      <c r="Q627" s="36" t="str">
        <f t="shared" si="73"/>
        <v xml:space="preserve"> </v>
      </c>
      <c r="R627" s="29"/>
    </row>
    <row r="628" spans="1:18" ht="16.5" customHeight="1">
      <c r="A628" s="30"/>
      <c r="B628" s="31"/>
      <c r="C628" s="39"/>
      <c r="D628" s="31"/>
      <c r="E628" s="33"/>
      <c r="F628" s="34"/>
      <c r="G628" s="35"/>
      <c r="H628" s="36" t="str">
        <f t="shared" si="74"/>
        <v/>
      </c>
      <c r="I628" s="34"/>
      <c r="J628" s="35"/>
      <c r="K628" s="36" t="str">
        <f t="shared" si="68"/>
        <v/>
      </c>
      <c r="L628" s="34"/>
      <c r="M628" s="37" t="str">
        <f t="shared" si="69"/>
        <v xml:space="preserve"> </v>
      </c>
      <c r="N628" s="36" t="str">
        <f t="shared" si="70"/>
        <v xml:space="preserve"> </v>
      </c>
      <c r="O628" s="38" t="str">
        <f t="shared" si="71"/>
        <v xml:space="preserve"> </v>
      </c>
      <c r="P628" s="37" t="str">
        <f t="shared" si="72"/>
        <v xml:space="preserve"> </v>
      </c>
      <c r="Q628" s="36" t="str">
        <f t="shared" si="73"/>
        <v xml:space="preserve"> </v>
      </c>
      <c r="R628" s="29"/>
    </row>
    <row r="629" spans="1:18" ht="16.5" customHeight="1">
      <c r="A629" s="30"/>
      <c r="B629" s="31"/>
      <c r="C629" s="39"/>
      <c r="D629" s="31"/>
      <c r="E629" s="33"/>
      <c r="F629" s="34"/>
      <c r="G629" s="35"/>
      <c r="H629" s="36" t="str">
        <f t="shared" si="74"/>
        <v/>
      </c>
      <c r="I629" s="34"/>
      <c r="J629" s="35"/>
      <c r="K629" s="36" t="str">
        <f t="shared" si="68"/>
        <v/>
      </c>
      <c r="L629" s="34"/>
      <c r="M629" s="37" t="str">
        <f t="shared" si="69"/>
        <v xml:space="preserve"> </v>
      </c>
      <c r="N629" s="36" t="str">
        <f t="shared" si="70"/>
        <v xml:space="preserve"> </v>
      </c>
      <c r="O629" s="38" t="str">
        <f t="shared" si="71"/>
        <v xml:space="preserve"> </v>
      </c>
      <c r="P629" s="37" t="str">
        <f t="shared" si="72"/>
        <v xml:space="preserve"> </v>
      </c>
      <c r="Q629" s="36" t="str">
        <f t="shared" si="73"/>
        <v xml:space="preserve"> </v>
      </c>
      <c r="R629" s="29"/>
    </row>
    <row r="630" spans="1:18" ht="16.5" customHeight="1">
      <c r="A630" s="30"/>
      <c r="B630" s="31"/>
      <c r="C630" s="39"/>
      <c r="D630" s="31"/>
      <c r="E630" s="33"/>
      <c r="F630" s="34"/>
      <c r="G630" s="35"/>
      <c r="H630" s="36" t="str">
        <f t="shared" si="74"/>
        <v/>
      </c>
      <c r="I630" s="34"/>
      <c r="J630" s="35"/>
      <c r="K630" s="36" t="str">
        <f t="shared" si="68"/>
        <v/>
      </c>
      <c r="L630" s="34"/>
      <c r="M630" s="37" t="str">
        <f t="shared" si="69"/>
        <v xml:space="preserve"> </v>
      </c>
      <c r="N630" s="36" t="str">
        <f t="shared" si="70"/>
        <v xml:space="preserve"> </v>
      </c>
      <c r="O630" s="38" t="str">
        <f t="shared" si="71"/>
        <v xml:space="preserve"> </v>
      </c>
      <c r="P630" s="37" t="str">
        <f t="shared" si="72"/>
        <v xml:space="preserve"> </v>
      </c>
      <c r="Q630" s="36" t="str">
        <f t="shared" si="73"/>
        <v xml:space="preserve"> </v>
      </c>
      <c r="R630" s="29"/>
    </row>
    <row r="631" spans="1:18" ht="16.5" customHeight="1">
      <c r="A631" s="30"/>
      <c r="B631" s="31"/>
      <c r="C631" s="39"/>
      <c r="D631" s="31"/>
      <c r="E631" s="33"/>
      <c r="F631" s="34"/>
      <c r="G631" s="35"/>
      <c r="H631" s="36" t="str">
        <f t="shared" si="74"/>
        <v/>
      </c>
      <c r="I631" s="34"/>
      <c r="J631" s="35"/>
      <c r="K631" s="36" t="str">
        <f t="shared" si="68"/>
        <v/>
      </c>
      <c r="L631" s="34"/>
      <c r="M631" s="37" t="str">
        <f t="shared" si="69"/>
        <v xml:space="preserve"> </v>
      </c>
      <c r="N631" s="36" t="str">
        <f t="shared" si="70"/>
        <v xml:space="preserve"> </v>
      </c>
      <c r="O631" s="38" t="str">
        <f t="shared" si="71"/>
        <v xml:space="preserve"> </v>
      </c>
      <c r="P631" s="37" t="str">
        <f t="shared" si="72"/>
        <v xml:space="preserve"> </v>
      </c>
      <c r="Q631" s="36" t="str">
        <f t="shared" si="73"/>
        <v xml:space="preserve"> </v>
      </c>
      <c r="R631" s="29"/>
    </row>
    <row r="632" spans="1:18" ht="16.5" customHeight="1">
      <c r="A632" s="30"/>
      <c r="B632" s="31"/>
      <c r="C632" s="39"/>
      <c r="D632" s="31"/>
      <c r="E632" s="33"/>
      <c r="F632" s="34"/>
      <c r="G632" s="35"/>
      <c r="H632" s="36" t="str">
        <f t="shared" si="74"/>
        <v/>
      </c>
      <c r="I632" s="34"/>
      <c r="J632" s="35"/>
      <c r="K632" s="36" t="str">
        <f t="shared" si="68"/>
        <v/>
      </c>
      <c r="L632" s="34"/>
      <c r="M632" s="37" t="str">
        <f t="shared" si="69"/>
        <v xml:space="preserve"> </v>
      </c>
      <c r="N632" s="36" t="str">
        <f t="shared" si="70"/>
        <v xml:space="preserve"> </v>
      </c>
      <c r="O632" s="38" t="str">
        <f t="shared" si="71"/>
        <v xml:space="preserve"> </v>
      </c>
      <c r="P632" s="37" t="str">
        <f t="shared" si="72"/>
        <v xml:space="preserve"> </v>
      </c>
      <c r="Q632" s="36" t="str">
        <f t="shared" si="73"/>
        <v xml:space="preserve"> </v>
      </c>
      <c r="R632" s="29"/>
    </row>
    <row r="633" spans="1:18" ht="16.5" customHeight="1">
      <c r="A633" s="30"/>
      <c r="B633" s="31"/>
      <c r="C633" s="39"/>
      <c r="D633" s="31"/>
      <c r="E633" s="33"/>
      <c r="F633" s="34"/>
      <c r="G633" s="35"/>
      <c r="H633" s="36" t="str">
        <f t="shared" si="74"/>
        <v/>
      </c>
      <c r="I633" s="34"/>
      <c r="J633" s="35"/>
      <c r="K633" s="36" t="str">
        <f t="shared" si="68"/>
        <v/>
      </c>
      <c r="L633" s="34"/>
      <c r="M633" s="37" t="str">
        <f t="shared" si="69"/>
        <v xml:space="preserve"> </v>
      </c>
      <c r="N633" s="36" t="str">
        <f t="shared" si="70"/>
        <v xml:space="preserve"> </v>
      </c>
      <c r="O633" s="38" t="str">
        <f t="shared" si="71"/>
        <v xml:space="preserve"> </v>
      </c>
      <c r="P633" s="37" t="str">
        <f t="shared" si="72"/>
        <v xml:space="preserve"> </v>
      </c>
      <c r="Q633" s="36" t="str">
        <f t="shared" si="73"/>
        <v xml:space="preserve"> </v>
      </c>
      <c r="R633" s="29"/>
    </row>
    <row r="634" spans="1:18" ht="16.5" customHeight="1">
      <c r="A634" s="30"/>
      <c r="B634" s="31"/>
      <c r="C634" s="39"/>
      <c r="D634" s="31"/>
      <c r="E634" s="33"/>
      <c r="F634" s="34"/>
      <c r="G634" s="35"/>
      <c r="H634" s="36" t="str">
        <f t="shared" si="74"/>
        <v/>
      </c>
      <c r="I634" s="34"/>
      <c r="J634" s="35"/>
      <c r="K634" s="36" t="str">
        <f t="shared" si="68"/>
        <v/>
      </c>
      <c r="L634" s="34"/>
      <c r="M634" s="37" t="str">
        <f t="shared" si="69"/>
        <v xml:space="preserve"> </v>
      </c>
      <c r="N634" s="36" t="str">
        <f t="shared" si="70"/>
        <v xml:space="preserve"> </v>
      </c>
      <c r="O634" s="38" t="str">
        <f t="shared" si="71"/>
        <v xml:space="preserve"> </v>
      </c>
      <c r="P634" s="37" t="str">
        <f t="shared" si="72"/>
        <v xml:space="preserve"> </v>
      </c>
      <c r="Q634" s="36" t="str">
        <f t="shared" si="73"/>
        <v xml:space="preserve"> </v>
      </c>
      <c r="R634" s="29"/>
    </row>
    <row r="635" spans="1:18" ht="16.5" customHeight="1">
      <c r="A635" s="30"/>
      <c r="B635" s="31"/>
      <c r="C635" s="39"/>
      <c r="D635" s="31"/>
      <c r="E635" s="33"/>
      <c r="F635" s="34"/>
      <c r="G635" s="35"/>
      <c r="H635" s="36" t="str">
        <f t="shared" si="74"/>
        <v/>
      </c>
      <c r="I635" s="34"/>
      <c r="J635" s="35"/>
      <c r="K635" s="36" t="str">
        <f t="shared" si="68"/>
        <v/>
      </c>
      <c r="L635" s="34"/>
      <c r="M635" s="37" t="str">
        <f t="shared" si="69"/>
        <v xml:space="preserve"> </v>
      </c>
      <c r="N635" s="36" t="str">
        <f t="shared" si="70"/>
        <v xml:space="preserve"> </v>
      </c>
      <c r="O635" s="38" t="str">
        <f t="shared" si="71"/>
        <v xml:space="preserve"> </v>
      </c>
      <c r="P635" s="37" t="str">
        <f t="shared" si="72"/>
        <v xml:space="preserve"> </v>
      </c>
      <c r="Q635" s="36" t="str">
        <f t="shared" si="73"/>
        <v xml:space="preserve"> </v>
      </c>
      <c r="R635" s="29"/>
    </row>
    <row r="636" spans="1:18" ht="16.5" customHeight="1">
      <c r="A636" s="30"/>
      <c r="B636" s="31"/>
      <c r="C636" s="39"/>
      <c r="D636" s="31"/>
      <c r="E636" s="33"/>
      <c r="F636" s="34"/>
      <c r="G636" s="35"/>
      <c r="H636" s="36" t="str">
        <f t="shared" si="74"/>
        <v/>
      </c>
      <c r="I636" s="34"/>
      <c r="J636" s="35"/>
      <c r="K636" s="36" t="str">
        <f t="shared" si="68"/>
        <v/>
      </c>
      <c r="L636" s="34"/>
      <c r="M636" s="37" t="str">
        <f t="shared" si="69"/>
        <v xml:space="preserve"> </v>
      </c>
      <c r="N636" s="36" t="str">
        <f t="shared" si="70"/>
        <v xml:space="preserve"> </v>
      </c>
      <c r="O636" s="38" t="str">
        <f t="shared" si="71"/>
        <v xml:space="preserve"> </v>
      </c>
      <c r="P636" s="37" t="str">
        <f t="shared" si="72"/>
        <v xml:space="preserve"> </v>
      </c>
      <c r="Q636" s="36" t="str">
        <f t="shared" si="73"/>
        <v xml:space="preserve"> </v>
      </c>
      <c r="R636" s="29"/>
    </row>
    <row r="637" spans="1:18" ht="16.5" customHeight="1">
      <c r="A637" s="30"/>
      <c r="B637" s="31"/>
      <c r="C637" s="39"/>
      <c r="D637" s="31"/>
      <c r="E637" s="33"/>
      <c r="F637" s="34"/>
      <c r="G637" s="35"/>
      <c r="H637" s="36" t="str">
        <f t="shared" si="74"/>
        <v/>
      </c>
      <c r="I637" s="34"/>
      <c r="J637" s="35"/>
      <c r="K637" s="36" t="str">
        <f t="shared" si="68"/>
        <v/>
      </c>
      <c r="L637" s="34"/>
      <c r="M637" s="37" t="str">
        <f t="shared" si="69"/>
        <v xml:space="preserve"> </v>
      </c>
      <c r="N637" s="36" t="str">
        <f t="shared" si="70"/>
        <v xml:space="preserve"> </v>
      </c>
      <c r="O637" s="38" t="str">
        <f t="shared" si="71"/>
        <v xml:space="preserve"> </v>
      </c>
      <c r="P637" s="37" t="str">
        <f t="shared" si="72"/>
        <v xml:space="preserve"> </v>
      </c>
      <c r="Q637" s="36" t="str">
        <f t="shared" si="73"/>
        <v xml:space="preserve"> </v>
      </c>
      <c r="R637" s="29"/>
    </row>
    <row r="638" spans="1:18" ht="16.5" customHeight="1">
      <c r="A638" s="30"/>
      <c r="B638" s="31"/>
      <c r="C638" s="39"/>
      <c r="D638" s="31"/>
      <c r="E638" s="33"/>
      <c r="F638" s="34"/>
      <c r="G638" s="35"/>
      <c r="H638" s="36" t="str">
        <f t="shared" si="74"/>
        <v/>
      </c>
      <c r="I638" s="34"/>
      <c r="J638" s="35"/>
      <c r="K638" s="36" t="str">
        <f t="shared" si="68"/>
        <v/>
      </c>
      <c r="L638" s="34"/>
      <c r="M638" s="37" t="str">
        <f t="shared" si="69"/>
        <v xml:space="preserve"> </v>
      </c>
      <c r="N638" s="36" t="str">
        <f t="shared" si="70"/>
        <v xml:space="preserve"> </v>
      </c>
      <c r="O638" s="38" t="str">
        <f t="shared" si="71"/>
        <v xml:space="preserve"> </v>
      </c>
      <c r="P638" s="37" t="str">
        <f t="shared" si="72"/>
        <v xml:space="preserve"> </v>
      </c>
      <c r="Q638" s="36" t="str">
        <f t="shared" si="73"/>
        <v xml:space="preserve"> </v>
      </c>
      <c r="R638" s="29"/>
    </row>
    <row r="639" spans="1:18" ht="16.5" customHeight="1">
      <c r="A639" s="30"/>
      <c r="B639" s="31"/>
      <c r="C639" s="39"/>
      <c r="D639" s="31"/>
      <c r="E639" s="33"/>
      <c r="F639" s="34"/>
      <c r="G639" s="35"/>
      <c r="H639" s="36" t="str">
        <f t="shared" si="74"/>
        <v/>
      </c>
      <c r="I639" s="34"/>
      <c r="J639" s="35"/>
      <c r="K639" s="36" t="str">
        <f t="shared" si="68"/>
        <v/>
      </c>
      <c r="L639" s="34"/>
      <c r="M639" s="37" t="str">
        <f t="shared" si="69"/>
        <v xml:space="preserve"> </v>
      </c>
      <c r="N639" s="36" t="str">
        <f t="shared" si="70"/>
        <v xml:space="preserve"> </v>
      </c>
      <c r="O639" s="38" t="str">
        <f t="shared" si="71"/>
        <v xml:space="preserve"> </v>
      </c>
      <c r="P639" s="37" t="str">
        <f t="shared" si="72"/>
        <v xml:space="preserve"> </v>
      </c>
      <c r="Q639" s="36" t="str">
        <f t="shared" si="73"/>
        <v xml:space="preserve"> </v>
      </c>
      <c r="R639" s="29"/>
    </row>
    <row r="640" spans="1:18" ht="16.5" customHeight="1">
      <c r="A640" s="30"/>
      <c r="B640" s="31"/>
      <c r="C640" s="39"/>
      <c r="D640" s="31"/>
      <c r="E640" s="33"/>
      <c r="F640" s="34"/>
      <c r="G640" s="35"/>
      <c r="H640" s="36" t="str">
        <f t="shared" si="74"/>
        <v/>
      </c>
      <c r="I640" s="34"/>
      <c r="J640" s="35"/>
      <c r="K640" s="36" t="str">
        <f t="shared" si="68"/>
        <v/>
      </c>
      <c r="L640" s="34"/>
      <c r="M640" s="37" t="str">
        <f t="shared" si="69"/>
        <v xml:space="preserve"> </v>
      </c>
      <c r="N640" s="36" t="str">
        <f t="shared" si="70"/>
        <v xml:space="preserve"> </v>
      </c>
      <c r="O640" s="38" t="str">
        <f t="shared" si="71"/>
        <v xml:space="preserve"> </v>
      </c>
      <c r="P640" s="37" t="str">
        <f t="shared" si="72"/>
        <v xml:space="preserve"> </v>
      </c>
      <c r="Q640" s="36" t="str">
        <f t="shared" si="73"/>
        <v xml:space="preserve"> </v>
      </c>
      <c r="R640" s="29"/>
    </row>
    <row r="641" spans="1:18" ht="16.5" customHeight="1">
      <c r="A641" s="30"/>
      <c r="B641" s="31"/>
      <c r="C641" s="39"/>
      <c r="D641" s="31"/>
      <c r="E641" s="33"/>
      <c r="F641" s="34"/>
      <c r="G641" s="35"/>
      <c r="H641" s="36" t="str">
        <f t="shared" si="74"/>
        <v/>
      </c>
      <c r="I641" s="34"/>
      <c r="J641" s="35"/>
      <c r="K641" s="36" t="str">
        <f t="shared" si="68"/>
        <v/>
      </c>
      <c r="L641" s="34"/>
      <c r="M641" s="37" t="str">
        <f t="shared" si="69"/>
        <v xml:space="preserve"> </v>
      </c>
      <c r="N641" s="36" t="str">
        <f t="shared" si="70"/>
        <v xml:space="preserve"> </v>
      </c>
      <c r="O641" s="38" t="str">
        <f t="shared" si="71"/>
        <v xml:space="preserve"> </v>
      </c>
      <c r="P641" s="37" t="str">
        <f t="shared" si="72"/>
        <v xml:space="preserve"> </v>
      </c>
      <c r="Q641" s="36" t="str">
        <f t="shared" si="73"/>
        <v xml:space="preserve"> </v>
      </c>
      <c r="R641" s="29"/>
    </row>
    <row r="642" spans="1:18" ht="16.5" customHeight="1">
      <c r="A642" s="30"/>
      <c r="B642" s="31"/>
      <c r="C642" s="39"/>
      <c r="D642" s="31"/>
      <c r="E642" s="33"/>
      <c r="F642" s="34"/>
      <c r="G642" s="35"/>
      <c r="H642" s="36" t="str">
        <f t="shared" si="74"/>
        <v/>
      </c>
      <c r="I642" s="34"/>
      <c r="J642" s="35"/>
      <c r="K642" s="36" t="str">
        <f t="shared" si="68"/>
        <v/>
      </c>
      <c r="L642" s="34"/>
      <c r="M642" s="37" t="str">
        <f t="shared" si="69"/>
        <v xml:space="preserve"> </v>
      </c>
      <c r="N642" s="36" t="str">
        <f t="shared" si="70"/>
        <v xml:space="preserve"> </v>
      </c>
      <c r="O642" s="38" t="str">
        <f t="shared" si="71"/>
        <v xml:space="preserve"> </v>
      </c>
      <c r="P642" s="37" t="str">
        <f t="shared" si="72"/>
        <v xml:space="preserve"> </v>
      </c>
      <c r="Q642" s="36" t="str">
        <f t="shared" si="73"/>
        <v xml:space="preserve"> </v>
      </c>
      <c r="R642" s="29"/>
    </row>
    <row r="643" spans="1:18" ht="16.5" customHeight="1">
      <c r="A643" s="30"/>
      <c r="B643" s="31"/>
      <c r="C643" s="39"/>
      <c r="D643" s="31"/>
      <c r="E643" s="33"/>
      <c r="F643" s="34"/>
      <c r="G643" s="35"/>
      <c r="H643" s="36" t="str">
        <f t="shared" si="74"/>
        <v/>
      </c>
      <c r="I643" s="34"/>
      <c r="J643" s="35"/>
      <c r="K643" s="36" t="str">
        <f t="shared" si="68"/>
        <v/>
      </c>
      <c r="L643" s="34"/>
      <c r="M643" s="37" t="str">
        <f t="shared" si="69"/>
        <v xml:space="preserve"> </v>
      </c>
      <c r="N643" s="36" t="str">
        <f t="shared" si="70"/>
        <v xml:space="preserve"> </v>
      </c>
      <c r="O643" s="38" t="str">
        <f t="shared" si="71"/>
        <v xml:space="preserve"> </v>
      </c>
      <c r="P643" s="37" t="str">
        <f t="shared" si="72"/>
        <v xml:space="preserve"> </v>
      </c>
      <c r="Q643" s="36" t="str">
        <f t="shared" si="73"/>
        <v xml:space="preserve"> </v>
      </c>
      <c r="R643" s="29"/>
    </row>
    <row r="644" spans="1:18" ht="16.5" customHeight="1">
      <c r="A644" s="30"/>
      <c r="B644" s="31"/>
      <c r="C644" s="39"/>
      <c r="D644" s="31"/>
      <c r="E644" s="33"/>
      <c r="F644" s="34"/>
      <c r="G644" s="35"/>
      <c r="H644" s="36" t="str">
        <f t="shared" si="74"/>
        <v/>
      </c>
      <c r="I644" s="34"/>
      <c r="J644" s="35"/>
      <c r="K644" s="36" t="str">
        <f t="shared" si="68"/>
        <v/>
      </c>
      <c r="L644" s="34"/>
      <c r="M644" s="37" t="str">
        <f t="shared" si="69"/>
        <v xml:space="preserve"> </v>
      </c>
      <c r="N644" s="36" t="str">
        <f t="shared" si="70"/>
        <v xml:space="preserve"> </v>
      </c>
      <c r="O644" s="38" t="str">
        <f t="shared" si="71"/>
        <v xml:space="preserve"> </v>
      </c>
      <c r="P644" s="37" t="str">
        <f t="shared" si="72"/>
        <v xml:space="preserve"> </v>
      </c>
      <c r="Q644" s="36" t="str">
        <f t="shared" si="73"/>
        <v xml:space="preserve"> </v>
      </c>
      <c r="R644" s="29"/>
    </row>
    <row r="645" spans="1:18" ht="16.5" customHeight="1">
      <c r="A645" s="30"/>
      <c r="B645" s="31"/>
      <c r="C645" s="39"/>
      <c r="D645" s="31"/>
      <c r="E645" s="33"/>
      <c r="F645" s="34"/>
      <c r="G645" s="35"/>
      <c r="H645" s="36" t="str">
        <f t="shared" si="74"/>
        <v/>
      </c>
      <c r="I645" s="34"/>
      <c r="J645" s="35"/>
      <c r="K645" s="36" t="str">
        <f t="shared" si="68"/>
        <v/>
      </c>
      <c r="L645" s="34"/>
      <c r="M645" s="37" t="str">
        <f t="shared" si="69"/>
        <v xml:space="preserve"> </v>
      </c>
      <c r="N645" s="36" t="str">
        <f t="shared" si="70"/>
        <v xml:space="preserve"> </v>
      </c>
      <c r="O645" s="38" t="str">
        <f t="shared" si="71"/>
        <v xml:space="preserve"> </v>
      </c>
      <c r="P645" s="37" t="str">
        <f t="shared" si="72"/>
        <v xml:space="preserve"> </v>
      </c>
      <c r="Q645" s="36" t="str">
        <f t="shared" si="73"/>
        <v xml:space="preserve"> </v>
      </c>
      <c r="R645" s="29"/>
    </row>
    <row r="646" spans="1:18" ht="16.5" customHeight="1">
      <c r="A646" s="30"/>
      <c r="B646" s="31"/>
      <c r="C646" s="39"/>
      <c r="D646" s="31"/>
      <c r="E646" s="33"/>
      <c r="F646" s="34"/>
      <c r="G646" s="35"/>
      <c r="H646" s="36" t="str">
        <f t="shared" si="74"/>
        <v/>
      </c>
      <c r="I646" s="34"/>
      <c r="J646" s="35"/>
      <c r="K646" s="36" t="str">
        <f t="shared" si="68"/>
        <v/>
      </c>
      <c r="L646" s="34"/>
      <c r="M646" s="37" t="str">
        <f t="shared" si="69"/>
        <v xml:space="preserve"> </v>
      </c>
      <c r="N646" s="36" t="str">
        <f t="shared" si="70"/>
        <v xml:space="preserve"> </v>
      </c>
      <c r="O646" s="38" t="str">
        <f t="shared" si="71"/>
        <v xml:space="preserve"> </v>
      </c>
      <c r="P646" s="37" t="str">
        <f t="shared" si="72"/>
        <v xml:space="preserve"> </v>
      </c>
      <c r="Q646" s="36" t="str">
        <f t="shared" si="73"/>
        <v xml:space="preserve"> </v>
      </c>
      <c r="R646" s="29"/>
    </row>
    <row r="647" spans="1:18" ht="16.5" customHeight="1">
      <c r="A647" s="30"/>
      <c r="B647" s="31"/>
      <c r="C647" s="39"/>
      <c r="D647" s="31"/>
      <c r="E647" s="33"/>
      <c r="F647" s="34"/>
      <c r="G647" s="35"/>
      <c r="H647" s="36" t="str">
        <f t="shared" si="74"/>
        <v/>
      </c>
      <c r="I647" s="34"/>
      <c r="J647" s="35"/>
      <c r="K647" s="36" t="str">
        <f t="shared" si="68"/>
        <v/>
      </c>
      <c r="L647" s="34"/>
      <c r="M647" s="37" t="str">
        <f t="shared" si="69"/>
        <v xml:space="preserve"> </v>
      </c>
      <c r="N647" s="36" t="str">
        <f t="shared" si="70"/>
        <v xml:space="preserve"> </v>
      </c>
      <c r="O647" s="38" t="str">
        <f t="shared" si="71"/>
        <v xml:space="preserve"> </v>
      </c>
      <c r="P647" s="37" t="str">
        <f t="shared" si="72"/>
        <v xml:space="preserve"> </v>
      </c>
      <c r="Q647" s="36" t="str">
        <f t="shared" si="73"/>
        <v xml:space="preserve"> </v>
      </c>
      <c r="R647" s="29"/>
    </row>
    <row r="648" spans="1:18" ht="16.5" customHeight="1">
      <c r="A648" s="30"/>
      <c r="B648" s="31"/>
      <c r="C648" s="39"/>
      <c r="D648" s="31"/>
      <c r="E648" s="33"/>
      <c r="F648" s="34"/>
      <c r="G648" s="35"/>
      <c r="H648" s="36" t="str">
        <f t="shared" si="74"/>
        <v/>
      </c>
      <c r="I648" s="34"/>
      <c r="J648" s="35"/>
      <c r="K648" s="36" t="str">
        <f t="shared" si="68"/>
        <v/>
      </c>
      <c r="L648" s="34"/>
      <c r="M648" s="37" t="str">
        <f t="shared" si="69"/>
        <v xml:space="preserve"> </v>
      </c>
      <c r="N648" s="36" t="str">
        <f t="shared" si="70"/>
        <v xml:space="preserve"> </v>
      </c>
      <c r="O648" s="38" t="str">
        <f t="shared" si="71"/>
        <v xml:space="preserve"> </v>
      </c>
      <c r="P648" s="37" t="str">
        <f t="shared" si="72"/>
        <v xml:space="preserve"> </v>
      </c>
      <c r="Q648" s="36" t="str">
        <f t="shared" si="73"/>
        <v xml:space="preserve"> </v>
      </c>
      <c r="R648" s="29"/>
    </row>
    <row r="649" spans="1:18" ht="16.5" customHeight="1">
      <c r="A649" s="30"/>
      <c r="B649" s="31"/>
      <c r="C649" s="39"/>
      <c r="D649" s="31"/>
      <c r="E649" s="33"/>
      <c r="F649" s="34"/>
      <c r="G649" s="35"/>
      <c r="H649" s="36" t="str">
        <f t="shared" si="74"/>
        <v/>
      </c>
      <c r="I649" s="34"/>
      <c r="J649" s="35"/>
      <c r="K649" s="36" t="str">
        <f t="shared" si="68"/>
        <v/>
      </c>
      <c r="L649" s="34"/>
      <c r="M649" s="37" t="str">
        <f t="shared" si="69"/>
        <v xml:space="preserve"> </v>
      </c>
      <c r="N649" s="36" t="str">
        <f t="shared" si="70"/>
        <v xml:space="preserve"> </v>
      </c>
      <c r="O649" s="38" t="str">
        <f t="shared" si="71"/>
        <v xml:space="preserve"> </v>
      </c>
      <c r="P649" s="37" t="str">
        <f t="shared" si="72"/>
        <v xml:space="preserve"> </v>
      </c>
      <c r="Q649" s="36" t="str">
        <f t="shared" si="73"/>
        <v xml:space="preserve"> </v>
      </c>
      <c r="R649" s="29"/>
    </row>
    <row r="650" spans="1:18" ht="16.5" customHeight="1">
      <c r="A650" s="30"/>
      <c r="B650" s="31"/>
      <c r="C650" s="39"/>
      <c r="D650" s="31"/>
      <c r="E650" s="33"/>
      <c r="F650" s="34"/>
      <c r="G650" s="35"/>
      <c r="H650" s="36" t="str">
        <f t="shared" si="74"/>
        <v/>
      </c>
      <c r="I650" s="34"/>
      <c r="J650" s="35"/>
      <c r="K650" s="36" t="str">
        <f t="shared" si="68"/>
        <v/>
      </c>
      <c r="L650" s="34"/>
      <c r="M650" s="37" t="str">
        <f t="shared" si="69"/>
        <v xml:space="preserve"> </v>
      </c>
      <c r="N650" s="36" t="str">
        <f t="shared" si="70"/>
        <v xml:space="preserve"> </v>
      </c>
      <c r="O650" s="38" t="str">
        <f t="shared" si="71"/>
        <v xml:space="preserve"> </v>
      </c>
      <c r="P650" s="37" t="str">
        <f t="shared" si="72"/>
        <v xml:space="preserve"> </v>
      </c>
      <c r="Q650" s="36" t="str">
        <f t="shared" si="73"/>
        <v xml:space="preserve"> </v>
      </c>
      <c r="R650" s="29"/>
    </row>
    <row r="651" spans="1:18" ht="16.5" customHeight="1">
      <c r="A651" s="30"/>
      <c r="B651" s="31"/>
      <c r="C651" s="39"/>
      <c r="D651" s="31"/>
      <c r="E651" s="33"/>
      <c r="F651" s="34"/>
      <c r="G651" s="35"/>
      <c r="H651" s="36" t="str">
        <f t="shared" si="74"/>
        <v/>
      </c>
      <c r="I651" s="34"/>
      <c r="J651" s="35"/>
      <c r="K651" s="36" t="str">
        <f t="shared" si="68"/>
        <v/>
      </c>
      <c r="L651" s="34"/>
      <c r="M651" s="37" t="str">
        <f t="shared" si="69"/>
        <v xml:space="preserve"> </v>
      </c>
      <c r="N651" s="36" t="str">
        <f t="shared" si="70"/>
        <v xml:space="preserve"> </v>
      </c>
      <c r="O651" s="38" t="str">
        <f t="shared" si="71"/>
        <v xml:space="preserve"> </v>
      </c>
      <c r="P651" s="37" t="str">
        <f t="shared" si="72"/>
        <v xml:space="preserve"> </v>
      </c>
      <c r="Q651" s="36" t="str">
        <f t="shared" si="73"/>
        <v xml:space="preserve"> </v>
      </c>
      <c r="R651" s="29"/>
    </row>
    <row r="652" spans="1:18" ht="16.5" customHeight="1">
      <c r="A652" s="30"/>
      <c r="B652" s="31"/>
      <c r="C652" s="39"/>
      <c r="D652" s="31"/>
      <c r="E652" s="33"/>
      <c r="F652" s="34"/>
      <c r="G652" s="35"/>
      <c r="H652" s="36" t="str">
        <f t="shared" si="74"/>
        <v/>
      </c>
      <c r="I652" s="34"/>
      <c r="J652" s="35"/>
      <c r="K652" s="36" t="str">
        <f t="shared" si="68"/>
        <v/>
      </c>
      <c r="L652" s="34"/>
      <c r="M652" s="37" t="str">
        <f t="shared" si="69"/>
        <v xml:space="preserve"> </v>
      </c>
      <c r="N652" s="36" t="str">
        <f t="shared" si="70"/>
        <v xml:space="preserve"> </v>
      </c>
      <c r="O652" s="38" t="str">
        <f t="shared" si="71"/>
        <v xml:space="preserve"> </v>
      </c>
      <c r="P652" s="37" t="str">
        <f t="shared" si="72"/>
        <v xml:space="preserve"> </v>
      </c>
      <c r="Q652" s="36" t="str">
        <f t="shared" si="73"/>
        <v xml:space="preserve"> </v>
      </c>
      <c r="R652" s="29"/>
    </row>
    <row r="653" spans="1:18" ht="16.5" customHeight="1">
      <c r="A653" s="30"/>
      <c r="B653" s="31"/>
      <c r="C653" s="39"/>
      <c r="D653" s="31"/>
      <c r="E653" s="33"/>
      <c r="F653" s="34"/>
      <c r="G653" s="35"/>
      <c r="H653" s="36" t="str">
        <f t="shared" si="74"/>
        <v/>
      </c>
      <c r="I653" s="34"/>
      <c r="J653" s="35"/>
      <c r="K653" s="36" t="str">
        <f t="shared" si="68"/>
        <v/>
      </c>
      <c r="L653" s="34"/>
      <c r="M653" s="37" t="str">
        <f t="shared" si="69"/>
        <v xml:space="preserve"> </v>
      </c>
      <c r="N653" s="36" t="str">
        <f t="shared" si="70"/>
        <v xml:space="preserve"> </v>
      </c>
      <c r="O653" s="38" t="str">
        <f t="shared" si="71"/>
        <v xml:space="preserve"> </v>
      </c>
      <c r="P653" s="37" t="str">
        <f t="shared" si="72"/>
        <v xml:space="preserve"> </v>
      </c>
      <c r="Q653" s="36" t="str">
        <f t="shared" si="73"/>
        <v xml:space="preserve"> </v>
      </c>
      <c r="R653" s="29"/>
    </row>
    <row r="654" spans="1:18" ht="16.5" customHeight="1">
      <c r="A654" s="30"/>
      <c r="B654" s="31"/>
      <c r="C654" s="39"/>
      <c r="D654" s="31"/>
      <c r="E654" s="33"/>
      <c r="F654" s="34"/>
      <c r="G654" s="35"/>
      <c r="H654" s="36" t="str">
        <f t="shared" si="74"/>
        <v/>
      </c>
      <c r="I654" s="34"/>
      <c r="J654" s="35"/>
      <c r="K654" s="36" t="str">
        <f t="shared" si="68"/>
        <v/>
      </c>
      <c r="L654" s="34"/>
      <c r="M654" s="37" t="str">
        <f t="shared" si="69"/>
        <v xml:space="preserve"> </v>
      </c>
      <c r="N654" s="36" t="str">
        <f t="shared" si="70"/>
        <v xml:space="preserve"> </v>
      </c>
      <c r="O654" s="38" t="str">
        <f t="shared" si="71"/>
        <v xml:space="preserve"> </v>
      </c>
      <c r="P654" s="37" t="str">
        <f t="shared" si="72"/>
        <v xml:space="preserve"> </v>
      </c>
      <c r="Q654" s="36" t="str">
        <f t="shared" si="73"/>
        <v xml:space="preserve"> </v>
      </c>
      <c r="R654" s="29"/>
    </row>
    <row r="655" spans="1:18" ht="16.5" customHeight="1">
      <c r="A655" s="30"/>
      <c r="B655" s="31"/>
      <c r="C655" s="39"/>
      <c r="D655" s="31"/>
      <c r="E655" s="33"/>
      <c r="F655" s="34"/>
      <c r="G655" s="35"/>
      <c r="H655" s="36" t="str">
        <f t="shared" si="74"/>
        <v/>
      </c>
      <c r="I655" s="34"/>
      <c r="J655" s="35"/>
      <c r="K655" s="36" t="str">
        <f t="shared" si="68"/>
        <v/>
      </c>
      <c r="L655" s="34"/>
      <c r="M655" s="37" t="str">
        <f t="shared" si="69"/>
        <v xml:space="preserve"> </v>
      </c>
      <c r="N655" s="36" t="str">
        <f t="shared" si="70"/>
        <v xml:space="preserve"> </v>
      </c>
      <c r="O655" s="38" t="str">
        <f t="shared" si="71"/>
        <v xml:space="preserve"> </v>
      </c>
      <c r="P655" s="37" t="str">
        <f t="shared" si="72"/>
        <v xml:space="preserve"> </v>
      </c>
      <c r="Q655" s="36" t="str">
        <f t="shared" si="73"/>
        <v xml:space="preserve"> </v>
      </c>
      <c r="R655" s="29"/>
    </row>
    <row r="656" spans="1:18" ht="16.5" customHeight="1">
      <c r="A656" s="30"/>
      <c r="B656" s="31"/>
      <c r="C656" s="39"/>
      <c r="D656" s="31"/>
      <c r="E656" s="33"/>
      <c r="F656" s="34"/>
      <c r="G656" s="35"/>
      <c r="H656" s="36" t="str">
        <f t="shared" si="74"/>
        <v/>
      </c>
      <c r="I656" s="34"/>
      <c r="J656" s="35"/>
      <c r="K656" s="36" t="str">
        <f t="shared" si="68"/>
        <v/>
      </c>
      <c r="L656" s="34"/>
      <c r="M656" s="37" t="str">
        <f t="shared" si="69"/>
        <v xml:space="preserve"> </v>
      </c>
      <c r="N656" s="36" t="str">
        <f t="shared" si="70"/>
        <v xml:space="preserve"> </v>
      </c>
      <c r="O656" s="38" t="str">
        <f t="shared" si="71"/>
        <v xml:space="preserve"> </v>
      </c>
      <c r="P656" s="37" t="str">
        <f t="shared" si="72"/>
        <v xml:space="preserve"> </v>
      </c>
      <c r="Q656" s="36" t="str">
        <f t="shared" si="73"/>
        <v xml:space="preserve"> </v>
      </c>
      <c r="R656" s="29"/>
    </row>
    <row r="657" spans="1:18" ht="16.5" customHeight="1">
      <c r="A657" s="30"/>
      <c r="B657" s="31"/>
      <c r="C657" s="39"/>
      <c r="D657" s="31"/>
      <c r="E657" s="33"/>
      <c r="F657" s="34"/>
      <c r="G657" s="35"/>
      <c r="H657" s="36" t="str">
        <f t="shared" si="74"/>
        <v/>
      </c>
      <c r="I657" s="34"/>
      <c r="J657" s="35"/>
      <c r="K657" s="36" t="str">
        <f t="shared" si="68"/>
        <v/>
      </c>
      <c r="L657" s="34"/>
      <c r="M657" s="37" t="str">
        <f t="shared" si="69"/>
        <v xml:space="preserve"> </v>
      </c>
      <c r="N657" s="36" t="str">
        <f t="shared" si="70"/>
        <v xml:space="preserve"> </v>
      </c>
      <c r="O657" s="38" t="str">
        <f t="shared" si="71"/>
        <v xml:space="preserve"> </v>
      </c>
      <c r="P657" s="37" t="str">
        <f t="shared" si="72"/>
        <v xml:space="preserve"> </v>
      </c>
      <c r="Q657" s="36" t="str">
        <f t="shared" si="73"/>
        <v xml:space="preserve"> </v>
      </c>
      <c r="R657" s="29"/>
    </row>
    <row r="658" spans="1:18" ht="16.5" customHeight="1">
      <c r="A658" s="30"/>
      <c r="B658" s="31"/>
      <c r="C658" s="39"/>
      <c r="D658" s="31"/>
      <c r="E658" s="33"/>
      <c r="F658" s="34"/>
      <c r="G658" s="35"/>
      <c r="H658" s="36" t="str">
        <f t="shared" si="74"/>
        <v/>
      </c>
      <c r="I658" s="34"/>
      <c r="J658" s="35"/>
      <c r="K658" s="36" t="str">
        <f t="shared" si="68"/>
        <v/>
      </c>
      <c r="L658" s="34"/>
      <c r="M658" s="37" t="str">
        <f t="shared" si="69"/>
        <v xml:space="preserve"> </v>
      </c>
      <c r="N658" s="36" t="str">
        <f t="shared" si="70"/>
        <v xml:space="preserve"> </v>
      </c>
      <c r="O658" s="38" t="str">
        <f t="shared" si="71"/>
        <v xml:space="preserve"> </v>
      </c>
      <c r="P658" s="37" t="str">
        <f t="shared" si="72"/>
        <v xml:space="preserve"> </v>
      </c>
      <c r="Q658" s="36" t="str">
        <f t="shared" si="73"/>
        <v xml:space="preserve"> </v>
      </c>
      <c r="R658" s="29"/>
    </row>
    <row r="659" spans="1:18" ht="16.5" customHeight="1">
      <c r="A659" s="30"/>
      <c r="B659" s="31"/>
      <c r="C659" s="39"/>
      <c r="D659" s="31"/>
      <c r="E659" s="33"/>
      <c r="F659" s="34"/>
      <c r="G659" s="35"/>
      <c r="H659" s="36" t="str">
        <f t="shared" si="74"/>
        <v/>
      </c>
      <c r="I659" s="34"/>
      <c r="J659" s="35"/>
      <c r="K659" s="36" t="str">
        <f t="shared" si="68"/>
        <v/>
      </c>
      <c r="L659" s="34"/>
      <c r="M659" s="37" t="str">
        <f t="shared" si="69"/>
        <v xml:space="preserve"> </v>
      </c>
      <c r="N659" s="36" t="str">
        <f t="shared" si="70"/>
        <v xml:space="preserve"> </v>
      </c>
      <c r="O659" s="38" t="str">
        <f t="shared" si="71"/>
        <v xml:space="preserve"> </v>
      </c>
      <c r="P659" s="37" t="str">
        <f t="shared" si="72"/>
        <v xml:space="preserve"> </v>
      </c>
      <c r="Q659" s="36" t="str">
        <f t="shared" si="73"/>
        <v xml:space="preserve"> </v>
      </c>
      <c r="R659" s="29"/>
    </row>
    <row r="660" spans="1:18" ht="16.5" customHeight="1">
      <c r="A660" s="30"/>
      <c r="B660" s="31"/>
      <c r="C660" s="39"/>
      <c r="D660" s="31"/>
      <c r="E660" s="33"/>
      <c r="F660" s="34"/>
      <c r="G660" s="35"/>
      <c r="H660" s="36" t="str">
        <f t="shared" si="74"/>
        <v/>
      </c>
      <c r="I660" s="34"/>
      <c r="J660" s="35"/>
      <c r="K660" s="36" t="str">
        <f t="shared" si="68"/>
        <v/>
      </c>
      <c r="L660" s="34"/>
      <c r="M660" s="37" t="str">
        <f t="shared" si="69"/>
        <v xml:space="preserve"> </v>
      </c>
      <c r="N660" s="36" t="str">
        <f t="shared" si="70"/>
        <v xml:space="preserve"> </v>
      </c>
      <c r="O660" s="38" t="str">
        <f t="shared" si="71"/>
        <v xml:space="preserve"> </v>
      </c>
      <c r="P660" s="37" t="str">
        <f t="shared" si="72"/>
        <v xml:space="preserve"> </v>
      </c>
      <c r="Q660" s="36" t="str">
        <f t="shared" si="73"/>
        <v xml:space="preserve"> </v>
      </c>
      <c r="R660" s="29"/>
    </row>
    <row r="661" spans="1:18" ht="16.5" customHeight="1">
      <c r="A661" s="30"/>
      <c r="B661" s="31"/>
      <c r="C661" s="39"/>
      <c r="D661" s="31"/>
      <c r="E661" s="33"/>
      <c r="F661" s="34"/>
      <c r="G661" s="35"/>
      <c r="H661" s="36" t="str">
        <f t="shared" si="74"/>
        <v/>
      </c>
      <c r="I661" s="34"/>
      <c r="J661" s="35"/>
      <c r="K661" s="36" t="str">
        <f t="shared" si="68"/>
        <v/>
      </c>
      <c r="L661" s="34"/>
      <c r="M661" s="37" t="str">
        <f t="shared" si="69"/>
        <v xml:space="preserve"> </v>
      </c>
      <c r="N661" s="36" t="str">
        <f t="shared" si="70"/>
        <v xml:space="preserve"> </v>
      </c>
      <c r="O661" s="38" t="str">
        <f t="shared" si="71"/>
        <v xml:space="preserve"> </v>
      </c>
      <c r="P661" s="37" t="str">
        <f t="shared" si="72"/>
        <v xml:space="preserve"> </v>
      </c>
      <c r="Q661" s="36" t="str">
        <f t="shared" si="73"/>
        <v xml:space="preserve"> </v>
      </c>
      <c r="R661" s="29"/>
    </row>
    <row r="662" spans="1:18" ht="16.5" customHeight="1">
      <c r="A662" s="30"/>
      <c r="B662" s="31"/>
      <c r="C662" s="39"/>
      <c r="D662" s="31"/>
      <c r="E662" s="33"/>
      <c r="F662" s="34"/>
      <c r="G662" s="35"/>
      <c r="H662" s="36" t="str">
        <f t="shared" si="74"/>
        <v/>
      </c>
      <c r="I662" s="34"/>
      <c r="J662" s="35"/>
      <c r="K662" s="36" t="str">
        <f t="shared" si="68"/>
        <v/>
      </c>
      <c r="L662" s="34"/>
      <c r="M662" s="37" t="str">
        <f t="shared" si="69"/>
        <v xml:space="preserve"> </v>
      </c>
      <c r="N662" s="36" t="str">
        <f t="shared" si="70"/>
        <v xml:space="preserve"> </v>
      </c>
      <c r="O662" s="38" t="str">
        <f t="shared" si="71"/>
        <v xml:space="preserve"> </v>
      </c>
      <c r="P662" s="37" t="str">
        <f t="shared" si="72"/>
        <v xml:space="preserve"> </v>
      </c>
      <c r="Q662" s="36" t="str">
        <f t="shared" si="73"/>
        <v xml:space="preserve"> </v>
      </c>
      <c r="R662" s="29"/>
    </row>
    <row r="663" spans="1:18" ht="16.5" customHeight="1">
      <c r="A663" s="30"/>
      <c r="B663" s="31"/>
      <c r="C663" s="39"/>
      <c r="D663" s="31"/>
      <c r="E663" s="33"/>
      <c r="F663" s="34"/>
      <c r="G663" s="35"/>
      <c r="H663" s="36" t="str">
        <f t="shared" si="74"/>
        <v/>
      </c>
      <c r="I663" s="34"/>
      <c r="J663" s="35"/>
      <c r="K663" s="36" t="str">
        <f t="shared" si="68"/>
        <v/>
      </c>
      <c r="L663" s="34"/>
      <c r="M663" s="37" t="str">
        <f t="shared" si="69"/>
        <v xml:space="preserve"> </v>
      </c>
      <c r="N663" s="36" t="str">
        <f t="shared" si="70"/>
        <v xml:space="preserve"> </v>
      </c>
      <c r="O663" s="38" t="str">
        <f t="shared" si="71"/>
        <v xml:space="preserve"> </v>
      </c>
      <c r="P663" s="37" t="str">
        <f t="shared" si="72"/>
        <v xml:space="preserve"> </v>
      </c>
      <c r="Q663" s="36" t="str">
        <f t="shared" si="73"/>
        <v xml:space="preserve"> </v>
      </c>
      <c r="R663" s="29"/>
    </row>
    <row r="664" spans="1:18" ht="16.5" customHeight="1">
      <c r="A664" s="30"/>
      <c r="B664" s="31"/>
      <c r="C664" s="39"/>
      <c r="D664" s="31"/>
      <c r="E664" s="33"/>
      <c r="F664" s="34"/>
      <c r="G664" s="35"/>
      <c r="H664" s="36" t="str">
        <f t="shared" si="74"/>
        <v/>
      </c>
      <c r="I664" s="34"/>
      <c r="J664" s="35"/>
      <c r="K664" s="36" t="str">
        <f t="shared" si="68"/>
        <v/>
      </c>
      <c r="L664" s="34"/>
      <c r="M664" s="37" t="str">
        <f t="shared" si="69"/>
        <v xml:space="preserve"> </v>
      </c>
      <c r="N664" s="36" t="str">
        <f t="shared" si="70"/>
        <v xml:space="preserve"> </v>
      </c>
      <c r="O664" s="38" t="str">
        <f t="shared" si="71"/>
        <v xml:space="preserve"> </v>
      </c>
      <c r="P664" s="37" t="str">
        <f t="shared" si="72"/>
        <v xml:space="preserve"> </v>
      </c>
      <c r="Q664" s="36" t="str">
        <f t="shared" si="73"/>
        <v xml:space="preserve"> </v>
      </c>
      <c r="R664" s="29"/>
    </row>
    <row r="665" spans="1:18" ht="16.5" customHeight="1">
      <c r="A665" s="30"/>
      <c r="B665" s="31"/>
      <c r="C665" s="39"/>
      <c r="D665" s="31"/>
      <c r="E665" s="33"/>
      <c r="F665" s="34"/>
      <c r="G665" s="35"/>
      <c r="H665" s="36" t="str">
        <f t="shared" si="74"/>
        <v/>
      </c>
      <c r="I665" s="34"/>
      <c r="J665" s="35"/>
      <c r="K665" s="36" t="str">
        <f t="shared" si="68"/>
        <v/>
      </c>
      <c r="L665" s="34"/>
      <c r="M665" s="37" t="str">
        <f t="shared" si="69"/>
        <v xml:space="preserve"> </v>
      </c>
      <c r="N665" s="36" t="str">
        <f t="shared" si="70"/>
        <v xml:space="preserve"> </v>
      </c>
      <c r="O665" s="38" t="str">
        <f t="shared" si="71"/>
        <v xml:space="preserve"> </v>
      </c>
      <c r="P665" s="37" t="str">
        <f t="shared" si="72"/>
        <v xml:space="preserve"> </v>
      </c>
      <c r="Q665" s="36" t="str">
        <f t="shared" si="73"/>
        <v xml:space="preserve"> </v>
      </c>
      <c r="R665" s="29"/>
    </row>
    <row r="666" spans="1:18" ht="16.5" customHeight="1">
      <c r="A666" s="30"/>
      <c r="B666" s="31"/>
      <c r="C666" s="39"/>
      <c r="D666" s="31"/>
      <c r="E666" s="33"/>
      <c r="F666" s="34"/>
      <c r="G666" s="35"/>
      <c r="H666" s="36" t="str">
        <f t="shared" si="74"/>
        <v/>
      </c>
      <c r="I666" s="34"/>
      <c r="J666" s="35"/>
      <c r="K666" s="36" t="str">
        <f t="shared" si="68"/>
        <v/>
      </c>
      <c r="L666" s="34"/>
      <c r="M666" s="37" t="str">
        <f t="shared" si="69"/>
        <v xml:space="preserve"> </v>
      </c>
      <c r="N666" s="36" t="str">
        <f t="shared" si="70"/>
        <v xml:space="preserve"> </v>
      </c>
      <c r="O666" s="38" t="str">
        <f t="shared" si="71"/>
        <v xml:space="preserve"> </v>
      </c>
      <c r="P666" s="37" t="str">
        <f t="shared" si="72"/>
        <v xml:space="preserve"> </v>
      </c>
      <c r="Q666" s="36" t="str">
        <f t="shared" si="73"/>
        <v xml:space="preserve"> </v>
      </c>
      <c r="R666" s="29"/>
    </row>
    <row r="667" spans="1:18" ht="16.5" customHeight="1">
      <c r="A667" s="30"/>
      <c r="B667" s="31"/>
      <c r="C667" s="39"/>
      <c r="D667" s="31"/>
      <c r="E667" s="33"/>
      <c r="F667" s="34"/>
      <c r="G667" s="35"/>
      <c r="H667" s="36" t="str">
        <f t="shared" si="74"/>
        <v/>
      </c>
      <c r="I667" s="34"/>
      <c r="J667" s="35"/>
      <c r="K667" s="36" t="str">
        <f t="shared" si="68"/>
        <v/>
      </c>
      <c r="L667" s="34"/>
      <c r="M667" s="37" t="str">
        <f t="shared" si="69"/>
        <v xml:space="preserve"> </v>
      </c>
      <c r="N667" s="36" t="str">
        <f t="shared" si="70"/>
        <v xml:space="preserve"> </v>
      </c>
      <c r="O667" s="38" t="str">
        <f t="shared" si="71"/>
        <v xml:space="preserve"> </v>
      </c>
      <c r="P667" s="37" t="str">
        <f t="shared" si="72"/>
        <v xml:space="preserve"> </v>
      </c>
      <c r="Q667" s="36" t="str">
        <f t="shared" si="73"/>
        <v xml:space="preserve"> </v>
      </c>
      <c r="R667" s="29"/>
    </row>
    <row r="668" spans="1:18" ht="16.5" customHeight="1">
      <c r="A668" s="30"/>
      <c r="B668" s="31"/>
      <c r="C668" s="39"/>
      <c r="D668" s="31"/>
      <c r="E668" s="33"/>
      <c r="F668" s="34"/>
      <c r="G668" s="35"/>
      <c r="H668" s="36" t="str">
        <f t="shared" si="74"/>
        <v/>
      </c>
      <c r="I668" s="34"/>
      <c r="J668" s="35"/>
      <c r="K668" s="36" t="str">
        <f t="shared" si="68"/>
        <v/>
      </c>
      <c r="L668" s="34"/>
      <c r="M668" s="37" t="str">
        <f t="shared" si="69"/>
        <v xml:space="preserve"> </v>
      </c>
      <c r="N668" s="36" t="str">
        <f t="shared" si="70"/>
        <v xml:space="preserve"> </v>
      </c>
      <c r="O668" s="38" t="str">
        <f t="shared" si="71"/>
        <v xml:space="preserve"> </v>
      </c>
      <c r="P668" s="37" t="str">
        <f t="shared" si="72"/>
        <v xml:space="preserve"> </v>
      </c>
      <c r="Q668" s="36" t="str">
        <f t="shared" si="73"/>
        <v xml:space="preserve"> </v>
      </c>
      <c r="R668" s="29"/>
    </row>
    <row r="669" spans="1:18" ht="16.5" customHeight="1">
      <c r="A669" s="30"/>
      <c r="B669" s="31"/>
      <c r="C669" s="39"/>
      <c r="D669" s="31"/>
      <c r="E669" s="33"/>
      <c r="F669" s="34"/>
      <c r="G669" s="35"/>
      <c r="H669" s="36" t="str">
        <f t="shared" si="74"/>
        <v/>
      </c>
      <c r="I669" s="34"/>
      <c r="J669" s="35"/>
      <c r="K669" s="36" t="str">
        <f t="shared" si="68"/>
        <v/>
      </c>
      <c r="L669" s="34"/>
      <c r="M669" s="37" t="str">
        <f t="shared" si="69"/>
        <v xml:space="preserve"> </v>
      </c>
      <c r="N669" s="36" t="str">
        <f t="shared" si="70"/>
        <v xml:space="preserve"> </v>
      </c>
      <c r="O669" s="38" t="str">
        <f t="shared" si="71"/>
        <v xml:space="preserve"> </v>
      </c>
      <c r="P669" s="37" t="str">
        <f t="shared" si="72"/>
        <v xml:space="preserve"> </v>
      </c>
      <c r="Q669" s="36" t="str">
        <f t="shared" si="73"/>
        <v xml:space="preserve"> </v>
      </c>
      <c r="R669" s="29"/>
    </row>
    <row r="670" spans="1:18" ht="16.5" customHeight="1">
      <c r="A670" s="30"/>
      <c r="B670" s="31"/>
      <c r="C670" s="39"/>
      <c r="D670" s="31"/>
      <c r="E670" s="33"/>
      <c r="F670" s="34"/>
      <c r="G670" s="35"/>
      <c r="H670" s="36" t="str">
        <f t="shared" si="74"/>
        <v/>
      </c>
      <c r="I670" s="34"/>
      <c r="J670" s="35"/>
      <c r="K670" s="36" t="str">
        <f t="shared" si="68"/>
        <v/>
      </c>
      <c r="L670" s="34"/>
      <c r="M670" s="37" t="str">
        <f t="shared" si="69"/>
        <v xml:space="preserve"> </v>
      </c>
      <c r="N670" s="36" t="str">
        <f t="shared" si="70"/>
        <v xml:space="preserve"> </v>
      </c>
      <c r="O670" s="38" t="str">
        <f t="shared" si="71"/>
        <v xml:space="preserve"> </v>
      </c>
      <c r="P670" s="37" t="str">
        <f t="shared" si="72"/>
        <v xml:space="preserve"> </v>
      </c>
      <c r="Q670" s="36" t="str">
        <f t="shared" si="73"/>
        <v xml:space="preserve"> </v>
      </c>
      <c r="R670" s="29"/>
    </row>
    <row r="671" spans="1:18" ht="16.5" customHeight="1">
      <c r="A671" s="30"/>
      <c r="B671" s="31"/>
      <c r="C671" s="39"/>
      <c r="D671" s="31"/>
      <c r="E671" s="33"/>
      <c r="F671" s="34"/>
      <c r="G671" s="35"/>
      <c r="H671" s="36" t="str">
        <f t="shared" si="74"/>
        <v/>
      </c>
      <c r="I671" s="34"/>
      <c r="J671" s="35"/>
      <c r="K671" s="36" t="str">
        <f t="shared" si="68"/>
        <v/>
      </c>
      <c r="L671" s="34"/>
      <c r="M671" s="37" t="str">
        <f t="shared" si="69"/>
        <v xml:space="preserve"> </v>
      </c>
      <c r="N671" s="36" t="str">
        <f t="shared" si="70"/>
        <v xml:space="preserve"> </v>
      </c>
      <c r="O671" s="38" t="str">
        <f t="shared" si="71"/>
        <v xml:space="preserve"> </v>
      </c>
      <c r="P671" s="37" t="str">
        <f t="shared" si="72"/>
        <v xml:space="preserve"> </v>
      </c>
      <c r="Q671" s="36" t="str">
        <f t="shared" si="73"/>
        <v xml:space="preserve"> </v>
      </c>
      <c r="R671" s="29"/>
    </row>
    <row r="672" spans="1:18" ht="16.5" customHeight="1">
      <c r="A672" s="30"/>
      <c r="B672" s="31"/>
      <c r="C672" s="39"/>
      <c r="D672" s="31"/>
      <c r="E672" s="33"/>
      <c r="F672" s="34"/>
      <c r="G672" s="35"/>
      <c r="H672" s="36" t="str">
        <f t="shared" si="74"/>
        <v/>
      </c>
      <c r="I672" s="34"/>
      <c r="J672" s="35"/>
      <c r="K672" s="36" t="str">
        <f t="shared" si="68"/>
        <v/>
      </c>
      <c r="L672" s="34"/>
      <c r="M672" s="37" t="str">
        <f t="shared" si="69"/>
        <v xml:space="preserve"> </v>
      </c>
      <c r="N672" s="36" t="str">
        <f t="shared" si="70"/>
        <v xml:space="preserve"> </v>
      </c>
      <c r="O672" s="38" t="str">
        <f t="shared" si="71"/>
        <v xml:space="preserve"> </v>
      </c>
      <c r="P672" s="37" t="str">
        <f t="shared" si="72"/>
        <v xml:space="preserve"> </v>
      </c>
      <c r="Q672" s="36" t="str">
        <f t="shared" si="73"/>
        <v xml:space="preserve"> </v>
      </c>
      <c r="R672" s="29"/>
    </row>
    <row r="673" spans="1:18" ht="16.5" customHeight="1">
      <c r="A673" s="30"/>
      <c r="B673" s="31"/>
      <c r="C673" s="39"/>
      <c r="D673" s="31"/>
      <c r="E673" s="33"/>
      <c r="F673" s="34"/>
      <c r="G673" s="35"/>
      <c r="H673" s="36" t="str">
        <f t="shared" si="74"/>
        <v/>
      </c>
      <c r="I673" s="34"/>
      <c r="J673" s="35"/>
      <c r="K673" s="36" t="str">
        <f t="shared" si="68"/>
        <v/>
      </c>
      <c r="L673" s="34"/>
      <c r="M673" s="37" t="str">
        <f t="shared" si="69"/>
        <v xml:space="preserve"> </v>
      </c>
      <c r="N673" s="36" t="str">
        <f t="shared" si="70"/>
        <v xml:space="preserve"> </v>
      </c>
      <c r="O673" s="38" t="str">
        <f t="shared" si="71"/>
        <v xml:space="preserve"> </v>
      </c>
      <c r="P673" s="37" t="str">
        <f t="shared" si="72"/>
        <v xml:space="preserve"> </v>
      </c>
      <c r="Q673" s="36" t="str">
        <f t="shared" si="73"/>
        <v xml:space="preserve"> </v>
      </c>
      <c r="R673" s="29"/>
    </row>
    <row r="674" spans="1:18" ht="16.5" customHeight="1">
      <c r="A674" s="30"/>
      <c r="B674" s="31"/>
      <c r="C674" s="39"/>
      <c r="D674" s="31"/>
      <c r="E674" s="33"/>
      <c r="F674" s="34"/>
      <c r="G674" s="35"/>
      <c r="H674" s="36" t="str">
        <f t="shared" si="74"/>
        <v/>
      </c>
      <c r="I674" s="34"/>
      <c r="J674" s="35"/>
      <c r="K674" s="36" t="str">
        <f t="shared" si="68"/>
        <v/>
      </c>
      <c r="L674" s="34"/>
      <c r="M674" s="37" t="str">
        <f t="shared" si="69"/>
        <v xml:space="preserve"> </v>
      </c>
      <c r="N674" s="36" t="str">
        <f t="shared" si="70"/>
        <v xml:space="preserve"> </v>
      </c>
      <c r="O674" s="38" t="str">
        <f t="shared" si="71"/>
        <v xml:space="preserve"> </v>
      </c>
      <c r="P674" s="37" t="str">
        <f t="shared" si="72"/>
        <v xml:space="preserve"> </v>
      </c>
      <c r="Q674" s="36" t="str">
        <f t="shared" si="73"/>
        <v xml:space="preserve"> </v>
      </c>
      <c r="R674" s="29"/>
    </row>
    <row r="675" spans="1:18" ht="16.5" customHeight="1">
      <c r="A675" s="30"/>
      <c r="B675" s="31"/>
      <c r="C675" s="39"/>
      <c r="D675" s="31"/>
      <c r="E675" s="33"/>
      <c r="F675" s="34"/>
      <c r="G675" s="35"/>
      <c r="H675" s="36" t="str">
        <f t="shared" si="74"/>
        <v/>
      </c>
      <c r="I675" s="34"/>
      <c r="J675" s="35"/>
      <c r="K675" s="36" t="str">
        <f t="shared" si="68"/>
        <v/>
      </c>
      <c r="L675" s="34"/>
      <c r="M675" s="37" t="str">
        <f t="shared" si="69"/>
        <v xml:space="preserve"> </v>
      </c>
      <c r="N675" s="36" t="str">
        <f t="shared" si="70"/>
        <v xml:space="preserve"> </v>
      </c>
      <c r="O675" s="38" t="str">
        <f t="shared" si="71"/>
        <v xml:space="preserve"> </v>
      </c>
      <c r="P675" s="37" t="str">
        <f t="shared" si="72"/>
        <v xml:space="preserve"> </v>
      </c>
      <c r="Q675" s="36" t="str">
        <f t="shared" si="73"/>
        <v xml:space="preserve"> </v>
      </c>
      <c r="R675" s="29"/>
    </row>
    <row r="676" spans="1:18" ht="16.5" customHeight="1">
      <c r="A676" s="30"/>
      <c r="B676" s="31"/>
      <c r="C676" s="39"/>
      <c r="D676" s="31"/>
      <c r="E676" s="33"/>
      <c r="F676" s="34"/>
      <c r="G676" s="35"/>
      <c r="H676" s="36" t="str">
        <f t="shared" si="74"/>
        <v/>
      </c>
      <c r="I676" s="34"/>
      <c r="J676" s="35"/>
      <c r="K676" s="36" t="str">
        <f t="shared" si="68"/>
        <v/>
      </c>
      <c r="L676" s="34"/>
      <c r="M676" s="37" t="str">
        <f t="shared" si="69"/>
        <v xml:space="preserve"> </v>
      </c>
      <c r="N676" s="36" t="str">
        <f t="shared" si="70"/>
        <v xml:space="preserve"> </v>
      </c>
      <c r="O676" s="38" t="str">
        <f t="shared" si="71"/>
        <v xml:space="preserve"> </v>
      </c>
      <c r="P676" s="37" t="str">
        <f t="shared" si="72"/>
        <v xml:space="preserve"> </v>
      </c>
      <c r="Q676" s="36" t="str">
        <f t="shared" si="73"/>
        <v xml:space="preserve"> </v>
      </c>
      <c r="R676" s="29"/>
    </row>
    <row r="677" spans="1:18" ht="16.5" customHeight="1">
      <c r="A677" s="30"/>
      <c r="B677" s="31"/>
      <c r="C677" s="39"/>
      <c r="D677" s="31"/>
      <c r="E677" s="33"/>
      <c r="F677" s="34"/>
      <c r="G677" s="35"/>
      <c r="H677" s="36" t="str">
        <f t="shared" si="74"/>
        <v/>
      </c>
      <c r="I677" s="34"/>
      <c r="J677" s="35"/>
      <c r="K677" s="36" t="str">
        <f t="shared" si="68"/>
        <v/>
      </c>
      <c r="L677" s="34"/>
      <c r="M677" s="37" t="str">
        <f t="shared" si="69"/>
        <v xml:space="preserve"> </v>
      </c>
      <c r="N677" s="36" t="str">
        <f t="shared" si="70"/>
        <v xml:space="preserve"> </v>
      </c>
      <c r="O677" s="38" t="str">
        <f t="shared" si="71"/>
        <v xml:space="preserve"> </v>
      </c>
      <c r="P677" s="37" t="str">
        <f t="shared" si="72"/>
        <v xml:space="preserve"> </v>
      </c>
      <c r="Q677" s="36" t="str">
        <f t="shared" si="73"/>
        <v xml:space="preserve"> </v>
      </c>
      <c r="R677" s="29"/>
    </row>
    <row r="678" spans="1:18" ht="16.5" customHeight="1">
      <c r="A678" s="30"/>
      <c r="B678" s="31"/>
      <c r="C678" s="39"/>
      <c r="D678" s="31"/>
      <c r="E678" s="33"/>
      <c r="F678" s="34"/>
      <c r="G678" s="35"/>
      <c r="H678" s="36" t="str">
        <f t="shared" si="74"/>
        <v/>
      </c>
      <c r="I678" s="34"/>
      <c r="J678" s="35"/>
      <c r="K678" s="36" t="str">
        <f t="shared" si="68"/>
        <v/>
      </c>
      <c r="L678" s="34"/>
      <c r="M678" s="37" t="str">
        <f t="shared" si="69"/>
        <v xml:space="preserve"> </v>
      </c>
      <c r="N678" s="36" t="str">
        <f t="shared" si="70"/>
        <v xml:space="preserve"> </v>
      </c>
      <c r="O678" s="38" t="str">
        <f t="shared" si="71"/>
        <v xml:space="preserve"> </v>
      </c>
      <c r="P678" s="37" t="str">
        <f t="shared" si="72"/>
        <v xml:space="preserve"> </v>
      </c>
      <c r="Q678" s="36" t="str">
        <f t="shared" si="73"/>
        <v xml:space="preserve"> </v>
      </c>
      <c r="R678" s="29"/>
    </row>
    <row r="679" spans="1:18" ht="16.5" customHeight="1">
      <c r="A679" s="30"/>
      <c r="B679" s="31"/>
      <c r="C679" s="39"/>
      <c r="D679" s="31"/>
      <c r="E679" s="33"/>
      <c r="F679" s="34"/>
      <c r="G679" s="35"/>
      <c r="H679" s="36" t="str">
        <f t="shared" si="74"/>
        <v/>
      </c>
      <c r="I679" s="34"/>
      <c r="J679" s="35"/>
      <c r="K679" s="36" t="str">
        <f t="shared" si="68"/>
        <v/>
      </c>
      <c r="L679" s="34"/>
      <c r="M679" s="37" t="str">
        <f t="shared" si="69"/>
        <v xml:space="preserve"> </v>
      </c>
      <c r="N679" s="36" t="str">
        <f t="shared" si="70"/>
        <v xml:space="preserve"> </v>
      </c>
      <c r="O679" s="38" t="str">
        <f t="shared" si="71"/>
        <v xml:space="preserve"> </v>
      </c>
      <c r="P679" s="37" t="str">
        <f t="shared" si="72"/>
        <v xml:space="preserve"> </v>
      </c>
      <c r="Q679" s="36" t="str">
        <f t="shared" si="73"/>
        <v xml:space="preserve"> </v>
      </c>
      <c r="R679" s="29"/>
    </row>
    <row r="680" spans="1:18" ht="16.5" customHeight="1">
      <c r="A680" s="30"/>
      <c r="B680" s="31"/>
      <c r="C680" s="39"/>
      <c r="D680" s="31"/>
      <c r="E680" s="33"/>
      <c r="F680" s="34"/>
      <c r="G680" s="35"/>
      <c r="H680" s="36" t="str">
        <f t="shared" si="74"/>
        <v/>
      </c>
      <c r="I680" s="34"/>
      <c r="J680" s="35"/>
      <c r="K680" s="36" t="str">
        <f t="shared" si="68"/>
        <v/>
      </c>
      <c r="L680" s="34"/>
      <c r="M680" s="37" t="str">
        <f t="shared" si="69"/>
        <v xml:space="preserve"> </v>
      </c>
      <c r="N680" s="36" t="str">
        <f t="shared" si="70"/>
        <v xml:space="preserve"> </v>
      </c>
      <c r="O680" s="38" t="str">
        <f t="shared" si="71"/>
        <v xml:space="preserve"> </v>
      </c>
      <c r="P680" s="37" t="str">
        <f t="shared" si="72"/>
        <v xml:space="preserve"> </v>
      </c>
      <c r="Q680" s="36" t="str">
        <f t="shared" si="73"/>
        <v xml:space="preserve"> </v>
      </c>
      <c r="R680" s="29"/>
    </row>
    <row r="681" spans="1:18" ht="16.5" customHeight="1">
      <c r="A681" s="30"/>
      <c r="B681" s="31"/>
      <c r="C681" s="39"/>
      <c r="D681" s="31"/>
      <c r="E681" s="33"/>
      <c r="F681" s="34"/>
      <c r="G681" s="35"/>
      <c r="H681" s="36" t="str">
        <f t="shared" si="74"/>
        <v/>
      </c>
      <c r="I681" s="34"/>
      <c r="J681" s="35"/>
      <c r="K681" s="36" t="str">
        <f t="shared" si="68"/>
        <v/>
      </c>
      <c r="L681" s="34"/>
      <c r="M681" s="37" t="str">
        <f t="shared" si="69"/>
        <v xml:space="preserve"> </v>
      </c>
      <c r="N681" s="36" t="str">
        <f t="shared" si="70"/>
        <v xml:space="preserve"> </v>
      </c>
      <c r="O681" s="38" t="str">
        <f t="shared" si="71"/>
        <v xml:space="preserve"> </v>
      </c>
      <c r="P681" s="37" t="str">
        <f t="shared" si="72"/>
        <v xml:space="preserve"> </v>
      </c>
      <c r="Q681" s="36" t="str">
        <f t="shared" si="73"/>
        <v xml:space="preserve"> </v>
      </c>
      <c r="R681" s="29"/>
    </row>
    <row r="682" spans="1:18" ht="16.5" customHeight="1">
      <c r="A682" s="30"/>
      <c r="B682" s="31"/>
      <c r="C682" s="39"/>
      <c r="D682" s="31"/>
      <c r="E682" s="33"/>
      <c r="F682" s="34"/>
      <c r="G682" s="35"/>
      <c r="H682" s="36" t="str">
        <f t="shared" si="74"/>
        <v/>
      </c>
      <c r="I682" s="34"/>
      <c r="J682" s="35"/>
      <c r="K682" s="36" t="str">
        <f t="shared" si="68"/>
        <v/>
      </c>
      <c r="L682" s="34"/>
      <c r="M682" s="37" t="str">
        <f t="shared" si="69"/>
        <v xml:space="preserve"> </v>
      </c>
      <c r="N682" s="36" t="str">
        <f t="shared" si="70"/>
        <v xml:space="preserve"> </v>
      </c>
      <c r="O682" s="38" t="str">
        <f t="shared" si="71"/>
        <v xml:space="preserve"> </v>
      </c>
      <c r="P682" s="37" t="str">
        <f t="shared" si="72"/>
        <v xml:space="preserve"> </v>
      </c>
      <c r="Q682" s="36" t="str">
        <f t="shared" si="73"/>
        <v xml:space="preserve"> </v>
      </c>
      <c r="R682" s="29"/>
    </row>
    <row r="683" spans="1:18" ht="16.5" customHeight="1">
      <c r="A683" s="30"/>
      <c r="B683" s="31"/>
      <c r="C683" s="39"/>
      <c r="D683" s="31"/>
      <c r="E683" s="33"/>
      <c r="F683" s="34"/>
      <c r="G683" s="35"/>
      <c r="H683" s="36" t="str">
        <f t="shared" si="74"/>
        <v/>
      </c>
      <c r="I683" s="34"/>
      <c r="J683" s="35"/>
      <c r="K683" s="36" t="str">
        <f t="shared" si="68"/>
        <v/>
      </c>
      <c r="L683" s="34"/>
      <c r="M683" s="37" t="str">
        <f t="shared" si="69"/>
        <v xml:space="preserve"> </v>
      </c>
      <c r="N683" s="36" t="str">
        <f t="shared" si="70"/>
        <v xml:space="preserve"> </v>
      </c>
      <c r="O683" s="38" t="str">
        <f t="shared" si="71"/>
        <v xml:space="preserve"> </v>
      </c>
      <c r="P683" s="37" t="str">
        <f t="shared" si="72"/>
        <v xml:space="preserve"> </v>
      </c>
      <c r="Q683" s="36" t="str">
        <f t="shared" si="73"/>
        <v xml:space="preserve"> </v>
      </c>
      <c r="R683" s="29"/>
    </row>
    <row r="684" spans="1:18" ht="16.5" customHeight="1">
      <c r="A684" s="30"/>
      <c r="B684" s="31"/>
      <c r="C684" s="39"/>
      <c r="D684" s="31"/>
      <c r="E684" s="33"/>
      <c r="F684" s="34"/>
      <c r="G684" s="35"/>
      <c r="H684" s="36" t="str">
        <f t="shared" si="74"/>
        <v/>
      </c>
      <c r="I684" s="34"/>
      <c r="J684" s="35"/>
      <c r="K684" s="36" t="str">
        <f t="shared" si="68"/>
        <v/>
      </c>
      <c r="L684" s="34"/>
      <c r="M684" s="37" t="str">
        <f t="shared" si="69"/>
        <v xml:space="preserve"> </v>
      </c>
      <c r="N684" s="36" t="str">
        <f t="shared" si="70"/>
        <v xml:space="preserve"> </v>
      </c>
      <c r="O684" s="38" t="str">
        <f t="shared" si="71"/>
        <v xml:space="preserve"> </v>
      </c>
      <c r="P684" s="37" t="str">
        <f t="shared" si="72"/>
        <v xml:space="preserve"> </v>
      </c>
      <c r="Q684" s="36" t="str">
        <f t="shared" si="73"/>
        <v xml:space="preserve"> </v>
      </c>
      <c r="R684" s="29"/>
    </row>
    <row r="685" spans="1:18" ht="16.5" customHeight="1">
      <c r="A685" s="30"/>
      <c r="B685" s="31"/>
      <c r="C685" s="39"/>
      <c r="D685" s="31"/>
      <c r="E685" s="33"/>
      <c r="F685" s="34"/>
      <c r="G685" s="35"/>
      <c r="H685" s="36" t="str">
        <f t="shared" si="74"/>
        <v/>
      </c>
      <c r="I685" s="34"/>
      <c r="J685" s="35"/>
      <c r="K685" s="36" t="str">
        <f t="shared" si="68"/>
        <v/>
      </c>
      <c r="L685" s="34"/>
      <c r="M685" s="37" t="str">
        <f t="shared" si="69"/>
        <v xml:space="preserve"> </v>
      </c>
      <c r="N685" s="36" t="str">
        <f t="shared" si="70"/>
        <v xml:space="preserve"> </v>
      </c>
      <c r="O685" s="38" t="str">
        <f t="shared" si="71"/>
        <v xml:space="preserve"> </v>
      </c>
      <c r="P685" s="37" t="str">
        <f t="shared" si="72"/>
        <v xml:space="preserve"> </v>
      </c>
      <c r="Q685" s="36" t="str">
        <f t="shared" si="73"/>
        <v xml:space="preserve"> </v>
      </c>
      <c r="R685" s="29"/>
    </row>
    <row r="686" spans="1:18" ht="16.5" customHeight="1">
      <c r="A686" s="30"/>
      <c r="B686" s="31"/>
      <c r="C686" s="39"/>
      <c r="D686" s="31"/>
      <c r="E686" s="33"/>
      <c r="F686" s="34"/>
      <c r="G686" s="35"/>
      <c r="H686" s="36" t="str">
        <f t="shared" si="74"/>
        <v/>
      </c>
      <c r="I686" s="34"/>
      <c r="J686" s="35"/>
      <c r="K686" s="36" t="str">
        <f t="shared" si="68"/>
        <v/>
      </c>
      <c r="L686" s="34"/>
      <c r="M686" s="37" t="str">
        <f t="shared" si="69"/>
        <v xml:space="preserve"> </v>
      </c>
      <c r="N686" s="36" t="str">
        <f t="shared" si="70"/>
        <v xml:space="preserve"> </v>
      </c>
      <c r="O686" s="38" t="str">
        <f t="shared" si="71"/>
        <v xml:space="preserve"> </v>
      </c>
      <c r="P686" s="37" t="str">
        <f t="shared" si="72"/>
        <v xml:space="preserve"> </v>
      </c>
      <c r="Q686" s="36" t="str">
        <f t="shared" si="73"/>
        <v xml:space="preserve"> </v>
      </c>
      <c r="R686" s="29"/>
    </row>
    <row r="687" spans="1:18" ht="16.5" customHeight="1">
      <c r="A687" s="30"/>
      <c r="B687" s="31"/>
      <c r="C687" s="39"/>
      <c r="D687" s="31"/>
      <c r="E687" s="33"/>
      <c r="F687" s="34"/>
      <c r="G687" s="35"/>
      <c r="H687" s="36" t="str">
        <f t="shared" si="74"/>
        <v/>
      </c>
      <c r="I687" s="34"/>
      <c r="J687" s="35"/>
      <c r="K687" s="36" t="str">
        <f t="shared" si="68"/>
        <v/>
      </c>
      <c r="L687" s="34"/>
      <c r="M687" s="37" t="str">
        <f t="shared" si="69"/>
        <v xml:space="preserve"> </v>
      </c>
      <c r="N687" s="36" t="str">
        <f t="shared" si="70"/>
        <v xml:space="preserve"> </v>
      </c>
      <c r="O687" s="38" t="str">
        <f t="shared" si="71"/>
        <v xml:space="preserve"> </v>
      </c>
      <c r="P687" s="37" t="str">
        <f t="shared" si="72"/>
        <v xml:space="preserve"> </v>
      </c>
      <c r="Q687" s="36" t="str">
        <f t="shared" si="73"/>
        <v xml:space="preserve"> </v>
      </c>
      <c r="R687" s="29"/>
    </row>
    <row r="688" spans="1:18" ht="16.5" customHeight="1">
      <c r="A688" s="30"/>
      <c r="B688" s="31"/>
      <c r="C688" s="39"/>
      <c r="D688" s="31"/>
      <c r="E688" s="33"/>
      <c r="F688" s="34"/>
      <c r="G688" s="35"/>
      <c r="H688" s="36" t="str">
        <f t="shared" si="74"/>
        <v/>
      </c>
      <c r="I688" s="34"/>
      <c r="J688" s="35"/>
      <c r="K688" s="36" t="str">
        <f t="shared" si="68"/>
        <v/>
      </c>
      <c r="L688" s="34"/>
      <c r="M688" s="37" t="str">
        <f t="shared" si="69"/>
        <v xml:space="preserve"> </v>
      </c>
      <c r="N688" s="36" t="str">
        <f t="shared" si="70"/>
        <v xml:space="preserve"> </v>
      </c>
      <c r="O688" s="38" t="str">
        <f t="shared" si="71"/>
        <v xml:space="preserve"> </v>
      </c>
      <c r="P688" s="37" t="str">
        <f t="shared" si="72"/>
        <v xml:space="preserve"> </v>
      </c>
      <c r="Q688" s="36" t="str">
        <f t="shared" si="73"/>
        <v xml:space="preserve"> </v>
      </c>
      <c r="R688" s="29"/>
    </row>
    <row r="689" spans="1:18" ht="16.5" customHeight="1">
      <c r="A689" s="30"/>
      <c r="B689" s="31"/>
      <c r="C689" s="39"/>
      <c r="D689" s="31"/>
      <c r="E689" s="33"/>
      <c r="F689" s="34"/>
      <c r="G689" s="35"/>
      <c r="H689" s="36" t="str">
        <f t="shared" si="74"/>
        <v/>
      </c>
      <c r="I689" s="34"/>
      <c r="J689" s="35"/>
      <c r="K689" s="36" t="str">
        <f t="shared" si="68"/>
        <v/>
      </c>
      <c r="L689" s="34"/>
      <c r="M689" s="37" t="str">
        <f t="shared" si="69"/>
        <v xml:space="preserve"> </v>
      </c>
      <c r="N689" s="36" t="str">
        <f t="shared" si="70"/>
        <v xml:space="preserve"> </v>
      </c>
      <c r="O689" s="38" t="str">
        <f t="shared" si="71"/>
        <v xml:space="preserve"> </v>
      </c>
      <c r="P689" s="37" t="str">
        <f t="shared" si="72"/>
        <v xml:space="preserve"> </v>
      </c>
      <c r="Q689" s="36" t="str">
        <f t="shared" si="73"/>
        <v xml:space="preserve"> </v>
      </c>
      <c r="R689" s="29"/>
    </row>
    <row r="690" spans="1:18" ht="16.5" customHeight="1">
      <c r="A690" s="30"/>
      <c r="B690" s="31"/>
      <c r="C690" s="39"/>
      <c r="D690" s="31"/>
      <c r="E690" s="33"/>
      <c r="F690" s="34"/>
      <c r="G690" s="35"/>
      <c r="H690" s="36" t="str">
        <f t="shared" si="74"/>
        <v/>
      </c>
      <c r="I690" s="34"/>
      <c r="J690" s="35"/>
      <c r="K690" s="36" t="str">
        <f t="shared" si="68"/>
        <v/>
      </c>
      <c r="L690" s="34"/>
      <c r="M690" s="37" t="str">
        <f t="shared" si="69"/>
        <v xml:space="preserve"> </v>
      </c>
      <c r="N690" s="36" t="str">
        <f t="shared" si="70"/>
        <v xml:space="preserve"> </v>
      </c>
      <c r="O690" s="38" t="str">
        <f t="shared" si="71"/>
        <v xml:space="preserve"> </v>
      </c>
      <c r="P690" s="37" t="str">
        <f t="shared" si="72"/>
        <v xml:space="preserve"> </v>
      </c>
      <c r="Q690" s="36" t="str">
        <f t="shared" si="73"/>
        <v xml:space="preserve"> </v>
      </c>
      <c r="R690" s="29"/>
    </row>
    <row r="691" spans="1:18" ht="16.5" customHeight="1">
      <c r="A691" s="30"/>
      <c r="B691" s="31"/>
      <c r="C691" s="39"/>
      <c r="D691" s="31"/>
      <c r="E691" s="33"/>
      <c r="F691" s="34"/>
      <c r="G691" s="35"/>
      <c r="H691" s="36" t="str">
        <f t="shared" si="74"/>
        <v/>
      </c>
      <c r="I691" s="34"/>
      <c r="J691" s="35"/>
      <c r="K691" s="36" t="str">
        <f t="shared" si="68"/>
        <v/>
      </c>
      <c r="L691" s="34"/>
      <c r="M691" s="37" t="str">
        <f t="shared" si="69"/>
        <v xml:space="preserve"> </v>
      </c>
      <c r="N691" s="36" t="str">
        <f t="shared" si="70"/>
        <v xml:space="preserve"> </v>
      </c>
      <c r="O691" s="38" t="str">
        <f t="shared" si="71"/>
        <v xml:space="preserve"> </v>
      </c>
      <c r="P691" s="37" t="str">
        <f t="shared" si="72"/>
        <v xml:space="preserve"> </v>
      </c>
      <c r="Q691" s="36" t="str">
        <f t="shared" si="73"/>
        <v xml:space="preserve"> </v>
      </c>
      <c r="R691" s="29"/>
    </row>
    <row r="692" spans="1:18" ht="16.5" customHeight="1">
      <c r="A692" s="30"/>
      <c r="B692" s="31"/>
      <c r="C692" s="39"/>
      <c r="D692" s="31"/>
      <c r="E692" s="33"/>
      <c r="F692" s="34"/>
      <c r="G692" s="35"/>
      <c r="H692" s="36" t="str">
        <f t="shared" si="74"/>
        <v/>
      </c>
      <c r="I692" s="34"/>
      <c r="J692" s="35"/>
      <c r="K692" s="36" t="str">
        <f t="shared" si="68"/>
        <v/>
      </c>
      <c r="L692" s="34"/>
      <c r="M692" s="37" t="str">
        <f t="shared" si="69"/>
        <v xml:space="preserve"> </v>
      </c>
      <c r="N692" s="36" t="str">
        <f t="shared" si="70"/>
        <v xml:space="preserve"> </v>
      </c>
      <c r="O692" s="38" t="str">
        <f t="shared" si="71"/>
        <v xml:space="preserve"> </v>
      </c>
      <c r="P692" s="37" t="str">
        <f t="shared" si="72"/>
        <v xml:space="preserve"> </v>
      </c>
      <c r="Q692" s="36" t="str">
        <f t="shared" si="73"/>
        <v xml:space="preserve"> </v>
      </c>
      <c r="R692" s="29"/>
    </row>
    <row r="693" spans="1:18" ht="16.5" customHeight="1">
      <c r="A693" s="30"/>
      <c r="B693" s="31"/>
      <c r="C693" s="39"/>
      <c r="D693" s="31"/>
      <c r="E693" s="33"/>
      <c r="F693" s="34"/>
      <c r="G693" s="35"/>
      <c r="H693" s="36" t="str">
        <f t="shared" si="74"/>
        <v/>
      </c>
      <c r="I693" s="34"/>
      <c r="J693" s="35"/>
      <c r="K693" s="36" t="str">
        <f t="shared" si="68"/>
        <v/>
      </c>
      <c r="L693" s="34"/>
      <c r="M693" s="37" t="str">
        <f t="shared" si="69"/>
        <v xml:space="preserve"> </v>
      </c>
      <c r="N693" s="36" t="str">
        <f t="shared" si="70"/>
        <v xml:space="preserve"> </v>
      </c>
      <c r="O693" s="38" t="str">
        <f t="shared" si="71"/>
        <v xml:space="preserve"> </v>
      </c>
      <c r="P693" s="37" t="str">
        <f t="shared" si="72"/>
        <v xml:space="preserve"> </v>
      </c>
      <c r="Q693" s="36" t="str">
        <f t="shared" si="73"/>
        <v xml:space="preserve"> </v>
      </c>
      <c r="R693" s="29"/>
    </row>
    <row r="694" spans="1:18" ht="16.5" customHeight="1">
      <c r="A694" s="30"/>
      <c r="B694" s="31"/>
      <c r="C694" s="39"/>
      <c r="D694" s="31"/>
      <c r="E694" s="33"/>
      <c r="F694" s="34"/>
      <c r="G694" s="35"/>
      <c r="H694" s="36" t="str">
        <f t="shared" si="74"/>
        <v/>
      </c>
      <c r="I694" s="34"/>
      <c r="J694" s="35"/>
      <c r="K694" s="36" t="str">
        <f t="shared" si="68"/>
        <v/>
      </c>
      <c r="L694" s="34"/>
      <c r="M694" s="37" t="str">
        <f t="shared" si="69"/>
        <v xml:space="preserve"> </v>
      </c>
      <c r="N694" s="36" t="str">
        <f t="shared" si="70"/>
        <v xml:space="preserve"> </v>
      </c>
      <c r="O694" s="38" t="str">
        <f t="shared" si="71"/>
        <v xml:space="preserve"> </v>
      </c>
      <c r="P694" s="37" t="str">
        <f t="shared" si="72"/>
        <v xml:space="preserve"> </v>
      </c>
      <c r="Q694" s="36" t="str">
        <f t="shared" si="73"/>
        <v xml:space="preserve"> </v>
      </c>
      <c r="R694" s="29"/>
    </row>
    <row r="695" spans="1:18" ht="16.5" customHeight="1">
      <c r="A695" s="30"/>
      <c r="B695" s="31"/>
      <c r="C695" s="39"/>
      <c r="D695" s="31"/>
      <c r="E695" s="33"/>
      <c r="F695" s="34"/>
      <c r="G695" s="35"/>
      <c r="H695" s="36" t="str">
        <f t="shared" si="74"/>
        <v/>
      </c>
      <c r="I695" s="34"/>
      <c r="J695" s="35"/>
      <c r="K695" s="36" t="str">
        <f t="shared" si="68"/>
        <v/>
      </c>
      <c r="L695" s="34"/>
      <c r="M695" s="37" t="str">
        <f t="shared" si="69"/>
        <v xml:space="preserve"> </v>
      </c>
      <c r="N695" s="36" t="str">
        <f t="shared" si="70"/>
        <v xml:space="preserve"> </v>
      </c>
      <c r="O695" s="38" t="str">
        <f t="shared" si="71"/>
        <v xml:space="preserve"> </v>
      </c>
      <c r="P695" s="37" t="str">
        <f t="shared" si="72"/>
        <v xml:space="preserve"> </v>
      </c>
      <c r="Q695" s="36" t="str">
        <f t="shared" si="73"/>
        <v xml:space="preserve"> </v>
      </c>
      <c r="R695" s="29"/>
    </row>
    <row r="696" spans="1:18" ht="16.5" customHeight="1">
      <c r="A696" s="30"/>
      <c r="B696" s="31"/>
      <c r="C696" s="39"/>
      <c r="D696" s="31"/>
      <c r="E696" s="33"/>
      <c r="F696" s="34"/>
      <c r="G696" s="35"/>
      <c r="H696" s="36" t="str">
        <f t="shared" si="74"/>
        <v/>
      </c>
      <c r="I696" s="34"/>
      <c r="J696" s="35"/>
      <c r="K696" s="36" t="str">
        <f t="shared" si="68"/>
        <v/>
      </c>
      <c r="L696" s="34"/>
      <c r="M696" s="37" t="str">
        <f t="shared" si="69"/>
        <v xml:space="preserve"> </v>
      </c>
      <c r="N696" s="36" t="str">
        <f t="shared" si="70"/>
        <v xml:space="preserve"> </v>
      </c>
      <c r="O696" s="38" t="str">
        <f t="shared" si="71"/>
        <v xml:space="preserve"> </v>
      </c>
      <c r="P696" s="37" t="str">
        <f t="shared" si="72"/>
        <v xml:space="preserve"> </v>
      </c>
      <c r="Q696" s="36" t="str">
        <f t="shared" si="73"/>
        <v xml:space="preserve"> </v>
      </c>
      <c r="R696" s="29"/>
    </row>
    <row r="697" spans="1:18" ht="16.5" customHeight="1">
      <c r="A697" s="30"/>
      <c r="B697" s="31"/>
      <c r="C697" s="39"/>
      <c r="D697" s="31"/>
      <c r="E697" s="33"/>
      <c r="F697" s="34"/>
      <c r="G697" s="35"/>
      <c r="H697" s="36" t="str">
        <f t="shared" si="74"/>
        <v/>
      </c>
      <c r="I697" s="34"/>
      <c r="J697" s="35"/>
      <c r="K697" s="36" t="str">
        <f t="shared" si="68"/>
        <v/>
      </c>
      <c r="L697" s="34"/>
      <c r="M697" s="37" t="str">
        <f t="shared" si="69"/>
        <v xml:space="preserve"> </v>
      </c>
      <c r="N697" s="36" t="str">
        <f t="shared" si="70"/>
        <v xml:space="preserve"> </v>
      </c>
      <c r="O697" s="38" t="str">
        <f t="shared" si="71"/>
        <v xml:space="preserve"> </v>
      </c>
      <c r="P697" s="37" t="str">
        <f t="shared" si="72"/>
        <v xml:space="preserve"> </v>
      </c>
      <c r="Q697" s="36" t="str">
        <f t="shared" si="73"/>
        <v xml:space="preserve"> </v>
      </c>
      <c r="R697" s="29"/>
    </row>
    <row r="698" spans="1:18" ht="16.5" customHeight="1">
      <c r="A698" s="30"/>
      <c r="B698" s="31"/>
      <c r="C698" s="39"/>
      <c r="D698" s="31"/>
      <c r="E698" s="33"/>
      <c r="F698" s="34"/>
      <c r="G698" s="35"/>
      <c r="H698" s="36" t="str">
        <f t="shared" si="74"/>
        <v/>
      </c>
      <c r="I698" s="34"/>
      <c r="J698" s="35"/>
      <c r="K698" s="36" t="str">
        <f t="shared" si="68"/>
        <v/>
      </c>
      <c r="L698" s="34"/>
      <c r="M698" s="37" t="str">
        <f t="shared" si="69"/>
        <v xml:space="preserve"> </v>
      </c>
      <c r="N698" s="36" t="str">
        <f t="shared" si="70"/>
        <v xml:space="preserve"> </v>
      </c>
      <c r="O698" s="38" t="str">
        <f t="shared" si="71"/>
        <v xml:space="preserve"> </v>
      </c>
      <c r="P698" s="37" t="str">
        <f t="shared" si="72"/>
        <v xml:space="preserve"> </v>
      </c>
      <c r="Q698" s="36" t="str">
        <f t="shared" si="73"/>
        <v xml:space="preserve"> </v>
      </c>
      <c r="R698" s="29"/>
    </row>
    <row r="699" spans="1:18" ht="16.5" customHeight="1">
      <c r="A699" s="30"/>
      <c r="B699" s="31"/>
      <c r="C699" s="39"/>
      <c r="D699" s="31"/>
      <c r="E699" s="33"/>
      <c r="F699" s="34"/>
      <c r="G699" s="35"/>
      <c r="H699" s="36" t="str">
        <f t="shared" si="74"/>
        <v/>
      </c>
      <c r="I699" s="34"/>
      <c r="J699" s="35"/>
      <c r="K699" s="36" t="str">
        <f t="shared" si="68"/>
        <v/>
      </c>
      <c r="L699" s="34"/>
      <c r="M699" s="37" t="str">
        <f t="shared" si="69"/>
        <v xml:space="preserve"> </v>
      </c>
      <c r="N699" s="36" t="str">
        <f t="shared" si="70"/>
        <v xml:space="preserve"> </v>
      </c>
      <c r="O699" s="38" t="str">
        <f t="shared" si="71"/>
        <v xml:space="preserve"> </v>
      </c>
      <c r="P699" s="37" t="str">
        <f t="shared" si="72"/>
        <v xml:space="preserve"> </v>
      </c>
      <c r="Q699" s="36" t="str">
        <f t="shared" si="73"/>
        <v xml:space="preserve"> </v>
      </c>
      <c r="R699" s="29"/>
    </row>
    <row r="700" spans="1:18" ht="16.5" customHeight="1">
      <c r="A700" s="30"/>
      <c r="B700" s="31"/>
      <c r="C700" s="39"/>
      <c r="D700" s="31"/>
      <c r="E700" s="33"/>
      <c r="F700" s="34"/>
      <c r="G700" s="35"/>
      <c r="H700" s="36" t="str">
        <f t="shared" si="74"/>
        <v/>
      </c>
      <c r="I700" s="34"/>
      <c r="J700" s="35"/>
      <c r="K700" s="36" t="str">
        <f t="shared" si="68"/>
        <v/>
      </c>
      <c r="L700" s="34"/>
      <c r="M700" s="37" t="str">
        <f t="shared" si="69"/>
        <v xml:space="preserve"> </v>
      </c>
      <c r="N700" s="36" t="str">
        <f t="shared" si="70"/>
        <v xml:space="preserve"> </v>
      </c>
      <c r="O700" s="38" t="str">
        <f t="shared" si="71"/>
        <v xml:space="preserve"> </v>
      </c>
      <c r="P700" s="37" t="str">
        <f t="shared" si="72"/>
        <v xml:space="preserve"> </v>
      </c>
      <c r="Q700" s="36" t="str">
        <f t="shared" si="73"/>
        <v xml:space="preserve"> </v>
      </c>
      <c r="R700" s="29"/>
    </row>
    <row r="701" spans="1:18" ht="16.5" customHeight="1">
      <c r="A701" s="30"/>
      <c r="B701" s="31"/>
      <c r="C701" s="39"/>
      <c r="D701" s="31"/>
      <c r="E701" s="33"/>
      <c r="F701" s="34"/>
      <c r="G701" s="35"/>
      <c r="H701" s="36" t="str">
        <f t="shared" si="74"/>
        <v/>
      </c>
      <c r="I701" s="34"/>
      <c r="J701" s="35"/>
      <c r="K701" s="36" t="str">
        <f t="shared" si="68"/>
        <v/>
      </c>
      <c r="L701" s="34"/>
      <c r="M701" s="37" t="str">
        <f t="shared" si="69"/>
        <v xml:space="preserve"> </v>
      </c>
      <c r="N701" s="36" t="str">
        <f t="shared" si="70"/>
        <v xml:space="preserve"> </v>
      </c>
      <c r="O701" s="38" t="str">
        <f t="shared" si="71"/>
        <v xml:space="preserve"> </v>
      </c>
      <c r="P701" s="37" t="str">
        <f t="shared" si="72"/>
        <v xml:space="preserve"> </v>
      </c>
      <c r="Q701" s="36" t="str">
        <f t="shared" si="73"/>
        <v xml:space="preserve"> </v>
      </c>
      <c r="R701" s="29"/>
    </row>
    <row r="702" spans="1:18" ht="16.5" customHeight="1">
      <c r="A702" s="30"/>
      <c r="B702" s="31"/>
      <c r="C702" s="39"/>
      <c r="D702" s="31"/>
      <c r="E702" s="33"/>
      <c r="F702" s="34"/>
      <c r="G702" s="35"/>
      <c r="H702" s="36" t="str">
        <f t="shared" si="74"/>
        <v/>
      </c>
      <c r="I702" s="34"/>
      <c r="J702" s="35"/>
      <c r="K702" s="36" t="str">
        <f t="shared" si="68"/>
        <v/>
      </c>
      <c r="L702" s="34"/>
      <c r="M702" s="37" t="str">
        <f t="shared" si="69"/>
        <v xml:space="preserve"> </v>
      </c>
      <c r="N702" s="36" t="str">
        <f t="shared" si="70"/>
        <v xml:space="preserve"> </v>
      </c>
      <c r="O702" s="38" t="str">
        <f t="shared" si="71"/>
        <v xml:space="preserve"> </v>
      </c>
      <c r="P702" s="37" t="str">
        <f t="shared" si="72"/>
        <v xml:space="preserve"> </v>
      </c>
      <c r="Q702" s="36" t="str">
        <f t="shared" si="73"/>
        <v xml:space="preserve"> </v>
      </c>
      <c r="R702" s="29"/>
    </row>
    <row r="703" spans="1:18" ht="16.5" customHeight="1">
      <c r="A703" s="30"/>
      <c r="B703" s="31"/>
      <c r="C703" s="39"/>
      <c r="D703" s="31"/>
      <c r="E703" s="33"/>
      <c r="F703" s="34"/>
      <c r="G703" s="35"/>
      <c r="H703" s="36" t="str">
        <f t="shared" si="74"/>
        <v/>
      </c>
      <c r="I703" s="34"/>
      <c r="J703" s="35"/>
      <c r="K703" s="36" t="str">
        <f t="shared" si="68"/>
        <v/>
      </c>
      <c r="L703" s="34"/>
      <c r="M703" s="37" t="str">
        <f t="shared" si="69"/>
        <v xml:space="preserve"> </v>
      </c>
      <c r="N703" s="36" t="str">
        <f t="shared" si="70"/>
        <v xml:space="preserve"> </v>
      </c>
      <c r="O703" s="38" t="str">
        <f t="shared" si="71"/>
        <v xml:space="preserve"> </v>
      </c>
      <c r="P703" s="37" t="str">
        <f t="shared" si="72"/>
        <v xml:space="preserve"> </v>
      </c>
      <c r="Q703" s="36" t="str">
        <f t="shared" si="73"/>
        <v xml:space="preserve"> </v>
      </c>
      <c r="R703" s="29"/>
    </row>
    <row r="704" spans="1:18" ht="16.5" customHeight="1">
      <c r="A704" s="30"/>
      <c r="B704" s="31"/>
      <c r="C704" s="39"/>
      <c r="D704" s="31"/>
      <c r="E704" s="33"/>
      <c r="F704" s="34"/>
      <c r="G704" s="35"/>
      <c r="H704" s="36" t="str">
        <f t="shared" si="74"/>
        <v/>
      </c>
      <c r="I704" s="34"/>
      <c r="J704" s="35"/>
      <c r="K704" s="36" t="str">
        <f t="shared" si="68"/>
        <v/>
      </c>
      <c r="L704" s="34"/>
      <c r="M704" s="37" t="str">
        <f t="shared" si="69"/>
        <v xml:space="preserve"> </v>
      </c>
      <c r="N704" s="36" t="str">
        <f t="shared" si="70"/>
        <v xml:space="preserve"> </v>
      </c>
      <c r="O704" s="38" t="str">
        <f t="shared" si="71"/>
        <v xml:space="preserve"> </v>
      </c>
      <c r="P704" s="37" t="str">
        <f t="shared" si="72"/>
        <v xml:space="preserve"> </v>
      </c>
      <c r="Q704" s="36" t="str">
        <f t="shared" si="73"/>
        <v xml:space="preserve"> </v>
      </c>
      <c r="R704" s="29"/>
    </row>
    <row r="705" spans="1:18" ht="16.5" customHeight="1">
      <c r="A705" s="30"/>
      <c r="B705" s="31"/>
      <c r="C705" s="39"/>
      <c r="D705" s="31"/>
      <c r="E705" s="33"/>
      <c r="F705" s="34"/>
      <c r="G705" s="35"/>
      <c r="H705" s="36" t="str">
        <f t="shared" si="74"/>
        <v/>
      </c>
      <c r="I705" s="34"/>
      <c r="J705" s="35"/>
      <c r="K705" s="36" t="str">
        <f t="shared" si="68"/>
        <v/>
      </c>
      <c r="L705" s="34"/>
      <c r="M705" s="37" t="str">
        <f t="shared" si="69"/>
        <v xml:space="preserve"> </v>
      </c>
      <c r="N705" s="36" t="str">
        <f t="shared" si="70"/>
        <v xml:space="preserve"> </v>
      </c>
      <c r="O705" s="38" t="str">
        <f t="shared" si="71"/>
        <v xml:space="preserve"> </v>
      </c>
      <c r="P705" s="37" t="str">
        <f t="shared" si="72"/>
        <v xml:space="preserve"> </v>
      </c>
      <c r="Q705" s="36" t="str">
        <f t="shared" si="73"/>
        <v xml:space="preserve"> </v>
      </c>
      <c r="R705" s="29"/>
    </row>
    <row r="706" spans="1:18" ht="16.5" customHeight="1">
      <c r="A706" s="30"/>
      <c r="B706" s="31"/>
      <c r="C706" s="39"/>
      <c r="D706" s="31"/>
      <c r="E706" s="33"/>
      <c r="F706" s="34"/>
      <c r="G706" s="35"/>
      <c r="H706" s="36" t="str">
        <f t="shared" si="74"/>
        <v/>
      </c>
      <c r="I706" s="34"/>
      <c r="J706" s="35"/>
      <c r="K706" s="36" t="str">
        <f t="shared" si="68"/>
        <v/>
      </c>
      <c r="L706" s="34"/>
      <c r="M706" s="37" t="str">
        <f t="shared" si="69"/>
        <v xml:space="preserve"> </v>
      </c>
      <c r="N706" s="36" t="str">
        <f t="shared" si="70"/>
        <v xml:space="preserve"> </v>
      </c>
      <c r="O706" s="38" t="str">
        <f t="shared" si="71"/>
        <v xml:space="preserve"> </v>
      </c>
      <c r="P706" s="37" t="str">
        <f t="shared" si="72"/>
        <v xml:space="preserve"> </v>
      </c>
      <c r="Q706" s="36" t="str">
        <f t="shared" si="73"/>
        <v xml:space="preserve"> </v>
      </c>
      <c r="R706" s="29"/>
    </row>
    <row r="707" spans="1:18" ht="16.5" customHeight="1">
      <c r="A707" s="30"/>
      <c r="B707" s="31"/>
      <c r="C707" s="39"/>
      <c r="D707" s="31"/>
      <c r="E707" s="33"/>
      <c r="F707" s="34"/>
      <c r="G707" s="35"/>
      <c r="H707" s="36" t="str">
        <f t="shared" si="74"/>
        <v/>
      </c>
      <c r="I707" s="34"/>
      <c r="J707" s="35"/>
      <c r="K707" s="36" t="str">
        <f t="shared" si="68"/>
        <v/>
      </c>
      <c r="L707" s="34"/>
      <c r="M707" s="37" t="str">
        <f t="shared" si="69"/>
        <v xml:space="preserve"> </v>
      </c>
      <c r="N707" s="36" t="str">
        <f t="shared" si="70"/>
        <v xml:space="preserve"> </v>
      </c>
      <c r="O707" s="38" t="str">
        <f t="shared" si="71"/>
        <v xml:space="preserve"> </v>
      </c>
      <c r="P707" s="37" t="str">
        <f t="shared" si="72"/>
        <v xml:space="preserve"> </v>
      </c>
      <c r="Q707" s="36" t="str">
        <f t="shared" si="73"/>
        <v xml:space="preserve"> </v>
      </c>
      <c r="R707" s="29"/>
    </row>
    <row r="708" spans="1:18" ht="16.5" customHeight="1">
      <c r="A708" s="30"/>
      <c r="B708" s="31"/>
      <c r="C708" s="39"/>
      <c r="D708" s="31"/>
      <c r="E708" s="33"/>
      <c r="F708" s="34"/>
      <c r="G708" s="35"/>
      <c r="H708" s="36" t="str">
        <f t="shared" si="74"/>
        <v/>
      </c>
      <c r="I708" s="34"/>
      <c r="J708" s="35"/>
      <c r="K708" s="36" t="str">
        <f t="shared" si="68"/>
        <v/>
      </c>
      <c r="L708" s="34"/>
      <c r="M708" s="37" t="str">
        <f t="shared" si="69"/>
        <v xml:space="preserve"> </v>
      </c>
      <c r="N708" s="36" t="str">
        <f t="shared" si="70"/>
        <v xml:space="preserve"> </v>
      </c>
      <c r="O708" s="38" t="str">
        <f t="shared" si="71"/>
        <v xml:space="preserve"> </v>
      </c>
      <c r="P708" s="37" t="str">
        <f t="shared" si="72"/>
        <v xml:space="preserve"> </v>
      </c>
      <c r="Q708" s="36" t="str">
        <f t="shared" si="73"/>
        <v xml:space="preserve"> </v>
      </c>
      <c r="R708" s="29"/>
    </row>
    <row r="709" spans="1:18" ht="16.5" customHeight="1">
      <c r="A709" s="30"/>
      <c r="B709" s="31"/>
      <c r="C709" s="39"/>
      <c r="D709" s="31"/>
      <c r="E709" s="33"/>
      <c r="F709" s="34"/>
      <c r="G709" s="35"/>
      <c r="H709" s="36" t="str">
        <f t="shared" si="74"/>
        <v/>
      </c>
      <c r="I709" s="34"/>
      <c r="J709" s="35"/>
      <c r="K709" s="36" t="str">
        <f t="shared" si="68"/>
        <v/>
      </c>
      <c r="L709" s="34"/>
      <c r="M709" s="37" t="str">
        <f t="shared" si="69"/>
        <v xml:space="preserve"> </v>
      </c>
      <c r="N709" s="36" t="str">
        <f t="shared" si="70"/>
        <v xml:space="preserve"> </v>
      </c>
      <c r="O709" s="38" t="str">
        <f t="shared" si="71"/>
        <v xml:space="preserve"> </v>
      </c>
      <c r="P709" s="37" t="str">
        <f t="shared" si="72"/>
        <v xml:space="preserve"> </v>
      </c>
      <c r="Q709" s="36" t="str">
        <f t="shared" si="73"/>
        <v xml:space="preserve"> </v>
      </c>
      <c r="R709" s="29"/>
    </row>
    <row r="710" spans="1:18" ht="16.5" customHeight="1">
      <c r="A710" s="30"/>
      <c r="B710" s="31"/>
      <c r="C710" s="39"/>
      <c r="D710" s="31"/>
      <c r="E710" s="33"/>
      <c r="F710" s="34"/>
      <c r="G710" s="35"/>
      <c r="H710" s="36" t="str">
        <f t="shared" si="74"/>
        <v/>
      </c>
      <c r="I710" s="34"/>
      <c r="J710" s="35"/>
      <c r="K710" s="36" t="str">
        <f t="shared" ref="K710:K964" si="75">IF(I710="","",I710*J710)</f>
        <v/>
      </c>
      <c r="L710" s="34"/>
      <c r="M710" s="37" t="str">
        <f t="shared" ref="M710:M964" si="76">IF(J710=0," ",J710)</f>
        <v xml:space="preserve"> </v>
      </c>
      <c r="N710" s="36" t="str">
        <f t="shared" ref="N710:N964" si="77">IFERROR(L710*M710," ")</f>
        <v xml:space="preserve"> </v>
      </c>
      <c r="O710" s="38" t="str">
        <f t="shared" ref="O710:O964" si="78">IF(((F710+I710)-L710)=0," ",(F710+I710)-L710)</f>
        <v xml:space="preserve"> </v>
      </c>
      <c r="P710" s="37" t="str">
        <f t="shared" ref="P710:P964" si="79">M710</f>
        <v xml:space="preserve"> </v>
      </c>
      <c r="Q710" s="36" t="str">
        <f t="shared" ref="Q710:Q964" si="80">IFERROR((H710+K710)-N710," ")</f>
        <v xml:space="preserve"> </v>
      </c>
      <c r="R710" s="29"/>
    </row>
    <row r="711" spans="1:18" ht="16.5" customHeight="1">
      <c r="A711" s="30"/>
      <c r="B711" s="31"/>
      <c r="C711" s="39"/>
      <c r="D711" s="31"/>
      <c r="E711" s="33"/>
      <c r="F711" s="34"/>
      <c r="G711" s="35"/>
      <c r="H711" s="36" t="str">
        <f t="shared" si="74"/>
        <v/>
      </c>
      <c r="I711" s="34"/>
      <c r="J711" s="35"/>
      <c r="K711" s="36" t="str">
        <f t="shared" si="75"/>
        <v/>
      </c>
      <c r="L711" s="34"/>
      <c r="M711" s="37" t="str">
        <f t="shared" si="76"/>
        <v xml:space="preserve"> </v>
      </c>
      <c r="N711" s="36" t="str">
        <f t="shared" si="77"/>
        <v xml:space="preserve"> </v>
      </c>
      <c r="O711" s="38" t="str">
        <f t="shared" si="78"/>
        <v xml:space="preserve"> </v>
      </c>
      <c r="P711" s="37" t="str">
        <f t="shared" si="79"/>
        <v xml:space="preserve"> </v>
      </c>
      <c r="Q711" s="36" t="str">
        <f t="shared" si="80"/>
        <v xml:space="preserve"> </v>
      </c>
      <c r="R711" s="29"/>
    </row>
    <row r="712" spans="1:18" ht="16.5" customHeight="1">
      <c r="A712" s="30"/>
      <c r="B712" s="31"/>
      <c r="C712" s="39"/>
      <c r="D712" s="31"/>
      <c r="E712" s="33"/>
      <c r="F712" s="34"/>
      <c r="G712" s="35"/>
      <c r="H712" s="36" t="str">
        <f t="shared" si="74"/>
        <v/>
      </c>
      <c r="I712" s="34"/>
      <c r="J712" s="35"/>
      <c r="K712" s="36" t="str">
        <f t="shared" si="75"/>
        <v/>
      </c>
      <c r="L712" s="34"/>
      <c r="M712" s="37" t="str">
        <f t="shared" si="76"/>
        <v xml:space="preserve"> </v>
      </c>
      <c r="N712" s="36" t="str">
        <f t="shared" si="77"/>
        <v xml:space="preserve"> </v>
      </c>
      <c r="O712" s="38" t="str">
        <f t="shared" si="78"/>
        <v xml:space="preserve"> </v>
      </c>
      <c r="P712" s="37" t="str">
        <f t="shared" si="79"/>
        <v xml:space="preserve"> </v>
      </c>
      <c r="Q712" s="36" t="str">
        <f t="shared" si="80"/>
        <v xml:space="preserve"> </v>
      </c>
      <c r="R712" s="29"/>
    </row>
    <row r="713" spans="1:18" ht="16.5" customHeight="1">
      <c r="A713" s="30"/>
      <c r="B713" s="31"/>
      <c r="C713" s="39"/>
      <c r="D713" s="31"/>
      <c r="E713" s="33"/>
      <c r="F713" s="34"/>
      <c r="G713" s="35"/>
      <c r="H713" s="36" t="str">
        <f t="shared" si="74"/>
        <v/>
      </c>
      <c r="I713" s="34"/>
      <c r="J713" s="35"/>
      <c r="K713" s="36" t="str">
        <f t="shared" si="75"/>
        <v/>
      </c>
      <c r="L713" s="34"/>
      <c r="M713" s="37" t="str">
        <f t="shared" si="76"/>
        <v xml:space="preserve"> </v>
      </c>
      <c r="N713" s="36" t="str">
        <f t="shared" si="77"/>
        <v xml:space="preserve"> </v>
      </c>
      <c r="O713" s="38" t="str">
        <f t="shared" si="78"/>
        <v xml:space="preserve"> </v>
      </c>
      <c r="P713" s="37" t="str">
        <f t="shared" si="79"/>
        <v xml:space="preserve"> </v>
      </c>
      <c r="Q713" s="36" t="str">
        <f t="shared" si="80"/>
        <v xml:space="preserve"> </v>
      </c>
      <c r="R713" s="29"/>
    </row>
    <row r="714" spans="1:18" ht="16.5" customHeight="1">
      <c r="A714" s="30"/>
      <c r="B714" s="31"/>
      <c r="C714" s="39"/>
      <c r="D714" s="31"/>
      <c r="E714" s="33"/>
      <c r="F714" s="34"/>
      <c r="G714" s="35"/>
      <c r="H714" s="36" t="str">
        <f t="shared" si="74"/>
        <v/>
      </c>
      <c r="I714" s="34"/>
      <c r="J714" s="35"/>
      <c r="K714" s="36" t="str">
        <f t="shared" si="75"/>
        <v/>
      </c>
      <c r="L714" s="34"/>
      <c r="M714" s="37" t="str">
        <f t="shared" si="76"/>
        <v xml:space="preserve"> </v>
      </c>
      <c r="N714" s="36" t="str">
        <f t="shared" si="77"/>
        <v xml:space="preserve"> </v>
      </c>
      <c r="O714" s="38" t="str">
        <f t="shared" si="78"/>
        <v xml:space="preserve"> </v>
      </c>
      <c r="P714" s="37" t="str">
        <f t="shared" si="79"/>
        <v xml:space="preserve"> </v>
      </c>
      <c r="Q714" s="36" t="str">
        <f t="shared" si="80"/>
        <v xml:space="preserve"> </v>
      </c>
      <c r="R714" s="29"/>
    </row>
    <row r="715" spans="1:18" ht="16.5" customHeight="1">
      <c r="A715" s="30"/>
      <c r="B715" s="31"/>
      <c r="C715" s="39"/>
      <c r="D715" s="31"/>
      <c r="E715" s="33"/>
      <c r="F715" s="34"/>
      <c r="G715" s="35"/>
      <c r="H715" s="36" t="str">
        <f t="shared" si="74"/>
        <v/>
      </c>
      <c r="I715" s="34"/>
      <c r="J715" s="35"/>
      <c r="K715" s="36" t="str">
        <f t="shared" si="75"/>
        <v/>
      </c>
      <c r="L715" s="34"/>
      <c r="M715" s="37" t="str">
        <f t="shared" si="76"/>
        <v xml:space="preserve"> </v>
      </c>
      <c r="N715" s="36" t="str">
        <f t="shared" si="77"/>
        <v xml:space="preserve"> </v>
      </c>
      <c r="O715" s="38" t="str">
        <f t="shared" si="78"/>
        <v xml:space="preserve"> </v>
      </c>
      <c r="P715" s="37" t="str">
        <f t="shared" si="79"/>
        <v xml:space="preserve"> </v>
      </c>
      <c r="Q715" s="36" t="str">
        <f t="shared" si="80"/>
        <v xml:space="preserve"> </v>
      </c>
      <c r="R715" s="29"/>
    </row>
    <row r="716" spans="1:18" ht="16.5" customHeight="1">
      <c r="A716" s="30"/>
      <c r="B716" s="31"/>
      <c r="C716" s="39"/>
      <c r="D716" s="31"/>
      <c r="E716" s="33"/>
      <c r="F716" s="34"/>
      <c r="G716" s="35"/>
      <c r="H716" s="36" t="str">
        <f t="shared" si="74"/>
        <v/>
      </c>
      <c r="I716" s="34"/>
      <c r="J716" s="35"/>
      <c r="K716" s="36" t="str">
        <f t="shared" si="75"/>
        <v/>
      </c>
      <c r="L716" s="34"/>
      <c r="M716" s="37" t="str">
        <f t="shared" si="76"/>
        <v xml:space="preserve"> </v>
      </c>
      <c r="N716" s="36" t="str">
        <f t="shared" si="77"/>
        <v xml:space="preserve"> </v>
      </c>
      <c r="O716" s="38" t="str">
        <f t="shared" si="78"/>
        <v xml:space="preserve"> </v>
      </c>
      <c r="P716" s="37" t="str">
        <f t="shared" si="79"/>
        <v xml:space="preserve"> </v>
      </c>
      <c r="Q716" s="36" t="str">
        <f t="shared" si="80"/>
        <v xml:space="preserve"> </v>
      </c>
      <c r="R716" s="29"/>
    </row>
    <row r="717" spans="1:18" ht="16.5" customHeight="1">
      <c r="A717" s="30"/>
      <c r="B717" s="31"/>
      <c r="C717" s="39"/>
      <c r="D717" s="31"/>
      <c r="E717" s="33"/>
      <c r="F717" s="34"/>
      <c r="G717" s="35"/>
      <c r="H717" s="36" t="str">
        <f t="shared" si="74"/>
        <v/>
      </c>
      <c r="I717" s="34"/>
      <c r="J717" s="35"/>
      <c r="K717" s="36" t="str">
        <f t="shared" si="75"/>
        <v/>
      </c>
      <c r="L717" s="34"/>
      <c r="M717" s="37" t="str">
        <f t="shared" si="76"/>
        <v xml:space="preserve"> </v>
      </c>
      <c r="N717" s="36" t="str">
        <f t="shared" si="77"/>
        <v xml:space="preserve"> </v>
      </c>
      <c r="O717" s="38" t="str">
        <f t="shared" si="78"/>
        <v xml:space="preserve"> </v>
      </c>
      <c r="P717" s="37" t="str">
        <f t="shared" si="79"/>
        <v xml:space="preserve"> </v>
      </c>
      <c r="Q717" s="36" t="str">
        <f t="shared" si="80"/>
        <v xml:space="preserve"> </v>
      </c>
      <c r="R717" s="29"/>
    </row>
    <row r="718" spans="1:18" ht="16.5" customHeight="1">
      <c r="A718" s="30"/>
      <c r="B718" s="31"/>
      <c r="C718" s="39"/>
      <c r="D718" s="31"/>
      <c r="E718" s="33"/>
      <c r="F718" s="34"/>
      <c r="G718" s="35"/>
      <c r="H718" s="36" t="str">
        <f t="shared" si="74"/>
        <v/>
      </c>
      <c r="I718" s="34"/>
      <c r="J718" s="35"/>
      <c r="K718" s="36" t="str">
        <f t="shared" si="75"/>
        <v/>
      </c>
      <c r="L718" s="34"/>
      <c r="M718" s="37" t="str">
        <f t="shared" si="76"/>
        <v xml:space="preserve"> </v>
      </c>
      <c r="N718" s="36" t="str">
        <f t="shared" si="77"/>
        <v xml:space="preserve"> </v>
      </c>
      <c r="O718" s="38" t="str">
        <f t="shared" si="78"/>
        <v xml:space="preserve"> </v>
      </c>
      <c r="P718" s="37" t="str">
        <f t="shared" si="79"/>
        <v xml:space="preserve"> </v>
      </c>
      <c r="Q718" s="36" t="str">
        <f t="shared" si="80"/>
        <v xml:space="preserve"> </v>
      </c>
      <c r="R718" s="29"/>
    </row>
    <row r="719" spans="1:18" ht="16.5" customHeight="1">
      <c r="A719" s="30"/>
      <c r="B719" s="31"/>
      <c r="C719" s="39"/>
      <c r="D719" s="31"/>
      <c r="E719" s="33"/>
      <c r="F719" s="34"/>
      <c r="G719" s="35"/>
      <c r="H719" s="36" t="str">
        <f t="shared" si="74"/>
        <v/>
      </c>
      <c r="I719" s="34"/>
      <c r="J719" s="35"/>
      <c r="K719" s="36" t="str">
        <f t="shared" si="75"/>
        <v/>
      </c>
      <c r="L719" s="34"/>
      <c r="M719" s="37" t="str">
        <f t="shared" si="76"/>
        <v xml:space="preserve"> </v>
      </c>
      <c r="N719" s="36" t="str">
        <f t="shared" si="77"/>
        <v xml:space="preserve"> </v>
      </c>
      <c r="O719" s="38" t="str">
        <f t="shared" si="78"/>
        <v xml:space="preserve"> </v>
      </c>
      <c r="P719" s="37" t="str">
        <f t="shared" si="79"/>
        <v xml:space="preserve"> </v>
      </c>
      <c r="Q719" s="36" t="str">
        <f t="shared" si="80"/>
        <v xml:space="preserve"> </v>
      </c>
      <c r="R719" s="29"/>
    </row>
    <row r="720" spans="1:18" ht="16.5" customHeight="1">
      <c r="A720" s="30"/>
      <c r="B720" s="31"/>
      <c r="C720" s="39"/>
      <c r="D720" s="31"/>
      <c r="E720" s="33"/>
      <c r="F720" s="34"/>
      <c r="G720" s="35"/>
      <c r="H720" s="36" t="str">
        <f t="shared" si="74"/>
        <v/>
      </c>
      <c r="I720" s="34"/>
      <c r="J720" s="35"/>
      <c r="K720" s="36" t="str">
        <f t="shared" si="75"/>
        <v/>
      </c>
      <c r="L720" s="34"/>
      <c r="M720" s="37" t="str">
        <f t="shared" si="76"/>
        <v xml:space="preserve"> </v>
      </c>
      <c r="N720" s="36" t="str">
        <f t="shared" si="77"/>
        <v xml:space="preserve"> </v>
      </c>
      <c r="O720" s="38" t="str">
        <f t="shared" si="78"/>
        <v xml:space="preserve"> </v>
      </c>
      <c r="P720" s="37" t="str">
        <f t="shared" si="79"/>
        <v xml:space="preserve"> </v>
      </c>
      <c r="Q720" s="36" t="str">
        <f t="shared" si="80"/>
        <v xml:space="preserve"> </v>
      </c>
      <c r="R720" s="29"/>
    </row>
    <row r="721" spans="1:18" ht="16.5" customHeight="1">
      <c r="A721" s="30"/>
      <c r="B721" s="31"/>
      <c r="C721" s="39"/>
      <c r="D721" s="31"/>
      <c r="E721" s="33"/>
      <c r="F721" s="34"/>
      <c r="G721" s="35"/>
      <c r="H721" s="36" t="str">
        <f t="shared" si="74"/>
        <v/>
      </c>
      <c r="I721" s="34"/>
      <c r="J721" s="35"/>
      <c r="K721" s="36" t="str">
        <f t="shared" si="75"/>
        <v/>
      </c>
      <c r="L721" s="34"/>
      <c r="M721" s="37" t="str">
        <f t="shared" si="76"/>
        <v xml:space="preserve"> </v>
      </c>
      <c r="N721" s="36" t="str">
        <f t="shared" si="77"/>
        <v xml:space="preserve"> </v>
      </c>
      <c r="O721" s="38" t="str">
        <f t="shared" si="78"/>
        <v xml:space="preserve"> </v>
      </c>
      <c r="P721" s="37" t="str">
        <f t="shared" si="79"/>
        <v xml:space="preserve"> </v>
      </c>
      <c r="Q721" s="36" t="str">
        <f t="shared" si="80"/>
        <v xml:space="preserve"> </v>
      </c>
      <c r="R721" s="29"/>
    </row>
    <row r="722" spans="1:18" ht="16.5" customHeight="1">
      <c r="A722" s="30"/>
      <c r="B722" s="31"/>
      <c r="C722" s="39"/>
      <c r="D722" s="31"/>
      <c r="E722" s="33"/>
      <c r="F722" s="34"/>
      <c r="G722" s="35"/>
      <c r="H722" s="36" t="str">
        <f t="shared" si="74"/>
        <v/>
      </c>
      <c r="I722" s="34"/>
      <c r="J722" s="35"/>
      <c r="K722" s="36" t="str">
        <f t="shared" si="75"/>
        <v/>
      </c>
      <c r="L722" s="34"/>
      <c r="M722" s="37" t="str">
        <f t="shared" si="76"/>
        <v xml:space="preserve"> </v>
      </c>
      <c r="N722" s="36" t="str">
        <f t="shared" si="77"/>
        <v xml:space="preserve"> </v>
      </c>
      <c r="O722" s="38" t="str">
        <f t="shared" si="78"/>
        <v xml:space="preserve"> </v>
      </c>
      <c r="P722" s="37" t="str">
        <f t="shared" si="79"/>
        <v xml:space="preserve"> </v>
      </c>
      <c r="Q722" s="36" t="str">
        <f t="shared" si="80"/>
        <v xml:space="preserve"> </v>
      </c>
      <c r="R722" s="29"/>
    </row>
    <row r="723" spans="1:18" ht="16.5" customHeight="1">
      <c r="A723" s="30"/>
      <c r="B723" s="31"/>
      <c r="C723" s="39"/>
      <c r="D723" s="31"/>
      <c r="E723" s="33"/>
      <c r="F723" s="34"/>
      <c r="G723" s="35"/>
      <c r="H723" s="36" t="str">
        <f t="shared" si="74"/>
        <v/>
      </c>
      <c r="I723" s="34"/>
      <c r="J723" s="35"/>
      <c r="K723" s="36" t="str">
        <f t="shared" si="75"/>
        <v/>
      </c>
      <c r="L723" s="34"/>
      <c r="M723" s="37" t="str">
        <f t="shared" si="76"/>
        <v xml:space="preserve"> </v>
      </c>
      <c r="N723" s="36" t="str">
        <f t="shared" si="77"/>
        <v xml:space="preserve"> </v>
      </c>
      <c r="O723" s="38" t="str">
        <f t="shared" si="78"/>
        <v xml:space="preserve"> </v>
      </c>
      <c r="P723" s="37" t="str">
        <f t="shared" si="79"/>
        <v xml:space="preserve"> </v>
      </c>
      <c r="Q723" s="36" t="str">
        <f t="shared" si="80"/>
        <v xml:space="preserve"> </v>
      </c>
      <c r="R723" s="29"/>
    </row>
    <row r="724" spans="1:18" ht="16.5" customHeight="1">
      <c r="A724" s="30"/>
      <c r="B724" s="31"/>
      <c r="C724" s="39"/>
      <c r="D724" s="31"/>
      <c r="E724" s="33"/>
      <c r="F724" s="34"/>
      <c r="G724" s="35"/>
      <c r="H724" s="36" t="str">
        <f t="shared" si="74"/>
        <v/>
      </c>
      <c r="I724" s="34"/>
      <c r="J724" s="35"/>
      <c r="K724" s="36" t="str">
        <f t="shared" si="75"/>
        <v/>
      </c>
      <c r="L724" s="34"/>
      <c r="M724" s="37" t="str">
        <f t="shared" si="76"/>
        <v xml:space="preserve"> </v>
      </c>
      <c r="N724" s="36" t="str">
        <f t="shared" si="77"/>
        <v xml:space="preserve"> </v>
      </c>
      <c r="O724" s="38" t="str">
        <f t="shared" si="78"/>
        <v xml:space="preserve"> </v>
      </c>
      <c r="P724" s="37" t="str">
        <f t="shared" si="79"/>
        <v xml:space="preserve"> </v>
      </c>
      <c r="Q724" s="36" t="str">
        <f t="shared" si="80"/>
        <v xml:space="preserve"> </v>
      </c>
      <c r="R724" s="29"/>
    </row>
    <row r="725" spans="1:18" ht="16.5" customHeight="1">
      <c r="A725" s="30"/>
      <c r="B725" s="31"/>
      <c r="C725" s="39"/>
      <c r="D725" s="31"/>
      <c r="E725" s="33"/>
      <c r="F725" s="34"/>
      <c r="G725" s="35"/>
      <c r="H725" s="36" t="str">
        <f t="shared" si="74"/>
        <v/>
      </c>
      <c r="I725" s="34"/>
      <c r="J725" s="35"/>
      <c r="K725" s="36" t="str">
        <f t="shared" si="75"/>
        <v/>
      </c>
      <c r="L725" s="34"/>
      <c r="M725" s="37" t="str">
        <f t="shared" si="76"/>
        <v xml:space="preserve"> </v>
      </c>
      <c r="N725" s="36" t="str">
        <f t="shared" si="77"/>
        <v xml:space="preserve"> </v>
      </c>
      <c r="O725" s="38" t="str">
        <f t="shared" si="78"/>
        <v xml:space="preserve"> </v>
      </c>
      <c r="P725" s="37" t="str">
        <f t="shared" si="79"/>
        <v xml:space="preserve"> </v>
      </c>
      <c r="Q725" s="36" t="str">
        <f t="shared" si="80"/>
        <v xml:space="preserve"> </v>
      </c>
      <c r="R725" s="29"/>
    </row>
    <row r="726" spans="1:18" ht="16.5" customHeight="1">
      <c r="A726" s="30"/>
      <c r="B726" s="31"/>
      <c r="C726" s="39"/>
      <c r="D726" s="31"/>
      <c r="E726" s="33"/>
      <c r="F726" s="34"/>
      <c r="G726" s="35"/>
      <c r="H726" s="36" t="str">
        <f t="shared" si="74"/>
        <v/>
      </c>
      <c r="I726" s="34"/>
      <c r="J726" s="35"/>
      <c r="K726" s="36" t="str">
        <f t="shared" si="75"/>
        <v/>
      </c>
      <c r="L726" s="34"/>
      <c r="M726" s="37" t="str">
        <f t="shared" si="76"/>
        <v xml:space="preserve"> </v>
      </c>
      <c r="N726" s="36" t="str">
        <f t="shared" si="77"/>
        <v xml:space="preserve"> </v>
      </c>
      <c r="O726" s="38" t="str">
        <f t="shared" si="78"/>
        <v xml:space="preserve"> </v>
      </c>
      <c r="P726" s="37" t="str">
        <f t="shared" si="79"/>
        <v xml:space="preserve"> </v>
      </c>
      <c r="Q726" s="36" t="str">
        <f t="shared" si="80"/>
        <v xml:space="preserve"> </v>
      </c>
      <c r="R726" s="29"/>
    </row>
    <row r="727" spans="1:18" ht="16.5" customHeight="1">
      <c r="A727" s="30"/>
      <c r="B727" s="31"/>
      <c r="C727" s="39"/>
      <c r="D727" s="31"/>
      <c r="E727" s="33"/>
      <c r="F727" s="34"/>
      <c r="G727" s="35"/>
      <c r="H727" s="36" t="str">
        <f t="shared" si="74"/>
        <v/>
      </c>
      <c r="I727" s="34"/>
      <c r="J727" s="35"/>
      <c r="K727" s="36" t="str">
        <f t="shared" si="75"/>
        <v/>
      </c>
      <c r="L727" s="34"/>
      <c r="M727" s="37" t="str">
        <f t="shared" si="76"/>
        <v xml:space="preserve"> </v>
      </c>
      <c r="N727" s="36" t="str">
        <f t="shared" si="77"/>
        <v xml:space="preserve"> </v>
      </c>
      <c r="O727" s="38" t="str">
        <f t="shared" si="78"/>
        <v xml:space="preserve"> </v>
      </c>
      <c r="P727" s="37" t="str">
        <f t="shared" si="79"/>
        <v xml:space="preserve"> </v>
      </c>
      <c r="Q727" s="36" t="str">
        <f t="shared" si="80"/>
        <v xml:space="preserve"> </v>
      </c>
      <c r="R727" s="29"/>
    </row>
    <row r="728" spans="1:18" ht="16.5" customHeight="1">
      <c r="A728" s="30"/>
      <c r="B728" s="31"/>
      <c r="C728" s="39"/>
      <c r="D728" s="31"/>
      <c r="E728" s="33"/>
      <c r="F728" s="34"/>
      <c r="G728" s="35"/>
      <c r="H728" s="36" t="str">
        <f t="shared" si="74"/>
        <v/>
      </c>
      <c r="I728" s="34"/>
      <c r="J728" s="35"/>
      <c r="K728" s="36" t="str">
        <f t="shared" si="75"/>
        <v/>
      </c>
      <c r="L728" s="34"/>
      <c r="M728" s="37" t="str">
        <f t="shared" si="76"/>
        <v xml:space="preserve"> </v>
      </c>
      <c r="N728" s="36" t="str">
        <f t="shared" si="77"/>
        <v xml:space="preserve"> </v>
      </c>
      <c r="O728" s="38" t="str">
        <f t="shared" si="78"/>
        <v xml:space="preserve"> </v>
      </c>
      <c r="P728" s="37" t="str">
        <f t="shared" si="79"/>
        <v xml:space="preserve"> </v>
      </c>
      <c r="Q728" s="36" t="str">
        <f t="shared" si="80"/>
        <v xml:space="preserve"> </v>
      </c>
      <c r="R728" s="29"/>
    </row>
    <row r="729" spans="1:18" ht="16.5" customHeight="1">
      <c r="A729" s="30"/>
      <c r="B729" s="31"/>
      <c r="C729" s="39"/>
      <c r="D729" s="31"/>
      <c r="E729" s="33"/>
      <c r="F729" s="34"/>
      <c r="G729" s="35"/>
      <c r="H729" s="36" t="str">
        <f t="shared" si="74"/>
        <v/>
      </c>
      <c r="I729" s="34"/>
      <c r="J729" s="35"/>
      <c r="K729" s="36" t="str">
        <f t="shared" si="75"/>
        <v/>
      </c>
      <c r="L729" s="34"/>
      <c r="M729" s="37" t="str">
        <f t="shared" si="76"/>
        <v xml:space="preserve"> </v>
      </c>
      <c r="N729" s="36" t="str">
        <f t="shared" si="77"/>
        <v xml:space="preserve"> </v>
      </c>
      <c r="O729" s="38" t="str">
        <f t="shared" si="78"/>
        <v xml:space="preserve"> </v>
      </c>
      <c r="P729" s="37" t="str">
        <f t="shared" si="79"/>
        <v xml:space="preserve"> </v>
      </c>
      <c r="Q729" s="36" t="str">
        <f t="shared" si="80"/>
        <v xml:space="preserve"> </v>
      </c>
      <c r="R729" s="29"/>
    </row>
    <row r="730" spans="1:18" ht="16.5" customHeight="1">
      <c r="A730" s="30"/>
      <c r="B730" s="31"/>
      <c r="C730" s="39"/>
      <c r="D730" s="31"/>
      <c r="E730" s="33"/>
      <c r="F730" s="34"/>
      <c r="G730" s="35"/>
      <c r="H730" s="36" t="str">
        <f t="shared" si="74"/>
        <v/>
      </c>
      <c r="I730" s="34"/>
      <c r="J730" s="35"/>
      <c r="K730" s="36" t="str">
        <f t="shared" si="75"/>
        <v/>
      </c>
      <c r="L730" s="34"/>
      <c r="M730" s="37" t="str">
        <f t="shared" si="76"/>
        <v xml:space="preserve"> </v>
      </c>
      <c r="N730" s="36" t="str">
        <f t="shared" si="77"/>
        <v xml:space="preserve"> </v>
      </c>
      <c r="O730" s="38" t="str">
        <f t="shared" si="78"/>
        <v xml:space="preserve"> </v>
      </c>
      <c r="P730" s="37" t="str">
        <f t="shared" si="79"/>
        <v xml:space="preserve"> </v>
      </c>
      <c r="Q730" s="36" t="str">
        <f t="shared" si="80"/>
        <v xml:space="preserve"> </v>
      </c>
      <c r="R730" s="29"/>
    </row>
    <row r="731" spans="1:18" ht="16.5" customHeight="1">
      <c r="A731" s="30"/>
      <c r="B731" s="31"/>
      <c r="C731" s="39"/>
      <c r="D731" s="31"/>
      <c r="E731" s="33"/>
      <c r="F731" s="34"/>
      <c r="G731" s="35"/>
      <c r="H731" s="36" t="str">
        <f t="shared" si="74"/>
        <v/>
      </c>
      <c r="I731" s="34"/>
      <c r="J731" s="35"/>
      <c r="K731" s="36" t="str">
        <f t="shared" si="75"/>
        <v/>
      </c>
      <c r="L731" s="34"/>
      <c r="M731" s="37" t="str">
        <f t="shared" si="76"/>
        <v xml:space="preserve"> </v>
      </c>
      <c r="N731" s="36" t="str">
        <f t="shared" si="77"/>
        <v xml:space="preserve"> </v>
      </c>
      <c r="O731" s="38" t="str">
        <f t="shared" si="78"/>
        <v xml:space="preserve"> </v>
      </c>
      <c r="P731" s="37" t="str">
        <f t="shared" si="79"/>
        <v xml:space="preserve"> </v>
      </c>
      <c r="Q731" s="36" t="str">
        <f t="shared" si="80"/>
        <v xml:space="preserve"> </v>
      </c>
      <c r="R731" s="29"/>
    </row>
    <row r="732" spans="1:18" ht="16.5" customHeight="1">
      <c r="A732" s="30"/>
      <c r="B732" s="31"/>
      <c r="C732" s="39"/>
      <c r="D732" s="31"/>
      <c r="E732" s="33"/>
      <c r="F732" s="34"/>
      <c r="G732" s="35"/>
      <c r="H732" s="36" t="str">
        <f t="shared" si="74"/>
        <v/>
      </c>
      <c r="I732" s="34"/>
      <c r="J732" s="35"/>
      <c r="K732" s="36" t="str">
        <f t="shared" si="75"/>
        <v/>
      </c>
      <c r="L732" s="34"/>
      <c r="M732" s="37" t="str">
        <f t="shared" si="76"/>
        <v xml:space="preserve"> </v>
      </c>
      <c r="N732" s="36" t="str">
        <f t="shared" si="77"/>
        <v xml:space="preserve"> </v>
      </c>
      <c r="O732" s="38" t="str">
        <f t="shared" si="78"/>
        <v xml:space="preserve"> </v>
      </c>
      <c r="P732" s="37" t="str">
        <f t="shared" si="79"/>
        <v xml:space="preserve"> </v>
      </c>
      <c r="Q732" s="36" t="str">
        <f t="shared" si="80"/>
        <v xml:space="preserve"> </v>
      </c>
      <c r="R732" s="29"/>
    </row>
    <row r="733" spans="1:18" ht="16.5" customHeight="1">
      <c r="A733" s="30"/>
      <c r="B733" s="31"/>
      <c r="C733" s="39"/>
      <c r="D733" s="31"/>
      <c r="E733" s="33"/>
      <c r="F733" s="34"/>
      <c r="G733" s="35"/>
      <c r="H733" s="36" t="str">
        <f t="shared" si="74"/>
        <v/>
      </c>
      <c r="I733" s="34"/>
      <c r="J733" s="35"/>
      <c r="K733" s="36" t="str">
        <f t="shared" si="75"/>
        <v/>
      </c>
      <c r="L733" s="34"/>
      <c r="M733" s="37" t="str">
        <f t="shared" si="76"/>
        <v xml:space="preserve"> </v>
      </c>
      <c r="N733" s="36" t="str">
        <f t="shared" si="77"/>
        <v xml:space="preserve"> </v>
      </c>
      <c r="O733" s="38" t="str">
        <f t="shared" si="78"/>
        <v xml:space="preserve"> </v>
      </c>
      <c r="P733" s="37" t="str">
        <f t="shared" si="79"/>
        <v xml:space="preserve"> </v>
      </c>
      <c r="Q733" s="36" t="str">
        <f t="shared" si="80"/>
        <v xml:space="preserve"> </v>
      </c>
      <c r="R733" s="29"/>
    </row>
    <row r="734" spans="1:18" ht="16.5" customHeight="1">
      <c r="A734" s="30"/>
      <c r="B734" s="31"/>
      <c r="C734" s="39"/>
      <c r="D734" s="31"/>
      <c r="E734" s="33"/>
      <c r="F734" s="34"/>
      <c r="G734" s="35"/>
      <c r="H734" s="36" t="str">
        <f t="shared" si="74"/>
        <v/>
      </c>
      <c r="I734" s="34"/>
      <c r="J734" s="35"/>
      <c r="K734" s="36" t="str">
        <f t="shared" si="75"/>
        <v/>
      </c>
      <c r="L734" s="34"/>
      <c r="M734" s="37" t="str">
        <f t="shared" si="76"/>
        <v xml:space="preserve"> </v>
      </c>
      <c r="N734" s="36" t="str">
        <f t="shared" si="77"/>
        <v xml:space="preserve"> </v>
      </c>
      <c r="O734" s="38" t="str">
        <f t="shared" si="78"/>
        <v xml:space="preserve"> </v>
      </c>
      <c r="P734" s="37" t="str">
        <f t="shared" si="79"/>
        <v xml:space="preserve"> </v>
      </c>
      <c r="Q734" s="36" t="str">
        <f t="shared" si="80"/>
        <v xml:space="preserve"> </v>
      </c>
      <c r="R734" s="29"/>
    </row>
    <row r="735" spans="1:18" ht="16.5" customHeight="1">
      <c r="A735" s="30"/>
      <c r="B735" s="31"/>
      <c r="C735" s="39"/>
      <c r="D735" s="31"/>
      <c r="E735" s="33"/>
      <c r="F735" s="34"/>
      <c r="G735" s="35"/>
      <c r="H735" s="36" t="str">
        <f t="shared" si="74"/>
        <v/>
      </c>
      <c r="I735" s="34"/>
      <c r="J735" s="35"/>
      <c r="K735" s="36" t="str">
        <f t="shared" si="75"/>
        <v/>
      </c>
      <c r="L735" s="34"/>
      <c r="M735" s="37" t="str">
        <f t="shared" si="76"/>
        <v xml:space="preserve"> </v>
      </c>
      <c r="N735" s="36" t="str">
        <f t="shared" si="77"/>
        <v xml:space="preserve"> </v>
      </c>
      <c r="O735" s="38" t="str">
        <f t="shared" si="78"/>
        <v xml:space="preserve"> </v>
      </c>
      <c r="P735" s="37" t="str">
        <f t="shared" si="79"/>
        <v xml:space="preserve"> </v>
      </c>
      <c r="Q735" s="36" t="str">
        <f t="shared" si="80"/>
        <v xml:space="preserve"> </v>
      </c>
      <c r="R735" s="29"/>
    </row>
    <row r="736" spans="1:18" ht="16.5" customHeight="1">
      <c r="A736" s="30"/>
      <c r="B736" s="31"/>
      <c r="C736" s="39"/>
      <c r="D736" s="31"/>
      <c r="E736" s="33"/>
      <c r="F736" s="34"/>
      <c r="G736" s="35"/>
      <c r="H736" s="36" t="str">
        <f t="shared" si="74"/>
        <v/>
      </c>
      <c r="I736" s="34"/>
      <c r="J736" s="35"/>
      <c r="K736" s="36" t="str">
        <f t="shared" si="75"/>
        <v/>
      </c>
      <c r="L736" s="34"/>
      <c r="M736" s="37" t="str">
        <f t="shared" si="76"/>
        <v xml:space="preserve"> </v>
      </c>
      <c r="N736" s="36" t="str">
        <f t="shared" si="77"/>
        <v xml:space="preserve"> </v>
      </c>
      <c r="O736" s="38" t="str">
        <f t="shared" si="78"/>
        <v xml:space="preserve"> </v>
      </c>
      <c r="P736" s="37" t="str">
        <f t="shared" si="79"/>
        <v xml:space="preserve"> </v>
      </c>
      <c r="Q736" s="36" t="str">
        <f t="shared" si="80"/>
        <v xml:space="preserve"> </v>
      </c>
      <c r="R736" s="29"/>
    </row>
    <row r="737" spans="1:18" ht="16.5" customHeight="1">
      <c r="A737" s="30"/>
      <c r="B737" s="31"/>
      <c r="C737" s="39"/>
      <c r="D737" s="31"/>
      <c r="E737" s="33"/>
      <c r="F737" s="34"/>
      <c r="G737" s="35"/>
      <c r="H737" s="36" t="str">
        <f t="shared" si="74"/>
        <v/>
      </c>
      <c r="I737" s="34"/>
      <c r="J737" s="35"/>
      <c r="K737" s="36" t="str">
        <f t="shared" si="75"/>
        <v/>
      </c>
      <c r="L737" s="34"/>
      <c r="M737" s="37" t="str">
        <f t="shared" si="76"/>
        <v xml:space="preserve"> </v>
      </c>
      <c r="N737" s="36" t="str">
        <f t="shared" si="77"/>
        <v xml:space="preserve"> </v>
      </c>
      <c r="O737" s="38" t="str">
        <f t="shared" si="78"/>
        <v xml:space="preserve"> </v>
      </c>
      <c r="P737" s="37" t="str">
        <f t="shared" si="79"/>
        <v xml:space="preserve"> </v>
      </c>
      <c r="Q737" s="36" t="str">
        <f t="shared" si="80"/>
        <v xml:space="preserve"> </v>
      </c>
      <c r="R737" s="29"/>
    </row>
    <row r="738" spans="1:18" ht="16.5" customHeight="1">
      <c r="A738" s="30"/>
      <c r="B738" s="31"/>
      <c r="C738" s="39"/>
      <c r="D738" s="31"/>
      <c r="E738" s="33"/>
      <c r="F738" s="34"/>
      <c r="G738" s="35"/>
      <c r="H738" s="36" t="str">
        <f t="shared" si="74"/>
        <v/>
      </c>
      <c r="I738" s="34"/>
      <c r="J738" s="35"/>
      <c r="K738" s="36" t="str">
        <f t="shared" si="75"/>
        <v/>
      </c>
      <c r="L738" s="34"/>
      <c r="M738" s="37" t="str">
        <f t="shared" si="76"/>
        <v xml:space="preserve"> </v>
      </c>
      <c r="N738" s="36" t="str">
        <f t="shared" si="77"/>
        <v xml:space="preserve"> </v>
      </c>
      <c r="O738" s="38" t="str">
        <f t="shared" si="78"/>
        <v xml:space="preserve"> </v>
      </c>
      <c r="P738" s="37" t="str">
        <f t="shared" si="79"/>
        <v xml:space="preserve"> </v>
      </c>
      <c r="Q738" s="36" t="str">
        <f t="shared" si="80"/>
        <v xml:space="preserve"> </v>
      </c>
      <c r="R738" s="29"/>
    </row>
    <row r="739" spans="1:18" ht="16.5" customHeight="1">
      <c r="A739" s="30"/>
      <c r="B739" s="31"/>
      <c r="C739" s="39"/>
      <c r="D739" s="31"/>
      <c r="E739" s="33"/>
      <c r="F739" s="34"/>
      <c r="G739" s="35"/>
      <c r="H739" s="36" t="str">
        <f t="shared" si="74"/>
        <v/>
      </c>
      <c r="I739" s="34"/>
      <c r="J739" s="35"/>
      <c r="K739" s="36" t="str">
        <f t="shared" si="75"/>
        <v/>
      </c>
      <c r="L739" s="34"/>
      <c r="M739" s="37" t="str">
        <f t="shared" si="76"/>
        <v xml:space="preserve"> </v>
      </c>
      <c r="N739" s="36" t="str">
        <f t="shared" si="77"/>
        <v xml:space="preserve"> </v>
      </c>
      <c r="O739" s="38" t="str">
        <f t="shared" si="78"/>
        <v xml:space="preserve"> </v>
      </c>
      <c r="P739" s="37" t="str">
        <f t="shared" si="79"/>
        <v xml:space="preserve"> </v>
      </c>
      <c r="Q739" s="36" t="str">
        <f t="shared" si="80"/>
        <v xml:space="preserve"> </v>
      </c>
      <c r="R739" s="29"/>
    </row>
    <row r="740" spans="1:18" ht="16.5" customHeight="1">
      <c r="A740" s="30"/>
      <c r="B740" s="31"/>
      <c r="C740" s="39"/>
      <c r="D740" s="31"/>
      <c r="E740" s="33"/>
      <c r="F740" s="34"/>
      <c r="G740" s="35"/>
      <c r="H740" s="36" t="str">
        <f t="shared" si="74"/>
        <v/>
      </c>
      <c r="I740" s="34"/>
      <c r="J740" s="35"/>
      <c r="K740" s="36" t="str">
        <f t="shared" si="75"/>
        <v/>
      </c>
      <c r="L740" s="34"/>
      <c r="M740" s="37" t="str">
        <f t="shared" si="76"/>
        <v xml:space="preserve"> </v>
      </c>
      <c r="N740" s="36" t="str">
        <f t="shared" si="77"/>
        <v xml:space="preserve"> </v>
      </c>
      <c r="O740" s="38" t="str">
        <f t="shared" si="78"/>
        <v xml:space="preserve"> </v>
      </c>
      <c r="P740" s="37" t="str">
        <f t="shared" si="79"/>
        <v xml:space="preserve"> </v>
      </c>
      <c r="Q740" s="36" t="str">
        <f t="shared" si="80"/>
        <v xml:space="preserve"> </v>
      </c>
      <c r="R740" s="29"/>
    </row>
    <row r="741" spans="1:18" ht="16.5" customHeight="1">
      <c r="A741" s="30"/>
      <c r="B741" s="31"/>
      <c r="C741" s="39"/>
      <c r="D741" s="31"/>
      <c r="E741" s="33"/>
      <c r="F741" s="34"/>
      <c r="G741" s="35"/>
      <c r="H741" s="36" t="str">
        <f t="shared" si="74"/>
        <v/>
      </c>
      <c r="I741" s="34"/>
      <c r="J741" s="35"/>
      <c r="K741" s="36" t="str">
        <f t="shared" si="75"/>
        <v/>
      </c>
      <c r="L741" s="34"/>
      <c r="M741" s="37" t="str">
        <f t="shared" si="76"/>
        <v xml:space="preserve"> </v>
      </c>
      <c r="N741" s="36" t="str">
        <f t="shared" si="77"/>
        <v xml:space="preserve"> </v>
      </c>
      <c r="O741" s="38" t="str">
        <f t="shared" si="78"/>
        <v xml:space="preserve"> </v>
      </c>
      <c r="P741" s="37" t="str">
        <f t="shared" si="79"/>
        <v xml:space="preserve"> </v>
      </c>
      <c r="Q741" s="36" t="str">
        <f t="shared" si="80"/>
        <v xml:space="preserve"> </v>
      </c>
      <c r="R741" s="29"/>
    </row>
    <row r="742" spans="1:18" ht="16.5" customHeight="1">
      <c r="A742" s="30"/>
      <c r="B742" s="31"/>
      <c r="C742" s="39"/>
      <c r="D742" s="31"/>
      <c r="E742" s="33"/>
      <c r="F742" s="34"/>
      <c r="G742" s="35"/>
      <c r="H742" s="36" t="str">
        <f t="shared" si="74"/>
        <v/>
      </c>
      <c r="I742" s="34"/>
      <c r="J742" s="35"/>
      <c r="K742" s="36" t="str">
        <f t="shared" si="75"/>
        <v/>
      </c>
      <c r="L742" s="34"/>
      <c r="M742" s="37" t="str">
        <f t="shared" si="76"/>
        <v xml:space="preserve"> </v>
      </c>
      <c r="N742" s="36" t="str">
        <f t="shared" si="77"/>
        <v xml:space="preserve"> </v>
      </c>
      <c r="O742" s="38" t="str">
        <f t="shared" si="78"/>
        <v xml:space="preserve"> </v>
      </c>
      <c r="P742" s="37" t="str">
        <f t="shared" si="79"/>
        <v xml:space="preserve"> </v>
      </c>
      <c r="Q742" s="36" t="str">
        <f t="shared" si="80"/>
        <v xml:space="preserve"> </v>
      </c>
      <c r="R742" s="29"/>
    </row>
    <row r="743" spans="1:18" ht="16.5" customHeight="1">
      <c r="A743" s="30"/>
      <c r="B743" s="31"/>
      <c r="C743" s="39"/>
      <c r="D743" s="31"/>
      <c r="E743" s="33"/>
      <c r="F743" s="34"/>
      <c r="G743" s="35"/>
      <c r="H743" s="36" t="str">
        <f t="shared" si="74"/>
        <v/>
      </c>
      <c r="I743" s="34"/>
      <c r="J743" s="35"/>
      <c r="K743" s="36" t="str">
        <f t="shared" si="75"/>
        <v/>
      </c>
      <c r="L743" s="34"/>
      <c r="M743" s="37" t="str">
        <f t="shared" si="76"/>
        <v xml:space="preserve"> </v>
      </c>
      <c r="N743" s="36" t="str">
        <f t="shared" si="77"/>
        <v xml:space="preserve"> </v>
      </c>
      <c r="O743" s="38" t="str">
        <f t="shared" si="78"/>
        <v xml:space="preserve"> </v>
      </c>
      <c r="P743" s="37" t="str">
        <f t="shared" si="79"/>
        <v xml:space="preserve"> </v>
      </c>
      <c r="Q743" s="36" t="str">
        <f t="shared" si="80"/>
        <v xml:space="preserve"> </v>
      </c>
      <c r="R743" s="29"/>
    </row>
    <row r="744" spans="1:18" ht="16.5" customHeight="1">
      <c r="A744" s="30"/>
      <c r="B744" s="31"/>
      <c r="C744" s="39"/>
      <c r="D744" s="31"/>
      <c r="E744" s="33"/>
      <c r="F744" s="34"/>
      <c r="G744" s="35"/>
      <c r="H744" s="36" t="str">
        <f t="shared" si="74"/>
        <v/>
      </c>
      <c r="I744" s="34"/>
      <c r="J744" s="35"/>
      <c r="K744" s="36" t="str">
        <f t="shared" si="75"/>
        <v/>
      </c>
      <c r="L744" s="34"/>
      <c r="M744" s="37" t="str">
        <f t="shared" si="76"/>
        <v xml:space="preserve"> </v>
      </c>
      <c r="N744" s="36" t="str">
        <f t="shared" si="77"/>
        <v xml:space="preserve"> </v>
      </c>
      <c r="O744" s="38" t="str">
        <f t="shared" si="78"/>
        <v xml:space="preserve"> </v>
      </c>
      <c r="P744" s="37" t="str">
        <f t="shared" si="79"/>
        <v xml:space="preserve"> </v>
      </c>
      <c r="Q744" s="36" t="str">
        <f t="shared" si="80"/>
        <v xml:space="preserve"> </v>
      </c>
      <c r="R744" s="29"/>
    </row>
    <row r="745" spans="1:18" ht="16.5" customHeight="1">
      <c r="A745" s="30"/>
      <c r="B745" s="31"/>
      <c r="C745" s="39"/>
      <c r="D745" s="31"/>
      <c r="E745" s="33"/>
      <c r="F745" s="34"/>
      <c r="G745" s="35"/>
      <c r="H745" s="36" t="str">
        <f t="shared" si="74"/>
        <v/>
      </c>
      <c r="I745" s="34"/>
      <c r="J745" s="35"/>
      <c r="K745" s="36" t="str">
        <f t="shared" si="75"/>
        <v/>
      </c>
      <c r="L745" s="34"/>
      <c r="M745" s="37" t="str">
        <f t="shared" si="76"/>
        <v xml:space="preserve"> </v>
      </c>
      <c r="N745" s="36" t="str">
        <f t="shared" si="77"/>
        <v xml:space="preserve"> </v>
      </c>
      <c r="O745" s="38" t="str">
        <f t="shared" si="78"/>
        <v xml:space="preserve"> </v>
      </c>
      <c r="P745" s="37" t="str">
        <f t="shared" si="79"/>
        <v xml:space="preserve"> </v>
      </c>
      <c r="Q745" s="36" t="str">
        <f t="shared" si="80"/>
        <v xml:space="preserve"> </v>
      </c>
      <c r="R745" s="29"/>
    </row>
    <row r="746" spans="1:18" ht="16.5" customHeight="1">
      <c r="A746" s="30"/>
      <c r="B746" s="31"/>
      <c r="C746" s="39"/>
      <c r="D746" s="31"/>
      <c r="E746" s="33"/>
      <c r="F746" s="34"/>
      <c r="G746" s="35"/>
      <c r="H746" s="36" t="str">
        <f t="shared" si="74"/>
        <v/>
      </c>
      <c r="I746" s="34"/>
      <c r="J746" s="35"/>
      <c r="K746" s="36" t="str">
        <f t="shared" si="75"/>
        <v/>
      </c>
      <c r="L746" s="34"/>
      <c r="M746" s="37" t="str">
        <f t="shared" si="76"/>
        <v xml:space="preserve"> </v>
      </c>
      <c r="N746" s="36" t="str">
        <f t="shared" si="77"/>
        <v xml:space="preserve"> </v>
      </c>
      <c r="O746" s="38" t="str">
        <f t="shared" si="78"/>
        <v xml:space="preserve"> </v>
      </c>
      <c r="P746" s="37" t="str">
        <f t="shared" si="79"/>
        <v xml:space="preserve"> </v>
      </c>
      <c r="Q746" s="36" t="str">
        <f t="shared" si="80"/>
        <v xml:space="preserve"> </v>
      </c>
      <c r="R746" s="29"/>
    </row>
    <row r="747" spans="1:18" ht="16.5" customHeight="1">
      <c r="A747" s="30"/>
      <c r="B747" s="31"/>
      <c r="C747" s="39"/>
      <c r="D747" s="31"/>
      <c r="E747" s="33"/>
      <c r="F747" s="34"/>
      <c r="G747" s="35"/>
      <c r="H747" s="36" t="str">
        <f t="shared" si="74"/>
        <v/>
      </c>
      <c r="I747" s="34"/>
      <c r="J747" s="35"/>
      <c r="K747" s="36" t="str">
        <f t="shared" si="75"/>
        <v/>
      </c>
      <c r="L747" s="34"/>
      <c r="M747" s="37" t="str">
        <f t="shared" si="76"/>
        <v xml:space="preserve"> </v>
      </c>
      <c r="N747" s="36" t="str">
        <f t="shared" si="77"/>
        <v xml:space="preserve"> </v>
      </c>
      <c r="O747" s="38" t="str">
        <f t="shared" si="78"/>
        <v xml:space="preserve"> </v>
      </c>
      <c r="P747" s="37" t="str">
        <f t="shared" si="79"/>
        <v xml:space="preserve"> </v>
      </c>
      <c r="Q747" s="36" t="str">
        <f t="shared" si="80"/>
        <v xml:space="preserve"> </v>
      </c>
      <c r="R747" s="29"/>
    </row>
    <row r="748" spans="1:18" ht="16.5" customHeight="1">
      <c r="A748" s="30"/>
      <c r="B748" s="31"/>
      <c r="C748" s="39"/>
      <c r="D748" s="31"/>
      <c r="E748" s="33"/>
      <c r="F748" s="34"/>
      <c r="G748" s="35"/>
      <c r="H748" s="36" t="str">
        <f t="shared" si="74"/>
        <v/>
      </c>
      <c r="I748" s="34"/>
      <c r="J748" s="35"/>
      <c r="K748" s="36" t="str">
        <f t="shared" si="75"/>
        <v/>
      </c>
      <c r="L748" s="34"/>
      <c r="M748" s="37" t="str">
        <f t="shared" si="76"/>
        <v xml:space="preserve"> </v>
      </c>
      <c r="N748" s="36" t="str">
        <f t="shared" si="77"/>
        <v xml:space="preserve"> </v>
      </c>
      <c r="O748" s="38" t="str">
        <f t="shared" si="78"/>
        <v xml:space="preserve"> </v>
      </c>
      <c r="P748" s="37" t="str">
        <f t="shared" si="79"/>
        <v xml:space="preserve"> </v>
      </c>
      <c r="Q748" s="36" t="str">
        <f t="shared" si="80"/>
        <v xml:space="preserve"> </v>
      </c>
      <c r="R748" s="29"/>
    </row>
    <row r="749" spans="1:18" ht="16.5" customHeight="1">
      <c r="A749" s="30"/>
      <c r="B749" s="31"/>
      <c r="C749" s="39"/>
      <c r="D749" s="31"/>
      <c r="E749" s="33"/>
      <c r="F749" s="34"/>
      <c r="G749" s="35"/>
      <c r="H749" s="36" t="str">
        <f t="shared" si="74"/>
        <v/>
      </c>
      <c r="I749" s="34"/>
      <c r="J749" s="35"/>
      <c r="K749" s="36" t="str">
        <f t="shared" si="75"/>
        <v/>
      </c>
      <c r="L749" s="34"/>
      <c r="M749" s="37" t="str">
        <f t="shared" si="76"/>
        <v xml:space="preserve"> </v>
      </c>
      <c r="N749" s="36" t="str">
        <f t="shared" si="77"/>
        <v xml:space="preserve"> </v>
      </c>
      <c r="O749" s="38" t="str">
        <f t="shared" si="78"/>
        <v xml:space="preserve"> </v>
      </c>
      <c r="P749" s="37" t="str">
        <f t="shared" si="79"/>
        <v xml:space="preserve"> </v>
      </c>
      <c r="Q749" s="36" t="str">
        <f t="shared" si="80"/>
        <v xml:space="preserve"> </v>
      </c>
      <c r="R749" s="29"/>
    </row>
    <row r="750" spans="1:18" ht="16.5" customHeight="1">
      <c r="A750" s="30"/>
      <c r="B750" s="31"/>
      <c r="C750" s="39"/>
      <c r="D750" s="31"/>
      <c r="E750" s="33"/>
      <c r="F750" s="34"/>
      <c r="G750" s="35"/>
      <c r="H750" s="36" t="str">
        <f t="shared" si="74"/>
        <v/>
      </c>
      <c r="I750" s="34"/>
      <c r="J750" s="35"/>
      <c r="K750" s="36" t="str">
        <f t="shared" si="75"/>
        <v/>
      </c>
      <c r="L750" s="34"/>
      <c r="M750" s="37" t="str">
        <f t="shared" si="76"/>
        <v xml:space="preserve"> </v>
      </c>
      <c r="N750" s="36" t="str">
        <f t="shared" si="77"/>
        <v xml:space="preserve"> </v>
      </c>
      <c r="O750" s="38" t="str">
        <f t="shared" si="78"/>
        <v xml:space="preserve"> </v>
      </c>
      <c r="P750" s="37" t="str">
        <f t="shared" si="79"/>
        <v xml:space="preserve"> </v>
      </c>
      <c r="Q750" s="36" t="str">
        <f t="shared" si="80"/>
        <v xml:space="preserve"> </v>
      </c>
      <c r="R750" s="29"/>
    </row>
    <row r="751" spans="1:18" ht="16.5" customHeight="1">
      <c r="A751" s="30"/>
      <c r="B751" s="31"/>
      <c r="C751" s="39"/>
      <c r="D751" s="31"/>
      <c r="E751" s="33"/>
      <c r="F751" s="34"/>
      <c r="G751" s="35"/>
      <c r="H751" s="36" t="str">
        <f t="shared" si="74"/>
        <v/>
      </c>
      <c r="I751" s="34"/>
      <c r="J751" s="35"/>
      <c r="K751" s="36" t="str">
        <f t="shared" si="75"/>
        <v/>
      </c>
      <c r="L751" s="34"/>
      <c r="M751" s="37" t="str">
        <f t="shared" si="76"/>
        <v xml:space="preserve"> </v>
      </c>
      <c r="N751" s="36" t="str">
        <f t="shared" si="77"/>
        <v xml:space="preserve"> </v>
      </c>
      <c r="O751" s="38" t="str">
        <f t="shared" si="78"/>
        <v xml:space="preserve"> </v>
      </c>
      <c r="P751" s="37" t="str">
        <f t="shared" si="79"/>
        <v xml:space="preserve"> </v>
      </c>
      <c r="Q751" s="36" t="str">
        <f t="shared" si="80"/>
        <v xml:space="preserve"> </v>
      </c>
      <c r="R751" s="29"/>
    </row>
    <row r="752" spans="1:18" ht="16.5" customHeight="1">
      <c r="A752" s="30"/>
      <c r="B752" s="31"/>
      <c r="C752" s="39"/>
      <c r="D752" s="31"/>
      <c r="E752" s="33"/>
      <c r="F752" s="34"/>
      <c r="G752" s="35"/>
      <c r="H752" s="36" t="str">
        <f t="shared" si="74"/>
        <v/>
      </c>
      <c r="I752" s="34"/>
      <c r="J752" s="35"/>
      <c r="K752" s="36" t="str">
        <f t="shared" si="75"/>
        <v/>
      </c>
      <c r="L752" s="34"/>
      <c r="M752" s="37" t="str">
        <f t="shared" si="76"/>
        <v xml:space="preserve"> </v>
      </c>
      <c r="N752" s="36" t="str">
        <f t="shared" si="77"/>
        <v xml:space="preserve"> </v>
      </c>
      <c r="O752" s="38" t="str">
        <f t="shared" si="78"/>
        <v xml:space="preserve"> </v>
      </c>
      <c r="P752" s="37" t="str">
        <f t="shared" si="79"/>
        <v xml:space="preserve"> </v>
      </c>
      <c r="Q752" s="36" t="str">
        <f t="shared" si="80"/>
        <v xml:space="preserve"> </v>
      </c>
      <c r="R752" s="29"/>
    </row>
    <row r="753" spans="1:18" ht="16.5" customHeight="1">
      <c r="A753" s="30"/>
      <c r="B753" s="31"/>
      <c r="C753" s="39"/>
      <c r="D753" s="31"/>
      <c r="E753" s="33"/>
      <c r="F753" s="34"/>
      <c r="G753" s="35"/>
      <c r="H753" s="36" t="str">
        <f t="shared" si="74"/>
        <v/>
      </c>
      <c r="I753" s="34"/>
      <c r="J753" s="35"/>
      <c r="K753" s="36" t="str">
        <f t="shared" si="75"/>
        <v/>
      </c>
      <c r="L753" s="34"/>
      <c r="M753" s="37" t="str">
        <f t="shared" si="76"/>
        <v xml:space="preserve"> </v>
      </c>
      <c r="N753" s="36" t="str">
        <f t="shared" si="77"/>
        <v xml:space="preserve"> </v>
      </c>
      <c r="O753" s="38" t="str">
        <f t="shared" si="78"/>
        <v xml:space="preserve"> </v>
      </c>
      <c r="P753" s="37" t="str">
        <f t="shared" si="79"/>
        <v xml:space="preserve"> </v>
      </c>
      <c r="Q753" s="36" t="str">
        <f t="shared" si="80"/>
        <v xml:space="preserve"> </v>
      </c>
      <c r="R753" s="29"/>
    </row>
    <row r="754" spans="1:18" ht="16.5" customHeight="1">
      <c r="A754" s="30"/>
      <c r="B754" s="31"/>
      <c r="C754" s="39"/>
      <c r="D754" s="31"/>
      <c r="E754" s="33"/>
      <c r="F754" s="34"/>
      <c r="G754" s="35"/>
      <c r="H754" s="36" t="str">
        <f t="shared" si="74"/>
        <v/>
      </c>
      <c r="I754" s="34"/>
      <c r="J754" s="35"/>
      <c r="K754" s="36" t="str">
        <f t="shared" si="75"/>
        <v/>
      </c>
      <c r="L754" s="34"/>
      <c r="M754" s="37" t="str">
        <f t="shared" si="76"/>
        <v xml:space="preserve"> </v>
      </c>
      <c r="N754" s="36" t="str">
        <f t="shared" si="77"/>
        <v xml:space="preserve"> </v>
      </c>
      <c r="O754" s="38" t="str">
        <f t="shared" si="78"/>
        <v xml:space="preserve"> </v>
      </c>
      <c r="P754" s="37" t="str">
        <f t="shared" si="79"/>
        <v xml:space="preserve"> </v>
      </c>
      <c r="Q754" s="36" t="str">
        <f t="shared" si="80"/>
        <v xml:space="preserve"> </v>
      </c>
      <c r="R754" s="29"/>
    </row>
    <row r="755" spans="1:18" ht="16.5" customHeight="1">
      <c r="A755" s="30"/>
      <c r="B755" s="31"/>
      <c r="C755" s="39"/>
      <c r="D755" s="31"/>
      <c r="E755" s="33"/>
      <c r="F755" s="34"/>
      <c r="G755" s="35"/>
      <c r="H755" s="36" t="str">
        <f t="shared" si="74"/>
        <v/>
      </c>
      <c r="I755" s="34"/>
      <c r="J755" s="35"/>
      <c r="K755" s="36" t="str">
        <f t="shared" si="75"/>
        <v/>
      </c>
      <c r="L755" s="34"/>
      <c r="M755" s="37" t="str">
        <f t="shared" si="76"/>
        <v xml:space="preserve"> </v>
      </c>
      <c r="N755" s="36" t="str">
        <f t="shared" si="77"/>
        <v xml:space="preserve"> </v>
      </c>
      <c r="O755" s="38" t="str">
        <f t="shared" si="78"/>
        <v xml:space="preserve"> </v>
      </c>
      <c r="P755" s="37" t="str">
        <f t="shared" si="79"/>
        <v xml:space="preserve"> </v>
      </c>
      <c r="Q755" s="36" t="str">
        <f t="shared" si="80"/>
        <v xml:space="preserve"> </v>
      </c>
      <c r="R755" s="29"/>
    </row>
    <row r="756" spans="1:18" ht="16.5" customHeight="1">
      <c r="A756" s="30"/>
      <c r="B756" s="31"/>
      <c r="C756" s="39"/>
      <c r="D756" s="31"/>
      <c r="E756" s="33"/>
      <c r="F756" s="34"/>
      <c r="G756" s="35"/>
      <c r="H756" s="36" t="str">
        <f t="shared" si="74"/>
        <v/>
      </c>
      <c r="I756" s="34"/>
      <c r="J756" s="35"/>
      <c r="K756" s="36" t="str">
        <f t="shared" si="75"/>
        <v/>
      </c>
      <c r="L756" s="34"/>
      <c r="M756" s="37" t="str">
        <f t="shared" si="76"/>
        <v xml:space="preserve"> </v>
      </c>
      <c r="N756" s="36" t="str">
        <f t="shared" si="77"/>
        <v xml:space="preserve"> </v>
      </c>
      <c r="O756" s="38" t="str">
        <f t="shared" si="78"/>
        <v xml:space="preserve"> </v>
      </c>
      <c r="P756" s="37" t="str">
        <f t="shared" si="79"/>
        <v xml:space="preserve"> </v>
      </c>
      <c r="Q756" s="36" t="str">
        <f t="shared" si="80"/>
        <v xml:space="preserve"> </v>
      </c>
      <c r="R756" s="29"/>
    </row>
    <row r="757" spans="1:18" ht="16.5" customHeight="1">
      <c r="A757" s="30"/>
      <c r="B757" s="31"/>
      <c r="C757" s="39"/>
      <c r="D757" s="31"/>
      <c r="E757" s="33"/>
      <c r="F757" s="34"/>
      <c r="G757" s="35"/>
      <c r="H757" s="36" t="str">
        <f t="shared" si="74"/>
        <v/>
      </c>
      <c r="I757" s="34"/>
      <c r="J757" s="35"/>
      <c r="K757" s="36" t="str">
        <f t="shared" si="75"/>
        <v/>
      </c>
      <c r="L757" s="34"/>
      <c r="M757" s="37" t="str">
        <f t="shared" si="76"/>
        <v xml:space="preserve"> </v>
      </c>
      <c r="N757" s="36" t="str">
        <f t="shared" si="77"/>
        <v xml:space="preserve"> </v>
      </c>
      <c r="O757" s="38" t="str">
        <f t="shared" si="78"/>
        <v xml:space="preserve"> </v>
      </c>
      <c r="P757" s="37" t="str">
        <f t="shared" si="79"/>
        <v xml:space="preserve"> </v>
      </c>
      <c r="Q757" s="36" t="str">
        <f t="shared" si="80"/>
        <v xml:space="preserve"> </v>
      </c>
      <c r="R757" s="29"/>
    </row>
    <row r="758" spans="1:18" ht="16.5" customHeight="1">
      <c r="A758" s="30"/>
      <c r="B758" s="31"/>
      <c r="C758" s="39"/>
      <c r="D758" s="31"/>
      <c r="E758" s="33"/>
      <c r="F758" s="34"/>
      <c r="G758" s="35"/>
      <c r="H758" s="36" t="str">
        <f t="shared" si="74"/>
        <v/>
      </c>
      <c r="I758" s="34"/>
      <c r="J758" s="35"/>
      <c r="K758" s="36" t="str">
        <f t="shared" si="75"/>
        <v/>
      </c>
      <c r="L758" s="34"/>
      <c r="M758" s="37" t="str">
        <f t="shared" si="76"/>
        <v xml:space="preserve"> </v>
      </c>
      <c r="N758" s="36" t="str">
        <f t="shared" si="77"/>
        <v xml:space="preserve"> </v>
      </c>
      <c r="O758" s="38" t="str">
        <f t="shared" si="78"/>
        <v xml:space="preserve"> </v>
      </c>
      <c r="P758" s="37" t="str">
        <f t="shared" si="79"/>
        <v xml:space="preserve"> </v>
      </c>
      <c r="Q758" s="36" t="str">
        <f t="shared" si="80"/>
        <v xml:space="preserve"> </v>
      </c>
      <c r="R758" s="29"/>
    </row>
    <row r="759" spans="1:18" ht="16.5" customHeight="1">
      <c r="A759" s="30"/>
      <c r="B759" s="31"/>
      <c r="C759" s="39"/>
      <c r="D759" s="31"/>
      <c r="E759" s="33"/>
      <c r="F759" s="34"/>
      <c r="G759" s="35"/>
      <c r="H759" s="36" t="str">
        <f t="shared" si="74"/>
        <v/>
      </c>
      <c r="I759" s="34"/>
      <c r="J759" s="35"/>
      <c r="K759" s="36" t="str">
        <f t="shared" si="75"/>
        <v/>
      </c>
      <c r="L759" s="34"/>
      <c r="M759" s="37" t="str">
        <f t="shared" si="76"/>
        <v xml:space="preserve"> </v>
      </c>
      <c r="N759" s="36" t="str">
        <f t="shared" si="77"/>
        <v xml:space="preserve"> </v>
      </c>
      <c r="O759" s="38" t="str">
        <f t="shared" si="78"/>
        <v xml:space="preserve"> </v>
      </c>
      <c r="P759" s="37" t="str">
        <f t="shared" si="79"/>
        <v xml:space="preserve"> </v>
      </c>
      <c r="Q759" s="36" t="str">
        <f t="shared" si="80"/>
        <v xml:space="preserve"> </v>
      </c>
      <c r="R759" s="29"/>
    </row>
    <row r="760" spans="1:18" ht="16.5" customHeight="1">
      <c r="A760" s="30"/>
      <c r="B760" s="31"/>
      <c r="C760" s="39"/>
      <c r="D760" s="31"/>
      <c r="E760" s="33"/>
      <c r="F760" s="34"/>
      <c r="G760" s="35"/>
      <c r="H760" s="36" t="str">
        <f t="shared" si="74"/>
        <v/>
      </c>
      <c r="I760" s="34"/>
      <c r="J760" s="35"/>
      <c r="K760" s="36" t="str">
        <f t="shared" si="75"/>
        <v/>
      </c>
      <c r="L760" s="34"/>
      <c r="M760" s="37" t="str">
        <f t="shared" si="76"/>
        <v xml:space="preserve"> </v>
      </c>
      <c r="N760" s="36" t="str">
        <f t="shared" si="77"/>
        <v xml:space="preserve"> </v>
      </c>
      <c r="O760" s="38" t="str">
        <f t="shared" si="78"/>
        <v xml:space="preserve"> </v>
      </c>
      <c r="P760" s="37" t="str">
        <f t="shared" si="79"/>
        <v xml:space="preserve"> </v>
      </c>
      <c r="Q760" s="36" t="str">
        <f t="shared" si="80"/>
        <v xml:space="preserve"> </v>
      </c>
      <c r="R760" s="29"/>
    </row>
    <row r="761" spans="1:18" ht="16.5" customHeight="1">
      <c r="A761" s="30"/>
      <c r="B761" s="31"/>
      <c r="C761" s="39"/>
      <c r="D761" s="31"/>
      <c r="E761" s="33"/>
      <c r="F761" s="34"/>
      <c r="G761" s="35"/>
      <c r="H761" s="36" t="str">
        <f t="shared" si="74"/>
        <v/>
      </c>
      <c r="I761" s="34"/>
      <c r="J761" s="35"/>
      <c r="K761" s="36" t="str">
        <f t="shared" si="75"/>
        <v/>
      </c>
      <c r="L761" s="34"/>
      <c r="M761" s="37" t="str">
        <f t="shared" si="76"/>
        <v xml:space="preserve"> </v>
      </c>
      <c r="N761" s="36" t="str">
        <f t="shared" si="77"/>
        <v xml:space="preserve"> </v>
      </c>
      <c r="O761" s="38" t="str">
        <f t="shared" si="78"/>
        <v xml:space="preserve"> </v>
      </c>
      <c r="P761" s="37" t="str">
        <f t="shared" si="79"/>
        <v xml:space="preserve"> </v>
      </c>
      <c r="Q761" s="36" t="str">
        <f t="shared" si="80"/>
        <v xml:space="preserve"> </v>
      </c>
      <c r="R761" s="29"/>
    </row>
    <row r="762" spans="1:18" ht="16.5" customHeight="1">
      <c r="A762" s="30"/>
      <c r="B762" s="31"/>
      <c r="C762" s="39"/>
      <c r="D762" s="31"/>
      <c r="E762" s="33"/>
      <c r="F762" s="34"/>
      <c r="G762" s="35"/>
      <c r="H762" s="36" t="str">
        <f t="shared" si="74"/>
        <v/>
      </c>
      <c r="I762" s="34"/>
      <c r="J762" s="35"/>
      <c r="K762" s="36" t="str">
        <f t="shared" si="75"/>
        <v/>
      </c>
      <c r="L762" s="34"/>
      <c r="M762" s="37" t="str">
        <f t="shared" si="76"/>
        <v xml:space="preserve"> </v>
      </c>
      <c r="N762" s="36" t="str">
        <f t="shared" si="77"/>
        <v xml:space="preserve"> </v>
      </c>
      <c r="O762" s="38" t="str">
        <f t="shared" si="78"/>
        <v xml:space="preserve"> </v>
      </c>
      <c r="P762" s="37" t="str">
        <f t="shared" si="79"/>
        <v xml:space="preserve"> </v>
      </c>
      <c r="Q762" s="36" t="str">
        <f t="shared" si="80"/>
        <v xml:space="preserve"> </v>
      </c>
      <c r="R762" s="29"/>
    </row>
    <row r="763" spans="1:18" ht="16.5" customHeight="1">
      <c r="A763" s="30"/>
      <c r="B763" s="31"/>
      <c r="C763" s="39"/>
      <c r="D763" s="31"/>
      <c r="E763" s="33"/>
      <c r="F763" s="34"/>
      <c r="G763" s="35"/>
      <c r="H763" s="36" t="str">
        <f t="shared" si="74"/>
        <v/>
      </c>
      <c r="I763" s="34"/>
      <c r="J763" s="35"/>
      <c r="K763" s="36" t="str">
        <f t="shared" si="75"/>
        <v/>
      </c>
      <c r="L763" s="34"/>
      <c r="M763" s="37" t="str">
        <f t="shared" si="76"/>
        <v xml:space="preserve"> </v>
      </c>
      <c r="N763" s="36" t="str">
        <f t="shared" si="77"/>
        <v xml:space="preserve"> </v>
      </c>
      <c r="O763" s="38" t="str">
        <f t="shared" si="78"/>
        <v xml:space="preserve"> </v>
      </c>
      <c r="P763" s="37" t="str">
        <f t="shared" si="79"/>
        <v xml:space="preserve"> </v>
      </c>
      <c r="Q763" s="36" t="str">
        <f t="shared" si="80"/>
        <v xml:space="preserve"> </v>
      </c>
      <c r="R763" s="29"/>
    </row>
    <row r="764" spans="1:18" ht="16.5" customHeight="1">
      <c r="A764" s="30"/>
      <c r="B764" s="31"/>
      <c r="C764" s="39"/>
      <c r="D764" s="31"/>
      <c r="E764" s="33"/>
      <c r="F764" s="34"/>
      <c r="G764" s="35"/>
      <c r="H764" s="36" t="str">
        <f t="shared" si="74"/>
        <v/>
      </c>
      <c r="I764" s="34"/>
      <c r="J764" s="35"/>
      <c r="K764" s="36" t="str">
        <f t="shared" si="75"/>
        <v/>
      </c>
      <c r="L764" s="34"/>
      <c r="M764" s="37" t="str">
        <f t="shared" si="76"/>
        <v xml:space="preserve"> </v>
      </c>
      <c r="N764" s="36" t="str">
        <f t="shared" si="77"/>
        <v xml:space="preserve"> </v>
      </c>
      <c r="O764" s="38" t="str">
        <f t="shared" si="78"/>
        <v xml:space="preserve"> </v>
      </c>
      <c r="P764" s="37" t="str">
        <f t="shared" si="79"/>
        <v xml:space="preserve"> </v>
      </c>
      <c r="Q764" s="36" t="str">
        <f t="shared" si="80"/>
        <v xml:space="preserve"> </v>
      </c>
      <c r="R764" s="29"/>
    </row>
    <row r="765" spans="1:18" ht="16.5" customHeight="1">
      <c r="A765" s="30"/>
      <c r="B765" s="31"/>
      <c r="C765" s="39"/>
      <c r="D765" s="31"/>
      <c r="E765" s="33"/>
      <c r="F765" s="34"/>
      <c r="G765" s="35"/>
      <c r="H765" s="36" t="str">
        <f t="shared" si="74"/>
        <v/>
      </c>
      <c r="I765" s="34"/>
      <c r="J765" s="35"/>
      <c r="K765" s="36" t="str">
        <f t="shared" si="75"/>
        <v/>
      </c>
      <c r="L765" s="34"/>
      <c r="M765" s="37" t="str">
        <f t="shared" si="76"/>
        <v xml:space="preserve"> </v>
      </c>
      <c r="N765" s="36" t="str">
        <f t="shared" si="77"/>
        <v xml:space="preserve"> </v>
      </c>
      <c r="O765" s="38" t="str">
        <f t="shared" si="78"/>
        <v xml:space="preserve"> </v>
      </c>
      <c r="P765" s="37" t="str">
        <f t="shared" si="79"/>
        <v xml:space="preserve"> </v>
      </c>
      <c r="Q765" s="36" t="str">
        <f t="shared" si="80"/>
        <v xml:space="preserve"> </v>
      </c>
      <c r="R765" s="29"/>
    </row>
    <row r="766" spans="1:18" ht="16.5" customHeight="1">
      <c r="A766" s="30"/>
      <c r="B766" s="31"/>
      <c r="C766" s="39"/>
      <c r="D766" s="31"/>
      <c r="E766" s="33"/>
      <c r="F766" s="34"/>
      <c r="G766" s="35"/>
      <c r="H766" s="36" t="str">
        <f t="shared" si="74"/>
        <v/>
      </c>
      <c r="I766" s="34"/>
      <c r="J766" s="35"/>
      <c r="K766" s="36" t="str">
        <f t="shared" si="75"/>
        <v/>
      </c>
      <c r="L766" s="34"/>
      <c r="M766" s="37" t="str">
        <f t="shared" si="76"/>
        <v xml:space="preserve"> </v>
      </c>
      <c r="N766" s="36" t="str">
        <f t="shared" si="77"/>
        <v xml:space="preserve"> </v>
      </c>
      <c r="O766" s="38" t="str">
        <f t="shared" si="78"/>
        <v xml:space="preserve"> </v>
      </c>
      <c r="P766" s="37" t="str">
        <f t="shared" si="79"/>
        <v xml:space="preserve"> </v>
      </c>
      <c r="Q766" s="36" t="str">
        <f t="shared" si="80"/>
        <v xml:space="preserve"> </v>
      </c>
      <c r="R766" s="29"/>
    </row>
    <row r="767" spans="1:18" ht="16.5" customHeight="1">
      <c r="A767" s="30"/>
      <c r="B767" s="31"/>
      <c r="C767" s="39"/>
      <c r="D767" s="31"/>
      <c r="E767" s="33"/>
      <c r="F767" s="34"/>
      <c r="G767" s="35"/>
      <c r="H767" s="36" t="str">
        <f t="shared" si="74"/>
        <v/>
      </c>
      <c r="I767" s="34"/>
      <c r="J767" s="35"/>
      <c r="K767" s="36" t="str">
        <f t="shared" si="75"/>
        <v/>
      </c>
      <c r="L767" s="34"/>
      <c r="M767" s="37" t="str">
        <f t="shared" si="76"/>
        <v xml:space="preserve"> </v>
      </c>
      <c r="N767" s="36" t="str">
        <f t="shared" si="77"/>
        <v xml:space="preserve"> </v>
      </c>
      <c r="O767" s="38" t="str">
        <f t="shared" si="78"/>
        <v xml:space="preserve"> </v>
      </c>
      <c r="P767" s="37" t="str">
        <f t="shared" si="79"/>
        <v xml:space="preserve"> </v>
      </c>
      <c r="Q767" s="36" t="str">
        <f t="shared" si="80"/>
        <v xml:space="preserve"> </v>
      </c>
      <c r="R767" s="29"/>
    </row>
    <row r="768" spans="1:18" ht="16.5" customHeight="1">
      <c r="A768" s="30"/>
      <c r="B768" s="31"/>
      <c r="C768" s="39"/>
      <c r="D768" s="31"/>
      <c r="E768" s="33"/>
      <c r="F768" s="34"/>
      <c r="G768" s="35"/>
      <c r="H768" s="36" t="str">
        <f t="shared" si="74"/>
        <v/>
      </c>
      <c r="I768" s="34"/>
      <c r="J768" s="35"/>
      <c r="K768" s="36" t="str">
        <f t="shared" si="75"/>
        <v/>
      </c>
      <c r="L768" s="34"/>
      <c r="M768" s="37" t="str">
        <f t="shared" si="76"/>
        <v xml:space="preserve"> </v>
      </c>
      <c r="N768" s="36" t="str">
        <f t="shared" si="77"/>
        <v xml:space="preserve"> </v>
      </c>
      <c r="O768" s="38" t="str">
        <f t="shared" si="78"/>
        <v xml:space="preserve"> </v>
      </c>
      <c r="P768" s="37" t="str">
        <f t="shared" si="79"/>
        <v xml:space="preserve"> </v>
      </c>
      <c r="Q768" s="36" t="str">
        <f t="shared" si="80"/>
        <v xml:space="preserve"> </v>
      </c>
      <c r="R768" s="29"/>
    </row>
    <row r="769" spans="1:18" ht="16.5" customHeight="1">
      <c r="A769" s="30"/>
      <c r="B769" s="31"/>
      <c r="C769" s="39"/>
      <c r="D769" s="31"/>
      <c r="E769" s="33"/>
      <c r="F769" s="34"/>
      <c r="G769" s="35"/>
      <c r="H769" s="36" t="str">
        <f t="shared" si="74"/>
        <v/>
      </c>
      <c r="I769" s="34"/>
      <c r="J769" s="35"/>
      <c r="K769" s="36" t="str">
        <f t="shared" si="75"/>
        <v/>
      </c>
      <c r="L769" s="34"/>
      <c r="M769" s="37" t="str">
        <f t="shared" si="76"/>
        <v xml:space="preserve"> </v>
      </c>
      <c r="N769" s="36" t="str">
        <f t="shared" si="77"/>
        <v xml:space="preserve"> </v>
      </c>
      <c r="O769" s="38" t="str">
        <f t="shared" si="78"/>
        <v xml:space="preserve"> </v>
      </c>
      <c r="P769" s="37" t="str">
        <f t="shared" si="79"/>
        <v xml:space="preserve"> </v>
      </c>
      <c r="Q769" s="36" t="str">
        <f t="shared" si="80"/>
        <v xml:space="preserve"> </v>
      </c>
      <c r="R769" s="29"/>
    </row>
    <row r="770" spans="1:18" ht="16.5" customHeight="1">
      <c r="A770" s="30"/>
      <c r="B770" s="31"/>
      <c r="C770" s="39"/>
      <c r="D770" s="31"/>
      <c r="E770" s="33"/>
      <c r="F770" s="34"/>
      <c r="G770" s="35"/>
      <c r="H770" s="36" t="str">
        <f t="shared" si="74"/>
        <v/>
      </c>
      <c r="I770" s="34"/>
      <c r="J770" s="35"/>
      <c r="K770" s="36" t="str">
        <f t="shared" si="75"/>
        <v/>
      </c>
      <c r="L770" s="34"/>
      <c r="M770" s="37" t="str">
        <f t="shared" si="76"/>
        <v xml:space="preserve"> </v>
      </c>
      <c r="N770" s="36" t="str">
        <f t="shared" si="77"/>
        <v xml:space="preserve"> </v>
      </c>
      <c r="O770" s="38" t="str">
        <f t="shared" si="78"/>
        <v xml:space="preserve"> </v>
      </c>
      <c r="P770" s="37" t="str">
        <f t="shared" si="79"/>
        <v xml:space="preserve"> </v>
      </c>
      <c r="Q770" s="36" t="str">
        <f t="shared" si="80"/>
        <v xml:space="preserve"> </v>
      </c>
      <c r="R770" s="29"/>
    </row>
    <row r="771" spans="1:18" ht="16.5" customHeight="1">
      <c r="A771" s="30"/>
      <c r="B771" s="31"/>
      <c r="C771" s="39"/>
      <c r="D771" s="31"/>
      <c r="E771" s="33"/>
      <c r="F771" s="34"/>
      <c r="G771" s="35"/>
      <c r="H771" s="36" t="str">
        <f t="shared" si="74"/>
        <v/>
      </c>
      <c r="I771" s="34"/>
      <c r="J771" s="35"/>
      <c r="K771" s="36" t="str">
        <f t="shared" si="75"/>
        <v/>
      </c>
      <c r="L771" s="34"/>
      <c r="M771" s="37" t="str">
        <f t="shared" si="76"/>
        <v xml:space="preserve"> </v>
      </c>
      <c r="N771" s="36" t="str">
        <f t="shared" si="77"/>
        <v xml:space="preserve"> </v>
      </c>
      <c r="O771" s="38" t="str">
        <f t="shared" si="78"/>
        <v xml:space="preserve"> </v>
      </c>
      <c r="P771" s="37" t="str">
        <f t="shared" si="79"/>
        <v xml:space="preserve"> </v>
      </c>
      <c r="Q771" s="36" t="str">
        <f t="shared" si="80"/>
        <v xml:space="preserve"> </v>
      </c>
      <c r="R771" s="29"/>
    </row>
    <row r="772" spans="1:18" ht="16.5" customHeight="1">
      <c r="A772" s="30"/>
      <c r="B772" s="31"/>
      <c r="C772" s="39"/>
      <c r="D772" s="31"/>
      <c r="E772" s="33"/>
      <c r="F772" s="34"/>
      <c r="G772" s="35"/>
      <c r="H772" s="36" t="str">
        <f t="shared" si="74"/>
        <v/>
      </c>
      <c r="I772" s="34"/>
      <c r="J772" s="35"/>
      <c r="K772" s="36" t="str">
        <f t="shared" si="75"/>
        <v/>
      </c>
      <c r="L772" s="34"/>
      <c r="M772" s="37" t="str">
        <f t="shared" si="76"/>
        <v xml:space="preserve"> </v>
      </c>
      <c r="N772" s="36" t="str">
        <f t="shared" si="77"/>
        <v xml:space="preserve"> </v>
      </c>
      <c r="O772" s="38" t="str">
        <f t="shared" si="78"/>
        <v xml:space="preserve"> </v>
      </c>
      <c r="P772" s="37" t="str">
        <f t="shared" si="79"/>
        <v xml:space="preserve"> </v>
      </c>
      <c r="Q772" s="36" t="str">
        <f t="shared" si="80"/>
        <v xml:space="preserve"> </v>
      </c>
      <c r="R772" s="29"/>
    </row>
    <row r="773" spans="1:18" ht="16.5" customHeight="1">
      <c r="A773" s="30"/>
      <c r="B773" s="31"/>
      <c r="C773" s="39"/>
      <c r="D773" s="31"/>
      <c r="E773" s="33"/>
      <c r="F773" s="34"/>
      <c r="G773" s="35"/>
      <c r="H773" s="36" t="str">
        <f t="shared" si="74"/>
        <v/>
      </c>
      <c r="I773" s="34"/>
      <c r="J773" s="35"/>
      <c r="K773" s="36" t="str">
        <f t="shared" si="75"/>
        <v/>
      </c>
      <c r="L773" s="34"/>
      <c r="M773" s="37" t="str">
        <f t="shared" si="76"/>
        <v xml:space="preserve"> </v>
      </c>
      <c r="N773" s="36" t="str">
        <f t="shared" si="77"/>
        <v xml:space="preserve"> </v>
      </c>
      <c r="O773" s="38" t="str">
        <f t="shared" si="78"/>
        <v xml:space="preserve"> </v>
      </c>
      <c r="P773" s="37" t="str">
        <f t="shared" si="79"/>
        <v xml:space="preserve"> </v>
      </c>
      <c r="Q773" s="36" t="str">
        <f t="shared" si="80"/>
        <v xml:space="preserve"> </v>
      </c>
      <c r="R773" s="29"/>
    </row>
    <row r="774" spans="1:18" ht="16.5" customHeight="1">
      <c r="A774" s="30"/>
      <c r="B774" s="31"/>
      <c r="C774" s="39"/>
      <c r="D774" s="31"/>
      <c r="E774" s="33"/>
      <c r="F774" s="34"/>
      <c r="G774" s="35"/>
      <c r="H774" s="36" t="str">
        <f t="shared" si="74"/>
        <v/>
      </c>
      <c r="I774" s="34"/>
      <c r="J774" s="35"/>
      <c r="K774" s="36" t="str">
        <f t="shared" si="75"/>
        <v/>
      </c>
      <c r="L774" s="34"/>
      <c r="M774" s="37" t="str">
        <f t="shared" si="76"/>
        <v xml:space="preserve"> </v>
      </c>
      <c r="N774" s="36" t="str">
        <f t="shared" si="77"/>
        <v xml:space="preserve"> </v>
      </c>
      <c r="O774" s="38" t="str">
        <f t="shared" si="78"/>
        <v xml:space="preserve"> </v>
      </c>
      <c r="P774" s="37" t="str">
        <f t="shared" si="79"/>
        <v xml:space="preserve"> </v>
      </c>
      <c r="Q774" s="36" t="str">
        <f t="shared" si="80"/>
        <v xml:space="preserve"> </v>
      </c>
      <c r="R774" s="29"/>
    </row>
    <row r="775" spans="1:18" ht="16.5" customHeight="1">
      <c r="A775" s="30"/>
      <c r="B775" s="31"/>
      <c r="C775" s="39"/>
      <c r="D775" s="31"/>
      <c r="E775" s="33"/>
      <c r="F775" s="34"/>
      <c r="G775" s="35"/>
      <c r="H775" s="36" t="str">
        <f t="shared" si="74"/>
        <v/>
      </c>
      <c r="I775" s="34"/>
      <c r="J775" s="35"/>
      <c r="K775" s="36" t="str">
        <f t="shared" si="75"/>
        <v/>
      </c>
      <c r="L775" s="34"/>
      <c r="M775" s="37" t="str">
        <f t="shared" si="76"/>
        <v xml:space="preserve"> </v>
      </c>
      <c r="N775" s="36" t="str">
        <f t="shared" si="77"/>
        <v xml:space="preserve"> </v>
      </c>
      <c r="O775" s="38" t="str">
        <f t="shared" si="78"/>
        <v xml:space="preserve"> </v>
      </c>
      <c r="P775" s="37" t="str">
        <f t="shared" si="79"/>
        <v xml:space="preserve"> </v>
      </c>
      <c r="Q775" s="36" t="str">
        <f t="shared" si="80"/>
        <v xml:space="preserve"> </v>
      </c>
      <c r="R775" s="29"/>
    </row>
    <row r="776" spans="1:18" ht="16.5" customHeight="1">
      <c r="A776" s="30"/>
      <c r="B776" s="31"/>
      <c r="C776" s="39"/>
      <c r="D776" s="31"/>
      <c r="E776" s="33"/>
      <c r="F776" s="34"/>
      <c r="G776" s="35"/>
      <c r="H776" s="36" t="str">
        <f t="shared" si="74"/>
        <v/>
      </c>
      <c r="I776" s="34"/>
      <c r="J776" s="35"/>
      <c r="K776" s="36" t="str">
        <f t="shared" si="75"/>
        <v/>
      </c>
      <c r="L776" s="34"/>
      <c r="M776" s="37" t="str">
        <f t="shared" si="76"/>
        <v xml:space="preserve"> </v>
      </c>
      <c r="N776" s="36" t="str">
        <f t="shared" si="77"/>
        <v xml:space="preserve"> </v>
      </c>
      <c r="O776" s="38" t="str">
        <f t="shared" si="78"/>
        <v xml:space="preserve"> </v>
      </c>
      <c r="P776" s="37" t="str">
        <f t="shared" si="79"/>
        <v xml:space="preserve"> </v>
      </c>
      <c r="Q776" s="36" t="str">
        <f t="shared" si="80"/>
        <v xml:space="preserve"> </v>
      </c>
      <c r="R776" s="29"/>
    </row>
    <row r="777" spans="1:18" ht="16.5" customHeight="1">
      <c r="A777" s="30"/>
      <c r="B777" s="31"/>
      <c r="C777" s="39"/>
      <c r="D777" s="31"/>
      <c r="E777" s="33"/>
      <c r="F777" s="34"/>
      <c r="G777" s="35"/>
      <c r="H777" s="36" t="str">
        <f t="shared" si="74"/>
        <v/>
      </c>
      <c r="I777" s="34"/>
      <c r="J777" s="35"/>
      <c r="K777" s="36" t="str">
        <f t="shared" si="75"/>
        <v/>
      </c>
      <c r="L777" s="34"/>
      <c r="M777" s="37" t="str">
        <f t="shared" si="76"/>
        <v xml:space="preserve"> </v>
      </c>
      <c r="N777" s="36" t="str">
        <f t="shared" si="77"/>
        <v xml:space="preserve"> </v>
      </c>
      <c r="O777" s="38" t="str">
        <f t="shared" si="78"/>
        <v xml:space="preserve"> </v>
      </c>
      <c r="P777" s="37" t="str">
        <f t="shared" si="79"/>
        <v xml:space="preserve"> </v>
      </c>
      <c r="Q777" s="36" t="str">
        <f t="shared" si="80"/>
        <v xml:space="preserve"> </v>
      </c>
      <c r="R777" s="29"/>
    </row>
    <row r="778" spans="1:18" ht="16.5" customHeight="1">
      <c r="A778" s="30"/>
      <c r="B778" s="31"/>
      <c r="C778" s="39"/>
      <c r="D778" s="31"/>
      <c r="E778" s="33"/>
      <c r="F778" s="34"/>
      <c r="G778" s="35"/>
      <c r="H778" s="36" t="str">
        <f t="shared" si="74"/>
        <v/>
      </c>
      <c r="I778" s="34"/>
      <c r="J778" s="35"/>
      <c r="K778" s="36" t="str">
        <f t="shared" si="75"/>
        <v/>
      </c>
      <c r="L778" s="34"/>
      <c r="M778" s="37" t="str">
        <f t="shared" si="76"/>
        <v xml:space="preserve"> </v>
      </c>
      <c r="N778" s="36" t="str">
        <f t="shared" si="77"/>
        <v xml:space="preserve"> </v>
      </c>
      <c r="O778" s="38" t="str">
        <f t="shared" si="78"/>
        <v xml:space="preserve"> </v>
      </c>
      <c r="P778" s="37" t="str">
        <f t="shared" si="79"/>
        <v xml:space="preserve"> </v>
      </c>
      <c r="Q778" s="36" t="str">
        <f t="shared" si="80"/>
        <v xml:space="preserve"> </v>
      </c>
      <c r="R778" s="29"/>
    </row>
    <row r="779" spans="1:18" ht="16.5" customHeight="1">
      <c r="A779" s="30"/>
      <c r="B779" s="31"/>
      <c r="C779" s="39"/>
      <c r="D779" s="31"/>
      <c r="E779" s="33"/>
      <c r="F779" s="34"/>
      <c r="G779" s="35"/>
      <c r="H779" s="36" t="str">
        <f t="shared" si="74"/>
        <v/>
      </c>
      <c r="I779" s="34"/>
      <c r="J779" s="35"/>
      <c r="K779" s="36" t="str">
        <f t="shared" si="75"/>
        <v/>
      </c>
      <c r="L779" s="34"/>
      <c r="M779" s="37" t="str">
        <f t="shared" si="76"/>
        <v xml:space="preserve"> </v>
      </c>
      <c r="N779" s="36" t="str">
        <f t="shared" si="77"/>
        <v xml:space="preserve"> </v>
      </c>
      <c r="O779" s="38" t="str">
        <f t="shared" si="78"/>
        <v xml:space="preserve"> </v>
      </c>
      <c r="P779" s="37" t="str">
        <f t="shared" si="79"/>
        <v xml:space="preserve"> </v>
      </c>
      <c r="Q779" s="36" t="str">
        <f t="shared" si="80"/>
        <v xml:space="preserve"> </v>
      </c>
      <c r="R779" s="29"/>
    </row>
    <row r="780" spans="1:18" ht="16.5" customHeight="1">
      <c r="A780" s="30"/>
      <c r="B780" s="31"/>
      <c r="C780" s="39"/>
      <c r="D780" s="31"/>
      <c r="E780" s="33"/>
      <c r="F780" s="34"/>
      <c r="G780" s="35"/>
      <c r="H780" s="36" t="str">
        <f t="shared" si="74"/>
        <v/>
      </c>
      <c r="I780" s="34"/>
      <c r="J780" s="35"/>
      <c r="K780" s="36" t="str">
        <f t="shared" si="75"/>
        <v/>
      </c>
      <c r="L780" s="34"/>
      <c r="M780" s="37" t="str">
        <f t="shared" si="76"/>
        <v xml:space="preserve"> </v>
      </c>
      <c r="N780" s="36" t="str">
        <f t="shared" si="77"/>
        <v xml:space="preserve"> </v>
      </c>
      <c r="O780" s="38" t="str">
        <f t="shared" si="78"/>
        <v xml:space="preserve"> </v>
      </c>
      <c r="P780" s="37" t="str">
        <f t="shared" si="79"/>
        <v xml:space="preserve"> </v>
      </c>
      <c r="Q780" s="36" t="str">
        <f t="shared" si="80"/>
        <v xml:space="preserve"> </v>
      </c>
      <c r="R780" s="29"/>
    </row>
    <row r="781" spans="1:18" ht="16.5" customHeight="1">
      <c r="A781" s="30"/>
      <c r="B781" s="31"/>
      <c r="C781" s="39"/>
      <c r="D781" s="31"/>
      <c r="E781" s="33"/>
      <c r="F781" s="34"/>
      <c r="G781" s="35"/>
      <c r="H781" s="36" t="str">
        <f t="shared" si="74"/>
        <v/>
      </c>
      <c r="I781" s="34"/>
      <c r="J781" s="35"/>
      <c r="K781" s="36" t="str">
        <f t="shared" si="75"/>
        <v/>
      </c>
      <c r="L781" s="34"/>
      <c r="M781" s="37" t="str">
        <f t="shared" si="76"/>
        <v xml:space="preserve"> </v>
      </c>
      <c r="N781" s="36" t="str">
        <f t="shared" si="77"/>
        <v xml:space="preserve"> </v>
      </c>
      <c r="O781" s="38" t="str">
        <f t="shared" si="78"/>
        <v xml:space="preserve"> </v>
      </c>
      <c r="P781" s="37" t="str">
        <f t="shared" si="79"/>
        <v xml:space="preserve"> </v>
      </c>
      <c r="Q781" s="36" t="str">
        <f t="shared" si="80"/>
        <v xml:space="preserve"> </v>
      </c>
      <c r="R781" s="29"/>
    </row>
    <row r="782" spans="1:18" ht="16.5" customHeight="1">
      <c r="A782" s="30"/>
      <c r="B782" s="31"/>
      <c r="C782" s="39"/>
      <c r="D782" s="31"/>
      <c r="E782" s="33"/>
      <c r="F782" s="34"/>
      <c r="G782" s="35"/>
      <c r="H782" s="36" t="str">
        <f t="shared" si="74"/>
        <v/>
      </c>
      <c r="I782" s="34"/>
      <c r="J782" s="35"/>
      <c r="K782" s="36" t="str">
        <f t="shared" si="75"/>
        <v/>
      </c>
      <c r="L782" s="34"/>
      <c r="M782" s="37" t="str">
        <f t="shared" si="76"/>
        <v xml:space="preserve"> </v>
      </c>
      <c r="N782" s="36" t="str">
        <f t="shared" si="77"/>
        <v xml:space="preserve"> </v>
      </c>
      <c r="O782" s="38" t="str">
        <f t="shared" si="78"/>
        <v xml:space="preserve"> </v>
      </c>
      <c r="P782" s="37" t="str">
        <f t="shared" si="79"/>
        <v xml:space="preserve"> </v>
      </c>
      <c r="Q782" s="36" t="str">
        <f t="shared" si="80"/>
        <v xml:space="preserve"> </v>
      </c>
      <c r="R782" s="29"/>
    </row>
    <row r="783" spans="1:18" ht="16.5" customHeight="1">
      <c r="A783" s="30"/>
      <c r="B783" s="31"/>
      <c r="C783" s="39"/>
      <c r="D783" s="31"/>
      <c r="E783" s="33"/>
      <c r="F783" s="34"/>
      <c r="G783" s="35"/>
      <c r="H783" s="36" t="str">
        <f t="shared" si="74"/>
        <v/>
      </c>
      <c r="I783" s="34"/>
      <c r="J783" s="35"/>
      <c r="K783" s="36" t="str">
        <f t="shared" si="75"/>
        <v/>
      </c>
      <c r="L783" s="34"/>
      <c r="M783" s="37" t="str">
        <f t="shared" si="76"/>
        <v xml:space="preserve"> </v>
      </c>
      <c r="N783" s="36" t="str">
        <f t="shared" si="77"/>
        <v xml:space="preserve"> </v>
      </c>
      <c r="O783" s="38" t="str">
        <f t="shared" si="78"/>
        <v xml:space="preserve"> </v>
      </c>
      <c r="P783" s="37" t="str">
        <f t="shared" si="79"/>
        <v xml:space="preserve"> </v>
      </c>
      <c r="Q783" s="36" t="str">
        <f t="shared" si="80"/>
        <v xml:space="preserve"> </v>
      </c>
      <c r="R783" s="29"/>
    </row>
    <row r="784" spans="1:18" ht="16.5" customHeight="1">
      <c r="A784" s="30"/>
      <c r="B784" s="31"/>
      <c r="C784" s="39"/>
      <c r="D784" s="31"/>
      <c r="E784" s="33"/>
      <c r="F784" s="34"/>
      <c r="G784" s="35"/>
      <c r="H784" s="36" t="str">
        <f t="shared" si="74"/>
        <v/>
      </c>
      <c r="I784" s="34"/>
      <c r="J784" s="35"/>
      <c r="K784" s="36" t="str">
        <f t="shared" si="75"/>
        <v/>
      </c>
      <c r="L784" s="34"/>
      <c r="M784" s="37" t="str">
        <f t="shared" si="76"/>
        <v xml:space="preserve"> </v>
      </c>
      <c r="N784" s="36" t="str">
        <f t="shared" si="77"/>
        <v xml:space="preserve"> </v>
      </c>
      <c r="O784" s="38" t="str">
        <f t="shared" si="78"/>
        <v xml:space="preserve"> </v>
      </c>
      <c r="P784" s="37" t="str">
        <f t="shared" si="79"/>
        <v xml:space="preserve"> </v>
      </c>
      <c r="Q784" s="36" t="str">
        <f t="shared" si="80"/>
        <v xml:space="preserve"> </v>
      </c>
      <c r="R784" s="29"/>
    </row>
    <row r="785" spans="1:18" ht="16.5" customHeight="1">
      <c r="A785" s="30"/>
      <c r="B785" s="31"/>
      <c r="C785" s="39"/>
      <c r="D785" s="31"/>
      <c r="E785" s="33"/>
      <c r="F785" s="34"/>
      <c r="G785" s="35"/>
      <c r="H785" s="36" t="str">
        <f t="shared" si="74"/>
        <v/>
      </c>
      <c r="I785" s="34"/>
      <c r="J785" s="35"/>
      <c r="K785" s="36" t="str">
        <f t="shared" si="75"/>
        <v/>
      </c>
      <c r="L785" s="34"/>
      <c r="M785" s="37" t="str">
        <f t="shared" si="76"/>
        <v xml:space="preserve"> </v>
      </c>
      <c r="N785" s="36" t="str">
        <f t="shared" si="77"/>
        <v xml:space="preserve"> </v>
      </c>
      <c r="O785" s="38" t="str">
        <f t="shared" si="78"/>
        <v xml:space="preserve"> </v>
      </c>
      <c r="P785" s="37" t="str">
        <f t="shared" si="79"/>
        <v xml:space="preserve"> </v>
      </c>
      <c r="Q785" s="36" t="str">
        <f t="shared" si="80"/>
        <v xml:space="preserve"> </v>
      </c>
      <c r="R785" s="29"/>
    </row>
    <row r="786" spans="1:18" ht="16.5" customHeight="1">
      <c r="A786" s="30"/>
      <c r="B786" s="31"/>
      <c r="C786" s="39"/>
      <c r="D786" s="31"/>
      <c r="E786" s="33"/>
      <c r="F786" s="34"/>
      <c r="G786" s="35"/>
      <c r="H786" s="36" t="str">
        <f t="shared" si="74"/>
        <v/>
      </c>
      <c r="I786" s="34"/>
      <c r="J786" s="35"/>
      <c r="K786" s="36" t="str">
        <f t="shared" si="75"/>
        <v/>
      </c>
      <c r="L786" s="34"/>
      <c r="M786" s="37" t="str">
        <f t="shared" si="76"/>
        <v xml:space="preserve"> </v>
      </c>
      <c r="N786" s="36" t="str">
        <f t="shared" si="77"/>
        <v xml:space="preserve"> </v>
      </c>
      <c r="O786" s="38" t="str">
        <f t="shared" si="78"/>
        <v xml:space="preserve"> </v>
      </c>
      <c r="P786" s="37" t="str">
        <f t="shared" si="79"/>
        <v xml:space="preserve"> </v>
      </c>
      <c r="Q786" s="36" t="str">
        <f t="shared" si="80"/>
        <v xml:space="preserve"> </v>
      </c>
      <c r="R786" s="29"/>
    </row>
    <row r="787" spans="1:18" ht="16.5" customHeight="1">
      <c r="A787" s="30"/>
      <c r="B787" s="31"/>
      <c r="C787" s="39"/>
      <c r="D787" s="31"/>
      <c r="E787" s="33"/>
      <c r="F787" s="34"/>
      <c r="G787" s="35"/>
      <c r="H787" s="36" t="str">
        <f t="shared" si="74"/>
        <v/>
      </c>
      <c r="I787" s="34"/>
      <c r="J787" s="35"/>
      <c r="K787" s="36" t="str">
        <f t="shared" si="75"/>
        <v/>
      </c>
      <c r="L787" s="34"/>
      <c r="M787" s="37" t="str">
        <f t="shared" si="76"/>
        <v xml:space="preserve"> </v>
      </c>
      <c r="N787" s="36" t="str">
        <f t="shared" si="77"/>
        <v xml:space="preserve"> </v>
      </c>
      <c r="O787" s="38" t="str">
        <f t="shared" si="78"/>
        <v xml:space="preserve"> </v>
      </c>
      <c r="P787" s="37" t="str">
        <f t="shared" si="79"/>
        <v xml:space="preserve"> </v>
      </c>
      <c r="Q787" s="36" t="str">
        <f t="shared" si="80"/>
        <v xml:space="preserve"> </v>
      </c>
      <c r="R787" s="29"/>
    </row>
    <row r="788" spans="1:18" ht="16.5" customHeight="1">
      <c r="A788" s="30"/>
      <c r="B788" s="31"/>
      <c r="C788" s="39"/>
      <c r="D788" s="31"/>
      <c r="E788" s="33"/>
      <c r="F788" s="34"/>
      <c r="G788" s="35"/>
      <c r="H788" s="36" t="str">
        <f t="shared" si="74"/>
        <v/>
      </c>
      <c r="I788" s="34"/>
      <c r="J788" s="35"/>
      <c r="K788" s="36" t="str">
        <f t="shared" si="75"/>
        <v/>
      </c>
      <c r="L788" s="34"/>
      <c r="M788" s="37" t="str">
        <f t="shared" si="76"/>
        <v xml:space="preserve"> </v>
      </c>
      <c r="N788" s="36" t="str">
        <f t="shared" si="77"/>
        <v xml:space="preserve"> </v>
      </c>
      <c r="O788" s="38" t="str">
        <f t="shared" si="78"/>
        <v xml:space="preserve"> </v>
      </c>
      <c r="P788" s="37" t="str">
        <f t="shared" si="79"/>
        <v xml:space="preserve"> </v>
      </c>
      <c r="Q788" s="36" t="str">
        <f t="shared" si="80"/>
        <v xml:space="preserve"> </v>
      </c>
      <c r="R788" s="29"/>
    </row>
    <row r="789" spans="1:18" ht="16.5" customHeight="1">
      <c r="A789" s="30"/>
      <c r="B789" s="31"/>
      <c r="C789" s="39"/>
      <c r="D789" s="31"/>
      <c r="E789" s="33"/>
      <c r="F789" s="34"/>
      <c r="G789" s="35"/>
      <c r="H789" s="36" t="str">
        <f t="shared" si="74"/>
        <v/>
      </c>
      <c r="I789" s="34"/>
      <c r="J789" s="35"/>
      <c r="K789" s="36" t="str">
        <f t="shared" si="75"/>
        <v/>
      </c>
      <c r="L789" s="34"/>
      <c r="M789" s="37" t="str">
        <f t="shared" si="76"/>
        <v xml:space="preserve"> </v>
      </c>
      <c r="N789" s="36" t="str">
        <f t="shared" si="77"/>
        <v xml:space="preserve"> </v>
      </c>
      <c r="O789" s="38" t="str">
        <f t="shared" si="78"/>
        <v xml:space="preserve"> </v>
      </c>
      <c r="P789" s="37" t="str">
        <f t="shared" si="79"/>
        <v xml:space="preserve"> </v>
      </c>
      <c r="Q789" s="36" t="str">
        <f t="shared" si="80"/>
        <v xml:space="preserve"> </v>
      </c>
      <c r="R789" s="29"/>
    </row>
    <row r="790" spans="1:18" ht="16.5" customHeight="1">
      <c r="A790" s="30"/>
      <c r="B790" s="31"/>
      <c r="C790" s="39"/>
      <c r="D790" s="31"/>
      <c r="E790" s="33"/>
      <c r="F790" s="34"/>
      <c r="G790" s="35"/>
      <c r="H790" s="36" t="str">
        <f t="shared" si="74"/>
        <v/>
      </c>
      <c r="I790" s="34"/>
      <c r="J790" s="35"/>
      <c r="K790" s="36" t="str">
        <f t="shared" si="75"/>
        <v/>
      </c>
      <c r="L790" s="34"/>
      <c r="M790" s="37" t="str">
        <f t="shared" si="76"/>
        <v xml:space="preserve"> </v>
      </c>
      <c r="N790" s="36" t="str">
        <f t="shared" si="77"/>
        <v xml:space="preserve"> </v>
      </c>
      <c r="O790" s="38" t="str">
        <f t="shared" si="78"/>
        <v xml:space="preserve"> </v>
      </c>
      <c r="P790" s="37" t="str">
        <f t="shared" si="79"/>
        <v xml:space="preserve"> </v>
      </c>
      <c r="Q790" s="36" t="str">
        <f t="shared" si="80"/>
        <v xml:space="preserve"> </v>
      </c>
      <c r="R790" s="29"/>
    </row>
    <row r="791" spans="1:18" ht="16.5" customHeight="1">
      <c r="A791" s="30"/>
      <c r="B791" s="31"/>
      <c r="C791" s="39"/>
      <c r="D791" s="31"/>
      <c r="E791" s="33"/>
      <c r="F791" s="34"/>
      <c r="G791" s="35"/>
      <c r="H791" s="36" t="str">
        <f t="shared" si="74"/>
        <v/>
      </c>
      <c r="I791" s="34"/>
      <c r="J791" s="35"/>
      <c r="K791" s="36" t="str">
        <f t="shared" si="75"/>
        <v/>
      </c>
      <c r="L791" s="34"/>
      <c r="M791" s="37" t="str">
        <f t="shared" si="76"/>
        <v xml:space="preserve"> </v>
      </c>
      <c r="N791" s="36" t="str">
        <f t="shared" si="77"/>
        <v xml:space="preserve"> </v>
      </c>
      <c r="O791" s="38" t="str">
        <f t="shared" si="78"/>
        <v xml:space="preserve"> </v>
      </c>
      <c r="P791" s="37" t="str">
        <f t="shared" si="79"/>
        <v xml:space="preserve"> </v>
      </c>
      <c r="Q791" s="36" t="str">
        <f t="shared" si="80"/>
        <v xml:space="preserve"> </v>
      </c>
      <c r="R791" s="29"/>
    </row>
    <row r="792" spans="1:18" ht="16.5" customHeight="1">
      <c r="A792" s="30"/>
      <c r="B792" s="31"/>
      <c r="C792" s="39"/>
      <c r="D792" s="31"/>
      <c r="E792" s="33"/>
      <c r="F792" s="34"/>
      <c r="G792" s="35"/>
      <c r="H792" s="36" t="str">
        <f t="shared" si="74"/>
        <v/>
      </c>
      <c r="I792" s="34"/>
      <c r="J792" s="35"/>
      <c r="K792" s="36" t="str">
        <f t="shared" si="75"/>
        <v/>
      </c>
      <c r="L792" s="34"/>
      <c r="M792" s="37" t="str">
        <f t="shared" si="76"/>
        <v xml:space="preserve"> </v>
      </c>
      <c r="N792" s="36" t="str">
        <f t="shared" si="77"/>
        <v xml:space="preserve"> </v>
      </c>
      <c r="O792" s="38" t="str">
        <f t="shared" si="78"/>
        <v xml:space="preserve"> </v>
      </c>
      <c r="P792" s="37" t="str">
        <f t="shared" si="79"/>
        <v xml:space="preserve"> </v>
      </c>
      <c r="Q792" s="36" t="str">
        <f t="shared" si="80"/>
        <v xml:space="preserve"> </v>
      </c>
      <c r="R792" s="29"/>
    </row>
    <row r="793" spans="1:18" ht="16.5" customHeight="1">
      <c r="A793" s="30"/>
      <c r="B793" s="31"/>
      <c r="C793" s="39"/>
      <c r="D793" s="31"/>
      <c r="E793" s="33"/>
      <c r="F793" s="34"/>
      <c r="G793" s="35"/>
      <c r="H793" s="36" t="str">
        <f t="shared" si="74"/>
        <v/>
      </c>
      <c r="I793" s="34"/>
      <c r="J793" s="35"/>
      <c r="K793" s="36" t="str">
        <f t="shared" si="75"/>
        <v/>
      </c>
      <c r="L793" s="34"/>
      <c r="M793" s="37" t="str">
        <f t="shared" si="76"/>
        <v xml:space="preserve"> </v>
      </c>
      <c r="N793" s="36" t="str">
        <f t="shared" si="77"/>
        <v xml:space="preserve"> </v>
      </c>
      <c r="O793" s="38" t="str">
        <f t="shared" si="78"/>
        <v xml:space="preserve"> </v>
      </c>
      <c r="P793" s="37" t="str">
        <f t="shared" si="79"/>
        <v xml:space="preserve"> </v>
      </c>
      <c r="Q793" s="36" t="str">
        <f t="shared" si="80"/>
        <v xml:space="preserve"> </v>
      </c>
      <c r="R793" s="29"/>
    </row>
    <row r="794" spans="1:18" ht="16.5" customHeight="1">
      <c r="A794" s="30"/>
      <c r="B794" s="31"/>
      <c r="C794" s="39"/>
      <c r="D794" s="31"/>
      <c r="E794" s="33"/>
      <c r="F794" s="34"/>
      <c r="G794" s="35"/>
      <c r="H794" s="36" t="str">
        <f t="shared" si="74"/>
        <v/>
      </c>
      <c r="I794" s="34"/>
      <c r="J794" s="35"/>
      <c r="K794" s="36" t="str">
        <f t="shared" si="75"/>
        <v/>
      </c>
      <c r="L794" s="34"/>
      <c r="M794" s="37" t="str">
        <f t="shared" si="76"/>
        <v xml:space="preserve"> </v>
      </c>
      <c r="N794" s="36" t="str">
        <f t="shared" si="77"/>
        <v xml:space="preserve"> </v>
      </c>
      <c r="O794" s="38" t="str">
        <f t="shared" si="78"/>
        <v xml:space="preserve"> </v>
      </c>
      <c r="P794" s="37" t="str">
        <f t="shared" si="79"/>
        <v xml:space="preserve"> </v>
      </c>
      <c r="Q794" s="36" t="str">
        <f t="shared" si="80"/>
        <v xml:space="preserve"> </v>
      </c>
      <c r="R794" s="29"/>
    </row>
    <row r="795" spans="1:18" ht="16.5" customHeight="1">
      <c r="A795" s="30"/>
      <c r="B795" s="31"/>
      <c r="C795" s="39"/>
      <c r="D795" s="31"/>
      <c r="E795" s="33"/>
      <c r="F795" s="34"/>
      <c r="G795" s="35"/>
      <c r="H795" s="36" t="str">
        <f t="shared" si="74"/>
        <v/>
      </c>
      <c r="I795" s="34"/>
      <c r="J795" s="35"/>
      <c r="K795" s="36" t="str">
        <f t="shared" si="75"/>
        <v/>
      </c>
      <c r="L795" s="34"/>
      <c r="M795" s="37" t="str">
        <f t="shared" si="76"/>
        <v xml:space="preserve"> </v>
      </c>
      <c r="N795" s="36" t="str">
        <f t="shared" si="77"/>
        <v xml:space="preserve"> </v>
      </c>
      <c r="O795" s="38" t="str">
        <f t="shared" si="78"/>
        <v xml:space="preserve"> </v>
      </c>
      <c r="P795" s="37" t="str">
        <f t="shared" si="79"/>
        <v xml:space="preserve"> </v>
      </c>
      <c r="Q795" s="36" t="str">
        <f t="shared" si="80"/>
        <v xml:space="preserve"> </v>
      </c>
      <c r="R795" s="29"/>
    </row>
    <row r="796" spans="1:18" ht="16.5" customHeight="1">
      <c r="A796" s="30"/>
      <c r="B796" s="31"/>
      <c r="C796" s="39"/>
      <c r="D796" s="31"/>
      <c r="E796" s="33"/>
      <c r="F796" s="34"/>
      <c r="G796" s="35"/>
      <c r="H796" s="36" t="str">
        <f t="shared" si="74"/>
        <v/>
      </c>
      <c r="I796" s="34"/>
      <c r="J796" s="35"/>
      <c r="K796" s="36" t="str">
        <f t="shared" si="75"/>
        <v/>
      </c>
      <c r="L796" s="34"/>
      <c r="M796" s="37" t="str">
        <f t="shared" si="76"/>
        <v xml:space="preserve"> </v>
      </c>
      <c r="N796" s="36" t="str">
        <f t="shared" si="77"/>
        <v xml:space="preserve"> </v>
      </c>
      <c r="O796" s="38" t="str">
        <f t="shared" si="78"/>
        <v xml:space="preserve"> </v>
      </c>
      <c r="P796" s="37" t="str">
        <f t="shared" si="79"/>
        <v xml:space="preserve"> </v>
      </c>
      <c r="Q796" s="36" t="str">
        <f t="shared" si="80"/>
        <v xml:space="preserve"> </v>
      </c>
      <c r="R796" s="29"/>
    </row>
    <row r="797" spans="1:18" ht="16.5" customHeight="1">
      <c r="A797" s="30"/>
      <c r="B797" s="31"/>
      <c r="C797" s="39"/>
      <c r="D797" s="31"/>
      <c r="E797" s="33"/>
      <c r="F797" s="34"/>
      <c r="G797" s="35"/>
      <c r="H797" s="36" t="str">
        <f t="shared" si="74"/>
        <v/>
      </c>
      <c r="I797" s="34"/>
      <c r="J797" s="35"/>
      <c r="K797" s="36" t="str">
        <f t="shared" si="75"/>
        <v/>
      </c>
      <c r="L797" s="34"/>
      <c r="M797" s="37" t="str">
        <f t="shared" si="76"/>
        <v xml:space="preserve"> </v>
      </c>
      <c r="N797" s="36" t="str">
        <f t="shared" si="77"/>
        <v xml:space="preserve"> </v>
      </c>
      <c r="O797" s="38" t="str">
        <f t="shared" si="78"/>
        <v xml:space="preserve"> </v>
      </c>
      <c r="P797" s="37" t="str">
        <f t="shared" si="79"/>
        <v xml:space="preserve"> </v>
      </c>
      <c r="Q797" s="36" t="str">
        <f t="shared" si="80"/>
        <v xml:space="preserve"> </v>
      </c>
      <c r="R797" s="29"/>
    </row>
    <row r="798" spans="1:18" ht="16.5" customHeight="1">
      <c r="A798" s="30"/>
      <c r="B798" s="31"/>
      <c r="C798" s="39"/>
      <c r="D798" s="31"/>
      <c r="E798" s="33"/>
      <c r="F798" s="34"/>
      <c r="G798" s="35"/>
      <c r="H798" s="36" t="str">
        <f t="shared" si="74"/>
        <v/>
      </c>
      <c r="I798" s="34"/>
      <c r="J798" s="35"/>
      <c r="K798" s="36" t="str">
        <f t="shared" si="75"/>
        <v/>
      </c>
      <c r="L798" s="34"/>
      <c r="M798" s="37" t="str">
        <f t="shared" si="76"/>
        <v xml:space="preserve"> </v>
      </c>
      <c r="N798" s="36" t="str">
        <f t="shared" si="77"/>
        <v xml:space="preserve"> </v>
      </c>
      <c r="O798" s="38" t="str">
        <f t="shared" si="78"/>
        <v xml:space="preserve"> </v>
      </c>
      <c r="P798" s="37" t="str">
        <f t="shared" si="79"/>
        <v xml:space="preserve"> </v>
      </c>
      <c r="Q798" s="36" t="str">
        <f t="shared" si="80"/>
        <v xml:space="preserve"> </v>
      </c>
      <c r="R798" s="29"/>
    </row>
    <row r="799" spans="1:18" ht="16.5" customHeight="1">
      <c r="A799" s="30"/>
      <c r="B799" s="31"/>
      <c r="C799" s="39"/>
      <c r="D799" s="31"/>
      <c r="E799" s="33"/>
      <c r="F799" s="34"/>
      <c r="G799" s="35"/>
      <c r="H799" s="36" t="str">
        <f t="shared" si="74"/>
        <v/>
      </c>
      <c r="I799" s="34"/>
      <c r="J799" s="35"/>
      <c r="K799" s="36" t="str">
        <f t="shared" si="75"/>
        <v/>
      </c>
      <c r="L799" s="34"/>
      <c r="M799" s="37" t="str">
        <f t="shared" si="76"/>
        <v xml:space="preserve"> </v>
      </c>
      <c r="N799" s="36" t="str">
        <f t="shared" si="77"/>
        <v xml:space="preserve"> </v>
      </c>
      <c r="O799" s="38" t="str">
        <f t="shared" si="78"/>
        <v xml:space="preserve"> </v>
      </c>
      <c r="P799" s="37" t="str">
        <f t="shared" si="79"/>
        <v xml:space="preserve"> </v>
      </c>
      <c r="Q799" s="36" t="str">
        <f t="shared" si="80"/>
        <v xml:space="preserve"> </v>
      </c>
      <c r="R799" s="29"/>
    </row>
    <row r="800" spans="1:18" ht="16.5" customHeight="1">
      <c r="A800" s="30"/>
      <c r="B800" s="31"/>
      <c r="C800" s="39"/>
      <c r="D800" s="31"/>
      <c r="E800" s="33"/>
      <c r="F800" s="34"/>
      <c r="G800" s="35"/>
      <c r="H800" s="36" t="str">
        <f t="shared" si="74"/>
        <v/>
      </c>
      <c r="I800" s="34"/>
      <c r="J800" s="35"/>
      <c r="K800" s="36" t="str">
        <f t="shared" si="75"/>
        <v/>
      </c>
      <c r="L800" s="34"/>
      <c r="M800" s="37" t="str">
        <f t="shared" si="76"/>
        <v xml:space="preserve"> </v>
      </c>
      <c r="N800" s="36" t="str">
        <f t="shared" si="77"/>
        <v xml:space="preserve"> </v>
      </c>
      <c r="O800" s="38" t="str">
        <f t="shared" si="78"/>
        <v xml:space="preserve"> </v>
      </c>
      <c r="P800" s="37" t="str">
        <f t="shared" si="79"/>
        <v xml:space="preserve"> </v>
      </c>
      <c r="Q800" s="36" t="str">
        <f t="shared" si="80"/>
        <v xml:space="preserve"> </v>
      </c>
      <c r="R800" s="29"/>
    </row>
    <row r="801" spans="1:18" ht="16.5" customHeight="1">
      <c r="A801" s="30"/>
      <c r="B801" s="31"/>
      <c r="C801" s="39"/>
      <c r="D801" s="31"/>
      <c r="E801" s="33"/>
      <c r="F801" s="34"/>
      <c r="G801" s="35"/>
      <c r="H801" s="36" t="str">
        <f t="shared" si="74"/>
        <v/>
      </c>
      <c r="I801" s="34"/>
      <c r="J801" s="35"/>
      <c r="K801" s="36" t="str">
        <f t="shared" si="75"/>
        <v/>
      </c>
      <c r="L801" s="34"/>
      <c r="M801" s="37" t="str">
        <f t="shared" si="76"/>
        <v xml:space="preserve"> </v>
      </c>
      <c r="N801" s="36" t="str">
        <f t="shared" si="77"/>
        <v xml:space="preserve"> </v>
      </c>
      <c r="O801" s="38" t="str">
        <f t="shared" si="78"/>
        <v xml:space="preserve"> </v>
      </c>
      <c r="P801" s="37" t="str">
        <f t="shared" si="79"/>
        <v xml:space="preserve"> </v>
      </c>
      <c r="Q801" s="36" t="str">
        <f t="shared" si="80"/>
        <v xml:space="preserve"> </v>
      </c>
      <c r="R801" s="29"/>
    </row>
    <row r="802" spans="1:18" ht="16.5" customHeight="1">
      <c r="A802" s="30"/>
      <c r="B802" s="31"/>
      <c r="C802" s="39"/>
      <c r="D802" s="31"/>
      <c r="E802" s="33"/>
      <c r="F802" s="34"/>
      <c r="G802" s="35"/>
      <c r="H802" s="36" t="str">
        <f t="shared" si="74"/>
        <v/>
      </c>
      <c r="I802" s="34"/>
      <c r="J802" s="35"/>
      <c r="K802" s="36" t="str">
        <f t="shared" si="75"/>
        <v/>
      </c>
      <c r="L802" s="34"/>
      <c r="M802" s="37" t="str">
        <f t="shared" si="76"/>
        <v xml:space="preserve"> </v>
      </c>
      <c r="N802" s="36" t="str">
        <f t="shared" si="77"/>
        <v xml:space="preserve"> </v>
      </c>
      <c r="O802" s="38" t="str">
        <f t="shared" si="78"/>
        <v xml:space="preserve"> </v>
      </c>
      <c r="P802" s="37" t="str">
        <f t="shared" si="79"/>
        <v xml:space="preserve"> </v>
      </c>
      <c r="Q802" s="36" t="str">
        <f t="shared" si="80"/>
        <v xml:space="preserve"> </v>
      </c>
      <c r="R802" s="29"/>
    </row>
    <row r="803" spans="1:18" ht="16.5" customHeight="1">
      <c r="A803" s="30"/>
      <c r="B803" s="31"/>
      <c r="C803" s="39"/>
      <c r="D803" s="31"/>
      <c r="E803" s="33"/>
      <c r="F803" s="34"/>
      <c r="G803" s="35"/>
      <c r="H803" s="36" t="str">
        <f t="shared" si="74"/>
        <v/>
      </c>
      <c r="I803" s="34"/>
      <c r="J803" s="35"/>
      <c r="K803" s="36" t="str">
        <f t="shared" si="75"/>
        <v/>
      </c>
      <c r="L803" s="34"/>
      <c r="M803" s="37" t="str">
        <f t="shared" si="76"/>
        <v xml:space="preserve"> </v>
      </c>
      <c r="N803" s="36" t="str">
        <f t="shared" si="77"/>
        <v xml:space="preserve"> </v>
      </c>
      <c r="O803" s="38" t="str">
        <f t="shared" si="78"/>
        <v xml:space="preserve"> </v>
      </c>
      <c r="P803" s="37" t="str">
        <f t="shared" si="79"/>
        <v xml:space="preserve"> </v>
      </c>
      <c r="Q803" s="36" t="str">
        <f t="shared" si="80"/>
        <v xml:space="preserve"> </v>
      </c>
      <c r="R803" s="29"/>
    </row>
    <row r="804" spans="1:18" ht="16.5" customHeight="1">
      <c r="A804" s="30"/>
      <c r="B804" s="31"/>
      <c r="C804" s="39"/>
      <c r="D804" s="31"/>
      <c r="E804" s="33"/>
      <c r="F804" s="34"/>
      <c r="G804" s="35"/>
      <c r="H804" s="36" t="str">
        <f t="shared" si="74"/>
        <v/>
      </c>
      <c r="I804" s="34"/>
      <c r="J804" s="35"/>
      <c r="K804" s="36" t="str">
        <f t="shared" si="75"/>
        <v/>
      </c>
      <c r="L804" s="34"/>
      <c r="M804" s="37" t="str">
        <f t="shared" si="76"/>
        <v xml:space="preserve"> </v>
      </c>
      <c r="N804" s="36" t="str">
        <f t="shared" si="77"/>
        <v xml:space="preserve"> </v>
      </c>
      <c r="O804" s="38" t="str">
        <f t="shared" si="78"/>
        <v xml:space="preserve"> </v>
      </c>
      <c r="P804" s="37" t="str">
        <f t="shared" si="79"/>
        <v xml:space="preserve"> </v>
      </c>
      <c r="Q804" s="36" t="str">
        <f t="shared" si="80"/>
        <v xml:space="preserve"> </v>
      </c>
      <c r="R804" s="29"/>
    </row>
    <row r="805" spans="1:18" ht="16.5" customHeight="1">
      <c r="A805" s="30"/>
      <c r="B805" s="31"/>
      <c r="C805" s="39"/>
      <c r="D805" s="31"/>
      <c r="E805" s="33"/>
      <c r="F805" s="34"/>
      <c r="G805" s="35"/>
      <c r="H805" s="36" t="str">
        <f t="shared" si="74"/>
        <v/>
      </c>
      <c r="I805" s="34"/>
      <c r="J805" s="35"/>
      <c r="K805" s="36" t="str">
        <f t="shared" si="75"/>
        <v/>
      </c>
      <c r="L805" s="34"/>
      <c r="M805" s="37" t="str">
        <f t="shared" si="76"/>
        <v xml:space="preserve"> </v>
      </c>
      <c r="N805" s="36" t="str">
        <f t="shared" si="77"/>
        <v xml:space="preserve"> </v>
      </c>
      <c r="O805" s="38" t="str">
        <f t="shared" si="78"/>
        <v xml:space="preserve"> </v>
      </c>
      <c r="P805" s="37" t="str">
        <f t="shared" si="79"/>
        <v xml:space="preserve"> </v>
      </c>
      <c r="Q805" s="36" t="str">
        <f t="shared" si="80"/>
        <v xml:space="preserve"> </v>
      </c>
      <c r="R805" s="29"/>
    </row>
    <row r="806" spans="1:18" ht="16.5" customHeight="1">
      <c r="A806" s="30"/>
      <c r="B806" s="31"/>
      <c r="C806" s="39"/>
      <c r="D806" s="31"/>
      <c r="E806" s="33"/>
      <c r="F806" s="34"/>
      <c r="G806" s="35"/>
      <c r="H806" s="36" t="str">
        <f t="shared" si="74"/>
        <v/>
      </c>
      <c r="I806" s="34"/>
      <c r="J806" s="35"/>
      <c r="K806" s="36" t="str">
        <f t="shared" si="75"/>
        <v/>
      </c>
      <c r="L806" s="34"/>
      <c r="M806" s="37" t="str">
        <f t="shared" si="76"/>
        <v xml:space="preserve"> </v>
      </c>
      <c r="N806" s="36" t="str">
        <f t="shared" si="77"/>
        <v xml:space="preserve"> </v>
      </c>
      <c r="O806" s="38" t="str">
        <f t="shared" si="78"/>
        <v xml:space="preserve"> </v>
      </c>
      <c r="P806" s="37" t="str">
        <f t="shared" si="79"/>
        <v xml:space="preserve"> </v>
      </c>
      <c r="Q806" s="36" t="str">
        <f t="shared" si="80"/>
        <v xml:space="preserve"> </v>
      </c>
      <c r="R806" s="29"/>
    </row>
    <row r="807" spans="1:18" ht="16.5" customHeight="1">
      <c r="A807" s="30"/>
      <c r="B807" s="31"/>
      <c r="C807" s="39"/>
      <c r="D807" s="31"/>
      <c r="E807" s="33"/>
      <c r="F807" s="34"/>
      <c r="G807" s="35"/>
      <c r="H807" s="36" t="str">
        <f t="shared" si="74"/>
        <v/>
      </c>
      <c r="I807" s="34"/>
      <c r="J807" s="35"/>
      <c r="K807" s="36" t="str">
        <f t="shared" si="75"/>
        <v/>
      </c>
      <c r="L807" s="34"/>
      <c r="M807" s="37" t="str">
        <f t="shared" si="76"/>
        <v xml:space="preserve"> </v>
      </c>
      <c r="N807" s="36" t="str">
        <f t="shared" si="77"/>
        <v xml:space="preserve"> </v>
      </c>
      <c r="O807" s="38" t="str">
        <f t="shared" si="78"/>
        <v xml:space="preserve"> </v>
      </c>
      <c r="P807" s="37" t="str">
        <f t="shared" si="79"/>
        <v xml:space="preserve"> </v>
      </c>
      <c r="Q807" s="36" t="str">
        <f t="shared" si="80"/>
        <v xml:space="preserve"> </v>
      </c>
      <c r="R807" s="29"/>
    </row>
    <row r="808" spans="1:18" ht="16.5" customHeight="1">
      <c r="A808" s="30"/>
      <c r="B808" s="31"/>
      <c r="C808" s="39"/>
      <c r="D808" s="31"/>
      <c r="E808" s="33"/>
      <c r="F808" s="34"/>
      <c r="G808" s="35"/>
      <c r="H808" s="36" t="str">
        <f t="shared" si="74"/>
        <v/>
      </c>
      <c r="I808" s="34"/>
      <c r="J808" s="35"/>
      <c r="K808" s="36" t="str">
        <f t="shared" si="75"/>
        <v/>
      </c>
      <c r="L808" s="34"/>
      <c r="M808" s="37" t="str">
        <f t="shared" si="76"/>
        <v xml:space="preserve"> </v>
      </c>
      <c r="N808" s="36" t="str">
        <f t="shared" si="77"/>
        <v xml:space="preserve"> </v>
      </c>
      <c r="O808" s="38" t="str">
        <f t="shared" si="78"/>
        <v xml:space="preserve"> </v>
      </c>
      <c r="P808" s="37" t="str">
        <f t="shared" si="79"/>
        <v xml:space="preserve"> </v>
      </c>
      <c r="Q808" s="36" t="str">
        <f t="shared" si="80"/>
        <v xml:space="preserve"> </v>
      </c>
      <c r="R808" s="29"/>
    </row>
    <row r="809" spans="1:18" ht="16.5" customHeight="1">
      <c r="A809" s="30"/>
      <c r="B809" s="31"/>
      <c r="C809" s="39"/>
      <c r="D809" s="31"/>
      <c r="E809" s="33"/>
      <c r="F809" s="34"/>
      <c r="G809" s="35"/>
      <c r="H809" s="36" t="str">
        <f t="shared" si="74"/>
        <v/>
      </c>
      <c r="I809" s="34"/>
      <c r="J809" s="35"/>
      <c r="K809" s="36" t="str">
        <f t="shared" si="75"/>
        <v/>
      </c>
      <c r="L809" s="34"/>
      <c r="M809" s="37" t="str">
        <f t="shared" si="76"/>
        <v xml:space="preserve"> </v>
      </c>
      <c r="N809" s="36" t="str">
        <f t="shared" si="77"/>
        <v xml:space="preserve"> </v>
      </c>
      <c r="O809" s="38" t="str">
        <f t="shared" si="78"/>
        <v xml:space="preserve"> </v>
      </c>
      <c r="P809" s="37" t="str">
        <f t="shared" si="79"/>
        <v xml:space="preserve"> </v>
      </c>
      <c r="Q809" s="36" t="str">
        <f t="shared" si="80"/>
        <v xml:space="preserve"> </v>
      </c>
      <c r="R809" s="29"/>
    </row>
    <row r="810" spans="1:18" ht="16.5" customHeight="1">
      <c r="A810" s="30"/>
      <c r="B810" s="31"/>
      <c r="C810" s="39"/>
      <c r="D810" s="31"/>
      <c r="E810" s="33"/>
      <c r="F810" s="34"/>
      <c r="G810" s="35"/>
      <c r="H810" s="36" t="str">
        <f t="shared" si="74"/>
        <v/>
      </c>
      <c r="I810" s="34"/>
      <c r="J810" s="35"/>
      <c r="K810" s="36" t="str">
        <f t="shared" si="75"/>
        <v/>
      </c>
      <c r="L810" s="34"/>
      <c r="M810" s="37" t="str">
        <f t="shared" si="76"/>
        <v xml:space="preserve"> </v>
      </c>
      <c r="N810" s="36" t="str">
        <f t="shared" si="77"/>
        <v xml:space="preserve"> </v>
      </c>
      <c r="O810" s="38" t="str">
        <f t="shared" si="78"/>
        <v xml:space="preserve"> </v>
      </c>
      <c r="P810" s="37" t="str">
        <f t="shared" si="79"/>
        <v xml:space="preserve"> </v>
      </c>
      <c r="Q810" s="36" t="str">
        <f t="shared" si="80"/>
        <v xml:space="preserve"> </v>
      </c>
      <c r="R810" s="29"/>
    </row>
    <row r="811" spans="1:18" ht="16.5" customHeight="1">
      <c r="A811" s="30"/>
      <c r="B811" s="31"/>
      <c r="C811" s="39"/>
      <c r="D811" s="31"/>
      <c r="E811" s="33"/>
      <c r="F811" s="34"/>
      <c r="G811" s="35"/>
      <c r="H811" s="36" t="str">
        <f t="shared" si="74"/>
        <v/>
      </c>
      <c r="I811" s="34"/>
      <c r="J811" s="35"/>
      <c r="K811" s="36" t="str">
        <f t="shared" si="75"/>
        <v/>
      </c>
      <c r="L811" s="34"/>
      <c r="M811" s="37" t="str">
        <f t="shared" si="76"/>
        <v xml:space="preserve"> </v>
      </c>
      <c r="N811" s="36" t="str">
        <f t="shared" si="77"/>
        <v xml:space="preserve"> </v>
      </c>
      <c r="O811" s="38" t="str">
        <f t="shared" si="78"/>
        <v xml:space="preserve"> </v>
      </c>
      <c r="P811" s="37" t="str">
        <f t="shared" si="79"/>
        <v xml:space="preserve"> </v>
      </c>
      <c r="Q811" s="36" t="str">
        <f t="shared" si="80"/>
        <v xml:space="preserve"> </v>
      </c>
      <c r="R811" s="29"/>
    </row>
    <row r="812" spans="1:18" ht="16.5" customHeight="1">
      <c r="A812" s="30"/>
      <c r="B812" s="31"/>
      <c r="C812" s="39"/>
      <c r="D812" s="31"/>
      <c r="E812" s="33"/>
      <c r="F812" s="34"/>
      <c r="G812" s="35"/>
      <c r="H812" s="36" t="str">
        <f t="shared" si="74"/>
        <v/>
      </c>
      <c r="I812" s="34"/>
      <c r="J812" s="35"/>
      <c r="K812" s="36" t="str">
        <f t="shared" si="75"/>
        <v/>
      </c>
      <c r="L812" s="34"/>
      <c r="M812" s="37" t="str">
        <f t="shared" si="76"/>
        <v xml:space="preserve"> </v>
      </c>
      <c r="N812" s="36" t="str">
        <f t="shared" si="77"/>
        <v xml:space="preserve"> </v>
      </c>
      <c r="O812" s="38" t="str">
        <f t="shared" si="78"/>
        <v xml:space="preserve"> </v>
      </c>
      <c r="P812" s="37" t="str">
        <f t="shared" si="79"/>
        <v xml:space="preserve"> </v>
      </c>
      <c r="Q812" s="36" t="str">
        <f t="shared" si="80"/>
        <v xml:space="preserve"> </v>
      </c>
      <c r="R812" s="29"/>
    </row>
    <row r="813" spans="1:18" ht="16.5" customHeight="1">
      <c r="A813" s="30"/>
      <c r="B813" s="31"/>
      <c r="C813" s="39"/>
      <c r="D813" s="31"/>
      <c r="E813" s="33"/>
      <c r="F813" s="34"/>
      <c r="G813" s="35"/>
      <c r="H813" s="36" t="str">
        <f t="shared" si="74"/>
        <v/>
      </c>
      <c r="I813" s="34"/>
      <c r="J813" s="35"/>
      <c r="K813" s="36" t="str">
        <f t="shared" si="75"/>
        <v/>
      </c>
      <c r="L813" s="34"/>
      <c r="M813" s="37" t="str">
        <f t="shared" si="76"/>
        <v xml:space="preserve"> </v>
      </c>
      <c r="N813" s="36" t="str">
        <f t="shared" si="77"/>
        <v xml:space="preserve"> </v>
      </c>
      <c r="O813" s="38" t="str">
        <f t="shared" si="78"/>
        <v xml:space="preserve"> </v>
      </c>
      <c r="P813" s="37" t="str">
        <f t="shared" si="79"/>
        <v xml:space="preserve"> </v>
      </c>
      <c r="Q813" s="36" t="str">
        <f t="shared" si="80"/>
        <v xml:space="preserve"> </v>
      </c>
      <c r="R813" s="29"/>
    </row>
    <row r="814" spans="1:18" ht="16.5" customHeight="1">
      <c r="A814" s="30"/>
      <c r="B814" s="31"/>
      <c r="C814" s="39"/>
      <c r="D814" s="31"/>
      <c r="E814" s="33"/>
      <c r="F814" s="34"/>
      <c r="G814" s="35"/>
      <c r="H814" s="36" t="str">
        <f t="shared" si="74"/>
        <v/>
      </c>
      <c r="I814" s="34"/>
      <c r="J814" s="35"/>
      <c r="K814" s="36" t="str">
        <f t="shared" si="75"/>
        <v/>
      </c>
      <c r="L814" s="34"/>
      <c r="M814" s="37" t="str">
        <f t="shared" si="76"/>
        <v xml:space="preserve"> </v>
      </c>
      <c r="N814" s="36" t="str">
        <f t="shared" si="77"/>
        <v xml:space="preserve"> </v>
      </c>
      <c r="O814" s="38" t="str">
        <f t="shared" si="78"/>
        <v xml:space="preserve"> </v>
      </c>
      <c r="P814" s="37" t="str">
        <f t="shared" si="79"/>
        <v xml:space="preserve"> </v>
      </c>
      <c r="Q814" s="36" t="str">
        <f t="shared" si="80"/>
        <v xml:space="preserve"> </v>
      </c>
      <c r="R814" s="29"/>
    </row>
    <row r="815" spans="1:18" ht="16.5" customHeight="1">
      <c r="A815" s="30"/>
      <c r="B815" s="31"/>
      <c r="C815" s="39"/>
      <c r="D815" s="31"/>
      <c r="E815" s="33"/>
      <c r="F815" s="34"/>
      <c r="G815" s="35"/>
      <c r="H815" s="36" t="str">
        <f t="shared" ref="H815:H1069" si="81">IF(F815="","",F815*G815)</f>
        <v/>
      </c>
      <c r="I815" s="34"/>
      <c r="J815" s="35"/>
      <c r="K815" s="36" t="str">
        <f t="shared" si="75"/>
        <v/>
      </c>
      <c r="L815" s="34"/>
      <c r="M815" s="37" t="str">
        <f t="shared" si="76"/>
        <v xml:space="preserve"> </v>
      </c>
      <c r="N815" s="36" t="str">
        <f t="shared" si="77"/>
        <v xml:space="preserve"> </v>
      </c>
      <c r="O815" s="38" t="str">
        <f t="shared" si="78"/>
        <v xml:space="preserve"> </v>
      </c>
      <c r="P815" s="37" t="str">
        <f t="shared" si="79"/>
        <v xml:space="preserve"> </v>
      </c>
      <c r="Q815" s="36" t="str">
        <f t="shared" si="80"/>
        <v xml:space="preserve"> </v>
      </c>
      <c r="R815" s="29"/>
    </row>
    <row r="816" spans="1:18" ht="16.5" customHeight="1">
      <c r="A816" s="30"/>
      <c r="B816" s="31"/>
      <c r="C816" s="39"/>
      <c r="D816" s="31"/>
      <c r="E816" s="33"/>
      <c r="F816" s="34"/>
      <c r="G816" s="35"/>
      <c r="H816" s="36" t="str">
        <f t="shared" si="81"/>
        <v/>
      </c>
      <c r="I816" s="34"/>
      <c r="J816" s="35"/>
      <c r="K816" s="36" t="str">
        <f t="shared" si="75"/>
        <v/>
      </c>
      <c r="L816" s="34"/>
      <c r="M816" s="37" t="str">
        <f t="shared" si="76"/>
        <v xml:space="preserve"> </v>
      </c>
      <c r="N816" s="36" t="str">
        <f t="shared" si="77"/>
        <v xml:space="preserve"> </v>
      </c>
      <c r="O816" s="38" t="str">
        <f t="shared" si="78"/>
        <v xml:space="preserve"> </v>
      </c>
      <c r="P816" s="37" t="str">
        <f t="shared" si="79"/>
        <v xml:space="preserve"> </v>
      </c>
      <c r="Q816" s="36" t="str">
        <f t="shared" si="80"/>
        <v xml:space="preserve"> </v>
      </c>
      <c r="R816" s="29"/>
    </row>
    <row r="817" spans="1:18" ht="16.5" customHeight="1">
      <c r="A817" s="30"/>
      <c r="B817" s="31"/>
      <c r="C817" s="39"/>
      <c r="D817" s="31"/>
      <c r="E817" s="33"/>
      <c r="F817" s="34"/>
      <c r="G817" s="35"/>
      <c r="H817" s="36" t="str">
        <f t="shared" si="81"/>
        <v/>
      </c>
      <c r="I817" s="34"/>
      <c r="J817" s="35"/>
      <c r="K817" s="36" t="str">
        <f t="shared" si="75"/>
        <v/>
      </c>
      <c r="L817" s="34"/>
      <c r="M817" s="37" t="str">
        <f t="shared" si="76"/>
        <v xml:space="preserve"> </v>
      </c>
      <c r="N817" s="36" t="str">
        <f t="shared" si="77"/>
        <v xml:space="preserve"> </v>
      </c>
      <c r="O817" s="38" t="str">
        <f t="shared" si="78"/>
        <v xml:space="preserve"> </v>
      </c>
      <c r="P817" s="37" t="str">
        <f t="shared" si="79"/>
        <v xml:space="preserve"> </v>
      </c>
      <c r="Q817" s="36" t="str">
        <f t="shared" si="80"/>
        <v xml:space="preserve"> </v>
      </c>
      <c r="R817" s="29"/>
    </row>
    <row r="818" spans="1:18" ht="16.5" customHeight="1">
      <c r="A818" s="30"/>
      <c r="B818" s="31"/>
      <c r="C818" s="39"/>
      <c r="D818" s="31"/>
      <c r="E818" s="33"/>
      <c r="F818" s="34"/>
      <c r="G818" s="35"/>
      <c r="H818" s="36" t="str">
        <f t="shared" si="81"/>
        <v/>
      </c>
      <c r="I818" s="34"/>
      <c r="J818" s="35"/>
      <c r="K818" s="36" t="str">
        <f t="shared" si="75"/>
        <v/>
      </c>
      <c r="L818" s="34"/>
      <c r="M818" s="37" t="str">
        <f t="shared" si="76"/>
        <v xml:space="preserve"> </v>
      </c>
      <c r="N818" s="36" t="str">
        <f t="shared" si="77"/>
        <v xml:space="preserve"> </v>
      </c>
      <c r="O818" s="38" t="str">
        <f t="shared" si="78"/>
        <v xml:space="preserve"> </v>
      </c>
      <c r="P818" s="37" t="str">
        <f t="shared" si="79"/>
        <v xml:space="preserve"> </v>
      </c>
      <c r="Q818" s="36" t="str">
        <f t="shared" si="80"/>
        <v xml:space="preserve"> </v>
      </c>
      <c r="R818" s="29"/>
    </row>
    <row r="819" spans="1:18" ht="16.5" customHeight="1">
      <c r="A819" s="30"/>
      <c r="B819" s="31"/>
      <c r="C819" s="39"/>
      <c r="D819" s="31"/>
      <c r="E819" s="33"/>
      <c r="F819" s="34"/>
      <c r="G819" s="35"/>
      <c r="H819" s="36" t="str">
        <f t="shared" si="81"/>
        <v/>
      </c>
      <c r="I819" s="34"/>
      <c r="J819" s="35"/>
      <c r="K819" s="36" t="str">
        <f t="shared" si="75"/>
        <v/>
      </c>
      <c r="L819" s="34"/>
      <c r="M819" s="37" t="str">
        <f t="shared" si="76"/>
        <v xml:space="preserve"> </v>
      </c>
      <c r="N819" s="36" t="str">
        <f t="shared" si="77"/>
        <v xml:space="preserve"> </v>
      </c>
      <c r="O819" s="38" t="str">
        <f t="shared" si="78"/>
        <v xml:space="preserve"> </v>
      </c>
      <c r="P819" s="37" t="str">
        <f t="shared" si="79"/>
        <v xml:space="preserve"> </v>
      </c>
      <c r="Q819" s="36" t="str">
        <f t="shared" si="80"/>
        <v xml:space="preserve"> </v>
      </c>
      <c r="R819" s="29"/>
    </row>
    <row r="820" spans="1:18" ht="16.5" customHeight="1">
      <c r="A820" s="30"/>
      <c r="B820" s="31"/>
      <c r="C820" s="39"/>
      <c r="D820" s="31"/>
      <c r="E820" s="33"/>
      <c r="F820" s="34"/>
      <c r="G820" s="35"/>
      <c r="H820" s="36" t="str">
        <f t="shared" si="81"/>
        <v/>
      </c>
      <c r="I820" s="34"/>
      <c r="J820" s="35"/>
      <c r="K820" s="36" t="str">
        <f t="shared" si="75"/>
        <v/>
      </c>
      <c r="L820" s="34"/>
      <c r="M820" s="37" t="str">
        <f t="shared" si="76"/>
        <v xml:space="preserve"> </v>
      </c>
      <c r="N820" s="36" t="str">
        <f t="shared" si="77"/>
        <v xml:space="preserve"> </v>
      </c>
      <c r="O820" s="38" t="str">
        <f t="shared" si="78"/>
        <v xml:space="preserve"> </v>
      </c>
      <c r="P820" s="37" t="str">
        <f t="shared" si="79"/>
        <v xml:space="preserve"> </v>
      </c>
      <c r="Q820" s="36" t="str">
        <f t="shared" si="80"/>
        <v xml:space="preserve"> </v>
      </c>
      <c r="R820" s="29"/>
    </row>
    <row r="821" spans="1:18" ht="16.5" customHeight="1">
      <c r="A821" s="30"/>
      <c r="B821" s="31"/>
      <c r="C821" s="39"/>
      <c r="D821" s="31"/>
      <c r="E821" s="33"/>
      <c r="F821" s="34"/>
      <c r="G821" s="35"/>
      <c r="H821" s="36" t="str">
        <f t="shared" si="81"/>
        <v/>
      </c>
      <c r="I821" s="34"/>
      <c r="J821" s="35"/>
      <c r="K821" s="36" t="str">
        <f t="shared" si="75"/>
        <v/>
      </c>
      <c r="L821" s="34"/>
      <c r="M821" s="37" t="str">
        <f t="shared" si="76"/>
        <v xml:space="preserve"> </v>
      </c>
      <c r="N821" s="36" t="str">
        <f t="shared" si="77"/>
        <v xml:space="preserve"> </v>
      </c>
      <c r="O821" s="38" t="str">
        <f t="shared" si="78"/>
        <v xml:space="preserve"> </v>
      </c>
      <c r="P821" s="37" t="str">
        <f t="shared" si="79"/>
        <v xml:space="preserve"> </v>
      </c>
      <c r="Q821" s="36" t="str">
        <f t="shared" si="80"/>
        <v xml:space="preserve"> </v>
      </c>
      <c r="R821" s="29"/>
    </row>
    <row r="822" spans="1:18" ht="16.5" customHeight="1">
      <c r="A822" s="30"/>
      <c r="B822" s="31"/>
      <c r="C822" s="39"/>
      <c r="D822" s="31"/>
      <c r="E822" s="33"/>
      <c r="F822" s="34"/>
      <c r="G822" s="35"/>
      <c r="H822" s="36" t="str">
        <f t="shared" si="81"/>
        <v/>
      </c>
      <c r="I822" s="34"/>
      <c r="J822" s="35"/>
      <c r="K822" s="36" t="str">
        <f t="shared" si="75"/>
        <v/>
      </c>
      <c r="L822" s="34"/>
      <c r="M822" s="37" t="str">
        <f t="shared" si="76"/>
        <v xml:space="preserve"> </v>
      </c>
      <c r="N822" s="36" t="str">
        <f t="shared" si="77"/>
        <v xml:space="preserve"> </v>
      </c>
      <c r="O822" s="38" t="str">
        <f t="shared" si="78"/>
        <v xml:space="preserve"> </v>
      </c>
      <c r="P822" s="37" t="str">
        <f t="shared" si="79"/>
        <v xml:space="preserve"> </v>
      </c>
      <c r="Q822" s="36" t="str">
        <f t="shared" si="80"/>
        <v xml:space="preserve"> </v>
      </c>
      <c r="R822" s="29"/>
    </row>
    <row r="823" spans="1:18" ht="16.5" customHeight="1">
      <c r="A823" s="30"/>
      <c r="B823" s="31"/>
      <c r="C823" s="39"/>
      <c r="D823" s="31"/>
      <c r="E823" s="33"/>
      <c r="F823" s="34"/>
      <c r="G823" s="35"/>
      <c r="H823" s="36" t="str">
        <f t="shared" si="81"/>
        <v/>
      </c>
      <c r="I823" s="34"/>
      <c r="J823" s="35"/>
      <c r="K823" s="36" t="str">
        <f t="shared" si="75"/>
        <v/>
      </c>
      <c r="L823" s="34"/>
      <c r="M823" s="37" t="str">
        <f t="shared" si="76"/>
        <v xml:space="preserve"> </v>
      </c>
      <c r="N823" s="36" t="str">
        <f t="shared" si="77"/>
        <v xml:space="preserve"> </v>
      </c>
      <c r="O823" s="38" t="str">
        <f t="shared" si="78"/>
        <v xml:space="preserve"> </v>
      </c>
      <c r="P823" s="37" t="str">
        <f t="shared" si="79"/>
        <v xml:space="preserve"> </v>
      </c>
      <c r="Q823" s="36" t="str">
        <f t="shared" si="80"/>
        <v xml:space="preserve"> </v>
      </c>
      <c r="R823" s="29"/>
    </row>
    <row r="824" spans="1:18" ht="16.5" customHeight="1">
      <c r="A824" s="30"/>
      <c r="B824" s="31"/>
      <c r="C824" s="39"/>
      <c r="D824" s="31"/>
      <c r="E824" s="33"/>
      <c r="F824" s="34"/>
      <c r="G824" s="35"/>
      <c r="H824" s="36" t="str">
        <f t="shared" si="81"/>
        <v/>
      </c>
      <c r="I824" s="34"/>
      <c r="J824" s="35"/>
      <c r="K824" s="36" t="str">
        <f t="shared" si="75"/>
        <v/>
      </c>
      <c r="L824" s="34"/>
      <c r="M824" s="37" t="str">
        <f t="shared" si="76"/>
        <v xml:space="preserve"> </v>
      </c>
      <c r="N824" s="36" t="str">
        <f t="shared" si="77"/>
        <v xml:space="preserve"> </v>
      </c>
      <c r="O824" s="38" t="str">
        <f t="shared" si="78"/>
        <v xml:space="preserve"> </v>
      </c>
      <c r="P824" s="37" t="str">
        <f t="shared" si="79"/>
        <v xml:space="preserve"> </v>
      </c>
      <c r="Q824" s="36" t="str">
        <f t="shared" si="80"/>
        <v xml:space="preserve"> </v>
      </c>
      <c r="R824" s="29"/>
    </row>
    <row r="825" spans="1:18" ht="16.5" customHeight="1">
      <c r="A825" s="30"/>
      <c r="B825" s="31"/>
      <c r="C825" s="39"/>
      <c r="D825" s="31"/>
      <c r="E825" s="33"/>
      <c r="F825" s="34"/>
      <c r="G825" s="35"/>
      <c r="H825" s="36" t="str">
        <f t="shared" si="81"/>
        <v/>
      </c>
      <c r="I825" s="34"/>
      <c r="J825" s="35"/>
      <c r="K825" s="36" t="str">
        <f t="shared" si="75"/>
        <v/>
      </c>
      <c r="L825" s="34"/>
      <c r="M825" s="37" t="str">
        <f t="shared" si="76"/>
        <v xml:space="preserve"> </v>
      </c>
      <c r="N825" s="36" t="str">
        <f t="shared" si="77"/>
        <v xml:space="preserve"> </v>
      </c>
      <c r="O825" s="38" t="str">
        <f t="shared" si="78"/>
        <v xml:space="preserve"> </v>
      </c>
      <c r="P825" s="37" t="str">
        <f t="shared" si="79"/>
        <v xml:space="preserve"> </v>
      </c>
      <c r="Q825" s="36" t="str">
        <f t="shared" si="80"/>
        <v xml:space="preserve"> </v>
      </c>
      <c r="R825" s="29"/>
    </row>
    <row r="826" spans="1:18" ht="16.5" customHeight="1">
      <c r="A826" s="30"/>
      <c r="B826" s="31"/>
      <c r="C826" s="39"/>
      <c r="D826" s="31"/>
      <c r="E826" s="33"/>
      <c r="F826" s="34"/>
      <c r="G826" s="35"/>
      <c r="H826" s="36" t="str">
        <f t="shared" si="81"/>
        <v/>
      </c>
      <c r="I826" s="34"/>
      <c r="J826" s="35"/>
      <c r="K826" s="36" t="str">
        <f t="shared" si="75"/>
        <v/>
      </c>
      <c r="L826" s="34"/>
      <c r="M826" s="37" t="str">
        <f t="shared" si="76"/>
        <v xml:space="preserve"> </v>
      </c>
      <c r="N826" s="36" t="str">
        <f t="shared" si="77"/>
        <v xml:space="preserve"> </v>
      </c>
      <c r="O826" s="38" t="str">
        <f t="shared" si="78"/>
        <v xml:space="preserve"> </v>
      </c>
      <c r="P826" s="37" t="str">
        <f t="shared" si="79"/>
        <v xml:space="preserve"> </v>
      </c>
      <c r="Q826" s="36" t="str">
        <f t="shared" si="80"/>
        <v xml:space="preserve"> </v>
      </c>
      <c r="R826" s="29"/>
    </row>
    <row r="827" spans="1:18" ht="16.5" customHeight="1">
      <c r="A827" s="30"/>
      <c r="B827" s="31"/>
      <c r="C827" s="39"/>
      <c r="D827" s="31"/>
      <c r="E827" s="33"/>
      <c r="F827" s="34"/>
      <c r="G827" s="35"/>
      <c r="H827" s="36" t="str">
        <f t="shared" si="81"/>
        <v/>
      </c>
      <c r="I827" s="34"/>
      <c r="J827" s="35"/>
      <c r="K827" s="36" t="str">
        <f t="shared" si="75"/>
        <v/>
      </c>
      <c r="L827" s="34"/>
      <c r="M827" s="37" t="str">
        <f t="shared" si="76"/>
        <v xml:space="preserve"> </v>
      </c>
      <c r="N827" s="36" t="str">
        <f t="shared" si="77"/>
        <v xml:space="preserve"> </v>
      </c>
      <c r="O827" s="38" t="str">
        <f t="shared" si="78"/>
        <v xml:space="preserve"> </v>
      </c>
      <c r="P827" s="37" t="str">
        <f t="shared" si="79"/>
        <v xml:space="preserve"> </v>
      </c>
      <c r="Q827" s="36" t="str">
        <f t="shared" si="80"/>
        <v xml:space="preserve"> </v>
      </c>
      <c r="R827" s="29"/>
    </row>
    <row r="828" spans="1:18" ht="16.5" customHeight="1">
      <c r="A828" s="30"/>
      <c r="B828" s="31"/>
      <c r="C828" s="39"/>
      <c r="D828" s="31"/>
      <c r="E828" s="33"/>
      <c r="F828" s="34"/>
      <c r="G828" s="35"/>
      <c r="H828" s="36" t="str">
        <f t="shared" si="81"/>
        <v/>
      </c>
      <c r="I828" s="34"/>
      <c r="J828" s="35"/>
      <c r="K828" s="36" t="str">
        <f t="shared" si="75"/>
        <v/>
      </c>
      <c r="L828" s="34"/>
      <c r="M828" s="37" t="str">
        <f t="shared" si="76"/>
        <v xml:space="preserve"> </v>
      </c>
      <c r="N828" s="36" t="str">
        <f t="shared" si="77"/>
        <v xml:space="preserve"> </v>
      </c>
      <c r="O828" s="38" t="str">
        <f t="shared" si="78"/>
        <v xml:space="preserve"> </v>
      </c>
      <c r="P828" s="37" t="str">
        <f t="shared" si="79"/>
        <v xml:space="preserve"> </v>
      </c>
      <c r="Q828" s="36" t="str">
        <f t="shared" si="80"/>
        <v xml:space="preserve"> </v>
      </c>
      <c r="R828" s="29"/>
    </row>
    <row r="829" spans="1:18" ht="16.5" customHeight="1">
      <c r="A829" s="30"/>
      <c r="B829" s="31"/>
      <c r="C829" s="39"/>
      <c r="D829" s="31"/>
      <c r="E829" s="33"/>
      <c r="F829" s="34"/>
      <c r="G829" s="35"/>
      <c r="H829" s="36" t="str">
        <f t="shared" si="81"/>
        <v/>
      </c>
      <c r="I829" s="34"/>
      <c r="J829" s="35"/>
      <c r="K829" s="36" t="str">
        <f t="shared" si="75"/>
        <v/>
      </c>
      <c r="L829" s="34"/>
      <c r="M829" s="37" t="str">
        <f t="shared" si="76"/>
        <v xml:space="preserve"> </v>
      </c>
      <c r="N829" s="36" t="str">
        <f t="shared" si="77"/>
        <v xml:space="preserve"> </v>
      </c>
      <c r="O829" s="38" t="str">
        <f t="shared" si="78"/>
        <v xml:space="preserve"> </v>
      </c>
      <c r="P829" s="37" t="str">
        <f t="shared" si="79"/>
        <v xml:space="preserve"> </v>
      </c>
      <c r="Q829" s="36" t="str">
        <f t="shared" si="80"/>
        <v xml:space="preserve"> </v>
      </c>
      <c r="R829" s="29"/>
    </row>
    <row r="830" spans="1:18" ht="16.5" customHeight="1">
      <c r="A830" s="30"/>
      <c r="B830" s="31"/>
      <c r="C830" s="39"/>
      <c r="D830" s="31"/>
      <c r="E830" s="33"/>
      <c r="F830" s="34"/>
      <c r="G830" s="35"/>
      <c r="H830" s="36" t="str">
        <f t="shared" si="81"/>
        <v/>
      </c>
      <c r="I830" s="34"/>
      <c r="J830" s="35"/>
      <c r="K830" s="36" t="str">
        <f t="shared" si="75"/>
        <v/>
      </c>
      <c r="L830" s="34"/>
      <c r="M830" s="37" t="str">
        <f t="shared" si="76"/>
        <v xml:space="preserve"> </v>
      </c>
      <c r="N830" s="36" t="str">
        <f t="shared" si="77"/>
        <v xml:space="preserve"> </v>
      </c>
      <c r="O830" s="38" t="str">
        <f t="shared" si="78"/>
        <v xml:space="preserve"> </v>
      </c>
      <c r="P830" s="37" t="str">
        <f t="shared" si="79"/>
        <v xml:space="preserve"> </v>
      </c>
      <c r="Q830" s="36" t="str">
        <f t="shared" si="80"/>
        <v xml:space="preserve"> </v>
      </c>
      <c r="R830" s="29"/>
    </row>
    <row r="831" spans="1:18" ht="16.5" customHeight="1">
      <c r="A831" s="30"/>
      <c r="B831" s="31"/>
      <c r="C831" s="39"/>
      <c r="D831" s="31"/>
      <c r="E831" s="33"/>
      <c r="F831" s="34"/>
      <c r="G831" s="35"/>
      <c r="H831" s="36" t="str">
        <f t="shared" si="81"/>
        <v/>
      </c>
      <c r="I831" s="34"/>
      <c r="J831" s="35"/>
      <c r="K831" s="36" t="str">
        <f t="shared" si="75"/>
        <v/>
      </c>
      <c r="L831" s="34"/>
      <c r="M831" s="37" t="str">
        <f t="shared" si="76"/>
        <v xml:space="preserve"> </v>
      </c>
      <c r="N831" s="36" t="str">
        <f t="shared" si="77"/>
        <v xml:space="preserve"> </v>
      </c>
      <c r="O831" s="38" t="str">
        <f t="shared" si="78"/>
        <v xml:space="preserve"> </v>
      </c>
      <c r="P831" s="37" t="str">
        <f t="shared" si="79"/>
        <v xml:space="preserve"> </v>
      </c>
      <c r="Q831" s="36" t="str">
        <f t="shared" si="80"/>
        <v xml:space="preserve"> </v>
      </c>
      <c r="R831" s="29"/>
    </row>
    <row r="832" spans="1:18" ht="16.5" customHeight="1">
      <c r="A832" s="30"/>
      <c r="B832" s="31"/>
      <c r="C832" s="39"/>
      <c r="D832" s="31"/>
      <c r="E832" s="33"/>
      <c r="F832" s="34"/>
      <c r="G832" s="35"/>
      <c r="H832" s="36" t="str">
        <f t="shared" si="81"/>
        <v/>
      </c>
      <c r="I832" s="34"/>
      <c r="J832" s="35"/>
      <c r="K832" s="36" t="str">
        <f t="shared" si="75"/>
        <v/>
      </c>
      <c r="L832" s="34"/>
      <c r="M832" s="37" t="str">
        <f t="shared" si="76"/>
        <v xml:space="preserve"> </v>
      </c>
      <c r="N832" s="36" t="str">
        <f t="shared" si="77"/>
        <v xml:space="preserve"> </v>
      </c>
      <c r="O832" s="38" t="str">
        <f t="shared" si="78"/>
        <v xml:space="preserve"> </v>
      </c>
      <c r="P832" s="37" t="str">
        <f t="shared" si="79"/>
        <v xml:space="preserve"> </v>
      </c>
      <c r="Q832" s="36" t="str">
        <f t="shared" si="80"/>
        <v xml:space="preserve"> </v>
      </c>
      <c r="R832" s="29"/>
    </row>
    <row r="833" spans="1:18" ht="16.5" customHeight="1">
      <c r="A833" s="30"/>
      <c r="B833" s="31"/>
      <c r="C833" s="39"/>
      <c r="D833" s="31"/>
      <c r="E833" s="33"/>
      <c r="F833" s="34"/>
      <c r="G833" s="35"/>
      <c r="H833" s="36" t="str">
        <f t="shared" si="81"/>
        <v/>
      </c>
      <c r="I833" s="34"/>
      <c r="J833" s="35"/>
      <c r="K833" s="36" t="str">
        <f t="shared" si="75"/>
        <v/>
      </c>
      <c r="L833" s="34"/>
      <c r="M833" s="37" t="str">
        <f t="shared" si="76"/>
        <v xml:space="preserve"> </v>
      </c>
      <c r="N833" s="36" t="str">
        <f t="shared" si="77"/>
        <v xml:space="preserve"> </v>
      </c>
      <c r="O833" s="38" t="str">
        <f t="shared" si="78"/>
        <v xml:space="preserve"> </v>
      </c>
      <c r="P833" s="37" t="str">
        <f t="shared" si="79"/>
        <v xml:space="preserve"> </v>
      </c>
      <c r="Q833" s="36" t="str">
        <f t="shared" si="80"/>
        <v xml:space="preserve"> </v>
      </c>
      <c r="R833" s="29"/>
    </row>
    <row r="834" spans="1:18" ht="16.5" customHeight="1">
      <c r="A834" s="30"/>
      <c r="B834" s="31"/>
      <c r="C834" s="39"/>
      <c r="D834" s="31"/>
      <c r="E834" s="33"/>
      <c r="F834" s="34"/>
      <c r="G834" s="35"/>
      <c r="H834" s="36" t="str">
        <f t="shared" si="81"/>
        <v/>
      </c>
      <c r="I834" s="34"/>
      <c r="J834" s="35"/>
      <c r="K834" s="36" t="str">
        <f t="shared" si="75"/>
        <v/>
      </c>
      <c r="L834" s="34"/>
      <c r="M834" s="37" t="str">
        <f t="shared" si="76"/>
        <v xml:space="preserve"> </v>
      </c>
      <c r="N834" s="36" t="str">
        <f t="shared" si="77"/>
        <v xml:space="preserve"> </v>
      </c>
      <c r="O834" s="38" t="str">
        <f t="shared" si="78"/>
        <v xml:space="preserve"> </v>
      </c>
      <c r="P834" s="37" t="str">
        <f t="shared" si="79"/>
        <v xml:space="preserve"> </v>
      </c>
      <c r="Q834" s="36" t="str">
        <f t="shared" si="80"/>
        <v xml:space="preserve"> </v>
      </c>
      <c r="R834" s="29"/>
    </row>
    <row r="835" spans="1:18" ht="16.5" customHeight="1">
      <c r="A835" s="30"/>
      <c r="B835" s="31"/>
      <c r="C835" s="39"/>
      <c r="D835" s="31"/>
      <c r="E835" s="33"/>
      <c r="F835" s="34"/>
      <c r="G835" s="35"/>
      <c r="H835" s="36" t="str">
        <f t="shared" si="81"/>
        <v/>
      </c>
      <c r="I835" s="34"/>
      <c r="J835" s="35"/>
      <c r="K835" s="36" t="str">
        <f t="shared" si="75"/>
        <v/>
      </c>
      <c r="L835" s="34"/>
      <c r="M835" s="37" t="str">
        <f t="shared" si="76"/>
        <v xml:space="preserve"> </v>
      </c>
      <c r="N835" s="36" t="str">
        <f t="shared" si="77"/>
        <v xml:space="preserve"> </v>
      </c>
      <c r="O835" s="38" t="str">
        <f t="shared" si="78"/>
        <v xml:space="preserve"> </v>
      </c>
      <c r="P835" s="37" t="str">
        <f t="shared" si="79"/>
        <v xml:space="preserve"> </v>
      </c>
      <c r="Q835" s="36" t="str">
        <f t="shared" si="80"/>
        <v xml:space="preserve"> </v>
      </c>
      <c r="R835" s="29"/>
    </row>
    <row r="836" spans="1:18" ht="16.5" customHeight="1">
      <c r="A836" s="30"/>
      <c r="B836" s="31"/>
      <c r="C836" s="39"/>
      <c r="D836" s="31"/>
      <c r="E836" s="33"/>
      <c r="F836" s="34"/>
      <c r="G836" s="35"/>
      <c r="H836" s="36" t="str">
        <f t="shared" si="81"/>
        <v/>
      </c>
      <c r="I836" s="34"/>
      <c r="J836" s="35"/>
      <c r="K836" s="36" t="str">
        <f t="shared" si="75"/>
        <v/>
      </c>
      <c r="L836" s="34"/>
      <c r="M836" s="37" t="str">
        <f t="shared" si="76"/>
        <v xml:space="preserve"> </v>
      </c>
      <c r="N836" s="36" t="str">
        <f t="shared" si="77"/>
        <v xml:space="preserve"> </v>
      </c>
      <c r="O836" s="38" t="str">
        <f t="shared" si="78"/>
        <v xml:space="preserve"> </v>
      </c>
      <c r="P836" s="37" t="str">
        <f t="shared" si="79"/>
        <v xml:space="preserve"> </v>
      </c>
      <c r="Q836" s="36" t="str">
        <f t="shared" si="80"/>
        <v xml:space="preserve"> </v>
      </c>
      <c r="R836" s="29"/>
    </row>
    <row r="837" spans="1:18" ht="16.5" customHeight="1">
      <c r="A837" s="30"/>
      <c r="B837" s="31"/>
      <c r="C837" s="39"/>
      <c r="D837" s="31"/>
      <c r="E837" s="33"/>
      <c r="F837" s="34"/>
      <c r="G837" s="35"/>
      <c r="H837" s="36" t="str">
        <f t="shared" si="81"/>
        <v/>
      </c>
      <c r="I837" s="34"/>
      <c r="J837" s="35"/>
      <c r="K837" s="36" t="str">
        <f t="shared" si="75"/>
        <v/>
      </c>
      <c r="L837" s="34"/>
      <c r="M837" s="37" t="str">
        <f t="shared" si="76"/>
        <v xml:space="preserve"> </v>
      </c>
      <c r="N837" s="36" t="str">
        <f t="shared" si="77"/>
        <v xml:space="preserve"> </v>
      </c>
      <c r="O837" s="38" t="str">
        <f t="shared" si="78"/>
        <v xml:space="preserve"> </v>
      </c>
      <c r="P837" s="37" t="str">
        <f t="shared" si="79"/>
        <v xml:space="preserve"> </v>
      </c>
      <c r="Q837" s="36" t="str">
        <f t="shared" si="80"/>
        <v xml:space="preserve"> </v>
      </c>
      <c r="R837" s="29"/>
    </row>
    <row r="838" spans="1:18" ht="16.5" customHeight="1">
      <c r="A838" s="30"/>
      <c r="B838" s="31"/>
      <c r="C838" s="39"/>
      <c r="D838" s="31"/>
      <c r="E838" s="33"/>
      <c r="F838" s="34"/>
      <c r="G838" s="35"/>
      <c r="H838" s="36" t="str">
        <f t="shared" si="81"/>
        <v/>
      </c>
      <c r="I838" s="34"/>
      <c r="J838" s="35"/>
      <c r="K838" s="36" t="str">
        <f t="shared" si="75"/>
        <v/>
      </c>
      <c r="L838" s="34"/>
      <c r="M838" s="37" t="str">
        <f t="shared" si="76"/>
        <v xml:space="preserve"> </v>
      </c>
      <c r="N838" s="36" t="str">
        <f t="shared" si="77"/>
        <v xml:space="preserve"> </v>
      </c>
      <c r="O838" s="38" t="str">
        <f t="shared" si="78"/>
        <v xml:space="preserve"> </v>
      </c>
      <c r="P838" s="37" t="str">
        <f t="shared" si="79"/>
        <v xml:space="preserve"> </v>
      </c>
      <c r="Q838" s="36" t="str">
        <f t="shared" si="80"/>
        <v xml:space="preserve"> </v>
      </c>
      <c r="R838" s="29"/>
    </row>
    <row r="839" spans="1:18" ht="16.5" customHeight="1">
      <c r="A839" s="30"/>
      <c r="B839" s="31"/>
      <c r="C839" s="39"/>
      <c r="D839" s="31"/>
      <c r="E839" s="33"/>
      <c r="F839" s="34"/>
      <c r="G839" s="35"/>
      <c r="H839" s="36" t="str">
        <f t="shared" si="81"/>
        <v/>
      </c>
      <c r="I839" s="34"/>
      <c r="J839" s="35"/>
      <c r="K839" s="36" t="str">
        <f t="shared" si="75"/>
        <v/>
      </c>
      <c r="L839" s="34"/>
      <c r="M839" s="37" t="str">
        <f t="shared" si="76"/>
        <v xml:space="preserve"> </v>
      </c>
      <c r="N839" s="36" t="str">
        <f t="shared" si="77"/>
        <v xml:space="preserve"> </v>
      </c>
      <c r="O839" s="38" t="str">
        <f t="shared" si="78"/>
        <v xml:space="preserve"> </v>
      </c>
      <c r="P839" s="37" t="str">
        <f t="shared" si="79"/>
        <v xml:space="preserve"> </v>
      </c>
      <c r="Q839" s="36" t="str">
        <f t="shared" si="80"/>
        <v xml:space="preserve"> </v>
      </c>
      <c r="R839" s="29"/>
    </row>
    <row r="840" spans="1:18" ht="16.5" customHeight="1">
      <c r="A840" s="30"/>
      <c r="B840" s="31"/>
      <c r="C840" s="39"/>
      <c r="D840" s="31"/>
      <c r="E840" s="33"/>
      <c r="F840" s="34"/>
      <c r="G840" s="35"/>
      <c r="H840" s="36" t="str">
        <f t="shared" si="81"/>
        <v/>
      </c>
      <c r="I840" s="34"/>
      <c r="J840" s="35"/>
      <c r="K840" s="36" t="str">
        <f t="shared" si="75"/>
        <v/>
      </c>
      <c r="L840" s="34"/>
      <c r="M840" s="37" t="str">
        <f t="shared" si="76"/>
        <v xml:space="preserve"> </v>
      </c>
      <c r="N840" s="36" t="str">
        <f t="shared" si="77"/>
        <v xml:space="preserve"> </v>
      </c>
      <c r="O840" s="38" t="str">
        <f t="shared" si="78"/>
        <v xml:space="preserve"> </v>
      </c>
      <c r="P840" s="37" t="str">
        <f t="shared" si="79"/>
        <v xml:space="preserve"> </v>
      </c>
      <c r="Q840" s="36" t="str">
        <f t="shared" si="80"/>
        <v xml:space="preserve"> </v>
      </c>
      <c r="R840" s="29"/>
    </row>
    <row r="841" spans="1:18" ht="16.5" customHeight="1">
      <c r="A841" s="30"/>
      <c r="B841" s="31"/>
      <c r="C841" s="39"/>
      <c r="D841" s="31"/>
      <c r="E841" s="33"/>
      <c r="F841" s="34"/>
      <c r="G841" s="35"/>
      <c r="H841" s="36" t="str">
        <f t="shared" si="81"/>
        <v/>
      </c>
      <c r="I841" s="34"/>
      <c r="J841" s="35"/>
      <c r="K841" s="36" t="str">
        <f t="shared" si="75"/>
        <v/>
      </c>
      <c r="L841" s="34"/>
      <c r="M841" s="37" t="str">
        <f t="shared" si="76"/>
        <v xml:space="preserve"> </v>
      </c>
      <c r="N841" s="36" t="str">
        <f t="shared" si="77"/>
        <v xml:space="preserve"> </v>
      </c>
      <c r="O841" s="38" t="str">
        <f t="shared" si="78"/>
        <v xml:space="preserve"> </v>
      </c>
      <c r="P841" s="37" t="str">
        <f t="shared" si="79"/>
        <v xml:space="preserve"> </v>
      </c>
      <c r="Q841" s="36" t="str">
        <f t="shared" si="80"/>
        <v xml:space="preserve"> </v>
      </c>
      <c r="R841" s="29"/>
    </row>
    <row r="842" spans="1:18" ht="16.5" customHeight="1">
      <c r="A842" s="30"/>
      <c r="B842" s="31"/>
      <c r="C842" s="39"/>
      <c r="D842" s="31"/>
      <c r="E842" s="33"/>
      <c r="F842" s="34"/>
      <c r="G842" s="35"/>
      <c r="H842" s="36" t="str">
        <f t="shared" si="81"/>
        <v/>
      </c>
      <c r="I842" s="34"/>
      <c r="J842" s="35"/>
      <c r="K842" s="36" t="str">
        <f t="shared" si="75"/>
        <v/>
      </c>
      <c r="L842" s="34"/>
      <c r="M842" s="37" t="str">
        <f t="shared" si="76"/>
        <v xml:space="preserve"> </v>
      </c>
      <c r="N842" s="36" t="str">
        <f t="shared" si="77"/>
        <v xml:space="preserve"> </v>
      </c>
      <c r="O842" s="38" t="str">
        <f t="shared" si="78"/>
        <v xml:space="preserve"> </v>
      </c>
      <c r="P842" s="37" t="str">
        <f t="shared" si="79"/>
        <v xml:space="preserve"> </v>
      </c>
      <c r="Q842" s="36" t="str">
        <f t="shared" si="80"/>
        <v xml:space="preserve"> </v>
      </c>
      <c r="R842" s="29"/>
    </row>
    <row r="843" spans="1:18" ht="16.5" customHeight="1">
      <c r="A843" s="30"/>
      <c r="B843" s="31"/>
      <c r="C843" s="39"/>
      <c r="D843" s="31"/>
      <c r="E843" s="33"/>
      <c r="F843" s="34"/>
      <c r="G843" s="35"/>
      <c r="H843" s="36" t="str">
        <f t="shared" si="81"/>
        <v/>
      </c>
      <c r="I843" s="34"/>
      <c r="J843" s="35"/>
      <c r="K843" s="36" t="str">
        <f t="shared" si="75"/>
        <v/>
      </c>
      <c r="L843" s="34"/>
      <c r="M843" s="37" t="str">
        <f t="shared" si="76"/>
        <v xml:space="preserve"> </v>
      </c>
      <c r="N843" s="36" t="str">
        <f t="shared" si="77"/>
        <v xml:space="preserve"> </v>
      </c>
      <c r="O843" s="38" t="str">
        <f t="shared" si="78"/>
        <v xml:space="preserve"> </v>
      </c>
      <c r="P843" s="37" t="str">
        <f t="shared" si="79"/>
        <v xml:space="preserve"> </v>
      </c>
      <c r="Q843" s="36" t="str">
        <f t="shared" si="80"/>
        <v xml:space="preserve"> </v>
      </c>
      <c r="R843" s="29"/>
    </row>
    <row r="844" spans="1:18" ht="16.5" customHeight="1">
      <c r="A844" s="30"/>
      <c r="B844" s="31"/>
      <c r="C844" s="39"/>
      <c r="D844" s="31"/>
      <c r="E844" s="33"/>
      <c r="F844" s="34"/>
      <c r="G844" s="35"/>
      <c r="H844" s="36" t="str">
        <f t="shared" si="81"/>
        <v/>
      </c>
      <c r="I844" s="34"/>
      <c r="J844" s="35"/>
      <c r="K844" s="36" t="str">
        <f t="shared" si="75"/>
        <v/>
      </c>
      <c r="L844" s="34"/>
      <c r="M844" s="37" t="str">
        <f t="shared" si="76"/>
        <v xml:space="preserve"> </v>
      </c>
      <c r="N844" s="36" t="str">
        <f t="shared" si="77"/>
        <v xml:space="preserve"> </v>
      </c>
      <c r="O844" s="38" t="str">
        <f t="shared" si="78"/>
        <v xml:space="preserve"> </v>
      </c>
      <c r="P844" s="37" t="str">
        <f t="shared" si="79"/>
        <v xml:space="preserve"> </v>
      </c>
      <c r="Q844" s="36" t="str">
        <f t="shared" si="80"/>
        <v xml:space="preserve"> </v>
      </c>
      <c r="R844" s="29"/>
    </row>
    <row r="845" spans="1:18" ht="16.5" customHeight="1">
      <c r="A845" s="30"/>
      <c r="B845" s="31"/>
      <c r="C845" s="39"/>
      <c r="D845" s="31"/>
      <c r="E845" s="33"/>
      <c r="F845" s="34"/>
      <c r="G845" s="35"/>
      <c r="H845" s="36" t="str">
        <f t="shared" si="81"/>
        <v/>
      </c>
      <c r="I845" s="34"/>
      <c r="J845" s="35"/>
      <c r="K845" s="36" t="str">
        <f t="shared" si="75"/>
        <v/>
      </c>
      <c r="L845" s="34"/>
      <c r="M845" s="37" t="str">
        <f t="shared" si="76"/>
        <v xml:space="preserve"> </v>
      </c>
      <c r="N845" s="36" t="str">
        <f t="shared" si="77"/>
        <v xml:space="preserve"> </v>
      </c>
      <c r="O845" s="38" t="str">
        <f t="shared" si="78"/>
        <v xml:space="preserve"> </v>
      </c>
      <c r="P845" s="37" t="str">
        <f t="shared" si="79"/>
        <v xml:space="preserve"> </v>
      </c>
      <c r="Q845" s="36" t="str">
        <f t="shared" si="80"/>
        <v xml:space="preserve"> </v>
      </c>
      <c r="R845" s="29"/>
    </row>
    <row r="846" spans="1:18" ht="16.5" customHeight="1">
      <c r="A846" s="30"/>
      <c r="B846" s="31"/>
      <c r="C846" s="39"/>
      <c r="D846" s="31"/>
      <c r="E846" s="33"/>
      <c r="F846" s="34"/>
      <c r="G846" s="35"/>
      <c r="H846" s="36" t="str">
        <f t="shared" si="81"/>
        <v/>
      </c>
      <c r="I846" s="34"/>
      <c r="J846" s="35"/>
      <c r="K846" s="36" t="str">
        <f t="shared" si="75"/>
        <v/>
      </c>
      <c r="L846" s="34"/>
      <c r="M846" s="37" t="str">
        <f t="shared" si="76"/>
        <v xml:space="preserve"> </v>
      </c>
      <c r="N846" s="36" t="str">
        <f t="shared" si="77"/>
        <v xml:space="preserve"> </v>
      </c>
      <c r="O846" s="38" t="str">
        <f t="shared" si="78"/>
        <v xml:space="preserve"> </v>
      </c>
      <c r="P846" s="37" t="str">
        <f t="shared" si="79"/>
        <v xml:space="preserve"> </v>
      </c>
      <c r="Q846" s="36" t="str">
        <f t="shared" si="80"/>
        <v xml:space="preserve"> </v>
      </c>
      <c r="R846" s="29"/>
    </row>
    <row r="847" spans="1:18" ht="16.5" customHeight="1">
      <c r="A847" s="30"/>
      <c r="B847" s="31"/>
      <c r="C847" s="39"/>
      <c r="D847" s="31"/>
      <c r="E847" s="33"/>
      <c r="F847" s="34"/>
      <c r="G847" s="35"/>
      <c r="H847" s="36" t="str">
        <f t="shared" si="81"/>
        <v/>
      </c>
      <c r="I847" s="34"/>
      <c r="J847" s="35"/>
      <c r="K847" s="36" t="str">
        <f t="shared" si="75"/>
        <v/>
      </c>
      <c r="L847" s="34"/>
      <c r="M847" s="37" t="str">
        <f t="shared" si="76"/>
        <v xml:space="preserve"> </v>
      </c>
      <c r="N847" s="36" t="str">
        <f t="shared" si="77"/>
        <v xml:space="preserve"> </v>
      </c>
      <c r="O847" s="38" t="str">
        <f t="shared" si="78"/>
        <v xml:space="preserve"> </v>
      </c>
      <c r="P847" s="37" t="str">
        <f t="shared" si="79"/>
        <v xml:space="preserve"> </v>
      </c>
      <c r="Q847" s="36" t="str">
        <f t="shared" si="80"/>
        <v xml:space="preserve"> </v>
      </c>
      <c r="R847" s="29"/>
    </row>
    <row r="848" spans="1:18" ht="16.5" customHeight="1">
      <c r="A848" s="30"/>
      <c r="B848" s="31"/>
      <c r="C848" s="39"/>
      <c r="D848" s="31"/>
      <c r="E848" s="33"/>
      <c r="F848" s="34"/>
      <c r="G848" s="35"/>
      <c r="H848" s="36" t="str">
        <f t="shared" si="81"/>
        <v/>
      </c>
      <c r="I848" s="34"/>
      <c r="J848" s="35"/>
      <c r="K848" s="36" t="str">
        <f t="shared" si="75"/>
        <v/>
      </c>
      <c r="L848" s="34"/>
      <c r="M848" s="37" t="str">
        <f t="shared" si="76"/>
        <v xml:space="preserve"> </v>
      </c>
      <c r="N848" s="36" t="str">
        <f t="shared" si="77"/>
        <v xml:space="preserve"> </v>
      </c>
      <c r="O848" s="38" t="str">
        <f t="shared" si="78"/>
        <v xml:space="preserve"> </v>
      </c>
      <c r="P848" s="37" t="str">
        <f t="shared" si="79"/>
        <v xml:space="preserve"> </v>
      </c>
      <c r="Q848" s="36" t="str">
        <f t="shared" si="80"/>
        <v xml:space="preserve"> </v>
      </c>
      <c r="R848" s="29"/>
    </row>
    <row r="849" spans="1:18" ht="16.5" customHeight="1">
      <c r="A849" s="30"/>
      <c r="B849" s="31"/>
      <c r="C849" s="39"/>
      <c r="D849" s="31"/>
      <c r="E849" s="33"/>
      <c r="F849" s="34"/>
      <c r="G849" s="35"/>
      <c r="H849" s="36" t="str">
        <f t="shared" si="81"/>
        <v/>
      </c>
      <c r="I849" s="34"/>
      <c r="J849" s="35"/>
      <c r="K849" s="36" t="str">
        <f t="shared" si="75"/>
        <v/>
      </c>
      <c r="L849" s="34"/>
      <c r="M849" s="37" t="str">
        <f t="shared" si="76"/>
        <v xml:space="preserve"> </v>
      </c>
      <c r="N849" s="36" t="str">
        <f t="shared" si="77"/>
        <v xml:space="preserve"> </v>
      </c>
      <c r="O849" s="38" t="str">
        <f t="shared" si="78"/>
        <v xml:space="preserve"> </v>
      </c>
      <c r="P849" s="37" t="str">
        <f t="shared" si="79"/>
        <v xml:space="preserve"> </v>
      </c>
      <c r="Q849" s="36" t="str">
        <f t="shared" si="80"/>
        <v xml:space="preserve"> </v>
      </c>
      <c r="R849" s="29"/>
    </row>
    <row r="850" spans="1:18" ht="16.5" customHeight="1">
      <c r="A850" s="30"/>
      <c r="B850" s="31"/>
      <c r="C850" s="39"/>
      <c r="D850" s="31"/>
      <c r="E850" s="33"/>
      <c r="F850" s="34"/>
      <c r="G850" s="35"/>
      <c r="H850" s="36" t="str">
        <f t="shared" si="81"/>
        <v/>
      </c>
      <c r="I850" s="34"/>
      <c r="J850" s="35"/>
      <c r="K850" s="36" t="str">
        <f t="shared" si="75"/>
        <v/>
      </c>
      <c r="L850" s="34"/>
      <c r="M850" s="37" t="str">
        <f t="shared" si="76"/>
        <v xml:space="preserve"> </v>
      </c>
      <c r="N850" s="36" t="str">
        <f t="shared" si="77"/>
        <v xml:space="preserve"> </v>
      </c>
      <c r="O850" s="38" t="str">
        <f t="shared" si="78"/>
        <v xml:space="preserve"> </v>
      </c>
      <c r="P850" s="37" t="str">
        <f t="shared" si="79"/>
        <v xml:space="preserve"> </v>
      </c>
      <c r="Q850" s="36" t="str">
        <f t="shared" si="80"/>
        <v xml:space="preserve"> </v>
      </c>
      <c r="R850" s="29"/>
    </row>
    <row r="851" spans="1:18" ht="16.5" customHeight="1">
      <c r="A851" s="30"/>
      <c r="B851" s="31"/>
      <c r="C851" s="39"/>
      <c r="D851" s="31"/>
      <c r="E851" s="33"/>
      <c r="F851" s="34"/>
      <c r="G851" s="35"/>
      <c r="H851" s="36" t="str">
        <f t="shared" si="81"/>
        <v/>
      </c>
      <c r="I851" s="34"/>
      <c r="J851" s="35"/>
      <c r="K851" s="36" t="str">
        <f t="shared" si="75"/>
        <v/>
      </c>
      <c r="L851" s="34"/>
      <c r="M851" s="37" t="str">
        <f t="shared" si="76"/>
        <v xml:space="preserve"> </v>
      </c>
      <c r="N851" s="36" t="str">
        <f t="shared" si="77"/>
        <v xml:space="preserve"> </v>
      </c>
      <c r="O851" s="38" t="str">
        <f t="shared" si="78"/>
        <v xml:space="preserve"> </v>
      </c>
      <c r="P851" s="37" t="str">
        <f t="shared" si="79"/>
        <v xml:space="preserve"> </v>
      </c>
      <c r="Q851" s="36" t="str">
        <f t="shared" si="80"/>
        <v xml:space="preserve"> </v>
      </c>
      <c r="R851" s="29"/>
    </row>
    <row r="852" spans="1:18" ht="16.5" customHeight="1">
      <c r="A852" s="30"/>
      <c r="B852" s="31"/>
      <c r="C852" s="39"/>
      <c r="D852" s="31"/>
      <c r="E852" s="33"/>
      <c r="F852" s="34"/>
      <c r="G852" s="35"/>
      <c r="H852" s="36" t="str">
        <f t="shared" si="81"/>
        <v/>
      </c>
      <c r="I852" s="34"/>
      <c r="J852" s="35"/>
      <c r="K852" s="36" t="str">
        <f t="shared" si="75"/>
        <v/>
      </c>
      <c r="L852" s="34"/>
      <c r="M852" s="37" t="str">
        <f t="shared" si="76"/>
        <v xml:space="preserve"> </v>
      </c>
      <c r="N852" s="36" t="str">
        <f t="shared" si="77"/>
        <v xml:space="preserve"> </v>
      </c>
      <c r="O852" s="38" t="str">
        <f t="shared" si="78"/>
        <v xml:space="preserve"> </v>
      </c>
      <c r="P852" s="37" t="str">
        <f t="shared" si="79"/>
        <v xml:space="preserve"> </v>
      </c>
      <c r="Q852" s="36" t="str">
        <f t="shared" si="80"/>
        <v xml:space="preserve"> </v>
      </c>
      <c r="R852" s="29"/>
    </row>
    <row r="853" spans="1:18" ht="16.5" customHeight="1">
      <c r="A853" s="30"/>
      <c r="B853" s="31"/>
      <c r="C853" s="39"/>
      <c r="D853" s="31"/>
      <c r="E853" s="33"/>
      <c r="F853" s="34"/>
      <c r="G853" s="35"/>
      <c r="H853" s="36" t="str">
        <f t="shared" si="81"/>
        <v/>
      </c>
      <c r="I853" s="34"/>
      <c r="J853" s="35"/>
      <c r="K853" s="36" t="str">
        <f t="shared" si="75"/>
        <v/>
      </c>
      <c r="L853" s="34"/>
      <c r="M853" s="37" t="str">
        <f t="shared" si="76"/>
        <v xml:space="preserve"> </v>
      </c>
      <c r="N853" s="36" t="str">
        <f t="shared" si="77"/>
        <v xml:space="preserve"> </v>
      </c>
      <c r="O853" s="38" t="str">
        <f t="shared" si="78"/>
        <v xml:space="preserve"> </v>
      </c>
      <c r="P853" s="37" t="str">
        <f t="shared" si="79"/>
        <v xml:space="preserve"> </v>
      </c>
      <c r="Q853" s="36" t="str">
        <f t="shared" si="80"/>
        <v xml:space="preserve"> </v>
      </c>
      <c r="R853" s="29"/>
    </row>
    <row r="854" spans="1:18" ht="16.5" customHeight="1">
      <c r="A854" s="30"/>
      <c r="B854" s="31"/>
      <c r="C854" s="39"/>
      <c r="D854" s="31"/>
      <c r="E854" s="33"/>
      <c r="F854" s="34"/>
      <c r="G854" s="35"/>
      <c r="H854" s="36" t="str">
        <f t="shared" si="81"/>
        <v/>
      </c>
      <c r="I854" s="34"/>
      <c r="J854" s="35"/>
      <c r="K854" s="36" t="str">
        <f t="shared" si="75"/>
        <v/>
      </c>
      <c r="L854" s="34"/>
      <c r="M854" s="37" t="str">
        <f t="shared" si="76"/>
        <v xml:space="preserve"> </v>
      </c>
      <c r="N854" s="36" t="str">
        <f t="shared" si="77"/>
        <v xml:space="preserve"> </v>
      </c>
      <c r="O854" s="38" t="str">
        <f t="shared" si="78"/>
        <v xml:space="preserve"> </v>
      </c>
      <c r="P854" s="37" t="str">
        <f t="shared" si="79"/>
        <v xml:space="preserve"> </v>
      </c>
      <c r="Q854" s="36" t="str">
        <f t="shared" si="80"/>
        <v xml:space="preserve"> </v>
      </c>
      <c r="R854" s="29"/>
    </row>
    <row r="855" spans="1:18" ht="16.5" customHeight="1">
      <c r="A855" s="30"/>
      <c r="B855" s="31"/>
      <c r="C855" s="39"/>
      <c r="D855" s="31"/>
      <c r="E855" s="33"/>
      <c r="F855" s="34"/>
      <c r="G855" s="35"/>
      <c r="H855" s="36" t="str">
        <f t="shared" si="81"/>
        <v/>
      </c>
      <c r="I855" s="34"/>
      <c r="J855" s="35"/>
      <c r="K855" s="36" t="str">
        <f t="shared" si="75"/>
        <v/>
      </c>
      <c r="L855" s="34"/>
      <c r="M855" s="37" t="str">
        <f t="shared" si="76"/>
        <v xml:space="preserve"> </v>
      </c>
      <c r="N855" s="36" t="str">
        <f t="shared" si="77"/>
        <v xml:space="preserve"> </v>
      </c>
      <c r="O855" s="38" t="str">
        <f t="shared" si="78"/>
        <v xml:space="preserve"> </v>
      </c>
      <c r="P855" s="37" t="str">
        <f t="shared" si="79"/>
        <v xml:space="preserve"> </v>
      </c>
      <c r="Q855" s="36" t="str">
        <f t="shared" si="80"/>
        <v xml:space="preserve"> </v>
      </c>
      <c r="R855" s="29"/>
    </row>
    <row r="856" spans="1:18" ht="16.5" customHeight="1">
      <c r="A856" s="30"/>
      <c r="B856" s="31"/>
      <c r="C856" s="39"/>
      <c r="D856" s="31"/>
      <c r="E856" s="33"/>
      <c r="F856" s="34"/>
      <c r="G856" s="35"/>
      <c r="H856" s="36" t="str">
        <f t="shared" si="81"/>
        <v/>
      </c>
      <c r="I856" s="34"/>
      <c r="J856" s="35"/>
      <c r="K856" s="36" t="str">
        <f t="shared" si="75"/>
        <v/>
      </c>
      <c r="L856" s="34"/>
      <c r="M856" s="37" t="str">
        <f t="shared" si="76"/>
        <v xml:space="preserve"> </v>
      </c>
      <c r="N856" s="36" t="str">
        <f t="shared" si="77"/>
        <v xml:space="preserve"> </v>
      </c>
      <c r="O856" s="38" t="str">
        <f t="shared" si="78"/>
        <v xml:space="preserve"> </v>
      </c>
      <c r="P856" s="37" t="str">
        <f t="shared" si="79"/>
        <v xml:space="preserve"> </v>
      </c>
      <c r="Q856" s="36" t="str">
        <f t="shared" si="80"/>
        <v xml:space="preserve"> </v>
      </c>
      <c r="R856" s="29"/>
    </row>
    <row r="857" spans="1:18" ht="16.5" customHeight="1">
      <c r="A857" s="30"/>
      <c r="B857" s="31"/>
      <c r="C857" s="39"/>
      <c r="D857" s="31"/>
      <c r="E857" s="33"/>
      <c r="F857" s="34"/>
      <c r="G857" s="35"/>
      <c r="H857" s="36" t="str">
        <f t="shared" si="81"/>
        <v/>
      </c>
      <c r="I857" s="34"/>
      <c r="J857" s="35"/>
      <c r="K857" s="36" t="str">
        <f t="shared" si="75"/>
        <v/>
      </c>
      <c r="L857" s="34"/>
      <c r="M857" s="37" t="str">
        <f t="shared" si="76"/>
        <v xml:space="preserve"> </v>
      </c>
      <c r="N857" s="36" t="str">
        <f t="shared" si="77"/>
        <v xml:space="preserve"> </v>
      </c>
      <c r="O857" s="38" t="str">
        <f t="shared" si="78"/>
        <v xml:space="preserve"> </v>
      </c>
      <c r="P857" s="37" t="str">
        <f t="shared" si="79"/>
        <v xml:space="preserve"> </v>
      </c>
      <c r="Q857" s="36" t="str">
        <f t="shared" si="80"/>
        <v xml:space="preserve"> </v>
      </c>
      <c r="R857" s="29"/>
    </row>
    <row r="858" spans="1:18" ht="16.5" customHeight="1">
      <c r="A858" s="30"/>
      <c r="B858" s="31"/>
      <c r="C858" s="39"/>
      <c r="D858" s="31"/>
      <c r="E858" s="33"/>
      <c r="F858" s="34"/>
      <c r="G858" s="35"/>
      <c r="H858" s="36" t="str">
        <f t="shared" si="81"/>
        <v/>
      </c>
      <c r="I858" s="34"/>
      <c r="J858" s="35"/>
      <c r="K858" s="36" t="str">
        <f t="shared" si="75"/>
        <v/>
      </c>
      <c r="L858" s="34"/>
      <c r="M858" s="37" t="str">
        <f t="shared" si="76"/>
        <v xml:space="preserve"> </v>
      </c>
      <c r="N858" s="36" t="str">
        <f t="shared" si="77"/>
        <v xml:space="preserve"> </v>
      </c>
      <c r="O858" s="38" t="str">
        <f t="shared" si="78"/>
        <v xml:space="preserve"> </v>
      </c>
      <c r="P858" s="37" t="str">
        <f t="shared" si="79"/>
        <v xml:space="preserve"> </v>
      </c>
      <c r="Q858" s="36" t="str">
        <f t="shared" si="80"/>
        <v xml:space="preserve"> </v>
      </c>
      <c r="R858" s="29"/>
    </row>
    <row r="859" spans="1:18" ht="16.5" customHeight="1">
      <c r="A859" s="30"/>
      <c r="B859" s="31"/>
      <c r="C859" s="39"/>
      <c r="D859" s="31"/>
      <c r="E859" s="33"/>
      <c r="F859" s="34"/>
      <c r="G859" s="35"/>
      <c r="H859" s="36" t="str">
        <f t="shared" si="81"/>
        <v/>
      </c>
      <c r="I859" s="34"/>
      <c r="J859" s="35"/>
      <c r="K859" s="36" t="str">
        <f t="shared" si="75"/>
        <v/>
      </c>
      <c r="L859" s="34"/>
      <c r="M859" s="37" t="str">
        <f t="shared" si="76"/>
        <v xml:space="preserve"> </v>
      </c>
      <c r="N859" s="36" t="str">
        <f t="shared" si="77"/>
        <v xml:space="preserve"> </v>
      </c>
      <c r="O859" s="38" t="str">
        <f t="shared" si="78"/>
        <v xml:space="preserve"> </v>
      </c>
      <c r="P859" s="37" t="str">
        <f t="shared" si="79"/>
        <v xml:space="preserve"> </v>
      </c>
      <c r="Q859" s="36" t="str">
        <f t="shared" si="80"/>
        <v xml:space="preserve"> </v>
      </c>
      <c r="R859" s="29"/>
    </row>
    <row r="860" spans="1:18" ht="16.5" customHeight="1">
      <c r="A860" s="30"/>
      <c r="B860" s="31"/>
      <c r="C860" s="39"/>
      <c r="D860" s="31"/>
      <c r="E860" s="33"/>
      <c r="F860" s="34"/>
      <c r="G860" s="35"/>
      <c r="H860" s="36" t="str">
        <f t="shared" si="81"/>
        <v/>
      </c>
      <c r="I860" s="34"/>
      <c r="J860" s="35"/>
      <c r="K860" s="36" t="str">
        <f t="shared" si="75"/>
        <v/>
      </c>
      <c r="L860" s="34"/>
      <c r="M860" s="37" t="str">
        <f t="shared" si="76"/>
        <v xml:space="preserve"> </v>
      </c>
      <c r="N860" s="36" t="str">
        <f t="shared" si="77"/>
        <v xml:space="preserve"> </v>
      </c>
      <c r="O860" s="38" t="str">
        <f t="shared" si="78"/>
        <v xml:space="preserve"> </v>
      </c>
      <c r="P860" s="37" t="str">
        <f t="shared" si="79"/>
        <v xml:space="preserve"> </v>
      </c>
      <c r="Q860" s="36" t="str">
        <f t="shared" si="80"/>
        <v xml:space="preserve"> </v>
      </c>
      <c r="R860" s="29"/>
    </row>
    <row r="861" spans="1:18" ht="16.5" customHeight="1">
      <c r="A861" s="30"/>
      <c r="B861" s="31"/>
      <c r="C861" s="39"/>
      <c r="D861" s="31"/>
      <c r="E861" s="33"/>
      <c r="F861" s="34"/>
      <c r="G861" s="35"/>
      <c r="H861" s="36" t="str">
        <f t="shared" si="81"/>
        <v/>
      </c>
      <c r="I861" s="34"/>
      <c r="J861" s="35"/>
      <c r="K861" s="36" t="str">
        <f t="shared" si="75"/>
        <v/>
      </c>
      <c r="L861" s="34"/>
      <c r="M861" s="37" t="str">
        <f t="shared" si="76"/>
        <v xml:space="preserve"> </v>
      </c>
      <c r="N861" s="36" t="str">
        <f t="shared" si="77"/>
        <v xml:space="preserve"> </v>
      </c>
      <c r="O861" s="38" t="str">
        <f t="shared" si="78"/>
        <v xml:space="preserve"> </v>
      </c>
      <c r="P861" s="37" t="str">
        <f t="shared" si="79"/>
        <v xml:space="preserve"> </v>
      </c>
      <c r="Q861" s="36" t="str">
        <f t="shared" si="80"/>
        <v xml:space="preserve"> </v>
      </c>
      <c r="R861" s="29"/>
    </row>
    <row r="862" spans="1:18" ht="16.5" customHeight="1">
      <c r="A862" s="30"/>
      <c r="B862" s="31"/>
      <c r="C862" s="39"/>
      <c r="D862" s="31"/>
      <c r="E862" s="33"/>
      <c r="F862" s="34"/>
      <c r="G862" s="35"/>
      <c r="H862" s="36" t="str">
        <f t="shared" si="81"/>
        <v/>
      </c>
      <c r="I862" s="34"/>
      <c r="J862" s="35"/>
      <c r="K862" s="36" t="str">
        <f t="shared" si="75"/>
        <v/>
      </c>
      <c r="L862" s="34"/>
      <c r="M862" s="37" t="str">
        <f t="shared" si="76"/>
        <v xml:space="preserve"> </v>
      </c>
      <c r="N862" s="36" t="str">
        <f t="shared" si="77"/>
        <v xml:space="preserve"> </v>
      </c>
      <c r="O862" s="38" t="str">
        <f t="shared" si="78"/>
        <v xml:space="preserve"> </v>
      </c>
      <c r="P862" s="37" t="str">
        <f t="shared" si="79"/>
        <v xml:space="preserve"> </v>
      </c>
      <c r="Q862" s="36" t="str">
        <f t="shared" si="80"/>
        <v xml:space="preserve"> </v>
      </c>
      <c r="R862" s="29"/>
    </row>
    <row r="863" spans="1:18" ht="16.5" customHeight="1">
      <c r="A863" s="30"/>
      <c r="B863" s="31"/>
      <c r="C863" s="39"/>
      <c r="D863" s="31"/>
      <c r="E863" s="33"/>
      <c r="F863" s="34"/>
      <c r="G863" s="35"/>
      <c r="H863" s="36" t="str">
        <f t="shared" si="81"/>
        <v/>
      </c>
      <c r="I863" s="34"/>
      <c r="J863" s="35"/>
      <c r="K863" s="36" t="str">
        <f t="shared" si="75"/>
        <v/>
      </c>
      <c r="L863" s="34"/>
      <c r="M863" s="37" t="str">
        <f t="shared" si="76"/>
        <v xml:space="preserve"> </v>
      </c>
      <c r="N863" s="36" t="str">
        <f t="shared" si="77"/>
        <v xml:space="preserve"> </v>
      </c>
      <c r="O863" s="38" t="str">
        <f t="shared" si="78"/>
        <v xml:space="preserve"> </v>
      </c>
      <c r="P863" s="37" t="str">
        <f t="shared" si="79"/>
        <v xml:space="preserve"> </v>
      </c>
      <c r="Q863" s="36" t="str">
        <f t="shared" si="80"/>
        <v xml:space="preserve"> </v>
      </c>
      <c r="R863" s="29"/>
    </row>
    <row r="864" spans="1:18" ht="16.5" customHeight="1">
      <c r="A864" s="30"/>
      <c r="B864" s="31"/>
      <c r="C864" s="39"/>
      <c r="D864" s="31"/>
      <c r="E864" s="33"/>
      <c r="F864" s="34"/>
      <c r="G864" s="35"/>
      <c r="H864" s="36" t="str">
        <f t="shared" si="81"/>
        <v/>
      </c>
      <c r="I864" s="34"/>
      <c r="J864" s="35"/>
      <c r="K864" s="36" t="str">
        <f t="shared" si="75"/>
        <v/>
      </c>
      <c r="L864" s="34"/>
      <c r="M864" s="37" t="str">
        <f t="shared" si="76"/>
        <v xml:space="preserve"> </v>
      </c>
      <c r="N864" s="36" t="str">
        <f t="shared" si="77"/>
        <v xml:space="preserve"> </v>
      </c>
      <c r="O864" s="38" t="str">
        <f t="shared" si="78"/>
        <v xml:space="preserve"> </v>
      </c>
      <c r="P864" s="37" t="str">
        <f t="shared" si="79"/>
        <v xml:space="preserve"> </v>
      </c>
      <c r="Q864" s="36" t="str">
        <f t="shared" si="80"/>
        <v xml:space="preserve"> </v>
      </c>
      <c r="R864" s="29"/>
    </row>
    <row r="865" spans="1:18" ht="16.5" customHeight="1">
      <c r="A865" s="30"/>
      <c r="B865" s="31"/>
      <c r="C865" s="39"/>
      <c r="D865" s="31"/>
      <c r="E865" s="33"/>
      <c r="F865" s="34"/>
      <c r="G865" s="35"/>
      <c r="H865" s="36" t="str">
        <f t="shared" si="81"/>
        <v/>
      </c>
      <c r="I865" s="34"/>
      <c r="J865" s="35"/>
      <c r="K865" s="36" t="str">
        <f t="shared" si="75"/>
        <v/>
      </c>
      <c r="L865" s="34"/>
      <c r="M865" s="37" t="str">
        <f t="shared" si="76"/>
        <v xml:space="preserve"> </v>
      </c>
      <c r="N865" s="36" t="str">
        <f t="shared" si="77"/>
        <v xml:space="preserve"> </v>
      </c>
      <c r="O865" s="38" t="str">
        <f t="shared" si="78"/>
        <v xml:space="preserve"> </v>
      </c>
      <c r="P865" s="37" t="str">
        <f t="shared" si="79"/>
        <v xml:space="preserve"> </v>
      </c>
      <c r="Q865" s="36" t="str">
        <f t="shared" si="80"/>
        <v xml:space="preserve"> </v>
      </c>
      <c r="R865" s="29"/>
    </row>
    <row r="866" spans="1:18" ht="16.5" customHeight="1">
      <c r="A866" s="30"/>
      <c r="B866" s="31"/>
      <c r="C866" s="39"/>
      <c r="D866" s="31"/>
      <c r="E866" s="33"/>
      <c r="F866" s="34"/>
      <c r="G866" s="35"/>
      <c r="H866" s="36" t="str">
        <f t="shared" si="81"/>
        <v/>
      </c>
      <c r="I866" s="34"/>
      <c r="J866" s="35"/>
      <c r="K866" s="36" t="str">
        <f t="shared" si="75"/>
        <v/>
      </c>
      <c r="L866" s="34"/>
      <c r="M866" s="37" t="str">
        <f t="shared" si="76"/>
        <v xml:space="preserve"> </v>
      </c>
      <c r="N866" s="36" t="str">
        <f t="shared" si="77"/>
        <v xml:space="preserve"> </v>
      </c>
      <c r="O866" s="38" t="str">
        <f t="shared" si="78"/>
        <v xml:space="preserve"> </v>
      </c>
      <c r="P866" s="37" t="str">
        <f t="shared" si="79"/>
        <v xml:space="preserve"> </v>
      </c>
      <c r="Q866" s="36" t="str">
        <f t="shared" si="80"/>
        <v xml:space="preserve"> </v>
      </c>
      <c r="R866" s="29"/>
    </row>
    <row r="867" spans="1:18" ht="16.5" customHeight="1">
      <c r="A867" s="30"/>
      <c r="B867" s="31"/>
      <c r="C867" s="39"/>
      <c r="D867" s="31"/>
      <c r="E867" s="33"/>
      <c r="F867" s="34"/>
      <c r="G867" s="35"/>
      <c r="H867" s="36" t="str">
        <f t="shared" si="81"/>
        <v/>
      </c>
      <c r="I867" s="34"/>
      <c r="J867" s="35"/>
      <c r="K867" s="36" t="str">
        <f t="shared" si="75"/>
        <v/>
      </c>
      <c r="L867" s="34"/>
      <c r="M867" s="37" t="str">
        <f t="shared" si="76"/>
        <v xml:space="preserve"> </v>
      </c>
      <c r="N867" s="36" t="str">
        <f t="shared" si="77"/>
        <v xml:space="preserve"> </v>
      </c>
      <c r="O867" s="38" t="str">
        <f t="shared" si="78"/>
        <v xml:space="preserve"> </v>
      </c>
      <c r="P867" s="37" t="str">
        <f t="shared" si="79"/>
        <v xml:space="preserve"> </v>
      </c>
      <c r="Q867" s="36" t="str">
        <f t="shared" si="80"/>
        <v xml:space="preserve"> </v>
      </c>
      <c r="R867" s="29"/>
    </row>
    <row r="868" spans="1:18" ht="16.5" customHeight="1">
      <c r="A868" s="30"/>
      <c r="B868" s="31"/>
      <c r="C868" s="39"/>
      <c r="D868" s="31"/>
      <c r="E868" s="33"/>
      <c r="F868" s="34"/>
      <c r="G868" s="35"/>
      <c r="H868" s="36" t="str">
        <f t="shared" si="81"/>
        <v/>
      </c>
      <c r="I868" s="34"/>
      <c r="J868" s="35"/>
      <c r="K868" s="36" t="str">
        <f t="shared" si="75"/>
        <v/>
      </c>
      <c r="L868" s="34"/>
      <c r="M868" s="37" t="str">
        <f t="shared" si="76"/>
        <v xml:space="preserve"> </v>
      </c>
      <c r="N868" s="36" t="str">
        <f t="shared" si="77"/>
        <v xml:space="preserve"> </v>
      </c>
      <c r="O868" s="38" t="str">
        <f t="shared" si="78"/>
        <v xml:space="preserve"> </v>
      </c>
      <c r="P868" s="37" t="str">
        <f t="shared" si="79"/>
        <v xml:space="preserve"> </v>
      </c>
      <c r="Q868" s="36" t="str">
        <f t="shared" si="80"/>
        <v xml:space="preserve"> </v>
      </c>
      <c r="R868" s="29"/>
    </row>
    <row r="869" spans="1:18" ht="16.5" customHeight="1">
      <c r="A869" s="30"/>
      <c r="B869" s="31"/>
      <c r="C869" s="39"/>
      <c r="D869" s="31"/>
      <c r="E869" s="33"/>
      <c r="F869" s="34"/>
      <c r="G869" s="35"/>
      <c r="H869" s="36" t="str">
        <f t="shared" si="81"/>
        <v/>
      </c>
      <c r="I869" s="34"/>
      <c r="J869" s="35"/>
      <c r="K869" s="36" t="str">
        <f t="shared" si="75"/>
        <v/>
      </c>
      <c r="L869" s="34"/>
      <c r="M869" s="37" t="str">
        <f t="shared" si="76"/>
        <v xml:space="preserve"> </v>
      </c>
      <c r="N869" s="36" t="str">
        <f t="shared" si="77"/>
        <v xml:space="preserve"> </v>
      </c>
      <c r="O869" s="38" t="str">
        <f t="shared" si="78"/>
        <v xml:space="preserve"> </v>
      </c>
      <c r="P869" s="37" t="str">
        <f t="shared" si="79"/>
        <v xml:space="preserve"> </v>
      </c>
      <c r="Q869" s="36" t="str">
        <f t="shared" si="80"/>
        <v xml:space="preserve"> </v>
      </c>
      <c r="R869" s="29"/>
    </row>
    <row r="870" spans="1:18" ht="16.5" customHeight="1">
      <c r="A870" s="30"/>
      <c r="B870" s="31"/>
      <c r="C870" s="39"/>
      <c r="D870" s="31"/>
      <c r="E870" s="33"/>
      <c r="F870" s="34"/>
      <c r="G870" s="35"/>
      <c r="H870" s="36" t="str">
        <f t="shared" si="81"/>
        <v/>
      </c>
      <c r="I870" s="34"/>
      <c r="J870" s="35"/>
      <c r="K870" s="36" t="str">
        <f t="shared" si="75"/>
        <v/>
      </c>
      <c r="L870" s="34"/>
      <c r="M870" s="37" t="str">
        <f t="shared" si="76"/>
        <v xml:space="preserve"> </v>
      </c>
      <c r="N870" s="36" t="str">
        <f t="shared" si="77"/>
        <v xml:space="preserve"> </v>
      </c>
      <c r="O870" s="38" t="str">
        <f t="shared" si="78"/>
        <v xml:space="preserve"> </v>
      </c>
      <c r="P870" s="37" t="str">
        <f t="shared" si="79"/>
        <v xml:space="preserve"> </v>
      </c>
      <c r="Q870" s="36" t="str">
        <f t="shared" si="80"/>
        <v xml:space="preserve"> </v>
      </c>
      <c r="R870" s="29"/>
    </row>
    <row r="871" spans="1:18" ht="16.5" customHeight="1">
      <c r="A871" s="30"/>
      <c r="B871" s="31"/>
      <c r="C871" s="39"/>
      <c r="D871" s="31"/>
      <c r="E871" s="33"/>
      <c r="F871" s="34"/>
      <c r="G871" s="35"/>
      <c r="H871" s="36" t="str">
        <f t="shared" si="81"/>
        <v/>
      </c>
      <c r="I871" s="34"/>
      <c r="J871" s="35"/>
      <c r="K871" s="36" t="str">
        <f t="shared" si="75"/>
        <v/>
      </c>
      <c r="L871" s="34"/>
      <c r="M871" s="37" t="str">
        <f t="shared" si="76"/>
        <v xml:space="preserve"> </v>
      </c>
      <c r="N871" s="36" t="str">
        <f t="shared" si="77"/>
        <v xml:space="preserve"> </v>
      </c>
      <c r="O871" s="38" t="str">
        <f t="shared" si="78"/>
        <v xml:space="preserve"> </v>
      </c>
      <c r="P871" s="37" t="str">
        <f t="shared" si="79"/>
        <v xml:space="preserve"> </v>
      </c>
      <c r="Q871" s="36" t="str">
        <f t="shared" si="80"/>
        <v xml:space="preserve"> </v>
      </c>
      <c r="R871" s="29"/>
    </row>
    <row r="872" spans="1:18" ht="16.5" customHeight="1">
      <c r="A872" s="30"/>
      <c r="B872" s="31"/>
      <c r="C872" s="39"/>
      <c r="D872" s="31"/>
      <c r="E872" s="33"/>
      <c r="F872" s="34"/>
      <c r="G872" s="35"/>
      <c r="H872" s="36" t="str">
        <f t="shared" si="81"/>
        <v/>
      </c>
      <c r="I872" s="34"/>
      <c r="J872" s="35"/>
      <c r="K872" s="36" t="str">
        <f t="shared" si="75"/>
        <v/>
      </c>
      <c r="L872" s="34"/>
      <c r="M872" s="37" t="str">
        <f t="shared" si="76"/>
        <v xml:space="preserve"> </v>
      </c>
      <c r="N872" s="36" t="str">
        <f t="shared" si="77"/>
        <v xml:space="preserve"> </v>
      </c>
      <c r="O872" s="38" t="str">
        <f t="shared" si="78"/>
        <v xml:space="preserve"> </v>
      </c>
      <c r="P872" s="37" t="str">
        <f t="shared" si="79"/>
        <v xml:space="preserve"> </v>
      </c>
      <c r="Q872" s="36" t="str">
        <f t="shared" si="80"/>
        <v xml:space="preserve"> </v>
      </c>
      <c r="R872" s="29"/>
    </row>
    <row r="873" spans="1:18" ht="16.5" customHeight="1">
      <c r="A873" s="30"/>
      <c r="B873" s="31"/>
      <c r="C873" s="39"/>
      <c r="D873" s="31"/>
      <c r="E873" s="33"/>
      <c r="F873" s="34"/>
      <c r="G873" s="35"/>
      <c r="H873" s="36" t="str">
        <f t="shared" si="81"/>
        <v/>
      </c>
      <c r="I873" s="34"/>
      <c r="J873" s="35"/>
      <c r="K873" s="36" t="str">
        <f t="shared" si="75"/>
        <v/>
      </c>
      <c r="L873" s="34"/>
      <c r="M873" s="37" t="str">
        <f t="shared" si="76"/>
        <v xml:space="preserve"> </v>
      </c>
      <c r="N873" s="36" t="str">
        <f t="shared" si="77"/>
        <v xml:space="preserve"> </v>
      </c>
      <c r="O873" s="38" t="str">
        <f t="shared" si="78"/>
        <v xml:space="preserve"> </v>
      </c>
      <c r="P873" s="37" t="str">
        <f t="shared" si="79"/>
        <v xml:space="preserve"> </v>
      </c>
      <c r="Q873" s="36" t="str">
        <f t="shared" si="80"/>
        <v xml:space="preserve"> </v>
      </c>
      <c r="R873" s="29"/>
    </row>
    <row r="874" spans="1:18" ht="16.5" customHeight="1">
      <c r="A874" s="30"/>
      <c r="B874" s="31"/>
      <c r="C874" s="39"/>
      <c r="D874" s="31"/>
      <c r="E874" s="33"/>
      <c r="F874" s="34"/>
      <c r="G874" s="35"/>
      <c r="H874" s="36" t="str">
        <f t="shared" si="81"/>
        <v/>
      </c>
      <c r="I874" s="34"/>
      <c r="J874" s="35"/>
      <c r="K874" s="36" t="str">
        <f t="shared" si="75"/>
        <v/>
      </c>
      <c r="L874" s="34"/>
      <c r="M874" s="37" t="str">
        <f t="shared" si="76"/>
        <v xml:space="preserve"> </v>
      </c>
      <c r="N874" s="36" t="str">
        <f t="shared" si="77"/>
        <v xml:space="preserve"> </v>
      </c>
      <c r="O874" s="38" t="str">
        <f t="shared" si="78"/>
        <v xml:space="preserve"> </v>
      </c>
      <c r="P874" s="37" t="str">
        <f t="shared" si="79"/>
        <v xml:space="preserve"> </v>
      </c>
      <c r="Q874" s="36" t="str">
        <f t="shared" si="80"/>
        <v xml:space="preserve"> </v>
      </c>
      <c r="R874" s="29"/>
    </row>
    <row r="875" spans="1:18" ht="16.5" customHeight="1">
      <c r="A875" s="30"/>
      <c r="B875" s="31"/>
      <c r="C875" s="39"/>
      <c r="D875" s="31"/>
      <c r="E875" s="33"/>
      <c r="F875" s="34"/>
      <c r="G875" s="35"/>
      <c r="H875" s="36" t="str">
        <f t="shared" si="81"/>
        <v/>
      </c>
      <c r="I875" s="34"/>
      <c r="J875" s="35"/>
      <c r="K875" s="36" t="str">
        <f t="shared" si="75"/>
        <v/>
      </c>
      <c r="L875" s="34"/>
      <c r="M875" s="37" t="str">
        <f t="shared" si="76"/>
        <v xml:space="preserve"> </v>
      </c>
      <c r="N875" s="36" t="str">
        <f t="shared" si="77"/>
        <v xml:space="preserve"> </v>
      </c>
      <c r="O875" s="38" t="str">
        <f t="shared" si="78"/>
        <v xml:space="preserve"> </v>
      </c>
      <c r="P875" s="37" t="str">
        <f t="shared" si="79"/>
        <v xml:space="preserve"> </v>
      </c>
      <c r="Q875" s="36" t="str">
        <f t="shared" si="80"/>
        <v xml:space="preserve"> </v>
      </c>
      <c r="R875" s="29"/>
    </row>
    <row r="876" spans="1:18" ht="16.5" customHeight="1">
      <c r="A876" s="30"/>
      <c r="B876" s="31"/>
      <c r="C876" s="39"/>
      <c r="D876" s="31"/>
      <c r="E876" s="33"/>
      <c r="F876" s="34"/>
      <c r="G876" s="35"/>
      <c r="H876" s="36" t="str">
        <f t="shared" si="81"/>
        <v/>
      </c>
      <c r="I876" s="34"/>
      <c r="J876" s="35"/>
      <c r="K876" s="36" t="str">
        <f t="shared" si="75"/>
        <v/>
      </c>
      <c r="L876" s="34"/>
      <c r="M876" s="37" t="str">
        <f t="shared" si="76"/>
        <v xml:space="preserve"> </v>
      </c>
      <c r="N876" s="36" t="str">
        <f t="shared" si="77"/>
        <v xml:space="preserve"> </v>
      </c>
      <c r="O876" s="38" t="str">
        <f t="shared" si="78"/>
        <v xml:space="preserve"> </v>
      </c>
      <c r="P876" s="37" t="str">
        <f t="shared" si="79"/>
        <v xml:space="preserve"> </v>
      </c>
      <c r="Q876" s="36" t="str">
        <f t="shared" si="80"/>
        <v xml:space="preserve"> </v>
      </c>
      <c r="R876" s="29"/>
    </row>
    <row r="877" spans="1:18" ht="16.5" customHeight="1">
      <c r="A877" s="30"/>
      <c r="B877" s="31"/>
      <c r="C877" s="39"/>
      <c r="D877" s="31"/>
      <c r="E877" s="33"/>
      <c r="F877" s="34"/>
      <c r="G877" s="35"/>
      <c r="H877" s="36" t="str">
        <f t="shared" si="81"/>
        <v/>
      </c>
      <c r="I877" s="34"/>
      <c r="J877" s="35"/>
      <c r="K877" s="36" t="str">
        <f t="shared" si="75"/>
        <v/>
      </c>
      <c r="L877" s="34"/>
      <c r="M877" s="37" t="str">
        <f t="shared" si="76"/>
        <v xml:space="preserve"> </v>
      </c>
      <c r="N877" s="36" t="str">
        <f t="shared" si="77"/>
        <v xml:space="preserve"> </v>
      </c>
      <c r="O877" s="38" t="str">
        <f t="shared" si="78"/>
        <v xml:space="preserve"> </v>
      </c>
      <c r="P877" s="37" t="str">
        <f t="shared" si="79"/>
        <v xml:space="preserve"> </v>
      </c>
      <c r="Q877" s="36" t="str">
        <f t="shared" si="80"/>
        <v xml:space="preserve"> </v>
      </c>
      <c r="R877" s="29"/>
    </row>
    <row r="878" spans="1:18" ht="16.5" customHeight="1">
      <c r="A878" s="30"/>
      <c r="B878" s="31"/>
      <c r="C878" s="39"/>
      <c r="D878" s="31"/>
      <c r="E878" s="33"/>
      <c r="F878" s="34"/>
      <c r="G878" s="35"/>
      <c r="H878" s="36" t="str">
        <f t="shared" si="81"/>
        <v/>
      </c>
      <c r="I878" s="34"/>
      <c r="J878" s="35"/>
      <c r="K878" s="36" t="str">
        <f t="shared" si="75"/>
        <v/>
      </c>
      <c r="L878" s="34"/>
      <c r="M878" s="37" t="str">
        <f t="shared" si="76"/>
        <v xml:space="preserve"> </v>
      </c>
      <c r="N878" s="36" t="str">
        <f t="shared" si="77"/>
        <v xml:space="preserve"> </v>
      </c>
      <c r="O878" s="38" t="str">
        <f t="shared" si="78"/>
        <v xml:space="preserve"> </v>
      </c>
      <c r="P878" s="37" t="str">
        <f t="shared" si="79"/>
        <v xml:space="preserve"> </v>
      </c>
      <c r="Q878" s="36" t="str">
        <f t="shared" si="80"/>
        <v xml:space="preserve"> </v>
      </c>
      <c r="R878" s="29"/>
    </row>
    <row r="879" spans="1:18" ht="16.5" customHeight="1">
      <c r="A879" s="30"/>
      <c r="B879" s="31"/>
      <c r="C879" s="39"/>
      <c r="D879" s="31"/>
      <c r="E879" s="33"/>
      <c r="F879" s="34"/>
      <c r="G879" s="35"/>
      <c r="H879" s="36" t="str">
        <f t="shared" si="81"/>
        <v/>
      </c>
      <c r="I879" s="34"/>
      <c r="J879" s="35"/>
      <c r="K879" s="36" t="str">
        <f t="shared" si="75"/>
        <v/>
      </c>
      <c r="L879" s="34"/>
      <c r="M879" s="37" t="str">
        <f t="shared" si="76"/>
        <v xml:space="preserve"> </v>
      </c>
      <c r="N879" s="36" t="str">
        <f t="shared" si="77"/>
        <v xml:space="preserve"> </v>
      </c>
      <c r="O879" s="38" t="str">
        <f t="shared" si="78"/>
        <v xml:space="preserve"> </v>
      </c>
      <c r="P879" s="37" t="str">
        <f t="shared" si="79"/>
        <v xml:space="preserve"> </v>
      </c>
      <c r="Q879" s="36" t="str">
        <f t="shared" si="80"/>
        <v xml:space="preserve"> </v>
      </c>
      <c r="R879" s="29"/>
    </row>
    <row r="880" spans="1:18" ht="16.5" customHeight="1">
      <c r="A880" s="30"/>
      <c r="B880" s="31"/>
      <c r="C880" s="39"/>
      <c r="D880" s="31"/>
      <c r="E880" s="33"/>
      <c r="F880" s="34"/>
      <c r="G880" s="35"/>
      <c r="H880" s="36" t="str">
        <f t="shared" si="81"/>
        <v/>
      </c>
      <c r="I880" s="34"/>
      <c r="J880" s="35"/>
      <c r="K880" s="36" t="str">
        <f t="shared" si="75"/>
        <v/>
      </c>
      <c r="L880" s="34"/>
      <c r="M880" s="37" t="str">
        <f t="shared" si="76"/>
        <v xml:space="preserve"> </v>
      </c>
      <c r="N880" s="36" t="str">
        <f t="shared" si="77"/>
        <v xml:space="preserve"> </v>
      </c>
      <c r="O880" s="38" t="str">
        <f t="shared" si="78"/>
        <v xml:space="preserve"> </v>
      </c>
      <c r="P880" s="37" t="str">
        <f t="shared" si="79"/>
        <v xml:space="preserve"> </v>
      </c>
      <c r="Q880" s="36" t="str">
        <f t="shared" si="80"/>
        <v xml:space="preserve"> </v>
      </c>
      <c r="R880" s="29"/>
    </row>
    <row r="881" spans="1:18" ht="16.5" customHeight="1">
      <c r="A881" s="30"/>
      <c r="B881" s="31"/>
      <c r="C881" s="39"/>
      <c r="D881" s="31"/>
      <c r="E881" s="33"/>
      <c r="F881" s="34"/>
      <c r="G881" s="35"/>
      <c r="H881" s="36" t="str">
        <f t="shared" si="81"/>
        <v/>
      </c>
      <c r="I881" s="34"/>
      <c r="J881" s="35"/>
      <c r="K881" s="36" t="str">
        <f t="shared" si="75"/>
        <v/>
      </c>
      <c r="L881" s="34"/>
      <c r="M881" s="37" t="str">
        <f t="shared" si="76"/>
        <v xml:space="preserve"> </v>
      </c>
      <c r="N881" s="36" t="str">
        <f t="shared" si="77"/>
        <v xml:space="preserve"> </v>
      </c>
      <c r="O881" s="38" t="str">
        <f t="shared" si="78"/>
        <v xml:space="preserve"> </v>
      </c>
      <c r="P881" s="37" t="str">
        <f t="shared" si="79"/>
        <v xml:space="preserve"> </v>
      </c>
      <c r="Q881" s="36" t="str">
        <f t="shared" si="80"/>
        <v xml:space="preserve"> </v>
      </c>
      <c r="R881" s="29"/>
    </row>
    <row r="882" spans="1:18" ht="16.5" customHeight="1">
      <c r="A882" s="30"/>
      <c r="B882" s="31"/>
      <c r="C882" s="39"/>
      <c r="D882" s="31"/>
      <c r="E882" s="33"/>
      <c r="F882" s="34"/>
      <c r="G882" s="35"/>
      <c r="H882" s="36" t="str">
        <f t="shared" si="81"/>
        <v/>
      </c>
      <c r="I882" s="34"/>
      <c r="J882" s="35"/>
      <c r="K882" s="36" t="str">
        <f t="shared" si="75"/>
        <v/>
      </c>
      <c r="L882" s="34"/>
      <c r="M882" s="37" t="str">
        <f t="shared" si="76"/>
        <v xml:space="preserve"> </v>
      </c>
      <c r="N882" s="36" t="str">
        <f t="shared" si="77"/>
        <v xml:space="preserve"> </v>
      </c>
      <c r="O882" s="38" t="str">
        <f t="shared" si="78"/>
        <v xml:space="preserve"> </v>
      </c>
      <c r="P882" s="37" t="str">
        <f t="shared" si="79"/>
        <v xml:space="preserve"> </v>
      </c>
      <c r="Q882" s="36" t="str">
        <f t="shared" si="80"/>
        <v xml:space="preserve"> </v>
      </c>
      <c r="R882" s="29"/>
    </row>
    <row r="883" spans="1:18" ht="16.5" customHeight="1">
      <c r="A883" s="30"/>
      <c r="B883" s="31"/>
      <c r="C883" s="39"/>
      <c r="D883" s="31"/>
      <c r="E883" s="33"/>
      <c r="F883" s="34"/>
      <c r="G883" s="35"/>
      <c r="H883" s="36" t="str">
        <f t="shared" si="81"/>
        <v/>
      </c>
      <c r="I883" s="34"/>
      <c r="J883" s="35"/>
      <c r="K883" s="36" t="str">
        <f t="shared" si="75"/>
        <v/>
      </c>
      <c r="L883" s="34"/>
      <c r="M883" s="37" t="str">
        <f t="shared" si="76"/>
        <v xml:space="preserve"> </v>
      </c>
      <c r="N883" s="36" t="str">
        <f t="shared" si="77"/>
        <v xml:space="preserve"> </v>
      </c>
      <c r="O883" s="38" t="str">
        <f t="shared" si="78"/>
        <v xml:space="preserve"> </v>
      </c>
      <c r="P883" s="37" t="str">
        <f t="shared" si="79"/>
        <v xml:space="preserve"> </v>
      </c>
      <c r="Q883" s="36" t="str">
        <f t="shared" si="80"/>
        <v xml:space="preserve"> </v>
      </c>
      <c r="R883" s="29"/>
    </row>
    <row r="884" spans="1:18" ht="16.5" customHeight="1">
      <c r="A884" s="30"/>
      <c r="B884" s="31"/>
      <c r="C884" s="39"/>
      <c r="D884" s="31"/>
      <c r="E884" s="33"/>
      <c r="F884" s="34"/>
      <c r="G884" s="35"/>
      <c r="H884" s="36" t="str">
        <f t="shared" si="81"/>
        <v/>
      </c>
      <c r="I884" s="34"/>
      <c r="J884" s="35"/>
      <c r="K884" s="36" t="str">
        <f t="shared" si="75"/>
        <v/>
      </c>
      <c r="L884" s="34"/>
      <c r="M884" s="37" t="str">
        <f t="shared" si="76"/>
        <v xml:space="preserve"> </v>
      </c>
      <c r="N884" s="36" t="str">
        <f t="shared" si="77"/>
        <v xml:space="preserve"> </v>
      </c>
      <c r="O884" s="38" t="str">
        <f t="shared" si="78"/>
        <v xml:space="preserve"> </v>
      </c>
      <c r="P884" s="37" t="str">
        <f t="shared" si="79"/>
        <v xml:space="preserve"> </v>
      </c>
      <c r="Q884" s="36" t="str">
        <f t="shared" si="80"/>
        <v xml:space="preserve"> </v>
      </c>
      <c r="R884" s="29"/>
    </row>
    <row r="885" spans="1:18" ht="16.5" customHeight="1">
      <c r="A885" s="30"/>
      <c r="B885" s="31"/>
      <c r="C885" s="39"/>
      <c r="D885" s="31"/>
      <c r="E885" s="33"/>
      <c r="F885" s="34"/>
      <c r="G885" s="35"/>
      <c r="H885" s="36" t="str">
        <f t="shared" si="81"/>
        <v/>
      </c>
      <c r="I885" s="34"/>
      <c r="J885" s="35"/>
      <c r="K885" s="36" t="str">
        <f t="shared" si="75"/>
        <v/>
      </c>
      <c r="L885" s="34"/>
      <c r="M885" s="37" t="str">
        <f t="shared" si="76"/>
        <v xml:space="preserve"> </v>
      </c>
      <c r="N885" s="36" t="str">
        <f t="shared" si="77"/>
        <v xml:space="preserve"> </v>
      </c>
      <c r="O885" s="38" t="str">
        <f t="shared" si="78"/>
        <v xml:space="preserve"> </v>
      </c>
      <c r="P885" s="37" t="str">
        <f t="shared" si="79"/>
        <v xml:space="preserve"> </v>
      </c>
      <c r="Q885" s="36" t="str">
        <f t="shared" si="80"/>
        <v xml:space="preserve"> </v>
      </c>
      <c r="R885" s="29"/>
    </row>
    <row r="886" spans="1:18" ht="16.5" customHeight="1">
      <c r="A886" s="30"/>
      <c r="B886" s="31"/>
      <c r="C886" s="39"/>
      <c r="D886" s="31"/>
      <c r="E886" s="33"/>
      <c r="F886" s="34"/>
      <c r="G886" s="35"/>
      <c r="H886" s="36" t="str">
        <f t="shared" si="81"/>
        <v/>
      </c>
      <c r="I886" s="34"/>
      <c r="J886" s="35"/>
      <c r="K886" s="36" t="str">
        <f t="shared" si="75"/>
        <v/>
      </c>
      <c r="L886" s="34"/>
      <c r="M886" s="37" t="str">
        <f t="shared" si="76"/>
        <v xml:space="preserve"> </v>
      </c>
      <c r="N886" s="36" t="str">
        <f t="shared" si="77"/>
        <v xml:space="preserve"> </v>
      </c>
      <c r="O886" s="38" t="str">
        <f t="shared" si="78"/>
        <v xml:space="preserve"> </v>
      </c>
      <c r="P886" s="37" t="str">
        <f t="shared" si="79"/>
        <v xml:space="preserve"> </v>
      </c>
      <c r="Q886" s="36" t="str">
        <f t="shared" si="80"/>
        <v xml:space="preserve"> </v>
      </c>
      <c r="R886" s="29"/>
    </row>
    <row r="887" spans="1:18" ht="16.5" customHeight="1">
      <c r="A887" s="30"/>
      <c r="B887" s="31"/>
      <c r="C887" s="39"/>
      <c r="D887" s="31"/>
      <c r="E887" s="33"/>
      <c r="F887" s="34"/>
      <c r="G887" s="35"/>
      <c r="H887" s="36" t="str">
        <f t="shared" si="81"/>
        <v/>
      </c>
      <c r="I887" s="34"/>
      <c r="J887" s="35"/>
      <c r="K887" s="36" t="str">
        <f t="shared" si="75"/>
        <v/>
      </c>
      <c r="L887" s="34"/>
      <c r="M887" s="37" t="str">
        <f t="shared" si="76"/>
        <v xml:space="preserve"> </v>
      </c>
      <c r="N887" s="36" t="str">
        <f t="shared" si="77"/>
        <v xml:space="preserve"> </v>
      </c>
      <c r="O887" s="38" t="str">
        <f t="shared" si="78"/>
        <v xml:space="preserve"> </v>
      </c>
      <c r="P887" s="37" t="str">
        <f t="shared" si="79"/>
        <v xml:space="preserve"> </v>
      </c>
      <c r="Q887" s="36" t="str">
        <f t="shared" si="80"/>
        <v xml:space="preserve"> </v>
      </c>
      <c r="R887" s="29"/>
    </row>
    <row r="888" spans="1:18" ht="16.5" customHeight="1">
      <c r="A888" s="30"/>
      <c r="B888" s="31"/>
      <c r="C888" s="39"/>
      <c r="D888" s="31"/>
      <c r="E888" s="33"/>
      <c r="F888" s="34"/>
      <c r="G888" s="35"/>
      <c r="H888" s="36" t="str">
        <f t="shared" si="81"/>
        <v/>
      </c>
      <c r="I888" s="34"/>
      <c r="J888" s="35"/>
      <c r="K888" s="36" t="str">
        <f t="shared" si="75"/>
        <v/>
      </c>
      <c r="L888" s="34"/>
      <c r="M888" s="37" t="str">
        <f t="shared" si="76"/>
        <v xml:space="preserve"> </v>
      </c>
      <c r="N888" s="36" t="str">
        <f t="shared" si="77"/>
        <v xml:space="preserve"> </v>
      </c>
      <c r="O888" s="38" t="str">
        <f t="shared" si="78"/>
        <v xml:space="preserve"> </v>
      </c>
      <c r="P888" s="37" t="str">
        <f t="shared" si="79"/>
        <v xml:space="preserve"> </v>
      </c>
      <c r="Q888" s="36" t="str">
        <f t="shared" si="80"/>
        <v xml:space="preserve"> </v>
      </c>
      <c r="R888" s="29"/>
    </row>
    <row r="889" spans="1:18" ht="16.5" customHeight="1">
      <c r="A889" s="30"/>
      <c r="B889" s="31"/>
      <c r="C889" s="39"/>
      <c r="D889" s="31"/>
      <c r="E889" s="33"/>
      <c r="F889" s="34"/>
      <c r="G889" s="35"/>
      <c r="H889" s="36" t="str">
        <f t="shared" si="81"/>
        <v/>
      </c>
      <c r="I889" s="34"/>
      <c r="J889" s="35"/>
      <c r="K889" s="36" t="str">
        <f t="shared" si="75"/>
        <v/>
      </c>
      <c r="L889" s="34"/>
      <c r="M889" s="37" t="str">
        <f t="shared" si="76"/>
        <v xml:space="preserve"> </v>
      </c>
      <c r="N889" s="36" t="str">
        <f t="shared" si="77"/>
        <v xml:space="preserve"> </v>
      </c>
      <c r="O889" s="38" t="str">
        <f t="shared" si="78"/>
        <v xml:space="preserve"> </v>
      </c>
      <c r="P889" s="37" t="str">
        <f t="shared" si="79"/>
        <v xml:space="preserve"> </v>
      </c>
      <c r="Q889" s="36" t="str">
        <f t="shared" si="80"/>
        <v xml:space="preserve"> </v>
      </c>
      <c r="R889" s="29"/>
    </row>
    <row r="890" spans="1:18" ht="16.5" customHeight="1">
      <c r="A890" s="30"/>
      <c r="B890" s="31"/>
      <c r="C890" s="39"/>
      <c r="D890" s="31"/>
      <c r="E890" s="33"/>
      <c r="F890" s="34"/>
      <c r="G890" s="35"/>
      <c r="H890" s="36" t="str">
        <f t="shared" si="81"/>
        <v/>
      </c>
      <c r="I890" s="34"/>
      <c r="J890" s="35"/>
      <c r="K890" s="36" t="str">
        <f t="shared" si="75"/>
        <v/>
      </c>
      <c r="L890" s="34"/>
      <c r="M890" s="37" t="str">
        <f t="shared" si="76"/>
        <v xml:space="preserve"> </v>
      </c>
      <c r="N890" s="36" t="str">
        <f t="shared" si="77"/>
        <v xml:space="preserve"> </v>
      </c>
      <c r="O890" s="38" t="str">
        <f t="shared" si="78"/>
        <v xml:space="preserve"> </v>
      </c>
      <c r="P890" s="37" t="str">
        <f t="shared" si="79"/>
        <v xml:space="preserve"> </v>
      </c>
      <c r="Q890" s="36" t="str">
        <f t="shared" si="80"/>
        <v xml:space="preserve"> </v>
      </c>
      <c r="R890" s="29"/>
    </row>
    <row r="891" spans="1:18" ht="16.5" customHeight="1">
      <c r="A891" s="30"/>
      <c r="B891" s="31"/>
      <c r="C891" s="39"/>
      <c r="D891" s="31"/>
      <c r="E891" s="33"/>
      <c r="F891" s="34"/>
      <c r="G891" s="35"/>
      <c r="H891" s="36" t="str">
        <f t="shared" si="81"/>
        <v/>
      </c>
      <c r="I891" s="34"/>
      <c r="J891" s="35"/>
      <c r="K891" s="36" t="str">
        <f t="shared" si="75"/>
        <v/>
      </c>
      <c r="L891" s="34"/>
      <c r="M891" s="37" t="str">
        <f t="shared" si="76"/>
        <v xml:space="preserve"> </v>
      </c>
      <c r="N891" s="36" t="str">
        <f t="shared" si="77"/>
        <v xml:space="preserve"> </v>
      </c>
      <c r="O891" s="38" t="str">
        <f t="shared" si="78"/>
        <v xml:space="preserve"> </v>
      </c>
      <c r="P891" s="37" t="str">
        <f t="shared" si="79"/>
        <v xml:space="preserve"> </v>
      </c>
      <c r="Q891" s="36" t="str">
        <f t="shared" si="80"/>
        <v xml:space="preserve"> </v>
      </c>
      <c r="R891" s="29"/>
    </row>
    <row r="892" spans="1:18" ht="16.5" customHeight="1">
      <c r="A892" s="30"/>
      <c r="B892" s="31"/>
      <c r="C892" s="39"/>
      <c r="D892" s="31"/>
      <c r="E892" s="33"/>
      <c r="F892" s="34"/>
      <c r="G892" s="35"/>
      <c r="H892" s="36" t="str">
        <f t="shared" si="81"/>
        <v/>
      </c>
      <c r="I892" s="34"/>
      <c r="J892" s="35"/>
      <c r="K892" s="36" t="str">
        <f t="shared" si="75"/>
        <v/>
      </c>
      <c r="L892" s="34"/>
      <c r="M892" s="37" t="str">
        <f t="shared" si="76"/>
        <v xml:space="preserve"> </v>
      </c>
      <c r="N892" s="36" t="str">
        <f t="shared" si="77"/>
        <v xml:space="preserve"> </v>
      </c>
      <c r="O892" s="38" t="str">
        <f t="shared" si="78"/>
        <v xml:space="preserve"> </v>
      </c>
      <c r="P892" s="37" t="str">
        <f t="shared" si="79"/>
        <v xml:space="preserve"> </v>
      </c>
      <c r="Q892" s="36" t="str">
        <f t="shared" si="80"/>
        <v xml:space="preserve"> </v>
      </c>
      <c r="R892" s="29"/>
    </row>
    <row r="893" spans="1:18" ht="16.5" customHeight="1">
      <c r="A893" s="30"/>
      <c r="B893" s="31"/>
      <c r="C893" s="39"/>
      <c r="D893" s="31"/>
      <c r="E893" s="33"/>
      <c r="F893" s="34"/>
      <c r="G893" s="35"/>
      <c r="H893" s="36" t="str">
        <f t="shared" si="81"/>
        <v/>
      </c>
      <c r="I893" s="34"/>
      <c r="J893" s="35"/>
      <c r="K893" s="36" t="str">
        <f t="shared" si="75"/>
        <v/>
      </c>
      <c r="L893" s="34"/>
      <c r="M893" s="37" t="str">
        <f t="shared" si="76"/>
        <v xml:space="preserve"> </v>
      </c>
      <c r="N893" s="36" t="str">
        <f t="shared" si="77"/>
        <v xml:space="preserve"> </v>
      </c>
      <c r="O893" s="38" t="str">
        <f t="shared" si="78"/>
        <v xml:space="preserve"> </v>
      </c>
      <c r="P893" s="37" t="str">
        <f t="shared" si="79"/>
        <v xml:space="preserve"> </v>
      </c>
      <c r="Q893" s="36" t="str">
        <f t="shared" si="80"/>
        <v xml:space="preserve"> </v>
      </c>
      <c r="R893" s="29"/>
    </row>
    <row r="894" spans="1:18" ht="16.5" customHeight="1">
      <c r="A894" s="30"/>
      <c r="B894" s="31"/>
      <c r="C894" s="39"/>
      <c r="D894" s="31"/>
      <c r="E894" s="33"/>
      <c r="F894" s="34"/>
      <c r="G894" s="35"/>
      <c r="H894" s="36" t="str">
        <f t="shared" si="81"/>
        <v/>
      </c>
      <c r="I894" s="34"/>
      <c r="J894" s="35"/>
      <c r="K894" s="36" t="str">
        <f t="shared" si="75"/>
        <v/>
      </c>
      <c r="L894" s="34"/>
      <c r="M894" s="37" t="str">
        <f t="shared" si="76"/>
        <v xml:space="preserve"> </v>
      </c>
      <c r="N894" s="36" t="str">
        <f t="shared" si="77"/>
        <v xml:space="preserve"> </v>
      </c>
      <c r="O894" s="38" t="str">
        <f t="shared" si="78"/>
        <v xml:space="preserve"> </v>
      </c>
      <c r="P894" s="37" t="str">
        <f t="shared" si="79"/>
        <v xml:space="preserve"> </v>
      </c>
      <c r="Q894" s="36" t="str">
        <f t="shared" si="80"/>
        <v xml:space="preserve"> </v>
      </c>
      <c r="R894" s="29"/>
    </row>
    <row r="895" spans="1:18" ht="16.5" customHeight="1">
      <c r="A895" s="30"/>
      <c r="B895" s="31"/>
      <c r="C895" s="39"/>
      <c r="D895" s="31"/>
      <c r="E895" s="33"/>
      <c r="F895" s="34"/>
      <c r="G895" s="35"/>
      <c r="H895" s="36" t="str">
        <f t="shared" si="81"/>
        <v/>
      </c>
      <c r="I895" s="34"/>
      <c r="J895" s="35"/>
      <c r="K895" s="36" t="str">
        <f t="shared" si="75"/>
        <v/>
      </c>
      <c r="L895" s="34"/>
      <c r="M895" s="37" t="str">
        <f t="shared" si="76"/>
        <v xml:space="preserve"> </v>
      </c>
      <c r="N895" s="36" t="str">
        <f t="shared" si="77"/>
        <v xml:space="preserve"> </v>
      </c>
      <c r="O895" s="38" t="str">
        <f t="shared" si="78"/>
        <v xml:space="preserve"> </v>
      </c>
      <c r="P895" s="37" t="str">
        <f t="shared" si="79"/>
        <v xml:space="preserve"> </v>
      </c>
      <c r="Q895" s="36" t="str">
        <f t="shared" si="80"/>
        <v xml:space="preserve"> </v>
      </c>
      <c r="R895" s="29"/>
    </row>
    <row r="896" spans="1:18" ht="16.5" customHeight="1">
      <c r="A896" s="30"/>
      <c r="B896" s="31"/>
      <c r="C896" s="39"/>
      <c r="D896" s="31"/>
      <c r="E896" s="33"/>
      <c r="F896" s="34"/>
      <c r="G896" s="35"/>
      <c r="H896" s="36" t="str">
        <f t="shared" si="81"/>
        <v/>
      </c>
      <c r="I896" s="34"/>
      <c r="J896" s="35"/>
      <c r="K896" s="36" t="str">
        <f t="shared" si="75"/>
        <v/>
      </c>
      <c r="L896" s="34"/>
      <c r="M896" s="37" t="str">
        <f t="shared" si="76"/>
        <v xml:space="preserve"> </v>
      </c>
      <c r="N896" s="36" t="str">
        <f t="shared" si="77"/>
        <v xml:space="preserve"> </v>
      </c>
      <c r="O896" s="38" t="str">
        <f t="shared" si="78"/>
        <v xml:space="preserve"> </v>
      </c>
      <c r="P896" s="37" t="str">
        <f t="shared" si="79"/>
        <v xml:space="preserve"> </v>
      </c>
      <c r="Q896" s="36" t="str">
        <f t="shared" si="80"/>
        <v xml:space="preserve"> </v>
      </c>
      <c r="R896" s="29"/>
    </row>
    <row r="897" spans="1:18" ht="16.5" customHeight="1">
      <c r="A897" s="30"/>
      <c r="B897" s="31"/>
      <c r="C897" s="39"/>
      <c r="D897" s="31"/>
      <c r="E897" s="33"/>
      <c r="F897" s="34"/>
      <c r="G897" s="35"/>
      <c r="H897" s="36" t="str">
        <f t="shared" si="81"/>
        <v/>
      </c>
      <c r="I897" s="34"/>
      <c r="J897" s="35"/>
      <c r="K897" s="36" t="str">
        <f t="shared" si="75"/>
        <v/>
      </c>
      <c r="L897" s="34"/>
      <c r="M897" s="37" t="str">
        <f t="shared" si="76"/>
        <v xml:space="preserve"> </v>
      </c>
      <c r="N897" s="36" t="str">
        <f t="shared" si="77"/>
        <v xml:space="preserve"> </v>
      </c>
      <c r="O897" s="38" t="str">
        <f t="shared" si="78"/>
        <v xml:space="preserve"> </v>
      </c>
      <c r="P897" s="37" t="str">
        <f t="shared" si="79"/>
        <v xml:space="preserve"> </v>
      </c>
      <c r="Q897" s="36" t="str">
        <f t="shared" si="80"/>
        <v xml:space="preserve"> </v>
      </c>
      <c r="R897" s="29"/>
    </row>
    <row r="898" spans="1:18" ht="16.5" customHeight="1">
      <c r="A898" s="30"/>
      <c r="B898" s="31"/>
      <c r="C898" s="39"/>
      <c r="D898" s="31"/>
      <c r="E898" s="33"/>
      <c r="F898" s="34"/>
      <c r="G898" s="35"/>
      <c r="H898" s="36" t="str">
        <f t="shared" si="81"/>
        <v/>
      </c>
      <c r="I898" s="34"/>
      <c r="J898" s="35"/>
      <c r="K898" s="36" t="str">
        <f t="shared" si="75"/>
        <v/>
      </c>
      <c r="L898" s="34"/>
      <c r="M898" s="37" t="str">
        <f t="shared" si="76"/>
        <v xml:space="preserve"> </v>
      </c>
      <c r="N898" s="36" t="str">
        <f t="shared" si="77"/>
        <v xml:space="preserve"> </v>
      </c>
      <c r="O898" s="38" t="str">
        <f t="shared" si="78"/>
        <v xml:space="preserve"> </v>
      </c>
      <c r="P898" s="37" t="str">
        <f t="shared" si="79"/>
        <v xml:space="preserve"> </v>
      </c>
      <c r="Q898" s="36" t="str">
        <f t="shared" si="80"/>
        <v xml:space="preserve"> </v>
      </c>
      <c r="R898" s="29"/>
    </row>
    <row r="899" spans="1:18" ht="16.5" customHeight="1">
      <c r="A899" s="30"/>
      <c r="B899" s="31"/>
      <c r="C899" s="39"/>
      <c r="D899" s="31"/>
      <c r="E899" s="33"/>
      <c r="F899" s="34"/>
      <c r="G899" s="35"/>
      <c r="H899" s="36" t="str">
        <f t="shared" si="81"/>
        <v/>
      </c>
      <c r="I899" s="34"/>
      <c r="J899" s="35"/>
      <c r="K899" s="36" t="str">
        <f t="shared" si="75"/>
        <v/>
      </c>
      <c r="L899" s="34"/>
      <c r="M899" s="37" t="str">
        <f t="shared" si="76"/>
        <v xml:space="preserve"> </v>
      </c>
      <c r="N899" s="36" t="str">
        <f t="shared" si="77"/>
        <v xml:space="preserve"> </v>
      </c>
      <c r="O899" s="38" t="str">
        <f t="shared" si="78"/>
        <v xml:space="preserve"> </v>
      </c>
      <c r="P899" s="37" t="str">
        <f t="shared" si="79"/>
        <v xml:space="preserve"> </v>
      </c>
      <c r="Q899" s="36" t="str">
        <f t="shared" si="80"/>
        <v xml:space="preserve"> </v>
      </c>
      <c r="R899" s="29"/>
    </row>
    <row r="900" spans="1:18" ht="16.5" customHeight="1">
      <c r="A900" s="30"/>
      <c r="B900" s="31"/>
      <c r="C900" s="39"/>
      <c r="D900" s="31"/>
      <c r="E900" s="33"/>
      <c r="F900" s="34"/>
      <c r="G900" s="35"/>
      <c r="H900" s="36" t="str">
        <f t="shared" si="81"/>
        <v/>
      </c>
      <c r="I900" s="34"/>
      <c r="J900" s="35"/>
      <c r="K900" s="36" t="str">
        <f t="shared" si="75"/>
        <v/>
      </c>
      <c r="L900" s="34"/>
      <c r="M900" s="37" t="str">
        <f t="shared" si="76"/>
        <v xml:space="preserve"> </v>
      </c>
      <c r="N900" s="36" t="str">
        <f t="shared" si="77"/>
        <v xml:space="preserve"> </v>
      </c>
      <c r="O900" s="38" t="str">
        <f t="shared" si="78"/>
        <v xml:space="preserve"> </v>
      </c>
      <c r="P900" s="37" t="str">
        <f t="shared" si="79"/>
        <v xml:space="preserve"> </v>
      </c>
      <c r="Q900" s="36" t="str">
        <f t="shared" si="80"/>
        <v xml:space="preserve"> </v>
      </c>
      <c r="R900" s="29"/>
    </row>
    <row r="901" spans="1:18" ht="16.5" customHeight="1">
      <c r="A901" s="30"/>
      <c r="B901" s="31"/>
      <c r="C901" s="39"/>
      <c r="D901" s="31"/>
      <c r="E901" s="33"/>
      <c r="F901" s="34"/>
      <c r="G901" s="35"/>
      <c r="H901" s="36" t="str">
        <f t="shared" si="81"/>
        <v/>
      </c>
      <c r="I901" s="34"/>
      <c r="J901" s="35"/>
      <c r="K901" s="36" t="str">
        <f t="shared" si="75"/>
        <v/>
      </c>
      <c r="L901" s="34"/>
      <c r="M901" s="37" t="str">
        <f t="shared" si="76"/>
        <v xml:space="preserve"> </v>
      </c>
      <c r="N901" s="36" t="str">
        <f t="shared" si="77"/>
        <v xml:space="preserve"> </v>
      </c>
      <c r="O901" s="38" t="str">
        <f t="shared" si="78"/>
        <v xml:space="preserve"> </v>
      </c>
      <c r="P901" s="37" t="str">
        <f t="shared" si="79"/>
        <v xml:space="preserve"> </v>
      </c>
      <c r="Q901" s="36" t="str">
        <f t="shared" si="80"/>
        <v xml:space="preserve"> </v>
      </c>
      <c r="R901" s="29"/>
    </row>
    <row r="902" spans="1:18" ht="16.5" customHeight="1">
      <c r="A902" s="30"/>
      <c r="B902" s="31"/>
      <c r="C902" s="39"/>
      <c r="D902" s="31"/>
      <c r="E902" s="33"/>
      <c r="F902" s="34"/>
      <c r="G902" s="35"/>
      <c r="H902" s="36" t="str">
        <f t="shared" si="81"/>
        <v/>
      </c>
      <c r="I902" s="34"/>
      <c r="J902" s="35"/>
      <c r="K902" s="36" t="str">
        <f t="shared" si="75"/>
        <v/>
      </c>
      <c r="L902" s="34"/>
      <c r="M902" s="37" t="str">
        <f t="shared" si="76"/>
        <v xml:space="preserve"> </v>
      </c>
      <c r="N902" s="36" t="str">
        <f t="shared" si="77"/>
        <v xml:space="preserve"> </v>
      </c>
      <c r="O902" s="38" t="str">
        <f t="shared" si="78"/>
        <v xml:space="preserve"> </v>
      </c>
      <c r="P902" s="37" t="str">
        <f t="shared" si="79"/>
        <v xml:space="preserve"> </v>
      </c>
      <c r="Q902" s="36" t="str">
        <f t="shared" si="80"/>
        <v xml:space="preserve"> </v>
      </c>
      <c r="R902" s="29"/>
    </row>
    <row r="903" spans="1:18" ht="16.5" customHeight="1">
      <c r="A903" s="30"/>
      <c r="B903" s="31"/>
      <c r="C903" s="39"/>
      <c r="D903" s="31"/>
      <c r="E903" s="33"/>
      <c r="F903" s="34"/>
      <c r="G903" s="35"/>
      <c r="H903" s="36" t="str">
        <f t="shared" si="81"/>
        <v/>
      </c>
      <c r="I903" s="34"/>
      <c r="J903" s="35"/>
      <c r="K903" s="36" t="str">
        <f t="shared" si="75"/>
        <v/>
      </c>
      <c r="L903" s="34"/>
      <c r="M903" s="37" t="str">
        <f t="shared" si="76"/>
        <v xml:space="preserve"> </v>
      </c>
      <c r="N903" s="36" t="str">
        <f t="shared" si="77"/>
        <v xml:space="preserve"> </v>
      </c>
      <c r="O903" s="38" t="str">
        <f t="shared" si="78"/>
        <v xml:space="preserve"> </v>
      </c>
      <c r="P903" s="37" t="str">
        <f t="shared" si="79"/>
        <v xml:space="preserve"> </v>
      </c>
      <c r="Q903" s="36" t="str">
        <f t="shared" si="80"/>
        <v xml:space="preserve"> </v>
      </c>
      <c r="R903" s="29"/>
    </row>
    <row r="904" spans="1:18" ht="16.5" customHeight="1">
      <c r="A904" s="30"/>
      <c r="B904" s="31"/>
      <c r="C904" s="39"/>
      <c r="D904" s="31"/>
      <c r="E904" s="33"/>
      <c r="F904" s="34"/>
      <c r="G904" s="35"/>
      <c r="H904" s="36" t="str">
        <f t="shared" si="81"/>
        <v/>
      </c>
      <c r="I904" s="34"/>
      <c r="J904" s="35"/>
      <c r="K904" s="36" t="str">
        <f t="shared" si="75"/>
        <v/>
      </c>
      <c r="L904" s="34"/>
      <c r="M904" s="37" t="str">
        <f t="shared" si="76"/>
        <v xml:space="preserve"> </v>
      </c>
      <c r="N904" s="36" t="str">
        <f t="shared" si="77"/>
        <v xml:space="preserve"> </v>
      </c>
      <c r="O904" s="38" t="str">
        <f t="shared" si="78"/>
        <v xml:space="preserve"> </v>
      </c>
      <c r="P904" s="37" t="str">
        <f t="shared" si="79"/>
        <v xml:space="preserve"> </v>
      </c>
      <c r="Q904" s="36" t="str">
        <f t="shared" si="80"/>
        <v xml:space="preserve"> </v>
      </c>
      <c r="R904" s="29"/>
    </row>
    <row r="905" spans="1:18" ht="16.5" customHeight="1">
      <c r="A905" s="30"/>
      <c r="B905" s="31"/>
      <c r="C905" s="39"/>
      <c r="D905" s="31"/>
      <c r="E905" s="33"/>
      <c r="F905" s="34"/>
      <c r="G905" s="35"/>
      <c r="H905" s="36" t="str">
        <f t="shared" si="81"/>
        <v/>
      </c>
      <c r="I905" s="34"/>
      <c r="J905" s="35"/>
      <c r="K905" s="36" t="str">
        <f t="shared" si="75"/>
        <v/>
      </c>
      <c r="L905" s="34"/>
      <c r="M905" s="37" t="str">
        <f t="shared" si="76"/>
        <v xml:space="preserve"> </v>
      </c>
      <c r="N905" s="36" t="str">
        <f t="shared" si="77"/>
        <v xml:space="preserve"> </v>
      </c>
      <c r="O905" s="38" t="str">
        <f t="shared" si="78"/>
        <v xml:space="preserve"> </v>
      </c>
      <c r="P905" s="37" t="str">
        <f t="shared" si="79"/>
        <v xml:space="preserve"> </v>
      </c>
      <c r="Q905" s="36" t="str">
        <f t="shared" si="80"/>
        <v xml:space="preserve"> </v>
      </c>
      <c r="R905" s="29"/>
    </row>
    <row r="906" spans="1:18" ht="16.5" customHeight="1">
      <c r="A906" s="30"/>
      <c r="B906" s="31"/>
      <c r="C906" s="39"/>
      <c r="D906" s="31"/>
      <c r="E906" s="33"/>
      <c r="F906" s="34"/>
      <c r="G906" s="35"/>
      <c r="H906" s="36" t="str">
        <f t="shared" si="81"/>
        <v/>
      </c>
      <c r="I906" s="34"/>
      <c r="J906" s="35"/>
      <c r="K906" s="36" t="str">
        <f t="shared" si="75"/>
        <v/>
      </c>
      <c r="L906" s="34"/>
      <c r="M906" s="37" t="str">
        <f t="shared" si="76"/>
        <v xml:space="preserve"> </v>
      </c>
      <c r="N906" s="36" t="str">
        <f t="shared" si="77"/>
        <v xml:space="preserve"> </v>
      </c>
      <c r="O906" s="38" t="str">
        <f t="shared" si="78"/>
        <v xml:space="preserve"> </v>
      </c>
      <c r="P906" s="37" t="str">
        <f t="shared" si="79"/>
        <v xml:space="preserve"> </v>
      </c>
      <c r="Q906" s="36" t="str">
        <f t="shared" si="80"/>
        <v xml:space="preserve"> </v>
      </c>
      <c r="R906" s="29"/>
    </row>
    <row r="907" spans="1:18" ht="16.5" customHeight="1">
      <c r="A907" s="30"/>
      <c r="B907" s="31"/>
      <c r="C907" s="39"/>
      <c r="D907" s="31"/>
      <c r="E907" s="33"/>
      <c r="F907" s="34"/>
      <c r="G907" s="35"/>
      <c r="H907" s="36" t="str">
        <f t="shared" si="81"/>
        <v/>
      </c>
      <c r="I907" s="34"/>
      <c r="J907" s="35"/>
      <c r="K907" s="36" t="str">
        <f t="shared" si="75"/>
        <v/>
      </c>
      <c r="L907" s="34"/>
      <c r="M907" s="37" t="str">
        <f t="shared" si="76"/>
        <v xml:space="preserve"> </v>
      </c>
      <c r="N907" s="36" t="str">
        <f t="shared" si="77"/>
        <v xml:space="preserve"> </v>
      </c>
      <c r="O907" s="38" t="str">
        <f t="shared" si="78"/>
        <v xml:space="preserve"> </v>
      </c>
      <c r="P907" s="37" t="str">
        <f t="shared" si="79"/>
        <v xml:space="preserve"> </v>
      </c>
      <c r="Q907" s="36" t="str">
        <f t="shared" si="80"/>
        <v xml:space="preserve"> </v>
      </c>
      <c r="R907" s="29"/>
    </row>
    <row r="908" spans="1:18" ht="16.5" customHeight="1">
      <c r="A908" s="30"/>
      <c r="B908" s="31"/>
      <c r="C908" s="39"/>
      <c r="D908" s="31"/>
      <c r="E908" s="33"/>
      <c r="F908" s="34"/>
      <c r="G908" s="35"/>
      <c r="H908" s="36" t="str">
        <f t="shared" si="81"/>
        <v/>
      </c>
      <c r="I908" s="34"/>
      <c r="J908" s="35"/>
      <c r="K908" s="36" t="str">
        <f t="shared" si="75"/>
        <v/>
      </c>
      <c r="L908" s="34"/>
      <c r="M908" s="37" t="str">
        <f t="shared" si="76"/>
        <v xml:space="preserve"> </v>
      </c>
      <c r="N908" s="36" t="str">
        <f t="shared" si="77"/>
        <v xml:space="preserve"> </v>
      </c>
      <c r="O908" s="38" t="str">
        <f t="shared" si="78"/>
        <v xml:space="preserve"> </v>
      </c>
      <c r="P908" s="37" t="str">
        <f t="shared" si="79"/>
        <v xml:space="preserve"> </v>
      </c>
      <c r="Q908" s="36" t="str">
        <f t="shared" si="80"/>
        <v xml:space="preserve"> </v>
      </c>
      <c r="R908" s="29"/>
    </row>
    <row r="909" spans="1:18" ht="16.5" customHeight="1">
      <c r="A909" s="30"/>
      <c r="B909" s="31"/>
      <c r="C909" s="39"/>
      <c r="D909" s="31"/>
      <c r="E909" s="33"/>
      <c r="F909" s="34"/>
      <c r="G909" s="35"/>
      <c r="H909" s="36" t="str">
        <f t="shared" si="81"/>
        <v/>
      </c>
      <c r="I909" s="34"/>
      <c r="J909" s="35"/>
      <c r="K909" s="36" t="str">
        <f t="shared" si="75"/>
        <v/>
      </c>
      <c r="L909" s="34"/>
      <c r="M909" s="37" t="str">
        <f t="shared" si="76"/>
        <v xml:space="preserve"> </v>
      </c>
      <c r="N909" s="36" t="str">
        <f t="shared" si="77"/>
        <v xml:space="preserve"> </v>
      </c>
      <c r="O909" s="38" t="str">
        <f t="shared" si="78"/>
        <v xml:space="preserve"> </v>
      </c>
      <c r="P909" s="37" t="str">
        <f t="shared" si="79"/>
        <v xml:space="preserve"> </v>
      </c>
      <c r="Q909" s="36" t="str">
        <f t="shared" si="80"/>
        <v xml:space="preserve"> </v>
      </c>
      <c r="R909" s="29"/>
    </row>
    <row r="910" spans="1:18" ht="16.5" customHeight="1">
      <c r="A910" s="30"/>
      <c r="B910" s="31"/>
      <c r="C910" s="39"/>
      <c r="D910" s="31"/>
      <c r="E910" s="33"/>
      <c r="F910" s="34"/>
      <c r="G910" s="35"/>
      <c r="H910" s="36" t="str">
        <f t="shared" si="81"/>
        <v/>
      </c>
      <c r="I910" s="34"/>
      <c r="J910" s="35"/>
      <c r="K910" s="36" t="str">
        <f t="shared" si="75"/>
        <v/>
      </c>
      <c r="L910" s="34"/>
      <c r="M910" s="37" t="str">
        <f t="shared" si="76"/>
        <v xml:space="preserve"> </v>
      </c>
      <c r="N910" s="36" t="str">
        <f t="shared" si="77"/>
        <v xml:space="preserve"> </v>
      </c>
      <c r="O910" s="38" t="str">
        <f t="shared" si="78"/>
        <v xml:space="preserve"> </v>
      </c>
      <c r="P910" s="37" t="str">
        <f t="shared" si="79"/>
        <v xml:space="preserve"> </v>
      </c>
      <c r="Q910" s="36" t="str">
        <f t="shared" si="80"/>
        <v xml:space="preserve"> </v>
      </c>
      <c r="R910" s="29"/>
    </row>
    <row r="911" spans="1:18" ht="16.5" customHeight="1">
      <c r="A911" s="30"/>
      <c r="B911" s="31"/>
      <c r="C911" s="39"/>
      <c r="D911" s="31"/>
      <c r="E911" s="33"/>
      <c r="F911" s="34"/>
      <c r="G911" s="35"/>
      <c r="H911" s="36" t="str">
        <f t="shared" si="81"/>
        <v/>
      </c>
      <c r="I911" s="34"/>
      <c r="J911" s="35"/>
      <c r="K911" s="36" t="str">
        <f t="shared" si="75"/>
        <v/>
      </c>
      <c r="L911" s="34"/>
      <c r="M911" s="37" t="str">
        <f t="shared" si="76"/>
        <v xml:space="preserve"> </v>
      </c>
      <c r="N911" s="36" t="str">
        <f t="shared" si="77"/>
        <v xml:space="preserve"> </v>
      </c>
      <c r="O911" s="38" t="str">
        <f t="shared" si="78"/>
        <v xml:space="preserve"> </v>
      </c>
      <c r="P911" s="37" t="str">
        <f t="shared" si="79"/>
        <v xml:space="preserve"> </v>
      </c>
      <c r="Q911" s="36" t="str">
        <f t="shared" si="80"/>
        <v xml:space="preserve"> </v>
      </c>
      <c r="R911" s="29"/>
    </row>
    <row r="912" spans="1:18" ht="16.5" customHeight="1">
      <c r="A912" s="30"/>
      <c r="B912" s="31"/>
      <c r="C912" s="39"/>
      <c r="D912" s="31"/>
      <c r="E912" s="33"/>
      <c r="F912" s="34"/>
      <c r="G912" s="35"/>
      <c r="H912" s="36" t="str">
        <f t="shared" si="81"/>
        <v/>
      </c>
      <c r="I912" s="34"/>
      <c r="J912" s="35"/>
      <c r="K912" s="36" t="str">
        <f t="shared" si="75"/>
        <v/>
      </c>
      <c r="L912" s="34"/>
      <c r="M912" s="37" t="str">
        <f t="shared" si="76"/>
        <v xml:space="preserve"> </v>
      </c>
      <c r="N912" s="36" t="str">
        <f t="shared" si="77"/>
        <v xml:space="preserve"> </v>
      </c>
      <c r="O912" s="38" t="str">
        <f t="shared" si="78"/>
        <v xml:space="preserve"> </v>
      </c>
      <c r="P912" s="37" t="str">
        <f t="shared" si="79"/>
        <v xml:space="preserve"> </v>
      </c>
      <c r="Q912" s="36" t="str">
        <f t="shared" si="80"/>
        <v xml:space="preserve"> </v>
      </c>
      <c r="R912" s="29"/>
    </row>
    <row r="913" spans="1:18" ht="16.5" customHeight="1">
      <c r="A913" s="30"/>
      <c r="B913" s="31"/>
      <c r="C913" s="39"/>
      <c r="D913" s="31"/>
      <c r="E913" s="33"/>
      <c r="F913" s="34"/>
      <c r="G913" s="35"/>
      <c r="H913" s="36" t="str">
        <f t="shared" si="81"/>
        <v/>
      </c>
      <c r="I913" s="34"/>
      <c r="J913" s="35"/>
      <c r="K913" s="36" t="str">
        <f t="shared" si="75"/>
        <v/>
      </c>
      <c r="L913" s="34"/>
      <c r="M913" s="37" t="str">
        <f t="shared" si="76"/>
        <v xml:space="preserve"> </v>
      </c>
      <c r="N913" s="36" t="str">
        <f t="shared" si="77"/>
        <v xml:space="preserve"> </v>
      </c>
      <c r="O913" s="38" t="str">
        <f t="shared" si="78"/>
        <v xml:space="preserve"> </v>
      </c>
      <c r="P913" s="37" t="str">
        <f t="shared" si="79"/>
        <v xml:space="preserve"> </v>
      </c>
      <c r="Q913" s="36" t="str">
        <f t="shared" si="80"/>
        <v xml:space="preserve"> </v>
      </c>
      <c r="R913" s="29"/>
    </row>
    <row r="914" spans="1:18" ht="16.5" customHeight="1">
      <c r="A914" s="30"/>
      <c r="B914" s="31"/>
      <c r="C914" s="39"/>
      <c r="D914" s="31"/>
      <c r="E914" s="33"/>
      <c r="F914" s="34"/>
      <c r="G914" s="35"/>
      <c r="H914" s="36" t="str">
        <f t="shared" si="81"/>
        <v/>
      </c>
      <c r="I914" s="34"/>
      <c r="J914" s="35"/>
      <c r="K914" s="36" t="str">
        <f t="shared" si="75"/>
        <v/>
      </c>
      <c r="L914" s="34"/>
      <c r="M914" s="37" t="str">
        <f t="shared" si="76"/>
        <v xml:space="preserve"> </v>
      </c>
      <c r="N914" s="36" t="str">
        <f t="shared" si="77"/>
        <v xml:space="preserve"> </v>
      </c>
      <c r="O914" s="38" t="str">
        <f t="shared" si="78"/>
        <v xml:space="preserve"> </v>
      </c>
      <c r="P914" s="37" t="str">
        <f t="shared" si="79"/>
        <v xml:space="preserve"> </v>
      </c>
      <c r="Q914" s="36" t="str">
        <f t="shared" si="80"/>
        <v xml:space="preserve"> </v>
      </c>
      <c r="R914" s="29"/>
    </row>
    <row r="915" spans="1:18" ht="16.5" customHeight="1">
      <c r="A915" s="30"/>
      <c r="B915" s="31"/>
      <c r="C915" s="39"/>
      <c r="D915" s="31"/>
      <c r="E915" s="33"/>
      <c r="F915" s="34"/>
      <c r="G915" s="35"/>
      <c r="H915" s="36" t="str">
        <f t="shared" si="81"/>
        <v/>
      </c>
      <c r="I915" s="34"/>
      <c r="J915" s="35"/>
      <c r="K915" s="36" t="str">
        <f t="shared" si="75"/>
        <v/>
      </c>
      <c r="L915" s="34"/>
      <c r="M915" s="37" t="str">
        <f t="shared" si="76"/>
        <v xml:space="preserve"> </v>
      </c>
      <c r="N915" s="36" t="str">
        <f t="shared" si="77"/>
        <v xml:space="preserve"> </v>
      </c>
      <c r="O915" s="38" t="str">
        <f t="shared" si="78"/>
        <v xml:space="preserve"> </v>
      </c>
      <c r="P915" s="37" t="str">
        <f t="shared" si="79"/>
        <v xml:space="preserve"> </v>
      </c>
      <c r="Q915" s="36" t="str">
        <f t="shared" si="80"/>
        <v xml:space="preserve"> </v>
      </c>
      <c r="R915" s="29"/>
    </row>
    <row r="916" spans="1:18" ht="16.5" customHeight="1">
      <c r="A916" s="30"/>
      <c r="B916" s="31"/>
      <c r="C916" s="39"/>
      <c r="D916" s="31"/>
      <c r="E916" s="33"/>
      <c r="F916" s="34"/>
      <c r="G916" s="35"/>
      <c r="H916" s="36" t="str">
        <f t="shared" si="81"/>
        <v/>
      </c>
      <c r="I916" s="34"/>
      <c r="J916" s="35"/>
      <c r="K916" s="36" t="str">
        <f t="shared" si="75"/>
        <v/>
      </c>
      <c r="L916" s="34"/>
      <c r="M916" s="37" t="str">
        <f t="shared" si="76"/>
        <v xml:space="preserve"> </v>
      </c>
      <c r="N916" s="36" t="str">
        <f t="shared" si="77"/>
        <v xml:space="preserve"> </v>
      </c>
      <c r="O916" s="38" t="str">
        <f t="shared" si="78"/>
        <v xml:space="preserve"> </v>
      </c>
      <c r="P916" s="37" t="str">
        <f t="shared" si="79"/>
        <v xml:space="preserve"> </v>
      </c>
      <c r="Q916" s="36" t="str">
        <f t="shared" si="80"/>
        <v xml:space="preserve"> </v>
      </c>
      <c r="R916" s="29"/>
    </row>
    <row r="917" spans="1:18" ht="16.5" customHeight="1">
      <c r="A917" s="30"/>
      <c r="B917" s="31"/>
      <c r="C917" s="39"/>
      <c r="D917" s="31"/>
      <c r="E917" s="33"/>
      <c r="F917" s="34"/>
      <c r="G917" s="35"/>
      <c r="H917" s="36" t="str">
        <f t="shared" si="81"/>
        <v/>
      </c>
      <c r="I917" s="34"/>
      <c r="J917" s="35"/>
      <c r="K917" s="36" t="str">
        <f t="shared" si="75"/>
        <v/>
      </c>
      <c r="L917" s="34"/>
      <c r="M917" s="37" t="str">
        <f t="shared" si="76"/>
        <v xml:space="preserve"> </v>
      </c>
      <c r="N917" s="36" t="str">
        <f t="shared" si="77"/>
        <v xml:space="preserve"> </v>
      </c>
      <c r="O917" s="38" t="str">
        <f t="shared" si="78"/>
        <v xml:space="preserve"> </v>
      </c>
      <c r="P917" s="37" t="str">
        <f t="shared" si="79"/>
        <v xml:space="preserve"> </v>
      </c>
      <c r="Q917" s="36" t="str">
        <f t="shared" si="80"/>
        <v xml:space="preserve"> </v>
      </c>
      <c r="R917" s="29"/>
    </row>
    <row r="918" spans="1:18" ht="16.5" customHeight="1">
      <c r="A918" s="30"/>
      <c r="B918" s="31"/>
      <c r="C918" s="39"/>
      <c r="D918" s="31"/>
      <c r="E918" s="33"/>
      <c r="F918" s="34"/>
      <c r="G918" s="35"/>
      <c r="H918" s="36" t="str">
        <f t="shared" si="81"/>
        <v/>
      </c>
      <c r="I918" s="34"/>
      <c r="J918" s="35"/>
      <c r="K918" s="36" t="str">
        <f t="shared" si="75"/>
        <v/>
      </c>
      <c r="L918" s="34"/>
      <c r="M918" s="37" t="str">
        <f t="shared" si="76"/>
        <v xml:space="preserve"> </v>
      </c>
      <c r="N918" s="36" t="str">
        <f t="shared" si="77"/>
        <v xml:space="preserve"> </v>
      </c>
      <c r="O918" s="38" t="str">
        <f t="shared" si="78"/>
        <v xml:space="preserve"> </v>
      </c>
      <c r="P918" s="37" t="str">
        <f t="shared" si="79"/>
        <v xml:space="preserve"> </v>
      </c>
      <c r="Q918" s="36" t="str">
        <f t="shared" si="80"/>
        <v xml:space="preserve"> </v>
      </c>
      <c r="R918" s="29"/>
    </row>
    <row r="919" spans="1:18" ht="16.5" customHeight="1">
      <c r="A919" s="30"/>
      <c r="B919" s="31"/>
      <c r="C919" s="39"/>
      <c r="D919" s="31"/>
      <c r="E919" s="33"/>
      <c r="F919" s="34"/>
      <c r="G919" s="35"/>
      <c r="H919" s="36" t="str">
        <f t="shared" si="81"/>
        <v/>
      </c>
      <c r="I919" s="34"/>
      <c r="J919" s="35"/>
      <c r="K919" s="36" t="str">
        <f t="shared" si="75"/>
        <v/>
      </c>
      <c r="L919" s="34"/>
      <c r="M919" s="37" t="str">
        <f t="shared" si="76"/>
        <v xml:space="preserve"> </v>
      </c>
      <c r="N919" s="36" t="str">
        <f t="shared" si="77"/>
        <v xml:space="preserve"> </v>
      </c>
      <c r="O919" s="38" t="str">
        <f t="shared" si="78"/>
        <v xml:space="preserve"> </v>
      </c>
      <c r="P919" s="37" t="str">
        <f t="shared" si="79"/>
        <v xml:space="preserve"> </v>
      </c>
      <c r="Q919" s="36" t="str">
        <f t="shared" si="80"/>
        <v xml:space="preserve"> </v>
      </c>
      <c r="R919" s="29"/>
    </row>
    <row r="920" spans="1:18" ht="16.5" customHeight="1">
      <c r="A920" s="30"/>
      <c r="B920" s="31"/>
      <c r="C920" s="39"/>
      <c r="D920" s="31"/>
      <c r="E920" s="33"/>
      <c r="F920" s="34"/>
      <c r="G920" s="35"/>
      <c r="H920" s="36" t="str">
        <f t="shared" si="81"/>
        <v/>
      </c>
      <c r="I920" s="34"/>
      <c r="J920" s="35"/>
      <c r="K920" s="36" t="str">
        <f t="shared" si="75"/>
        <v/>
      </c>
      <c r="L920" s="34"/>
      <c r="M920" s="37" t="str">
        <f t="shared" si="76"/>
        <v xml:space="preserve"> </v>
      </c>
      <c r="N920" s="36" t="str">
        <f t="shared" si="77"/>
        <v xml:space="preserve"> </v>
      </c>
      <c r="O920" s="38" t="str">
        <f t="shared" si="78"/>
        <v xml:space="preserve"> </v>
      </c>
      <c r="P920" s="37" t="str">
        <f t="shared" si="79"/>
        <v xml:space="preserve"> </v>
      </c>
      <c r="Q920" s="36" t="str">
        <f t="shared" si="80"/>
        <v xml:space="preserve"> </v>
      </c>
      <c r="R920" s="29"/>
    </row>
    <row r="921" spans="1:18" ht="16.5" customHeight="1">
      <c r="A921" s="30"/>
      <c r="B921" s="31"/>
      <c r="C921" s="39"/>
      <c r="D921" s="31"/>
      <c r="E921" s="33"/>
      <c r="F921" s="34"/>
      <c r="G921" s="35"/>
      <c r="H921" s="36" t="str">
        <f t="shared" si="81"/>
        <v/>
      </c>
      <c r="I921" s="34"/>
      <c r="J921" s="35"/>
      <c r="K921" s="36" t="str">
        <f t="shared" si="75"/>
        <v/>
      </c>
      <c r="L921" s="34"/>
      <c r="M921" s="37" t="str">
        <f t="shared" si="76"/>
        <v xml:space="preserve"> </v>
      </c>
      <c r="N921" s="36" t="str">
        <f t="shared" si="77"/>
        <v xml:space="preserve"> </v>
      </c>
      <c r="O921" s="38" t="str">
        <f t="shared" si="78"/>
        <v xml:space="preserve"> </v>
      </c>
      <c r="P921" s="37" t="str">
        <f t="shared" si="79"/>
        <v xml:space="preserve"> </v>
      </c>
      <c r="Q921" s="36" t="str">
        <f t="shared" si="80"/>
        <v xml:space="preserve"> </v>
      </c>
      <c r="R921" s="29"/>
    </row>
    <row r="922" spans="1:18" ht="16.5" customHeight="1">
      <c r="A922" s="30"/>
      <c r="B922" s="31"/>
      <c r="C922" s="39"/>
      <c r="D922" s="31"/>
      <c r="E922" s="33"/>
      <c r="F922" s="34"/>
      <c r="G922" s="35"/>
      <c r="H922" s="36" t="str">
        <f t="shared" si="81"/>
        <v/>
      </c>
      <c r="I922" s="34"/>
      <c r="J922" s="35"/>
      <c r="K922" s="36" t="str">
        <f t="shared" si="75"/>
        <v/>
      </c>
      <c r="L922" s="34"/>
      <c r="M922" s="37" t="str">
        <f t="shared" si="76"/>
        <v xml:space="preserve"> </v>
      </c>
      <c r="N922" s="36" t="str">
        <f t="shared" si="77"/>
        <v xml:space="preserve"> </v>
      </c>
      <c r="O922" s="38" t="str">
        <f t="shared" si="78"/>
        <v xml:space="preserve"> </v>
      </c>
      <c r="P922" s="37" t="str">
        <f t="shared" si="79"/>
        <v xml:space="preserve"> </v>
      </c>
      <c r="Q922" s="36" t="str">
        <f t="shared" si="80"/>
        <v xml:space="preserve"> </v>
      </c>
      <c r="R922" s="29"/>
    </row>
    <row r="923" spans="1:18" ht="16.5" customHeight="1">
      <c r="A923" s="30"/>
      <c r="B923" s="31"/>
      <c r="C923" s="39"/>
      <c r="D923" s="31"/>
      <c r="E923" s="33"/>
      <c r="F923" s="34"/>
      <c r="G923" s="35"/>
      <c r="H923" s="36" t="str">
        <f t="shared" si="81"/>
        <v/>
      </c>
      <c r="I923" s="34"/>
      <c r="J923" s="35"/>
      <c r="K923" s="36" t="str">
        <f t="shared" si="75"/>
        <v/>
      </c>
      <c r="L923" s="34"/>
      <c r="M923" s="37" t="str">
        <f t="shared" si="76"/>
        <v xml:space="preserve"> </v>
      </c>
      <c r="N923" s="36" t="str">
        <f t="shared" si="77"/>
        <v xml:space="preserve"> </v>
      </c>
      <c r="O923" s="38" t="str">
        <f t="shared" si="78"/>
        <v xml:space="preserve"> </v>
      </c>
      <c r="P923" s="37" t="str">
        <f t="shared" si="79"/>
        <v xml:space="preserve"> </v>
      </c>
      <c r="Q923" s="36" t="str">
        <f t="shared" si="80"/>
        <v xml:space="preserve"> </v>
      </c>
      <c r="R923" s="29"/>
    </row>
    <row r="924" spans="1:18" ht="16.5" customHeight="1">
      <c r="A924" s="30"/>
      <c r="B924" s="31"/>
      <c r="C924" s="39"/>
      <c r="D924" s="31"/>
      <c r="E924" s="33"/>
      <c r="F924" s="34"/>
      <c r="G924" s="35"/>
      <c r="H924" s="36" t="str">
        <f t="shared" si="81"/>
        <v/>
      </c>
      <c r="I924" s="34"/>
      <c r="J924" s="35"/>
      <c r="K924" s="36" t="str">
        <f t="shared" si="75"/>
        <v/>
      </c>
      <c r="L924" s="34"/>
      <c r="M924" s="37" t="str">
        <f t="shared" si="76"/>
        <v xml:space="preserve"> </v>
      </c>
      <c r="N924" s="36" t="str">
        <f t="shared" si="77"/>
        <v xml:space="preserve"> </v>
      </c>
      <c r="O924" s="38" t="str">
        <f t="shared" si="78"/>
        <v xml:space="preserve"> </v>
      </c>
      <c r="P924" s="37" t="str">
        <f t="shared" si="79"/>
        <v xml:space="preserve"> </v>
      </c>
      <c r="Q924" s="36" t="str">
        <f t="shared" si="80"/>
        <v xml:space="preserve"> </v>
      </c>
      <c r="R924" s="29"/>
    </row>
    <row r="925" spans="1:18" ht="16.5" customHeight="1">
      <c r="A925" s="30"/>
      <c r="B925" s="31"/>
      <c r="C925" s="39"/>
      <c r="D925" s="31"/>
      <c r="E925" s="33"/>
      <c r="F925" s="34"/>
      <c r="G925" s="35"/>
      <c r="H925" s="36" t="str">
        <f t="shared" si="81"/>
        <v/>
      </c>
      <c r="I925" s="34"/>
      <c r="J925" s="35"/>
      <c r="K925" s="36" t="str">
        <f t="shared" si="75"/>
        <v/>
      </c>
      <c r="L925" s="34"/>
      <c r="M925" s="37" t="str">
        <f t="shared" si="76"/>
        <v xml:space="preserve"> </v>
      </c>
      <c r="N925" s="36" t="str">
        <f t="shared" si="77"/>
        <v xml:space="preserve"> </v>
      </c>
      <c r="O925" s="38" t="str">
        <f t="shared" si="78"/>
        <v xml:space="preserve"> </v>
      </c>
      <c r="P925" s="37" t="str">
        <f t="shared" si="79"/>
        <v xml:space="preserve"> </v>
      </c>
      <c r="Q925" s="36" t="str">
        <f t="shared" si="80"/>
        <v xml:space="preserve"> </v>
      </c>
      <c r="R925" s="29"/>
    </row>
    <row r="926" spans="1:18" ht="16.5" customHeight="1">
      <c r="A926" s="30"/>
      <c r="B926" s="31"/>
      <c r="C926" s="39"/>
      <c r="D926" s="31"/>
      <c r="E926" s="33"/>
      <c r="F926" s="34"/>
      <c r="G926" s="35"/>
      <c r="H926" s="36" t="str">
        <f t="shared" si="81"/>
        <v/>
      </c>
      <c r="I926" s="34"/>
      <c r="J926" s="35"/>
      <c r="K926" s="36" t="str">
        <f t="shared" si="75"/>
        <v/>
      </c>
      <c r="L926" s="34"/>
      <c r="M926" s="37" t="str">
        <f t="shared" si="76"/>
        <v xml:space="preserve"> </v>
      </c>
      <c r="N926" s="36" t="str">
        <f t="shared" si="77"/>
        <v xml:space="preserve"> </v>
      </c>
      <c r="O926" s="38" t="str">
        <f t="shared" si="78"/>
        <v xml:space="preserve"> </v>
      </c>
      <c r="P926" s="37" t="str">
        <f t="shared" si="79"/>
        <v xml:space="preserve"> </v>
      </c>
      <c r="Q926" s="36" t="str">
        <f t="shared" si="80"/>
        <v xml:space="preserve"> </v>
      </c>
      <c r="R926" s="29"/>
    </row>
    <row r="927" spans="1:18" ht="16.5" customHeight="1">
      <c r="A927" s="30"/>
      <c r="B927" s="31"/>
      <c r="C927" s="39"/>
      <c r="D927" s="31"/>
      <c r="E927" s="33"/>
      <c r="F927" s="34"/>
      <c r="G927" s="35"/>
      <c r="H927" s="36" t="str">
        <f t="shared" si="81"/>
        <v/>
      </c>
      <c r="I927" s="34"/>
      <c r="J927" s="35"/>
      <c r="K927" s="36" t="str">
        <f t="shared" si="75"/>
        <v/>
      </c>
      <c r="L927" s="34"/>
      <c r="M927" s="37" t="str">
        <f t="shared" si="76"/>
        <v xml:space="preserve"> </v>
      </c>
      <c r="N927" s="36" t="str">
        <f t="shared" si="77"/>
        <v xml:space="preserve"> </v>
      </c>
      <c r="O927" s="38" t="str">
        <f t="shared" si="78"/>
        <v xml:space="preserve"> </v>
      </c>
      <c r="P927" s="37" t="str">
        <f t="shared" si="79"/>
        <v xml:space="preserve"> </v>
      </c>
      <c r="Q927" s="36" t="str">
        <f t="shared" si="80"/>
        <v xml:space="preserve"> </v>
      </c>
      <c r="R927" s="29"/>
    </row>
    <row r="928" spans="1:18" ht="16.5" customHeight="1">
      <c r="A928" s="30"/>
      <c r="B928" s="31"/>
      <c r="C928" s="39"/>
      <c r="D928" s="31"/>
      <c r="E928" s="33"/>
      <c r="F928" s="34"/>
      <c r="G928" s="35"/>
      <c r="H928" s="36" t="str">
        <f t="shared" si="81"/>
        <v/>
      </c>
      <c r="I928" s="34"/>
      <c r="J928" s="35"/>
      <c r="K928" s="36" t="str">
        <f t="shared" si="75"/>
        <v/>
      </c>
      <c r="L928" s="34"/>
      <c r="M928" s="37" t="str">
        <f t="shared" si="76"/>
        <v xml:space="preserve"> </v>
      </c>
      <c r="N928" s="36" t="str">
        <f t="shared" si="77"/>
        <v xml:space="preserve"> </v>
      </c>
      <c r="O928" s="38" t="str">
        <f t="shared" si="78"/>
        <v xml:space="preserve"> </v>
      </c>
      <c r="P928" s="37" t="str">
        <f t="shared" si="79"/>
        <v xml:space="preserve"> </v>
      </c>
      <c r="Q928" s="36" t="str">
        <f t="shared" si="80"/>
        <v xml:space="preserve"> </v>
      </c>
      <c r="R928" s="29"/>
    </row>
    <row r="929" spans="1:18" ht="16.5" customHeight="1">
      <c r="A929" s="30"/>
      <c r="B929" s="31"/>
      <c r="C929" s="39"/>
      <c r="D929" s="31"/>
      <c r="E929" s="33"/>
      <c r="F929" s="34"/>
      <c r="G929" s="35"/>
      <c r="H929" s="36" t="str">
        <f t="shared" si="81"/>
        <v/>
      </c>
      <c r="I929" s="34"/>
      <c r="J929" s="35"/>
      <c r="K929" s="36" t="str">
        <f t="shared" si="75"/>
        <v/>
      </c>
      <c r="L929" s="34"/>
      <c r="M929" s="37" t="str">
        <f t="shared" si="76"/>
        <v xml:space="preserve"> </v>
      </c>
      <c r="N929" s="36" t="str">
        <f t="shared" si="77"/>
        <v xml:space="preserve"> </v>
      </c>
      <c r="O929" s="38" t="str">
        <f t="shared" si="78"/>
        <v xml:space="preserve"> </v>
      </c>
      <c r="P929" s="37" t="str">
        <f t="shared" si="79"/>
        <v xml:space="preserve"> </v>
      </c>
      <c r="Q929" s="36" t="str">
        <f t="shared" si="80"/>
        <v xml:space="preserve"> </v>
      </c>
      <c r="R929" s="29"/>
    </row>
    <row r="930" spans="1:18" ht="16.5" customHeight="1">
      <c r="A930" s="30"/>
      <c r="B930" s="31"/>
      <c r="C930" s="39"/>
      <c r="D930" s="31"/>
      <c r="E930" s="33"/>
      <c r="F930" s="34"/>
      <c r="G930" s="35"/>
      <c r="H930" s="36" t="str">
        <f t="shared" si="81"/>
        <v/>
      </c>
      <c r="I930" s="34"/>
      <c r="J930" s="35"/>
      <c r="K930" s="36" t="str">
        <f t="shared" si="75"/>
        <v/>
      </c>
      <c r="L930" s="34"/>
      <c r="M930" s="37" t="str">
        <f t="shared" si="76"/>
        <v xml:space="preserve"> </v>
      </c>
      <c r="N930" s="36" t="str">
        <f t="shared" si="77"/>
        <v xml:space="preserve"> </v>
      </c>
      <c r="O930" s="38" t="str">
        <f t="shared" si="78"/>
        <v xml:space="preserve"> </v>
      </c>
      <c r="P930" s="37" t="str">
        <f t="shared" si="79"/>
        <v xml:space="preserve"> </v>
      </c>
      <c r="Q930" s="36" t="str">
        <f t="shared" si="80"/>
        <v xml:space="preserve"> </v>
      </c>
      <c r="R930" s="29"/>
    </row>
    <row r="931" spans="1:18" ht="16.5" customHeight="1">
      <c r="A931" s="30"/>
      <c r="B931" s="31"/>
      <c r="C931" s="39"/>
      <c r="D931" s="31"/>
      <c r="E931" s="33"/>
      <c r="F931" s="34"/>
      <c r="G931" s="35"/>
      <c r="H931" s="36" t="str">
        <f t="shared" si="81"/>
        <v/>
      </c>
      <c r="I931" s="34"/>
      <c r="J931" s="35"/>
      <c r="K931" s="36" t="str">
        <f t="shared" si="75"/>
        <v/>
      </c>
      <c r="L931" s="34"/>
      <c r="M931" s="37" t="str">
        <f t="shared" si="76"/>
        <v xml:space="preserve"> </v>
      </c>
      <c r="N931" s="36" t="str">
        <f t="shared" si="77"/>
        <v xml:space="preserve"> </v>
      </c>
      <c r="O931" s="38" t="str">
        <f t="shared" si="78"/>
        <v xml:space="preserve"> </v>
      </c>
      <c r="P931" s="37" t="str">
        <f t="shared" si="79"/>
        <v xml:space="preserve"> </v>
      </c>
      <c r="Q931" s="36" t="str">
        <f t="shared" si="80"/>
        <v xml:space="preserve"> </v>
      </c>
      <c r="R931" s="29"/>
    </row>
    <row r="932" spans="1:18" ht="16.5" customHeight="1">
      <c r="A932" s="30"/>
      <c r="B932" s="31"/>
      <c r="C932" s="39"/>
      <c r="D932" s="31"/>
      <c r="E932" s="33"/>
      <c r="F932" s="34"/>
      <c r="G932" s="35"/>
      <c r="H932" s="36" t="str">
        <f t="shared" si="81"/>
        <v/>
      </c>
      <c r="I932" s="34"/>
      <c r="J932" s="35"/>
      <c r="K932" s="36" t="str">
        <f t="shared" si="75"/>
        <v/>
      </c>
      <c r="L932" s="34"/>
      <c r="M932" s="37" t="str">
        <f t="shared" si="76"/>
        <v xml:space="preserve"> </v>
      </c>
      <c r="N932" s="36" t="str">
        <f t="shared" si="77"/>
        <v xml:space="preserve"> </v>
      </c>
      <c r="O932" s="38" t="str">
        <f t="shared" si="78"/>
        <v xml:space="preserve"> </v>
      </c>
      <c r="P932" s="37" t="str">
        <f t="shared" si="79"/>
        <v xml:space="preserve"> </v>
      </c>
      <c r="Q932" s="36" t="str">
        <f t="shared" si="80"/>
        <v xml:space="preserve"> </v>
      </c>
      <c r="R932" s="29"/>
    </row>
    <row r="933" spans="1:18" ht="16.5" customHeight="1">
      <c r="A933" s="30"/>
      <c r="B933" s="31"/>
      <c r="C933" s="39"/>
      <c r="D933" s="31"/>
      <c r="E933" s="33"/>
      <c r="F933" s="34"/>
      <c r="G933" s="35"/>
      <c r="H933" s="36" t="str">
        <f t="shared" si="81"/>
        <v/>
      </c>
      <c r="I933" s="34"/>
      <c r="J933" s="35"/>
      <c r="K933" s="36" t="str">
        <f t="shared" si="75"/>
        <v/>
      </c>
      <c r="L933" s="34"/>
      <c r="M933" s="37" t="str">
        <f t="shared" si="76"/>
        <v xml:space="preserve"> </v>
      </c>
      <c r="N933" s="36" t="str">
        <f t="shared" si="77"/>
        <v xml:space="preserve"> </v>
      </c>
      <c r="O933" s="38" t="str">
        <f t="shared" si="78"/>
        <v xml:space="preserve"> </v>
      </c>
      <c r="P933" s="37" t="str">
        <f t="shared" si="79"/>
        <v xml:space="preserve"> </v>
      </c>
      <c r="Q933" s="36" t="str">
        <f t="shared" si="80"/>
        <v xml:space="preserve"> </v>
      </c>
      <c r="R933" s="29"/>
    </row>
    <row r="934" spans="1:18" ht="16.5" customHeight="1">
      <c r="A934" s="30"/>
      <c r="B934" s="31"/>
      <c r="C934" s="39"/>
      <c r="D934" s="31"/>
      <c r="E934" s="33"/>
      <c r="F934" s="34"/>
      <c r="G934" s="35"/>
      <c r="H934" s="36" t="str">
        <f t="shared" si="81"/>
        <v/>
      </c>
      <c r="I934" s="34"/>
      <c r="J934" s="35"/>
      <c r="K934" s="36" t="str">
        <f t="shared" si="75"/>
        <v/>
      </c>
      <c r="L934" s="34"/>
      <c r="M934" s="37" t="str">
        <f t="shared" si="76"/>
        <v xml:space="preserve"> </v>
      </c>
      <c r="N934" s="36" t="str">
        <f t="shared" si="77"/>
        <v xml:space="preserve"> </v>
      </c>
      <c r="O934" s="38" t="str">
        <f t="shared" si="78"/>
        <v xml:space="preserve"> </v>
      </c>
      <c r="P934" s="37" t="str">
        <f t="shared" si="79"/>
        <v xml:space="preserve"> </v>
      </c>
      <c r="Q934" s="36" t="str">
        <f t="shared" si="80"/>
        <v xml:space="preserve"> </v>
      </c>
      <c r="R934" s="29"/>
    </row>
    <row r="935" spans="1:18" ht="16.5" customHeight="1">
      <c r="A935" s="30"/>
      <c r="B935" s="31"/>
      <c r="C935" s="39"/>
      <c r="D935" s="31"/>
      <c r="E935" s="33"/>
      <c r="F935" s="34"/>
      <c r="G935" s="35"/>
      <c r="H935" s="36" t="str">
        <f t="shared" si="81"/>
        <v/>
      </c>
      <c r="I935" s="34"/>
      <c r="J935" s="35"/>
      <c r="K935" s="36" t="str">
        <f t="shared" si="75"/>
        <v/>
      </c>
      <c r="L935" s="34"/>
      <c r="M935" s="37" t="str">
        <f t="shared" si="76"/>
        <v xml:space="preserve"> </v>
      </c>
      <c r="N935" s="36" t="str">
        <f t="shared" si="77"/>
        <v xml:space="preserve"> </v>
      </c>
      <c r="O935" s="38" t="str">
        <f t="shared" si="78"/>
        <v xml:space="preserve"> </v>
      </c>
      <c r="P935" s="37" t="str">
        <f t="shared" si="79"/>
        <v xml:space="preserve"> </v>
      </c>
      <c r="Q935" s="36" t="str">
        <f t="shared" si="80"/>
        <v xml:space="preserve"> </v>
      </c>
      <c r="R935" s="29"/>
    </row>
    <row r="936" spans="1:18" ht="16.5" customHeight="1">
      <c r="A936" s="30"/>
      <c r="B936" s="31"/>
      <c r="C936" s="39"/>
      <c r="D936" s="31"/>
      <c r="E936" s="33"/>
      <c r="F936" s="34"/>
      <c r="G936" s="35"/>
      <c r="H936" s="36" t="str">
        <f t="shared" si="81"/>
        <v/>
      </c>
      <c r="I936" s="34"/>
      <c r="J936" s="35"/>
      <c r="K936" s="36" t="str">
        <f t="shared" si="75"/>
        <v/>
      </c>
      <c r="L936" s="34"/>
      <c r="M936" s="37" t="str">
        <f t="shared" si="76"/>
        <v xml:space="preserve"> </v>
      </c>
      <c r="N936" s="36" t="str">
        <f t="shared" si="77"/>
        <v xml:space="preserve"> </v>
      </c>
      <c r="O936" s="38" t="str">
        <f t="shared" si="78"/>
        <v xml:space="preserve"> </v>
      </c>
      <c r="P936" s="37" t="str">
        <f t="shared" si="79"/>
        <v xml:space="preserve"> </v>
      </c>
      <c r="Q936" s="36" t="str">
        <f t="shared" si="80"/>
        <v xml:space="preserve"> </v>
      </c>
      <c r="R936" s="29"/>
    </row>
    <row r="937" spans="1:18" ht="16.5" customHeight="1">
      <c r="A937" s="30"/>
      <c r="B937" s="31"/>
      <c r="C937" s="39"/>
      <c r="D937" s="31"/>
      <c r="E937" s="33"/>
      <c r="F937" s="34"/>
      <c r="G937" s="35"/>
      <c r="H937" s="36" t="str">
        <f t="shared" si="81"/>
        <v/>
      </c>
      <c r="I937" s="34"/>
      <c r="J937" s="35"/>
      <c r="K937" s="36" t="str">
        <f t="shared" si="75"/>
        <v/>
      </c>
      <c r="L937" s="34"/>
      <c r="M937" s="37" t="str">
        <f t="shared" si="76"/>
        <v xml:space="preserve"> </v>
      </c>
      <c r="N937" s="36" t="str">
        <f t="shared" si="77"/>
        <v xml:space="preserve"> </v>
      </c>
      <c r="O937" s="38" t="str">
        <f t="shared" si="78"/>
        <v xml:space="preserve"> </v>
      </c>
      <c r="P937" s="37" t="str">
        <f t="shared" si="79"/>
        <v xml:space="preserve"> </v>
      </c>
      <c r="Q937" s="36" t="str">
        <f t="shared" si="80"/>
        <v xml:space="preserve"> </v>
      </c>
      <c r="R937" s="29"/>
    </row>
    <row r="938" spans="1:18" ht="16.5" customHeight="1">
      <c r="A938" s="30"/>
      <c r="B938" s="31"/>
      <c r="C938" s="39"/>
      <c r="D938" s="31"/>
      <c r="E938" s="33"/>
      <c r="F938" s="34"/>
      <c r="G938" s="35"/>
      <c r="H938" s="36" t="str">
        <f t="shared" si="81"/>
        <v/>
      </c>
      <c r="I938" s="34"/>
      <c r="J938" s="35"/>
      <c r="K938" s="36" t="str">
        <f t="shared" si="75"/>
        <v/>
      </c>
      <c r="L938" s="34"/>
      <c r="M938" s="37" t="str">
        <f t="shared" si="76"/>
        <v xml:space="preserve"> </v>
      </c>
      <c r="N938" s="36" t="str">
        <f t="shared" si="77"/>
        <v xml:space="preserve"> </v>
      </c>
      <c r="O938" s="38" t="str">
        <f t="shared" si="78"/>
        <v xml:space="preserve"> </v>
      </c>
      <c r="P938" s="37" t="str">
        <f t="shared" si="79"/>
        <v xml:space="preserve"> </v>
      </c>
      <c r="Q938" s="36" t="str">
        <f t="shared" si="80"/>
        <v xml:space="preserve"> </v>
      </c>
      <c r="R938" s="29"/>
    </row>
    <row r="939" spans="1:18" ht="16.5" customHeight="1">
      <c r="A939" s="30"/>
      <c r="B939" s="31"/>
      <c r="C939" s="39"/>
      <c r="D939" s="31"/>
      <c r="E939" s="33"/>
      <c r="F939" s="34"/>
      <c r="G939" s="35"/>
      <c r="H939" s="36" t="str">
        <f t="shared" si="81"/>
        <v/>
      </c>
      <c r="I939" s="34"/>
      <c r="J939" s="35"/>
      <c r="K939" s="36" t="str">
        <f t="shared" si="75"/>
        <v/>
      </c>
      <c r="L939" s="34"/>
      <c r="M939" s="37" t="str">
        <f t="shared" si="76"/>
        <v xml:space="preserve"> </v>
      </c>
      <c r="N939" s="36" t="str">
        <f t="shared" si="77"/>
        <v xml:space="preserve"> </v>
      </c>
      <c r="O939" s="38" t="str">
        <f t="shared" si="78"/>
        <v xml:space="preserve"> </v>
      </c>
      <c r="P939" s="37" t="str">
        <f t="shared" si="79"/>
        <v xml:space="preserve"> </v>
      </c>
      <c r="Q939" s="36" t="str">
        <f t="shared" si="80"/>
        <v xml:space="preserve"> </v>
      </c>
      <c r="R939" s="29"/>
    </row>
    <row r="940" spans="1:18" ht="16.5" customHeight="1">
      <c r="A940" s="30"/>
      <c r="B940" s="31"/>
      <c r="C940" s="39"/>
      <c r="D940" s="31"/>
      <c r="E940" s="33"/>
      <c r="F940" s="34"/>
      <c r="G940" s="35"/>
      <c r="H940" s="36" t="str">
        <f t="shared" si="81"/>
        <v/>
      </c>
      <c r="I940" s="34"/>
      <c r="J940" s="35"/>
      <c r="K940" s="36" t="str">
        <f t="shared" si="75"/>
        <v/>
      </c>
      <c r="L940" s="34"/>
      <c r="M940" s="37" t="str">
        <f t="shared" si="76"/>
        <v xml:space="preserve"> </v>
      </c>
      <c r="N940" s="36" t="str">
        <f t="shared" si="77"/>
        <v xml:space="preserve"> </v>
      </c>
      <c r="O940" s="38" t="str">
        <f t="shared" si="78"/>
        <v xml:space="preserve"> </v>
      </c>
      <c r="P940" s="37" t="str">
        <f t="shared" si="79"/>
        <v xml:space="preserve"> </v>
      </c>
      <c r="Q940" s="36" t="str">
        <f t="shared" si="80"/>
        <v xml:space="preserve"> </v>
      </c>
      <c r="R940" s="29"/>
    </row>
    <row r="941" spans="1:18" ht="16.5" customHeight="1">
      <c r="A941" s="30"/>
      <c r="B941" s="31"/>
      <c r="C941" s="39"/>
      <c r="D941" s="31"/>
      <c r="E941" s="33"/>
      <c r="F941" s="34"/>
      <c r="G941" s="35"/>
      <c r="H941" s="36" t="str">
        <f t="shared" si="81"/>
        <v/>
      </c>
      <c r="I941" s="34"/>
      <c r="J941" s="35"/>
      <c r="K941" s="36" t="str">
        <f t="shared" si="75"/>
        <v/>
      </c>
      <c r="L941" s="34"/>
      <c r="M941" s="37" t="str">
        <f t="shared" si="76"/>
        <v xml:space="preserve"> </v>
      </c>
      <c r="N941" s="36" t="str">
        <f t="shared" si="77"/>
        <v xml:space="preserve"> </v>
      </c>
      <c r="O941" s="38" t="str">
        <f t="shared" si="78"/>
        <v xml:space="preserve"> </v>
      </c>
      <c r="P941" s="37" t="str">
        <f t="shared" si="79"/>
        <v xml:space="preserve"> </v>
      </c>
      <c r="Q941" s="36" t="str">
        <f t="shared" si="80"/>
        <v xml:space="preserve"> </v>
      </c>
      <c r="R941" s="29"/>
    </row>
    <row r="942" spans="1:18" ht="16.5" customHeight="1">
      <c r="A942" s="30"/>
      <c r="B942" s="31"/>
      <c r="C942" s="39"/>
      <c r="D942" s="31"/>
      <c r="E942" s="33"/>
      <c r="F942" s="34"/>
      <c r="G942" s="35"/>
      <c r="H942" s="36" t="str">
        <f t="shared" si="81"/>
        <v/>
      </c>
      <c r="I942" s="34"/>
      <c r="J942" s="35"/>
      <c r="K942" s="36" t="str">
        <f t="shared" si="75"/>
        <v/>
      </c>
      <c r="L942" s="34"/>
      <c r="M942" s="37" t="str">
        <f t="shared" si="76"/>
        <v xml:space="preserve"> </v>
      </c>
      <c r="N942" s="36" t="str">
        <f t="shared" si="77"/>
        <v xml:space="preserve"> </v>
      </c>
      <c r="O942" s="38" t="str">
        <f t="shared" si="78"/>
        <v xml:space="preserve"> </v>
      </c>
      <c r="P942" s="37" t="str">
        <f t="shared" si="79"/>
        <v xml:space="preserve"> </v>
      </c>
      <c r="Q942" s="36" t="str">
        <f t="shared" si="80"/>
        <v xml:space="preserve"> </v>
      </c>
      <c r="R942" s="29"/>
    </row>
    <row r="943" spans="1:18" ht="16.5" customHeight="1">
      <c r="A943" s="30"/>
      <c r="B943" s="31"/>
      <c r="C943" s="39"/>
      <c r="D943" s="31"/>
      <c r="E943" s="33"/>
      <c r="F943" s="34"/>
      <c r="G943" s="35"/>
      <c r="H943" s="36" t="str">
        <f t="shared" si="81"/>
        <v/>
      </c>
      <c r="I943" s="34"/>
      <c r="J943" s="35"/>
      <c r="K943" s="36" t="str">
        <f t="shared" si="75"/>
        <v/>
      </c>
      <c r="L943" s="34"/>
      <c r="M943" s="37" t="str">
        <f t="shared" si="76"/>
        <v xml:space="preserve"> </v>
      </c>
      <c r="N943" s="36" t="str">
        <f t="shared" si="77"/>
        <v xml:space="preserve"> </v>
      </c>
      <c r="O943" s="38" t="str">
        <f t="shared" si="78"/>
        <v xml:space="preserve"> </v>
      </c>
      <c r="P943" s="37" t="str">
        <f t="shared" si="79"/>
        <v xml:space="preserve"> </v>
      </c>
      <c r="Q943" s="36" t="str">
        <f t="shared" si="80"/>
        <v xml:space="preserve"> </v>
      </c>
      <c r="R943" s="29"/>
    </row>
    <row r="944" spans="1:18" ht="16.5" customHeight="1">
      <c r="A944" s="30"/>
      <c r="B944" s="31"/>
      <c r="C944" s="39"/>
      <c r="D944" s="31"/>
      <c r="E944" s="33"/>
      <c r="F944" s="34"/>
      <c r="G944" s="35"/>
      <c r="H944" s="36" t="str">
        <f t="shared" si="81"/>
        <v/>
      </c>
      <c r="I944" s="34"/>
      <c r="J944" s="35"/>
      <c r="K944" s="36" t="str">
        <f t="shared" si="75"/>
        <v/>
      </c>
      <c r="L944" s="34"/>
      <c r="M944" s="37" t="str">
        <f t="shared" si="76"/>
        <v xml:space="preserve"> </v>
      </c>
      <c r="N944" s="36" t="str">
        <f t="shared" si="77"/>
        <v xml:space="preserve"> </v>
      </c>
      <c r="O944" s="38" t="str">
        <f t="shared" si="78"/>
        <v xml:space="preserve"> </v>
      </c>
      <c r="P944" s="37" t="str">
        <f t="shared" si="79"/>
        <v xml:space="preserve"> </v>
      </c>
      <c r="Q944" s="36" t="str">
        <f t="shared" si="80"/>
        <v xml:space="preserve"> </v>
      </c>
      <c r="R944" s="29"/>
    </row>
    <row r="945" spans="1:18" ht="16.5" customHeight="1">
      <c r="A945" s="30"/>
      <c r="B945" s="31"/>
      <c r="C945" s="39"/>
      <c r="D945" s="31"/>
      <c r="E945" s="33"/>
      <c r="F945" s="34"/>
      <c r="G945" s="35"/>
      <c r="H945" s="36" t="str">
        <f t="shared" si="81"/>
        <v/>
      </c>
      <c r="I945" s="34"/>
      <c r="J945" s="35"/>
      <c r="K945" s="36" t="str">
        <f t="shared" si="75"/>
        <v/>
      </c>
      <c r="L945" s="34"/>
      <c r="M945" s="37" t="str">
        <f t="shared" si="76"/>
        <v xml:space="preserve"> </v>
      </c>
      <c r="N945" s="36" t="str">
        <f t="shared" si="77"/>
        <v xml:space="preserve"> </v>
      </c>
      <c r="O945" s="38" t="str">
        <f t="shared" si="78"/>
        <v xml:space="preserve"> </v>
      </c>
      <c r="P945" s="37" t="str">
        <f t="shared" si="79"/>
        <v xml:space="preserve"> </v>
      </c>
      <c r="Q945" s="36" t="str">
        <f t="shared" si="80"/>
        <v xml:space="preserve"> </v>
      </c>
      <c r="R945" s="29"/>
    </row>
    <row r="946" spans="1:18" ht="16.5" customHeight="1">
      <c r="A946" s="30"/>
      <c r="B946" s="31"/>
      <c r="C946" s="39"/>
      <c r="D946" s="31"/>
      <c r="E946" s="33"/>
      <c r="F946" s="34"/>
      <c r="G946" s="35"/>
      <c r="H946" s="36" t="str">
        <f t="shared" si="81"/>
        <v/>
      </c>
      <c r="I946" s="34"/>
      <c r="J946" s="35"/>
      <c r="K946" s="36" t="str">
        <f t="shared" si="75"/>
        <v/>
      </c>
      <c r="L946" s="34"/>
      <c r="M946" s="37" t="str">
        <f t="shared" si="76"/>
        <v xml:space="preserve"> </v>
      </c>
      <c r="N946" s="36" t="str">
        <f t="shared" si="77"/>
        <v xml:space="preserve"> </v>
      </c>
      <c r="O946" s="38" t="str">
        <f t="shared" si="78"/>
        <v xml:space="preserve"> </v>
      </c>
      <c r="P946" s="37" t="str">
        <f t="shared" si="79"/>
        <v xml:space="preserve"> </v>
      </c>
      <c r="Q946" s="36" t="str">
        <f t="shared" si="80"/>
        <v xml:space="preserve"> </v>
      </c>
      <c r="R946" s="29"/>
    </row>
    <row r="947" spans="1:18" ht="16.5" customHeight="1">
      <c r="A947" s="30"/>
      <c r="B947" s="31"/>
      <c r="C947" s="39"/>
      <c r="D947" s="31"/>
      <c r="E947" s="33"/>
      <c r="F947" s="34"/>
      <c r="G947" s="35"/>
      <c r="H947" s="36" t="str">
        <f t="shared" si="81"/>
        <v/>
      </c>
      <c r="I947" s="34"/>
      <c r="J947" s="35"/>
      <c r="K947" s="36" t="str">
        <f t="shared" si="75"/>
        <v/>
      </c>
      <c r="L947" s="34"/>
      <c r="M947" s="37" t="str">
        <f t="shared" si="76"/>
        <v xml:space="preserve"> </v>
      </c>
      <c r="N947" s="36" t="str">
        <f t="shared" si="77"/>
        <v xml:space="preserve"> </v>
      </c>
      <c r="O947" s="38" t="str">
        <f t="shared" si="78"/>
        <v xml:space="preserve"> </v>
      </c>
      <c r="P947" s="37" t="str">
        <f t="shared" si="79"/>
        <v xml:space="preserve"> </v>
      </c>
      <c r="Q947" s="36" t="str">
        <f t="shared" si="80"/>
        <v xml:space="preserve"> </v>
      </c>
      <c r="R947" s="29"/>
    </row>
    <row r="948" spans="1:18" ht="16.5" customHeight="1">
      <c r="A948" s="30"/>
      <c r="B948" s="31"/>
      <c r="C948" s="39"/>
      <c r="D948" s="31"/>
      <c r="E948" s="33"/>
      <c r="F948" s="34"/>
      <c r="G948" s="35"/>
      <c r="H948" s="36" t="str">
        <f t="shared" si="81"/>
        <v/>
      </c>
      <c r="I948" s="34"/>
      <c r="J948" s="35"/>
      <c r="K948" s="36" t="str">
        <f t="shared" si="75"/>
        <v/>
      </c>
      <c r="L948" s="34"/>
      <c r="M948" s="37" t="str">
        <f t="shared" si="76"/>
        <v xml:space="preserve"> </v>
      </c>
      <c r="N948" s="36" t="str">
        <f t="shared" si="77"/>
        <v xml:space="preserve"> </v>
      </c>
      <c r="O948" s="38" t="str">
        <f t="shared" si="78"/>
        <v xml:space="preserve"> </v>
      </c>
      <c r="P948" s="37" t="str">
        <f t="shared" si="79"/>
        <v xml:space="preserve"> </v>
      </c>
      <c r="Q948" s="36" t="str">
        <f t="shared" si="80"/>
        <v xml:space="preserve"> </v>
      </c>
      <c r="R948" s="29"/>
    </row>
    <row r="949" spans="1:18" ht="16.5" customHeight="1">
      <c r="A949" s="30"/>
      <c r="B949" s="31"/>
      <c r="C949" s="39"/>
      <c r="D949" s="31"/>
      <c r="E949" s="33"/>
      <c r="F949" s="34"/>
      <c r="G949" s="35"/>
      <c r="H949" s="36" t="str">
        <f t="shared" si="81"/>
        <v/>
      </c>
      <c r="I949" s="34"/>
      <c r="J949" s="35"/>
      <c r="K949" s="36" t="str">
        <f t="shared" si="75"/>
        <v/>
      </c>
      <c r="L949" s="34"/>
      <c r="M949" s="37" t="str">
        <f t="shared" si="76"/>
        <v xml:space="preserve"> </v>
      </c>
      <c r="N949" s="36" t="str">
        <f t="shared" si="77"/>
        <v xml:space="preserve"> </v>
      </c>
      <c r="O949" s="38" t="str">
        <f t="shared" si="78"/>
        <v xml:space="preserve"> </v>
      </c>
      <c r="P949" s="37" t="str">
        <f t="shared" si="79"/>
        <v xml:space="preserve"> </v>
      </c>
      <c r="Q949" s="36" t="str">
        <f t="shared" si="80"/>
        <v xml:space="preserve"> </v>
      </c>
      <c r="R949" s="29"/>
    </row>
    <row r="950" spans="1:18" ht="16.5" customHeight="1">
      <c r="A950" s="30"/>
      <c r="B950" s="31"/>
      <c r="C950" s="39"/>
      <c r="D950" s="31"/>
      <c r="E950" s="33"/>
      <c r="F950" s="34"/>
      <c r="G950" s="35"/>
      <c r="H950" s="36" t="str">
        <f t="shared" si="81"/>
        <v/>
      </c>
      <c r="I950" s="34"/>
      <c r="J950" s="35"/>
      <c r="K950" s="36" t="str">
        <f t="shared" si="75"/>
        <v/>
      </c>
      <c r="L950" s="34"/>
      <c r="M950" s="37" t="str">
        <f t="shared" si="76"/>
        <v xml:space="preserve"> </v>
      </c>
      <c r="N950" s="36" t="str">
        <f t="shared" si="77"/>
        <v xml:space="preserve"> </v>
      </c>
      <c r="O950" s="38" t="str">
        <f t="shared" si="78"/>
        <v xml:space="preserve"> </v>
      </c>
      <c r="P950" s="37" t="str">
        <f t="shared" si="79"/>
        <v xml:space="preserve"> </v>
      </c>
      <c r="Q950" s="36" t="str">
        <f t="shared" si="80"/>
        <v xml:space="preserve"> </v>
      </c>
      <c r="R950" s="29"/>
    </row>
    <row r="951" spans="1:18" ht="16.5" customHeight="1">
      <c r="A951" s="30"/>
      <c r="B951" s="31"/>
      <c r="C951" s="39"/>
      <c r="D951" s="31"/>
      <c r="E951" s="33"/>
      <c r="F951" s="34"/>
      <c r="G951" s="35"/>
      <c r="H951" s="36" t="str">
        <f t="shared" si="81"/>
        <v/>
      </c>
      <c r="I951" s="34"/>
      <c r="J951" s="35"/>
      <c r="K951" s="36" t="str">
        <f t="shared" si="75"/>
        <v/>
      </c>
      <c r="L951" s="34"/>
      <c r="M951" s="37" t="str">
        <f t="shared" si="76"/>
        <v xml:space="preserve"> </v>
      </c>
      <c r="N951" s="36" t="str">
        <f t="shared" si="77"/>
        <v xml:space="preserve"> </v>
      </c>
      <c r="O951" s="38" t="str">
        <f t="shared" si="78"/>
        <v xml:space="preserve"> </v>
      </c>
      <c r="P951" s="37" t="str">
        <f t="shared" si="79"/>
        <v xml:space="preserve"> </v>
      </c>
      <c r="Q951" s="36" t="str">
        <f t="shared" si="80"/>
        <v xml:space="preserve"> </v>
      </c>
      <c r="R951" s="29"/>
    </row>
    <row r="952" spans="1:18" ht="16.5" customHeight="1">
      <c r="A952" s="30"/>
      <c r="B952" s="31"/>
      <c r="C952" s="39"/>
      <c r="D952" s="31"/>
      <c r="E952" s="33"/>
      <c r="F952" s="34"/>
      <c r="G952" s="35"/>
      <c r="H952" s="36" t="str">
        <f t="shared" si="81"/>
        <v/>
      </c>
      <c r="I952" s="34"/>
      <c r="J952" s="35"/>
      <c r="K952" s="36" t="str">
        <f t="shared" si="75"/>
        <v/>
      </c>
      <c r="L952" s="34"/>
      <c r="M952" s="37" t="str">
        <f t="shared" si="76"/>
        <v xml:space="preserve"> </v>
      </c>
      <c r="N952" s="36" t="str">
        <f t="shared" si="77"/>
        <v xml:space="preserve"> </v>
      </c>
      <c r="O952" s="38" t="str">
        <f t="shared" si="78"/>
        <v xml:space="preserve"> </v>
      </c>
      <c r="P952" s="37" t="str">
        <f t="shared" si="79"/>
        <v xml:space="preserve"> </v>
      </c>
      <c r="Q952" s="36" t="str">
        <f t="shared" si="80"/>
        <v xml:space="preserve"> </v>
      </c>
      <c r="R952" s="29"/>
    </row>
    <row r="953" spans="1:18" ht="16.5" customHeight="1">
      <c r="A953" s="30"/>
      <c r="B953" s="31"/>
      <c r="C953" s="39"/>
      <c r="D953" s="31"/>
      <c r="E953" s="33"/>
      <c r="F953" s="34"/>
      <c r="G953" s="35"/>
      <c r="H953" s="36" t="str">
        <f t="shared" si="81"/>
        <v/>
      </c>
      <c r="I953" s="34"/>
      <c r="J953" s="35"/>
      <c r="K953" s="36" t="str">
        <f t="shared" si="75"/>
        <v/>
      </c>
      <c r="L953" s="34"/>
      <c r="M953" s="37" t="str">
        <f t="shared" si="76"/>
        <v xml:space="preserve"> </v>
      </c>
      <c r="N953" s="36" t="str">
        <f t="shared" si="77"/>
        <v xml:space="preserve"> </v>
      </c>
      <c r="O953" s="38" t="str">
        <f t="shared" si="78"/>
        <v xml:space="preserve"> </v>
      </c>
      <c r="P953" s="37" t="str">
        <f t="shared" si="79"/>
        <v xml:space="preserve"> </v>
      </c>
      <c r="Q953" s="36" t="str">
        <f t="shared" si="80"/>
        <v xml:space="preserve"> </v>
      </c>
      <c r="R953" s="29"/>
    </row>
    <row r="954" spans="1:18" ht="16.5" customHeight="1">
      <c r="A954" s="30"/>
      <c r="B954" s="31"/>
      <c r="C954" s="39"/>
      <c r="D954" s="31"/>
      <c r="E954" s="33"/>
      <c r="F954" s="34"/>
      <c r="G954" s="35"/>
      <c r="H954" s="36" t="str">
        <f t="shared" si="81"/>
        <v/>
      </c>
      <c r="I954" s="34"/>
      <c r="J954" s="35"/>
      <c r="K954" s="36" t="str">
        <f t="shared" si="75"/>
        <v/>
      </c>
      <c r="L954" s="34"/>
      <c r="M954" s="37" t="str">
        <f t="shared" si="76"/>
        <v xml:space="preserve"> </v>
      </c>
      <c r="N954" s="36" t="str">
        <f t="shared" si="77"/>
        <v xml:space="preserve"> </v>
      </c>
      <c r="O954" s="38" t="str">
        <f t="shared" si="78"/>
        <v xml:space="preserve"> </v>
      </c>
      <c r="P954" s="37" t="str">
        <f t="shared" si="79"/>
        <v xml:space="preserve"> </v>
      </c>
      <c r="Q954" s="36" t="str">
        <f t="shared" si="80"/>
        <v xml:space="preserve"> </v>
      </c>
      <c r="R954" s="29"/>
    </row>
    <row r="955" spans="1:18" ht="16.5" customHeight="1">
      <c r="A955" s="30"/>
      <c r="B955" s="31"/>
      <c r="C955" s="39"/>
      <c r="D955" s="31"/>
      <c r="E955" s="33"/>
      <c r="F955" s="34"/>
      <c r="G955" s="35"/>
      <c r="H955" s="36" t="str">
        <f t="shared" si="81"/>
        <v/>
      </c>
      <c r="I955" s="34"/>
      <c r="J955" s="35"/>
      <c r="K955" s="36" t="str">
        <f t="shared" si="75"/>
        <v/>
      </c>
      <c r="L955" s="34"/>
      <c r="M955" s="37" t="str">
        <f t="shared" si="76"/>
        <v xml:space="preserve"> </v>
      </c>
      <c r="N955" s="36" t="str">
        <f t="shared" si="77"/>
        <v xml:space="preserve"> </v>
      </c>
      <c r="O955" s="38" t="str">
        <f t="shared" si="78"/>
        <v xml:space="preserve"> </v>
      </c>
      <c r="P955" s="37" t="str">
        <f t="shared" si="79"/>
        <v xml:space="preserve"> </v>
      </c>
      <c r="Q955" s="36" t="str">
        <f t="shared" si="80"/>
        <v xml:space="preserve"> </v>
      </c>
      <c r="R955" s="29"/>
    </row>
    <row r="956" spans="1:18" ht="16.5" customHeight="1">
      <c r="A956" s="30"/>
      <c r="B956" s="31"/>
      <c r="C956" s="39"/>
      <c r="D956" s="31"/>
      <c r="E956" s="33"/>
      <c r="F956" s="34"/>
      <c r="G956" s="35"/>
      <c r="H956" s="36" t="str">
        <f t="shared" si="81"/>
        <v/>
      </c>
      <c r="I956" s="34"/>
      <c r="J956" s="35"/>
      <c r="K956" s="36" t="str">
        <f t="shared" si="75"/>
        <v/>
      </c>
      <c r="L956" s="34"/>
      <c r="M956" s="37" t="str">
        <f t="shared" si="76"/>
        <v xml:space="preserve"> </v>
      </c>
      <c r="N956" s="36" t="str">
        <f t="shared" si="77"/>
        <v xml:space="preserve"> </v>
      </c>
      <c r="O956" s="38" t="str">
        <f t="shared" si="78"/>
        <v xml:space="preserve"> </v>
      </c>
      <c r="P956" s="37" t="str">
        <f t="shared" si="79"/>
        <v xml:space="preserve"> </v>
      </c>
      <c r="Q956" s="36" t="str">
        <f t="shared" si="80"/>
        <v xml:space="preserve"> </v>
      </c>
      <c r="R956" s="29"/>
    </row>
    <row r="957" spans="1:18" ht="16.5" customHeight="1">
      <c r="A957" s="30"/>
      <c r="B957" s="31"/>
      <c r="C957" s="39"/>
      <c r="D957" s="31"/>
      <c r="E957" s="33"/>
      <c r="F957" s="34"/>
      <c r="G957" s="35"/>
      <c r="H957" s="36" t="str">
        <f t="shared" si="81"/>
        <v/>
      </c>
      <c r="I957" s="34"/>
      <c r="J957" s="35"/>
      <c r="K957" s="36" t="str">
        <f t="shared" si="75"/>
        <v/>
      </c>
      <c r="L957" s="34"/>
      <c r="M957" s="37" t="str">
        <f t="shared" si="76"/>
        <v xml:space="preserve"> </v>
      </c>
      <c r="N957" s="36" t="str">
        <f t="shared" si="77"/>
        <v xml:space="preserve"> </v>
      </c>
      <c r="O957" s="38" t="str">
        <f t="shared" si="78"/>
        <v xml:space="preserve"> </v>
      </c>
      <c r="P957" s="37" t="str">
        <f t="shared" si="79"/>
        <v xml:space="preserve"> </v>
      </c>
      <c r="Q957" s="36" t="str">
        <f t="shared" si="80"/>
        <v xml:space="preserve"> </v>
      </c>
      <c r="R957" s="29"/>
    </row>
    <row r="958" spans="1:18" ht="16.5" customHeight="1">
      <c r="A958" s="30"/>
      <c r="B958" s="31"/>
      <c r="C958" s="39"/>
      <c r="D958" s="31"/>
      <c r="E958" s="33"/>
      <c r="F958" s="34"/>
      <c r="G958" s="35"/>
      <c r="H958" s="36" t="str">
        <f t="shared" si="81"/>
        <v/>
      </c>
      <c r="I958" s="34"/>
      <c r="J958" s="35"/>
      <c r="K958" s="36" t="str">
        <f t="shared" si="75"/>
        <v/>
      </c>
      <c r="L958" s="34"/>
      <c r="M958" s="37" t="str">
        <f t="shared" si="76"/>
        <v xml:space="preserve"> </v>
      </c>
      <c r="N958" s="36" t="str">
        <f t="shared" si="77"/>
        <v xml:space="preserve"> </v>
      </c>
      <c r="O958" s="38" t="str">
        <f t="shared" si="78"/>
        <v xml:space="preserve"> </v>
      </c>
      <c r="P958" s="37" t="str">
        <f t="shared" si="79"/>
        <v xml:space="preserve"> </v>
      </c>
      <c r="Q958" s="36" t="str">
        <f t="shared" si="80"/>
        <v xml:space="preserve"> </v>
      </c>
      <c r="R958" s="29"/>
    </row>
    <row r="959" spans="1:18" ht="16.5" customHeight="1">
      <c r="A959" s="30"/>
      <c r="B959" s="31"/>
      <c r="C959" s="39"/>
      <c r="D959" s="31"/>
      <c r="E959" s="33"/>
      <c r="F959" s="34"/>
      <c r="G959" s="35"/>
      <c r="H959" s="36" t="str">
        <f t="shared" si="81"/>
        <v/>
      </c>
      <c r="I959" s="34"/>
      <c r="J959" s="35"/>
      <c r="K959" s="36" t="str">
        <f t="shared" si="75"/>
        <v/>
      </c>
      <c r="L959" s="34"/>
      <c r="M959" s="37" t="str">
        <f t="shared" si="76"/>
        <v xml:space="preserve"> </v>
      </c>
      <c r="N959" s="36" t="str">
        <f t="shared" si="77"/>
        <v xml:space="preserve"> </v>
      </c>
      <c r="O959" s="38" t="str">
        <f t="shared" si="78"/>
        <v xml:space="preserve"> </v>
      </c>
      <c r="P959" s="37" t="str">
        <f t="shared" si="79"/>
        <v xml:space="preserve"> </v>
      </c>
      <c r="Q959" s="36" t="str">
        <f t="shared" si="80"/>
        <v xml:space="preserve"> </v>
      </c>
      <c r="R959" s="29"/>
    </row>
    <row r="960" spans="1:18" ht="16.5" customHeight="1">
      <c r="A960" s="30"/>
      <c r="B960" s="31"/>
      <c r="C960" s="39"/>
      <c r="D960" s="31"/>
      <c r="E960" s="33"/>
      <c r="F960" s="34"/>
      <c r="G960" s="35"/>
      <c r="H960" s="36" t="str">
        <f t="shared" si="81"/>
        <v/>
      </c>
      <c r="I960" s="34"/>
      <c r="J960" s="35"/>
      <c r="K960" s="36" t="str">
        <f t="shared" si="75"/>
        <v/>
      </c>
      <c r="L960" s="34"/>
      <c r="M960" s="37" t="str">
        <f t="shared" si="76"/>
        <v xml:space="preserve"> </v>
      </c>
      <c r="N960" s="36" t="str">
        <f t="shared" si="77"/>
        <v xml:space="preserve"> </v>
      </c>
      <c r="O960" s="38" t="str">
        <f t="shared" si="78"/>
        <v xml:space="preserve"> </v>
      </c>
      <c r="P960" s="37" t="str">
        <f t="shared" si="79"/>
        <v xml:space="preserve"> </v>
      </c>
      <c r="Q960" s="36" t="str">
        <f t="shared" si="80"/>
        <v xml:space="preserve"> </v>
      </c>
      <c r="R960" s="29"/>
    </row>
    <row r="961" spans="1:18" ht="16.5" customHeight="1">
      <c r="A961" s="30"/>
      <c r="B961" s="31"/>
      <c r="C961" s="39"/>
      <c r="D961" s="31"/>
      <c r="E961" s="33"/>
      <c r="F961" s="34"/>
      <c r="G961" s="35"/>
      <c r="H961" s="36" t="str">
        <f t="shared" si="81"/>
        <v/>
      </c>
      <c r="I961" s="34"/>
      <c r="J961" s="35"/>
      <c r="K961" s="36" t="str">
        <f t="shared" si="75"/>
        <v/>
      </c>
      <c r="L961" s="34"/>
      <c r="M961" s="37" t="str">
        <f t="shared" si="76"/>
        <v xml:space="preserve"> </v>
      </c>
      <c r="N961" s="36" t="str">
        <f t="shared" si="77"/>
        <v xml:space="preserve"> </v>
      </c>
      <c r="O961" s="38" t="str">
        <f t="shared" si="78"/>
        <v xml:space="preserve"> </v>
      </c>
      <c r="P961" s="37" t="str">
        <f t="shared" si="79"/>
        <v xml:space="preserve"> </v>
      </c>
      <c r="Q961" s="36" t="str">
        <f t="shared" si="80"/>
        <v xml:space="preserve"> </v>
      </c>
      <c r="R961" s="29"/>
    </row>
    <row r="962" spans="1:18" ht="16.5" customHeight="1">
      <c r="A962" s="30"/>
      <c r="B962" s="31"/>
      <c r="C962" s="39"/>
      <c r="D962" s="31"/>
      <c r="E962" s="33"/>
      <c r="F962" s="34"/>
      <c r="G962" s="35"/>
      <c r="H962" s="36" t="str">
        <f t="shared" si="81"/>
        <v/>
      </c>
      <c r="I962" s="34"/>
      <c r="J962" s="35"/>
      <c r="K962" s="36" t="str">
        <f t="shared" si="75"/>
        <v/>
      </c>
      <c r="L962" s="34"/>
      <c r="M962" s="37" t="str">
        <f t="shared" si="76"/>
        <v xml:space="preserve"> </v>
      </c>
      <c r="N962" s="36" t="str">
        <f t="shared" si="77"/>
        <v xml:space="preserve"> </v>
      </c>
      <c r="O962" s="38" t="str">
        <f t="shared" si="78"/>
        <v xml:space="preserve"> </v>
      </c>
      <c r="P962" s="37" t="str">
        <f t="shared" si="79"/>
        <v xml:space="preserve"> </v>
      </c>
      <c r="Q962" s="36" t="str">
        <f t="shared" si="80"/>
        <v xml:space="preserve"> </v>
      </c>
      <c r="R962" s="29"/>
    </row>
    <row r="963" spans="1:18" ht="16.5" customHeight="1">
      <c r="A963" s="30"/>
      <c r="B963" s="31"/>
      <c r="C963" s="39"/>
      <c r="D963" s="31"/>
      <c r="E963" s="33"/>
      <c r="F963" s="34"/>
      <c r="G963" s="35"/>
      <c r="H963" s="36" t="str">
        <f t="shared" si="81"/>
        <v/>
      </c>
      <c r="I963" s="34"/>
      <c r="J963" s="35"/>
      <c r="K963" s="36" t="str">
        <f t="shared" si="75"/>
        <v/>
      </c>
      <c r="L963" s="34"/>
      <c r="M963" s="37" t="str">
        <f t="shared" si="76"/>
        <v xml:space="preserve"> </v>
      </c>
      <c r="N963" s="36" t="str">
        <f t="shared" si="77"/>
        <v xml:space="preserve"> </v>
      </c>
      <c r="O963" s="38" t="str">
        <f t="shared" si="78"/>
        <v xml:space="preserve"> </v>
      </c>
      <c r="P963" s="37" t="str">
        <f t="shared" si="79"/>
        <v xml:space="preserve"> </v>
      </c>
      <c r="Q963" s="36" t="str">
        <f t="shared" si="80"/>
        <v xml:space="preserve"> </v>
      </c>
      <c r="R963" s="29"/>
    </row>
    <row r="964" spans="1:18" ht="16.5" customHeight="1">
      <c r="A964" s="30"/>
      <c r="B964" s="31"/>
      <c r="C964" s="39"/>
      <c r="D964" s="31"/>
      <c r="E964" s="33"/>
      <c r="F964" s="34"/>
      <c r="G964" s="35"/>
      <c r="H964" s="36" t="str">
        <f t="shared" si="81"/>
        <v/>
      </c>
      <c r="I964" s="34"/>
      <c r="J964" s="35"/>
      <c r="K964" s="36" t="str">
        <f t="shared" si="75"/>
        <v/>
      </c>
      <c r="L964" s="34"/>
      <c r="M964" s="37" t="str">
        <f t="shared" si="76"/>
        <v xml:space="preserve"> </v>
      </c>
      <c r="N964" s="36" t="str">
        <f t="shared" si="77"/>
        <v xml:space="preserve"> </v>
      </c>
      <c r="O964" s="38" t="str">
        <f t="shared" si="78"/>
        <v xml:space="preserve"> </v>
      </c>
      <c r="P964" s="37" t="str">
        <f t="shared" si="79"/>
        <v xml:space="preserve"> </v>
      </c>
      <c r="Q964" s="36" t="str">
        <f t="shared" si="80"/>
        <v xml:space="preserve"> </v>
      </c>
      <c r="R964" s="29"/>
    </row>
    <row r="965" spans="1:18" ht="16.5" customHeight="1">
      <c r="A965" s="30"/>
      <c r="B965" s="31"/>
      <c r="C965" s="39"/>
      <c r="D965" s="31"/>
      <c r="E965" s="33"/>
      <c r="F965" s="34"/>
      <c r="G965" s="35"/>
      <c r="H965" s="36" t="str">
        <f t="shared" si="81"/>
        <v/>
      </c>
      <c r="I965" s="34"/>
      <c r="J965" s="35"/>
      <c r="K965" s="36" t="str">
        <f t="shared" ref="K965:K1071" si="82">IF(I965="","",I965*J965)</f>
        <v/>
      </c>
      <c r="L965" s="34"/>
      <c r="M965" s="37" t="str">
        <f t="shared" ref="M965:M1071" si="83">IF(J965=0," ",J965)</f>
        <v xml:space="preserve"> </v>
      </c>
      <c r="N965" s="36" t="str">
        <f t="shared" ref="N965:N1071" si="84">IFERROR(L965*M965," ")</f>
        <v xml:space="preserve"> </v>
      </c>
      <c r="O965" s="38" t="str">
        <f t="shared" ref="O965:O1067" si="85">IF(((F965+I965)-L965)=0," ",(F965+I965)-L965)</f>
        <v xml:space="preserve"> </v>
      </c>
      <c r="P965" s="37" t="str">
        <f t="shared" ref="P965:P1071" si="86">M965</f>
        <v xml:space="preserve"> </v>
      </c>
      <c r="Q965" s="36" t="str">
        <f t="shared" ref="Q965:Q1071" si="87">IFERROR((H965+K965)-N965," ")</f>
        <v xml:space="preserve"> </v>
      </c>
      <c r="R965" s="29"/>
    </row>
    <row r="966" spans="1:18" ht="16.5" customHeight="1">
      <c r="A966" s="30"/>
      <c r="B966" s="31"/>
      <c r="C966" s="39"/>
      <c r="D966" s="31"/>
      <c r="E966" s="33"/>
      <c r="F966" s="34"/>
      <c r="G966" s="35"/>
      <c r="H966" s="36" t="str">
        <f t="shared" si="81"/>
        <v/>
      </c>
      <c r="I966" s="34"/>
      <c r="J966" s="35"/>
      <c r="K966" s="36" t="str">
        <f t="shared" si="82"/>
        <v/>
      </c>
      <c r="L966" s="34"/>
      <c r="M966" s="37" t="str">
        <f t="shared" si="83"/>
        <v xml:space="preserve"> </v>
      </c>
      <c r="N966" s="36" t="str">
        <f t="shared" si="84"/>
        <v xml:space="preserve"> </v>
      </c>
      <c r="O966" s="38" t="str">
        <f t="shared" si="85"/>
        <v xml:space="preserve"> </v>
      </c>
      <c r="P966" s="37" t="str">
        <f t="shared" si="86"/>
        <v xml:space="preserve"> </v>
      </c>
      <c r="Q966" s="36" t="str">
        <f t="shared" si="87"/>
        <v xml:space="preserve"> </v>
      </c>
      <c r="R966" s="29"/>
    </row>
    <row r="967" spans="1:18" ht="16.5" customHeight="1">
      <c r="A967" s="30"/>
      <c r="B967" s="31"/>
      <c r="C967" s="39"/>
      <c r="D967" s="31"/>
      <c r="E967" s="33"/>
      <c r="F967" s="34"/>
      <c r="G967" s="35"/>
      <c r="H967" s="36" t="str">
        <f t="shared" si="81"/>
        <v/>
      </c>
      <c r="I967" s="34"/>
      <c r="J967" s="35"/>
      <c r="K967" s="36" t="str">
        <f t="shared" si="82"/>
        <v/>
      </c>
      <c r="L967" s="34"/>
      <c r="M967" s="37" t="str">
        <f t="shared" si="83"/>
        <v xml:space="preserve"> </v>
      </c>
      <c r="N967" s="36" t="str">
        <f t="shared" si="84"/>
        <v xml:space="preserve"> </v>
      </c>
      <c r="O967" s="38" t="str">
        <f t="shared" si="85"/>
        <v xml:space="preserve"> </v>
      </c>
      <c r="P967" s="37" t="str">
        <f t="shared" si="86"/>
        <v xml:space="preserve"> </v>
      </c>
      <c r="Q967" s="36" t="str">
        <f t="shared" si="87"/>
        <v xml:space="preserve"> </v>
      </c>
      <c r="R967" s="29"/>
    </row>
    <row r="968" spans="1:18" ht="16.5" customHeight="1">
      <c r="A968" s="30"/>
      <c r="B968" s="31"/>
      <c r="C968" s="39"/>
      <c r="D968" s="31"/>
      <c r="E968" s="33"/>
      <c r="F968" s="34"/>
      <c r="G968" s="35"/>
      <c r="H968" s="36" t="str">
        <f t="shared" si="81"/>
        <v/>
      </c>
      <c r="I968" s="34"/>
      <c r="J968" s="35"/>
      <c r="K968" s="36" t="str">
        <f t="shared" si="82"/>
        <v/>
      </c>
      <c r="L968" s="34"/>
      <c r="M968" s="37" t="str">
        <f t="shared" si="83"/>
        <v xml:space="preserve"> </v>
      </c>
      <c r="N968" s="36" t="str">
        <f t="shared" si="84"/>
        <v xml:space="preserve"> </v>
      </c>
      <c r="O968" s="38" t="str">
        <f t="shared" si="85"/>
        <v xml:space="preserve"> </v>
      </c>
      <c r="P968" s="37" t="str">
        <f t="shared" si="86"/>
        <v xml:space="preserve"> </v>
      </c>
      <c r="Q968" s="36" t="str">
        <f t="shared" si="87"/>
        <v xml:space="preserve"> </v>
      </c>
      <c r="R968" s="29"/>
    </row>
    <row r="969" spans="1:18" ht="16.5" customHeight="1">
      <c r="A969" s="30"/>
      <c r="B969" s="31"/>
      <c r="C969" s="39"/>
      <c r="D969" s="31"/>
      <c r="E969" s="33"/>
      <c r="F969" s="34"/>
      <c r="G969" s="35"/>
      <c r="H969" s="36" t="str">
        <f t="shared" si="81"/>
        <v/>
      </c>
      <c r="I969" s="34"/>
      <c r="J969" s="35"/>
      <c r="K969" s="36" t="str">
        <f t="shared" si="82"/>
        <v/>
      </c>
      <c r="L969" s="34"/>
      <c r="M969" s="37" t="str">
        <f t="shared" si="83"/>
        <v xml:space="preserve"> </v>
      </c>
      <c r="N969" s="36" t="str">
        <f t="shared" si="84"/>
        <v xml:space="preserve"> </v>
      </c>
      <c r="O969" s="38" t="str">
        <f t="shared" si="85"/>
        <v xml:space="preserve"> </v>
      </c>
      <c r="P969" s="37" t="str">
        <f t="shared" si="86"/>
        <v xml:space="preserve"> </v>
      </c>
      <c r="Q969" s="36" t="str">
        <f t="shared" si="87"/>
        <v xml:space="preserve"> </v>
      </c>
      <c r="R969" s="29"/>
    </row>
    <row r="970" spans="1:18" ht="16.5" customHeight="1">
      <c r="A970" s="30"/>
      <c r="B970" s="31"/>
      <c r="C970" s="39"/>
      <c r="D970" s="31"/>
      <c r="E970" s="33"/>
      <c r="F970" s="34"/>
      <c r="G970" s="35"/>
      <c r="H970" s="36" t="str">
        <f t="shared" si="81"/>
        <v/>
      </c>
      <c r="I970" s="34"/>
      <c r="J970" s="35"/>
      <c r="K970" s="36" t="str">
        <f t="shared" si="82"/>
        <v/>
      </c>
      <c r="L970" s="34"/>
      <c r="M970" s="37" t="str">
        <f t="shared" si="83"/>
        <v xml:space="preserve"> </v>
      </c>
      <c r="N970" s="36" t="str">
        <f t="shared" si="84"/>
        <v xml:space="preserve"> </v>
      </c>
      <c r="O970" s="38" t="str">
        <f t="shared" si="85"/>
        <v xml:space="preserve"> </v>
      </c>
      <c r="P970" s="37" t="str">
        <f t="shared" si="86"/>
        <v xml:space="preserve"> </v>
      </c>
      <c r="Q970" s="36" t="str">
        <f t="shared" si="87"/>
        <v xml:space="preserve"> </v>
      </c>
      <c r="R970" s="29"/>
    </row>
    <row r="971" spans="1:18" ht="16.5" customHeight="1">
      <c r="A971" s="30"/>
      <c r="B971" s="31"/>
      <c r="C971" s="39"/>
      <c r="D971" s="31"/>
      <c r="E971" s="33"/>
      <c r="F971" s="34"/>
      <c r="G971" s="35"/>
      <c r="H971" s="36" t="str">
        <f t="shared" si="81"/>
        <v/>
      </c>
      <c r="I971" s="34"/>
      <c r="J971" s="35"/>
      <c r="K971" s="36" t="str">
        <f t="shared" si="82"/>
        <v/>
      </c>
      <c r="L971" s="34"/>
      <c r="M971" s="37" t="str">
        <f t="shared" si="83"/>
        <v xml:space="preserve"> </v>
      </c>
      <c r="N971" s="36" t="str">
        <f t="shared" si="84"/>
        <v xml:space="preserve"> </v>
      </c>
      <c r="O971" s="38" t="str">
        <f t="shared" si="85"/>
        <v xml:space="preserve"> </v>
      </c>
      <c r="P971" s="37" t="str">
        <f t="shared" si="86"/>
        <v xml:space="preserve"> </v>
      </c>
      <c r="Q971" s="36" t="str">
        <f t="shared" si="87"/>
        <v xml:space="preserve"> </v>
      </c>
      <c r="R971" s="29"/>
    </row>
    <row r="972" spans="1:18" ht="16.5" customHeight="1">
      <c r="A972" s="30"/>
      <c r="B972" s="31"/>
      <c r="C972" s="39"/>
      <c r="D972" s="31"/>
      <c r="E972" s="33"/>
      <c r="F972" s="34"/>
      <c r="G972" s="35"/>
      <c r="H972" s="36" t="str">
        <f t="shared" si="81"/>
        <v/>
      </c>
      <c r="I972" s="34"/>
      <c r="J972" s="35"/>
      <c r="K972" s="36" t="str">
        <f t="shared" si="82"/>
        <v/>
      </c>
      <c r="L972" s="34"/>
      <c r="M972" s="37" t="str">
        <f t="shared" si="83"/>
        <v xml:space="preserve"> </v>
      </c>
      <c r="N972" s="36" t="str">
        <f t="shared" si="84"/>
        <v xml:space="preserve"> </v>
      </c>
      <c r="O972" s="38" t="str">
        <f t="shared" si="85"/>
        <v xml:space="preserve"> </v>
      </c>
      <c r="P972" s="37" t="str">
        <f t="shared" si="86"/>
        <v xml:space="preserve"> </v>
      </c>
      <c r="Q972" s="36" t="str">
        <f t="shared" si="87"/>
        <v xml:space="preserve"> </v>
      </c>
      <c r="R972" s="29"/>
    </row>
    <row r="973" spans="1:18" ht="16.5" customHeight="1">
      <c r="A973" s="30"/>
      <c r="B973" s="31"/>
      <c r="C973" s="39"/>
      <c r="D973" s="31"/>
      <c r="E973" s="33"/>
      <c r="F973" s="34"/>
      <c r="G973" s="35"/>
      <c r="H973" s="36" t="str">
        <f t="shared" si="81"/>
        <v/>
      </c>
      <c r="I973" s="34"/>
      <c r="J973" s="35"/>
      <c r="K973" s="36" t="str">
        <f t="shared" si="82"/>
        <v/>
      </c>
      <c r="L973" s="34"/>
      <c r="M973" s="37" t="str">
        <f t="shared" si="83"/>
        <v xml:space="preserve"> </v>
      </c>
      <c r="N973" s="36" t="str">
        <f t="shared" si="84"/>
        <v xml:space="preserve"> </v>
      </c>
      <c r="O973" s="38" t="str">
        <f t="shared" si="85"/>
        <v xml:space="preserve"> </v>
      </c>
      <c r="P973" s="37" t="str">
        <f t="shared" si="86"/>
        <v xml:space="preserve"> </v>
      </c>
      <c r="Q973" s="36" t="str">
        <f t="shared" si="87"/>
        <v xml:space="preserve"> </v>
      </c>
      <c r="R973" s="29"/>
    </row>
    <row r="974" spans="1:18" ht="16.5" customHeight="1">
      <c r="A974" s="30"/>
      <c r="B974" s="31"/>
      <c r="C974" s="39"/>
      <c r="D974" s="31"/>
      <c r="E974" s="33"/>
      <c r="F974" s="34"/>
      <c r="G974" s="35"/>
      <c r="H974" s="36" t="str">
        <f t="shared" si="81"/>
        <v/>
      </c>
      <c r="I974" s="34"/>
      <c r="J974" s="35"/>
      <c r="K974" s="36" t="str">
        <f t="shared" si="82"/>
        <v/>
      </c>
      <c r="L974" s="34"/>
      <c r="M974" s="37" t="str">
        <f t="shared" si="83"/>
        <v xml:space="preserve"> </v>
      </c>
      <c r="N974" s="36" t="str">
        <f t="shared" si="84"/>
        <v xml:space="preserve"> </v>
      </c>
      <c r="O974" s="38" t="str">
        <f t="shared" si="85"/>
        <v xml:space="preserve"> </v>
      </c>
      <c r="P974" s="37" t="str">
        <f t="shared" si="86"/>
        <v xml:space="preserve"> </v>
      </c>
      <c r="Q974" s="36" t="str">
        <f t="shared" si="87"/>
        <v xml:space="preserve"> </v>
      </c>
      <c r="R974" s="29"/>
    </row>
    <row r="975" spans="1:18" ht="16.5" customHeight="1">
      <c r="A975" s="30"/>
      <c r="B975" s="31"/>
      <c r="C975" s="39"/>
      <c r="D975" s="31"/>
      <c r="E975" s="33"/>
      <c r="F975" s="34"/>
      <c r="G975" s="35"/>
      <c r="H975" s="36" t="str">
        <f t="shared" si="81"/>
        <v/>
      </c>
      <c r="I975" s="34"/>
      <c r="J975" s="35"/>
      <c r="K975" s="36" t="str">
        <f t="shared" si="82"/>
        <v/>
      </c>
      <c r="L975" s="34"/>
      <c r="M975" s="37" t="str">
        <f t="shared" si="83"/>
        <v xml:space="preserve"> </v>
      </c>
      <c r="N975" s="36" t="str">
        <f t="shared" si="84"/>
        <v xml:space="preserve"> </v>
      </c>
      <c r="O975" s="38" t="str">
        <f t="shared" si="85"/>
        <v xml:space="preserve"> </v>
      </c>
      <c r="P975" s="37" t="str">
        <f t="shared" si="86"/>
        <v xml:space="preserve"> </v>
      </c>
      <c r="Q975" s="36" t="str">
        <f t="shared" si="87"/>
        <v xml:space="preserve"> </v>
      </c>
      <c r="R975" s="29"/>
    </row>
    <row r="976" spans="1:18" ht="16.5" customHeight="1">
      <c r="A976" s="30"/>
      <c r="B976" s="31"/>
      <c r="C976" s="39"/>
      <c r="D976" s="31"/>
      <c r="E976" s="33"/>
      <c r="F976" s="34"/>
      <c r="G976" s="35"/>
      <c r="H976" s="36" t="str">
        <f t="shared" si="81"/>
        <v/>
      </c>
      <c r="I976" s="34"/>
      <c r="J976" s="35"/>
      <c r="K976" s="36" t="str">
        <f t="shared" si="82"/>
        <v/>
      </c>
      <c r="L976" s="34"/>
      <c r="M976" s="37" t="str">
        <f t="shared" si="83"/>
        <v xml:space="preserve"> </v>
      </c>
      <c r="N976" s="36" t="str">
        <f t="shared" si="84"/>
        <v xml:space="preserve"> </v>
      </c>
      <c r="O976" s="38" t="str">
        <f t="shared" si="85"/>
        <v xml:space="preserve"> </v>
      </c>
      <c r="P976" s="37" t="str">
        <f t="shared" si="86"/>
        <v xml:space="preserve"> </v>
      </c>
      <c r="Q976" s="36" t="str">
        <f t="shared" si="87"/>
        <v xml:space="preserve"> </v>
      </c>
      <c r="R976" s="29"/>
    </row>
    <row r="977" spans="1:18" ht="16.5" customHeight="1">
      <c r="A977" s="30"/>
      <c r="B977" s="31"/>
      <c r="C977" s="39"/>
      <c r="D977" s="31"/>
      <c r="E977" s="33"/>
      <c r="F977" s="34"/>
      <c r="G977" s="35"/>
      <c r="H977" s="36" t="str">
        <f t="shared" si="81"/>
        <v/>
      </c>
      <c r="I977" s="34"/>
      <c r="J977" s="35"/>
      <c r="K977" s="36" t="str">
        <f t="shared" si="82"/>
        <v/>
      </c>
      <c r="L977" s="34"/>
      <c r="M977" s="37" t="str">
        <f t="shared" si="83"/>
        <v xml:space="preserve"> </v>
      </c>
      <c r="N977" s="36" t="str">
        <f t="shared" si="84"/>
        <v xml:space="preserve"> </v>
      </c>
      <c r="O977" s="38" t="str">
        <f t="shared" si="85"/>
        <v xml:space="preserve"> </v>
      </c>
      <c r="P977" s="37" t="str">
        <f t="shared" si="86"/>
        <v xml:space="preserve"> </v>
      </c>
      <c r="Q977" s="36" t="str">
        <f t="shared" si="87"/>
        <v xml:space="preserve"> </v>
      </c>
      <c r="R977" s="29"/>
    </row>
    <row r="978" spans="1:18" ht="16.5" customHeight="1">
      <c r="A978" s="30"/>
      <c r="B978" s="31"/>
      <c r="C978" s="39"/>
      <c r="D978" s="31"/>
      <c r="E978" s="33"/>
      <c r="F978" s="34"/>
      <c r="G978" s="35"/>
      <c r="H978" s="36" t="str">
        <f t="shared" si="81"/>
        <v/>
      </c>
      <c r="I978" s="34"/>
      <c r="J978" s="35"/>
      <c r="K978" s="36" t="str">
        <f t="shared" si="82"/>
        <v/>
      </c>
      <c r="L978" s="34"/>
      <c r="M978" s="37" t="str">
        <f t="shared" si="83"/>
        <v xml:space="preserve"> </v>
      </c>
      <c r="N978" s="36" t="str">
        <f t="shared" si="84"/>
        <v xml:space="preserve"> </v>
      </c>
      <c r="O978" s="38" t="str">
        <f t="shared" si="85"/>
        <v xml:space="preserve"> </v>
      </c>
      <c r="P978" s="37" t="str">
        <f t="shared" si="86"/>
        <v xml:space="preserve"> </v>
      </c>
      <c r="Q978" s="36" t="str">
        <f t="shared" si="87"/>
        <v xml:space="preserve"> </v>
      </c>
      <c r="R978" s="29"/>
    </row>
    <row r="979" spans="1:18" ht="16.5" customHeight="1">
      <c r="A979" s="30"/>
      <c r="B979" s="31"/>
      <c r="C979" s="39"/>
      <c r="D979" s="31"/>
      <c r="E979" s="33"/>
      <c r="F979" s="34"/>
      <c r="G979" s="35"/>
      <c r="H979" s="36" t="str">
        <f t="shared" si="81"/>
        <v/>
      </c>
      <c r="I979" s="34"/>
      <c r="J979" s="35"/>
      <c r="K979" s="36" t="str">
        <f t="shared" si="82"/>
        <v/>
      </c>
      <c r="L979" s="34"/>
      <c r="M979" s="37" t="str">
        <f t="shared" si="83"/>
        <v xml:space="preserve"> </v>
      </c>
      <c r="N979" s="36" t="str">
        <f t="shared" si="84"/>
        <v xml:space="preserve"> </v>
      </c>
      <c r="O979" s="38" t="str">
        <f t="shared" si="85"/>
        <v xml:space="preserve"> </v>
      </c>
      <c r="P979" s="37" t="str">
        <f t="shared" si="86"/>
        <v xml:space="preserve"> </v>
      </c>
      <c r="Q979" s="36" t="str">
        <f t="shared" si="87"/>
        <v xml:space="preserve"> </v>
      </c>
      <c r="R979" s="29"/>
    </row>
    <row r="980" spans="1:18" ht="16.5" customHeight="1">
      <c r="A980" s="30"/>
      <c r="B980" s="31"/>
      <c r="C980" s="39"/>
      <c r="D980" s="31"/>
      <c r="E980" s="33"/>
      <c r="F980" s="34"/>
      <c r="G980" s="35"/>
      <c r="H980" s="36" t="str">
        <f t="shared" si="81"/>
        <v/>
      </c>
      <c r="I980" s="34"/>
      <c r="J980" s="35"/>
      <c r="K980" s="36" t="str">
        <f t="shared" si="82"/>
        <v/>
      </c>
      <c r="L980" s="34"/>
      <c r="M980" s="37" t="str">
        <f t="shared" si="83"/>
        <v xml:space="preserve"> </v>
      </c>
      <c r="N980" s="36" t="str">
        <f t="shared" si="84"/>
        <v xml:space="preserve"> </v>
      </c>
      <c r="O980" s="38" t="str">
        <f t="shared" si="85"/>
        <v xml:space="preserve"> </v>
      </c>
      <c r="P980" s="37" t="str">
        <f t="shared" si="86"/>
        <v xml:space="preserve"> </v>
      </c>
      <c r="Q980" s="36" t="str">
        <f t="shared" si="87"/>
        <v xml:space="preserve"> </v>
      </c>
      <c r="R980" s="29"/>
    </row>
    <row r="981" spans="1:18" ht="16.5" customHeight="1">
      <c r="A981" s="30"/>
      <c r="B981" s="31"/>
      <c r="C981" s="39"/>
      <c r="D981" s="31"/>
      <c r="E981" s="33"/>
      <c r="F981" s="34"/>
      <c r="G981" s="35"/>
      <c r="H981" s="36" t="str">
        <f t="shared" si="81"/>
        <v/>
      </c>
      <c r="I981" s="34"/>
      <c r="J981" s="35"/>
      <c r="K981" s="36" t="str">
        <f t="shared" si="82"/>
        <v/>
      </c>
      <c r="L981" s="34"/>
      <c r="M981" s="37" t="str">
        <f t="shared" si="83"/>
        <v xml:space="preserve"> </v>
      </c>
      <c r="N981" s="36" t="str">
        <f t="shared" si="84"/>
        <v xml:space="preserve"> </v>
      </c>
      <c r="O981" s="38" t="str">
        <f t="shared" si="85"/>
        <v xml:space="preserve"> </v>
      </c>
      <c r="P981" s="37" t="str">
        <f t="shared" si="86"/>
        <v xml:space="preserve"> </v>
      </c>
      <c r="Q981" s="36" t="str">
        <f t="shared" si="87"/>
        <v xml:space="preserve"> </v>
      </c>
      <c r="R981" s="29"/>
    </row>
    <row r="982" spans="1:18" ht="16.5" customHeight="1">
      <c r="A982" s="30"/>
      <c r="B982" s="31"/>
      <c r="C982" s="39"/>
      <c r="D982" s="31"/>
      <c r="E982" s="33"/>
      <c r="F982" s="34"/>
      <c r="G982" s="35"/>
      <c r="H982" s="36" t="str">
        <f t="shared" si="81"/>
        <v/>
      </c>
      <c r="I982" s="34"/>
      <c r="J982" s="35"/>
      <c r="K982" s="36" t="str">
        <f t="shared" si="82"/>
        <v/>
      </c>
      <c r="L982" s="34"/>
      <c r="M982" s="37" t="str">
        <f t="shared" si="83"/>
        <v xml:space="preserve"> </v>
      </c>
      <c r="N982" s="36" t="str">
        <f t="shared" si="84"/>
        <v xml:space="preserve"> </v>
      </c>
      <c r="O982" s="38" t="str">
        <f t="shared" si="85"/>
        <v xml:space="preserve"> </v>
      </c>
      <c r="P982" s="37" t="str">
        <f t="shared" si="86"/>
        <v xml:space="preserve"> </v>
      </c>
      <c r="Q982" s="36" t="str">
        <f t="shared" si="87"/>
        <v xml:space="preserve"> </v>
      </c>
      <c r="R982" s="29"/>
    </row>
    <row r="983" spans="1:18" ht="16.5" customHeight="1">
      <c r="A983" s="30"/>
      <c r="B983" s="31"/>
      <c r="C983" s="39"/>
      <c r="D983" s="31"/>
      <c r="E983" s="33"/>
      <c r="F983" s="34"/>
      <c r="G983" s="35"/>
      <c r="H983" s="36" t="str">
        <f t="shared" si="81"/>
        <v/>
      </c>
      <c r="I983" s="34"/>
      <c r="J983" s="35"/>
      <c r="K983" s="36" t="str">
        <f t="shared" si="82"/>
        <v/>
      </c>
      <c r="L983" s="34"/>
      <c r="M983" s="37" t="str">
        <f t="shared" si="83"/>
        <v xml:space="preserve"> </v>
      </c>
      <c r="N983" s="36" t="str">
        <f t="shared" si="84"/>
        <v xml:space="preserve"> </v>
      </c>
      <c r="O983" s="38" t="str">
        <f t="shared" si="85"/>
        <v xml:space="preserve"> </v>
      </c>
      <c r="P983" s="37" t="str">
        <f t="shared" si="86"/>
        <v xml:space="preserve"> </v>
      </c>
      <c r="Q983" s="36" t="str">
        <f t="shared" si="87"/>
        <v xml:space="preserve"> </v>
      </c>
      <c r="R983" s="29"/>
    </row>
    <row r="984" spans="1:18" ht="16.5" customHeight="1">
      <c r="A984" s="30"/>
      <c r="B984" s="31"/>
      <c r="C984" s="39"/>
      <c r="D984" s="31"/>
      <c r="E984" s="33"/>
      <c r="F984" s="34"/>
      <c r="G984" s="35"/>
      <c r="H984" s="36" t="str">
        <f t="shared" si="81"/>
        <v/>
      </c>
      <c r="I984" s="34"/>
      <c r="J984" s="35"/>
      <c r="K984" s="36" t="str">
        <f t="shared" si="82"/>
        <v/>
      </c>
      <c r="L984" s="34"/>
      <c r="M984" s="37" t="str">
        <f t="shared" si="83"/>
        <v xml:space="preserve"> </v>
      </c>
      <c r="N984" s="36" t="str">
        <f t="shared" si="84"/>
        <v xml:space="preserve"> </v>
      </c>
      <c r="O984" s="38" t="str">
        <f t="shared" si="85"/>
        <v xml:space="preserve"> </v>
      </c>
      <c r="P984" s="37" t="str">
        <f t="shared" si="86"/>
        <v xml:space="preserve"> </v>
      </c>
      <c r="Q984" s="36" t="str">
        <f t="shared" si="87"/>
        <v xml:space="preserve"> </v>
      </c>
      <c r="R984" s="29"/>
    </row>
    <row r="985" spans="1:18" ht="16.5" customHeight="1">
      <c r="A985" s="30"/>
      <c r="B985" s="31"/>
      <c r="C985" s="39"/>
      <c r="D985" s="31"/>
      <c r="E985" s="33"/>
      <c r="F985" s="34"/>
      <c r="G985" s="35"/>
      <c r="H985" s="36" t="str">
        <f t="shared" si="81"/>
        <v/>
      </c>
      <c r="I985" s="34"/>
      <c r="J985" s="35"/>
      <c r="K985" s="36" t="str">
        <f t="shared" si="82"/>
        <v/>
      </c>
      <c r="L985" s="34"/>
      <c r="M985" s="37" t="str">
        <f t="shared" si="83"/>
        <v xml:space="preserve"> </v>
      </c>
      <c r="N985" s="36" t="str">
        <f t="shared" si="84"/>
        <v xml:space="preserve"> </v>
      </c>
      <c r="O985" s="38" t="str">
        <f t="shared" si="85"/>
        <v xml:space="preserve"> </v>
      </c>
      <c r="P985" s="37" t="str">
        <f t="shared" si="86"/>
        <v xml:space="preserve"> </v>
      </c>
      <c r="Q985" s="36" t="str">
        <f t="shared" si="87"/>
        <v xml:space="preserve"> </v>
      </c>
      <c r="R985" s="29"/>
    </row>
    <row r="986" spans="1:18" ht="16.5" customHeight="1">
      <c r="A986" s="30"/>
      <c r="B986" s="31"/>
      <c r="C986" s="39"/>
      <c r="D986" s="31"/>
      <c r="E986" s="33"/>
      <c r="F986" s="34"/>
      <c r="G986" s="35"/>
      <c r="H986" s="36" t="str">
        <f t="shared" si="81"/>
        <v/>
      </c>
      <c r="I986" s="34"/>
      <c r="J986" s="35"/>
      <c r="K986" s="36" t="str">
        <f t="shared" si="82"/>
        <v/>
      </c>
      <c r="L986" s="34"/>
      <c r="M986" s="37" t="str">
        <f t="shared" si="83"/>
        <v xml:space="preserve"> </v>
      </c>
      <c r="N986" s="36" t="str">
        <f t="shared" si="84"/>
        <v xml:space="preserve"> </v>
      </c>
      <c r="O986" s="38" t="str">
        <f t="shared" si="85"/>
        <v xml:space="preserve"> </v>
      </c>
      <c r="P986" s="37" t="str">
        <f t="shared" si="86"/>
        <v xml:space="preserve"> </v>
      </c>
      <c r="Q986" s="36" t="str">
        <f t="shared" si="87"/>
        <v xml:space="preserve"> </v>
      </c>
      <c r="R986" s="29"/>
    </row>
    <row r="987" spans="1:18" ht="16.5" customHeight="1">
      <c r="A987" s="30"/>
      <c r="B987" s="31"/>
      <c r="C987" s="39"/>
      <c r="D987" s="31"/>
      <c r="E987" s="33"/>
      <c r="F987" s="34"/>
      <c r="G987" s="35"/>
      <c r="H987" s="36" t="str">
        <f t="shared" si="81"/>
        <v/>
      </c>
      <c r="I987" s="34"/>
      <c r="J987" s="35"/>
      <c r="K987" s="36" t="str">
        <f t="shared" si="82"/>
        <v/>
      </c>
      <c r="L987" s="34"/>
      <c r="M987" s="37" t="str">
        <f t="shared" si="83"/>
        <v xml:space="preserve"> </v>
      </c>
      <c r="N987" s="36" t="str">
        <f t="shared" si="84"/>
        <v xml:space="preserve"> </v>
      </c>
      <c r="O987" s="38" t="str">
        <f t="shared" si="85"/>
        <v xml:space="preserve"> </v>
      </c>
      <c r="P987" s="37" t="str">
        <f t="shared" si="86"/>
        <v xml:space="preserve"> </v>
      </c>
      <c r="Q987" s="36" t="str">
        <f t="shared" si="87"/>
        <v xml:space="preserve"> </v>
      </c>
      <c r="R987" s="29"/>
    </row>
    <row r="988" spans="1:18" ht="16.5" customHeight="1">
      <c r="A988" s="30"/>
      <c r="B988" s="31"/>
      <c r="C988" s="39"/>
      <c r="D988" s="31"/>
      <c r="E988" s="33"/>
      <c r="F988" s="34"/>
      <c r="G988" s="35"/>
      <c r="H988" s="36" t="str">
        <f t="shared" si="81"/>
        <v/>
      </c>
      <c r="I988" s="34"/>
      <c r="J988" s="35"/>
      <c r="K988" s="36" t="str">
        <f t="shared" si="82"/>
        <v/>
      </c>
      <c r="L988" s="34"/>
      <c r="M988" s="37" t="str">
        <f t="shared" si="83"/>
        <v xml:space="preserve"> </v>
      </c>
      <c r="N988" s="36" t="str">
        <f t="shared" si="84"/>
        <v xml:space="preserve"> </v>
      </c>
      <c r="O988" s="38" t="str">
        <f t="shared" si="85"/>
        <v xml:space="preserve"> </v>
      </c>
      <c r="P988" s="37" t="str">
        <f t="shared" si="86"/>
        <v xml:space="preserve"> </v>
      </c>
      <c r="Q988" s="36" t="str">
        <f t="shared" si="87"/>
        <v xml:space="preserve"> </v>
      </c>
      <c r="R988" s="29"/>
    </row>
    <row r="989" spans="1:18" ht="16.5" customHeight="1">
      <c r="A989" s="30"/>
      <c r="B989" s="31"/>
      <c r="C989" s="39"/>
      <c r="D989" s="31"/>
      <c r="E989" s="33"/>
      <c r="F989" s="34"/>
      <c r="G989" s="35"/>
      <c r="H989" s="36" t="str">
        <f t="shared" si="81"/>
        <v/>
      </c>
      <c r="I989" s="34"/>
      <c r="J989" s="35"/>
      <c r="K989" s="36" t="str">
        <f t="shared" si="82"/>
        <v/>
      </c>
      <c r="L989" s="34"/>
      <c r="M989" s="37" t="str">
        <f t="shared" si="83"/>
        <v xml:space="preserve"> </v>
      </c>
      <c r="N989" s="36" t="str">
        <f t="shared" si="84"/>
        <v xml:space="preserve"> </v>
      </c>
      <c r="O989" s="38" t="str">
        <f t="shared" si="85"/>
        <v xml:space="preserve"> </v>
      </c>
      <c r="P989" s="37" t="str">
        <f t="shared" si="86"/>
        <v xml:space="preserve"> </v>
      </c>
      <c r="Q989" s="36" t="str">
        <f t="shared" si="87"/>
        <v xml:space="preserve"> </v>
      </c>
      <c r="R989" s="29"/>
    </row>
    <row r="990" spans="1:18" ht="16.5" customHeight="1">
      <c r="A990" s="30"/>
      <c r="B990" s="31"/>
      <c r="C990" s="39"/>
      <c r="D990" s="31"/>
      <c r="E990" s="33"/>
      <c r="F990" s="34"/>
      <c r="G990" s="35"/>
      <c r="H990" s="36" t="str">
        <f t="shared" si="81"/>
        <v/>
      </c>
      <c r="I990" s="34"/>
      <c r="J990" s="35"/>
      <c r="K990" s="36" t="str">
        <f t="shared" si="82"/>
        <v/>
      </c>
      <c r="L990" s="34"/>
      <c r="M990" s="37" t="str">
        <f t="shared" si="83"/>
        <v xml:space="preserve"> </v>
      </c>
      <c r="N990" s="36" t="str">
        <f t="shared" si="84"/>
        <v xml:space="preserve"> </v>
      </c>
      <c r="O990" s="38" t="str">
        <f t="shared" si="85"/>
        <v xml:space="preserve"> </v>
      </c>
      <c r="P990" s="37" t="str">
        <f t="shared" si="86"/>
        <v xml:space="preserve"> </v>
      </c>
      <c r="Q990" s="36" t="str">
        <f t="shared" si="87"/>
        <v xml:space="preserve"> </v>
      </c>
      <c r="R990" s="29"/>
    </row>
    <row r="991" spans="1:18" ht="16.5" customHeight="1">
      <c r="A991" s="30"/>
      <c r="B991" s="31"/>
      <c r="C991" s="39"/>
      <c r="D991" s="31"/>
      <c r="E991" s="33"/>
      <c r="F991" s="34"/>
      <c r="G991" s="35"/>
      <c r="H991" s="36" t="str">
        <f t="shared" si="81"/>
        <v/>
      </c>
      <c r="I991" s="34"/>
      <c r="J991" s="35"/>
      <c r="K991" s="36" t="str">
        <f t="shared" si="82"/>
        <v/>
      </c>
      <c r="L991" s="34"/>
      <c r="M991" s="37" t="str">
        <f t="shared" si="83"/>
        <v xml:space="preserve"> </v>
      </c>
      <c r="N991" s="36" t="str">
        <f t="shared" si="84"/>
        <v xml:space="preserve"> </v>
      </c>
      <c r="O991" s="38" t="str">
        <f t="shared" si="85"/>
        <v xml:space="preserve"> </v>
      </c>
      <c r="P991" s="37" t="str">
        <f t="shared" si="86"/>
        <v xml:space="preserve"> </v>
      </c>
      <c r="Q991" s="36" t="str">
        <f t="shared" si="87"/>
        <v xml:space="preserve"> </v>
      </c>
      <c r="R991" s="29"/>
    </row>
    <row r="992" spans="1:18" ht="16.5" customHeight="1">
      <c r="A992" s="30"/>
      <c r="B992" s="31"/>
      <c r="C992" s="39"/>
      <c r="D992" s="31"/>
      <c r="E992" s="33"/>
      <c r="F992" s="34"/>
      <c r="G992" s="35"/>
      <c r="H992" s="36" t="str">
        <f t="shared" si="81"/>
        <v/>
      </c>
      <c r="I992" s="34"/>
      <c r="J992" s="35"/>
      <c r="K992" s="36" t="str">
        <f t="shared" si="82"/>
        <v/>
      </c>
      <c r="L992" s="34"/>
      <c r="M992" s="37" t="str">
        <f t="shared" si="83"/>
        <v xml:space="preserve"> </v>
      </c>
      <c r="N992" s="36" t="str">
        <f t="shared" si="84"/>
        <v xml:space="preserve"> </v>
      </c>
      <c r="O992" s="38" t="str">
        <f t="shared" si="85"/>
        <v xml:space="preserve"> </v>
      </c>
      <c r="P992" s="37" t="str">
        <f t="shared" si="86"/>
        <v xml:space="preserve"> </v>
      </c>
      <c r="Q992" s="36" t="str">
        <f t="shared" si="87"/>
        <v xml:space="preserve"> </v>
      </c>
      <c r="R992" s="29"/>
    </row>
    <row r="993" spans="1:18" ht="16.5" customHeight="1">
      <c r="A993" s="42"/>
      <c r="B993" s="31"/>
      <c r="C993" s="39"/>
      <c r="D993" s="31"/>
      <c r="E993" s="33"/>
      <c r="F993" s="34"/>
      <c r="G993" s="35"/>
      <c r="H993" s="36" t="str">
        <f t="shared" si="81"/>
        <v/>
      </c>
      <c r="I993" s="34"/>
      <c r="J993" s="35"/>
      <c r="K993" s="36" t="str">
        <f t="shared" si="82"/>
        <v/>
      </c>
      <c r="L993" s="34"/>
      <c r="M993" s="37" t="str">
        <f t="shared" si="83"/>
        <v xml:space="preserve"> </v>
      </c>
      <c r="N993" s="36" t="str">
        <f t="shared" si="84"/>
        <v xml:space="preserve"> </v>
      </c>
      <c r="O993" s="38" t="str">
        <f t="shared" si="85"/>
        <v xml:space="preserve"> </v>
      </c>
      <c r="P993" s="37" t="str">
        <f t="shared" si="86"/>
        <v xml:space="preserve"> </v>
      </c>
      <c r="Q993" s="36" t="str">
        <f t="shared" si="87"/>
        <v xml:space="preserve"> </v>
      </c>
      <c r="R993" s="48"/>
    </row>
    <row r="994" spans="1:18" ht="15.75" customHeight="1">
      <c r="A994" s="8"/>
      <c r="B994" s="31"/>
      <c r="C994" s="39"/>
      <c r="D994" s="31"/>
      <c r="E994" s="33"/>
      <c r="F994" s="34"/>
      <c r="G994" s="35"/>
      <c r="H994" s="36" t="str">
        <f t="shared" si="81"/>
        <v/>
      </c>
      <c r="I994" s="34"/>
      <c r="J994" s="35"/>
      <c r="K994" s="36" t="str">
        <f t="shared" si="82"/>
        <v/>
      </c>
      <c r="L994" s="34"/>
      <c r="M994" s="37" t="str">
        <f t="shared" si="83"/>
        <v xml:space="preserve"> </v>
      </c>
      <c r="N994" s="36" t="str">
        <f t="shared" si="84"/>
        <v xml:space="preserve"> </v>
      </c>
      <c r="O994" s="38" t="str">
        <f t="shared" si="85"/>
        <v xml:space="preserve"> </v>
      </c>
      <c r="P994" s="37" t="str">
        <f t="shared" si="86"/>
        <v xml:space="preserve"> </v>
      </c>
      <c r="Q994" s="36" t="str">
        <f t="shared" si="87"/>
        <v xml:space="preserve"> </v>
      </c>
      <c r="R994" s="17"/>
    </row>
    <row r="995" spans="1:18" ht="15.75" customHeight="1">
      <c r="A995" s="8"/>
      <c r="B995" s="31"/>
      <c r="C995" s="39"/>
      <c r="D995" s="31"/>
      <c r="E995" s="33"/>
      <c r="F995" s="34"/>
      <c r="G995" s="35"/>
      <c r="H995" s="36" t="str">
        <f t="shared" si="81"/>
        <v/>
      </c>
      <c r="I995" s="34"/>
      <c r="J995" s="35"/>
      <c r="K995" s="36" t="str">
        <f t="shared" si="82"/>
        <v/>
      </c>
      <c r="L995" s="34"/>
      <c r="M995" s="37" t="str">
        <f t="shared" si="83"/>
        <v xml:space="preserve"> </v>
      </c>
      <c r="N995" s="36" t="str">
        <f t="shared" si="84"/>
        <v xml:space="preserve"> </v>
      </c>
      <c r="O995" s="38" t="str">
        <f t="shared" si="85"/>
        <v xml:space="preserve"> </v>
      </c>
      <c r="P995" s="37" t="str">
        <f t="shared" si="86"/>
        <v xml:space="preserve"> </v>
      </c>
      <c r="Q995" s="36" t="str">
        <f t="shared" si="87"/>
        <v xml:space="preserve"> </v>
      </c>
      <c r="R995" s="17"/>
    </row>
    <row r="996" spans="1:18" ht="15.75" customHeight="1">
      <c r="A996" s="51"/>
      <c r="B996" s="31"/>
      <c r="C996" s="39"/>
      <c r="D996" s="31"/>
      <c r="E996" s="33"/>
      <c r="F996" s="34"/>
      <c r="G996" s="35"/>
      <c r="H996" s="36" t="str">
        <f t="shared" si="81"/>
        <v/>
      </c>
      <c r="I996" s="34"/>
      <c r="J996" s="35"/>
      <c r="K996" s="36" t="str">
        <f t="shared" si="82"/>
        <v/>
      </c>
      <c r="L996" s="34"/>
      <c r="M996" s="37" t="str">
        <f t="shared" si="83"/>
        <v xml:space="preserve"> </v>
      </c>
      <c r="N996" s="36" t="str">
        <f t="shared" si="84"/>
        <v xml:space="preserve"> </v>
      </c>
      <c r="O996" s="38" t="str">
        <f t="shared" si="85"/>
        <v xml:space="preserve"> </v>
      </c>
      <c r="P996" s="37" t="str">
        <f t="shared" si="86"/>
        <v xml:space="preserve"> </v>
      </c>
      <c r="Q996" s="36" t="str">
        <f t="shared" si="87"/>
        <v xml:space="preserve"> </v>
      </c>
      <c r="R996" s="17"/>
    </row>
    <row r="997" spans="1:18" ht="15.75" customHeight="1">
      <c r="A997" s="30"/>
      <c r="B997" s="31"/>
      <c r="C997" s="39"/>
      <c r="D997" s="31"/>
      <c r="E997" s="33"/>
      <c r="F997" s="34"/>
      <c r="G997" s="35"/>
      <c r="H997" s="36" t="str">
        <f t="shared" si="81"/>
        <v/>
      </c>
      <c r="I997" s="34"/>
      <c r="J997" s="35"/>
      <c r="K997" s="36" t="str">
        <f t="shared" si="82"/>
        <v/>
      </c>
      <c r="L997" s="34"/>
      <c r="M997" s="37" t="str">
        <f t="shared" si="83"/>
        <v xml:space="preserve"> </v>
      </c>
      <c r="N997" s="36" t="str">
        <f t="shared" si="84"/>
        <v xml:space="preserve"> </v>
      </c>
      <c r="O997" s="38" t="str">
        <f t="shared" si="85"/>
        <v xml:space="preserve"> </v>
      </c>
      <c r="P997" s="37" t="str">
        <f t="shared" si="86"/>
        <v xml:space="preserve"> </v>
      </c>
      <c r="Q997" s="36" t="str">
        <f t="shared" si="87"/>
        <v xml:space="preserve"> </v>
      </c>
      <c r="R997" s="29"/>
    </row>
    <row r="998" spans="1:18" ht="15.75" customHeight="1">
      <c r="A998" s="51"/>
      <c r="B998" s="31"/>
      <c r="C998" s="39"/>
      <c r="D998" s="31"/>
      <c r="E998" s="33"/>
      <c r="F998" s="34"/>
      <c r="G998" s="35"/>
      <c r="H998" s="36" t="str">
        <f t="shared" si="81"/>
        <v/>
      </c>
      <c r="I998" s="34"/>
      <c r="J998" s="35"/>
      <c r="K998" s="36" t="str">
        <f t="shared" si="82"/>
        <v/>
      </c>
      <c r="L998" s="34"/>
      <c r="M998" s="37" t="str">
        <f t="shared" si="83"/>
        <v xml:space="preserve"> </v>
      </c>
      <c r="N998" s="36" t="str">
        <f t="shared" si="84"/>
        <v xml:space="preserve"> </v>
      </c>
      <c r="O998" s="38" t="str">
        <f t="shared" si="85"/>
        <v xml:space="preserve"> </v>
      </c>
      <c r="P998" s="37" t="str">
        <f t="shared" si="86"/>
        <v xml:space="preserve"> </v>
      </c>
      <c r="Q998" s="36" t="str">
        <f t="shared" si="87"/>
        <v xml:space="preserve"> </v>
      </c>
      <c r="R998" s="17"/>
    </row>
    <row r="999" spans="1:18" ht="15.75" customHeight="1">
      <c r="A999" s="30"/>
      <c r="B999" s="31"/>
      <c r="C999" s="39"/>
      <c r="D999" s="31"/>
      <c r="E999" s="33"/>
      <c r="F999" s="34"/>
      <c r="G999" s="35"/>
      <c r="H999" s="36" t="str">
        <f t="shared" si="81"/>
        <v/>
      </c>
      <c r="I999" s="34"/>
      <c r="J999" s="35"/>
      <c r="K999" s="36" t="str">
        <f t="shared" si="82"/>
        <v/>
      </c>
      <c r="L999" s="34"/>
      <c r="M999" s="37" t="str">
        <f t="shared" si="83"/>
        <v xml:space="preserve"> </v>
      </c>
      <c r="N999" s="36" t="str">
        <f t="shared" si="84"/>
        <v xml:space="preserve"> </v>
      </c>
      <c r="O999" s="38" t="str">
        <f t="shared" si="85"/>
        <v xml:space="preserve"> </v>
      </c>
      <c r="P999" s="37" t="str">
        <f t="shared" si="86"/>
        <v xml:space="preserve"> </v>
      </c>
      <c r="Q999" s="36" t="str">
        <f t="shared" si="87"/>
        <v xml:space="preserve"> </v>
      </c>
      <c r="R999" s="29"/>
    </row>
    <row r="1000" spans="1:18" ht="15.75" customHeight="1">
      <c r="A1000" s="8"/>
      <c r="B1000" s="31"/>
      <c r="C1000" s="39"/>
      <c r="D1000" s="31"/>
      <c r="E1000" s="33"/>
      <c r="F1000" s="34"/>
      <c r="G1000" s="35"/>
      <c r="H1000" s="36" t="str">
        <f t="shared" si="81"/>
        <v/>
      </c>
      <c r="I1000" s="34"/>
      <c r="J1000" s="35"/>
      <c r="K1000" s="36" t="str">
        <f t="shared" si="82"/>
        <v/>
      </c>
      <c r="L1000" s="34"/>
      <c r="M1000" s="37" t="str">
        <f t="shared" si="83"/>
        <v xml:space="preserve"> </v>
      </c>
      <c r="N1000" s="36" t="str">
        <f t="shared" si="84"/>
        <v xml:space="preserve"> </v>
      </c>
      <c r="O1000" s="38" t="str">
        <f t="shared" si="85"/>
        <v xml:space="preserve"> </v>
      </c>
      <c r="P1000" s="37" t="str">
        <f t="shared" si="86"/>
        <v xml:space="preserve"> </v>
      </c>
      <c r="Q1000" s="36" t="str">
        <f t="shared" si="87"/>
        <v xml:space="preserve"> </v>
      </c>
      <c r="R1000" s="57"/>
    </row>
    <row r="1001" spans="1:18" ht="15.75" customHeight="1">
      <c r="A1001" s="8"/>
      <c r="B1001" s="31"/>
      <c r="C1001" s="39"/>
      <c r="D1001" s="31"/>
      <c r="E1001" s="33"/>
      <c r="F1001" s="34"/>
      <c r="G1001" s="35"/>
      <c r="H1001" s="36" t="str">
        <f t="shared" si="81"/>
        <v/>
      </c>
      <c r="I1001" s="34"/>
      <c r="J1001" s="35"/>
      <c r="K1001" s="36" t="str">
        <f t="shared" si="82"/>
        <v/>
      </c>
      <c r="L1001" s="34"/>
      <c r="M1001" s="37" t="str">
        <f t="shared" si="83"/>
        <v xml:space="preserve"> </v>
      </c>
      <c r="N1001" s="36" t="str">
        <f t="shared" si="84"/>
        <v xml:space="preserve"> </v>
      </c>
      <c r="O1001" s="38" t="str">
        <f t="shared" si="85"/>
        <v xml:space="preserve"> </v>
      </c>
      <c r="P1001" s="37" t="str">
        <f t="shared" si="86"/>
        <v xml:space="preserve"> </v>
      </c>
      <c r="Q1001" s="36" t="str">
        <f t="shared" si="87"/>
        <v xml:space="preserve"> </v>
      </c>
      <c r="R1001" s="17"/>
    </row>
    <row r="1002" spans="1:18" ht="15.75" customHeight="1">
      <c r="A1002" s="8"/>
      <c r="B1002" s="31"/>
      <c r="C1002" s="39"/>
      <c r="D1002" s="31"/>
      <c r="E1002" s="33"/>
      <c r="F1002" s="34"/>
      <c r="G1002" s="35"/>
      <c r="H1002" s="36" t="str">
        <f t="shared" si="81"/>
        <v/>
      </c>
      <c r="I1002" s="34"/>
      <c r="J1002" s="35"/>
      <c r="K1002" s="36" t="str">
        <f t="shared" si="82"/>
        <v/>
      </c>
      <c r="L1002" s="34"/>
      <c r="M1002" s="37" t="str">
        <f t="shared" si="83"/>
        <v xml:space="preserve"> </v>
      </c>
      <c r="N1002" s="36" t="str">
        <f t="shared" si="84"/>
        <v xml:space="preserve"> </v>
      </c>
      <c r="O1002" s="38" t="str">
        <f t="shared" si="85"/>
        <v xml:space="preserve"> </v>
      </c>
      <c r="P1002" s="37" t="str">
        <f t="shared" si="86"/>
        <v xml:space="preserve"> </v>
      </c>
      <c r="Q1002" s="36" t="str">
        <f t="shared" si="87"/>
        <v xml:space="preserve"> </v>
      </c>
      <c r="R1002" s="17"/>
    </row>
    <row r="1003" spans="1:18" ht="15" hidden="1" customHeight="1">
      <c r="A1003" s="8"/>
      <c r="B1003" s="31"/>
      <c r="C1003" s="39"/>
      <c r="D1003" s="31"/>
      <c r="E1003" s="33"/>
      <c r="F1003" s="34"/>
      <c r="G1003" s="35"/>
      <c r="H1003" s="36" t="str">
        <f t="shared" si="81"/>
        <v/>
      </c>
      <c r="I1003" s="34"/>
      <c r="J1003" s="35"/>
      <c r="K1003" s="36" t="str">
        <f t="shared" si="82"/>
        <v/>
      </c>
      <c r="L1003" s="34"/>
      <c r="M1003" s="37" t="str">
        <f t="shared" si="83"/>
        <v xml:space="preserve"> </v>
      </c>
      <c r="N1003" s="36" t="str">
        <f t="shared" si="84"/>
        <v xml:space="preserve"> </v>
      </c>
      <c r="O1003" s="38" t="str">
        <f t="shared" si="85"/>
        <v xml:space="preserve"> </v>
      </c>
      <c r="P1003" s="37" t="str">
        <f t="shared" si="86"/>
        <v xml:space="preserve"> </v>
      </c>
      <c r="Q1003" s="36" t="str">
        <f t="shared" si="87"/>
        <v xml:space="preserve"> </v>
      </c>
      <c r="R1003" s="17"/>
    </row>
    <row r="1004" spans="1:18" ht="15" customHeight="1">
      <c r="B1004" s="31"/>
      <c r="C1004" s="39"/>
      <c r="D1004" s="31"/>
      <c r="E1004" s="33"/>
      <c r="F1004" s="34"/>
      <c r="G1004" s="35"/>
      <c r="H1004" s="36" t="str">
        <f t="shared" si="81"/>
        <v/>
      </c>
      <c r="I1004" s="34"/>
      <c r="J1004" s="35"/>
      <c r="K1004" s="36" t="str">
        <f t="shared" si="82"/>
        <v/>
      </c>
      <c r="L1004" s="34"/>
      <c r="M1004" s="37" t="str">
        <f t="shared" si="83"/>
        <v xml:space="preserve"> </v>
      </c>
      <c r="N1004" s="36" t="str">
        <f t="shared" si="84"/>
        <v xml:space="preserve"> </v>
      </c>
      <c r="O1004" s="38" t="str">
        <f t="shared" si="85"/>
        <v xml:space="preserve"> </v>
      </c>
      <c r="P1004" s="37" t="str">
        <f t="shared" si="86"/>
        <v xml:space="preserve"> </v>
      </c>
      <c r="Q1004" s="36" t="str">
        <f t="shared" si="87"/>
        <v xml:space="preserve"> </v>
      </c>
    </row>
    <row r="1005" spans="1:18" ht="15" customHeight="1">
      <c r="B1005" s="31"/>
      <c r="C1005" s="39"/>
      <c r="D1005" s="31"/>
      <c r="E1005" s="33"/>
      <c r="F1005" s="34"/>
      <c r="G1005" s="35"/>
      <c r="H1005" s="36" t="str">
        <f t="shared" si="81"/>
        <v/>
      </c>
      <c r="I1005" s="34"/>
      <c r="J1005" s="35"/>
      <c r="K1005" s="36" t="str">
        <f t="shared" si="82"/>
        <v/>
      </c>
      <c r="L1005" s="34"/>
      <c r="M1005" s="37" t="str">
        <f t="shared" si="83"/>
        <v xml:space="preserve"> </v>
      </c>
      <c r="N1005" s="36" t="str">
        <f t="shared" si="84"/>
        <v xml:space="preserve"> </v>
      </c>
      <c r="O1005" s="38" t="str">
        <f t="shared" si="85"/>
        <v xml:space="preserve"> </v>
      </c>
      <c r="P1005" s="37" t="str">
        <f t="shared" si="86"/>
        <v xml:space="preserve"> </v>
      </c>
      <c r="Q1005" s="36" t="str">
        <f t="shared" si="87"/>
        <v xml:space="preserve"> </v>
      </c>
    </row>
    <row r="1006" spans="1:18" ht="15" customHeight="1">
      <c r="B1006" s="31"/>
      <c r="C1006" s="39"/>
      <c r="D1006" s="31"/>
      <c r="E1006" s="33"/>
      <c r="F1006" s="34"/>
      <c r="G1006" s="35"/>
      <c r="H1006" s="36" t="str">
        <f t="shared" si="81"/>
        <v/>
      </c>
      <c r="I1006" s="34"/>
      <c r="J1006" s="35"/>
      <c r="K1006" s="36" t="str">
        <f t="shared" si="82"/>
        <v/>
      </c>
      <c r="L1006" s="34"/>
      <c r="M1006" s="37" t="str">
        <f t="shared" si="83"/>
        <v xml:space="preserve"> </v>
      </c>
      <c r="N1006" s="36" t="str">
        <f t="shared" si="84"/>
        <v xml:space="preserve"> </v>
      </c>
      <c r="O1006" s="38" t="str">
        <f t="shared" si="85"/>
        <v xml:space="preserve"> </v>
      </c>
      <c r="P1006" s="37" t="str">
        <f t="shared" si="86"/>
        <v xml:space="preserve"> </v>
      </c>
      <c r="Q1006" s="36" t="str">
        <f t="shared" si="87"/>
        <v xml:space="preserve"> </v>
      </c>
    </row>
    <row r="1007" spans="1:18" ht="15" customHeight="1">
      <c r="B1007" s="31"/>
      <c r="C1007" s="39"/>
      <c r="D1007" s="31"/>
      <c r="E1007" s="33"/>
      <c r="F1007" s="34"/>
      <c r="G1007" s="35"/>
      <c r="H1007" s="36" t="str">
        <f t="shared" si="81"/>
        <v/>
      </c>
      <c r="I1007" s="34"/>
      <c r="J1007" s="35"/>
      <c r="K1007" s="36" t="str">
        <f t="shared" si="82"/>
        <v/>
      </c>
      <c r="L1007" s="34"/>
      <c r="M1007" s="37" t="str">
        <f t="shared" si="83"/>
        <v xml:space="preserve"> </v>
      </c>
      <c r="N1007" s="36" t="str">
        <f t="shared" si="84"/>
        <v xml:space="preserve"> </v>
      </c>
      <c r="O1007" s="38" t="str">
        <f t="shared" si="85"/>
        <v xml:space="preserve"> </v>
      </c>
      <c r="P1007" s="37" t="str">
        <f t="shared" si="86"/>
        <v xml:space="preserve"> </v>
      </c>
      <c r="Q1007" s="36" t="str">
        <f t="shared" si="87"/>
        <v xml:space="preserve"> </v>
      </c>
    </row>
    <row r="1008" spans="1:18" ht="15" customHeight="1">
      <c r="B1008" s="31"/>
      <c r="C1008" s="39"/>
      <c r="D1008" s="31"/>
      <c r="E1008" s="33"/>
      <c r="F1008" s="34"/>
      <c r="G1008" s="35"/>
      <c r="H1008" s="36" t="str">
        <f t="shared" si="81"/>
        <v/>
      </c>
      <c r="I1008" s="34"/>
      <c r="J1008" s="35"/>
      <c r="K1008" s="36" t="str">
        <f t="shared" si="82"/>
        <v/>
      </c>
      <c r="L1008" s="34"/>
      <c r="M1008" s="37" t="str">
        <f t="shared" si="83"/>
        <v xml:space="preserve"> </v>
      </c>
      <c r="N1008" s="36" t="str">
        <f t="shared" si="84"/>
        <v xml:space="preserve"> </v>
      </c>
      <c r="O1008" s="38" t="str">
        <f t="shared" si="85"/>
        <v xml:space="preserve"> </v>
      </c>
      <c r="P1008" s="37" t="str">
        <f t="shared" si="86"/>
        <v xml:space="preserve"> </v>
      </c>
      <c r="Q1008" s="36" t="str">
        <f t="shared" si="87"/>
        <v xml:space="preserve"> </v>
      </c>
    </row>
    <row r="1009" spans="2:17" ht="15" customHeight="1">
      <c r="B1009" s="31"/>
      <c r="C1009" s="39"/>
      <c r="D1009" s="31"/>
      <c r="E1009" s="33"/>
      <c r="F1009" s="34"/>
      <c r="G1009" s="35"/>
      <c r="H1009" s="36" t="str">
        <f t="shared" si="81"/>
        <v/>
      </c>
      <c r="I1009" s="34"/>
      <c r="J1009" s="35"/>
      <c r="K1009" s="36" t="str">
        <f t="shared" si="82"/>
        <v/>
      </c>
      <c r="L1009" s="34"/>
      <c r="M1009" s="37" t="str">
        <f t="shared" si="83"/>
        <v xml:space="preserve"> </v>
      </c>
      <c r="N1009" s="36" t="str">
        <f t="shared" si="84"/>
        <v xml:space="preserve"> </v>
      </c>
      <c r="O1009" s="38" t="str">
        <f t="shared" si="85"/>
        <v xml:space="preserve"> </v>
      </c>
      <c r="P1009" s="37" t="str">
        <f t="shared" si="86"/>
        <v xml:space="preserve"> </v>
      </c>
      <c r="Q1009" s="36" t="str">
        <f t="shared" si="87"/>
        <v xml:space="preserve"> </v>
      </c>
    </row>
    <row r="1010" spans="2:17" ht="15" customHeight="1">
      <c r="B1010" s="31"/>
      <c r="C1010" s="39"/>
      <c r="D1010" s="31"/>
      <c r="E1010" s="33"/>
      <c r="F1010" s="34"/>
      <c r="G1010" s="35"/>
      <c r="H1010" s="36" t="str">
        <f t="shared" si="81"/>
        <v/>
      </c>
      <c r="I1010" s="34"/>
      <c r="J1010" s="35"/>
      <c r="K1010" s="36" t="str">
        <f t="shared" si="82"/>
        <v/>
      </c>
      <c r="L1010" s="34"/>
      <c r="M1010" s="37" t="str">
        <f t="shared" si="83"/>
        <v xml:space="preserve"> </v>
      </c>
      <c r="N1010" s="36" t="str">
        <f t="shared" si="84"/>
        <v xml:space="preserve"> </v>
      </c>
      <c r="O1010" s="38" t="str">
        <f t="shared" si="85"/>
        <v xml:space="preserve"> </v>
      </c>
      <c r="P1010" s="37" t="str">
        <f t="shared" si="86"/>
        <v xml:space="preserve"> </v>
      </c>
      <c r="Q1010" s="36" t="str">
        <f t="shared" si="87"/>
        <v xml:space="preserve"> </v>
      </c>
    </row>
    <row r="1011" spans="2:17" ht="15" customHeight="1">
      <c r="B1011" s="31"/>
      <c r="C1011" s="39"/>
      <c r="D1011" s="31"/>
      <c r="E1011" s="33"/>
      <c r="F1011" s="34"/>
      <c r="G1011" s="35"/>
      <c r="H1011" s="36" t="str">
        <f t="shared" si="81"/>
        <v/>
      </c>
      <c r="I1011" s="34"/>
      <c r="J1011" s="35"/>
      <c r="K1011" s="36" t="str">
        <f t="shared" si="82"/>
        <v/>
      </c>
      <c r="L1011" s="34"/>
      <c r="M1011" s="37" t="str">
        <f t="shared" si="83"/>
        <v xml:space="preserve"> </v>
      </c>
      <c r="N1011" s="36" t="str">
        <f t="shared" si="84"/>
        <v xml:space="preserve"> </v>
      </c>
      <c r="O1011" s="38" t="str">
        <f t="shared" si="85"/>
        <v xml:space="preserve"> </v>
      </c>
      <c r="P1011" s="37" t="str">
        <f t="shared" si="86"/>
        <v xml:space="preserve"> </v>
      </c>
      <c r="Q1011" s="36" t="str">
        <f t="shared" si="87"/>
        <v xml:space="preserve"> </v>
      </c>
    </row>
    <row r="1012" spans="2:17" ht="15" customHeight="1">
      <c r="B1012" s="31"/>
      <c r="C1012" s="39"/>
      <c r="D1012" s="31"/>
      <c r="E1012" s="33"/>
      <c r="F1012" s="34"/>
      <c r="G1012" s="35"/>
      <c r="H1012" s="36" t="str">
        <f t="shared" si="81"/>
        <v/>
      </c>
      <c r="I1012" s="34"/>
      <c r="J1012" s="35"/>
      <c r="K1012" s="36" t="str">
        <f t="shared" si="82"/>
        <v/>
      </c>
      <c r="L1012" s="34"/>
      <c r="M1012" s="37" t="str">
        <f t="shared" si="83"/>
        <v xml:space="preserve"> </v>
      </c>
      <c r="N1012" s="36" t="str">
        <f t="shared" si="84"/>
        <v xml:space="preserve"> </v>
      </c>
      <c r="O1012" s="38" t="str">
        <f t="shared" si="85"/>
        <v xml:space="preserve"> </v>
      </c>
      <c r="P1012" s="37" t="str">
        <f t="shared" si="86"/>
        <v xml:space="preserve"> </v>
      </c>
      <c r="Q1012" s="36" t="str">
        <f t="shared" si="87"/>
        <v xml:space="preserve"> </v>
      </c>
    </row>
    <row r="1013" spans="2:17" ht="15" customHeight="1">
      <c r="B1013" s="31"/>
      <c r="C1013" s="39"/>
      <c r="D1013" s="31"/>
      <c r="E1013" s="33"/>
      <c r="F1013" s="34"/>
      <c r="G1013" s="35"/>
      <c r="H1013" s="36" t="str">
        <f t="shared" si="81"/>
        <v/>
      </c>
      <c r="I1013" s="34"/>
      <c r="J1013" s="35"/>
      <c r="K1013" s="36" t="str">
        <f t="shared" si="82"/>
        <v/>
      </c>
      <c r="L1013" s="34"/>
      <c r="M1013" s="37" t="str">
        <f t="shared" si="83"/>
        <v xml:space="preserve"> </v>
      </c>
      <c r="N1013" s="36" t="str">
        <f t="shared" si="84"/>
        <v xml:space="preserve"> </v>
      </c>
      <c r="O1013" s="38" t="str">
        <f t="shared" si="85"/>
        <v xml:space="preserve"> </v>
      </c>
      <c r="P1013" s="37" t="str">
        <f t="shared" si="86"/>
        <v xml:space="preserve"> </v>
      </c>
      <c r="Q1013" s="36" t="str">
        <f t="shared" si="87"/>
        <v xml:space="preserve"> </v>
      </c>
    </row>
    <row r="1014" spans="2:17" ht="15" customHeight="1">
      <c r="B1014" s="31"/>
      <c r="C1014" s="39"/>
      <c r="D1014" s="31"/>
      <c r="E1014" s="33"/>
      <c r="F1014" s="34"/>
      <c r="G1014" s="35"/>
      <c r="H1014" s="36" t="str">
        <f t="shared" si="81"/>
        <v/>
      </c>
      <c r="I1014" s="34"/>
      <c r="J1014" s="35"/>
      <c r="K1014" s="36" t="str">
        <f t="shared" si="82"/>
        <v/>
      </c>
      <c r="L1014" s="34"/>
      <c r="M1014" s="37" t="str">
        <f t="shared" si="83"/>
        <v xml:space="preserve"> </v>
      </c>
      <c r="N1014" s="36" t="str">
        <f t="shared" si="84"/>
        <v xml:space="preserve"> </v>
      </c>
      <c r="O1014" s="38" t="str">
        <f t="shared" si="85"/>
        <v xml:space="preserve"> </v>
      </c>
      <c r="P1014" s="37" t="str">
        <f t="shared" si="86"/>
        <v xml:space="preserve"> </v>
      </c>
      <c r="Q1014" s="36" t="str">
        <f t="shared" si="87"/>
        <v xml:space="preserve"> </v>
      </c>
    </row>
    <row r="1015" spans="2:17" ht="15" customHeight="1">
      <c r="B1015" s="31"/>
      <c r="C1015" s="39"/>
      <c r="D1015" s="31"/>
      <c r="E1015" s="33"/>
      <c r="F1015" s="34"/>
      <c r="G1015" s="35"/>
      <c r="H1015" s="36" t="str">
        <f t="shared" si="81"/>
        <v/>
      </c>
      <c r="I1015" s="34"/>
      <c r="J1015" s="35"/>
      <c r="K1015" s="36" t="str">
        <f t="shared" si="82"/>
        <v/>
      </c>
      <c r="L1015" s="34"/>
      <c r="M1015" s="37" t="str">
        <f t="shared" si="83"/>
        <v xml:space="preserve"> </v>
      </c>
      <c r="N1015" s="36" t="str">
        <f t="shared" si="84"/>
        <v xml:space="preserve"> </v>
      </c>
      <c r="O1015" s="38" t="str">
        <f t="shared" si="85"/>
        <v xml:space="preserve"> </v>
      </c>
      <c r="P1015" s="37" t="str">
        <f t="shared" si="86"/>
        <v xml:space="preserve"> </v>
      </c>
      <c r="Q1015" s="36" t="str">
        <f t="shared" si="87"/>
        <v xml:space="preserve"> </v>
      </c>
    </row>
    <row r="1016" spans="2:17" ht="15" customHeight="1">
      <c r="B1016" s="31"/>
      <c r="C1016" s="39"/>
      <c r="D1016" s="31"/>
      <c r="E1016" s="33"/>
      <c r="F1016" s="34"/>
      <c r="G1016" s="35"/>
      <c r="H1016" s="36" t="str">
        <f t="shared" si="81"/>
        <v/>
      </c>
      <c r="I1016" s="34"/>
      <c r="J1016" s="35"/>
      <c r="K1016" s="36" t="str">
        <f t="shared" si="82"/>
        <v/>
      </c>
      <c r="L1016" s="34"/>
      <c r="M1016" s="37" t="str">
        <f t="shared" si="83"/>
        <v xml:space="preserve"> </v>
      </c>
      <c r="N1016" s="36" t="str">
        <f t="shared" si="84"/>
        <v xml:space="preserve"> </v>
      </c>
      <c r="O1016" s="38" t="str">
        <f t="shared" si="85"/>
        <v xml:space="preserve"> </v>
      </c>
      <c r="P1016" s="37" t="str">
        <f t="shared" si="86"/>
        <v xml:space="preserve"> </v>
      </c>
      <c r="Q1016" s="36" t="str">
        <f t="shared" si="87"/>
        <v xml:space="preserve"> </v>
      </c>
    </row>
    <row r="1017" spans="2:17" ht="15" customHeight="1">
      <c r="B1017" s="31"/>
      <c r="C1017" s="39"/>
      <c r="D1017" s="31"/>
      <c r="E1017" s="33"/>
      <c r="F1017" s="34"/>
      <c r="G1017" s="35"/>
      <c r="H1017" s="36" t="str">
        <f t="shared" si="81"/>
        <v/>
      </c>
      <c r="I1017" s="34"/>
      <c r="J1017" s="35"/>
      <c r="K1017" s="36" t="str">
        <f t="shared" si="82"/>
        <v/>
      </c>
      <c r="L1017" s="34"/>
      <c r="M1017" s="37" t="str">
        <f t="shared" si="83"/>
        <v xml:space="preserve"> </v>
      </c>
      <c r="N1017" s="36" t="str">
        <f t="shared" si="84"/>
        <v xml:space="preserve"> </v>
      </c>
      <c r="O1017" s="38" t="str">
        <f t="shared" si="85"/>
        <v xml:space="preserve"> </v>
      </c>
      <c r="P1017" s="37" t="str">
        <f t="shared" si="86"/>
        <v xml:space="preserve"> </v>
      </c>
      <c r="Q1017" s="36" t="str">
        <f t="shared" si="87"/>
        <v xml:space="preserve"> </v>
      </c>
    </row>
    <row r="1018" spans="2:17" ht="15" customHeight="1">
      <c r="B1018" s="31"/>
      <c r="C1018" s="39"/>
      <c r="D1018" s="31"/>
      <c r="E1018" s="33"/>
      <c r="F1018" s="34"/>
      <c r="G1018" s="35"/>
      <c r="H1018" s="36" t="str">
        <f t="shared" si="81"/>
        <v/>
      </c>
      <c r="I1018" s="34"/>
      <c r="J1018" s="35"/>
      <c r="K1018" s="36" t="str">
        <f t="shared" si="82"/>
        <v/>
      </c>
      <c r="L1018" s="34"/>
      <c r="M1018" s="37" t="str">
        <f t="shared" si="83"/>
        <v xml:space="preserve"> </v>
      </c>
      <c r="N1018" s="36" t="str">
        <f t="shared" si="84"/>
        <v xml:space="preserve"> </v>
      </c>
      <c r="O1018" s="38" t="str">
        <f t="shared" si="85"/>
        <v xml:space="preserve"> </v>
      </c>
      <c r="P1018" s="37" t="str">
        <f t="shared" si="86"/>
        <v xml:space="preserve"> </v>
      </c>
      <c r="Q1018" s="36" t="str">
        <f t="shared" si="87"/>
        <v xml:space="preserve"> </v>
      </c>
    </row>
    <row r="1019" spans="2:17" ht="15" customHeight="1">
      <c r="B1019" s="31"/>
      <c r="C1019" s="39"/>
      <c r="D1019" s="31"/>
      <c r="E1019" s="33"/>
      <c r="F1019" s="34"/>
      <c r="G1019" s="35"/>
      <c r="H1019" s="36" t="str">
        <f t="shared" si="81"/>
        <v/>
      </c>
      <c r="I1019" s="34"/>
      <c r="J1019" s="35"/>
      <c r="K1019" s="36" t="str">
        <f t="shared" si="82"/>
        <v/>
      </c>
      <c r="L1019" s="34"/>
      <c r="M1019" s="37" t="str">
        <f t="shared" si="83"/>
        <v xml:space="preserve"> </v>
      </c>
      <c r="N1019" s="36" t="str">
        <f t="shared" si="84"/>
        <v xml:space="preserve"> </v>
      </c>
      <c r="O1019" s="38" t="str">
        <f t="shared" si="85"/>
        <v xml:space="preserve"> </v>
      </c>
      <c r="P1019" s="37" t="str">
        <f t="shared" si="86"/>
        <v xml:space="preserve"> </v>
      </c>
      <c r="Q1019" s="36" t="str">
        <f t="shared" si="87"/>
        <v xml:space="preserve"> </v>
      </c>
    </row>
    <row r="1020" spans="2:17" ht="15" customHeight="1">
      <c r="B1020" s="31"/>
      <c r="C1020" s="39"/>
      <c r="D1020" s="31"/>
      <c r="E1020" s="33"/>
      <c r="F1020" s="34"/>
      <c r="G1020" s="35"/>
      <c r="H1020" s="36" t="str">
        <f t="shared" si="81"/>
        <v/>
      </c>
      <c r="I1020" s="34"/>
      <c r="J1020" s="35"/>
      <c r="K1020" s="36" t="str">
        <f t="shared" si="82"/>
        <v/>
      </c>
      <c r="L1020" s="34"/>
      <c r="M1020" s="37" t="str">
        <f t="shared" si="83"/>
        <v xml:space="preserve"> </v>
      </c>
      <c r="N1020" s="36" t="str">
        <f t="shared" si="84"/>
        <v xml:space="preserve"> </v>
      </c>
      <c r="O1020" s="38" t="str">
        <f t="shared" si="85"/>
        <v xml:space="preserve"> </v>
      </c>
      <c r="P1020" s="37" t="str">
        <f t="shared" si="86"/>
        <v xml:space="preserve"> </v>
      </c>
      <c r="Q1020" s="36" t="str">
        <f t="shared" si="87"/>
        <v xml:space="preserve"> </v>
      </c>
    </row>
    <row r="1021" spans="2:17" ht="15" customHeight="1">
      <c r="B1021" s="31"/>
      <c r="C1021" s="39"/>
      <c r="D1021" s="31"/>
      <c r="E1021" s="33"/>
      <c r="F1021" s="34"/>
      <c r="G1021" s="35"/>
      <c r="H1021" s="36" t="str">
        <f t="shared" si="81"/>
        <v/>
      </c>
      <c r="I1021" s="34"/>
      <c r="J1021" s="35"/>
      <c r="K1021" s="36" t="str">
        <f t="shared" si="82"/>
        <v/>
      </c>
      <c r="L1021" s="34"/>
      <c r="M1021" s="37" t="str">
        <f t="shared" si="83"/>
        <v xml:space="preserve"> </v>
      </c>
      <c r="N1021" s="36" t="str">
        <f t="shared" si="84"/>
        <v xml:space="preserve"> </v>
      </c>
      <c r="O1021" s="38" t="str">
        <f t="shared" si="85"/>
        <v xml:space="preserve"> </v>
      </c>
      <c r="P1021" s="37" t="str">
        <f t="shared" si="86"/>
        <v xml:space="preserve"> </v>
      </c>
      <c r="Q1021" s="36" t="str">
        <f t="shared" si="87"/>
        <v xml:space="preserve"> </v>
      </c>
    </row>
    <row r="1022" spans="2:17" ht="15" customHeight="1">
      <c r="B1022" s="31"/>
      <c r="C1022" s="39"/>
      <c r="D1022" s="31"/>
      <c r="E1022" s="33"/>
      <c r="F1022" s="34"/>
      <c r="G1022" s="35"/>
      <c r="H1022" s="36" t="str">
        <f t="shared" si="81"/>
        <v/>
      </c>
      <c r="I1022" s="34"/>
      <c r="J1022" s="35"/>
      <c r="K1022" s="36" t="str">
        <f t="shared" si="82"/>
        <v/>
      </c>
      <c r="L1022" s="34"/>
      <c r="M1022" s="37" t="str">
        <f t="shared" si="83"/>
        <v xml:space="preserve"> </v>
      </c>
      <c r="N1022" s="36" t="str">
        <f t="shared" si="84"/>
        <v xml:space="preserve"> </v>
      </c>
      <c r="O1022" s="38" t="str">
        <f t="shared" si="85"/>
        <v xml:space="preserve"> </v>
      </c>
      <c r="P1022" s="37" t="str">
        <f t="shared" si="86"/>
        <v xml:space="preserve"> </v>
      </c>
      <c r="Q1022" s="36" t="str">
        <f t="shared" si="87"/>
        <v xml:space="preserve"> </v>
      </c>
    </row>
    <row r="1023" spans="2:17" ht="15" customHeight="1">
      <c r="B1023" s="31"/>
      <c r="C1023" s="39"/>
      <c r="D1023" s="31"/>
      <c r="E1023" s="33"/>
      <c r="F1023" s="34"/>
      <c r="G1023" s="35"/>
      <c r="H1023" s="36" t="str">
        <f t="shared" si="81"/>
        <v/>
      </c>
      <c r="I1023" s="34"/>
      <c r="J1023" s="35"/>
      <c r="K1023" s="36" t="str">
        <f t="shared" si="82"/>
        <v/>
      </c>
      <c r="L1023" s="34"/>
      <c r="M1023" s="37" t="str">
        <f t="shared" si="83"/>
        <v xml:space="preserve"> </v>
      </c>
      <c r="N1023" s="36" t="str">
        <f t="shared" si="84"/>
        <v xml:space="preserve"> </v>
      </c>
      <c r="O1023" s="38" t="str">
        <f t="shared" si="85"/>
        <v xml:space="preserve"> </v>
      </c>
      <c r="P1023" s="37" t="str">
        <f t="shared" si="86"/>
        <v xml:space="preserve"> </v>
      </c>
      <c r="Q1023" s="36" t="str">
        <f t="shared" si="87"/>
        <v xml:space="preserve"> </v>
      </c>
    </row>
    <row r="1024" spans="2:17" ht="15" customHeight="1">
      <c r="B1024" s="31"/>
      <c r="C1024" s="39"/>
      <c r="D1024" s="31"/>
      <c r="E1024" s="33"/>
      <c r="F1024" s="34"/>
      <c r="G1024" s="35"/>
      <c r="H1024" s="36" t="str">
        <f t="shared" si="81"/>
        <v/>
      </c>
      <c r="I1024" s="34"/>
      <c r="J1024" s="35"/>
      <c r="K1024" s="36" t="str">
        <f t="shared" si="82"/>
        <v/>
      </c>
      <c r="L1024" s="34"/>
      <c r="M1024" s="37" t="str">
        <f t="shared" si="83"/>
        <v xml:space="preserve"> </v>
      </c>
      <c r="N1024" s="36" t="str">
        <f t="shared" si="84"/>
        <v xml:space="preserve"> </v>
      </c>
      <c r="O1024" s="38" t="str">
        <f t="shared" si="85"/>
        <v xml:space="preserve"> </v>
      </c>
      <c r="P1024" s="37" t="str">
        <f t="shared" si="86"/>
        <v xml:space="preserve"> </v>
      </c>
      <c r="Q1024" s="36" t="str">
        <f t="shared" si="87"/>
        <v xml:space="preserve"> </v>
      </c>
    </row>
    <row r="1025" spans="2:17" ht="15" customHeight="1">
      <c r="B1025" s="31"/>
      <c r="C1025" s="39"/>
      <c r="D1025" s="31"/>
      <c r="E1025" s="33"/>
      <c r="F1025" s="34"/>
      <c r="G1025" s="35"/>
      <c r="H1025" s="36" t="str">
        <f t="shared" si="81"/>
        <v/>
      </c>
      <c r="I1025" s="34"/>
      <c r="J1025" s="35"/>
      <c r="K1025" s="36" t="str">
        <f t="shared" si="82"/>
        <v/>
      </c>
      <c r="L1025" s="34"/>
      <c r="M1025" s="37" t="str">
        <f t="shared" si="83"/>
        <v xml:space="preserve"> </v>
      </c>
      <c r="N1025" s="36" t="str">
        <f t="shared" si="84"/>
        <v xml:space="preserve"> </v>
      </c>
      <c r="O1025" s="38" t="str">
        <f t="shared" si="85"/>
        <v xml:space="preserve"> </v>
      </c>
      <c r="P1025" s="37" t="str">
        <f t="shared" si="86"/>
        <v xml:space="preserve"> </v>
      </c>
      <c r="Q1025" s="36" t="str">
        <f t="shared" si="87"/>
        <v xml:space="preserve"> </v>
      </c>
    </row>
    <row r="1026" spans="2:17" ht="15" customHeight="1">
      <c r="B1026" s="31"/>
      <c r="C1026" s="39"/>
      <c r="D1026" s="31"/>
      <c r="E1026" s="33"/>
      <c r="F1026" s="34"/>
      <c r="G1026" s="35"/>
      <c r="H1026" s="36" t="str">
        <f t="shared" si="81"/>
        <v/>
      </c>
      <c r="I1026" s="34"/>
      <c r="J1026" s="35"/>
      <c r="K1026" s="36" t="str">
        <f t="shared" si="82"/>
        <v/>
      </c>
      <c r="L1026" s="34"/>
      <c r="M1026" s="37" t="str">
        <f t="shared" si="83"/>
        <v xml:space="preserve"> </v>
      </c>
      <c r="N1026" s="36" t="str">
        <f t="shared" si="84"/>
        <v xml:space="preserve"> </v>
      </c>
      <c r="O1026" s="38" t="str">
        <f t="shared" si="85"/>
        <v xml:space="preserve"> </v>
      </c>
      <c r="P1026" s="37" t="str">
        <f t="shared" si="86"/>
        <v xml:space="preserve"> </v>
      </c>
      <c r="Q1026" s="36" t="str">
        <f t="shared" si="87"/>
        <v xml:space="preserve"> </v>
      </c>
    </row>
    <row r="1027" spans="2:17" ht="15" customHeight="1">
      <c r="B1027" s="31"/>
      <c r="C1027" s="39"/>
      <c r="D1027" s="31"/>
      <c r="E1027" s="33"/>
      <c r="F1027" s="34"/>
      <c r="G1027" s="35"/>
      <c r="H1027" s="36" t="str">
        <f t="shared" si="81"/>
        <v/>
      </c>
      <c r="I1027" s="34"/>
      <c r="J1027" s="35"/>
      <c r="K1027" s="36" t="str">
        <f t="shared" si="82"/>
        <v/>
      </c>
      <c r="L1027" s="34"/>
      <c r="M1027" s="37" t="str">
        <f t="shared" si="83"/>
        <v xml:space="preserve"> </v>
      </c>
      <c r="N1027" s="36" t="str">
        <f t="shared" si="84"/>
        <v xml:space="preserve"> </v>
      </c>
      <c r="O1027" s="38" t="str">
        <f t="shared" si="85"/>
        <v xml:space="preserve"> </v>
      </c>
      <c r="P1027" s="37" t="str">
        <f t="shared" si="86"/>
        <v xml:space="preserve"> </v>
      </c>
      <c r="Q1027" s="36" t="str">
        <f t="shared" si="87"/>
        <v xml:space="preserve"> </v>
      </c>
    </row>
    <row r="1028" spans="2:17" ht="15" customHeight="1">
      <c r="B1028" s="31"/>
      <c r="C1028" s="39"/>
      <c r="D1028" s="31"/>
      <c r="E1028" s="33"/>
      <c r="F1028" s="34"/>
      <c r="G1028" s="35"/>
      <c r="H1028" s="36" t="str">
        <f t="shared" si="81"/>
        <v/>
      </c>
      <c r="I1028" s="34"/>
      <c r="J1028" s="35"/>
      <c r="K1028" s="36" t="str">
        <f t="shared" si="82"/>
        <v/>
      </c>
      <c r="L1028" s="34"/>
      <c r="M1028" s="37" t="str">
        <f t="shared" si="83"/>
        <v xml:space="preserve"> </v>
      </c>
      <c r="N1028" s="36" t="str">
        <f t="shared" si="84"/>
        <v xml:space="preserve"> </v>
      </c>
      <c r="O1028" s="38" t="str">
        <f t="shared" si="85"/>
        <v xml:space="preserve"> </v>
      </c>
      <c r="P1028" s="37" t="str">
        <f t="shared" si="86"/>
        <v xml:space="preserve"> </v>
      </c>
      <c r="Q1028" s="36" t="str">
        <f t="shared" si="87"/>
        <v xml:space="preserve"> </v>
      </c>
    </row>
    <row r="1029" spans="2:17" ht="15" customHeight="1">
      <c r="B1029" s="31"/>
      <c r="C1029" s="39"/>
      <c r="D1029" s="31"/>
      <c r="E1029" s="33"/>
      <c r="F1029" s="34"/>
      <c r="G1029" s="35"/>
      <c r="H1029" s="36" t="str">
        <f t="shared" si="81"/>
        <v/>
      </c>
      <c r="I1029" s="34"/>
      <c r="J1029" s="35"/>
      <c r="K1029" s="36" t="str">
        <f t="shared" si="82"/>
        <v/>
      </c>
      <c r="L1029" s="34"/>
      <c r="M1029" s="37" t="str">
        <f t="shared" si="83"/>
        <v xml:space="preserve"> </v>
      </c>
      <c r="N1029" s="36" t="str">
        <f t="shared" si="84"/>
        <v xml:space="preserve"> </v>
      </c>
      <c r="O1029" s="38" t="str">
        <f t="shared" si="85"/>
        <v xml:space="preserve"> </v>
      </c>
      <c r="P1029" s="37" t="str">
        <f t="shared" si="86"/>
        <v xml:space="preserve"> </v>
      </c>
      <c r="Q1029" s="36" t="str">
        <f t="shared" si="87"/>
        <v xml:space="preserve"> </v>
      </c>
    </row>
    <row r="1030" spans="2:17" ht="15" customHeight="1">
      <c r="B1030" s="31"/>
      <c r="C1030" s="39"/>
      <c r="D1030" s="31"/>
      <c r="E1030" s="33"/>
      <c r="F1030" s="34"/>
      <c r="G1030" s="35"/>
      <c r="H1030" s="36" t="str">
        <f t="shared" si="81"/>
        <v/>
      </c>
      <c r="I1030" s="34"/>
      <c r="J1030" s="35"/>
      <c r="K1030" s="36" t="str">
        <f t="shared" si="82"/>
        <v/>
      </c>
      <c r="L1030" s="34"/>
      <c r="M1030" s="37" t="str">
        <f t="shared" si="83"/>
        <v xml:space="preserve"> </v>
      </c>
      <c r="N1030" s="36" t="str">
        <f t="shared" si="84"/>
        <v xml:space="preserve"> </v>
      </c>
      <c r="O1030" s="38" t="str">
        <f t="shared" si="85"/>
        <v xml:space="preserve"> </v>
      </c>
      <c r="P1030" s="37" t="str">
        <f t="shared" si="86"/>
        <v xml:space="preserve"> </v>
      </c>
      <c r="Q1030" s="36" t="str">
        <f t="shared" si="87"/>
        <v xml:space="preserve"> </v>
      </c>
    </row>
    <row r="1031" spans="2:17" ht="15" customHeight="1">
      <c r="B1031" s="31"/>
      <c r="C1031" s="39"/>
      <c r="D1031" s="31"/>
      <c r="E1031" s="33"/>
      <c r="F1031" s="34"/>
      <c r="G1031" s="35"/>
      <c r="H1031" s="36" t="str">
        <f t="shared" si="81"/>
        <v/>
      </c>
      <c r="I1031" s="34"/>
      <c r="J1031" s="35"/>
      <c r="K1031" s="36" t="str">
        <f t="shared" si="82"/>
        <v/>
      </c>
      <c r="L1031" s="34"/>
      <c r="M1031" s="37" t="str">
        <f t="shared" si="83"/>
        <v xml:space="preserve"> </v>
      </c>
      <c r="N1031" s="36" t="str">
        <f t="shared" si="84"/>
        <v xml:space="preserve"> </v>
      </c>
      <c r="O1031" s="38" t="str">
        <f t="shared" si="85"/>
        <v xml:space="preserve"> </v>
      </c>
      <c r="P1031" s="37" t="str">
        <f t="shared" si="86"/>
        <v xml:space="preserve"> </v>
      </c>
      <c r="Q1031" s="36" t="str">
        <f t="shared" si="87"/>
        <v xml:space="preserve"> </v>
      </c>
    </row>
    <row r="1032" spans="2:17" ht="15" customHeight="1">
      <c r="B1032" s="31"/>
      <c r="C1032" s="39"/>
      <c r="D1032" s="40"/>
      <c r="E1032" s="33"/>
      <c r="F1032" s="34"/>
      <c r="G1032" s="35"/>
      <c r="H1032" s="36" t="str">
        <f t="shared" si="81"/>
        <v/>
      </c>
      <c r="I1032" s="34"/>
      <c r="J1032" s="35"/>
      <c r="K1032" s="36" t="str">
        <f t="shared" si="82"/>
        <v/>
      </c>
      <c r="L1032" s="34"/>
      <c r="M1032" s="37" t="str">
        <f t="shared" si="83"/>
        <v xml:space="preserve"> </v>
      </c>
      <c r="N1032" s="36" t="str">
        <f t="shared" si="84"/>
        <v xml:space="preserve"> </v>
      </c>
      <c r="O1032" s="38" t="str">
        <f t="shared" si="85"/>
        <v xml:space="preserve"> </v>
      </c>
      <c r="P1032" s="37" t="str">
        <f t="shared" si="86"/>
        <v xml:space="preserve"> </v>
      </c>
      <c r="Q1032" s="36" t="str">
        <f t="shared" si="87"/>
        <v xml:space="preserve"> </v>
      </c>
    </row>
    <row r="1033" spans="2:17" ht="15" customHeight="1">
      <c r="B1033" s="31"/>
      <c r="C1033" s="39"/>
      <c r="D1033" s="17"/>
      <c r="E1033" s="33"/>
      <c r="F1033" s="34"/>
      <c r="G1033" s="35"/>
      <c r="H1033" s="36" t="str">
        <f t="shared" si="81"/>
        <v/>
      </c>
      <c r="I1033" s="34"/>
      <c r="J1033" s="35"/>
      <c r="K1033" s="36" t="str">
        <f t="shared" si="82"/>
        <v/>
      </c>
      <c r="L1033" s="34"/>
      <c r="M1033" s="37" t="str">
        <f t="shared" si="83"/>
        <v xml:space="preserve"> </v>
      </c>
      <c r="N1033" s="36" t="str">
        <f t="shared" si="84"/>
        <v xml:space="preserve"> </v>
      </c>
      <c r="O1033" s="38" t="str">
        <f t="shared" si="85"/>
        <v xml:space="preserve"> </v>
      </c>
      <c r="P1033" s="37" t="str">
        <f t="shared" si="86"/>
        <v xml:space="preserve"> </v>
      </c>
      <c r="Q1033" s="36" t="str">
        <f t="shared" si="87"/>
        <v xml:space="preserve"> </v>
      </c>
    </row>
    <row r="1034" spans="2:17" ht="15" customHeight="1">
      <c r="B1034" s="31"/>
      <c r="C1034" s="39"/>
      <c r="D1034" s="17"/>
      <c r="E1034" s="33"/>
      <c r="F1034" s="34"/>
      <c r="G1034" s="35"/>
      <c r="H1034" s="36" t="str">
        <f t="shared" si="81"/>
        <v/>
      </c>
      <c r="I1034" s="34"/>
      <c r="J1034" s="35"/>
      <c r="K1034" s="36" t="str">
        <f t="shared" si="82"/>
        <v/>
      </c>
      <c r="L1034" s="34"/>
      <c r="M1034" s="37" t="str">
        <f t="shared" si="83"/>
        <v xml:space="preserve"> </v>
      </c>
      <c r="N1034" s="36" t="str">
        <f t="shared" si="84"/>
        <v xml:space="preserve"> </v>
      </c>
      <c r="O1034" s="38" t="str">
        <f t="shared" si="85"/>
        <v xml:space="preserve"> </v>
      </c>
      <c r="P1034" s="37" t="str">
        <f t="shared" si="86"/>
        <v xml:space="preserve"> </v>
      </c>
      <c r="Q1034" s="36" t="str">
        <f t="shared" si="87"/>
        <v xml:space="preserve"> </v>
      </c>
    </row>
    <row r="1035" spans="2:17" ht="15" customHeight="1">
      <c r="B1035" s="31"/>
      <c r="C1035" s="39"/>
      <c r="D1035" s="17"/>
      <c r="E1035" s="33"/>
      <c r="F1035" s="34"/>
      <c r="G1035" s="35"/>
      <c r="H1035" s="36" t="str">
        <f t="shared" si="81"/>
        <v/>
      </c>
      <c r="I1035" s="34"/>
      <c r="J1035" s="35"/>
      <c r="K1035" s="36" t="str">
        <f t="shared" si="82"/>
        <v/>
      </c>
      <c r="L1035" s="34"/>
      <c r="M1035" s="37" t="str">
        <f t="shared" si="83"/>
        <v xml:space="preserve"> </v>
      </c>
      <c r="N1035" s="36" t="str">
        <f t="shared" si="84"/>
        <v xml:space="preserve"> </v>
      </c>
      <c r="O1035" s="38" t="str">
        <f t="shared" si="85"/>
        <v xml:space="preserve"> </v>
      </c>
      <c r="P1035" s="37" t="str">
        <f t="shared" si="86"/>
        <v xml:space="preserve"> </v>
      </c>
      <c r="Q1035" s="36" t="str">
        <f t="shared" si="87"/>
        <v xml:space="preserve"> </v>
      </c>
    </row>
    <row r="1036" spans="2:17" ht="15" customHeight="1">
      <c r="B1036" s="31"/>
      <c r="C1036" s="39"/>
      <c r="D1036" s="17"/>
      <c r="E1036" s="33"/>
      <c r="F1036" s="34"/>
      <c r="G1036" s="35"/>
      <c r="H1036" s="36" t="str">
        <f t="shared" si="81"/>
        <v/>
      </c>
      <c r="I1036" s="34"/>
      <c r="J1036" s="35"/>
      <c r="K1036" s="36" t="str">
        <f t="shared" si="82"/>
        <v/>
      </c>
      <c r="L1036" s="34"/>
      <c r="M1036" s="37" t="str">
        <f t="shared" si="83"/>
        <v xml:space="preserve"> </v>
      </c>
      <c r="N1036" s="36" t="str">
        <f t="shared" si="84"/>
        <v xml:space="preserve"> </v>
      </c>
      <c r="O1036" s="38" t="str">
        <f t="shared" si="85"/>
        <v xml:space="preserve"> </v>
      </c>
      <c r="P1036" s="37" t="str">
        <f t="shared" si="86"/>
        <v xml:space="preserve"> </v>
      </c>
      <c r="Q1036" s="36" t="str">
        <f t="shared" si="87"/>
        <v xml:space="preserve"> </v>
      </c>
    </row>
    <row r="1037" spans="2:17" ht="15" customHeight="1">
      <c r="B1037" s="31"/>
      <c r="C1037" s="39"/>
      <c r="D1037" s="17"/>
      <c r="E1037" s="33"/>
      <c r="F1037" s="34"/>
      <c r="G1037" s="35"/>
      <c r="H1037" s="36" t="str">
        <f t="shared" si="81"/>
        <v/>
      </c>
      <c r="I1037" s="34"/>
      <c r="J1037" s="35"/>
      <c r="K1037" s="36" t="str">
        <f t="shared" si="82"/>
        <v/>
      </c>
      <c r="L1037" s="34"/>
      <c r="M1037" s="37" t="str">
        <f t="shared" si="83"/>
        <v xml:space="preserve"> </v>
      </c>
      <c r="N1037" s="36" t="str">
        <f t="shared" si="84"/>
        <v xml:space="preserve"> </v>
      </c>
      <c r="O1037" s="38" t="str">
        <f t="shared" si="85"/>
        <v xml:space="preserve"> </v>
      </c>
      <c r="P1037" s="37" t="str">
        <f t="shared" si="86"/>
        <v xml:space="preserve"> </v>
      </c>
      <c r="Q1037" s="36" t="str">
        <f t="shared" si="87"/>
        <v xml:space="preserve"> </v>
      </c>
    </row>
    <row r="1038" spans="2:17" ht="15" customHeight="1">
      <c r="B1038" s="31"/>
      <c r="C1038" s="39"/>
      <c r="D1038" s="17"/>
      <c r="E1038" s="33"/>
      <c r="F1038" s="34"/>
      <c r="G1038" s="35"/>
      <c r="H1038" s="36" t="str">
        <f t="shared" si="81"/>
        <v/>
      </c>
      <c r="I1038" s="34"/>
      <c r="J1038" s="35"/>
      <c r="K1038" s="36" t="str">
        <f t="shared" si="82"/>
        <v/>
      </c>
      <c r="L1038" s="34"/>
      <c r="M1038" s="37" t="str">
        <f t="shared" si="83"/>
        <v xml:space="preserve"> </v>
      </c>
      <c r="N1038" s="36" t="str">
        <f t="shared" si="84"/>
        <v xml:space="preserve"> </v>
      </c>
      <c r="O1038" s="38" t="str">
        <f t="shared" si="85"/>
        <v xml:space="preserve"> </v>
      </c>
      <c r="P1038" s="37" t="str">
        <f t="shared" si="86"/>
        <v xml:space="preserve"> </v>
      </c>
      <c r="Q1038" s="36" t="str">
        <f t="shared" si="87"/>
        <v xml:space="preserve"> </v>
      </c>
    </row>
    <row r="1039" spans="2:17" ht="15" customHeight="1">
      <c r="B1039" s="31"/>
      <c r="C1039" s="39"/>
      <c r="D1039" s="17"/>
      <c r="E1039" s="33"/>
      <c r="F1039" s="34"/>
      <c r="G1039" s="35"/>
      <c r="H1039" s="36" t="str">
        <f t="shared" si="81"/>
        <v/>
      </c>
      <c r="I1039" s="34"/>
      <c r="J1039" s="35"/>
      <c r="K1039" s="36" t="str">
        <f t="shared" si="82"/>
        <v/>
      </c>
      <c r="L1039" s="34"/>
      <c r="M1039" s="37" t="str">
        <f t="shared" si="83"/>
        <v xml:space="preserve"> </v>
      </c>
      <c r="N1039" s="36" t="str">
        <f t="shared" si="84"/>
        <v xml:space="preserve"> </v>
      </c>
      <c r="O1039" s="38" t="str">
        <f t="shared" si="85"/>
        <v xml:space="preserve"> </v>
      </c>
      <c r="P1039" s="37" t="str">
        <f t="shared" si="86"/>
        <v xml:space="preserve"> </v>
      </c>
      <c r="Q1039" s="36" t="str">
        <f t="shared" si="87"/>
        <v xml:space="preserve"> </v>
      </c>
    </row>
    <row r="1040" spans="2:17" ht="15" customHeight="1">
      <c r="B1040" s="31"/>
      <c r="C1040" s="39"/>
      <c r="D1040" s="17"/>
      <c r="E1040" s="33"/>
      <c r="F1040" s="34"/>
      <c r="G1040" s="35"/>
      <c r="H1040" s="36" t="str">
        <f t="shared" si="81"/>
        <v/>
      </c>
      <c r="I1040" s="34"/>
      <c r="J1040" s="35"/>
      <c r="K1040" s="36" t="str">
        <f t="shared" si="82"/>
        <v/>
      </c>
      <c r="L1040" s="34"/>
      <c r="M1040" s="37" t="str">
        <f t="shared" si="83"/>
        <v xml:space="preserve"> </v>
      </c>
      <c r="N1040" s="36" t="str">
        <f t="shared" si="84"/>
        <v xml:space="preserve"> </v>
      </c>
      <c r="O1040" s="38" t="str">
        <f t="shared" si="85"/>
        <v xml:space="preserve"> </v>
      </c>
      <c r="P1040" s="37" t="str">
        <f t="shared" si="86"/>
        <v xml:space="preserve"> </v>
      </c>
      <c r="Q1040" s="36" t="str">
        <f t="shared" si="87"/>
        <v xml:space="preserve"> </v>
      </c>
    </row>
    <row r="1041" spans="2:17" ht="15" customHeight="1">
      <c r="B1041" s="31"/>
      <c r="C1041" s="39"/>
      <c r="D1041" s="17"/>
      <c r="E1041" s="33"/>
      <c r="F1041" s="34"/>
      <c r="G1041" s="35"/>
      <c r="H1041" s="36" t="str">
        <f t="shared" si="81"/>
        <v/>
      </c>
      <c r="I1041" s="34"/>
      <c r="J1041" s="35"/>
      <c r="K1041" s="36" t="str">
        <f t="shared" si="82"/>
        <v/>
      </c>
      <c r="L1041" s="34"/>
      <c r="M1041" s="37" t="str">
        <f t="shared" si="83"/>
        <v xml:space="preserve"> </v>
      </c>
      <c r="N1041" s="36" t="str">
        <f t="shared" si="84"/>
        <v xml:space="preserve"> </v>
      </c>
      <c r="O1041" s="38" t="str">
        <f t="shared" si="85"/>
        <v xml:space="preserve"> </v>
      </c>
      <c r="P1041" s="37" t="str">
        <f t="shared" si="86"/>
        <v xml:space="preserve"> </v>
      </c>
      <c r="Q1041" s="36" t="str">
        <f t="shared" si="87"/>
        <v xml:space="preserve"> </v>
      </c>
    </row>
    <row r="1042" spans="2:17" ht="15" customHeight="1">
      <c r="B1042" s="31"/>
      <c r="C1042" s="39"/>
      <c r="D1042" s="17"/>
      <c r="E1042" s="33"/>
      <c r="F1042" s="34"/>
      <c r="G1042" s="35"/>
      <c r="H1042" s="36" t="str">
        <f t="shared" si="81"/>
        <v/>
      </c>
      <c r="I1042" s="34"/>
      <c r="J1042" s="35"/>
      <c r="K1042" s="36" t="str">
        <f t="shared" si="82"/>
        <v/>
      </c>
      <c r="L1042" s="34"/>
      <c r="M1042" s="37" t="str">
        <f t="shared" si="83"/>
        <v xml:space="preserve"> </v>
      </c>
      <c r="N1042" s="36" t="str">
        <f t="shared" si="84"/>
        <v xml:space="preserve"> </v>
      </c>
      <c r="O1042" s="38" t="str">
        <f t="shared" si="85"/>
        <v xml:space="preserve"> </v>
      </c>
      <c r="P1042" s="37" t="str">
        <f t="shared" si="86"/>
        <v xml:space="preserve"> </v>
      </c>
      <c r="Q1042" s="36" t="str">
        <f t="shared" si="87"/>
        <v xml:space="preserve"> </v>
      </c>
    </row>
    <row r="1043" spans="2:17" ht="15" customHeight="1">
      <c r="B1043" s="31"/>
      <c r="C1043" s="39"/>
      <c r="E1043" s="33"/>
      <c r="F1043" s="34"/>
      <c r="G1043" s="35"/>
      <c r="H1043" s="36" t="str">
        <f t="shared" si="81"/>
        <v/>
      </c>
      <c r="I1043" s="34"/>
      <c r="J1043" s="35"/>
      <c r="K1043" s="36" t="str">
        <f t="shared" si="82"/>
        <v/>
      </c>
      <c r="L1043" s="34"/>
      <c r="M1043" s="37" t="str">
        <f t="shared" si="83"/>
        <v xml:space="preserve"> </v>
      </c>
      <c r="N1043" s="36" t="str">
        <f t="shared" si="84"/>
        <v xml:space="preserve"> </v>
      </c>
      <c r="O1043" s="38" t="str">
        <f t="shared" si="85"/>
        <v xml:space="preserve"> </v>
      </c>
      <c r="P1043" s="37" t="str">
        <f t="shared" si="86"/>
        <v xml:space="preserve"> </v>
      </c>
      <c r="Q1043" s="36" t="str">
        <f t="shared" si="87"/>
        <v xml:space="preserve"> </v>
      </c>
    </row>
    <row r="1044" spans="2:17" ht="15" customHeight="1">
      <c r="B1044" s="31"/>
      <c r="C1044" s="39"/>
      <c r="E1044" s="33"/>
      <c r="F1044" s="34"/>
      <c r="G1044" s="35"/>
      <c r="H1044" s="36" t="str">
        <f t="shared" si="81"/>
        <v/>
      </c>
      <c r="I1044" s="34"/>
      <c r="J1044" s="35"/>
      <c r="K1044" s="36" t="str">
        <f t="shared" si="82"/>
        <v/>
      </c>
      <c r="L1044" s="34"/>
      <c r="M1044" s="37" t="str">
        <f t="shared" si="83"/>
        <v xml:space="preserve"> </v>
      </c>
      <c r="N1044" s="36" t="str">
        <f t="shared" si="84"/>
        <v xml:space="preserve"> </v>
      </c>
      <c r="O1044" s="38" t="str">
        <f t="shared" si="85"/>
        <v xml:space="preserve"> </v>
      </c>
      <c r="P1044" s="37" t="str">
        <f t="shared" si="86"/>
        <v xml:space="preserve"> </v>
      </c>
      <c r="Q1044" s="36" t="str">
        <f t="shared" si="87"/>
        <v xml:space="preserve"> </v>
      </c>
    </row>
    <row r="1045" spans="2:17" ht="15" customHeight="1">
      <c r="B1045" s="31"/>
      <c r="C1045" s="39"/>
      <c r="E1045" s="33"/>
      <c r="F1045" s="34"/>
      <c r="G1045" s="35"/>
      <c r="H1045" s="36" t="str">
        <f t="shared" si="81"/>
        <v/>
      </c>
      <c r="I1045" s="34"/>
      <c r="J1045" s="35"/>
      <c r="K1045" s="36" t="str">
        <f t="shared" si="82"/>
        <v/>
      </c>
      <c r="L1045" s="34"/>
      <c r="M1045" s="37" t="str">
        <f t="shared" si="83"/>
        <v xml:space="preserve"> </v>
      </c>
      <c r="N1045" s="36" t="str">
        <f t="shared" si="84"/>
        <v xml:space="preserve"> </v>
      </c>
      <c r="O1045" s="38" t="str">
        <f t="shared" si="85"/>
        <v xml:space="preserve"> </v>
      </c>
      <c r="P1045" s="37" t="str">
        <f t="shared" si="86"/>
        <v xml:space="preserve"> </v>
      </c>
      <c r="Q1045" s="36" t="str">
        <f t="shared" si="87"/>
        <v xml:space="preserve"> </v>
      </c>
    </row>
    <row r="1046" spans="2:17" ht="15" customHeight="1">
      <c r="B1046" s="31"/>
      <c r="C1046" s="39"/>
      <c r="E1046" s="33"/>
      <c r="F1046" s="34"/>
      <c r="G1046" s="35"/>
      <c r="H1046" s="36" t="str">
        <f t="shared" si="81"/>
        <v/>
      </c>
      <c r="I1046" s="34"/>
      <c r="J1046" s="35"/>
      <c r="K1046" s="36" t="str">
        <f t="shared" si="82"/>
        <v/>
      </c>
      <c r="L1046" s="34"/>
      <c r="M1046" s="37" t="str">
        <f t="shared" si="83"/>
        <v xml:space="preserve"> </v>
      </c>
      <c r="N1046" s="36" t="str">
        <f t="shared" si="84"/>
        <v xml:space="preserve"> </v>
      </c>
      <c r="O1046" s="38" t="str">
        <f t="shared" si="85"/>
        <v xml:space="preserve"> </v>
      </c>
      <c r="P1046" s="37" t="str">
        <f t="shared" si="86"/>
        <v xml:space="preserve"> </v>
      </c>
      <c r="Q1046" s="36" t="str">
        <f t="shared" si="87"/>
        <v xml:space="preserve"> </v>
      </c>
    </row>
    <row r="1047" spans="2:17" ht="15" customHeight="1">
      <c r="B1047" s="31"/>
      <c r="C1047" s="39"/>
      <c r="E1047" s="33"/>
      <c r="F1047" s="34"/>
      <c r="G1047" s="35"/>
      <c r="H1047" s="36" t="str">
        <f t="shared" si="81"/>
        <v/>
      </c>
      <c r="I1047" s="34"/>
      <c r="J1047" s="35"/>
      <c r="K1047" s="36" t="str">
        <f t="shared" si="82"/>
        <v/>
      </c>
      <c r="L1047" s="34"/>
      <c r="M1047" s="37" t="str">
        <f t="shared" si="83"/>
        <v xml:space="preserve"> </v>
      </c>
      <c r="N1047" s="36" t="str">
        <f t="shared" si="84"/>
        <v xml:space="preserve"> </v>
      </c>
      <c r="O1047" s="38" t="str">
        <f t="shared" si="85"/>
        <v xml:space="preserve"> </v>
      </c>
      <c r="P1047" s="37" t="str">
        <f t="shared" si="86"/>
        <v xml:space="preserve"> </v>
      </c>
      <c r="Q1047" s="36" t="str">
        <f t="shared" si="87"/>
        <v xml:space="preserve"> </v>
      </c>
    </row>
    <row r="1048" spans="2:17" ht="15" customHeight="1">
      <c r="B1048" s="31"/>
      <c r="C1048" s="39"/>
      <c r="E1048" s="33"/>
      <c r="F1048" s="34"/>
      <c r="G1048" s="35"/>
      <c r="H1048" s="36" t="str">
        <f t="shared" si="81"/>
        <v/>
      </c>
      <c r="I1048" s="34"/>
      <c r="J1048" s="35"/>
      <c r="K1048" s="36" t="str">
        <f t="shared" si="82"/>
        <v/>
      </c>
      <c r="L1048" s="34"/>
      <c r="M1048" s="37" t="str">
        <f t="shared" si="83"/>
        <v xml:space="preserve"> </v>
      </c>
      <c r="N1048" s="36" t="str">
        <f t="shared" si="84"/>
        <v xml:space="preserve"> </v>
      </c>
      <c r="O1048" s="38" t="str">
        <f t="shared" si="85"/>
        <v xml:space="preserve"> </v>
      </c>
      <c r="P1048" s="37" t="str">
        <f t="shared" si="86"/>
        <v xml:space="preserve"> </v>
      </c>
      <c r="Q1048" s="36" t="str">
        <f t="shared" si="87"/>
        <v xml:space="preserve"> </v>
      </c>
    </row>
    <row r="1049" spans="2:17" ht="15" customHeight="1">
      <c r="B1049" s="31"/>
      <c r="C1049" s="39"/>
      <c r="E1049" s="33"/>
      <c r="F1049" s="34"/>
      <c r="G1049" s="35"/>
      <c r="H1049" s="36" t="str">
        <f t="shared" si="81"/>
        <v/>
      </c>
      <c r="I1049" s="34"/>
      <c r="J1049" s="35"/>
      <c r="K1049" s="36" t="str">
        <f t="shared" si="82"/>
        <v/>
      </c>
      <c r="L1049" s="34"/>
      <c r="M1049" s="37" t="str">
        <f t="shared" si="83"/>
        <v xml:space="preserve"> </v>
      </c>
      <c r="N1049" s="36" t="str">
        <f t="shared" si="84"/>
        <v xml:space="preserve"> </v>
      </c>
      <c r="O1049" s="38" t="str">
        <f t="shared" si="85"/>
        <v xml:space="preserve"> </v>
      </c>
      <c r="P1049" s="37" t="str">
        <f t="shared" si="86"/>
        <v xml:space="preserve"> </v>
      </c>
      <c r="Q1049" s="36" t="str">
        <f t="shared" si="87"/>
        <v xml:space="preserve"> </v>
      </c>
    </row>
    <row r="1050" spans="2:17" ht="15" customHeight="1">
      <c r="B1050" s="31"/>
      <c r="C1050" s="39"/>
      <c r="E1050" s="33"/>
      <c r="F1050" s="34"/>
      <c r="G1050" s="35"/>
      <c r="H1050" s="36" t="str">
        <f t="shared" si="81"/>
        <v/>
      </c>
      <c r="I1050" s="34"/>
      <c r="J1050" s="35"/>
      <c r="K1050" s="36" t="str">
        <f t="shared" si="82"/>
        <v/>
      </c>
      <c r="L1050" s="34"/>
      <c r="M1050" s="37" t="str">
        <f t="shared" si="83"/>
        <v xml:space="preserve"> </v>
      </c>
      <c r="N1050" s="36" t="str">
        <f t="shared" si="84"/>
        <v xml:space="preserve"> </v>
      </c>
      <c r="O1050" s="38" t="str">
        <f t="shared" si="85"/>
        <v xml:space="preserve"> </v>
      </c>
      <c r="P1050" s="37" t="str">
        <f t="shared" si="86"/>
        <v xml:space="preserve"> </v>
      </c>
      <c r="Q1050" s="36" t="str">
        <f t="shared" si="87"/>
        <v xml:space="preserve"> </v>
      </c>
    </row>
    <row r="1051" spans="2:17" ht="15" customHeight="1">
      <c r="B1051" s="31"/>
      <c r="C1051" s="39"/>
      <c r="E1051" s="33"/>
      <c r="F1051" s="34"/>
      <c r="G1051" s="35"/>
      <c r="H1051" s="36" t="str">
        <f t="shared" si="81"/>
        <v/>
      </c>
      <c r="I1051" s="34"/>
      <c r="J1051" s="35"/>
      <c r="K1051" s="36" t="str">
        <f t="shared" si="82"/>
        <v/>
      </c>
      <c r="L1051" s="34"/>
      <c r="M1051" s="37" t="str">
        <f t="shared" si="83"/>
        <v xml:space="preserve"> </v>
      </c>
      <c r="N1051" s="36" t="str">
        <f t="shared" si="84"/>
        <v xml:space="preserve"> </v>
      </c>
      <c r="O1051" s="38" t="str">
        <f t="shared" si="85"/>
        <v xml:space="preserve"> </v>
      </c>
      <c r="P1051" s="37" t="str">
        <f t="shared" si="86"/>
        <v xml:space="preserve"> </v>
      </c>
      <c r="Q1051" s="36" t="str">
        <f t="shared" si="87"/>
        <v xml:space="preserve"> </v>
      </c>
    </row>
    <row r="1052" spans="2:17" ht="15" customHeight="1">
      <c r="B1052" s="31"/>
      <c r="C1052" s="39"/>
      <c r="E1052" s="33"/>
      <c r="F1052" s="34"/>
      <c r="G1052" s="35"/>
      <c r="H1052" s="36" t="str">
        <f t="shared" si="81"/>
        <v/>
      </c>
      <c r="I1052" s="34"/>
      <c r="J1052" s="35"/>
      <c r="K1052" s="36" t="str">
        <f t="shared" si="82"/>
        <v/>
      </c>
      <c r="L1052" s="34"/>
      <c r="M1052" s="37" t="str">
        <f t="shared" si="83"/>
        <v xml:space="preserve"> </v>
      </c>
      <c r="N1052" s="36" t="str">
        <f t="shared" si="84"/>
        <v xml:space="preserve"> </v>
      </c>
      <c r="O1052" s="38" t="str">
        <f t="shared" si="85"/>
        <v xml:space="preserve"> </v>
      </c>
      <c r="P1052" s="37" t="str">
        <f t="shared" si="86"/>
        <v xml:space="preserve"> </v>
      </c>
      <c r="Q1052" s="36" t="str">
        <f t="shared" si="87"/>
        <v xml:space="preserve"> </v>
      </c>
    </row>
    <row r="1053" spans="2:17" ht="15" customHeight="1">
      <c r="B1053" s="31"/>
      <c r="C1053" s="39"/>
      <c r="E1053" s="33"/>
      <c r="F1053" s="34"/>
      <c r="G1053" s="35"/>
      <c r="H1053" s="36" t="str">
        <f t="shared" si="81"/>
        <v/>
      </c>
      <c r="I1053" s="34"/>
      <c r="J1053" s="35"/>
      <c r="K1053" s="36" t="str">
        <f t="shared" si="82"/>
        <v/>
      </c>
      <c r="L1053" s="34"/>
      <c r="M1053" s="37" t="str">
        <f t="shared" si="83"/>
        <v xml:space="preserve"> </v>
      </c>
      <c r="N1053" s="36" t="str">
        <f t="shared" si="84"/>
        <v xml:space="preserve"> </v>
      </c>
      <c r="O1053" s="38" t="str">
        <f t="shared" si="85"/>
        <v xml:space="preserve"> </v>
      </c>
      <c r="P1053" s="37" t="str">
        <f t="shared" si="86"/>
        <v xml:space="preserve"> </v>
      </c>
      <c r="Q1053" s="36" t="str">
        <f t="shared" si="87"/>
        <v xml:space="preserve"> </v>
      </c>
    </row>
    <row r="1054" spans="2:17" ht="15" customHeight="1">
      <c r="B1054" s="31"/>
      <c r="C1054" s="39"/>
      <c r="E1054" s="33"/>
      <c r="F1054" s="34"/>
      <c r="G1054" s="35"/>
      <c r="H1054" s="36" t="str">
        <f t="shared" si="81"/>
        <v/>
      </c>
      <c r="I1054" s="34"/>
      <c r="J1054" s="35"/>
      <c r="K1054" s="36" t="str">
        <f t="shared" si="82"/>
        <v/>
      </c>
      <c r="L1054" s="34"/>
      <c r="M1054" s="37" t="str">
        <f t="shared" si="83"/>
        <v xml:space="preserve"> </v>
      </c>
      <c r="N1054" s="36" t="str">
        <f t="shared" si="84"/>
        <v xml:space="preserve"> </v>
      </c>
      <c r="O1054" s="38" t="str">
        <f t="shared" si="85"/>
        <v xml:space="preserve"> </v>
      </c>
      <c r="P1054" s="37" t="str">
        <f t="shared" si="86"/>
        <v xml:space="preserve"> </v>
      </c>
      <c r="Q1054" s="36" t="str">
        <f t="shared" si="87"/>
        <v xml:space="preserve"> </v>
      </c>
    </row>
    <row r="1055" spans="2:17" ht="15" customHeight="1">
      <c r="B1055" s="31"/>
      <c r="C1055" s="39"/>
      <c r="E1055" s="33"/>
      <c r="F1055" s="34"/>
      <c r="G1055" s="35"/>
      <c r="H1055" s="36" t="str">
        <f t="shared" si="81"/>
        <v/>
      </c>
      <c r="I1055" s="34"/>
      <c r="J1055" s="35"/>
      <c r="K1055" s="36" t="str">
        <f t="shared" si="82"/>
        <v/>
      </c>
      <c r="L1055" s="34"/>
      <c r="M1055" s="37" t="str">
        <f t="shared" si="83"/>
        <v xml:space="preserve"> </v>
      </c>
      <c r="N1055" s="36" t="str">
        <f t="shared" si="84"/>
        <v xml:space="preserve"> </v>
      </c>
      <c r="O1055" s="38" t="str">
        <f t="shared" si="85"/>
        <v xml:space="preserve"> </v>
      </c>
      <c r="P1055" s="37" t="str">
        <f t="shared" si="86"/>
        <v xml:space="preserve"> </v>
      </c>
      <c r="Q1055" s="36" t="str">
        <f t="shared" si="87"/>
        <v xml:space="preserve"> </v>
      </c>
    </row>
    <row r="1056" spans="2:17" ht="15" customHeight="1">
      <c r="B1056" s="31"/>
      <c r="C1056" s="39"/>
      <c r="E1056" s="33"/>
      <c r="F1056" s="34"/>
      <c r="G1056" s="35"/>
      <c r="H1056" s="36" t="str">
        <f t="shared" si="81"/>
        <v/>
      </c>
      <c r="I1056" s="34"/>
      <c r="J1056" s="35"/>
      <c r="K1056" s="36" t="str">
        <f t="shared" si="82"/>
        <v/>
      </c>
      <c r="L1056" s="34"/>
      <c r="M1056" s="37" t="str">
        <f t="shared" si="83"/>
        <v xml:space="preserve"> </v>
      </c>
      <c r="N1056" s="36" t="str">
        <f t="shared" si="84"/>
        <v xml:space="preserve"> </v>
      </c>
      <c r="O1056" s="38" t="str">
        <f t="shared" si="85"/>
        <v xml:space="preserve"> </v>
      </c>
      <c r="P1056" s="37" t="str">
        <f t="shared" si="86"/>
        <v xml:space="preserve"> </v>
      </c>
      <c r="Q1056" s="36" t="str">
        <f t="shared" si="87"/>
        <v xml:space="preserve"> </v>
      </c>
    </row>
    <row r="1057" spans="2:17" ht="15" customHeight="1">
      <c r="B1057" s="31"/>
      <c r="C1057" s="39"/>
      <c r="E1057" s="33"/>
      <c r="F1057" s="34"/>
      <c r="G1057" s="35"/>
      <c r="H1057" s="36" t="str">
        <f t="shared" si="81"/>
        <v/>
      </c>
      <c r="I1057" s="34"/>
      <c r="J1057" s="35"/>
      <c r="K1057" s="36" t="str">
        <f t="shared" si="82"/>
        <v/>
      </c>
      <c r="L1057" s="34"/>
      <c r="M1057" s="37" t="str">
        <f t="shared" si="83"/>
        <v xml:space="preserve"> </v>
      </c>
      <c r="N1057" s="36" t="str">
        <f t="shared" si="84"/>
        <v xml:space="preserve"> </v>
      </c>
      <c r="O1057" s="38" t="str">
        <f t="shared" si="85"/>
        <v xml:space="preserve"> </v>
      </c>
      <c r="P1057" s="37" t="str">
        <f t="shared" si="86"/>
        <v xml:space="preserve"> </v>
      </c>
      <c r="Q1057" s="36" t="str">
        <f t="shared" si="87"/>
        <v xml:space="preserve"> </v>
      </c>
    </row>
    <row r="1058" spans="2:17" ht="15" customHeight="1">
      <c r="B1058" s="31"/>
      <c r="C1058" s="39"/>
      <c r="E1058" s="33"/>
      <c r="F1058" s="34"/>
      <c r="G1058" s="35"/>
      <c r="H1058" s="36" t="str">
        <f t="shared" si="81"/>
        <v/>
      </c>
      <c r="I1058" s="34"/>
      <c r="J1058" s="35"/>
      <c r="K1058" s="36" t="str">
        <f t="shared" si="82"/>
        <v/>
      </c>
      <c r="L1058" s="34"/>
      <c r="M1058" s="37" t="str">
        <f t="shared" si="83"/>
        <v xml:space="preserve"> </v>
      </c>
      <c r="N1058" s="36" t="str">
        <f t="shared" si="84"/>
        <v xml:space="preserve"> </v>
      </c>
      <c r="O1058" s="38" t="str">
        <f t="shared" si="85"/>
        <v xml:space="preserve"> </v>
      </c>
      <c r="P1058" s="37" t="str">
        <f t="shared" si="86"/>
        <v xml:space="preserve"> </v>
      </c>
      <c r="Q1058" s="36" t="str">
        <f t="shared" si="87"/>
        <v xml:space="preserve"> </v>
      </c>
    </row>
    <row r="1059" spans="2:17" ht="15" customHeight="1">
      <c r="B1059" s="31"/>
      <c r="C1059" s="39"/>
      <c r="E1059" s="33"/>
      <c r="F1059" s="34"/>
      <c r="G1059" s="35" t="s">
        <v>152</v>
      </c>
      <c r="H1059" s="36" t="str">
        <f t="shared" si="81"/>
        <v/>
      </c>
      <c r="I1059" s="34"/>
      <c r="J1059" s="35"/>
      <c r="K1059" s="36" t="str">
        <f t="shared" si="82"/>
        <v/>
      </c>
      <c r="L1059" s="34"/>
      <c r="M1059" s="37" t="str">
        <f t="shared" si="83"/>
        <v xml:space="preserve"> </v>
      </c>
      <c r="N1059" s="36" t="str">
        <f t="shared" si="84"/>
        <v xml:space="preserve"> </v>
      </c>
      <c r="O1059" s="38" t="str">
        <f t="shared" si="85"/>
        <v xml:space="preserve"> </v>
      </c>
      <c r="P1059" s="37" t="str">
        <f t="shared" si="86"/>
        <v xml:space="preserve"> </v>
      </c>
      <c r="Q1059" s="36" t="str">
        <f t="shared" si="87"/>
        <v xml:space="preserve"> </v>
      </c>
    </row>
    <row r="1060" spans="2:17" ht="15" customHeight="1">
      <c r="B1060" s="31"/>
      <c r="C1060" s="39"/>
      <c r="E1060" s="33"/>
      <c r="F1060" s="34"/>
      <c r="G1060" s="35"/>
      <c r="H1060" s="36" t="str">
        <f t="shared" si="81"/>
        <v/>
      </c>
      <c r="I1060" s="34"/>
      <c r="J1060" s="35"/>
      <c r="K1060" s="36" t="str">
        <f t="shared" si="82"/>
        <v/>
      </c>
      <c r="L1060" s="34"/>
      <c r="M1060" s="37" t="str">
        <f t="shared" si="83"/>
        <v xml:space="preserve"> </v>
      </c>
      <c r="N1060" s="36" t="str">
        <f t="shared" si="84"/>
        <v xml:space="preserve"> </v>
      </c>
      <c r="O1060" s="38" t="str">
        <f t="shared" si="85"/>
        <v xml:space="preserve"> </v>
      </c>
      <c r="P1060" s="37" t="str">
        <f t="shared" si="86"/>
        <v xml:space="preserve"> </v>
      </c>
      <c r="Q1060" s="36" t="str">
        <f t="shared" si="87"/>
        <v xml:space="preserve"> </v>
      </c>
    </row>
    <row r="1061" spans="2:17" ht="15" customHeight="1">
      <c r="B1061" s="31"/>
      <c r="C1061" s="39"/>
      <c r="E1061" s="33"/>
      <c r="F1061" s="34"/>
      <c r="G1061" s="35"/>
      <c r="H1061" s="36" t="str">
        <f t="shared" si="81"/>
        <v/>
      </c>
      <c r="I1061" s="34"/>
      <c r="J1061" s="35"/>
      <c r="K1061" s="36" t="str">
        <f t="shared" si="82"/>
        <v/>
      </c>
      <c r="L1061" s="34"/>
      <c r="M1061" s="37" t="str">
        <f t="shared" si="83"/>
        <v xml:space="preserve"> </v>
      </c>
      <c r="N1061" s="36" t="str">
        <f t="shared" si="84"/>
        <v xml:space="preserve"> </v>
      </c>
      <c r="O1061" s="38" t="str">
        <f t="shared" si="85"/>
        <v xml:space="preserve"> </v>
      </c>
      <c r="P1061" s="37" t="str">
        <f t="shared" si="86"/>
        <v xml:space="preserve"> </v>
      </c>
      <c r="Q1061" s="36" t="str">
        <f t="shared" si="87"/>
        <v xml:space="preserve"> </v>
      </c>
    </row>
    <row r="1062" spans="2:17" ht="15" customHeight="1">
      <c r="B1062" s="31"/>
      <c r="C1062" s="39"/>
      <c r="E1062" s="33"/>
      <c r="F1062" s="34"/>
      <c r="G1062" s="35"/>
      <c r="H1062" s="36" t="str">
        <f t="shared" si="81"/>
        <v/>
      </c>
      <c r="I1062" s="34"/>
      <c r="J1062" s="35"/>
      <c r="K1062" s="36" t="str">
        <f t="shared" si="82"/>
        <v/>
      </c>
      <c r="L1062" s="34"/>
      <c r="M1062" s="37" t="str">
        <f t="shared" si="83"/>
        <v xml:space="preserve"> </v>
      </c>
      <c r="N1062" s="36" t="str">
        <f t="shared" si="84"/>
        <v xml:space="preserve"> </v>
      </c>
      <c r="O1062" s="38" t="str">
        <f t="shared" si="85"/>
        <v xml:space="preserve"> </v>
      </c>
      <c r="P1062" s="37" t="str">
        <f t="shared" si="86"/>
        <v xml:space="preserve"> </v>
      </c>
      <c r="Q1062" s="36" t="str">
        <f t="shared" si="87"/>
        <v xml:space="preserve"> </v>
      </c>
    </row>
    <row r="1063" spans="2:17" ht="15" customHeight="1">
      <c r="B1063" s="31"/>
      <c r="C1063" s="39"/>
      <c r="E1063" s="33"/>
      <c r="F1063" s="34"/>
      <c r="G1063" s="35"/>
      <c r="H1063" s="36" t="str">
        <f t="shared" si="81"/>
        <v/>
      </c>
      <c r="I1063" s="34"/>
      <c r="J1063" s="35"/>
      <c r="K1063" s="36" t="str">
        <f t="shared" si="82"/>
        <v/>
      </c>
      <c r="L1063" s="34"/>
      <c r="M1063" s="37" t="str">
        <f t="shared" si="83"/>
        <v xml:space="preserve"> </v>
      </c>
      <c r="N1063" s="36" t="str">
        <f t="shared" si="84"/>
        <v xml:space="preserve"> </v>
      </c>
      <c r="O1063" s="38" t="str">
        <f t="shared" si="85"/>
        <v xml:space="preserve"> </v>
      </c>
      <c r="P1063" s="37" t="str">
        <f t="shared" si="86"/>
        <v xml:space="preserve"> </v>
      </c>
      <c r="Q1063" s="36" t="str">
        <f t="shared" si="87"/>
        <v xml:space="preserve"> </v>
      </c>
    </row>
    <row r="1064" spans="2:17" ht="15" customHeight="1">
      <c r="B1064" s="31"/>
      <c r="C1064" s="39"/>
      <c r="E1064" s="33"/>
      <c r="F1064" s="34"/>
      <c r="G1064" s="35"/>
      <c r="H1064" s="36" t="str">
        <f t="shared" si="81"/>
        <v/>
      </c>
      <c r="I1064" s="34"/>
      <c r="J1064" s="35"/>
      <c r="K1064" s="36" t="str">
        <f t="shared" si="82"/>
        <v/>
      </c>
      <c r="L1064" s="34"/>
      <c r="M1064" s="37" t="str">
        <f t="shared" si="83"/>
        <v xml:space="preserve"> </v>
      </c>
      <c r="N1064" s="36" t="str">
        <f t="shared" si="84"/>
        <v xml:space="preserve"> </v>
      </c>
      <c r="O1064" s="38" t="str">
        <f t="shared" si="85"/>
        <v xml:space="preserve"> </v>
      </c>
      <c r="P1064" s="37" t="str">
        <f t="shared" si="86"/>
        <v xml:space="preserve"> </v>
      </c>
      <c r="Q1064" s="36" t="str">
        <f t="shared" si="87"/>
        <v xml:space="preserve"> </v>
      </c>
    </row>
    <row r="1065" spans="2:17" ht="15" customHeight="1">
      <c r="B1065" s="31"/>
      <c r="C1065" s="39"/>
      <c r="E1065" s="33"/>
      <c r="F1065" s="34"/>
      <c r="G1065" s="35"/>
      <c r="H1065" s="36" t="str">
        <f t="shared" si="81"/>
        <v/>
      </c>
      <c r="I1065" s="34"/>
      <c r="J1065" s="35"/>
      <c r="K1065" s="36" t="str">
        <f t="shared" si="82"/>
        <v/>
      </c>
      <c r="L1065" s="34"/>
      <c r="M1065" s="37" t="str">
        <f t="shared" si="83"/>
        <v xml:space="preserve"> </v>
      </c>
      <c r="N1065" s="36" t="str">
        <f t="shared" si="84"/>
        <v xml:space="preserve"> </v>
      </c>
      <c r="O1065" s="38" t="str">
        <f t="shared" si="85"/>
        <v xml:space="preserve"> </v>
      </c>
      <c r="P1065" s="37" t="str">
        <f t="shared" si="86"/>
        <v xml:space="preserve"> </v>
      </c>
      <c r="Q1065" s="36" t="str">
        <f t="shared" si="87"/>
        <v xml:space="preserve"> </v>
      </c>
    </row>
    <row r="1066" spans="2:17" ht="15" customHeight="1">
      <c r="B1066" s="31"/>
      <c r="C1066" s="39"/>
      <c r="E1066" s="33"/>
      <c r="F1066" s="34"/>
      <c r="G1066" s="35"/>
      <c r="H1066" s="36" t="str">
        <f t="shared" si="81"/>
        <v/>
      </c>
      <c r="I1066" s="34"/>
      <c r="J1066" s="35"/>
      <c r="K1066" s="36" t="str">
        <f t="shared" si="82"/>
        <v/>
      </c>
      <c r="L1066" s="34"/>
      <c r="M1066" s="37" t="str">
        <f t="shared" si="83"/>
        <v xml:space="preserve"> </v>
      </c>
      <c r="N1066" s="36" t="str">
        <f t="shared" si="84"/>
        <v xml:space="preserve"> </v>
      </c>
      <c r="O1066" s="38" t="str">
        <f t="shared" si="85"/>
        <v xml:space="preserve"> </v>
      </c>
      <c r="P1066" s="37" t="str">
        <f t="shared" si="86"/>
        <v xml:space="preserve"> </v>
      </c>
      <c r="Q1066" s="36" t="str">
        <f t="shared" si="87"/>
        <v xml:space="preserve"> </v>
      </c>
    </row>
    <row r="1067" spans="2:17" ht="15" customHeight="1">
      <c r="B1067" s="31"/>
      <c r="C1067" s="39"/>
      <c r="E1067" s="33"/>
      <c r="F1067" s="34"/>
      <c r="G1067" s="35"/>
      <c r="H1067" s="36" t="str">
        <f t="shared" si="81"/>
        <v/>
      </c>
      <c r="I1067" s="34"/>
      <c r="J1067" s="35"/>
      <c r="K1067" s="36" t="str">
        <f t="shared" si="82"/>
        <v/>
      </c>
      <c r="L1067" s="34"/>
      <c r="M1067" s="37" t="str">
        <f t="shared" si="83"/>
        <v xml:space="preserve"> </v>
      </c>
      <c r="N1067" s="36" t="str">
        <f t="shared" si="84"/>
        <v xml:space="preserve"> </v>
      </c>
      <c r="O1067" s="38" t="str">
        <f t="shared" si="85"/>
        <v xml:space="preserve"> </v>
      </c>
      <c r="P1067" s="37" t="str">
        <f t="shared" si="86"/>
        <v xml:space="preserve"> </v>
      </c>
      <c r="Q1067" s="36" t="str">
        <f t="shared" si="87"/>
        <v xml:space="preserve"> </v>
      </c>
    </row>
    <row r="1068" spans="2:17" ht="15" customHeight="1">
      <c r="B1068" s="31"/>
      <c r="C1068" s="39"/>
      <c r="E1068" s="33"/>
      <c r="F1068" s="34"/>
      <c r="G1068" s="35"/>
      <c r="H1068" s="36" t="str">
        <f t="shared" si="81"/>
        <v/>
      </c>
      <c r="I1068" s="34"/>
      <c r="J1068" s="35"/>
      <c r="K1068" s="36" t="str">
        <f t="shared" si="82"/>
        <v/>
      </c>
      <c r="L1068" s="34"/>
      <c r="M1068" s="37" t="str">
        <f t="shared" si="83"/>
        <v xml:space="preserve"> </v>
      </c>
      <c r="N1068" s="36" t="str">
        <f t="shared" si="84"/>
        <v xml:space="preserve"> </v>
      </c>
      <c r="O1068" s="38" t="str">
        <f t="shared" ref="O1068:O1069" si="88">IF(((F1067+I1068)-L1068)=0," ",(F1067+I1068)-L1068)</f>
        <v xml:space="preserve"> </v>
      </c>
      <c r="P1068" s="37" t="str">
        <f t="shared" si="86"/>
        <v xml:space="preserve"> </v>
      </c>
      <c r="Q1068" s="36" t="str">
        <f t="shared" si="87"/>
        <v xml:space="preserve"> </v>
      </c>
    </row>
    <row r="1069" spans="2:17" ht="15" customHeight="1">
      <c r="B1069" s="31"/>
      <c r="C1069" s="39"/>
      <c r="E1069" s="33"/>
      <c r="F1069" s="34"/>
      <c r="G1069" s="35"/>
      <c r="H1069" s="36" t="str">
        <f t="shared" si="81"/>
        <v/>
      </c>
      <c r="I1069" s="34"/>
      <c r="J1069" s="35"/>
      <c r="K1069" s="36" t="str">
        <f t="shared" si="82"/>
        <v/>
      </c>
      <c r="L1069" s="34"/>
      <c r="M1069" s="37" t="str">
        <f t="shared" si="83"/>
        <v xml:space="preserve"> </v>
      </c>
      <c r="N1069" s="36" t="str">
        <f t="shared" si="84"/>
        <v xml:space="preserve"> </v>
      </c>
      <c r="O1069" s="38" t="str">
        <f t="shared" si="88"/>
        <v xml:space="preserve"> </v>
      </c>
      <c r="P1069" s="37" t="str">
        <f t="shared" si="86"/>
        <v xml:space="preserve"> </v>
      </c>
      <c r="Q1069" s="36" t="str">
        <f t="shared" si="87"/>
        <v xml:space="preserve"> </v>
      </c>
    </row>
    <row r="1070" spans="2:17" ht="15" customHeight="1">
      <c r="B1070" s="31"/>
      <c r="C1070" s="39"/>
      <c r="E1070" s="33"/>
      <c r="F1070" s="34"/>
      <c r="G1070" s="35" t="s">
        <v>152</v>
      </c>
      <c r="H1070" s="36" t="str">
        <f t="shared" ref="H1070:H1071" si="89">IF(F1070="","",F1070*G1070)</f>
        <v/>
      </c>
      <c r="I1070" s="41"/>
      <c r="J1070" s="35"/>
      <c r="K1070" s="36" t="str">
        <f t="shared" si="82"/>
        <v/>
      </c>
      <c r="L1070" s="35"/>
      <c r="M1070" s="37" t="str">
        <f t="shared" si="83"/>
        <v xml:space="preserve"> </v>
      </c>
      <c r="N1070" s="36" t="str">
        <f t="shared" si="84"/>
        <v xml:space="preserve"> </v>
      </c>
      <c r="O1070" s="38" t="str">
        <f t="shared" ref="O1070:O1071" si="90">IF(((F1070+I1070)-L1070)=0," ",(F1070+I1070)-L1070)</f>
        <v xml:space="preserve"> </v>
      </c>
      <c r="P1070" s="37" t="str">
        <f t="shared" si="86"/>
        <v xml:space="preserve"> </v>
      </c>
      <c r="Q1070" s="36" t="str">
        <f t="shared" si="87"/>
        <v xml:space="preserve"> </v>
      </c>
    </row>
    <row r="1071" spans="2:17" ht="15" customHeight="1">
      <c r="B1071" s="31"/>
      <c r="C1071" s="39"/>
      <c r="E1071" s="33"/>
      <c r="F1071" s="34"/>
      <c r="G1071" s="35" t="s">
        <v>152</v>
      </c>
      <c r="H1071" s="36" t="str">
        <f t="shared" si="89"/>
        <v/>
      </c>
      <c r="I1071" s="41"/>
      <c r="J1071" s="35"/>
      <c r="K1071" s="36" t="str">
        <f t="shared" si="82"/>
        <v/>
      </c>
      <c r="L1071" s="35"/>
      <c r="M1071" s="37" t="str">
        <f t="shared" si="83"/>
        <v xml:space="preserve"> </v>
      </c>
      <c r="N1071" s="36" t="str">
        <f t="shared" si="84"/>
        <v xml:space="preserve"> </v>
      </c>
      <c r="O1071" s="38" t="str">
        <f t="shared" si="90"/>
        <v xml:space="preserve"> </v>
      </c>
      <c r="P1071" s="37" t="str">
        <f t="shared" si="86"/>
        <v xml:space="preserve"> </v>
      </c>
      <c r="Q1071" s="36" t="str">
        <f t="shared" si="87"/>
        <v xml:space="preserve"> </v>
      </c>
    </row>
    <row r="1072" spans="2:17" ht="15" customHeight="1">
      <c r="B1072" s="40"/>
      <c r="C1072" s="43"/>
      <c r="E1072" s="44" t="s">
        <v>153</v>
      </c>
      <c r="F1072" s="45" t="s">
        <v>154</v>
      </c>
      <c r="G1072" s="46" t="s">
        <v>154</v>
      </c>
      <c r="H1072" s="44">
        <f>SUM(H6:H1071)</f>
        <v>11314.986880000008</v>
      </c>
      <c r="I1072" s="45" t="s">
        <v>154</v>
      </c>
      <c r="J1072" s="46" t="s">
        <v>154</v>
      </c>
      <c r="K1072" s="44">
        <f>SUM(K6:K1071)</f>
        <v>28818.08828</v>
      </c>
      <c r="L1072" s="46" t="s">
        <v>154</v>
      </c>
      <c r="M1072" s="46" t="s">
        <v>154</v>
      </c>
      <c r="N1072" s="44">
        <f>SUM(N6:N1071)</f>
        <v>9111.5061700000006</v>
      </c>
      <c r="O1072" s="47" t="s">
        <v>154</v>
      </c>
      <c r="P1072" s="46" t="s">
        <v>154</v>
      </c>
      <c r="Q1072" s="44">
        <f>SUM(Q6:Q1071)</f>
        <v>31021.568989999996</v>
      </c>
    </row>
    <row r="1073" spans="2:17" ht="15" customHeight="1">
      <c r="B1073" s="49"/>
      <c r="C1073" s="50"/>
      <c r="E1073" s="17"/>
      <c r="F1073" s="23"/>
      <c r="G1073" s="17"/>
      <c r="H1073" s="17"/>
      <c r="I1073" s="23"/>
      <c r="J1073" s="17"/>
      <c r="K1073" s="17"/>
      <c r="L1073" s="17"/>
      <c r="M1073" s="17"/>
      <c r="N1073" s="17"/>
      <c r="O1073" s="17"/>
      <c r="P1073" s="17"/>
      <c r="Q1073" s="17"/>
    </row>
    <row r="1074" spans="2:17" ht="15" customHeight="1" thickBot="1">
      <c r="B1074" s="49"/>
      <c r="C1074" s="50"/>
      <c r="E1074" s="17"/>
      <c r="F1074" s="23"/>
      <c r="G1074" s="17"/>
      <c r="H1074" s="17"/>
      <c r="I1074" s="23"/>
      <c r="J1074" s="17"/>
      <c r="K1074" s="17"/>
      <c r="L1074" s="17"/>
      <c r="M1074" s="17"/>
      <c r="N1074" s="17"/>
      <c r="O1074" s="17"/>
      <c r="P1074" s="17"/>
      <c r="Q1074" s="17"/>
    </row>
    <row r="1075" spans="2:17" ht="15" customHeight="1" thickBot="1">
      <c r="B1075" s="52" t="s">
        <v>13</v>
      </c>
      <c r="C1075" s="53"/>
      <c r="E1075" s="17"/>
      <c r="F1075" s="23"/>
      <c r="G1075" s="17"/>
      <c r="H1075" s="17"/>
      <c r="I1075" s="23"/>
      <c r="J1075" s="17"/>
      <c r="K1075" s="17"/>
      <c r="L1075" s="17"/>
      <c r="M1075" s="17"/>
      <c r="N1075" s="17"/>
      <c r="O1075" s="17"/>
      <c r="P1075" s="17"/>
      <c r="Q1075" s="17"/>
    </row>
    <row r="1076" spans="2:17" ht="15" customHeight="1">
      <c r="B1076" s="54" t="s">
        <v>155</v>
      </c>
      <c r="C1076" s="53">
        <f>H1072</f>
        <v>11314.986880000008</v>
      </c>
      <c r="E1076" s="17"/>
      <c r="F1076" s="23"/>
      <c r="G1076" s="17"/>
      <c r="H1076" s="17"/>
      <c r="I1076" s="23"/>
      <c r="J1076" s="17"/>
      <c r="K1076" s="17"/>
      <c r="L1076" s="17"/>
      <c r="M1076" s="17"/>
      <c r="N1076" s="17"/>
      <c r="O1076" s="17"/>
      <c r="P1076" s="17"/>
      <c r="Q1076" s="17"/>
    </row>
    <row r="1077" spans="2:17" ht="15" customHeight="1">
      <c r="B1077" s="55" t="s">
        <v>11</v>
      </c>
      <c r="C1077" s="56">
        <f>K1072</f>
        <v>28818.08828</v>
      </c>
      <c r="E1077" s="17"/>
      <c r="F1077" s="23"/>
      <c r="G1077" s="17"/>
      <c r="H1077" s="17"/>
      <c r="I1077" s="23"/>
      <c r="J1077" s="17"/>
      <c r="K1077" s="17"/>
      <c r="L1077" s="17"/>
      <c r="M1077" s="17"/>
      <c r="N1077" s="17"/>
      <c r="O1077" s="17"/>
      <c r="P1077" s="17"/>
      <c r="Q1077" s="17"/>
    </row>
    <row r="1078" spans="2:17" ht="15" customHeight="1">
      <c r="B1078" s="54" t="s">
        <v>156</v>
      </c>
      <c r="C1078" s="53">
        <f>N1072</f>
        <v>9111.5061700000006</v>
      </c>
      <c r="E1078" s="17"/>
      <c r="F1078" s="23"/>
      <c r="G1078" s="17"/>
      <c r="H1078" s="17"/>
      <c r="I1078" s="23"/>
      <c r="J1078" s="17"/>
      <c r="K1078" s="17"/>
      <c r="L1078" s="17"/>
      <c r="M1078" s="17"/>
      <c r="N1078" s="17"/>
      <c r="O1078" s="17"/>
      <c r="P1078" s="17"/>
      <c r="Q1078" s="17"/>
    </row>
    <row r="1079" spans="2:17" ht="15" customHeight="1">
      <c r="B1079" s="55" t="s">
        <v>13</v>
      </c>
      <c r="C1079" s="56">
        <f>Q1072</f>
        <v>31021.568989999996</v>
      </c>
      <c r="E1079" s="17"/>
      <c r="F1079" s="23"/>
      <c r="G1079" s="17"/>
      <c r="H1079" s="17"/>
      <c r="I1079" s="23"/>
      <c r="J1079" s="17"/>
      <c r="K1079" s="17"/>
      <c r="L1079" s="17"/>
      <c r="M1079" s="17"/>
      <c r="N1079" s="17"/>
      <c r="O1079" s="17"/>
      <c r="P1079" s="17"/>
      <c r="Q1079" s="17"/>
    </row>
    <row r="1080" spans="2:17" ht="15" customHeight="1" thickBot="1">
      <c r="B1080" s="54" t="s">
        <v>157</v>
      </c>
      <c r="C1080" s="53">
        <f>G1</f>
        <v>95284.82</v>
      </c>
      <c r="E1080" s="17"/>
      <c r="F1080" s="58"/>
      <c r="G1080" s="12"/>
      <c r="H1080" s="17"/>
      <c r="I1080" s="23"/>
      <c r="J1080" s="17"/>
      <c r="K1080" s="17"/>
      <c r="L1080" s="17"/>
      <c r="M1080" s="17"/>
      <c r="N1080" s="17"/>
      <c r="O1080" s="17"/>
      <c r="P1080" s="17"/>
      <c r="Q1080" s="17"/>
    </row>
    <row r="1081" spans="2:17" ht="15" customHeight="1" thickBot="1">
      <c r="B1081" s="59" t="s">
        <v>158</v>
      </c>
      <c r="C1081" s="60">
        <f>IFERROR(C1079/C1080,"")</f>
        <v>0.32556674809271818</v>
      </c>
      <c r="E1081" s="17"/>
      <c r="F1081" s="58"/>
      <c r="G1081" s="12"/>
      <c r="H1081" s="17"/>
      <c r="I1081" s="23"/>
      <c r="J1081" s="17"/>
      <c r="K1081" s="17"/>
      <c r="L1081" s="17"/>
      <c r="M1081" s="17"/>
      <c r="N1081" s="17"/>
      <c r="O1081" s="17"/>
      <c r="P1081" s="17"/>
      <c r="Q1081" s="17"/>
    </row>
    <row r="1082" spans="2:17" ht="15" customHeight="1">
      <c r="B1082" s="9"/>
      <c r="C1082" s="10"/>
      <c r="E1082" s="12"/>
      <c r="F1082" s="23"/>
      <c r="G1082" s="17"/>
      <c r="H1082" s="17"/>
      <c r="I1082" s="23"/>
      <c r="J1082" s="17"/>
      <c r="K1082" s="17"/>
      <c r="L1082" s="17"/>
      <c r="M1082" s="17"/>
      <c r="N1082" s="17"/>
      <c r="O1082" s="17"/>
      <c r="P1082" s="17"/>
      <c r="Q1082" s="17"/>
    </row>
  </sheetData>
  <sortState xmlns:xlrd2="http://schemas.microsoft.com/office/spreadsheetml/2017/richdata2" ref="B215:Z231">
    <sortCondition ref="D215:D231"/>
  </sortState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5" manualBreakCount="15">
    <brk id="495" man="1"/>
    <brk id="591" man="1"/>
    <brk id="819" man="1"/>
    <brk id="276" man="1"/>
    <brk id="70" man="1"/>
    <brk id="534" man="1"/>
    <brk id="952" man="1"/>
    <brk id="378" man="1"/>
    <brk id="671" man="1"/>
    <brk id="224" man="1"/>
    <brk id="417" man="1"/>
    <brk id="328" man="1"/>
    <brk id="147" man="1"/>
    <brk id="747" man="1"/>
    <brk id="876" man="1"/>
  </rowBreaks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E2EFD9"/>
  </sheetPr>
  <dimension ref="A1:AK1067"/>
  <sheetViews>
    <sheetView showGridLines="0" workbookViewId="0">
      <pane xSplit="5" ySplit="5" topLeftCell="F218" activePane="bottomRight" state="frozen"/>
      <selection pane="topRight" activeCell="F1" sqref="F1"/>
      <selection pane="bottomLeft" activeCell="A6" sqref="A6"/>
      <selection pane="bottomRight" activeCell="L6" sqref="L6:L240"/>
    </sheetView>
  </sheetViews>
  <sheetFormatPr defaultColWidth="14.42578125" defaultRowHeight="15" customHeight="1" outlineLevelRow="1"/>
  <cols>
    <col min="1" max="1" width="4.7109375" customWidth="1"/>
    <col min="2" max="2" width="24.140625" customWidth="1"/>
    <col min="3" max="3" width="15.28515625" customWidth="1"/>
    <col min="4" max="4" width="33.7109375" customWidth="1"/>
    <col min="5" max="5" width="14.85546875" customWidth="1"/>
    <col min="6" max="6" width="12.5703125" customWidth="1"/>
    <col min="7" max="7" width="16.28515625" customWidth="1"/>
    <col min="8" max="8" width="14.42578125" bestFit="1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5.85546875" customWidth="1"/>
    <col min="15" max="15" width="13.28515625" customWidth="1"/>
    <col min="16" max="16" width="13.85546875" customWidth="1"/>
    <col min="17" max="17" width="18.42578125" customWidth="1"/>
    <col min="18" max="18" width="2.85546875" customWidth="1"/>
    <col min="19" max="19" width="9.140625" hidden="1" customWidth="1"/>
    <col min="20" max="37" width="8.85546875" hidden="1" customWidth="1"/>
  </cols>
  <sheetData>
    <row r="1" spans="1:37" ht="66" customHeight="1" outlineLevel="1">
      <c r="A1" s="1"/>
      <c r="B1" s="346" t="s">
        <v>0</v>
      </c>
      <c r="C1" s="347"/>
      <c r="D1" s="2">
        <v>46181</v>
      </c>
      <c r="E1" s="2">
        <v>46187</v>
      </c>
      <c r="F1" s="5" t="s">
        <v>1</v>
      </c>
      <c r="G1" s="52">
        <v>82844.37</v>
      </c>
      <c r="H1" s="5" t="s">
        <v>2</v>
      </c>
      <c r="I1" s="6">
        <f>C1066</f>
        <v>0.34430926277790519</v>
      </c>
      <c r="J1" s="5"/>
      <c r="K1" s="5"/>
      <c r="L1" s="5" t="s">
        <v>3</v>
      </c>
      <c r="M1" s="52"/>
      <c r="N1" s="5" t="s">
        <v>4</v>
      </c>
      <c r="O1" s="52"/>
      <c r="P1" s="340"/>
      <c r="Q1" s="341"/>
      <c r="R1" s="7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</row>
    <row r="2" spans="1:37" ht="17.25" customHeight="1" outlineLevel="1">
      <c r="A2" s="8"/>
      <c r="B2" s="9" t="s">
        <v>159</v>
      </c>
      <c r="C2" s="17"/>
      <c r="D2" s="11" t="s">
        <v>160</v>
      </c>
      <c r="E2" s="12"/>
      <c r="F2" s="14"/>
      <c r="G2" s="14"/>
      <c r="H2" s="14"/>
      <c r="I2" s="14"/>
      <c r="J2" s="14"/>
      <c r="K2" s="15" t="s">
        <v>6</v>
      </c>
      <c r="L2" s="16"/>
      <c r="M2" s="14"/>
      <c r="N2" s="15" t="s">
        <v>7</v>
      </c>
      <c r="O2" s="16"/>
      <c r="P2" s="15" t="s">
        <v>8</v>
      </c>
      <c r="Q2" s="16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7" ht="21.75" customHeight="1" outlineLevel="1" thickBot="1">
      <c r="A3" s="18"/>
      <c r="B3" s="64"/>
      <c r="C3" s="65" t="s">
        <v>161</v>
      </c>
      <c r="D3" s="64"/>
      <c r="E3" s="66"/>
      <c r="F3" s="345" t="s">
        <v>10</v>
      </c>
      <c r="G3" s="343"/>
      <c r="H3" s="344"/>
      <c r="I3" s="345" t="s">
        <v>11</v>
      </c>
      <c r="J3" s="343"/>
      <c r="K3" s="344"/>
      <c r="L3" s="345" t="s">
        <v>12</v>
      </c>
      <c r="M3" s="343"/>
      <c r="N3" s="344"/>
      <c r="O3" s="345" t="s">
        <v>13</v>
      </c>
      <c r="P3" s="343"/>
      <c r="Q3" s="344"/>
      <c r="R3" s="18"/>
      <c r="S3" s="18"/>
      <c r="T3" s="18"/>
      <c r="U3" s="18"/>
      <c r="V3" s="18"/>
      <c r="W3" s="18"/>
      <c r="X3" s="18"/>
      <c r="Y3" s="18"/>
      <c r="Z3" s="18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</row>
    <row r="4" spans="1:37" ht="18.75" customHeight="1" outlineLevel="1" thickBot="1">
      <c r="A4" s="17"/>
      <c r="B4" s="17"/>
      <c r="C4" s="17"/>
      <c r="D4" s="17"/>
      <c r="E4" s="67"/>
      <c r="F4" s="22"/>
      <c r="G4" s="24" t="s">
        <v>14</v>
      </c>
      <c r="H4" s="25">
        <f>C1061</f>
        <v>9337.4405700000007</v>
      </c>
      <c r="I4" s="22"/>
      <c r="J4" s="24" t="s">
        <v>14</v>
      </c>
      <c r="K4" s="25">
        <f>C1062</f>
        <v>33811.023649999996</v>
      </c>
      <c r="L4" s="22"/>
      <c r="M4" s="24" t="s">
        <v>14</v>
      </c>
      <c r="N4" s="25">
        <f>C1063</f>
        <v>14554.680260000003</v>
      </c>
      <c r="O4" s="22"/>
      <c r="P4" s="24"/>
      <c r="Q4" s="25">
        <f>C1064</f>
        <v>28524.083960000004</v>
      </c>
      <c r="R4" s="17"/>
      <c r="S4" s="17"/>
      <c r="T4" s="17"/>
      <c r="U4" s="17"/>
      <c r="V4" s="17"/>
      <c r="W4" s="17"/>
      <c r="X4" s="17"/>
      <c r="Y4" s="17"/>
      <c r="Z4" s="17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</row>
    <row r="5" spans="1:37" ht="16.5" customHeight="1" outlineLevel="1" thickBot="1">
      <c r="A5" s="26" t="s">
        <v>15</v>
      </c>
      <c r="B5" s="185" t="s">
        <v>16</v>
      </c>
      <c r="C5" s="185" t="s">
        <v>17</v>
      </c>
      <c r="D5" s="185" t="s">
        <v>18</v>
      </c>
      <c r="E5" s="186" t="s">
        <v>19</v>
      </c>
      <c r="F5" s="187" t="s">
        <v>20</v>
      </c>
      <c r="G5" s="187" t="s">
        <v>21</v>
      </c>
      <c r="H5" s="188" t="s">
        <v>22</v>
      </c>
      <c r="I5" s="187" t="s">
        <v>263</v>
      </c>
      <c r="J5" s="187" t="s">
        <v>264</v>
      </c>
      <c r="K5" s="188" t="s">
        <v>265</v>
      </c>
      <c r="L5" s="189" t="s">
        <v>266</v>
      </c>
      <c r="M5" s="189" t="s">
        <v>267</v>
      </c>
      <c r="N5" s="190" t="s">
        <v>268</v>
      </c>
      <c r="O5" s="189" t="s">
        <v>269</v>
      </c>
      <c r="P5" s="189" t="s">
        <v>270</v>
      </c>
      <c r="Q5" s="189" t="s">
        <v>271</v>
      </c>
      <c r="R5" s="17"/>
      <c r="S5" s="17"/>
      <c r="T5" s="17"/>
      <c r="U5" s="17"/>
      <c r="V5" s="17"/>
      <c r="W5" s="17"/>
      <c r="X5" s="17"/>
      <c r="Y5" s="17"/>
      <c r="Z5" s="17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</row>
    <row r="6" spans="1:37" ht="16.5" customHeight="1" thickTop="1">
      <c r="A6" s="28"/>
      <c r="B6" s="281" t="s">
        <v>364</v>
      </c>
      <c r="C6" s="282">
        <v>100011</v>
      </c>
      <c r="D6" s="281" t="s">
        <v>355</v>
      </c>
      <c r="E6" s="283" t="s">
        <v>24</v>
      </c>
      <c r="F6" s="191">
        <v>5</v>
      </c>
      <c r="G6" s="192">
        <v>4.4800000000000004</v>
      </c>
      <c r="H6" s="193">
        <f>CMVSem02[[#This Row],[Un. (R$)]]*CMVSem02[[#This Row],[Qtd.]]</f>
        <v>22.400000000000002</v>
      </c>
      <c r="I6" s="191">
        <v>10</v>
      </c>
      <c r="J6" s="192">
        <v>3.63</v>
      </c>
      <c r="K6" s="193">
        <f t="shared" ref="K6:K69" si="0">IF(I6="","",I6*J6)</f>
        <v>36.299999999999997</v>
      </c>
      <c r="L6" s="158">
        <v>10</v>
      </c>
      <c r="M6" s="162">
        <v>3.99</v>
      </c>
      <c r="N6" s="198">
        <f>CMVSem02[[#This Row],[Un. (R$)6]]*CMVSem02[[#This Row],[Qtd.5]]</f>
        <v>39.900000000000006</v>
      </c>
      <c r="O6" s="199">
        <f t="shared" ref="O6:O69" si="1">IF(((F6+I6)-L6)=0," ",(F6+I6)-L6)</f>
        <v>5</v>
      </c>
      <c r="P6" s="197">
        <f t="shared" ref="P6:P33" si="2">M6</f>
        <v>3.99</v>
      </c>
      <c r="Q6" s="200">
        <f t="shared" ref="Q6:Q33" si="3">IFERROR((H6+K6)-N6," ")</f>
        <v>18.799999999999997</v>
      </c>
      <c r="R6" s="28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</row>
    <row r="7" spans="1:37" ht="16.5" customHeight="1">
      <c r="A7" s="29"/>
      <c r="B7" s="281" t="s">
        <v>364</v>
      </c>
      <c r="C7" s="282"/>
      <c r="D7" s="281" t="s">
        <v>362</v>
      </c>
      <c r="E7" s="283" t="s">
        <v>24</v>
      </c>
      <c r="F7" s="194">
        <v>0</v>
      </c>
      <c r="G7" s="192">
        <v>0</v>
      </c>
      <c r="H7" s="193">
        <f>CMVSem02[[#This Row],[Un. (R$)]]*CMVSem02[[#This Row],[Qtd.]]</f>
        <v>0</v>
      </c>
      <c r="I7" s="194">
        <v>0</v>
      </c>
      <c r="J7" s="195">
        <v>0</v>
      </c>
      <c r="K7" s="193">
        <f t="shared" si="0"/>
        <v>0</v>
      </c>
      <c r="L7" s="196">
        <v>0</v>
      </c>
      <c r="M7" s="197">
        <v>0</v>
      </c>
      <c r="N7" s="198">
        <f>CMVSem02[[#This Row],[Un. (R$)6]]*CMVSem02[[#This Row],[Qtd.5]]</f>
        <v>0</v>
      </c>
      <c r="O7" s="199" t="str">
        <f t="shared" si="1"/>
        <v xml:space="preserve"> </v>
      </c>
      <c r="P7" s="197">
        <f t="shared" si="2"/>
        <v>0</v>
      </c>
      <c r="Q7" s="200">
        <f t="shared" si="3"/>
        <v>0</v>
      </c>
      <c r="R7" s="29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</row>
    <row r="8" spans="1:37" ht="16.5" customHeight="1">
      <c r="A8" s="29"/>
      <c r="B8" s="281" t="s">
        <v>364</v>
      </c>
      <c r="C8" s="282"/>
      <c r="D8" s="281" t="s">
        <v>514</v>
      </c>
      <c r="E8" s="283" t="s">
        <v>24</v>
      </c>
      <c r="F8" s="194">
        <v>1</v>
      </c>
      <c r="G8" s="192">
        <v>23</v>
      </c>
      <c r="H8" s="193">
        <f>CMVSem02[[#This Row],[Un. (R$)]]*CMVSem02[[#This Row],[Qtd.]]</f>
        <v>23</v>
      </c>
      <c r="I8" s="194">
        <v>2</v>
      </c>
      <c r="J8" s="195">
        <v>16.09</v>
      </c>
      <c r="K8" s="193">
        <f t="shared" si="0"/>
        <v>32.18</v>
      </c>
      <c r="L8" s="194">
        <v>3</v>
      </c>
      <c r="M8" s="195">
        <f t="shared" ref="M8:M34" si="4">IF(J8=0," ",J8)</f>
        <v>16.09</v>
      </c>
      <c r="N8" s="198">
        <f>CMVSem02[[#This Row],[Un. (R$)6]]*CMVSem02[[#This Row],[Qtd.5]]</f>
        <v>48.269999999999996</v>
      </c>
      <c r="O8" s="199" t="str">
        <f t="shared" si="1"/>
        <v xml:space="preserve"> </v>
      </c>
      <c r="P8" s="195">
        <f t="shared" si="2"/>
        <v>16.09</v>
      </c>
      <c r="Q8" s="202">
        <f t="shared" si="3"/>
        <v>6.9100000000000037</v>
      </c>
      <c r="R8" s="29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</row>
    <row r="9" spans="1:37" ht="16.5" customHeight="1">
      <c r="A9" s="29"/>
      <c r="B9" s="281" t="s">
        <v>364</v>
      </c>
      <c r="C9" s="282">
        <v>100040</v>
      </c>
      <c r="D9" s="281" t="s">
        <v>329</v>
      </c>
      <c r="E9" s="283" t="s">
        <v>24</v>
      </c>
      <c r="F9" s="194">
        <v>2</v>
      </c>
      <c r="G9" s="192">
        <v>19.079999999999998</v>
      </c>
      <c r="H9" s="193">
        <f>CMVSem02[[#This Row],[Un. (R$)]]*CMVSem02[[#This Row],[Qtd.]]</f>
        <v>38.159999999999997</v>
      </c>
      <c r="I9" s="194">
        <v>0</v>
      </c>
      <c r="J9" s="195">
        <v>19.87</v>
      </c>
      <c r="K9" s="193">
        <f t="shared" si="0"/>
        <v>0</v>
      </c>
      <c r="L9" s="194">
        <v>1</v>
      </c>
      <c r="M9" s="195">
        <f t="shared" si="4"/>
        <v>19.87</v>
      </c>
      <c r="N9" s="198">
        <f>CMVSem02[[#This Row],[Un. (R$)6]]*CMVSem02[[#This Row],[Qtd.5]]</f>
        <v>19.87</v>
      </c>
      <c r="O9" s="199">
        <f t="shared" si="1"/>
        <v>1</v>
      </c>
      <c r="P9" s="195">
        <f t="shared" si="2"/>
        <v>19.87</v>
      </c>
      <c r="Q9" s="202">
        <f t="shared" si="3"/>
        <v>18.289999999999996</v>
      </c>
      <c r="R9" s="29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</row>
    <row r="10" spans="1:37" ht="16.5" customHeight="1">
      <c r="A10" s="29"/>
      <c r="B10" s="281" t="s">
        <v>364</v>
      </c>
      <c r="C10" s="282">
        <v>100024</v>
      </c>
      <c r="D10" s="281" t="s">
        <v>44</v>
      </c>
      <c r="E10" s="283" t="s">
        <v>24</v>
      </c>
      <c r="F10" s="194">
        <v>1</v>
      </c>
      <c r="G10" s="192">
        <v>6.93</v>
      </c>
      <c r="H10" s="193">
        <f>CMVSem02[[#This Row],[Un. (R$)]]*CMVSem02[[#This Row],[Qtd.]]</f>
        <v>6.93</v>
      </c>
      <c r="I10" s="194">
        <v>6</v>
      </c>
      <c r="J10" s="195">
        <v>4.8</v>
      </c>
      <c r="K10" s="193">
        <f t="shared" si="0"/>
        <v>28.799999999999997</v>
      </c>
      <c r="L10" s="194">
        <v>5</v>
      </c>
      <c r="M10" s="195">
        <f t="shared" si="4"/>
        <v>4.8</v>
      </c>
      <c r="N10" s="198">
        <f>CMVSem02[[#This Row],[Un. (R$)6]]*CMVSem02[[#This Row],[Qtd.5]]</f>
        <v>24</v>
      </c>
      <c r="O10" s="199">
        <f t="shared" si="1"/>
        <v>2</v>
      </c>
      <c r="P10" s="195">
        <f t="shared" si="2"/>
        <v>4.8</v>
      </c>
      <c r="Q10" s="202">
        <f t="shared" si="3"/>
        <v>11.729999999999997</v>
      </c>
      <c r="R10" s="29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</row>
    <row r="11" spans="1:37" ht="16.5" customHeight="1">
      <c r="A11" s="29"/>
      <c r="B11" s="281" t="s">
        <v>364</v>
      </c>
      <c r="C11" s="282">
        <v>100001</v>
      </c>
      <c r="D11" s="281" t="s">
        <v>23</v>
      </c>
      <c r="E11" s="283" t="s">
        <v>24</v>
      </c>
      <c r="F11" s="194">
        <v>0</v>
      </c>
      <c r="G11" s="192">
        <v>28.99</v>
      </c>
      <c r="H11" s="193">
        <f>CMVSem02[[#This Row],[Un. (R$)]]*CMVSem02[[#This Row],[Qtd.]]</f>
        <v>0</v>
      </c>
      <c r="I11" s="194">
        <v>0</v>
      </c>
      <c r="J11" s="195">
        <v>28.99</v>
      </c>
      <c r="K11" s="193">
        <f t="shared" si="0"/>
        <v>0</v>
      </c>
      <c r="L11" s="194">
        <v>0</v>
      </c>
      <c r="M11" s="195">
        <f t="shared" si="4"/>
        <v>28.99</v>
      </c>
      <c r="N11" s="198">
        <f>CMVSem02[[#This Row],[Un. (R$)6]]*CMVSem02[[#This Row],[Qtd.5]]</f>
        <v>0</v>
      </c>
      <c r="O11" s="199" t="str">
        <f t="shared" si="1"/>
        <v xml:space="preserve"> </v>
      </c>
      <c r="P11" s="195">
        <f t="shared" si="2"/>
        <v>28.99</v>
      </c>
      <c r="Q11" s="202">
        <f t="shared" si="3"/>
        <v>0</v>
      </c>
      <c r="R11" s="29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</row>
    <row r="12" spans="1:37" ht="16.5" customHeight="1">
      <c r="A12" s="29"/>
      <c r="B12" s="281" t="s">
        <v>364</v>
      </c>
      <c r="C12" s="282">
        <v>100000</v>
      </c>
      <c r="D12" s="281" t="s">
        <v>335</v>
      </c>
      <c r="E12" s="283" t="s">
        <v>24</v>
      </c>
      <c r="F12" s="194">
        <v>5</v>
      </c>
      <c r="G12" s="192">
        <v>17.833300000000001</v>
      </c>
      <c r="H12" s="193">
        <f>CMVSem02[[#This Row],[Un. (R$)]]*CMVSem02[[#This Row],[Qtd.]]</f>
        <v>89.166500000000013</v>
      </c>
      <c r="I12" s="194">
        <v>18</v>
      </c>
      <c r="J12" s="195">
        <v>20.185600000000001</v>
      </c>
      <c r="K12" s="193">
        <f t="shared" si="0"/>
        <v>363.3408</v>
      </c>
      <c r="L12" s="194">
        <v>5</v>
      </c>
      <c r="M12" s="195">
        <f t="shared" si="4"/>
        <v>20.185600000000001</v>
      </c>
      <c r="N12" s="198">
        <f>CMVSem02[[#This Row],[Un. (R$)6]]*CMVSem02[[#This Row],[Qtd.5]]</f>
        <v>100.928</v>
      </c>
      <c r="O12" s="199">
        <f t="shared" si="1"/>
        <v>18</v>
      </c>
      <c r="P12" s="195">
        <f t="shared" si="2"/>
        <v>20.185600000000001</v>
      </c>
      <c r="Q12" s="202">
        <f t="shared" si="3"/>
        <v>351.57929999999999</v>
      </c>
      <c r="R12" s="29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</row>
    <row r="13" spans="1:37" ht="16.5" customHeight="1">
      <c r="A13" s="29"/>
      <c r="B13" s="281" t="s">
        <v>364</v>
      </c>
      <c r="C13" s="282">
        <v>100002</v>
      </c>
      <c r="D13" s="281" t="s">
        <v>26</v>
      </c>
      <c r="E13" s="283" t="s">
        <v>24</v>
      </c>
      <c r="F13" s="194">
        <v>6</v>
      </c>
      <c r="G13" s="192">
        <v>4</v>
      </c>
      <c r="H13" s="193">
        <f>CMVSem02[[#This Row],[Un. (R$)]]*CMVSem02[[#This Row],[Qtd.]]</f>
        <v>24</v>
      </c>
      <c r="I13" s="194">
        <v>6</v>
      </c>
      <c r="J13" s="195">
        <v>4</v>
      </c>
      <c r="K13" s="193">
        <f t="shared" si="0"/>
        <v>24</v>
      </c>
      <c r="L13" s="194">
        <v>10</v>
      </c>
      <c r="M13" s="195">
        <f t="shared" si="4"/>
        <v>4</v>
      </c>
      <c r="N13" s="198">
        <f>CMVSem02[[#This Row],[Un. (R$)6]]*CMVSem02[[#This Row],[Qtd.5]]</f>
        <v>40</v>
      </c>
      <c r="O13" s="199">
        <f t="shared" si="1"/>
        <v>2</v>
      </c>
      <c r="P13" s="195">
        <f t="shared" si="2"/>
        <v>4</v>
      </c>
      <c r="Q13" s="202">
        <f t="shared" si="3"/>
        <v>8</v>
      </c>
      <c r="R13" s="29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37" ht="16.5" customHeight="1">
      <c r="A14" s="29"/>
      <c r="B14" s="281" t="s">
        <v>364</v>
      </c>
      <c r="C14" s="282">
        <v>100051</v>
      </c>
      <c r="D14" s="281" t="s">
        <v>58</v>
      </c>
      <c r="E14" s="283" t="s">
        <v>24</v>
      </c>
      <c r="F14" s="194">
        <v>1</v>
      </c>
      <c r="G14" s="192">
        <v>29.2</v>
      </c>
      <c r="H14" s="193">
        <f>CMVSem02[[#This Row],[Un. (R$)]]*CMVSem02[[#This Row],[Qtd.]]</f>
        <v>29.2</v>
      </c>
      <c r="I14" s="194">
        <v>2</v>
      </c>
      <c r="J14" s="195">
        <v>26.9</v>
      </c>
      <c r="K14" s="193">
        <f t="shared" si="0"/>
        <v>53.8</v>
      </c>
      <c r="L14" s="194">
        <v>1</v>
      </c>
      <c r="M14" s="195">
        <f t="shared" si="4"/>
        <v>26.9</v>
      </c>
      <c r="N14" s="198">
        <f>CMVSem02[[#This Row],[Un. (R$)6]]*CMVSem02[[#This Row],[Qtd.5]]</f>
        <v>26.9</v>
      </c>
      <c r="O14" s="199">
        <f t="shared" si="1"/>
        <v>2</v>
      </c>
      <c r="P14" s="195">
        <f t="shared" si="2"/>
        <v>26.9</v>
      </c>
      <c r="Q14" s="202">
        <f t="shared" si="3"/>
        <v>56.1</v>
      </c>
      <c r="R14" s="29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</row>
    <row r="15" spans="1:37" ht="16.5" customHeight="1">
      <c r="A15" s="29"/>
      <c r="B15" s="281" t="s">
        <v>364</v>
      </c>
      <c r="C15" s="282">
        <v>100043</v>
      </c>
      <c r="D15" s="281" t="s">
        <v>389</v>
      </c>
      <c r="E15" s="283" t="s">
        <v>24</v>
      </c>
      <c r="F15" s="194">
        <v>2</v>
      </c>
      <c r="G15" s="192">
        <v>45.12</v>
      </c>
      <c r="H15" s="193">
        <f>CMVSem02[[#This Row],[Un. (R$)]]*CMVSem02[[#This Row],[Qtd.]]</f>
        <v>90.24</v>
      </c>
      <c r="I15" s="194">
        <v>0</v>
      </c>
      <c r="J15" s="195">
        <v>50.89</v>
      </c>
      <c r="K15" s="193">
        <f t="shared" si="0"/>
        <v>0</v>
      </c>
      <c r="L15" s="194">
        <v>1</v>
      </c>
      <c r="M15" s="195">
        <f t="shared" si="4"/>
        <v>50.89</v>
      </c>
      <c r="N15" s="198">
        <f>CMVSem02[[#This Row],[Un. (R$)6]]*CMVSem02[[#This Row],[Qtd.5]]</f>
        <v>50.89</v>
      </c>
      <c r="O15" s="199">
        <f t="shared" si="1"/>
        <v>1</v>
      </c>
      <c r="P15" s="195">
        <f t="shared" si="2"/>
        <v>50.89</v>
      </c>
      <c r="Q15" s="202">
        <f t="shared" si="3"/>
        <v>39.349999999999994</v>
      </c>
      <c r="R15" s="29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</row>
    <row r="16" spans="1:37" ht="16.5" customHeight="1">
      <c r="A16" s="29"/>
      <c r="B16" s="281" t="s">
        <v>364</v>
      </c>
      <c r="C16" s="282">
        <v>100049</v>
      </c>
      <c r="D16" s="281" t="s">
        <v>250</v>
      </c>
      <c r="E16" s="283" t="s">
        <v>24</v>
      </c>
      <c r="F16" s="194">
        <v>3</v>
      </c>
      <c r="G16" s="192">
        <v>16.170000000000002</v>
      </c>
      <c r="H16" s="193">
        <f>CMVSem02[[#This Row],[Un. (R$)]]*CMVSem02[[#This Row],[Qtd.]]</f>
        <v>48.510000000000005</v>
      </c>
      <c r="I16" s="194">
        <v>3</v>
      </c>
      <c r="J16" s="195">
        <v>15.86</v>
      </c>
      <c r="K16" s="193">
        <f t="shared" si="0"/>
        <v>47.58</v>
      </c>
      <c r="L16" s="194">
        <v>5</v>
      </c>
      <c r="M16" s="195">
        <f t="shared" si="4"/>
        <v>15.86</v>
      </c>
      <c r="N16" s="198">
        <f>CMVSem02[[#This Row],[Un. (R$)6]]*CMVSem02[[#This Row],[Qtd.5]]</f>
        <v>79.3</v>
      </c>
      <c r="O16" s="199">
        <f t="shared" si="1"/>
        <v>1</v>
      </c>
      <c r="P16" s="195">
        <f t="shared" si="2"/>
        <v>15.86</v>
      </c>
      <c r="Q16" s="202">
        <f t="shared" si="3"/>
        <v>16.790000000000006</v>
      </c>
      <c r="R16" s="29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</row>
    <row r="17" spans="1:37" ht="16.5" customHeight="1">
      <c r="A17" s="29"/>
      <c r="B17" s="281" t="s">
        <v>364</v>
      </c>
      <c r="C17" s="282">
        <v>100059</v>
      </c>
      <c r="D17" s="281" t="s">
        <v>64</v>
      </c>
      <c r="E17" s="283" t="s">
        <v>65</v>
      </c>
      <c r="F17" s="194">
        <v>2</v>
      </c>
      <c r="G17" s="192">
        <v>25</v>
      </c>
      <c r="H17" s="193">
        <f>CMVSem02[[#This Row],[Un. (R$)]]*CMVSem02[[#This Row],[Qtd.]]</f>
        <v>50</v>
      </c>
      <c r="I17" s="194">
        <v>0</v>
      </c>
      <c r="J17" s="195">
        <v>25</v>
      </c>
      <c r="K17" s="193">
        <f t="shared" si="0"/>
        <v>0</v>
      </c>
      <c r="L17" s="194">
        <v>2</v>
      </c>
      <c r="M17" s="195">
        <f t="shared" si="4"/>
        <v>25</v>
      </c>
      <c r="N17" s="198">
        <f>CMVSem02[[#This Row],[Un. (R$)6]]*CMVSem02[[#This Row],[Qtd.5]]</f>
        <v>50</v>
      </c>
      <c r="O17" s="199" t="str">
        <f t="shared" si="1"/>
        <v xml:space="preserve"> </v>
      </c>
      <c r="P17" s="195">
        <f t="shared" si="2"/>
        <v>25</v>
      </c>
      <c r="Q17" s="202">
        <f t="shared" si="3"/>
        <v>0</v>
      </c>
      <c r="R17" s="29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</row>
    <row r="18" spans="1:37" ht="16.5" customHeight="1">
      <c r="A18" s="29"/>
      <c r="B18" s="281" t="s">
        <v>364</v>
      </c>
      <c r="C18" s="282">
        <v>100058</v>
      </c>
      <c r="D18" s="281" t="s">
        <v>63</v>
      </c>
      <c r="E18" s="283" t="s">
        <v>30</v>
      </c>
      <c r="F18" s="194">
        <v>1</v>
      </c>
      <c r="G18" s="192">
        <v>10.53</v>
      </c>
      <c r="H18" s="193">
        <f>CMVSem02[[#This Row],[Un. (R$)]]*CMVSem02[[#This Row],[Qtd.]]</f>
        <v>10.53</v>
      </c>
      <c r="I18" s="194">
        <v>0</v>
      </c>
      <c r="J18" s="195">
        <v>11.81</v>
      </c>
      <c r="K18" s="193">
        <f t="shared" si="0"/>
        <v>0</v>
      </c>
      <c r="L18" s="194">
        <v>0</v>
      </c>
      <c r="M18" s="195">
        <f t="shared" si="4"/>
        <v>11.81</v>
      </c>
      <c r="N18" s="198">
        <f>CMVSem02[[#This Row],[Un. (R$)6]]*CMVSem02[[#This Row],[Qtd.5]]</f>
        <v>0</v>
      </c>
      <c r="O18" s="199">
        <f t="shared" si="1"/>
        <v>1</v>
      </c>
      <c r="P18" s="195">
        <f t="shared" si="2"/>
        <v>11.81</v>
      </c>
      <c r="Q18" s="202">
        <f t="shared" si="3"/>
        <v>10.53</v>
      </c>
      <c r="R18" s="29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</row>
    <row r="19" spans="1:37" ht="16.5" customHeight="1">
      <c r="A19" s="29"/>
      <c r="B19" s="281" t="s">
        <v>364</v>
      </c>
      <c r="C19" s="282">
        <v>100028</v>
      </c>
      <c r="D19" s="281" t="s">
        <v>358</v>
      </c>
      <c r="E19" s="283" t="s">
        <v>24</v>
      </c>
      <c r="F19" s="194">
        <v>4</v>
      </c>
      <c r="G19" s="192">
        <v>33.49</v>
      </c>
      <c r="H19" s="193">
        <f>CMVSem02[[#This Row],[Un. (R$)]]*CMVSem02[[#This Row],[Qtd.]]</f>
        <v>133.96</v>
      </c>
      <c r="I19" s="194">
        <v>6</v>
      </c>
      <c r="J19" s="195">
        <v>26.3</v>
      </c>
      <c r="K19" s="193">
        <f t="shared" si="0"/>
        <v>157.80000000000001</v>
      </c>
      <c r="L19" s="194">
        <v>7</v>
      </c>
      <c r="M19" s="195">
        <f t="shared" si="4"/>
        <v>26.3</v>
      </c>
      <c r="N19" s="198">
        <f>CMVSem02[[#This Row],[Un. (R$)6]]*CMVSem02[[#This Row],[Qtd.5]]</f>
        <v>184.1</v>
      </c>
      <c r="O19" s="199">
        <f t="shared" si="1"/>
        <v>3</v>
      </c>
      <c r="P19" s="195">
        <f t="shared" si="2"/>
        <v>26.3</v>
      </c>
      <c r="Q19" s="202">
        <f t="shared" si="3"/>
        <v>107.66</v>
      </c>
      <c r="R19" s="29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</row>
    <row r="20" spans="1:37" ht="16.5" customHeight="1">
      <c r="A20" s="29"/>
      <c r="B20" s="281" t="s">
        <v>364</v>
      </c>
      <c r="C20" s="282">
        <v>100033</v>
      </c>
      <c r="D20" s="281" t="s">
        <v>361</v>
      </c>
      <c r="E20" s="283" t="s">
        <v>24</v>
      </c>
      <c r="F20" s="194">
        <v>2</v>
      </c>
      <c r="G20" s="192">
        <v>12.22</v>
      </c>
      <c r="H20" s="193">
        <f>CMVSem02[[#This Row],[Un. (R$)]]*CMVSem02[[#This Row],[Qtd.]]</f>
        <v>24.44</v>
      </c>
      <c r="I20" s="194">
        <v>1</v>
      </c>
      <c r="J20" s="195">
        <v>9.9</v>
      </c>
      <c r="K20" s="193">
        <f t="shared" si="0"/>
        <v>9.9</v>
      </c>
      <c r="L20" s="194">
        <v>2</v>
      </c>
      <c r="M20" s="195">
        <f t="shared" si="4"/>
        <v>9.9</v>
      </c>
      <c r="N20" s="198">
        <f>CMVSem02[[#This Row],[Un. (R$)6]]*CMVSem02[[#This Row],[Qtd.5]]</f>
        <v>19.8</v>
      </c>
      <c r="O20" s="199">
        <f t="shared" si="1"/>
        <v>1</v>
      </c>
      <c r="P20" s="195">
        <f t="shared" si="2"/>
        <v>9.9</v>
      </c>
      <c r="Q20" s="202">
        <f t="shared" si="3"/>
        <v>14.540000000000003</v>
      </c>
      <c r="R20" s="29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</row>
    <row r="21" spans="1:37" ht="16.5" customHeight="1">
      <c r="A21" s="29"/>
      <c r="B21" s="281" t="s">
        <v>364</v>
      </c>
      <c r="C21" s="282">
        <v>100032</v>
      </c>
      <c r="D21" s="281" t="s">
        <v>360</v>
      </c>
      <c r="E21" s="283" t="s">
        <v>24</v>
      </c>
      <c r="F21" s="194">
        <v>1</v>
      </c>
      <c r="G21" s="192">
        <v>16.829999999999998</v>
      </c>
      <c r="H21" s="193">
        <f>CMVSem02[[#This Row],[Un. (R$)]]*CMVSem02[[#This Row],[Qtd.]]</f>
        <v>16.829999999999998</v>
      </c>
      <c r="I21" s="194">
        <v>1</v>
      </c>
      <c r="J21" s="195">
        <v>9.9</v>
      </c>
      <c r="K21" s="193">
        <f t="shared" si="0"/>
        <v>9.9</v>
      </c>
      <c r="L21" s="194">
        <v>1</v>
      </c>
      <c r="M21" s="195">
        <f t="shared" si="4"/>
        <v>9.9</v>
      </c>
      <c r="N21" s="198">
        <f>CMVSem02[[#This Row],[Un. (R$)6]]*CMVSem02[[#This Row],[Qtd.5]]</f>
        <v>9.9</v>
      </c>
      <c r="O21" s="199">
        <f t="shared" si="1"/>
        <v>1</v>
      </c>
      <c r="P21" s="195">
        <f t="shared" si="2"/>
        <v>9.9</v>
      </c>
      <c r="Q21" s="202">
        <f t="shared" si="3"/>
        <v>16.829999999999998</v>
      </c>
      <c r="R21" s="29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</row>
    <row r="22" spans="1:37" ht="16.5" customHeight="1">
      <c r="A22" s="29"/>
      <c r="B22" s="281" t="s">
        <v>364</v>
      </c>
      <c r="C22" s="282">
        <v>100030</v>
      </c>
      <c r="D22" s="281" t="s">
        <v>47</v>
      </c>
      <c r="E22" s="283" t="s">
        <v>24</v>
      </c>
      <c r="F22" s="194">
        <v>2</v>
      </c>
      <c r="G22" s="192">
        <v>13.11</v>
      </c>
      <c r="H22" s="193">
        <f>CMVSem02[[#This Row],[Un. (R$)]]*CMVSem02[[#This Row],[Qtd.]]</f>
        <v>26.22</v>
      </c>
      <c r="I22" s="194">
        <v>4</v>
      </c>
      <c r="J22" s="195">
        <v>9.9</v>
      </c>
      <c r="K22" s="193">
        <f t="shared" si="0"/>
        <v>39.6</v>
      </c>
      <c r="L22" s="194">
        <v>3</v>
      </c>
      <c r="M22" s="195">
        <f t="shared" si="4"/>
        <v>9.9</v>
      </c>
      <c r="N22" s="198">
        <f>CMVSem02[[#This Row],[Un. (R$)6]]*CMVSem02[[#This Row],[Qtd.5]]</f>
        <v>29.700000000000003</v>
      </c>
      <c r="O22" s="199">
        <f t="shared" si="1"/>
        <v>3</v>
      </c>
      <c r="P22" s="195">
        <f t="shared" si="2"/>
        <v>9.9</v>
      </c>
      <c r="Q22" s="202">
        <f t="shared" si="3"/>
        <v>36.11999999999999</v>
      </c>
      <c r="R22" s="29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</row>
    <row r="23" spans="1:37" ht="16.5" customHeight="1">
      <c r="A23" s="29"/>
      <c r="B23" s="281" t="s">
        <v>364</v>
      </c>
      <c r="C23" s="282">
        <v>100031</v>
      </c>
      <c r="D23" s="281" t="s">
        <v>359</v>
      </c>
      <c r="E23" s="283" t="s">
        <v>24</v>
      </c>
      <c r="F23" s="194">
        <v>2</v>
      </c>
      <c r="G23" s="192">
        <v>26.4</v>
      </c>
      <c r="H23" s="193">
        <f>CMVSem02[[#This Row],[Un. (R$)]]*CMVSem02[[#This Row],[Qtd.]]</f>
        <v>52.8</v>
      </c>
      <c r="I23" s="194">
        <v>2</v>
      </c>
      <c r="J23" s="195">
        <v>28.06</v>
      </c>
      <c r="K23" s="193">
        <f t="shared" si="0"/>
        <v>56.12</v>
      </c>
      <c r="L23" s="194">
        <v>3</v>
      </c>
      <c r="M23" s="195">
        <f t="shared" si="4"/>
        <v>28.06</v>
      </c>
      <c r="N23" s="198">
        <f>CMVSem02[[#This Row],[Un. (R$)6]]*CMVSem02[[#This Row],[Qtd.5]]</f>
        <v>84.179999999999993</v>
      </c>
      <c r="O23" s="199">
        <f t="shared" si="1"/>
        <v>1</v>
      </c>
      <c r="P23" s="195">
        <f t="shared" si="2"/>
        <v>28.06</v>
      </c>
      <c r="Q23" s="202">
        <f t="shared" si="3"/>
        <v>24.739999999999995</v>
      </c>
      <c r="R23" s="29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</row>
    <row r="24" spans="1:37" ht="16.5" customHeight="1">
      <c r="A24" s="29"/>
      <c r="B24" s="281" t="s">
        <v>364</v>
      </c>
      <c r="C24" s="282">
        <v>100016</v>
      </c>
      <c r="D24" s="281" t="s">
        <v>37</v>
      </c>
      <c r="E24" s="283" t="s">
        <v>24</v>
      </c>
      <c r="F24" s="194">
        <v>0</v>
      </c>
      <c r="G24" s="192">
        <v>29.29</v>
      </c>
      <c r="H24" s="193">
        <f>CMVSem02[[#This Row],[Un. (R$)]]*CMVSem02[[#This Row],[Qtd.]]</f>
        <v>0</v>
      </c>
      <c r="I24" s="194">
        <v>0</v>
      </c>
      <c r="J24" s="195">
        <v>10.68</v>
      </c>
      <c r="K24" s="193">
        <f t="shared" si="0"/>
        <v>0</v>
      </c>
      <c r="L24" s="194">
        <v>0</v>
      </c>
      <c r="M24" s="195">
        <f t="shared" si="4"/>
        <v>10.68</v>
      </c>
      <c r="N24" s="198">
        <f>CMVSem02[[#This Row],[Un. (R$)6]]*CMVSem02[[#This Row],[Qtd.5]]</f>
        <v>0</v>
      </c>
      <c r="O24" s="199" t="str">
        <f t="shared" si="1"/>
        <v xml:space="preserve"> </v>
      </c>
      <c r="P24" s="195">
        <f t="shared" si="2"/>
        <v>10.68</v>
      </c>
      <c r="Q24" s="202">
        <f t="shared" si="3"/>
        <v>0</v>
      </c>
      <c r="R24" s="29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</row>
    <row r="25" spans="1:37" ht="16.5" customHeight="1">
      <c r="A25" s="29"/>
      <c r="B25" s="281" t="s">
        <v>364</v>
      </c>
      <c r="C25" s="282"/>
      <c r="D25" s="281" t="s">
        <v>363</v>
      </c>
      <c r="E25" s="283" t="s">
        <v>30</v>
      </c>
      <c r="F25" s="194">
        <v>0</v>
      </c>
      <c r="G25" s="192">
        <v>10.57</v>
      </c>
      <c r="H25" s="193">
        <f>CMVSem02[[#This Row],[Un. (R$)]]*CMVSem02[[#This Row],[Qtd.]]</f>
        <v>0</v>
      </c>
      <c r="I25" s="194">
        <v>0</v>
      </c>
      <c r="J25" s="195">
        <v>10.57</v>
      </c>
      <c r="K25" s="193">
        <f t="shared" si="0"/>
        <v>0</v>
      </c>
      <c r="L25" s="194">
        <v>0</v>
      </c>
      <c r="M25" s="195">
        <f t="shared" si="4"/>
        <v>10.57</v>
      </c>
      <c r="N25" s="198">
        <f>CMVSem02[[#This Row],[Un. (R$)6]]*CMVSem02[[#This Row],[Qtd.5]]</f>
        <v>0</v>
      </c>
      <c r="O25" s="199" t="str">
        <f t="shared" si="1"/>
        <v xml:space="preserve"> </v>
      </c>
      <c r="P25" s="195">
        <f t="shared" si="2"/>
        <v>10.57</v>
      </c>
      <c r="Q25" s="202">
        <f t="shared" si="3"/>
        <v>0</v>
      </c>
      <c r="R25" s="29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1:37" ht="16.5" customHeight="1">
      <c r="A26" s="29"/>
      <c r="B26" s="281" t="s">
        <v>364</v>
      </c>
      <c r="C26" s="282">
        <v>100038</v>
      </c>
      <c r="D26" s="281" t="s">
        <v>462</v>
      </c>
      <c r="E26" s="283" t="s">
        <v>24</v>
      </c>
      <c r="F26" s="194">
        <v>1</v>
      </c>
      <c r="G26" s="192">
        <v>17.89</v>
      </c>
      <c r="H26" s="193">
        <f>CMVSem02[[#This Row],[Un. (R$)]]*CMVSem02[[#This Row],[Qtd.]]</f>
        <v>17.89</v>
      </c>
      <c r="I26" s="194">
        <v>1</v>
      </c>
      <c r="J26" s="195">
        <v>19.87</v>
      </c>
      <c r="K26" s="193">
        <f t="shared" si="0"/>
        <v>19.87</v>
      </c>
      <c r="L26" s="194">
        <v>1</v>
      </c>
      <c r="M26" s="195">
        <f t="shared" si="4"/>
        <v>19.87</v>
      </c>
      <c r="N26" s="198">
        <f>CMVSem02[[#This Row],[Un. (R$)6]]*CMVSem02[[#This Row],[Qtd.5]]</f>
        <v>19.87</v>
      </c>
      <c r="O26" s="199">
        <f t="shared" si="1"/>
        <v>1</v>
      </c>
      <c r="P26" s="195">
        <f t="shared" si="2"/>
        <v>19.87</v>
      </c>
      <c r="Q26" s="202">
        <f t="shared" si="3"/>
        <v>17.890000000000004</v>
      </c>
      <c r="R26" s="29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</row>
    <row r="27" spans="1:37" ht="16.5" customHeight="1">
      <c r="A27" s="29"/>
      <c r="B27" s="281" t="s">
        <v>364</v>
      </c>
      <c r="C27" s="282">
        <v>100048</v>
      </c>
      <c r="D27" s="281" t="s">
        <v>241</v>
      </c>
      <c r="E27" s="283" t="s">
        <v>24</v>
      </c>
      <c r="F27" s="194">
        <v>0</v>
      </c>
      <c r="G27" s="192">
        <v>32</v>
      </c>
      <c r="H27" s="193">
        <f>CMVSem02[[#This Row],[Un. (R$)]]*CMVSem02[[#This Row],[Qtd.]]</f>
        <v>0</v>
      </c>
      <c r="I27" s="194">
        <v>3</v>
      </c>
      <c r="J27" s="195">
        <v>22</v>
      </c>
      <c r="K27" s="193">
        <f t="shared" si="0"/>
        <v>66</v>
      </c>
      <c r="L27" s="194">
        <v>2</v>
      </c>
      <c r="M27" s="195">
        <f t="shared" si="4"/>
        <v>22</v>
      </c>
      <c r="N27" s="198">
        <f>CMVSem02[[#This Row],[Un. (R$)6]]*CMVSem02[[#This Row],[Qtd.5]]</f>
        <v>44</v>
      </c>
      <c r="O27" s="199">
        <f t="shared" si="1"/>
        <v>1</v>
      </c>
      <c r="P27" s="195">
        <f t="shared" si="2"/>
        <v>22</v>
      </c>
      <c r="Q27" s="202">
        <f t="shared" si="3"/>
        <v>22</v>
      </c>
      <c r="R27" s="29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1:37" ht="16.5" customHeight="1">
      <c r="A28" s="29"/>
      <c r="B28" s="281" t="s">
        <v>364</v>
      </c>
      <c r="C28" s="282">
        <v>100066</v>
      </c>
      <c r="D28" s="281" t="s">
        <v>71</v>
      </c>
      <c r="E28" s="283" t="s">
        <v>24</v>
      </c>
      <c r="F28" s="194">
        <v>0</v>
      </c>
      <c r="G28" s="192">
        <v>36.700000000000003</v>
      </c>
      <c r="H28" s="193">
        <f>CMVSem02[[#This Row],[Un. (R$)]]*CMVSem02[[#This Row],[Qtd.]]</f>
        <v>0</v>
      </c>
      <c r="I28" s="194">
        <v>0</v>
      </c>
      <c r="J28" s="195">
        <v>33.1</v>
      </c>
      <c r="K28" s="193">
        <f t="shared" si="0"/>
        <v>0</v>
      </c>
      <c r="L28" s="194">
        <v>0</v>
      </c>
      <c r="M28" s="195">
        <f t="shared" si="4"/>
        <v>33.1</v>
      </c>
      <c r="N28" s="198">
        <f>CMVSem02[[#This Row],[Un. (R$)6]]*CMVSem02[[#This Row],[Qtd.5]]</f>
        <v>0</v>
      </c>
      <c r="O28" s="199" t="str">
        <f t="shared" si="1"/>
        <v xml:space="preserve"> </v>
      </c>
      <c r="P28" s="195">
        <f t="shared" si="2"/>
        <v>33.1</v>
      </c>
      <c r="Q28" s="202">
        <f t="shared" si="3"/>
        <v>0</v>
      </c>
      <c r="R28" s="29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</row>
    <row r="29" spans="1:37" ht="16.5" customHeight="1">
      <c r="A29" s="29"/>
      <c r="B29" s="281" t="s">
        <v>364</v>
      </c>
      <c r="C29" s="282">
        <v>100060</v>
      </c>
      <c r="D29" s="281" t="s">
        <v>536</v>
      </c>
      <c r="E29" s="283" t="s">
        <v>24</v>
      </c>
      <c r="F29" s="194">
        <v>11</v>
      </c>
      <c r="G29" s="192">
        <v>9.9600000000000009</v>
      </c>
      <c r="H29" s="193">
        <f>CMVSem02[[#This Row],[Un. (R$)]]*CMVSem02[[#This Row],[Qtd.]]</f>
        <v>109.56</v>
      </c>
      <c r="I29" s="194">
        <v>24</v>
      </c>
      <c r="J29" s="195">
        <v>9.2899999999999991</v>
      </c>
      <c r="K29" s="193">
        <f t="shared" si="0"/>
        <v>222.95999999999998</v>
      </c>
      <c r="L29" s="194">
        <v>15</v>
      </c>
      <c r="M29" s="195">
        <f t="shared" si="4"/>
        <v>9.2899999999999991</v>
      </c>
      <c r="N29" s="198">
        <f>CMVSem02[[#This Row],[Un. (R$)6]]*CMVSem02[[#This Row],[Qtd.5]]</f>
        <v>139.35</v>
      </c>
      <c r="O29" s="199">
        <f t="shared" si="1"/>
        <v>20</v>
      </c>
      <c r="P29" s="195">
        <f t="shared" si="2"/>
        <v>9.2899999999999991</v>
      </c>
      <c r="Q29" s="202">
        <f t="shared" si="3"/>
        <v>193.17</v>
      </c>
      <c r="R29" s="29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</row>
    <row r="30" spans="1:37" ht="16.5" customHeight="1">
      <c r="A30" s="29"/>
      <c r="B30" s="281" t="s">
        <v>364</v>
      </c>
      <c r="C30" s="282">
        <v>100046</v>
      </c>
      <c r="D30" s="281" t="s">
        <v>328</v>
      </c>
      <c r="E30" s="283" t="s">
        <v>24</v>
      </c>
      <c r="F30" s="194">
        <v>0</v>
      </c>
      <c r="G30" s="192">
        <v>31.56</v>
      </c>
      <c r="H30" s="193">
        <f>CMVSem02[[#This Row],[Un. (R$)]]*CMVSem02[[#This Row],[Qtd.]]</f>
        <v>0</v>
      </c>
      <c r="I30" s="194">
        <v>2</v>
      </c>
      <c r="J30" s="195">
        <v>29.04</v>
      </c>
      <c r="K30" s="193">
        <f t="shared" si="0"/>
        <v>58.08</v>
      </c>
      <c r="L30" s="194">
        <v>0</v>
      </c>
      <c r="M30" s="195">
        <f t="shared" si="4"/>
        <v>29.04</v>
      </c>
      <c r="N30" s="198">
        <f>CMVSem02[[#This Row],[Un. (R$)6]]*CMVSem02[[#This Row],[Qtd.5]]</f>
        <v>0</v>
      </c>
      <c r="O30" s="199">
        <f t="shared" si="1"/>
        <v>2</v>
      </c>
      <c r="P30" s="195">
        <f t="shared" si="2"/>
        <v>29.04</v>
      </c>
      <c r="Q30" s="202">
        <f t="shared" si="3"/>
        <v>58.08</v>
      </c>
      <c r="R30" s="29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</row>
    <row r="31" spans="1:37" ht="16.5" customHeight="1">
      <c r="A31" s="29"/>
      <c r="B31" s="281" t="s">
        <v>364</v>
      </c>
      <c r="C31" s="282">
        <v>100020</v>
      </c>
      <c r="D31" s="281" t="s">
        <v>40</v>
      </c>
      <c r="E31" s="283" t="s">
        <v>30</v>
      </c>
      <c r="F31" s="194">
        <v>8</v>
      </c>
      <c r="G31" s="192">
        <v>8.7200000000000006</v>
      </c>
      <c r="H31" s="193">
        <f>CMVSem02[[#This Row],[Un. (R$)]]*CMVSem02[[#This Row],[Qtd.]]</f>
        <v>69.760000000000005</v>
      </c>
      <c r="I31" s="194">
        <v>0</v>
      </c>
      <c r="J31" s="195">
        <v>8.7200000000000006</v>
      </c>
      <c r="K31" s="193">
        <f t="shared" si="0"/>
        <v>0</v>
      </c>
      <c r="L31" s="194">
        <v>0</v>
      </c>
      <c r="M31" s="195">
        <f t="shared" si="4"/>
        <v>8.7200000000000006</v>
      </c>
      <c r="N31" s="198">
        <f>CMVSem02[[#This Row],[Un. (R$)6]]*CMVSem02[[#This Row],[Qtd.5]]</f>
        <v>0</v>
      </c>
      <c r="O31" s="199">
        <f t="shared" si="1"/>
        <v>8</v>
      </c>
      <c r="P31" s="195">
        <f t="shared" si="2"/>
        <v>8.7200000000000006</v>
      </c>
      <c r="Q31" s="202">
        <f t="shared" si="3"/>
        <v>69.760000000000005</v>
      </c>
      <c r="R31" s="29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</row>
    <row r="32" spans="1:37" ht="16.5" customHeight="1">
      <c r="A32" s="29"/>
      <c r="B32" s="281" t="s">
        <v>364</v>
      </c>
      <c r="C32" s="282">
        <v>100064</v>
      </c>
      <c r="D32" s="281" t="s">
        <v>69</v>
      </c>
      <c r="E32" s="283" t="s">
        <v>24</v>
      </c>
      <c r="F32" s="194">
        <v>0</v>
      </c>
      <c r="G32" s="192">
        <v>11.99</v>
      </c>
      <c r="H32" s="193">
        <f>CMVSem02[[#This Row],[Un. (R$)]]*CMVSem02[[#This Row],[Qtd.]]</f>
        <v>0</v>
      </c>
      <c r="I32" s="194">
        <v>0</v>
      </c>
      <c r="J32" s="195">
        <v>11.99</v>
      </c>
      <c r="K32" s="193">
        <f t="shared" si="0"/>
        <v>0</v>
      </c>
      <c r="L32" s="194">
        <v>0</v>
      </c>
      <c r="M32" s="195">
        <f t="shared" si="4"/>
        <v>11.99</v>
      </c>
      <c r="N32" s="198">
        <f>CMVSem02[[#This Row],[Un. (R$)6]]*CMVSem02[[#This Row],[Qtd.5]]</f>
        <v>0</v>
      </c>
      <c r="O32" s="199" t="str">
        <f t="shared" si="1"/>
        <v xml:space="preserve"> </v>
      </c>
      <c r="P32" s="195">
        <f t="shared" si="2"/>
        <v>11.99</v>
      </c>
      <c r="Q32" s="202">
        <f t="shared" si="3"/>
        <v>0</v>
      </c>
      <c r="R32" s="29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</row>
    <row r="33" spans="1:37" ht="16.5" customHeight="1">
      <c r="A33" s="29"/>
      <c r="B33" s="281" t="s">
        <v>364</v>
      </c>
      <c r="C33" s="282">
        <v>100061</v>
      </c>
      <c r="D33" s="281" t="s">
        <v>331</v>
      </c>
      <c r="E33" s="283" t="s">
        <v>24</v>
      </c>
      <c r="F33" s="194">
        <v>1</v>
      </c>
      <c r="G33" s="192">
        <v>44.84</v>
      </c>
      <c r="H33" s="193">
        <f>CMVSem02[[#This Row],[Un. (R$)]]*CMVSem02[[#This Row],[Qtd.]]</f>
        <v>44.84</v>
      </c>
      <c r="I33" s="194">
        <v>6</v>
      </c>
      <c r="J33" s="195">
        <v>40</v>
      </c>
      <c r="K33" s="193">
        <f t="shared" si="0"/>
        <v>240</v>
      </c>
      <c r="L33" s="194">
        <v>2</v>
      </c>
      <c r="M33" s="195">
        <f t="shared" si="4"/>
        <v>40</v>
      </c>
      <c r="N33" s="198">
        <f>CMVSem02[[#This Row],[Un. (R$)6]]*CMVSem02[[#This Row],[Qtd.5]]</f>
        <v>80</v>
      </c>
      <c r="O33" s="199">
        <f t="shared" si="1"/>
        <v>5</v>
      </c>
      <c r="P33" s="195">
        <f t="shared" si="2"/>
        <v>40</v>
      </c>
      <c r="Q33" s="202">
        <f t="shared" si="3"/>
        <v>204.84000000000003</v>
      </c>
      <c r="R33" s="29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</row>
    <row r="34" spans="1:37" ht="16.5" customHeight="1">
      <c r="A34" s="29"/>
      <c r="B34" s="281" t="s">
        <v>364</v>
      </c>
      <c r="C34" s="282">
        <v>100006</v>
      </c>
      <c r="D34" s="281" t="s">
        <v>31</v>
      </c>
      <c r="E34" s="283" t="s">
        <v>24</v>
      </c>
      <c r="F34" s="194">
        <v>2</v>
      </c>
      <c r="G34" s="192">
        <v>5.29</v>
      </c>
      <c r="H34" s="193">
        <f>CMVSem02[[#This Row],[Un. (R$)]]*CMVSem02[[#This Row],[Qtd.]]</f>
        <v>10.58</v>
      </c>
      <c r="I34" s="194">
        <v>0</v>
      </c>
      <c r="J34" s="195">
        <v>4.99</v>
      </c>
      <c r="K34" s="193">
        <f t="shared" si="0"/>
        <v>0</v>
      </c>
      <c r="L34" s="194">
        <v>1</v>
      </c>
      <c r="M34" s="195">
        <f t="shared" si="4"/>
        <v>4.99</v>
      </c>
      <c r="N34" s="198">
        <f>CMVSem02[[#This Row],[Un. (R$)6]]*CMVSem02[[#This Row],[Qtd.5]]</f>
        <v>4.99</v>
      </c>
      <c r="O34" s="199">
        <f t="shared" si="1"/>
        <v>1</v>
      </c>
      <c r="P34" s="195">
        <f t="shared" ref="P34:P52" si="5">M34</f>
        <v>4.99</v>
      </c>
      <c r="Q34" s="202">
        <f t="shared" ref="Q34:Q51" si="6">IFERROR((H34+K34)-N34," ")</f>
        <v>5.59</v>
      </c>
      <c r="R34" s="29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</row>
    <row r="35" spans="1:37" ht="16.5" customHeight="1">
      <c r="A35" s="29"/>
      <c r="B35" s="281" t="s">
        <v>364</v>
      </c>
      <c r="C35" s="282">
        <v>100007</v>
      </c>
      <c r="D35" s="281" t="s">
        <v>242</v>
      </c>
      <c r="E35" s="283" t="s">
        <v>24</v>
      </c>
      <c r="F35" s="194">
        <v>16</v>
      </c>
      <c r="G35" s="192">
        <v>4.18</v>
      </c>
      <c r="H35" s="193">
        <f>CMVSem02[[#This Row],[Un. (R$)]]*CMVSem02[[#This Row],[Qtd.]]</f>
        <v>66.88</v>
      </c>
      <c r="I35" s="194">
        <v>40</v>
      </c>
      <c r="J35" s="195">
        <v>3.99</v>
      </c>
      <c r="K35" s="193">
        <f t="shared" si="0"/>
        <v>159.60000000000002</v>
      </c>
      <c r="L35" s="194">
        <v>26</v>
      </c>
      <c r="M35" s="195">
        <f t="shared" ref="M35:M51" si="7">IF(J35=0," ",J35)</f>
        <v>3.99</v>
      </c>
      <c r="N35" s="198">
        <f>CMVSem02[[#This Row],[Un. (R$)6]]*CMVSem02[[#This Row],[Qtd.5]]</f>
        <v>103.74000000000001</v>
      </c>
      <c r="O35" s="199">
        <f t="shared" si="1"/>
        <v>30</v>
      </c>
      <c r="P35" s="195">
        <f t="shared" si="5"/>
        <v>3.99</v>
      </c>
      <c r="Q35" s="202">
        <f t="shared" si="6"/>
        <v>122.74000000000001</v>
      </c>
      <c r="R35" s="29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</row>
    <row r="36" spans="1:37" ht="16.5" customHeight="1">
      <c r="A36" s="29"/>
      <c r="B36" s="281" t="s">
        <v>364</v>
      </c>
      <c r="C36" s="282">
        <v>100025</v>
      </c>
      <c r="D36" s="281" t="s">
        <v>45</v>
      </c>
      <c r="E36" s="283" t="s">
        <v>24</v>
      </c>
      <c r="F36" s="194">
        <v>9</v>
      </c>
      <c r="G36" s="192">
        <v>3.39</v>
      </c>
      <c r="H36" s="193">
        <f>CMVSem02[[#This Row],[Un. (R$)]]*CMVSem02[[#This Row],[Qtd.]]</f>
        <v>30.51</v>
      </c>
      <c r="I36" s="194">
        <v>0</v>
      </c>
      <c r="J36" s="195">
        <v>16.48</v>
      </c>
      <c r="K36" s="193">
        <f t="shared" si="0"/>
        <v>0</v>
      </c>
      <c r="L36" s="194">
        <v>4</v>
      </c>
      <c r="M36" s="195">
        <f t="shared" si="7"/>
        <v>16.48</v>
      </c>
      <c r="N36" s="198">
        <f>CMVSem02[[#This Row],[Un. (R$)6]]*CMVSem02[[#This Row],[Qtd.5]]</f>
        <v>65.92</v>
      </c>
      <c r="O36" s="199">
        <f t="shared" si="1"/>
        <v>5</v>
      </c>
      <c r="P36" s="195">
        <f t="shared" si="5"/>
        <v>16.48</v>
      </c>
      <c r="Q36" s="202">
        <f t="shared" si="6"/>
        <v>-35.409999999999997</v>
      </c>
      <c r="R36" s="29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</row>
    <row r="37" spans="1:37" ht="16.5" customHeight="1">
      <c r="A37" s="29"/>
      <c r="B37" s="281" t="s">
        <v>364</v>
      </c>
      <c r="C37" s="282">
        <v>100027</v>
      </c>
      <c r="D37" s="281" t="s">
        <v>357</v>
      </c>
      <c r="E37" s="283" t="s">
        <v>24</v>
      </c>
      <c r="F37" s="194">
        <v>2</v>
      </c>
      <c r="G37" s="192">
        <v>16.47</v>
      </c>
      <c r="H37" s="193">
        <f>CMVSem02[[#This Row],[Un. (R$)]]*CMVSem02[[#This Row],[Qtd.]]</f>
        <v>32.94</v>
      </c>
      <c r="I37" s="194">
        <v>4</v>
      </c>
      <c r="J37" s="195">
        <v>15</v>
      </c>
      <c r="K37" s="193">
        <f t="shared" si="0"/>
        <v>60</v>
      </c>
      <c r="L37" s="194">
        <v>3</v>
      </c>
      <c r="M37" s="195">
        <f t="shared" si="7"/>
        <v>15</v>
      </c>
      <c r="N37" s="198">
        <f>CMVSem02[[#This Row],[Un. (R$)6]]*CMVSem02[[#This Row],[Qtd.5]]</f>
        <v>45</v>
      </c>
      <c r="O37" s="199">
        <f t="shared" si="1"/>
        <v>3</v>
      </c>
      <c r="P37" s="195">
        <f t="shared" si="5"/>
        <v>15</v>
      </c>
      <c r="Q37" s="202">
        <f t="shared" si="6"/>
        <v>47.94</v>
      </c>
      <c r="R37" s="29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</row>
    <row r="38" spans="1:37" ht="16.5" customHeight="1">
      <c r="A38" s="29"/>
      <c r="B38" s="281" t="s">
        <v>364</v>
      </c>
      <c r="C38" s="282">
        <v>100008</v>
      </c>
      <c r="D38" s="281" t="s">
        <v>338</v>
      </c>
      <c r="E38" s="283" t="s">
        <v>24</v>
      </c>
      <c r="F38" s="194">
        <v>9</v>
      </c>
      <c r="G38" s="192">
        <v>5.8117000000000001</v>
      </c>
      <c r="H38" s="193">
        <f>CMVSem02[[#This Row],[Un. (R$)]]*CMVSem02[[#This Row],[Qtd.]]</f>
        <v>52.305300000000003</v>
      </c>
      <c r="I38" s="194">
        <v>30</v>
      </c>
      <c r="J38" s="195">
        <v>8.1340000000000003</v>
      </c>
      <c r="K38" s="193">
        <f t="shared" si="0"/>
        <v>244.02</v>
      </c>
      <c r="L38" s="194">
        <v>18</v>
      </c>
      <c r="M38" s="195">
        <f t="shared" si="7"/>
        <v>8.1340000000000003</v>
      </c>
      <c r="N38" s="198">
        <f>CMVSem02[[#This Row],[Un. (R$)6]]*CMVSem02[[#This Row],[Qtd.5]]</f>
        <v>146.41200000000001</v>
      </c>
      <c r="O38" s="199">
        <f t="shared" si="1"/>
        <v>21</v>
      </c>
      <c r="P38" s="195">
        <f t="shared" si="5"/>
        <v>8.1340000000000003</v>
      </c>
      <c r="Q38" s="202">
        <f t="shared" si="6"/>
        <v>149.91330000000002</v>
      </c>
      <c r="R38" s="29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</row>
    <row r="39" spans="1:37" ht="16.5" customHeight="1">
      <c r="A39" s="29"/>
      <c r="B39" s="281" t="s">
        <v>364</v>
      </c>
      <c r="C39" s="282">
        <v>100010</v>
      </c>
      <c r="D39" s="281" t="s">
        <v>337</v>
      </c>
      <c r="E39" s="283" t="s">
        <v>24</v>
      </c>
      <c r="F39" s="194">
        <v>11</v>
      </c>
      <c r="G39" s="192">
        <v>5.4779999999999998</v>
      </c>
      <c r="H39" s="193">
        <f>CMVSem02[[#This Row],[Un. (R$)]]*CMVSem02[[#This Row],[Qtd.]]</f>
        <v>60.257999999999996</v>
      </c>
      <c r="I39" s="194">
        <v>0</v>
      </c>
      <c r="J39" s="195">
        <v>5.99</v>
      </c>
      <c r="K39" s="193">
        <f t="shared" si="0"/>
        <v>0</v>
      </c>
      <c r="L39" s="194">
        <v>9</v>
      </c>
      <c r="M39" s="195">
        <f t="shared" si="7"/>
        <v>5.99</v>
      </c>
      <c r="N39" s="198">
        <f>CMVSem02[[#This Row],[Un. (R$)6]]*CMVSem02[[#This Row],[Qtd.5]]</f>
        <v>53.910000000000004</v>
      </c>
      <c r="O39" s="199">
        <f t="shared" si="1"/>
        <v>2</v>
      </c>
      <c r="P39" s="195">
        <f t="shared" si="5"/>
        <v>5.99</v>
      </c>
      <c r="Q39" s="202">
        <f t="shared" si="6"/>
        <v>6.3479999999999919</v>
      </c>
      <c r="R39" s="29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</row>
    <row r="40" spans="1:37" ht="16.5" customHeight="1">
      <c r="A40" s="29"/>
      <c r="B40" s="281" t="s">
        <v>364</v>
      </c>
      <c r="C40" s="282">
        <v>100009</v>
      </c>
      <c r="D40" s="281" t="s">
        <v>336</v>
      </c>
      <c r="E40" s="283" t="s">
        <v>24</v>
      </c>
      <c r="F40" s="194">
        <v>17</v>
      </c>
      <c r="G40" s="192">
        <v>5.99</v>
      </c>
      <c r="H40" s="193">
        <f>CMVSem02[[#This Row],[Un. (R$)]]*CMVSem02[[#This Row],[Qtd.]]</f>
        <v>101.83</v>
      </c>
      <c r="I40" s="194">
        <v>30</v>
      </c>
      <c r="J40" s="195">
        <v>6.4112999999999998</v>
      </c>
      <c r="K40" s="193">
        <f t="shared" si="0"/>
        <v>192.339</v>
      </c>
      <c r="L40" s="194">
        <v>18</v>
      </c>
      <c r="M40" s="195">
        <f t="shared" si="7"/>
        <v>6.4112999999999998</v>
      </c>
      <c r="N40" s="198">
        <f>CMVSem02[[#This Row],[Un. (R$)6]]*CMVSem02[[#This Row],[Qtd.5]]</f>
        <v>115.40339999999999</v>
      </c>
      <c r="O40" s="199">
        <f t="shared" si="1"/>
        <v>29</v>
      </c>
      <c r="P40" s="195">
        <f t="shared" si="5"/>
        <v>6.4112999999999998</v>
      </c>
      <c r="Q40" s="202">
        <f t="shared" si="6"/>
        <v>178.76560000000001</v>
      </c>
      <c r="R40" s="29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</row>
    <row r="41" spans="1:37" ht="16.5" customHeight="1">
      <c r="A41" s="29"/>
      <c r="B41" s="281" t="s">
        <v>364</v>
      </c>
      <c r="C41" s="282">
        <v>100065</v>
      </c>
      <c r="D41" s="281" t="s">
        <v>70</v>
      </c>
      <c r="E41" s="283" t="s">
        <v>24</v>
      </c>
      <c r="F41" s="194">
        <v>0</v>
      </c>
      <c r="G41" s="192">
        <v>6.35</v>
      </c>
      <c r="H41" s="193">
        <f>CMVSem02[[#This Row],[Un. (R$)]]*CMVSem02[[#This Row],[Qtd.]]</f>
        <v>0</v>
      </c>
      <c r="I41" s="194">
        <v>0</v>
      </c>
      <c r="J41" s="195">
        <v>6.35</v>
      </c>
      <c r="K41" s="193">
        <f t="shared" si="0"/>
        <v>0</v>
      </c>
      <c r="L41" s="194">
        <v>0</v>
      </c>
      <c r="M41" s="195">
        <f t="shared" si="7"/>
        <v>6.35</v>
      </c>
      <c r="N41" s="198">
        <f>CMVSem02[[#This Row],[Un. (R$)6]]*CMVSem02[[#This Row],[Qtd.5]]</f>
        <v>0</v>
      </c>
      <c r="O41" s="199" t="str">
        <f t="shared" si="1"/>
        <v xml:space="preserve"> </v>
      </c>
      <c r="P41" s="195">
        <f t="shared" si="5"/>
        <v>6.35</v>
      </c>
      <c r="Q41" s="202">
        <f t="shared" si="6"/>
        <v>0</v>
      </c>
      <c r="R41" s="29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</row>
    <row r="42" spans="1:37" ht="16.5" customHeight="1">
      <c r="A42" s="29"/>
      <c r="B42" s="281" t="s">
        <v>364</v>
      </c>
      <c r="C42" s="282">
        <v>100050</v>
      </c>
      <c r="D42" s="281" t="s">
        <v>327</v>
      </c>
      <c r="E42" s="283" t="s">
        <v>24</v>
      </c>
      <c r="F42" s="194">
        <v>0</v>
      </c>
      <c r="G42" s="192">
        <v>2.56</v>
      </c>
      <c r="H42" s="193">
        <f>CMVSem02[[#This Row],[Un. (R$)]]*CMVSem02[[#This Row],[Qtd.]]</f>
        <v>0</v>
      </c>
      <c r="I42" s="194">
        <v>0</v>
      </c>
      <c r="J42" s="195">
        <v>2.56</v>
      </c>
      <c r="K42" s="193">
        <f t="shared" si="0"/>
        <v>0</v>
      </c>
      <c r="L42" s="194">
        <v>0</v>
      </c>
      <c r="M42" s="195">
        <f t="shared" si="7"/>
        <v>2.56</v>
      </c>
      <c r="N42" s="198">
        <f>CMVSem02[[#This Row],[Un. (R$)6]]*CMVSem02[[#This Row],[Qtd.5]]</f>
        <v>0</v>
      </c>
      <c r="O42" s="199" t="str">
        <f t="shared" si="1"/>
        <v xml:space="preserve"> </v>
      </c>
      <c r="P42" s="195">
        <f t="shared" si="5"/>
        <v>2.56</v>
      </c>
      <c r="Q42" s="202">
        <f t="shared" si="6"/>
        <v>0</v>
      </c>
      <c r="R42" s="29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</row>
    <row r="43" spans="1:37" ht="16.5" customHeight="1">
      <c r="A43" s="29"/>
      <c r="B43" s="281" t="s">
        <v>364</v>
      </c>
      <c r="C43" s="282">
        <v>100035</v>
      </c>
      <c r="D43" s="281" t="s">
        <v>377</v>
      </c>
      <c r="E43" s="283" t="s">
        <v>24</v>
      </c>
      <c r="F43" s="194">
        <v>0</v>
      </c>
      <c r="G43" s="192">
        <v>6.35</v>
      </c>
      <c r="H43" s="193">
        <f>CMVSem02[[#This Row],[Un. (R$)]]*CMVSem02[[#This Row],[Qtd.]]</f>
        <v>0</v>
      </c>
      <c r="I43" s="194">
        <v>0</v>
      </c>
      <c r="J43" s="195">
        <v>6.35</v>
      </c>
      <c r="K43" s="193">
        <f t="shared" si="0"/>
        <v>0</v>
      </c>
      <c r="L43" s="194">
        <v>0</v>
      </c>
      <c r="M43" s="195">
        <f t="shared" si="7"/>
        <v>6.35</v>
      </c>
      <c r="N43" s="198">
        <f>CMVSem02[[#This Row],[Un. (R$)6]]*CMVSem02[[#This Row],[Qtd.5]]</f>
        <v>0</v>
      </c>
      <c r="O43" s="199" t="str">
        <f t="shared" si="1"/>
        <v xml:space="preserve"> </v>
      </c>
      <c r="P43" s="195">
        <f t="shared" si="5"/>
        <v>6.35</v>
      </c>
      <c r="Q43" s="202">
        <f t="shared" si="6"/>
        <v>0</v>
      </c>
      <c r="R43" s="29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</row>
    <row r="44" spans="1:37" ht="16.5" customHeight="1">
      <c r="A44" s="29"/>
      <c r="B44" s="281" t="s">
        <v>364</v>
      </c>
      <c r="C44" s="282">
        <v>100044</v>
      </c>
      <c r="D44" s="281" t="s">
        <v>376</v>
      </c>
      <c r="E44" s="283" t="s">
        <v>24</v>
      </c>
      <c r="F44" s="194">
        <v>0</v>
      </c>
      <c r="G44" s="192">
        <v>7.25</v>
      </c>
      <c r="H44" s="193">
        <f>CMVSem02[[#This Row],[Un. (R$)]]*CMVSem02[[#This Row],[Qtd.]]</f>
        <v>0</v>
      </c>
      <c r="I44" s="194">
        <v>0</v>
      </c>
      <c r="J44" s="195">
        <v>7.25</v>
      </c>
      <c r="K44" s="193">
        <f t="shared" si="0"/>
        <v>0</v>
      </c>
      <c r="L44" s="194">
        <v>0</v>
      </c>
      <c r="M44" s="195">
        <f t="shared" si="7"/>
        <v>7.25</v>
      </c>
      <c r="N44" s="198">
        <f>CMVSem02[[#This Row],[Un. (R$)6]]*CMVSem02[[#This Row],[Qtd.5]]</f>
        <v>0</v>
      </c>
      <c r="O44" s="199" t="str">
        <f t="shared" si="1"/>
        <v xml:space="preserve"> </v>
      </c>
      <c r="P44" s="195">
        <f t="shared" si="5"/>
        <v>7.25</v>
      </c>
      <c r="Q44" s="202">
        <f t="shared" si="6"/>
        <v>0</v>
      </c>
      <c r="R44" s="29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</row>
    <row r="45" spans="1:37" ht="16.5" customHeight="1">
      <c r="A45" s="29"/>
      <c r="B45" s="281" t="s">
        <v>364</v>
      </c>
      <c r="C45" s="282">
        <v>100021</v>
      </c>
      <c r="D45" s="281" t="s">
        <v>41</v>
      </c>
      <c r="E45" s="283" t="s">
        <v>24</v>
      </c>
      <c r="F45" s="194">
        <v>18</v>
      </c>
      <c r="G45" s="192">
        <v>6.89</v>
      </c>
      <c r="H45" s="193">
        <f>CMVSem02[[#This Row],[Un. (R$)]]*CMVSem02[[#This Row],[Qtd.]]</f>
        <v>124.02</v>
      </c>
      <c r="I45" s="194">
        <v>27</v>
      </c>
      <c r="J45" s="195">
        <v>5.85</v>
      </c>
      <c r="K45" s="193">
        <f t="shared" si="0"/>
        <v>157.94999999999999</v>
      </c>
      <c r="L45" s="194">
        <v>28</v>
      </c>
      <c r="M45" s="195">
        <f t="shared" si="7"/>
        <v>5.85</v>
      </c>
      <c r="N45" s="198">
        <f>CMVSem02[[#This Row],[Un. (R$)6]]*CMVSem02[[#This Row],[Qtd.5]]</f>
        <v>163.79999999999998</v>
      </c>
      <c r="O45" s="199">
        <f t="shared" si="1"/>
        <v>17</v>
      </c>
      <c r="P45" s="195">
        <f t="shared" si="5"/>
        <v>5.85</v>
      </c>
      <c r="Q45" s="202">
        <f t="shared" si="6"/>
        <v>118.16999999999999</v>
      </c>
      <c r="R45" s="29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</row>
    <row r="46" spans="1:37" ht="16.5" customHeight="1">
      <c r="A46" s="29"/>
      <c r="B46" s="281" t="s">
        <v>364</v>
      </c>
      <c r="C46" s="282">
        <v>100018</v>
      </c>
      <c r="D46" s="281" t="s">
        <v>332</v>
      </c>
      <c r="E46" s="283" t="s">
        <v>30</v>
      </c>
      <c r="F46" s="194">
        <v>2</v>
      </c>
      <c r="G46" s="192">
        <v>4.37</v>
      </c>
      <c r="H46" s="193">
        <f>CMVSem02[[#This Row],[Un. (R$)]]*CMVSem02[[#This Row],[Qtd.]]</f>
        <v>8.74</v>
      </c>
      <c r="I46" s="194">
        <v>12</v>
      </c>
      <c r="J46" s="195">
        <v>6.9358000000000004</v>
      </c>
      <c r="K46" s="193">
        <f t="shared" si="0"/>
        <v>83.229600000000005</v>
      </c>
      <c r="L46" s="194">
        <v>12</v>
      </c>
      <c r="M46" s="195">
        <f t="shared" si="7"/>
        <v>6.9358000000000004</v>
      </c>
      <c r="N46" s="198">
        <f>CMVSem02[[#This Row],[Un. (R$)6]]*CMVSem02[[#This Row],[Qtd.5]]</f>
        <v>83.229600000000005</v>
      </c>
      <c r="O46" s="199">
        <f t="shared" si="1"/>
        <v>2</v>
      </c>
      <c r="P46" s="195">
        <f t="shared" si="5"/>
        <v>6.9358000000000004</v>
      </c>
      <c r="Q46" s="202">
        <f t="shared" si="6"/>
        <v>8.7399999999999949</v>
      </c>
      <c r="R46" s="29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</row>
    <row r="47" spans="1:37" ht="16.5" customHeight="1">
      <c r="A47" s="29"/>
      <c r="B47" s="281" t="s">
        <v>364</v>
      </c>
      <c r="C47" s="282">
        <v>100019</v>
      </c>
      <c r="D47" s="281" t="s">
        <v>339</v>
      </c>
      <c r="E47" s="283" t="s">
        <v>30</v>
      </c>
      <c r="F47" s="194">
        <v>11</v>
      </c>
      <c r="G47" s="192">
        <v>5.39</v>
      </c>
      <c r="H47" s="193">
        <f>CMVSem02[[#This Row],[Un. (R$)]]*CMVSem02[[#This Row],[Qtd.]]</f>
        <v>59.29</v>
      </c>
      <c r="I47" s="194">
        <v>24</v>
      </c>
      <c r="J47" s="195">
        <v>5.19</v>
      </c>
      <c r="K47" s="193">
        <f t="shared" si="0"/>
        <v>124.56</v>
      </c>
      <c r="L47" s="194">
        <v>20</v>
      </c>
      <c r="M47" s="195">
        <f t="shared" si="7"/>
        <v>5.19</v>
      </c>
      <c r="N47" s="198">
        <f>CMVSem02[[#This Row],[Un. (R$)6]]*CMVSem02[[#This Row],[Qtd.5]]</f>
        <v>103.80000000000001</v>
      </c>
      <c r="O47" s="199">
        <f t="shared" si="1"/>
        <v>15</v>
      </c>
      <c r="P47" s="195">
        <f t="shared" si="5"/>
        <v>5.19</v>
      </c>
      <c r="Q47" s="202">
        <f t="shared" si="6"/>
        <v>80.049999999999983</v>
      </c>
      <c r="R47" s="29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</row>
    <row r="48" spans="1:37" ht="16.5" customHeight="1">
      <c r="A48" s="29"/>
      <c r="B48" s="281" t="s">
        <v>364</v>
      </c>
      <c r="C48" s="282">
        <v>100037</v>
      </c>
      <c r="D48" s="281" t="s">
        <v>348</v>
      </c>
      <c r="E48" s="283" t="s">
        <v>24</v>
      </c>
      <c r="F48" s="194">
        <v>1</v>
      </c>
      <c r="G48" s="192">
        <v>22.74</v>
      </c>
      <c r="H48" s="193">
        <f>CMVSem02[[#This Row],[Un. (R$)]]*CMVSem02[[#This Row],[Qtd.]]</f>
        <v>22.74</v>
      </c>
      <c r="I48" s="194">
        <v>3</v>
      </c>
      <c r="J48" s="195">
        <v>40</v>
      </c>
      <c r="K48" s="193">
        <f t="shared" si="0"/>
        <v>120</v>
      </c>
      <c r="L48" s="194">
        <v>4</v>
      </c>
      <c r="M48" s="195">
        <f t="shared" si="7"/>
        <v>40</v>
      </c>
      <c r="N48" s="198">
        <f>CMVSem02[[#This Row],[Un. (R$)6]]*CMVSem02[[#This Row],[Qtd.5]]</f>
        <v>160</v>
      </c>
      <c r="O48" s="199" t="str">
        <f t="shared" si="1"/>
        <v xml:space="preserve"> </v>
      </c>
      <c r="P48" s="195">
        <f t="shared" si="5"/>
        <v>40</v>
      </c>
      <c r="Q48" s="202">
        <f t="shared" si="6"/>
        <v>-17.259999999999991</v>
      </c>
      <c r="R48" s="29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</row>
    <row r="49" spans="1:37" ht="16.5" customHeight="1">
      <c r="A49" s="29"/>
      <c r="B49" s="281" t="s">
        <v>364</v>
      </c>
      <c r="C49" s="282">
        <v>100022</v>
      </c>
      <c r="D49" s="281" t="s">
        <v>347</v>
      </c>
      <c r="E49" s="283" t="s">
        <v>24</v>
      </c>
      <c r="F49" s="194">
        <v>6</v>
      </c>
      <c r="G49" s="192">
        <v>5.67</v>
      </c>
      <c r="H49" s="193">
        <f>CMVSem02[[#This Row],[Un. (R$)]]*CMVSem02[[#This Row],[Qtd.]]</f>
        <v>34.019999999999996</v>
      </c>
      <c r="I49" s="194">
        <v>4</v>
      </c>
      <c r="J49" s="195">
        <v>5.75</v>
      </c>
      <c r="K49" s="193">
        <f t="shared" si="0"/>
        <v>23</v>
      </c>
      <c r="L49" s="194">
        <v>6</v>
      </c>
      <c r="M49" s="195">
        <f t="shared" si="7"/>
        <v>5.75</v>
      </c>
      <c r="N49" s="198">
        <f>CMVSem02[[#This Row],[Un. (R$)6]]*CMVSem02[[#This Row],[Qtd.5]]</f>
        <v>34.5</v>
      </c>
      <c r="O49" s="199">
        <f t="shared" si="1"/>
        <v>4</v>
      </c>
      <c r="P49" s="195">
        <f t="shared" si="5"/>
        <v>5.75</v>
      </c>
      <c r="Q49" s="202">
        <f t="shared" si="6"/>
        <v>22.519999999999996</v>
      </c>
      <c r="R49" s="29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</row>
    <row r="50" spans="1:37" ht="16.5" customHeight="1">
      <c r="A50" s="29"/>
      <c r="B50" s="281" t="s">
        <v>364</v>
      </c>
      <c r="C50" s="282">
        <v>100023</v>
      </c>
      <c r="D50" s="281" t="s">
        <v>43</v>
      </c>
      <c r="E50" s="283" t="s">
        <v>24</v>
      </c>
      <c r="F50" s="194">
        <v>1</v>
      </c>
      <c r="G50" s="192">
        <v>13.2</v>
      </c>
      <c r="H50" s="193">
        <f>CMVSem02[[#This Row],[Un. (R$)]]*CMVSem02[[#This Row],[Qtd.]]</f>
        <v>13.2</v>
      </c>
      <c r="I50" s="194">
        <v>6</v>
      </c>
      <c r="J50" s="195">
        <v>13.21</v>
      </c>
      <c r="K50" s="193">
        <f t="shared" si="0"/>
        <v>79.260000000000005</v>
      </c>
      <c r="L50" s="194">
        <v>1</v>
      </c>
      <c r="M50" s="195">
        <f t="shared" si="7"/>
        <v>13.21</v>
      </c>
      <c r="N50" s="198">
        <f>CMVSem02[[#This Row],[Un. (R$)6]]*CMVSem02[[#This Row],[Qtd.5]]</f>
        <v>13.21</v>
      </c>
      <c r="O50" s="199">
        <f t="shared" si="1"/>
        <v>6</v>
      </c>
      <c r="P50" s="195">
        <f t="shared" si="5"/>
        <v>13.21</v>
      </c>
      <c r="Q50" s="202">
        <f t="shared" si="6"/>
        <v>79.25</v>
      </c>
      <c r="R50" s="29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</row>
    <row r="51" spans="1:37" ht="16.5" customHeight="1">
      <c r="A51" s="29"/>
      <c r="B51" s="281" t="s">
        <v>364</v>
      </c>
      <c r="C51" s="282">
        <v>100052</v>
      </c>
      <c r="D51" s="281" t="s">
        <v>59</v>
      </c>
      <c r="E51" s="283" t="s">
        <v>24</v>
      </c>
      <c r="F51" s="194">
        <v>0</v>
      </c>
      <c r="G51" s="192">
        <v>13.88</v>
      </c>
      <c r="H51" s="193">
        <f>CMVSem02[[#This Row],[Un. (R$)]]*CMVSem02[[#This Row],[Qtd.]]</f>
        <v>0</v>
      </c>
      <c r="I51" s="194">
        <v>1</v>
      </c>
      <c r="J51" s="195">
        <v>24.11</v>
      </c>
      <c r="K51" s="193">
        <f t="shared" si="0"/>
        <v>24.11</v>
      </c>
      <c r="L51" s="194">
        <v>0</v>
      </c>
      <c r="M51" s="195">
        <f t="shared" si="7"/>
        <v>24.11</v>
      </c>
      <c r="N51" s="198">
        <f>CMVSem02[[#This Row],[Un. (R$)6]]*CMVSem02[[#This Row],[Qtd.5]]</f>
        <v>0</v>
      </c>
      <c r="O51" s="199">
        <f t="shared" si="1"/>
        <v>1</v>
      </c>
      <c r="P51" s="195">
        <f t="shared" si="5"/>
        <v>24.11</v>
      </c>
      <c r="Q51" s="202">
        <f t="shared" si="6"/>
        <v>24.11</v>
      </c>
      <c r="R51" s="29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</row>
    <row r="52" spans="1:37" ht="16.5" customHeight="1">
      <c r="A52" s="29"/>
      <c r="B52" s="281" t="s">
        <v>364</v>
      </c>
      <c r="C52" s="282">
        <v>100015</v>
      </c>
      <c r="D52" s="281" t="s">
        <v>36</v>
      </c>
      <c r="E52" s="283" t="s">
        <v>24</v>
      </c>
      <c r="F52" s="194">
        <v>0</v>
      </c>
      <c r="G52" s="192">
        <v>18.2</v>
      </c>
      <c r="H52" s="193">
        <f>CMVSem02[[#This Row],[Un. (R$)]]*CMVSem02[[#This Row],[Qtd.]]</f>
        <v>0</v>
      </c>
      <c r="I52" s="194">
        <v>2</v>
      </c>
      <c r="J52" s="195">
        <v>18.5</v>
      </c>
      <c r="K52" s="193">
        <f t="shared" si="0"/>
        <v>37</v>
      </c>
      <c r="L52" s="194">
        <v>2</v>
      </c>
      <c r="M52" s="195">
        <v>13.4</v>
      </c>
      <c r="N52" s="198">
        <f>CMVSem02[[#This Row],[Un. (R$)6]]*CMVSem02[[#This Row],[Qtd.5]]</f>
        <v>26.8</v>
      </c>
      <c r="O52" s="199" t="str">
        <f t="shared" si="1"/>
        <v xml:space="preserve"> </v>
      </c>
      <c r="P52" s="195">
        <f t="shared" si="5"/>
        <v>13.4</v>
      </c>
      <c r="Q52" s="202">
        <v>0</v>
      </c>
      <c r="R52" s="29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</row>
    <row r="53" spans="1:37" ht="16.5" customHeight="1">
      <c r="A53" s="29"/>
      <c r="B53" s="281" t="s">
        <v>364</v>
      </c>
      <c r="C53" s="282">
        <v>100054</v>
      </c>
      <c r="D53" s="281" t="s">
        <v>60</v>
      </c>
      <c r="E53" s="283" t="s">
        <v>24</v>
      </c>
      <c r="F53" s="194">
        <v>0</v>
      </c>
      <c r="G53" s="192">
        <v>158.94999999999999</v>
      </c>
      <c r="H53" s="193">
        <f>CMVSem02[[#This Row],[Un. (R$)]]*CMVSem02[[#This Row],[Qtd.]]</f>
        <v>0</v>
      </c>
      <c r="I53" s="194">
        <v>1</v>
      </c>
      <c r="J53" s="195">
        <v>149.99</v>
      </c>
      <c r="K53" s="193">
        <f t="shared" si="0"/>
        <v>149.99</v>
      </c>
      <c r="L53" s="194">
        <v>0</v>
      </c>
      <c r="M53" s="195">
        <f>IF(J53=0," ",J53)</f>
        <v>149.99</v>
      </c>
      <c r="N53" s="198">
        <f>CMVSem02[[#This Row],[Un. (R$)6]]*CMVSem02[[#This Row],[Qtd.5]]</f>
        <v>0</v>
      </c>
      <c r="O53" s="199">
        <f t="shared" si="1"/>
        <v>1</v>
      </c>
      <c r="P53" s="195">
        <f>M53</f>
        <v>149.99</v>
      </c>
      <c r="Q53" s="202">
        <f>IFERROR((H53+K53)-N53," ")</f>
        <v>149.99</v>
      </c>
      <c r="R53" s="29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</row>
    <row r="54" spans="1:37" ht="16.5" customHeight="1">
      <c r="A54" s="29"/>
      <c r="B54" s="281" t="s">
        <v>364</v>
      </c>
      <c r="C54" s="282">
        <v>100056</v>
      </c>
      <c r="D54" s="281" t="s">
        <v>251</v>
      </c>
      <c r="E54" s="283" t="s">
        <v>24</v>
      </c>
      <c r="F54" s="194">
        <v>1</v>
      </c>
      <c r="G54" s="192">
        <v>21.8</v>
      </c>
      <c r="H54" s="193">
        <f>CMVSem02[[#This Row],[Un. (R$)]]*CMVSem02[[#This Row],[Qtd.]]</f>
        <v>21.8</v>
      </c>
      <c r="I54" s="194">
        <v>2</v>
      </c>
      <c r="J54" s="195">
        <v>11.47</v>
      </c>
      <c r="K54" s="193">
        <f t="shared" si="0"/>
        <v>22.94</v>
      </c>
      <c r="L54" s="194">
        <v>1</v>
      </c>
      <c r="M54" s="195">
        <f>IF(J54=0," ",J54)</f>
        <v>11.47</v>
      </c>
      <c r="N54" s="198">
        <f>CMVSem02[[#This Row],[Un. (R$)6]]*CMVSem02[[#This Row],[Qtd.5]]</f>
        <v>11.47</v>
      </c>
      <c r="O54" s="199">
        <f t="shared" si="1"/>
        <v>2</v>
      </c>
      <c r="P54" s="195">
        <f>M54</f>
        <v>11.47</v>
      </c>
      <c r="Q54" s="202">
        <f>IFERROR((H54+K54)-N54," ")</f>
        <v>33.270000000000003</v>
      </c>
      <c r="R54" s="29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</row>
    <row r="55" spans="1:37" ht="16.5" customHeight="1">
      <c r="A55" s="29"/>
      <c r="B55" s="281" t="s">
        <v>364</v>
      </c>
      <c r="C55" s="282">
        <v>100013</v>
      </c>
      <c r="D55" s="281" t="s">
        <v>35</v>
      </c>
      <c r="E55" s="283" t="s">
        <v>30</v>
      </c>
      <c r="F55" s="194">
        <v>2</v>
      </c>
      <c r="G55" s="192">
        <v>11.45</v>
      </c>
      <c r="H55" s="193">
        <f>CMVSem02[[#This Row],[Un. (R$)]]*CMVSem02[[#This Row],[Qtd.]]</f>
        <v>22.9</v>
      </c>
      <c r="I55" s="194">
        <v>6</v>
      </c>
      <c r="J55" s="195">
        <v>12.12</v>
      </c>
      <c r="K55" s="193">
        <f t="shared" si="0"/>
        <v>72.72</v>
      </c>
      <c r="L55" s="194">
        <v>6</v>
      </c>
      <c r="M55" s="195">
        <f>IF(J55=0," ",J55)</f>
        <v>12.12</v>
      </c>
      <c r="N55" s="198">
        <f>CMVSem02[[#This Row],[Un. (R$)6]]*CMVSem02[[#This Row],[Qtd.5]]</f>
        <v>72.72</v>
      </c>
      <c r="O55" s="199">
        <f t="shared" si="1"/>
        <v>2</v>
      </c>
      <c r="P55" s="195">
        <f>M55</f>
        <v>12.12</v>
      </c>
      <c r="Q55" s="202">
        <f>IFERROR((H55+K55)-N55," ")</f>
        <v>22.900000000000006</v>
      </c>
      <c r="R55" s="29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</row>
    <row r="56" spans="1:37" ht="16.5" customHeight="1">
      <c r="A56" s="29"/>
      <c r="B56" s="281" t="s">
        <v>364</v>
      </c>
      <c r="C56" s="282">
        <v>100053</v>
      </c>
      <c r="D56" s="281" t="s">
        <v>245</v>
      </c>
      <c r="E56" s="283" t="s">
        <v>24</v>
      </c>
      <c r="F56" s="194">
        <v>1</v>
      </c>
      <c r="G56" s="192">
        <v>9.4499999999999993</v>
      </c>
      <c r="H56" s="193">
        <f>CMVSem02[[#This Row],[Un. (R$)]]*CMVSem02[[#This Row],[Qtd.]]</f>
        <v>9.4499999999999993</v>
      </c>
      <c r="I56" s="194">
        <v>0</v>
      </c>
      <c r="J56" s="195">
        <v>9.4499999999999993</v>
      </c>
      <c r="K56" s="193">
        <f t="shared" si="0"/>
        <v>0</v>
      </c>
      <c r="L56" s="194">
        <v>0</v>
      </c>
      <c r="M56" s="195">
        <f>IF(J56=0," ",J56)</f>
        <v>9.4499999999999993</v>
      </c>
      <c r="N56" s="198">
        <f>CMVSem02[[#This Row],[Un. (R$)6]]*CMVSem02[[#This Row],[Qtd.5]]</f>
        <v>0</v>
      </c>
      <c r="O56" s="199">
        <f t="shared" si="1"/>
        <v>1</v>
      </c>
      <c r="P56" s="195">
        <f>M56</f>
        <v>9.4499999999999993</v>
      </c>
      <c r="Q56" s="202">
        <f>IFERROR((H56+K56)-N56," ")</f>
        <v>9.4499999999999993</v>
      </c>
      <c r="R56" s="29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</row>
    <row r="57" spans="1:37" ht="16.5" customHeight="1">
      <c r="A57" s="29"/>
      <c r="B57" s="281" t="s">
        <v>364</v>
      </c>
      <c r="C57" s="282"/>
      <c r="D57" s="281" t="s">
        <v>243</v>
      </c>
      <c r="E57" s="283" t="s">
        <v>24</v>
      </c>
      <c r="F57" s="194">
        <v>1</v>
      </c>
      <c r="G57" s="192">
        <v>11.9</v>
      </c>
      <c r="H57" s="193">
        <f>CMVSem02[[#This Row],[Un. (R$)]]*CMVSem02[[#This Row],[Qtd.]]</f>
        <v>11.9</v>
      </c>
      <c r="I57" s="194">
        <v>6</v>
      </c>
      <c r="J57" s="195">
        <v>11.9</v>
      </c>
      <c r="K57" s="193">
        <f t="shared" si="0"/>
        <v>71.400000000000006</v>
      </c>
      <c r="L57" s="194">
        <v>2</v>
      </c>
      <c r="M57" s="195">
        <v>11.9</v>
      </c>
      <c r="N57" s="198">
        <f>CMVSem02[[#This Row],[Un. (R$)6]]*CMVSem02[[#This Row],[Qtd.5]]</f>
        <v>23.8</v>
      </c>
      <c r="O57" s="199">
        <f t="shared" si="1"/>
        <v>5</v>
      </c>
      <c r="P57" s="195">
        <f>M57</f>
        <v>11.9</v>
      </c>
      <c r="Q57" s="202">
        <v>0</v>
      </c>
      <c r="R57" s="29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</row>
    <row r="58" spans="1:37" ht="16.5" customHeight="1">
      <c r="A58" s="29"/>
      <c r="B58" s="281" t="s">
        <v>364</v>
      </c>
      <c r="C58" s="282">
        <v>100062</v>
      </c>
      <c r="D58" s="281" t="s">
        <v>333</v>
      </c>
      <c r="E58" s="283" t="s">
        <v>30</v>
      </c>
      <c r="F58" s="194">
        <v>1</v>
      </c>
      <c r="G58" s="192">
        <v>64.989999999999995</v>
      </c>
      <c r="H58" s="193">
        <f>CMVSem02[[#This Row],[Un. (R$)]]*CMVSem02[[#This Row],[Qtd.]]</f>
        <v>64.989999999999995</v>
      </c>
      <c r="I58" s="194">
        <v>2</v>
      </c>
      <c r="J58" s="195">
        <v>64.010000000000005</v>
      </c>
      <c r="K58" s="193">
        <f t="shared" si="0"/>
        <v>128.02000000000001</v>
      </c>
      <c r="L58" s="194">
        <v>1</v>
      </c>
      <c r="M58" s="195">
        <f t="shared" ref="M58:M97" si="8">IF(J58=0," ",J58)</f>
        <v>64.010000000000005</v>
      </c>
      <c r="N58" s="198">
        <f>CMVSem02[[#This Row],[Un. (R$)6]]*CMVSem02[[#This Row],[Qtd.5]]</f>
        <v>64.010000000000005</v>
      </c>
      <c r="O58" s="199">
        <f t="shared" si="1"/>
        <v>2</v>
      </c>
      <c r="P58" s="195">
        <f t="shared" ref="P58:P97" si="9">M58</f>
        <v>64.010000000000005</v>
      </c>
      <c r="Q58" s="202">
        <f t="shared" ref="Q58:Q97" si="10">IFERROR((H58+K58)-N58," ")</f>
        <v>129</v>
      </c>
      <c r="R58" s="29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</row>
    <row r="59" spans="1:37" ht="16.5" customHeight="1">
      <c r="A59" s="29"/>
      <c r="B59" s="281" t="s">
        <v>364</v>
      </c>
      <c r="C59" s="282">
        <v>100029</v>
      </c>
      <c r="D59" s="281" t="s">
        <v>548</v>
      </c>
      <c r="E59" s="283" t="s">
        <v>30</v>
      </c>
      <c r="F59" s="194">
        <v>1</v>
      </c>
      <c r="G59" s="192">
        <v>168.99</v>
      </c>
      <c r="H59" s="193">
        <f>CMVSem02[[#This Row],[Un. (R$)]]*CMVSem02[[#This Row],[Qtd.]]</f>
        <v>168.99</v>
      </c>
      <c r="I59" s="194">
        <v>3</v>
      </c>
      <c r="J59" s="195">
        <v>170.99</v>
      </c>
      <c r="K59" s="193">
        <f t="shared" si="0"/>
        <v>512.97</v>
      </c>
      <c r="L59" s="194">
        <v>0</v>
      </c>
      <c r="M59" s="195">
        <f t="shared" si="8"/>
        <v>170.99</v>
      </c>
      <c r="N59" s="198">
        <f>CMVSem02[[#This Row],[Un. (R$)6]]*CMVSem02[[#This Row],[Qtd.5]]</f>
        <v>0</v>
      </c>
      <c r="O59" s="199">
        <f t="shared" si="1"/>
        <v>4</v>
      </c>
      <c r="P59" s="195">
        <f t="shared" si="9"/>
        <v>170.99</v>
      </c>
      <c r="Q59" s="202">
        <f t="shared" si="10"/>
        <v>681.96</v>
      </c>
      <c r="R59" s="29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</row>
    <row r="60" spans="1:37" ht="16.5" customHeight="1">
      <c r="A60" s="29"/>
      <c r="B60" s="281" t="s">
        <v>364</v>
      </c>
      <c r="C60" s="282">
        <v>100005</v>
      </c>
      <c r="D60" s="281" t="s">
        <v>325</v>
      </c>
      <c r="E60" s="283" t="s">
        <v>30</v>
      </c>
      <c r="F60" s="194">
        <v>30</v>
      </c>
      <c r="G60" s="192">
        <v>8.7025000000000006</v>
      </c>
      <c r="H60" s="193">
        <f>CMVSem02[[#This Row],[Un. (R$)]]*CMVSem02[[#This Row],[Qtd.]]</f>
        <v>261.07500000000005</v>
      </c>
      <c r="I60" s="194">
        <v>18</v>
      </c>
      <c r="J60" s="195">
        <v>6.63</v>
      </c>
      <c r="K60" s="193">
        <f t="shared" si="0"/>
        <v>119.34</v>
      </c>
      <c r="L60" s="194">
        <v>21</v>
      </c>
      <c r="M60" s="195">
        <f t="shared" si="8"/>
        <v>6.63</v>
      </c>
      <c r="N60" s="198">
        <f>CMVSem02[[#This Row],[Un. (R$)6]]*CMVSem02[[#This Row],[Qtd.5]]</f>
        <v>139.22999999999999</v>
      </c>
      <c r="O60" s="199">
        <f t="shared" si="1"/>
        <v>27</v>
      </c>
      <c r="P60" s="195">
        <f t="shared" si="9"/>
        <v>6.63</v>
      </c>
      <c r="Q60" s="202">
        <f t="shared" si="10"/>
        <v>241.18500000000009</v>
      </c>
      <c r="R60" s="29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</row>
    <row r="61" spans="1:37" ht="16.5" customHeight="1">
      <c r="A61" s="29"/>
      <c r="B61" s="281" t="s">
        <v>364</v>
      </c>
      <c r="C61" s="282">
        <v>100039</v>
      </c>
      <c r="D61" s="281" t="s">
        <v>345</v>
      </c>
      <c r="E61" s="283" t="s">
        <v>24</v>
      </c>
      <c r="F61" s="194">
        <v>0</v>
      </c>
      <c r="G61" s="192">
        <v>7.7</v>
      </c>
      <c r="H61" s="193">
        <f>CMVSem02[[#This Row],[Un. (R$)]]*CMVSem02[[#This Row],[Qtd.]]</f>
        <v>0</v>
      </c>
      <c r="I61" s="194">
        <v>0</v>
      </c>
      <c r="J61" s="195">
        <v>6.11</v>
      </c>
      <c r="K61" s="193">
        <f t="shared" si="0"/>
        <v>0</v>
      </c>
      <c r="L61" s="194">
        <v>0</v>
      </c>
      <c r="M61" s="195">
        <f t="shared" si="8"/>
        <v>6.11</v>
      </c>
      <c r="N61" s="198">
        <f>CMVSem02[[#This Row],[Un. (R$)6]]*CMVSem02[[#This Row],[Qtd.5]]</f>
        <v>0</v>
      </c>
      <c r="O61" s="199" t="str">
        <f t="shared" si="1"/>
        <v xml:space="preserve"> </v>
      </c>
      <c r="P61" s="195">
        <f t="shared" si="9"/>
        <v>6.11</v>
      </c>
      <c r="Q61" s="202">
        <f t="shared" si="10"/>
        <v>0</v>
      </c>
      <c r="R61" s="29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</row>
    <row r="62" spans="1:37" ht="16.5" customHeight="1">
      <c r="A62" s="29"/>
      <c r="B62" s="281" t="s">
        <v>364</v>
      </c>
      <c r="C62" s="282">
        <v>100045</v>
      </c>
      <c r="D62" s="281" t="s">
        <v>55</v>
      </c>
      <c r="E62" s="283" t="s">
        <v>24</v>
      </c>
      <c r="F62" s="194">
        <v>1</v>
      </c>
      <c r="G62" s="192">
        <v>63.53</v>
      </c>
      <c r="H62" s="193">
        <f>CMVSem02[[#This Row],[Un. (R$)]]*CMVSem02[[#This Row],[Qtd.]]</f>
        <v>63.53</v>
      </c>
      <c r="I62" s="194">
        <v>0</v>
      </c>
      <c r="J62" s="195">
        <v>43.67</v>
      </c>
      <c r="K62" s="193">
        <f t="shared" si="0"/>
        <v>0</v>
      </c>
      <c r="L62" s="194">
        <v>0</v>
      </c>
      <c r="M62" s="195">
        <f t="shared" si="8"/>
        <v>43.67</v>
      </c>
      <c r="N62" s="198">
        <f>CMVSem02[[#This Row],[Un. (R$)6]]*CMVSem02[[#This Row],[Qtd.5]]</f>
        <v>0</v>
      </c>
      <c r="O62" s="199">
        <f t="shared" si="1"/>
        <v>1</v>
      </c>
      <c r="P62" s="195">
        <f t="shared" si="9"/>
        <v>43.67</v>
      </c>
      <c r="Q62" s="202">
        <f t="shared" si="10"/>
        <v>63.53</v>
      </c>
      <c r="R62" s="29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</row>
    <row r="63" spans="1:37" ht="16.5" customHeight="1">
      <c r="A63" s="29"/>
      <c r="B63" s="281" t="s">
        <v>364</v>
      </c>
      <c r="C63" s="282">
        <v>100063</v>
      </c>
      <c r="D63" s="281" t="s">
        <v>68</v>
      </c>
      <c r="E63" s="283" t="s">
        <v>24</v>
      </c>
      <c r="F63" s="194">
        <v>0</v>
      </c>
      <c r="G63" s="192">
        <v>14.78</v>
      </c>
      <c r="H63" s="193">
        <f>CMVSem02[[#This Row],[Un. (R$)]]*CMVSem02[[#This Row],[Qtd.]]</f>
        <v>0</v>
      </c>
      <c r="I63" s="194">
        <v>0</v>
      </c>
      <c r="J63" s="195">
        <v>14.78</v>
      </c>
      <c r="K63" s="193">
        <f t="shared" si="0"/>
        <v>0</v>
      </c>
      <c r="L63" s="194">
        <v>0</v>
      </c>
      <c r="M63" s="195">
        <f t="shared" si="8"/>
        <v>14.78</v>
      </c>
      <c r="N63" s="198">
        <f>CMVSem02[[#This Row],[Un. (R$)6]]*CMVSem02[[#This Row],[Qtd.5]]</f>
        <v>0</v>
      </c>
      <c r="O63" s="199" t="str">
        <f t="shared" si="1"/>
        <v xml:space="preserve"> </v>
      </c>
      <c r="P63" s="195">
        <f t="shared" si="9"/>
        <v>14.78</v>
      </c>
      <c r="Q63" s="202">
        <f t="shared" si="10"/>
        <v>0</v>
      </c>
      <c r="R63" s="29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</row>
    <row r="64" spans="1:37" ht="16.5" customHeight="1">
      <c r="A64" s="29"/>
      <c r="B64" s="281" t="s">
        <v>364</v>
      </c>
      <c r="C64" s="282"/>
      <c r="D64" s="281" t="s">
        <v>356</v>
      </c>
      <c r="E64" s="283" t="s">
        <v>65</v>
      </c>
      <c r="F64" s="194">
        <v>2</v>
      </c>
      <c r="G64" s="192">
        <v>15</v>
      </c>
      <c r="H64" s="193">
        <f>CMVSem02[[#This Row],[Un. (R$)]]*CMVSem02[[#This Row],[Qtd.]]</f>
        <v>30</v>
      </c>
      <c r="I64" s="194">
        <v>2</v>
      </c>
      <c r="J64" s="195">
        <v>2.9</v>
      </c>
      <c r="K64" s="193">
        <f t="shared" si="0"/>
        <v>5.8</v>
      </c>
      <c r="L64" s="194">
        <v>4</v>
      </c>
      <c r="M64" s="195">
        <f t="shared" si="8"/>
        <v>2.9</v>
      </c>
      <c r="N64" s="198">
        <f>CMVSem02[[#This Row],[Un. (R$)6]]*CMVSem02[[#This Row],[Qtd.5]]</f>
        <v>11.6</v>
      </c>
      <c r="O64" s="199" t="str">
        <f t="shared" si="1"/>
        <v xml:space="preserve"> </v>
      </c>
      <c r="P64" s="195">
        <f t="shared" si="9"/>
        <v>2.9</v>
      </c>
      <c r="Q64" s="202">
        <f t="shared" si="10"/>
        <v>24.199999999999996</v>
      </c>
      <c r="R64" s="29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</row>
    <row r="65" spans="1:37" ht="16.5" customHeight="1">
      <c r="A65" s="29"/>
      <c r="B65" s="281" t="s">
        <v>364</v>
      </c>
      <c r="C65" s="282">
        <v>100055</v>
      </c>
      <c r="D65" s="281" t="s">
        <v>61</v>
      </c>
      <c r="E65" s="283" t="s">
        <v>24</v>
      </c>
      <c r="F65" s="194">
        <v>1</v>
      </c>
      <c r="G65" s="192">
        <v>8.2652999999999999</v>
      </c>
      <c r="H65" s="193">
        <f>CMVSem02[[#This Row],[Un. (R$)]]*CMVSem02[[#This Row],[Qtd.]]</f>
        <v>8.2652999999999999</v>
      </c>
      <c r="I65" s="194">
        <v>2</v>
      </c>
      <c r="J65" s="195">
        <v>11.1501</v>
      </c>
      <c r="K65" s="193">
        <f t="shared" si="0"/>
        <v>22.3002</v>
      </c>
      <c r="L65" s="194">
        <v>3</v>
      </c>
      <c r="M65" s="195">
        <f t="shared" si="8"/>
        <v>11.1501</v>
      </c>
      <c r="N65" s="198">
        <f>CMVSem02[[#This Row],[Un. (R$)6]]*CMVSem02[[#This Row],[Qtd.5]]</f>
        <v>33.450299999999999</v>
      </c>
      <c r="O65" s="199" t="str">
        <f t="shared" si="1"/>
        <v xml:space="preserve"> </v>
      </c>
      <c r="P65" s="195">
        <f t="shared" si="9"/>
        <v>11.1501</v>
      </c>
      <c r="Q65" s="202">
        <f t="shared" si="10"/>
        <v>-2.8847999999999985</v>
      </c>
      <c r="R65" s="29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</row>
    <row r="66" spans="1:37" ht="16.5" customHeight="1">
      <c r="A66" s="29"/>
      <c r="B66" s="281" t="s">
        <v>364</v>
      </c>
      <c r="C66" s="282">
        <v>100003</v>
      </c>
      <c r="D66" s="281" t="s">
        <v>27</v>
      </c>
      <c r="E66" s="283" t="s">
        <v>24</v>
      </c>
      <c r="F66" s="194">
        <v>0</v>
      </c>
      <c r="G66" s="192">
        <v>16.54</v>
      </c>
      <c r="H66" s="193">
        <f>CMVSem02[[#This Row],[Un. (R$)]]*CMVSem02[[#This Row],[Qtd.]]</f>
        <v>0</v>
      </c>
      <c r="I66" s="194">
        <v>0</v>
      </c>
      <c r="J66" s="195">
        <v>16.54</v>
      </c>
      <c r="K66" s="193">
        <f t="shared" si="0"/>
        <v>0</v>
      </c>
      <c r="L66" s="194">
        <v>0</v>
      </c>
      <c r="M66" s="195">
        <f t="shared" si="8"/>
        <v>16.54</v>
      </c>
      <c r="N66" s="198">
        <f>CMVSem02[[#This Row],[Un. (R$)6]]*CMVSem02[[#This Row],[Qtd.5]]</f>
        <v>0</v>
      </c>
      <c r="O66" s="199" t="str">
        <f t="shared" si="1"/>
        <v xml:space="preserve"> </v>
      </c>
      <c r="P66" s="195">
        <f t="shared" si="9"/>
        <v>16.54</v>
      </c>
      <c r="Q66" s="202">
        <f t="shared" si="10"/>
        <v>0</v>
      </c>
      <c r="R66" s="29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</row>
    <row r="67" spans="1:37" ht="16.5" customHeight="1">
      <c r="A67" s="29"/>
      <c r="B67" s="281" t="s">
        <v>364</v>
      </c>
      <c r="C67" s="282">
        <v>100004</v>
      </c>
      <c r="D67" s="281" t="s">
        <v>28</v>
      </c>
      <c r="E67" s="283" t="s">
        <v>24</v>
      </c>
      <c r="F67" s="194">
        <v>1</v>
      </c>
      <c r="G67" s="192">
        <v>1.87</v>
      </c>
      <c r="H67" s="193">
        <f>CMVSem02[[#This Row],[Un. (R$)]]*CMVSem02[[#This Row],[Qtd.]]</f>
        <v>1.87</v>
      </c>
      <c r="I67" s="194">
        <v>10</v>
      </c>
      <c r="J67" s="195">
        <v>1.659</v>
      </c>
      <c r="K67" s="193">
        <f t="shared" si="0"/>
        <v>16.59</v>
      </c>
      <c r="L67" s="194">
        <v>5</v>
      </c>
      <c r="M67" s="195">
        <f t="shared" si="8"/>
        <v>1.659</v>
      </c>
      <c r="N67" s="198">
        <f>CMVSem02[[#This Row],[Un. (R$)6]]*CMVSem02[[#This Row],[Qtd.5]]</f>
        <v>8.2949999999999999</v>
      </c>
      <c r="O67" s="199">
        <f t="shared" si="1"/>
        <v>6</v>
      </c>
      <c r="P67" s="195">
        <f t="shared" si="9"/>
        <v>1.659</v>
      </c>
      <c r="Q67" s="202">
        <f t="shared" si="10"/>
        <v>10.165000000000001</v>
      </c>
      <c r="R67" s="29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</row>
    <row r="68" spans="1:37" ht="16.5" customHeight="1">
      <c r="A68" s="29"/>
      <c r="B68" s="281" t="s">
        <v>364</v>
      </c>
      <c r="C68" s="282">
        <v>100047</v>
      </c>
      <c r="D68" s="281" t="s">
        <v>346</v>
      </c>
      <c r="E68" s="283" t="s">
        <v>24</v>
      </c>
      <c r="F68" s="194">
        <v>1</v>
      </c>
      <c r="G68" s="192">
        <v>20.149999999999999</v>
      </c>
      <c r="H68" s="193">
        <f>CMVSem02[[#This Row],[Un. (R$)]]*CMVSem02[[#This Row],[Qtd.]]</f>
        <v>20.149999999999999</v>
      </c>
      <c r="I68" s="194">
        <v>0</v>
      </c>
      <c r="J68" s="195">
        <v>14.69</v>
      </c>
      <c r="K68" s="193">
        <f t="shared" si="0"/>
        <v>0</v>
      </c>
      <c r="L68" s="194">
        <v>1</v>
      </c>
      <c r="M68" s="195">
        <f t="shared" si="8"/>
        <v>14.69</v>
      </c>
      <c r="N68" s="198">
        <f>CMVSem02[[#This Row],[Un. (R$)6]]*CMVSem02[[#This Row],[Qtd.5]]</f>
        <v>14.69</v>
      </c>
      <c r="O68" s="199" t="str">
        <f t="shared" si="1"/>
        <v xml:space="preserve"> </v>
      </c>
      <c r="P68" s="195">
        <f t="shared" si="9"/>
        <v>14.69</v>
      </c>
      <c r="Q68" s="202">
        <f t="shared" si="10"/>
        <v>5.4599999999999991</v>
      </c>
      <c r="R68" s="29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</row>
    <row r="69" spans="1:37" ht="16.5" customHeight="1">
      <c r="A69" s="29"/>
      <c r="B69" s="281" t="s">
        <v>364</v>
      </c>
      <c r="C69" s="282">
        <v>100012</v>
      </c>
      <c r="D69" s="281" t="s">
        <v>34</v>
      </c>
      <c r="E69" s="283" t="s">
        <v>24</v>
      </c>
      <c r="F69" s="194">
        <v>1</v>
      </c>
      <c r="G69" s="192">
        <v>13.021699999999999</v>
      </c>
      <c r="H69" s="193">
        <f>CMVSem02[[#This Row],[Un. (R$)]]*CMVSem02[[#This Row],[Qtd.]]</f>
        <v>13.021699999999999</v>
      </c>
      <c r="I69" s="194">
        <v>6</v>
      </c>
      <c r="J69" s="195">
        <v>11.5983</v>
      </c>
      <c r="K69" s="193">
        <f t="shared" si="0"/>
        <v>69.589799999999997</v>
      </c>
      <c r="L69" s="194">
        <v>5</v>
      </c>
      <c r="M69" s="195">
        <f t="shared" si="8"/>
        <v>11.5983</v>
      </c>
      <c r="N69" s="198">
        <f>CMVSem02[[#This Row],[Un. (R$)6]]*CMVSem02[[#This Row],[Qtd.5]]</f>
        <v>57.991500000000002</v>
      </c>
      <c r="O69" s="199">
        <f t="shared" si="1"/>
        <v>2</v>
      </c>
      <c r="P69" s="195">
        <f t="shared" si="9"/>
        <v>11.5983</v>
      </c>
      <c r="Q69" s="202">
        <f t="shared" si="10"/>
        <v>24.61999999999999</v>
      </c>
      <c r="R69" s="29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</row>
    <row r="70" spans="1:37" ht="16.5" customHeight="1">
      <c r="A70" s="29"/>
      <c r="B70" s="281" t="s">
        <v>364</v>
      </c>
      <c r="C70" s="282">
        <v>100036</v>
      </c>
      <c r="D70" s="281" t="s">
        <v>378</v>
      </c>
      <c r="E70" s="283" t="s">
        <v>24</v>
      </c>
      <c r="F70" s="194">
        <v>1</v>
      </c>
      <c r="G70" s="192">
        <v>48.52</v>
      </c>
      <c r="H70" s="193">
        <f>CMVSem02[[#This Row],[Un. (R$)]]*CMVSem02[[#This Row],[Qtd.]]</f>
        <v>48.52</v>
      </c>
      <c r="I70" s="194">
        <v>1</v>
      </c>
      <c r="J70" s="195">
        <v>49.65</v>
      </c>
      <c r="K70" s="193">
        <f t="shared" ref="K70:K135" si="11">IF(I70="","",I70*J70)</f>
        <v>49.65</v>
      </c>
      <c r="L70" s="194">
        <v>2</v>
      </c>
      <c r="M70" s="195">
        <f t="shared" si="8"/>
        <v>49.65</v>
      </c>
      <c r="N70" s="198">
        <f>CMVSem02[[#This Row],[Un. (R$)6]]*CMVSem02[[#This Row],[Qtd.5]]</f>
        <v>99.3</v>
      </c>
      <c r="O70" s="199" t="str">
        <f t="shared" ref="O70:O135" si="12">IF(((F70+I70)-L70)=0," ",(F70+I70)-L70)</f>
        <v xml:space="preserve"> </v>
      </c>
      <c r="P70" s="195">
        <f t="shared" si="9"/>
        <v>49.65</v>
      </c>
      <c r="Q70" s="202">
        <f t="shared" si="10"/>
        <v>-1.1299999999999955</v>
      </c>
      <c r="R70" s="29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</row>
    <row r="71" spans="1:37" ht="16.5" customHeight="1">
      <c r="A71" s="29"/>
      <c r="B71" s="281" t="s">
        <v>364</v>
      </c>
      <c r="C71" s="282">
        <v>100034</v>
      </c>
      <c r="D71" s="281" t="s">
        <v>379</v>
      </c>
      <c r="E71" s="283" t="s">
        <v>24</v>
      </c>
      <c r="F71" s="194">
        <v>0</v>
      </c>
      <c r="G71" s="192">
        <v>21.87</v>
      </c>
      <c r="H71" s="193">
        <f>CMVSem02[[#This Row],[Un. (R$)]]*CMVSem02[[#This Row],[Qtd.]]</f>
        <v>0</v>
      </c>
      <c r="I71" s="194">
        <v>0</v>
      </c>
      <c r="J71" s="195">
        <v>8.1300000000000008</v>
      </c>
      <c r="K71" s="193">
        <f t="shared" si="11"/>
        <v>0</v>
      </c>
      <c r="L71" s="194">
        <v>0</v>
      </c>
      <c r="M71" s="195">
        <f t="shared" si="8"/>
        <v>8.1300000000000008</v>
      </c>
      <c r="N71" s="198">
        <f>CMVSem02[[#This Row],[Un. (R$)6]]*CMVSem02[[#This Row],[Qtd.5]]</f>
        <v>0</v>
      </c>
      <c r="O71" s="199" t="str">
        <f t="shared" si="12"/>
        <v xml:space="preserve"> </v>
      </c>
      <c r="P71" s="195">
        <f t="shared" si="9"/>
        <v>8.1300000000000008</v>
      </c>
      <c r="Q71" s="202">
        <f t="shared" si="10"/>
        <v>0</v>
      </c>
      <c r="R71" s="29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</row>
    <row r="72" spans="1:37" ht="16.5" customHeight="1">
      <c r="A72" s="29"/>
      <c r="B72" s="281" t="s">
        <v>364</v>
      </c>
      <c r="C72" s="282">
        <v>100014</v>
      </c>
      <c r="D72" s="281" t="s">
        <v>246</v>
      </c>
      <c r="E72" s="283" t="s">
        <v>30</v>
      </c>
      <c r="F72" s="194">
        <v>2</v>
      </c>
      <c r="G72" s="192">
        <v>2.4300000000000002</v>
      </c>
      <c r="H72" s="193">
        <f>CMVSem02[[#This Row],[Un. (R$)]]*CMVSem02[[#This Row],[Qtd.]]</f>
        <v>4.8600000000000003</v>
      </c>
      <c r="I72" s="194">
        <v>8</v>
      </c>
      <c r="J72" s="195">
        <v>2.69</v>
      </c>
      <c r="K72" s="193">
        <f t="shared" si="11"/>
        <v>21.52</v>
      </c>
      <c r="L72" s="194">
        <v>6</v>
      </c>
      <c r="M72" s="195">
        <f t="shared" si="8"/>
        <v>2.69</v>
      </c>
      <c r="N72" s="198">
        <f>CMVSem02[[#This Row],[Un. (R$)6]]*CMVSem02[[#This Row],[Qtd.5]]</f>
        <v>16.14</v>
      </c>
      <c r="O72" s="199">
        <f t="shared" si="12"/>
        <v>4</v>
      </c>
      <c r="P72" s="195">
        <f t="shared" si="9"/>
        <v>2.69</v>
      </c>
      <c r="Q72" s="202">
        <f t="shared" si="10"/>
        <v>10.239999999999998</v>
      </c>
      <c r="R72" s="29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</row>
    <row r="73" spans="1:37" ht="16.5" customHeight="1">
      <c r="A73" s="29"/>
      <c r="B73" s="281" t="s">
        <v>364</v>
      </c>
      <c r="C73" s="282"/>
      <c r="D73" s="281" t="s">
        <v>248</v>
      </c>
      <c r="E73" s="283" t="s">
        <v>30</v>
      </c>
      <c r="F73" s="194">
        <v>0</v>
      </c>
      <c r="G73" s="192">
        <v>11.55</v>
      </c>
      <c r="H73" s="193">
        <f>CMVSem02[[#This Row],[Un. (R$)]]*CMVSem02[[#This Row],[Qtd.]]</f>
        <v>0</v>
      </c>
      <c r="I73" s="194">
        <v>0</v>
      </c>
      <c r="J73" s="195">
        <v>11.55</v>
      </c>
      <c r="K73" s="193">
        <f t="shared" si="11"/>
        <v>0</v>
      </c>
      <c r="L73" s="194">
        <v>0</v>
      </c>
      <c r="M73" s="195">
        <f t="shared" si="8"/>
        <v>11.55</v>
      </c>
      <c r="N73" s="198">
        <f>CMVSem02[[#This Row],[Un. (R$)6]]*CMVSem02[[#This Row],[Qtd.5]]</f>
        <v>0</v>
      </c>
      <c r="O73" s="199" t="str">
        <f t="shared" si="12"/>
        <v xml:space="preserve"> </v>
      </c>
      <c r="P73" s="195">
        <f t="shared" si="9"/>
        <v>11.55</v>
      </c>
      <c r="Q73" s="202">
        <f t="shared" si="10"/>
        <v>0</v>
      </c>
      <c r="R73" s="29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</row>
    <row r="74" spans="1:37" ht="16.5" customHeight="1">
      <c r="A74" s="29"/>
      <c r="B74" s="281" t="s">
        <v>364</v>
      </c>
      <c r="C74" s="282">
        <v>100017</v>
      </c>
      <c r="D74" s="281" t="s">
        <v>249</v>
      </c>
      <c r="E74" s="283" t="s">
        <v>30</v>
      </c>
      <c r="F74" s="194">
        <v>4</v>
      </c>
      <c r="G74" s="192">
        <v>11.55</v>
      </c>
      <c r="H74" s="193">
        <f>CMVSem02[[#This Row],[Un. (R$)]]*CMVSem02[[#This Row],[Qtd.]]</f>
        <v>46.2</v>
      </c>
      <c r="I74" s="194">
        <v>6</v>
      </c>
      <c r="J74" s="195">
        <v>16.21</v>
      </c>
      <c r="K74" s="193">
        <f t="shared" si="11"/>
        <v>97.26</v>
      </c>
      <c r="L74" s="194">
        <v>6</v>
      </c>
      <c r="M74" s="195">
        <f t="shared" si="8"/>
        <v>16.21</v>
      </c>
      <c r="N74" s="198">
        <f>CMVSem02[[#This Row],[Un. (R$)6]]*CMVSem02[[#This Row],[Qtd.5]]</f>
        <v>97.26</v>
      </c>
      <c r="O74" s="199">
        <f t="shared" si="12"/>
        <v>4</v>
      </c>
      <c r="P74" s="195">
        <f t="shared" si="9"/>
        <v>16.21</v>
      </c>
      <c r="Q74" s="202">
        <f t="shared" si="10"/>
        <v>46.2</v>
      </c>
      <c r="R74" s="29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</row>
    <row r="75" spans="1:37" ht="16.5" customHeight="1">
      <c r="A75" s="29"/>
      <c r="B75" s="281" t="s">
        <v>364</v>
      </c>
      <c r="C75" s="282">
        <v>111024</v>
      </c>
      <c r="D75" s="281" t="s">
        <v>541</v>
      </c>
      <c r="E75" s="283" t="s">
        <v>93</v>
      </c>
      <c r="F75" s="194">
        <v>0</v>
      </c>
      <c r="G75" s="192">
        <v>9.9</v>
      </c>
      <c r="H75" s="193">
        <f>CMVSem02[[#This Row],[Un. (R$)]]*CMVSem02[[#This Row],[Qtd.]]</f>
        <v>0</v>
      </c>
      <c r="I75" s="194">
        <v>8</v>
      </c>
      <c r="J75" s="195">
        <v>11.9</v>
      </c>
      <c r="K75" s="193">
        <f t="shared" si="11"/>
        <v>95.2</v>
      </c>
      <c r="L75" s="194">
        <v>0</v>
      </c>
      <c r="M75" s="195">
        <v>9.9</v>
      </c>
      <c r="N75" s="198">
        <f>CMVSem02[[#This Row],[Un. (R$)6]]*CMVSem02[[#This Row],[Qtd.5]]</f>
        <v>0</v>
      </c>
      <c r="O75" s="199">
        <f t="shared" si="12"/>
        <v>8</v>
      </c>
      <c r="P75" s="195">
        <f t="shared" si="9"/>
        <v>9.9</v>
      </c>
      <c r="Q75" s="202">
        <f t="shared" si="10"/>
        <v>95.2</v>
      </c>
      <c r="R75" s="29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</row>
    <row r="76" spans="1:37" ht="16.5" customHeight="1">
      <c r="A76" s="29"/>
      <c r="B76" s="281" t="s">
        <v>364</v>
      </c>
      <c r="C76" s="282"/>
      <c r="D76" s="281" t="s">
        <v>420</v>
      </c>
      <c r="E76" s="283" t="s">
        <v>24</v>
      </c>
      <c r="F76" s="194">
        <v>0</v>
      </c>
      <c r="G76" s="192">
        <v>3.9</v>
      </c>
      <c r="H76" s="193">
        <f>CMVSem02[[#This Row],[Un. (R$)]]*CMVSem02[[#This Row],[Qtd.]]</f>
        <v>0</v>
      </c>
      <c r="I76" s="194">
        <v>13</v>
      </c>
      <c r="J76" s="195">
        <v>4.5</v>
      </c>
      <c r="K76" s="193">
        <f t="shared" si="11"/>
        <v>58.5</v>
      </c>
      <c r="L76" s="194">
        <v>0</v>
      </c>
      <c r="M76" s="195">
        <v>3.9</v>
      </c>
      <c r="N76" s="198">
        <f>CMVSem02[[#This Row],[Un. (R$)6]]*CMVSem02[[#This Row],[Qtd.5]]</f>
        <v>0</v>
      </c>
      <c r="O76" s="199">
        <f t="shared" si="12"/>
        <v>13</v>
      </c>
      <c r="P76" s="195">
        <f t="shared" si="9"/>
        <v>3.9</v>
      </c>
      <c r="Q76" s="202">
        <f t="shared" si="10"/>
        <v>58.5</v>
      </c>
      <c r="R76" s="29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</row>
    <row r="77" spans="1:37" ht="16.5" customHeight="1">
      <c r="A77" s="29"/>
      <c r="B77" s="281" t="s">
        <v>364</v>
      </c>
      <c r="C77" s="282">
        <v>111010</v>
      </c>
      <c r="D77" s="281" t="s">
        <v>446</v>
      </c>
      <c r="E77" s="283" t="s">
        <v>24</v>
      </c>
      <c r="F77" s="194">
        <v>0</v>
      </c>
      <c r="G77" s="192">
        <v>10.5</v>
      </c>
      <c r="H77" s="193">
        <f>CMVSem02[[#This Row],[Un. (R$)]]*CMVSem02[[#This Row],[Qtd.]]</f>
        <v>0</v>
      </c>
      <c r="I77" s="194">
        <v>5</v>
      </c>
      <c r="J77" s="195">
        <v>10.5</v>
      </c>
      <c r="K77" s="193">
        <f t="shared" si="11"/>
        <v>52.5</v>
      </c>
      <c r="L77" s="194">
        <v>0</v>
      </c>
      <c r="M77" s="195">
        <v>10.5</v>
      </c>
      <c r="N77" s="198">
        <f>CMVSem02[[#This Row],[Un. (R$)6]]*CMVSem02[[#This Row],[Qtd.5]]</f>
        <v>0</v>
      </c>
      <c r="O77" s="199">
        <f t="shared" si="12"/>
        <v>5</v>
      </c>
      <c r="P77" s="195">
        <f t="shared" si="9"/>
        <v>10.5</v>
      </c>
      <c r="Q77" s="202">
        <f t="shared" si="10"/>
        <v>52.5</v>
      </c>
      <c r="R77" s="29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</row>
    <row r="78" spans="1:37" ht="16.5" customHeight="1">
      <c r="A78" s="29"/>
      <c r="B78" s="281" t="s">
        <v>364</v>
      </c>
      <c r="C78" s="282">
        <v>111009</v>
      </c>
      <c r="D78" s="281" t="s">
        <v>353</v>
      </c>
      <c r="E78" s="283" t="s">
        <v>24</v>
      </c>
      <c r="F78" s="194">
        <v>0</v>
      </c>
      <c r="G78" s="192">
        <v>11.55</v>
      </c>
      <c r="H78" s="193">
        <f>CMVSem02[[#This Row],[Un. (R$)]]*CMVSem02[[#This Row],[Qtd.]]</f>
        <v>0</v>
      </c>
      <c r="I78" s="194">
        <v>0</v>
      </c>
      <c r="J78" s="195">
        <v>11.55</v>
      </c>
      <c r="K78" s="193">
        <f t="shared" si="11"/>
        <v>0</v>
      </c>
      <c r="L78" s="194">
        <v>0</v>
      </c>
      <c r="M78" s="195">
        <v>11.55</v>
      </c>
      <c r="N78" s="198">
        <f>CMVSem02[[#This Row],[Un. (R$)6]]*CMVSem02[[#This Row],[Qtd.5]]</f>
        <v>0</v>
      </c>
      <c r="O78" s="199" t="str">
        <f t="shared" si="12"/>
        <v xml:space="preserve"> </v>
      </c>
      <c r="P78" s="195">
        <f t="shared" si="9"/>
        <v>11.55</v>
      </c>
      <c r="Q78" s="202">
        <f t="shared" si="10"/>
        <v>0</v>
      </c>
      <c r="R78" s="29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</row>
    <row r="79" spans="1:37" ht="16.5" customHeight="1">
      <c r="A79" s="29"/>
      <c r="B79" s="281" t="s">
        <v>364</v>
      </c>
      <c r="C79" s="282">
        <v>111008</v>
      </c>
      <c r="D79" s="281" t="s">
        <v>80</v>
      </c>
      <c r="E79" s="283" t="s">
        <v>24</v>
      </c>
      <c r="F79" s="194">
        <v>0</v>
      </c>
      <c r="G79" s="192">
        <v>13.9</v>
      </c>
      <c r="H79" s="193">
        <f>CMVSem02[[#This Row],[Un. (R$)]]*CMVSem02[[#This Row],[Qtd.]]</f>
        <v>0</v>
      </c>
      <c r="I79" s="194">
        <v>0</v>
      </c>
      <c r="J79" s="195">
        <v>13.9</v>
      </c>
      <c r="K79" s="193">
        <f t="shared" si="11"/>
        <v>0</v>
      </c>
      <c r="L79" s="194">
        <v>0</v>
      </c>
      <c r="M79" s="195">
        <v>13.9</v>
      </c>
      <c r="N79" s="198">
        <f>CMVSem02[[#This Row],[Un. (R$)6]]*CMVSem02[[#This Row],[Qtd.5]]</f>
        <v>0</v>
      </c>
      <c r="O79" s="199" t="str">
        <f t="shared" si="12"/>
        <v xml:space="preserve"> </v>
      </c>
      <c r="P79" s="195">
        <f t="shared" si="9"/>
        <v>13.9</v>
      </c>
      <c r="Q79" s="202">
        <f t="shared" si="10"/>
        <v>0</v>
      </c>
      <c r="R79" s="29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</row>
    <row r="80" spans="1:37" ht="16.5" customHeight="1">
      <c r="A80" s="29"/>
      <c r="B80" s="281" t="s">
        <v>364</v>
      </c>
      <c r="C80" s="282">
        <v>111030</v>
      </c>
      <c r="D80" s="281" t="s">
        <v>539</v>
      </c>
      <c r="E80" s="283" t="s">
        <v>99</v>
      </c>
      <c r="F80" s="194">
        <v>0</v>
      </c>
      <c r="G80" s="192">
        <v>7.5</v>
      </c>
      <c r="H80" s="193">
        <f>CMVSem02[[#This Row],[Un. (R$)]]*CMVSem02[[#This Row],[Qtd.]]</f>
        <v>0</v>
      </c>
      <c r="I80" s="194">
        <v>0</v>
      </c>
      <c r="J80" s="195">
        <v>7.5</v>
      </c>
      <c r="K80" s="193">
        <f t="shared" si="11"/>
        <v>0</v>
      </c>
      <c r="L80" s="194">
        <v>0</v>
      </c>
      <c r="M80" s="195">
        <v>7.5</v>
      </c>
      <c r="N80" s="198">
        <f>CMVSem02[[#This Row],[Un. (R$)6]]*CMVSem02[[#This Row],[Qtd.5]]</f>
        <v>0</v>
      </c>
      <c r="O80" s="199" t="str">
        <f t="shared" si="12"/>
        <v xml:space="preserve"> </v>
      </c>
      <c r="P80" s="195">
        <f t="shared" si="9"/>
        <v>7.5</v>
      </c>
      <c r="Q80" s="202">
        <f t="shared" si="10"/>
        <v>0</v>
      </c>
      <c r="R80" s="29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</row>
    <row r="81" spans="1:37" ht="16.5" customHeight="1">
      <c r="A81" s="29"/>
      <c r="B81" s="281" t="s">
        <v>364</v>
      </c>
      <c r="C81" s="282">
        <v>111032</v>
      </c>
      <c r="D81" s="281" t="s">
        <v>101</v>
      </c>
      <c r="E81" s="283" t="s">
        <v>93</v>
      </c>
      <c r="F81" s="194">
        <v>0</v>
      </c>
      <c r="G81" s="192">
        <v>3.5</v>
      </c>
      <c r="H81" s="193">
        <f>CMVSem02[[#This Row],[Un. (R$)]]*CMVSem02[[#This Row],[Qtd.]]</f>
        <v>0</v>
      </c>
      <c r="I81" s="194">
        <v>1</v>
      </c>
      <c r="J81" s="195">
        <v>3.5</v>
      </c>
      <c r="K81" s="193">
        <f t="shared" si="11"/>
        <v>3.5</v>
      </c>
      <c r="L81" s="194">
        <v>0</v>
      </c>
      <c r="M81" s="195">
        <f t="shared" si="8"/>
        <v>3.5</v>
      </c>
      <c r="N81" s="198">
        <f>CMVSem02[[#This Row],[Un. (R$)6]]*CMVSem02[[#This Row],[Qtd.5]]</f>
        <v>0</v>
      </c>
      <c r="O81" s="199">
        <f t="shared" si="12"/>
        <v>1</v>
      </c>
      <c r="P81" s="195">
        <f t="shared" si="9"/>
        <v>3.5</v>
      </c>
      <c r="Q81" s="202">
        <f t="shared" si="10"/>
        <v>3.5</v>
      </c>
      <c r="R81" s="29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</row>
    <row r="82" spans="1:37" ht="16.5" customHeight="1">
      <c r="A82" s="29"/>
      <c r="B82" s="281" t="s">
        <v>364</v>
      </c>
      <c r="C82" s="282"/>
      <c r="D82" s="281" t="s">
        <v>432</v>
      </c>
      <c r="E82" s="283" t="s">
        <v>75</v>
      </c>
      <c r="F82" s="194">
        <v>0</v>
      </c>
      <c r="G82" s="192">
        <v>3.5</v>
      </c>
      <c r="H82" s="193">
        <f>CMVSem02[[#This Row],[Un. (R$)]]*CMVSem02[[#This Row],[Qtd.]]</f>
        <v>0</v>
      </c>
      <c r="I82" s="194">
        <v>7</v>
      </c>
      <c r="J82" s="195">
        <v>3.5</v>
      </c>
      <c r="K82" s="193">
        <f t="shared" si="11"/>
        <v>24.5</v>
      </c>
      <c r="L82" s="194">
        <v>0</v>
      </c>
      <c r="M82" s="195">
        <f t="shared" si="8"/>
        <v>3.5</v>
      </c>
      <c r="N82" s="198">
        <f>CMVSem02[[#This Row],[Un. (R$)6]]*CMVSem02[[#This Row],[Qtd.5]]</f>
        <v>0</v>
      </c>
      <c r="O82" s="199">
        <f t="shared" si="12"/>
        <v>7</v>
      </c>
      <c r="P82" s="195">
        <f t="shared" si="9"/>
        <v>3.5</v>
      </c>
      <c r="Q82" s="202">
        <f t="shared" si="10"/>
        <v>24.5</v>
      </c>
      <c r="R82" s="29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</row>
    <row r="83" spans="1:37" ht="16.5" customHeight="1">
      <c r="A83" s="29"/>
      <c r="B83" s="281" t="s">
        <v>364</v>
      </c>
      <c r="C83" s="282">
        <v>111034</v>
      </c>
      <c r="D83" s="281" t="s">
        <v>417</v>
      </c>
      <c r="E83" s="283" t="s">
        <v>93</v>
      </c>
      <c r="F83" s="194">
        <v>0</v>
      </c>
      <c r="G83" s="192">
        <v>2.9</v>
      </c>
      <c r="H83" s="193">
        <f>CMVSem02[[#This Row],[Un. (R$)]]*CMVSem02[[#This Row],[Qtd.]]</f>
        <v>0</v>
      </c>
      <c r="I83" s="194">
        <v>43</v>
      </c>
      <c r="J83" s="195">
        <v>2.9</v>
      </c>
      <c r="K83" s="193">
        <f t="shared" si="11"/>
        <v>124.7</v>
      </c>
      <c r="L83" s="194">
        <v>0</v>
      </c>
      <c r="M83" s="195">
        <f t="shared" si="8"/>
        <v>2.9</v>
      </c>
      <c r="N83" s="198">
        <f>CMVSem02[[#This Row],[Un. (R$)6]]*CMVSem02[[#This Row],[Qtd.5]]</f>
        <v>0</v>
      </c>
      <c r="O83" s="199">
        <f t="shared" si="12"/>
        <v>43</v>
      </c>
      <c r="P83" s="195">
        <f t="shared" si="9"/>
        <v>2.9</v>
      </c>
      <c r="Q83" s="202">
        <f t="shared" si="10"/>
        <v>124.7</v>
      </c>
      <c r="R83" s="29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</row>
    <row r="84" spans="1:37" ht="16.5" customHeight="1">
      <c r="A84" s="29"/>
      <c r="B84" s="281" t="s">
        <v>364</v>
      </c>
      <c r="C84" s="282">
        <v>111033</v>
      </c>
      <c r="D84" s="281" t="s">
        <v>412</v>
      </c>
      <c r="E84" s="283" t="s">
        <v>93</v>
      </c>
      <c r="F84" s="194">
        <v>0</v>
      </c>
      <c r="G84" s="192">
        <v>2.9</v>
      </c>
      <c r="H84" s="193">
        <f>CMVSem02[[#This Row],[Un. (R$)]]*CMVSem02[[#This Row],[Qtd.]]</f>
        <v>0</v>
      </c>
      <c r="I84" s="194">
        <v>24</v>
      </c>
      <c r="J84" s="195">
        <v>2.9</v>
      </c>
      <c r="K84" s="193">
        <f t="shared" si="11"/>
        <v>69.599999999999994</v>
      </c>
      <c r="L84" s="194">
        <v>0</v>
      </c>
      <c r="M84" s="195">
        <f t="shared" ref="M84:M89" si="13">IF(J84=0," ",J84)</f>
        <v>2.9</v>
      </c>
      <c r="N84" s="198">
        <f>CMVSem02[[#This Row],[Un. (R$)6]]*CMVSem02[[#This Row],[Qtd.5]]</f>
        <v>0</v>
      </c>
      <c r="O84" s="199">
        <f t="shared" si="12"/>
        <v>24</v>
      </c>
      <c r="P84" s="195">
        <f t="shared" ref="P84:P89" si="14">M84</f>
        <v>2.9</v>
      </c>
      <c r="Q84" s="202">
        <f t="shared" ref="Q84:Q89" si="15">IFERROR((H84+K84)-N84," ")</f>
        <v>69.599999999999994</v>
      </c>
      <c r="R84" s="29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</row>
    <row r="85" spans="1:37" ht="16.5" customHeight="1">
      <c r="A85" s="29"/>
      <c r="B85" s="281" t="s">
        <v>364</v>
      </c>
      <c r="C85" s="282">
        <v>111017</v>
      </c>
      <c r="D85" s="281" t="s">
        <v>425</v>
      </c>
      <c r="E85" s="283" t="s">
        <v>24</v>
      </c>
      <c r="F85" s="194">
        <v>0</v>
      </c>
      <c r="G85" s="192">
        <v>19</v>
      </c>
      <c r="H85" s="193">
        <f>CMVSem02[[#This Row],[Un. (R$)]]*CMVSem02[[#This Row],[Qtd.]]</f>
        <v>0</v>
      </c>
      <c r="I85" s="194">
        <v>4</v>
      </c>
      <c r="J85" s="195">
        <v>17</v>
      </c>
      <c r="K85" s="193">
        <f t="shared" si="11"/>
        <v>68</v>
      </c>
      <c r="L85" s="194">
        <v>0</v>
      </c>
      <c r="M85" s="195">
        <f t="shared" si="13"/>
        <v>17</v>
      </c>
      <c r="N85" s="198">
        <f>CMVSem02[[#This Row],[Un. (R$)6]]*CMVSem02[[#This Row],[Qtd.5]]</f>
        <v>0</v>
      </c>
      <c r="O85" s="199">
        <f t="shared" si="12"/>
        <v>4</v>
      </c>
      <c r="P85" s="195">
        <f t="shared" si="14"/>
        <v>17</v>
      </c>
      <c r="Q85" s="202">
        <f t="shared" si="15"/>
        <v>68</v>
      </c>
      <c r="R85" s="29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</row>
    <row r="86" spans="1:37" ht="16.5" customHeight="1">
      <c r="A86" s="29"/>
      <c r="B86" s="281" t="s">
        <v>72</v>
      </c>
      <c r="C86" s="282"/>
      <c r="D86" s="281" t="s">
        <v>450</v>
      </c>
      <c r="E86" s="283" t="s">
        <v>75</v>
      </c>
      <c r="F86" s="194">
        <v>0</v>
      </c>
      <c r="G86" s="192">
        <v>3.5</v>
      </c>
      <c r="H86" s="193">
        <f>CMVSem02[[#This Row],[Un. (R$)]]*CMVSem02[[#This Row],[Qtd.]]</f>
        <v>0</v>
      </c>
      <c r="I86" s="194">
        <v>0</v>
      </c>
      <c r="J86" s="195">
        <v>3.5</v>
      </c>
      <c r="K86" s="193">
        <f t="shared" si="11"/>
        <v>0</v>
      </c>
      <c r="L86" s="194">
        <v>0</v>
      </c>
      <c r="M86" s="195">
        <f t="shared" si="13"/>
        <v>3.5</v>
      </c>
      <c r="N86" s="198">
        <f>CMVSem02[[#This Row],[Un. (R$)6]]*CMVSem02[[#This Row],[Qtd.5]]</f>
        <v>0</v>
      </c>
      <c r="O86" s="199" t="str">
        <f t="shared" si="12"/>
        <v xml:space="preserve"> </v>
      </c>
      <c r="P86" s="195">
        <f t="shared" si="14"/>
        <v>3.5</v>
      </c>
      <c r="Q86" s="202">
        <f t="shared" si="15"/>
        <v>0</v>
      </c>
      <c r="R86" s="29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</row>
    <row r="87" spans="1:37" ht="16.5" customHeight="1">
      <c r="A87" s="29"/>
      <c r="B87" s="281" t="s">
        <v>72</v>
      </c>
      <c r="C87" s="282"/>
      <c r="D87" s="281" t="s">
        <v>371</v>
      </c>
      <c r="E87" s="283" t="s">
        <v>24</v>
      </c>
      <c r="F87" s="243">
        <v>0</v>
      </c>
      <c r="G87" s="192">
        <v>32</v>
      </c>
      <c r="H87" s="193">
        <f>CMVSem02[[#This Row],[Un. (R$)]]*CMVSem02[[#This Row],[Qtd.]]</f>
        <v>0</v>
      </c>
      <c r="I87" s="243">
        <v>0</v>
      </c>
      <c r="J87" s="244">
        <v>42</v>
      </c>
      <c r="K87" s="193">
        <f t="shared" si="11"/>
        <v>0</v>
      </c>
      <c r="L87" s="194">
        <v>0</v>
      </c>
      <c r="M87" s="244">
        <f t="shared" si="13"/>
        <v>42</v>
      </c>
      <c r="N87" s="198">
        <f>CMVSem02[[#This Row],[Un. (R$)6]]*CMVSem02[[#This Row],[Qtd.5]]</f>
        <v>0</v>
      </c>
      <c r="O87" s="199" t="str">
        <f t="shared" si="12"/>
        <v xml:space="preserve"> </v>
      </c>
      <c r="P87" s="244">
        <f t="shared" si="14"/>
        <v>42</v>
      </c>
      <c r="Q87" s="202">
        <f t="shared" si="15"/>
        <v>0</v>
      </c>
      <c r="R87" s="29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</row>
    <row r="88" spans="1:37" ht="16.5" customHeight="1">
      <c r="A88" s="29"/>
      <c r="B88" s="281" t="s">
        <v>72</v>
      </c>
      <c r="C88" s="282"/>
      <c r="D88" s="281" t="s">
        <v>428</v>
      </c>
      <c r="E88" s="283" t="s">
        <v>65</v>
      </c>
      <c r="F88" s="194">
        <v>0</v>
      </c>
      <c r="G88" s="192">
        <v>10.5</v>
      </c>
      <c r="H88" s="193">
        <f>CMVSem02[[#This Row],[Un. (R$)]]*CMVSem02[[#This Row],[Qtd.]]</f>
        <v>0</v>
      </c>
      <c r="I88" s="194">
        <v>0</v>
      </c>
      <c r="J88" s="195">
        <v>10.5</v>
      </c>
      <c r="K88" s="193">
        <f t="shared" si="11"/>
        <v>0</v>
      </c>
      <c r="L88" s="194">
        <v>0</v>
      </c>
      <c r="M88" s="195">
        <f t="shared" si="13"/>
        <v>10.5</v>
      </c>
      <c r="N88" s="198">
        <f>CMVSem02[[#This Row],[Un. (R$)6]]*CMVSem02[[#This Row],[Qtd.5]]</f>
        <v>0</v>
      </c>
      <c r="O88" s="199" t="str">
        <f t="shared" si="12"/>
        <v xml:space="preserve"> </v>
      </c>
      <c r="P88" s="195">
        <f t="shared" si="14"/>
        <v>10.5</v>
      </c>
      <c r="Q88" s="202">
        <f t="shared" si="15"/>
        <v>0</v>
      </c>
      <c r="R88" s="29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</row>
    <row r="89" spans="1:37" ht="16.5" customHeight="1">
      <c r="A89" s="29"/>
      <c r="B89" s="281" t="s">
        <v>72</v>
      </c>
      <c r="C89" s="282">
        <v>111025</v>
      </c>
      <c r="D89" s="281" t="s">
        <v>418</v>
      </c>
      <c r="E89" s="283" t="s">
        <v>65</v>
      </c>
      <c r="F89" s="194">
        <v>0</v>
      </c>
      <c r="G89" s="192">
        <v>5.5</v>
      </c>
      <c r="H89" s="193">
        <f>CMVSem02[[#This Row],[Un. (R$)]]*CMVSem02[[#This Row],[Qtd.]]</f>
        <v>0</v>
      </c>
      <c r="I89" s="194">
        <v>20</v>
      </c>
      <c r="J89" s="195">
        <v>3.95</v>
      </c>
      <c r="K89" s="193">
        <f t="shared" si="11"/>
        <v>79</v>
      </c>
      <c r="L89" s="194">
        <v>0</v>
      </c>
      <c r="M89" s="195">
        <f t="shared" si="13"/>
        <v>3.95</v>
      </c>
      <c r="N89" s="198">
        <f>CMVSem02[[#This Row],[Un. (R$)6]]*CMVSem02[[#This Row],[Qtd.5]]</f>
        <v>0</v>
      </c>
      <c r="O89" s="199">
        <f t="shared" si="12"/>
        <v>20</v>
      </c>
      <c r="P89" s="195">
        <f t="shared" si="14"/>
        <v>3.95</v>
      </c>
      <c r="Q89" s="202">
        <f t="shared" si="15"/>
        <v>79</v>
      </c>
      <c r="R89" s="29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</row>
    <row r="90" spans="1:37" ht="16.5" customHeight="1">
      <c r="A90" s="29"/>
      <c r="B90" s="281" t="s">
        <v>72</v>
      </c>
      <c r="C90" s="282"/>
      <c r="D90" s="281" t="s">
        <v>309</v>
      </c>
      <c r="E90" s="283" t="s">
        <v>24</v>
      </c>
      <c r="F90" s="276">
        <v>0</v>
      </c>
      <c r="G90" s="277">
        <v>7.5</v>
      </c>
      <c r="H90" s="193">
        <f>CMVSem02[[#This Row],[Un. (R$)]]*CMVSem02[[#This Row],[Qtd.]]</f>
        <v>0</v>
      </c>
      <c r="I90" s="276">
        <v>0</v>
      </c>
      <c r="J90" s="277">
        <v>7.5</v>
      </c>
      <c r="K90" s="193">
        <f>IF(I90="","",I90*J90)</f>
        <v>0</v>
      </c>
      <c r="L90" s="194">
        <v>0</v>
      </c>
      <c r="M90" s="277">
        <f>IF(J90=0," ",J90)</f>
        <v>7.5</v>
      </c>
      <c r="N90" s="193">
        <f>CMVSem02[[#This Row],[Un. (R$)6]]*CMVSem02[[#This Row],[Qtd.5]]</f>
        <v>0</v>
      </c>
      <c r="O90" s="201" t="str">
        <f>IF(((F90+I90)-L90)=0," ",(F90+I90)-L90)</f>
        <v xml:space="preserve"> </v>
      </c>
      <c r="P90" s="277">
        <f>M90</f>
        <v>7.5</v>
      </c>
      <c r="Q90" s="202">
        <f>IFERROR((H90+K90)-N90," ")</f>
        <v>0</v>
      </c>
      <c r="R90" s="29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</row>
    <row r="91" spans="1:37" ht="16.5" customHeight="1">
      <c r="A91" s="29"/>
      <c r="B91" s="281" t="s">
        <v>72</v>
      </c>
      <c r="C91" s="282"/>
      <c r="D91" s="281" t="s">
        <v>451</v>
      </c>
      <c r="E91" s="283" t="s">
        <v>24</v>
      </c>
      <c r="F91" s="276">
        <v>0</v>
      </c>
      <c r="G91" s="277">
        <v>3.5</v>
      </c>
      <c r="H91" s="193">
        <f>CMVSem02[[#This Row],[Un. (R$)]]*CMVSem02[[#This Row],[Qtd.]]</f>
        <v>0</v>
      </c>
      <c r="I91" s="276">
        <v>0</v>
      </c>
      <c r="J91" s="277">
        <v>3.5</v>
      </c>
      <c r="K91" s="193">
        <f>IF(I91="","",I91*J91)</f>
        <v>0</v>
      </c>
      <c r="L91" s="194">
        <v>0</v>
      </c>
      <c r="M91" s="277">
        <f>IF(J91=0," ",J91)</f>
        <v>3.5</v>
      </c>
      <c r="N91" s="193">
        <f>CMVSem02[[#This Row],[Un. (R$)6]]*CMVSem02[[#This Row],[Qtd.5]]</f>
        <v>0</v>
      </c>
      <c r="O91" s="201" t="str">
        <f>IF(((F91+I91)-L91)=0," ",(F91+I91)-L91)</f>
        <v xml:space="preserve"> </v>
      </c>
      <c r="P91" s="277">
        <f>M91</f>
        <v>3.5</v>
      </c>
      <c r="Q91" s="202">
        <f>IFERROR((H91+K91)-N91," ")</f>
        <v>0</v>
      </c>
      <c r="R91" s="29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</row>
    <row r="92" spans="1:37" ht="16.5" customHeight="1">
      <c r="A92" s="29"/>
      <c r="B92" s="281" t="s">
        <v>72</v>
      </c>
      <c r="C92" s="282">
        <v>111001</v>
      </c>
      <c r="D92" s="281" t="s">
        <v>419</v>
      </c>
      <c r="E92" s="283" t="s">
        <v>24</v>
      </c>
      <c r="F92" s="194">
        <v>0</v>
      </c>
      <c r="G92" s="192">
        <v>3.5</v>
      </c>
      <c r="H92" s="193">
        <f>CMVSem02[[#This Row],[Un. (R$)]]*CMVSem02[[#This Row],[Qtd.]]</f>
        <v>0</v>
      </c>
      <c r="I92" s="194">
        <v>85</v>
      </c>
      <c r="J92" s="195">
        <v>4.9000000000000004</v>
      </c>
      <c r="K92" s="193">
        <f t="shared" si="11"/>
        <v>416.50000000000006</v>
      </c>
      <c r="L92" s="194">
        <v>0</v>
      </c>
      <c r="M92" s="195">
        <f t="shared" si="8"/>
        <v>4.9000000000000004</v>
      </c>
      <c r="N92" s="198">
        <f>CMVSem02[[#This Row],[Un. (R$)6]]*CMVSem02[[#This Row],[Qtd.5]]</f>
        <v>0</v>
      </c>
      <c r="O92" s="199">
        <f t="shared" si="12"/>
        <v>85</v>
      </c>
      <c r="P92" s="195">
        <f t="shared" si="9"/>
        <v>4.9000000000000004</v>
      </c>
      <c r="Q92" s="202">
        <f t="shared" si="10"/>
        <v>416.50000000000006</v>
      </c>
      <c r="R92" s="29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</row>
    <row r="93" spans="1:37" ht="16.5" customHeight="1">
      <c r="A93" s="29"/>
      <c r="B93" s="281" t="s">
        <v>72</v>
      </c>
      <c r="C93" s="282">
        <v>111013</v>
      </c>
      <c r="D93" s="281" t="s">
        <v>421</v>
      </c>
      <c r="E93" s="283" t="s">
        <v>24</v>
      </c>
      <c r="F93" s="194">
        <v>0</v>
      </c>
      <c r="G93" s="192">
        <v>2.8</v>
      </c>
      <c r="H93" s="193">
        <f>CMVSem02[[#This Row],[Un. (R$)]]*CMVSem02[[#This Row],[Qtd.]]</f>
        <v>0</v>
      </c>
      <c r="I93" s="194">
        <v>0</v>
      </c>
      <c r="J93" s="195">
        <v>2.8</v>
      </c>
      <c r="K93" s="193">
        <f t="shared" si="11"/>
        <v>0</v>
      </c>
      <c r="L93" s="194">
        <v>0</v>
      </c>
      <c r="M93" s="195">
        <f t="shared" si="8"/>
        <v>2.8</v>
      </c>
      <c r="N93" s="198">
        <f>CMVSem02[[#This Row],[Un. (R$)6]]*CMVSem02[[#This Row],[Qtd.5]]</f>
        <v>0</v>
      </c>
      <c r="O93" s="199" t="str">
        <f t="shared" si="12"/>
        <v xml:space="preserve"> </v>
      </c>
      <c r="P93" s="195">
        <f t="shared" si="9"/>
        <v>2.8</v>
      </c>
      <c r="Q93" s="202">
        <f t="shared" si="10"/>
        <v>0</v>
      </c>
      <c r="R93" s="29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</row>
    <row r="94" spans="1:37" ht="16.5" customHeight="1">
      <c r="A94" s="29"/>
      <c r="B94" s="281" t="s">
        <v>72</v>
      </c>
      <c r="C94" s="282">
        <v>111028</v>
      </c>
      <c r="D94" s="281" t="s">
        <v>448</v>
      </c>
      <c r="E94" s="283" t="s">
        <v>93</v>
      </c>
      <c r="F94" s="194">
        <v>0</v>
      </c>
      <c r="G94" s="192">
        <v>5.5</v>
      </c>
      <c r="H94" s="193">
        <f>CMVSem02[[#This Row],[Un. (R$)]]*CMVSem02[[#This Row],[Qtd.]]</f>
        <v>0</v>
      </c>
      <c r="I94" s="194">
        <v>8</v>
      </c>
      <c r="J94" s="195">
        <v>6.5</v>
      </c>
      <c r="K94" s="193">
        <f t="shared" si="11"/>
        <v>52</v>
      </c>
      <c r="L94" s="194">
        <v>0</v>
      </c>
      <c r="M94" s="195">
        <f t="shared" si="8"/>
        <v>6.5</v>
      </c>
      <c r="N94" s="198">
        <f>CMVSem02[[#This Row],[Un. (R$)6]]*CMVSem02[[#This Row],[Qtd.5]]</f>
        <v>0</v>
      </c>
      <c r="O94" s="199">
        <f t="shared" si="12"/>
        <v>8</v>
      </c>
      <c r="P94" s="195">
        <f t="shared" si="9"/>
        <v>6.5</v>
      </c>
      <c r="Q94" s="202">
        <f t="shared" si="10"/>
        <v>52</v>
      </c>
      <c r="R94" s="29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</row>
    <row r="95" spans="1:37" ht="16.5" customHeight="1">
      <c r="A95" s="29"/>
      <c r="B95" s="281" t="s">
        <v>72</v>
      </c>
      <c r="C95" s="282"/>
      <c r="D95" s="281" t="s">
        <v>447</v>
      </c>
      <c r="E95" s="283" t="s">
        <v>93</v>
      </c>
      <c r="F95" s="194">
        <v>0</v>
      </c>
      <c r="G95" s="192">
        <v>6.5</v>
      </c>
      <c r="H95" s="193">
        <f>CMVSem02[[#This Row],[Un. (R$)]]*CMVSem02[[#This Row],[Qtd.]]</f>
        <v>0</v>
      </c>
      <c r="I95" s="194">
        <v>2</v>
      </c>
      <c r="J95" s="195">
        <v>6.5</v>
      </c>
      <c r="K95" s="193">
        <f t="shared" si="11"/>
        <v>13</v>
      </c>
      <c r="L95" s="194">
        <v>0</v>
      </c>
      <c r="M95" s="195">
        <f t="shared" si="8"/>
        <v>6.5</v>
      </c>
      <c r="N95" s="198">
        <f>CMVSem02[[#This Row],[Un. (R$)6]]*CMVSem02[[#This Row],[Qtd.5]]</f>
        <v>0</v>
      </c>
      <c r="O95" s="199">
        <f t="shared" si="12"/>
        <v>2</v>
      </c>
      <c r="P95" s="195">
        <f t="shared" si="9"/>
        <v>6.5</v>
      </c>
      <c r="Q95" s="202">
        <f t="shared" si="10"/>
        <v>13</v>
      </c>
      <c r="R95" s="29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</row>
    <row r="96" spans="1:37" ht="16.5" customHeight="1">
      <c r="A96" s="29"/>
      <c r="B96" s="281" t="s">
        <v>72</v>
      </c>
      <c r="C96" s="282"/>
      <c r="D96" s="281" t="s">
        <v>436</v>
      </c>
      <c r="E96" s="283" t="s">
        <v>24</v>
      </c>
      <c r="F96" s="194">
        <v>0</v>
      </c>
      <c r="G96" s="192">
        <v>18.75</v>
      </c>
      <c r="H96" s="193">
        <f>CMVSem02[[#This Row],[Un. (R$)]]*CMVSem02[[#This Row],[Qtd.]]</f>
        <v>0</v>
      </c>
      <c r="I96" s="194">
        <v>4</v>
      </c>
      <c r="J96" s="195">
        <v>21.25</v>
      </c>
      <c r="K96" s="193">
        <f t="shared" si="11"/>
        <v>85</v>
      </c>
      <c r="L96" s="194">
        <v>0</v>
      </c>
      <c r="M96" s="195">
        <f t="shared" si="8"/>
        <v>21.25</v>
      </c>
      <c r="N96" s="198">
        <f>CMVSem02[[#This Row],[Un. (R$)6]]*CMVSem02[[#This Row],[Qtd.5]]</f>
        <v>0</v>
      </c>
      <c r="O96" s="199">
        <f t="shared" si="12"/>
        <v>4</v>
      </c>
      <c r="P96" s="195">
        <f t="shared" si="9"/>
        <v>21.25</v>
      </c>
      <c r="Q96" s="202">
        <f t="shared" si="10"/>
        <v>85</v>
      </c>
      <c r="R96" s="29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</row>
    <row r="97" spans="1:37" ht="16.5" customHeight="1">
      <c r="A97" s="29"/>
      <c r="B97" s="281" t="s">
        <v>72</v>
      </c>
      <c r="C97" s="282">
        <v>111002</v>
      </c>
      <c r="D97" s="281" t="s">
        <v>399</v>
      </c>
      <c r="E97" s="283" t="s">
        <v>24</v>
      </c>
      <c r="F97" s="194">
        <v>0</v>
      </c>
      <c r="G97" s="192">
        <v>2.8</v>
      </c>
      <c r="H97" s="193">
        <f>CMVSem02[[#This Row],[Un. (R$)]]*CMVSem02[[#This Row],[Qtd.]]</f>
        <v>0</v>
      </c>
      <c r="I97" s="194">
        <v>5</v>
      </c>
      <c r="J97" s="195">
        <v>4.9000000000000004</v>
      </c>
      <c r="K97" s="193">
        <f t="shared" si="11"/>
        <v>24.5</v>
      </c>
      <c r="L97" s="194">
        <v>0</v>
      </c>
      <c r="M97" s="195">
        <f t="shared" si="8"/>
        <v>4.9000000000000004</v>
      </c>
      <c r="N97" s="198">
        <f>CMVSem02[[#This Row],[Un. (R$)6]]*CMVSem02[[#This Row],[Qtd.5]]</f>
        <v>0</v>
      </c>
      <c r="O97" s="199">
        <f t="shared" si="12"/>
        <v>5</v>
      </c>
      <c r="P97" s="195">
        <f t="shared" si="9"/>
        <v>4.9000000000000004</v>
      </c>
      <c r="Q97" s="202">
        <f t="shared" si="10"/>
        <v>24.5</v>
      </c>
      <c r="R97" s="29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</row>
    <row r="98" spans="1:37" ht="16.5" customHeight="1">
      <c r="A98" s="29"/>
      <c r="B98" s="281" t="s">
        <v>72</v>
      </c>
      <c r="C98" s="282"/>
      <c r="D98" s="281" t="s">
        <v>256</v>
      </c>
      <c r="E98" s="283" t="s">
        <v>24</v>
      </c>
      <c r="F98" s="194">
        <v>0</v>
      </c>
      <c r="G98" s="192">
        <v>3.93</v>
      </c>
      <c r="H98" s="193">
        <f>CMVSem02[[#This Row],[Un. (R$)]]*CMVSem02[[#This Row],[Qtd.]]</f>
        <v>0</v>
      </c>
      <c r="I98" s="194">
        <v>0</v>
      </c>
      <c r="J98" s="195">
        <v>3.93</v>
      </c>
      <c r="K98" s="193">
        <f t="shared" si="11"/>
        <v>0</v>
      </c>
      <c r="L98" s="194">
        <v>0</v>
      </c>
      <c r="M98" s="195">
        <f t="shared" ref="M98:M127" si="16">IF(J98=0," ",J98)</f>
        <v>3.93</v>
      </c>
      <c r="N98" s="198">
        <f>CMVSem02[[#This Row],[Un. (R$)6]]*CMVSem02[[#This Row],[Qtd.5]]</f>
        <v>0</v>
      </c>
      <c r="O98" s="199" t="str">
        <f t="shared" si="12"/>
        <v xml:space="preserve"> </v>
      </c>
      <c r="P98" s="195">
        <f t="shared" ref="P98:P127" si="17">M98</f>
        <v>3.93</v>
      </c>
      <c r="Q98" s="202">
        <f t="shared" ref="Q98:Q127" si="18">IFERROR((H98+K98)-N98," ")</f>
        <v>0</v>
      </c>
      <c r="R98" s="29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</row>
    <row r="99" spans="1:37" ht="16.5" customHeight="1">
      <c r="A99" s="29"/>
      <c r="B99" s="281" t="s">
        <v>72</v>
      </c>
      <c r="C99" s="282">
        <v>111035</v>
      </c>
      <c r="D99" s="281" t="s">
        <v>104</v>
      </c>
      <c r="E99" s="283" t="s">
        <v>93</v>
      </c>
      <c r="F99" s="194">
        <v>0</v>
      </c>
      <c r="G99" s="192">
        <v>4.9000000000000004</v>
      </c>
      <c r="H99" s="193">
        <f>CMVSem02[[#This Row],[Un. (R$)]]*CMVSem02[[#This Row],[Qtd.]]</f>
        <v>0</v>
      </c>
      <c r="I99" s="194">
        <v>0</v>
      </c>
      <c r="J99" s="195">
        <v>4.9000000000000004</v>
      </c>
      <c r="K99" s="193">
        <f t="shared" si="11"/>
        <v>0</v>
      </c>
      <c r="L99" s="194">
        <v>0</v>
      </c>
      <c r="M99" s="195">
        <f t="shared" si="16"/>
        <v>4.9000000000000004</v>
      </c>
      <c r="N99" s="198">
        <f>CMVSem02[[#This Row],[Un. (R$)6]]*CMVSem02[[#This Row],[Qtd.5]]</f>
        <v>0</v>
      </c>
      <c r="O99" s="199" t="str">
        <f t="shared" si="12"/>
        <v xml:space="preserve"> </v>
      </c>
      <c r="P99" s="195">
        <f t="shared" si="17"/>
        <v>4.9000000000000004</v>
      </c>
      <c r="Q99" s="202">
        <f t="shared" si="18"/>
        <v>0</v>
      </c>
      <c r="R99" s="29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</row>
    <row r="100" spans="1:37" ht="16.5" customHeight="1">
      <c r="A100" s="29"/>
      <c r="B100" s="281" t="s">
        <v>72</v>
      </c>
      <c r="C100" s="282">
        <v>111005</v>
      </c>
      <c r="D100" s="281" t="s">
        <v>373</v>
      </c>
      <c r="E100" s="283" t="s">
        <v>24</v>
      </c>
      <c r="F100" s="194">
        <v>0</v>
      </c>
      <c r="G100" s="192">
        <v>3.9</v>
      </c>
      <c r="H100" s="193">
        <f>CMVSem02[[#This Row],[Un. (R$)]]*CMVSem02[[#This Row],[Qtd.]]</f>
        <v>0</v>
      </c>
      <c r="I100" s="194">
        <v>11</v>
      </c>
      <c r="J100" s="195">
        <v>7.5</v>
      </c>
      <c r="K100" s="193">
        <f t="shared" si="11"/>
        <v>82.5</v>
      </c>
      <c r="L100" s="194">
        <v>0</v>
      </c>
      <c r="M100" s="195">
        <f t="shared" si="16"/>
        <v>7.5</v>
      </c>
      <c r="N100" s="198">
        <f>CMVSem02[[#This Row],[Un. (R$)6]]*CMVSem02[[#This Row],[Qtd.5]]</f>
        <v>0</v>
      </c>
      <c r="O100" s="199">
        <f t="shared" si="12"/>
        <v>11</v>
      </c>
      <c r="P100" s="195">
        <f t="shared" si="17"/>
        <v>7.5</v>
      </c>
      <c r="Q100" s="202">
        <f t="shared" si="18"/>
        <v>82.5</v>
      </c>
      <c r="R100" s="29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</row>
    <row r="101" spans="1:37" ht="16.5" customHeight="1">
      <c r="A101" s="29"/>
      <c r="B101" s="281" t="s">
        <v>72</v>
      </c>
      <c r="C101" s="282">
        <v>111012</v>
      </c>
      <c r="D101" s="281" t="s">
        <v>254</v>
      </c>
      <c r="E101" s="283" t="s">
        <v>24</v>
      </c>
      <c r="F101" s="194">
        <v>0</v>
      </c>
      <c r="G101" s="192">
        <v>3.5</v>
      </c>
      <c r="H101" s="193">
        <f>CMVSem02[[#This Row],[Un. (R$)]]*CMVSem02[[#This Row],[Qtd.]]</f>
        <v>0</v>
      </c>
      <c r="I101" s="194">
        <v>9</v>
      </c>
      <c r="J101" s="195">
        <v>3.5</v>
      </c>
      <c r="K101" s="193">
        <f t="shared" si="11"/>
        <v>31.5</v>
      </c>
      <c r="L101" s="194">
        <v>0</v>
      </c>
      <c r="M101" s="195">
        <f t="shared" si="16"/>
        <v>3.5</v>
      </c>
      <c r="N101" s="198">
        <f>CMVSem02[[#This Row],[Un. (R$)6]]*CMVSem02[[#This Row],[Qtd.5]]</f>
        <v>0</v>
      </c>
      <c r="O101" s="199">
        <f t="shared" si="12"/>
        <v>9</v>
      </c>
      <c r="P101" s="195">
        <f t="shared" si="17"/>
        <v>3.5</v>
      </c>
      <c r="Q101" s="202">
        <f t="shared" si="18"/>
        <v>31.5</v>
      </c>
      <c r="R101" s="29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</row>
    <row r="102" spans="1:37" ht="16.5" customHeight="1">
      <c r="A102" s="29"/>
      <c r="B102" s="281" t="s">
        <v>72</v>
      </c>
      <c r="C102" s="282"/>
      <c r="D102" s="281" t="s">
        <v>452</v>
      </c>
      <c r="E102" s="283" t="s">
        <v>276</v>
      </c>
      <c r="F102" s="194">
        <v>0</v>
      </c>
      <c r="G102" s="192">
        <v>18</v>
      </c>
      <c r="H102" s="193">
        <f>CMVSem02[[#This Row],[Un. (R$)]]*CMVSem02[[#This Row],[Qtd.]]</f>
        <v>0</v>
      </c>
      <c r="I102" s="194">
        <v>3</v>
      </c>
      <c r="J102" s="195">
        <v>18</v>
      </c>
      <c r="K102" s="193">
        <f t="shared" si="11"/>
        <v>54</v>
      </c>
      <c r="L102" s="194">
        <v>0</v>
      </c>
      <c r="M102" s="195">
        <f t="shared" si="16"/>
        <v>18</v>
      </c>
      <c r="N102" s="198">
        <f>CMVSem02[[#This Row],[Un. (R$)6]]*CMVSem02[[#This Row],[Qtd.5]]</f>
        <v>0</v>
      </c>
      <c r="O102" s="199">
        <f t="shared" si="12"/>
        <v>3</v>
      </c>
      <c r="P102" s="195">
        <f t="shared" si="17"/>
        <v>18</v>
      </c>
      <c r="Q102" s="202">
        <f t="shared" si="18"/>
        <v>54</v>
      </c>
      <c r="R102" s="29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</row>
    <row r="103" spans="1:37" ht="16.5" customHeight="1">
      <c r="A103" s="29"/>
      <c r="B103" s="281" t="s">
        <v>72</v>
      </c>
      <c r="C103" s="282"/>
      <c r="D103" s="281" t="s">
        <v>453</v>
      </c>
      <c r="E103" s="283" t="s">
        <v>276</v>
      </c>
      <c r="F103" s="194">
        <v>0</v>
      </c>
      <c r="G103" s="192">
        <v>18</v>
      </c>
      <c r="H103" s="193">
        <f>CMVSem02[[#This Row],[Un. (R$)]]*CMVSem02[[#This Row],[Qtd.]]</f>
        <v>0</v>
      </c>
      <c r="I103" s="194">
        <v>0</v>
      </c>
      <c r="J103" s="195">
        <v>18</v>
      </c>
      <c r="K103" s="193">
        <f t="shared" si="11"/>
        <v>0</v>
      </c>
      <c r="L103" s="194">
        <v>0</v>
      </c>
      <c r="M103" s="195">
        <f t="shared" si="16"/>
        <v>18</v>
      </c>
      <c r="N103" s="198">
        <f>CMVSem02[[#This Row],[Un. (R$)6]]*CMVSem02[[#This Row],[Qtd.5]]</f>
        <v>0</v>
      </c>
      <c r="O103" s="199" t="str">
        <f t="shared" si="12"/>
        <v xml:space="preserve"> </v>
      </c>
      <c r="P103" s="195">
        <f t="shared" si="17"/>
        <v>18</v>
      </c>
      <c r="Q103" s="202">
        <f t="shared" si="18"/>
        <v>0</v>
      </c>
      <c r="R103" s="29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</row>
    <row r="104" spans="1:37" ht="16.5" customHeight="1">
      <c r="A104" s="29"/>
      <c r="B104" s="281" t="s">
        <v>72</v>
      </c>
      <c r="C104" s="282">
        <v>111031</v>
      </c>
      <c r="D104" s="281" t="s">
        <v>416</v>
      </c>
      <c r="E104" s="283" t="s">
        <v>93</v>
      </c>
      <c r="F104" s="194">
        <v>0</v>
      </c>
      <c r="G104" s="192">
        <v>2.8</v>
      </c>
      <c r="H104" s="193">
        <f>CMVSem02[[#This Row],[Un. (R$)]]*CMVSem02[[#This Row],[Qtd.]]</f>
        <v>0</v>
      </c>
      <c r="I104" s="194">
        <v>8</v>
      </c>
      <c r="J104" s="195">
        <v>2.9</v>
      </c>
      <c r="K104" s="193">
        <f t="shared" si="11"/>
        <v>23.2</v>
      </c>
      <c r="L104" s="194">
        <v>0</v>
      </c>
      <c r="M104" s="195">
        <f t="shared" si="16"/>
        <v>2.9</v>
      </c>
      <c r="N104" s="198">
        <f>CMVSem02[[#This Row],[Un. (R$)6]]*CMVSem02[[#This Row],[Qtd.5]]</f>
        <v>0</v>
      </c>
      <c r="O104" s="199">
        <f t="shared" si="12"/>
        <v>8</v>
      </c>
      <c r="P104" s="195">
        <f t="shared" si="17"/>
        <v>2.9</v>
      </c>
      <c r="Q104" s="202">
        <f t="shared" si="18"/>
        <v>23.2</v>
      </c>
      <c r="R104" s="29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</row>
    <row r="105" spans="1:37" ht="16.5" customHeight="1">
      <c r="A105" s="29"/>
      <c r="B105" s="281" t="s">
        <v>72</v>
      </c>
      <c r="C105" s="282">
        <v>111029</v>
      </c>
      <c r="D105" s="281" t="s">
        <v>431</v>
      </c>
      <c r="E105" s="283" t="s">
        <v>93</v>
      </c>
      <c r="F105" s="194">
        <v>0</v>
      </c>
      <c r="G105" s="192">
        <v>10.9</v>
      </c>
      <c r="H105" s="193">
        <f>CMVSem02[[#This Row],[Un. (R$)]]*CMVSem02[[#This Row],[Qtd.]]</f>
        <v>0</v>
      </c>
      <c r="I105" s="194">
        <v>0</v>
      </c>
      <c r="J105" s="195">
        <v>13.9</v>
      </c>
      <c r="K105" s="193">
        <f t="shared" si="11"/>
        <v>0</v>
      </c>
      <c r="L105" s="194">
        <v>0</v>
      </c>
      <c r="M105" s="195">
        <f t="shared" si="16"/>
        <v>13.9</v>
      </c>
      <c r="N105" s="198">
        <f>CMVSem02[[#This Row],[Un. (R$)6]]*CMVSem02[[#This Row],[Qtd.5]]</f>
        <v>0</v>
      </c>
      <c r="O105" s="199" t="str">
        <f t="shared" si="12"/>
        <v xml:space="preserve"> </v>
      </c>
      <c r="P105" s="195">
        <f t="shared" si="17"/>
        <v>13.9</v>
      </c>
      <c r="Q105" s="202">
        <f t="shared" si="18"/>
        <v>0</v>
      </c>
      <c r="R105" s="29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</row>
    <row r="106" spans="1:37" ht="16.5" customHeight="1">
      <c r="A106" s="29"/>
      <c r="B106" s="281" t="s">
        <v>72</v>
      </c>
      <c r="C106" s="282">
        <v>111016</v>
      </c>
      <c r="D106" s="281" t="s">
        <v>424</v>
      </c>
      <c r="E106" s="283" t="s">
        <v>24</v>
      </c>
      <c r="F106" s="194">
        <v>0</v>
      </c>
      <c r="G106" s="192">
        <v>46</v>
      </c>
      <c r="H106" s="193">
        <f>CMVSem02[[#This Row],[Un. (R$)]]*CMVSem02[[#This Row],[Qtd.]]</f>
        <v>0</v>
      </c>
      <c r="I106" s="194">
        <v>0</v>
      </c>
      <c r="J106" s="195">
        <v>46</v>
      </c>
      <c r="K106" s="193">
        <f t="shared" si="11"/>
        <v>0</v>
      </c>
      <c r="L106" s="194">
        <v>0</v>
      </c>
      <c r="M106" s="195">
        <f t="shared" si="16"/>
        <v>46</v>
      </c>
      <c r="N106" s="198">
        <f>CMVSem02[[#This Row],[Un. (R$)6]]*CMVSem02[[#This Row],[Qtd.5]]</f>
        <v>0</v>
      </c>
      <c r="O106" s="199" t="str">
        <f t="shared" si="12"/>
        <v xml:space="preserve"> </v>
      </c>
      <c r="P106" s="195">
        <f t="shared" si="17"/>
        <v>46</v>
      </c>
      <c r="Q106" s="202">
        <f t="shared" si="18"/>
        <v>0</v>
      </c>
      <c r="R106" s="29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</row>
    <row r="107" spans="1:37" ht="16.5" customHeight="1">
      <c r="A107" s="29"/>
      <c r="B107" s="281" t="s">
        <v>72</v>
      </c>
      <c r="C107" s="282">
        <v>111036</v>
      </c>
      <c r="D107" s="281" t="s">
        <v>434</v>
      </c>
      <c r="E107" s="283" t="s">
        <v>93</v>
      </c>
      <c r="F107" s="194">
        <v>0</v>
      </c>
      <c r="G107" s="192">
        <v>3.5</v>
      </c>
      <c r="H107" s="193">
        <f>CMVSem02[[#This Row],[Un. (R$)]]*CMVSem02[[#This Row],[Qtd.]]</f>
        <v>0</v>
      </c>
      <c r="I107" s="194">
        <v>2</v>
      </c>
      <c r="J107" s="195">
        <v>3.5</v>
      </c>
      <c r="K107" s="193">
        <f t="shared" si="11"/>
        <v>7</v>
      </c>
      <c r="L107" s="194">
        <v>0</v>
      </c>
      <c r="M107" s="195">
        <f t="shared" si="16"/>
        <v>3.5</v>
      </c>
      <c r="N107" s="198">
        <f>CMVSem02[[#This Row],[Un. (R$)6]]*CMVSem02[[#This Row],[Qtd.5]]</f>
        <v>0</v>
      </c>
      <c r="O107" s="199">
        <f t="shared" si="12"/>
        <v>2</v>
      </c>
      <c r="P107" s="195">
        <f t="shared" si="17"/>
        <v>3.5</v>
      </c>
      <c r="Q107" s="202">
        <f t="shared" si="18"/>
        <v>7</v>
      </c>
      <c r="R107" s="29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</row>
    <row r="108" spans="1:37" ht="16.5" customHeight="1">
      <c r="A108" s="29"/>
      <c r="B108" s="281" t="s">
        <v>72</v>
      </c>
      <c r="C108" s="282"/>
      <c r="D108" s="281" t="s">
        <v>299</v>
      </c>
      <c r="E108" s="283" t="s">
        <v>24</v>
      </c>
      <c r="F108" s="194">
        <v>0</v>
      </c>
      <c r="G108" s="192">
        <v>32</v>
      </c>
      <c r="H108" s="193">
        <f>CMVSem02[[#This Row],[Un. (R$)]]*CMVSem02[[#This Row],[Qtd.]]</f>
        <v>0</v>
      </c>
      <c r="I108" s="194">
        <v>0</v>
      </c>
      <c r="J108" s="195">
        <v>32</v>
      </c>
      <c r="K108" s="193">
        <f t="shared" si="11"/>
        <v>0</v>
      </c>
      <c r="L108" s="194">
        <v>0</v>
      </c>
      <c r="M108" s="195">
        <f t="shared" si="16"/>
        <v>32</v>
      </c>
      <c r="N108" s="198">
        <f>CMVSem02[[#This Row],[Un. (R$)6]]*CMVSem02[[#This Row],[Qtd.5]]</f>
        <v>0</v>
      </c>
      <c r="O108" s="199" t="str">
        <f t="shared" si="12"/>
        <v xml:space="preserve"> </v>
      </c>
      <c r="P108" s="195">
        <f t="shared" si="17"/>
        <v>32</v>
      </c>
      <c r="Q108" s="202">
        <f t="shared" si="18"/>
        <v>0</v>
      </c>
      <c r="R108" s="29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</row>
    <row r="109" spans="1:37" ht="16.5" customHeight="1">
      <c r="A109" s="29"/>
      <c r="B109" s="281" t="s">
        <v>72</v>
      </c>
      <c r="C109" s="282">
        <v>111021</v>
      </c>
      <c r="D109" s="281" t="s">
        <v>89</v>
      </c>
      <c r="E109" s="283" t="s">
        <v>24</v>
      </c>
      <c r="F109" s="194">
        <v>0</v>
      </c>
      <c r="G109" s="192">
        <v>2.71</v>
      </c>
      <c r="H109" s="193">
        <f>CMVSem02[[#This Row],[Un. (R$)]]*CMVSem02[[#This Row],[Qtd.]]</f>
        <v>0</v>
      </c>
      <c r="I109" s="194">
        <v>0</v>
      </c>
      <c r="J109" s="195">
        <v>2.71</v>
      </c>
      <c r="K109" s="193">
        <f t="shared" si="11"/>
        <v>0</v>
      </c>
      <c r="L109" s="194">
        <v>0</v>
      </c>
      <c r="M109" s="195">
        <f t="shared" si="16"/>
        <v>2.71</v>
      </c>
      <c r="N109" s="198">
        <f>CMVSem02[[#This Row],[Un. (R$)6]]*CMVSem02[[#This Row],[Qtd.5]]</f>
        <v>0</v>
      </c>
      <c r="O109" s="199" t="str">
        <f t="shared" si="12"/>
        <v xml:space="preserve"> </v>
      </c>
      <c r="P109" s="195">
        <f t="shared" si="17"/>
        <v>2.71</v>
      </c>
      <c r="Q109" s="202">
        <f t="shared" si="18"/>
        <v>0</v>
      </c>
      <c r="R109" s="29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</row>
    <row r="110" spans="1:37" ht="16.5" customHeight="1">
      <c r="A110" s="29"/>
      <c r="B110" s="281" t="s">
        <v>72</v>
      </c>
      <c r="C110" s="282"/>
      <c r="D110" s="281" t="s">
        <v>277</v>
      </c>
      <c r="E110" s="283" t="s">
        <v>65</v>
      </c>
      <c r="F110" s="194">
        <v>0</v>
      </c>
      <c r="G110" s="192">
        <v>39</v>
      </c>
      <c r="H110" s="193">
        <f>CMVSem02[[#This Row],[Un. (R$)]]*CMVSem02[[#This Row],[Qtd.]]</f>
        <v>0</v>
      </c>
      <c r="I110" s="194">
        <v>3</v>
      </c>
      <c r="J110" s="195">
        <v>55</v>
      </c>
      <c r="K110" s="193">
        <f t="shared" si="11"/>
        <v>165</v>
      </c>
      <c r="L110" s="194">
        <v>0</v>
      </c>
      <c r="M110" s="195">
        <f t="shared" si="16"/>
        <v>55</v>
      </c>
      <c r="N110" s="198">
        <f>CMVSem02[[#This Row],[Un. (R$)6]]*CMVSem02[[#This Row],[Qtd.5]]</f>
        <v>0</v>
      </c>
      <c r="O110" s="199">
        <f t="shared" si="12"/>
        <v>3</v>
      </c>
      <c r="P110" s="195">
        <f t="shared" si="17"/>
        <v>55</v>
      </c>
      <c r="Q110" s="202">
        <f t="shared" si="18"/>
        <v>165</v>
      </c>
      <c r="R110" s="29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</row>
    <row r="111" spans="1:37" ht="16.5" customHeight="1">
      <c r="A111" s="29"/>
      <c r="B111" s="281" t="s">
        <v>72</v>
      </c>
      <c r="C111" s="282"/>
      <c r="D111" s="281" t="s">
        <v>437</v>
      </c>
      <c r="E111" s="283" t="s">
        <v>24</v>
      </c>
      <c r="F111" s="194">
        <v>0</v>
      </c>
      <c r="G111" s="192">
        <v>14.9</v>
      </c>
      <c r="H111" s="193">
        <f>CMVSem02[[#This Row],[Un. (R$)]]*CMVSem02[[#This Row],[Qtd.]]</f>
        <v>0</v>
      </c>
      <c r="I111" s="194">
        <v>1</v>
      </c>
      <c r="J111" s="195">
        <v>16.899999999999999</v>
      </c>
      <c r="K111" s="193">
        <f t="shared" si="11"/>
        <v>16.899999999999999</v>
      </c>
      <c r="L111" s="194">
        <v>0</v>
      </c>
      <c r="M111" s="195">
        <f t="shared" si="16"/>
        <v>16.899999999999999</v>
      </c>
      <c r="N111" s="198">
        <f>CMVSem02[[#This Row],[Un. (R$)6]]*CMVSem02[[#This Row],[Qtd.5]]</f>
        <v>0</v>
      </c>
      <c r="O111" s="199">
        <f t="shared" si="12"/>
        <v>1</v>
      </c>
      <c r="P111" s="195">
        <f t="shared" si="17"/>
        <v>16.899999999999999</v>
      </c>
      <c r="Q111" s="202">
        <f t="shared" si="18"/>
        <v>16.899999999999999</v>
      </c>
      <c r="R111" s="29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</row>
    <row r="112" spans="1:37" ht="16.5" customHeight="1">
      <c r="A112" s="29"/>
      <c r="B112" s="281" t="s">
        <v>72</v>
      </c>
      <c r="C112" s="282">
        <v>111022</v>
      </c>
      <c r="D112" s="281" t="s">
        <v>90</v>
      </c>
      <c r="E112" s="283" t="s">
        <v>24</v>
      </c>
      <c r="F112" s="194">
        <v>0</v>
      </c>
      <c r="G112" s="192">
        <v>3.2222</v>
      </c>
      <c r="H112" s="193">
        <f>CMVSem02[[#This Row],[Un. (R$)]]*CMVSem02[[#This Row],[Qtd.]]</f>
        <v>0</v>
      </c>
      <c r="I112" s="194">
        <v>0</v>
      </c>
      <c r="J112" s="195">
        <v>3.2222</v>
      </c>
      <c r="K112" s="193">
        <f t="shared" si="11"/>
        <v>0</v>
      </c>
      <c r="L112" s="194">
        <v>0</v>
      </c>
      <c r="M112" s="195">
        <f t="shared" si="16"/>
        <v>3.2222</v>
      </c>
      <c r="N112" s="198">
        <f>CMVSem02[[#This Row],[Un. (R$)6]]*CMVSem02[[#This Row],[Qtd.5]]</f>
        <v>0</v>
      </c>
      <c r="O112" s="199" t="str">
        <f t="shared" si="12"/>
        <v xml:space="preserve"> </v>
      </c>
      <c r="P112" s="195">
        <f t="shared" si="17"/>
        <v>3.2222</v>
      </c>
      <c r="Q112" s="202">
        <f t="shared" si="18"/>
        <v>0</v>
      </c>
      <c r="R112" s="29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</row>
    <row r="113" spans="1:37" ht="16.5" customHeight="1">
      <c r="A113" s="29"/>
      <c r="B113" s="281" t="s">
        <v>72</v>
      </c>
      <c r="C113" s="282">
        <v>111023</v>
      </c>
      <c r="D113" s="281" t="s">
        <v>427</v>
      </c>
      <c r="E113" s="283" t="s">
        <v>65</v>
      </c>
      <c r="F113" s="194">
        <v>0</v>
      </c>
      <c r="G113" s="192">
        <v>10.5</v>
      </c>
      <c r="H113" s="193">
        <f>CMVSem02[[#This Row],[Un. (R$)]]*CMVSem02[[#This Row],[Qtd.]]</f>
        <v>0</v>
      </c>
      <c r="I113" s="194">
        <v>3</v>
      </c>
      <c r="J113" s="195">
        <v>13.5</v>
      </c>
      <c r="K113" s="193">
        <f t="shared" si="11"/>
        <v>40.5</v>
      </c>
      <c r="L113" s="194">
        <v>0</v>
      </c>
      <c r="M113" s="195">
        <f t="shared" si="16"/>
        <v>13.5</v>
      </c>
      <c r="N113" s="198">
        <f>CMVSem02[[#This Row],[Un. (R$)6]]*CMVSem02[[#This Row],[Qtd.5]]</f>
        <v>0</v>
      </c>
      <c r="O113" s="199">
        <f t="shared" si="12"/>
        <v>3</v>
      </c>
      <c r="P113" s="195">
        <f t="shared" si="17"/>
        <v>13.5</v>
      </c>
      <c r="Q113" s="202">
        <f t="shared" si="18"/>
        <v>40.5</v>
      </c>
      <c r="R113" s="29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</row>
    <row r="114" spans="1:37" ht="16.5" customHeight="1">
      <c r="A114" s="29"/>
      <c r="B114" s="281" t="s">
        <v>72</v>
      </c>
      <c r="C114" s="282">
        <v>111004</v>
      </c>
      <c r="D114" s="281" t="s">
        <v>372</v>
      </c>
      <c r="E114" s="283" t="s">
        <v>24</v>
      </c>
      <c r="F114" s="194">
        <v>0</v>
      </c>
      <c r="G114" s="192">
        <v>6.5</v>
      </c>
      <c r="H114" s="193">
        <f>CMVSem02[[#This Row],[Un. (R$)]]*CMVSem02[[#This Row],[Qtd.]]</f>
        <v>0</v>
      </c>
      <c r="I114" s="194">
        <v>30</v>
      </c>
      <c r="J114" s="195">
        <v>6.9</v>
      </c>
      <c r="K114" s="193">
        <f t="shared" si="11"/>
        <v>207</v>
      </c>
      <c r="L114" s="194">
        <v>0</v>
      </c>
      <c r="M114" s="195">
        <f t="shared" si="16"/>
        <v>6.9</v>
      </c>
      <c r="N114" s="198">
        <f>CMVSem02[[#This Row],[Un. (R$)6]]*CMVSem02[[#This Row],[Qtd.5]]</f>
        <v>0</v>
      </c>
      <c r="O114" s="199">
        <f t="shared" si="12"/>
        <v>30</v>
      </c>
      <c r="P114" s="195">
        <f t="shared" si="17"/>
        <v>6.9</v>
      </c>
      <c r="Q114" s="202">
        <f t="shared" si="18"/>
        <v>207</v>
      </c>
      <c r="R114" s="29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</row>
    <row r="115" spans="1:37" ht="16.5" customHeight="1">
      <c r="A115" s="29"/>
      <c r="B115" s="281" t="s">
        <v>72</v>
      </c>
      <c r="C115" s="282">
        <v>111037</v>
      </c>
      <c r="D115" s="281" t="s">
        <v>519</v>
      </c>
      <c r="E115" s="283" t="s">
        <v>93</v>
      </c>
      <c r="F115" s="194">
        <v>0</v>
      </c>
      <c r="G115" s="192">
        <v>3.5</v>
      </c>
      <c r="H115" s="193">
        <f>CMVSem02[[#This Row],[Un. (R$)]]*CMVSem02[[#This Row],[Qtd.]]</f>
        <v>0</v>
      </c>
      <c r="I115" s="194">
        <v>4</v>
      </c>
      <c r="J115" s="195">
        <v>3.5</v>
      </c>
      <c r="K115" s="193">
        <f t="shared" si="11"/>
        <v>14</v>
      </c>
      <c r="L115" s="194">
        <v>0</v>
      </c>
      <c r="M115" s="195">
        <f t="shared" si="16"/>
        <v>3.5</v>
      </c>
      <c r="N115" s="198">
        <f>CMVSem02[[#This Row],[Un. (R$)6]]*CMVSem02[[#This Row],[Qtd.5]]</f>
        <v>0</v>
      </c>
      <c r="O115" s="199">
        <f t="shared" si="12"/>
        <v>4</v>
      </c>
      <c r="P115" s="195">
        <f t="shared" si="17"/>
        <v>3.5</v>
      </c>
      <c r="Q115" s="202">
        <f t="shared" si="18"/>
        <v>14</v>
      </c>
      <c r="R115" s="29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</row>
    <row r="116" spans="1:37" ht="16.5" customHeight="1">
      <c r="A116" s="29"/>
      <c r="B116" s="281" t="s">
        <v>72</v>
      </c>
      <c r="C116" s="282"/>
      <c r="D116" s="281" t="s">
        <v>407</v>
      </c>
      <c r="E116" s="283" t="s">
        <v>24</v>
      </c>
      <c r="F116" s="194">
        <v>0</v>
      </c>
      <c r="G116" s="192">
        <v>8.9</v>
      </c>
      <c r="H116" s="193">
        <f>CMVSem02[[#This Row],[Un. (R$)]]*CMVSem02[[#This Row],[Qtd.]]</f>
        <v>0</v>
      </c>
      <c r="I116" s="194">
        <v>0</v>
      </c>
      <c r="J116" s="195">
        <v>8.9</v>
      </c>
      <c r="K116" s="193">
        <f t="shared" si="11"/>
        <v>0</v>
      </c>
      <c r="L116" s="194">
        <v>0</v>
      </c>
      <c r="M116" s="195">
        <f t="shared" si="16"/>
        <v>8.9</v>
      </c>
      <c r="N116" s="198">
        <f>CMVSem02[[#This Row],[Un. (R$)6]]*CMVSem02[[#This Row],[Qtd.5]]</f>
        <v>0</v>
      </c>
      <c r="O116" s="199" t="str">
        <f t="shared" si="12"/>
        <v xml:space="preserve"> </v>
      </c>
      <c r="P116" s="195">
        <f t="shared" si="17"/>
        <v>8.9</v>
      </c>
      <c r="Q116" s="202">
        <f t="shared" si="18"/>
        <v>0</v>
      </c>
      <c r="R116" s="29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</row>
    <row r="117" spans="1:37" ht="16.5" customHeight="1">
      <c r="A117" s="29"/>
      <c r="B117" s="281" t="s">
        <v>72</v>
      </c>
      <c r="C117" s="282">
        <v>111003</v>
      </c>
      <c r="D117" s="281" t="s">
        <v>551</v>
      </c>
      <c r="E117" s="283" t="s">
        <v>75</v>
      </c>
      <c r="F117" s="194">
        <v>0</v>
      </c>
      <c r="G117" s="192">
        <v>6.5</v>
      </c>
      <c r="H117" s="193">
        <f>CMVSem02[[#This Row],[Un. (R$)]]*CMVSem02[[#This Row],[Qtd.]]</f>
        <v>0</v>
      </c>
      <c r="I117" s="194">
        <v>0</v>
      </c>
      <c r="J117" s="195">
        <v>6.5</v>
      </c>
      <c r="K117" s="193">
        <f t="shared" si="11"/>
        <v>0</v>
      </c>
      <c r="L117" s="194">
        <v>0</v>
      </c>
      <c r="M117" s="195">
        <f t="shared" si="16"/>
        <v>6.5</v>
      </c>
      <c r="N117" s="198">
        <f>CMVSem02[[#This Row],[Un. (R$)6]]*CMVSem02[[#This Row],[Qtd.5]]</f>
        <v>0</v>
      </c>
      <c r="O117" s="199" t="str">
        <f t="shared" si="12"/>
        <v xml:space="preserve"> </v>
      </c>
      <c r="P117" s="195">
        <f t="shared" si="17"/>
        <v>6.5</v>
      </c>
      <c r="Q117" s="202">
        <f t="shared" si="18"/>
        <v>0</v>
      </c>
      <c r="R117" s="29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</row>
    <row r="118" spans="1:37" ht="16.5" customHeight="1">
      <c r="A118" s="29"/>
      <c r="B118" s="281" t="s">
        <v>72</v>
      </c>
      <c r="C118" s="282"/>
      <c r="D118" s="281" t="s">
        <v>415</v>
      </c>
      <c r="E118" s="283" t="s">
        <v>276</v>
      </c>
      <c r="F118" s="194">
        <v>0</v>
      </c>
      <c r="G118" s="192">
        <v>9</v>
      </c>
      <c r="H118" s="193">
        <f>CMVSem02[[#This Row],[Un. (R$)]]*CMVSem02[[#This Row],[Qtd.]]</f>
        <v>0</v>
      </c>
      <c r="I118" s="194">
        <v>16</v>
      </c>
      <c r="J118" s="195">
        <v>9</v>
      </c>
      <c r="K118" s="193">
        <f t="shared" si="11"/>
        <v>144</v>
      </c>
      <c r="L118" s="194">
        <v>0</v>
      </c>
      <c r="M118" s="195">
        <f t="shared" si="16"/>
        <v>9</v>
      </c>
      <c r="N118" s="198">
        <f>CMVSem02[[#This Row],[Un. (R$)6]]*CMVSem02[[#This Row],[Qtd.5]]</f>
        <v>0</v>
      </c>
      <c r="O118" s="199">
        <f t="shared" si="12"/>
        <v>16</v>
      </c>
      <c r="P118" s="195">
        <f t="shared" si="17"/>
        <v>9</v>
      </c>
      <c r="Q118" s="202">
        <f t="shared" si="18"/>
        <v>144</v>
      </c>
      <c r="R118" s="29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</row>
    <row r="119" spans="1:37" ht="16.5" customHeight="1">
      <c r="A119" s="29"/>
      <c r="B119" s="281" t="s">
        <v>72</v>
      </c>
      <c r="C119" s="282">
        <v>111011</v>
      </c>
      <c r="D119" s="281" t="s">
        <v>81</v>
      </c>
      <c r="E119" s="283" t="s">
        <v>24</v>
      </c>
      <c r="F119" s="194">
        <v>0</v>
      </c>
      <c r="G119" s="192">
        <v>29.9</v>
      </c>
      <c r="H119" s="193">
        <f>CMVSem02[[#This Row],[Un. (R$)]]*CMVSem02[[#This Row],[Qtd.]]</f>
        <v>0</v>
      </c>
      <c r="I119" s="194">
        <v>0</v>
      </c>
      <c r="J119" s="195">
        <v>29.9</v>
      </c>
      <c r="K119" s="193">
        <f t="shared" si="11"/>
        <v>0</v>
      </c>
      <c r="L119" s="194">
        <v>0</v>
      </c>
      <c r="M119" s="195">
        <f t="shared" si="16"/>
        <v>29.9</v>
      </c>
      <c r="N119" s="198">
        <f>CMVSem02[[#This Row],[Un. (R$)6]]*CMVSem02[[#This Row],[Qtd.5]]</f>
        <v>0</v>
      </c>
      <c r="O119" s="199" t="str">
        <f t="shared" si="12"/>
        <v xml:space="preserve"> </v>
      </c>
      <c r="P119" s="195">
        <f t="shared" si="17"/>
        <v>29.9</v>
      </c>
      <c r="Q119" s="202">
        <f t="shared" si="18"/>
        <v>0</v>
      </c>
      <c r="R119" s="29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</row>
    <row r="120" spans="1:37" ht="16.5" customHeight="1">
      <c r="A120" s="29"/>
      <c r="B120" s="281" t="s">
        <v>72</v>
      </c>
      <c r="C120" s="282"/>
      <c r="D120" s="281" t="s">
        <v>397</v>
      </c>
      <c r="E120" s="283" t="s">
        <v>276</v>
      </c>
      <c r="F120" s="194">
        <v>0</v>
      </c>
      <c r="G120" s="192">
        <v>15</v>
      </c>
      <c r="H120" s="193">
        <f>CMVSem02[[#This Row],[Un. (R$)]]*CMVSem02[[#This Row],[Qtd.]]</f>
        <v>0</v>
      </c>
      <c r="I120" s="194">
        <v>12</v>
      </c>
      <c r="J120" s="195">
        <v>17.5</v>
      </c>
      <c r="K120" s="193">
        <f t="shared" si="11"/>
        <v>210</v>
      </c>
      <c r="L120" s="194">
        <v>0</v>
      </c>
      <c r="M120" s="195">
        <f t="shared" si="16"/>
        <v>17.5</v>
      </c>
      <c r="N120" s="198">
        <f>CMVSem02[[#This Row],[Un. (R$)6]]*CMVSem02[[#This Row],[Qtd.5]]</f>
        <v>0</v>
      </c>
      <c r="O120" s="199">
        <f t="shared" si="12"/>
        <v>12</v>
      </c>
      <c r="P120" s="195">
        <f t="shared" si="17"/>
        <v>17.5</v>
      </c>
      <c r="Q120" s="202">
        <f t="shared" si="18"/>
        <v>210</v>
      </c>
      <c r="R120" s="29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</row>
    <row r="121" spans="1:37" ht="16.5" customHeight="1">
      <c r="A121" s="29"/>
      <c r="B121" s="281" t="s">
        <v>72</v>
      </c>
      <c r="C121" s="282">
        <v>111007</v>
      </c>
      <c r="D121" s="281" t="s">
        <v>79</v>
      </c>
      <c r="E121" s="283" t="s">
        <v>24</v>
      </c>
      <c r="F121" s="194">
        <v>0</v>
      </c>
      <c r="G121" s="192">
        <v>4.4400000000000004</v>
      </c>
      <c r="H121" s="193">
        <f>CMVSem02[[#This Row],[Un. (R$)]]*CMVSem02[[#This Row],[Qtd.]]</f>
        <v>0</v>
      </c>
      <c r="I121" s="194">
        <v>0</v>
      </c>
      <c r="J121" s="195">
        <v>4.4400000000000004</v>
      </c>
      <c r="K121" s="193">
        <f t="shared" si="11"/>
        <v>0</v>
      </c>
      <c r="L121" s="194">
        <v>0</v>
      </c>
      <c r="M121" s="195">
        <f t="shared" si="16"/>
        <v>4.4400000000000004</v>
      </c>
      <c r="N121" s="198">
        <f>CMVSem02[[#This Row],[Un. (R$)6]]*CMVSem02[[#This Row],[Qtd.5]]</f>
        <v>0</v>
      </c>
      <c r="O121" s="199" t="str">
        <f t="shared" si="12"/>
        <v xml:space="preserve"> </v>
      </c>
      <c r="P121" s="195">
        <f t="shared" si="17"/>
        <v>4.4400000000000004</v>
      </c>
      <c r="Q121" s="202">
        <f t="shared" si="18"/>
        <v>0</v>
      </c>
      <c r="R121" s="29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</row>
    <row r="122" spans="1:37" ht="16.5" customHeight="1">
      <c r="A122" s="29"/>
      <c r="B122" s="281" t="s">
        <v>72</v>
      </c>
      <c r="C122" s="282"/>
      <c r="D122" s="281" t="s">
        <v>300</v>
      </c>
      <c r="E122" s="283" t="s">
        <v>24</v>
      </c>
      <c r="F122" s="194">
        <v>0</v>
      </c>
      <c r="G122" s="192">
        <v>5.5</v>
      </c>
      <c r="H122" s="193">
        <f>CMVSem02[[#This Row],[Un. (R$)]]*CMVSem02[[#This Row],[Qtd.]]</f>
        <v>0</v>
      </c>
      <c r="I122" s="194">
        <v>5</v>
      </c>
      <c r="J122" s="195">
        <v>6.5</v>
      </c>
      <c r="K122" s="193">
        <f t="shared" si="11"/>
        <v>32.5</v>
      </c>
      <c r="L122" s="194">
        <v>0</v>
      </c>
      <c r="M122" s="195">
        <f t="shared" si="16"/>
        <v>6.5</v>
      </c>
      <c r="N122" s="198">
        <f>CMVSem02[[#This Row],[Un. (R$)6]]*CMVSem02[[#This Row],[Qtd.5]]</f>
        <v>0</v>
      </c>
      <c r="O122" s="199">
        <f t="shared" si="12"/>
        <v>5</v>
      </c>
      <c r="P122" s="195">
        <f t="shared" si="17"/>
        <v>6.5</v>
      </c>
      <c r="Q122" s="202">
        <f t="shared" si="18"/>
        <v>32.5</v>
      </c>
      <c r="R122" s="29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</row>
    <row r="123" spans="1:37" ht="16.5" customHeight="1">
      <c r="A123" s="29"/>
      <c r="B123" s="281" t="s">
        <v>72</v>
      </c>
      <c r="C123" s="282">
        <v>111019</v>
      </c>
      <c r="D123" s="281" t="s">
        <v>404</v>
      </c>
      <c r="E123" s="283" t="s">
        <v>24</v>
      </c>
      <c r="F123" s="194">
        <v>0</v>
      </c>
      <c r="G123" s="192">
        <v>46</v>
      </c>
      <c r="H123" s="193">
        <f>CMVSem02[[#This Row],[Un. (R$)]]*CMVSem02[[#This Row],[Qtd.]]</f>
        <v>0</v>
      </c>
      <c r="I123" s="194">
        <v>0.2</v>
      </c>
      <c r="J123" s="195">
        <v>46</v>
      </c>
      <c r="K123" s="193">
        <f t="shared" si="11"/>
        <v>9.2000000000000011</v>
      </c>
      <c r="L123" s="194">
        <v>0</v>
      </c>
      <c r="M123" s="195">
        <f t="shared" si="16"/>
        <v>46</v>
      </c>
      <c r="N123" s="198">
        <f>CMVSem02[[#This Row],[Un. (R$)6]]*CMVSem02[[#This Row],[Qtd.5]]</f>
        <v>0</v>
      </c>
      <c r="O123" s="199">
        <f t="shared" si="12"/>
        <v>0.2</v>
      </c>
      <c r="P123" s="195">
        <f t="shared" si="17"/>
        <v>46</v>
      </c>
      <c r="Q123" s="202">
        <f t="shared" si="18"/>
        <v>9.2000000000000011</v>
      </c>
      <c r="R123" s="29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</row>
    <row r="124" spans="1:37" ht="16.5" customHeight="1">
      <c r="A124" s="29"/>
      <c r="B124" s="281" t="s">
        <v>72</v>
      </c>
      <c r="C124" s="282"/>
      <c r="D124" s="281" t="s">
        <v>305</v>
      </c>
      <c r="E124" s="283" t="s">
        <v>24</v>
      </c>
      <c r="F124" s="194">
        <v>0</v>
      </c>
      <c r="G124" s="192">
        <v>34.5</v>
      </c>
      <c r="H124" s="193">
        <f>CMVSem02[[#This Row],[Un. (R$)]]*CMVSem02[[#This Row],[Qtd.]]</f>
        <v>0</v>
      </c>
      <c r="I124" s="194">
        <v>0</v>
      </c>
      <c r="J124" s="195">
        <v>34.5</v>
      </c>
      <c r="K124" s="193">
        <f t="shared" si="11"/>
        <v>0</v>
      </c>
      <c r="L124" s="194">
        <v>0</v>
      </c>
      <c r="M124" s="195">
        <f t="shared" si="16"/>
        <v>34.5</v>
      </c>
      <c r="N124" s="198">
        <f>CMVSem02[[#This Row],[Un. (R$)6]]*CMVSem02[[#This Row],[Qtd.5]]</f>
        <v>0</v>
      </c>
      <c r="O124" s="199" t="str">
        <f t="shared" si="12"/>
        <v xml:space="preserve"> </v>
      </c>
      <c r="P124" s="195">
        <f t="shared" si="17"/>
        <v>34.5</v>
      </c>
      <c r="Q124" s="202">
        <f t="shared" si="18"/>
        <v>0</v>
      </c>
      <c r="R124" s="29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</row>
    <row r="125" spans="1:37" ht="16.5" customHeight="1">
      <c r="A125" s="29"/>
      <c r="B125" s="281" t="s">
        <v>72</v>
      </c>
      <c r="C125" s="282">
        <v>111020</v>
      </c>
      <c r="D125" s="281" t="s">
        <v>354</v>
      </c>
      <c r="E125" s="283" t="s">
        <v>24</v>
      </c>
      <c r="F125" s="194">
        <v>0</v>
      </c>
      <c r="G125" s="192">
        <v>19.899999999999999</v>
      </c>
      <c r="H125" s="193">
        <f>CMVSem02[[#This Row],[Un. (R$)]]*CMVSem02[[#This Row],[Qtd.]]</f>
        <v>0</v>
      </c>
      <c r="I125" s="194">
        <v>0.2</v>
      </c>
      <c r="J125" s="195">
        <v>22</v>
      </c>
      <c r="K125" s="193">
        <f t="shared" si="11"/>
        <v>4.4000000000000004</v>
      </c>
      <c r="L125" s="194">
        <v>0</v>
      </c>
      <c r="M125" s="195">
        <f t="shared" si="16"/>
        <v>22</v>
      </c>
      <c r="N125" s="198">
        <f>CMVSem02[[#This Row],[Un. (R$)6]]*CMVSem02[[#This Row],[Qtd.5]]</f>
        <v>0</v>
      </c>
      <c r="O125" s="199">
        <f t="shared" si="12"/>
        <v>0.2</v>
      </c>
      <c r="P125" s="195">
        <f t="shared" si="17"/>
        <v>22</v>
      </c>
      <c r="Q125" s="202">
        <f t="shared" si="18"/>
        <v>4.4000000000000004</v>
      </c>
      <c r="R125" s="29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</row>
    <row r="126" spans="1:37" ht="16.5" customHeight="1">
      <c r="A126" s="29"/>
      <c r="B126" s="281" t="s">
        <v>72</v>
      </c>
      <c r="C126" s="282">
        <v>111018</v>
      </c>
      <c r="D126" s="281" t="s">
        <v>426</v>
      </c>
      <c r="E126" s="283" t="s">
        <v>24</v>
      </c>
      <c r="F126" s="194">
        <v>0</v>
      </c>
      <c r="G126" s="192">
        <v>14.95</v>
      </c>
      <c r="H126" s="193">
        <f>CMVSem02[[#This Row],[Un. (R$)]]*CMVSem02[[#This Row],[Qtd.]]</f>
        <v>0</v>
      </c>
      <c r="I126" s="194">
        <v>0</v>
      </c>
      <c r="J126" s="195">
        <v>14.95</v>
      </c>
      <c r="K126" s="193">
        <f t="shared" si="11"/>
        <v>0</v>
      </c>
      <c r="L126" s="194">
        <v>0</v>
      </c>
      <c r="M126" s="195">
        <f t="shared" si="16"/>
        <v>14.95</v>
      </c>
      <c r="N126" s="198">
        <f>CMVSem02[[#This Row],[Un. (R$)6]]*CMVSem02[[#This Row],[Qtd.5]]</f>
        <v>0</v>
      </c>
      <c r="O126" s="199" t="str">
        <f t="shared" si="12"/>
        <v xml:space="preserve"> </v>
      </c>
      <c r="P126" s="195">
        <f t="shared" si="17"/>
        <v>14.95</v>
      </c>
      <c r="Q126" s="202">
        <f t="shared" si="18"/>
        <v>0</v>
      </c>
      <c r="R126" s="29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</row>
    <row r="127" spans="1:37" ht="16.5" customHeight="1">
      <c r="A127" s="29"/>
      <c r="B127" s="281" t="s">
        <v>72</v>
      </c>
      <c r="C127" s="282">
        <v>111014</v>
      </c>
      <c r="D127" s="281" t="s">
        <v>422</v>
      </c>
      <c r="E127" s="283" t="s">
        <v>24</v>
      </c>
      <c r="F127" s="194">
        <v>0</v>
      </c>
      <c r="G127" s="192">
        <v>5.17</v>
      </c>
      <c r="H127" s="193">
        <f>CMVSem02[[#This Row],[Un. (R$)]]*CMVSem02[[#This Row],[Qtd.]]</f>
        <v>0</v>
      </c>
      <c r="I127" s="194">
        <v>0</v>
      </c>
      <c r="J127" s="195">
        <v>5.17</v>
      </c>
      <c r="K127" s="193">
        <f t="shared" si="11"/>
        <v>0</v>
      </c>
      <c r="L127" s="194">
        <v>0</v>
      </c>
      <c r="M127" s="195">
        <f t="shared" si="16"/>
        <v>5.17</v>
      </c>
      <c r="N127" s="198">
        <f>CMVSem02[[#This Row],[Un. (R$)6]]*CMVSem02[[#This Row],[Qtd.5]]</f>
        <v>0</v>
      </c>
      <c r="O127" s="199" t="str">
        <f t="shared" si="12"/>
        <v xml:space="preserve"> </v>
      </c>
      <c r="P127" s="195">
        <f t="shared" si="17"/>
        <v>5.17</v>
      </c>
      <c r="Q127" s="202">
        <f t="shared" si="18"/>
        <v>0</v>
      </c>
      <c r="R127" s="29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</row>
    <row r="128" spans="1:37" ht="16.5" customHeight="1">
      <c r="A128" s="29"/>
      <c r="B128" s="281" t="s">
        <v>72</v>
      </c>
      <c r="C128" s="282">
        <v>111026</v>
      </c>
      <c r="D128" s="281" t="s">
        <v>429</v>
      </c>
      <c r="E128" s="283" t="s">
        <v>93</v>
      </c>
      <c r="F128" s="194">
        <v>0</v>
      </c>
      <c r="G128" s="192">
        <v>6</v>
      </c>
      <c r="H128" s="193">
        <f>CMVSem02[[#This Row],[Un. (R$)]]*CMVSem02[[#This Row],[Qtd.]]</f>
        <v>0</v>
      </c>
      <c r="I128" s="194">
        <v>0</v>
      </c>
      <c r="J128" s="195">
        <v>6</v>
      </c>
      <c r="K128" s="193">
        <f t="shared" si="11"/>
        <v>0</v>
      </c>
      <c r="L128" s="194">
        <v>0</v>
      </c>
      <c r="M128" s="195">
        <f t="shared" ref="M128:M162" si="19">IF(J128=0," ",J128)</f>
        <v>6</v>
      </c>
      <c r="N128" s="198">
        <f>CMVSem02[[#This Row],[Un. (R$)6]]*CMVSem02[[#This Row],[Qtd.5]]</f>
        <v>0</v>
      </c>
      <c r="O128" s="199" t="str">
        <f t="shared" si="12"/>
        <v xml:space="preserve"> </v>
      </c>
      <c r="P128" s="195">
        <f t="shared" ref="P128:P162" si="20">M128</f>
        <v>6</v>
      </c>
      <c r="Q128" s="202">
        <f t="shared" ref="Q128:Q162" si="21">IFERROR((H128+K128)-N128," ")</f>
        <v>0</v>
      </c>
      <c r="R128" s="29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</row>
    <row r="129" spans="1:37" ht="16.5" customHeight="1">
      <c r="A129" s="29"/>
      <c r="B129" s="281" t="s">
        <v>72</v>
      </c>
      <c r="C129" s="282">
        <v>111027</v>
      </c>
      <c r="D129" s="281" t="s">
        <v>430</v>
      </c>
      <c r="E129" s="283" t="s">
        <v>93</v>
      </c>
      <c r="F129" s="194">
        <v>0</v>
      </c>
      <c r="G129" s="192">
        <v>9.9</v>
      </c>
      <c r="H129" s="193">
        <f>CMVSem02[[#This Row],[Un. (R$)]]*CMVSem02[[#This Row],[Qtd.]]</f>
        <v>0</v>
      </c>
      <c r="I129" s="194">
        <v>0</v>
      </c>
      <c r="J129" s="195">
        <v>9.9</v>
      </c>
      <c r="K129" s="193">
        <f t="shared" si="11"/>
        <v>0</v>
      </c>
      <c r="L129" s="194">
        <v>0</v>
      </c>
      <c r="M129" s="195">
        <f t="shared" si="19"/>
        <v>9.9</v>
      </c>
      <c r="N129" s="198">
        <f>CMVSem02[[#This Row],[Un. (R$)6]]*CMVSem02[[#This Row],[Qtd.5]]</f>
        <v>0</v>
      </c>
      <c r="O129" s="199" t="str">
        <f t="shared" si="12"/>
        <v xml:space="preserve"> </v>
      </c>
      <c r="P129" s="195">
        <f t="shared" si="20"/>
        <v>9.9</v>
      </c>
      <c r="Q129" s="202">
        <f t="shared" si="21"/>
        <v>0</v>
      </c>
      <c r="R129" s="29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</row>
    <row r="130" spans="1:37" ht="16.5" customHeight="1">
      <c r="A130" s="29"/>
      <c r="B130" s="281" t="s">
        <v>72</v>
      </c>
      <c r="C130" s="282">
        <v>111038</v>
      </c>
      <c r="D130" s="281" t="s">
        <v>414</v>
      </c>
      <c r="E130" s="283" t="s">
        <v>93</v>
      </c>
      <c r="F130" s="194">
        <v>0</v>
      </c>
      <c r="G130" s="192">
        <v>2.8</v>
      </c>
      <c r="H130" s="193">
        <f>CMVSem02[[#This Row],[Un. (R$)]]*CMVSem02[[#This Row],[Qtd.]]</f>
        <v>0</v>
      </c>
      <c r="I130" s="194">
        <v>5</v>
      </c>
      <c r="J130" s="195">
        <v>2.9</v>
      </c>
      <c r="K130" s="193">
        <f t="shared" si="11"/>
        <v>14.5</v>
      </c>
      <c r="L130" s="194">
        <v>0</v>
      </c>
      <c r="M130" s="195">
        <f t="shared" si="19"/>
        <v>2.9</v>
      </c>
      <c r="N130" s="198">
        <f>CMVSem02[[#This Row],[Un. (R$)6]]*CMVSem02[[#This Row],[Qtd.5]]</f>
        <v>0</v>
      </c>
      <c r="O130" s="199">
        <f t="shared" si="12"/>
        <v>5</v>
      </c>
      <c r="P130" s="195">
        <f t="shared" si="20"/>
        <v>2.9</v>
      </c>
      <c r="Q130" s="202">
        <f t="shared" si="21"/>
        <v>14.5</v>
      </c>
      <c r="R130" s="29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</row>
    <row r="131" spans="1:37" ht="16.5" customHeight="1">
      <c r="A131" s="29"/>
      <c r="B131" s="281" t="s">
        <v>72</v>
      </c>
      <c r="C131" s="282"/>
      <c r="D131" s="281" t="s">
        <v>433</v>
      </c>
      <c r="E131" s="283" t="s">
        <v>75</v>
      </c>
      <c r="F131" s="194">
        <v>0</v>
      </c>
      <c r="G131" s="192">
        <v>6.5</v>
      </c>
      <c r="H131" s="193">
        <f>CMVSem02[[#This Row],[Un. (R$)]]*CMVSem02[[#This Row],[Qtd.]]</f>
        <v>0</v>
      </c>
      <c r="I131" s="194">
        <v>8</v>
      </c>
      <c r="J131" s="195">
        <v>5.5</v>
      </c>
      <c r="K131" s="193">
        <f t="shared" si="11"/>
        <v>44</v>
      </c>
      <c r="L131" s="194">
        <v>0</v>
      </c>
      <c r="M131" s="195">
        <f t="shared" si="19"/>
        <v>5.5</v>
      </c>
      <c r="N131" s="198">
        <f>CMVSem02[[#This Row],[Un. (R$)6]]*CMVSem02[[#This Row],[Qtd.5]]</f>
        <v>0</v>
      </c>
      <c r="O131" s="199">
        <f t="shared" si="12"/>
        <v>8</v>
      </c>
      <c r="P131" s="195">
        <f t="shared" si="20"/>
        <v>5.5</v>
      </c>
      <c r="Q131" s="202">
        <f t="shared" si="21"/>
        <v>44</v>
      </c>
      <c r="R131" s="29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</row>
    <row r="132" spans="1:37" ht="16.5" customHeight="1">
      <c r="A132" s="29"/>
      <c r="B132" s="281" t="s">
        <v>72</v>
      </c>
      <c r="C132" s="282">
        <v>111006</v>
      </c>
      <c r="D132" s="281" t="s">
        <v>400</v>
      </c>
      <c r="E132" s="283" t="s">
        <v>24</v>
      </c>
      <c r="F132" s="194">
        <v>0</v>
      </c>
      <c r="G132" s="192">
        <v>5.5</v>
      </c>
      <c r="H132" s="193">
        <f>CMVSem02[[#This Row],[Un. (R$)]]*CMVSem02[[#This Row],[Qtd.]]</f>
        <v>0</v>
      </c>
      <c r="I132" s="194">
        <v>48</v>
      </c>
      <c r="J132" s="195">
        <v>8</v>
      </c>
      <c r="K132" s="193">
        <f t="shared" si="11"/>
        <v>384</v>
      </c>
      <c r="L132" s="194">
        <v>0</v>
      </c>
      <c r="M132" s="195">
        <f t="shared" si="19"/>
        <v>8</v>
      </c>
      <c r="N132" s="198">
        <f>CMVSem02[[#This Row],[Un. (R$)6]]*CMVSem02[[#This Row],[Qtd.5]]</f>
        <v>0</v>
      </c>
      <c r="O132" s="199">
        <f t="shared" si="12"/>
        <v>48</v>
      </c>
      <c r="P132" s="195">
        <f t="shared" si="20"/>
        <v>8</v>
      </c>
      <c r="Q132" s="202">
        <f t="shared" si="21"/>
        <v>384</v>
      </c>
      <c r="R132" s="29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</row>
    <row r="133" spans="1:37" ht="16.5" customHeight="1">
      <c r="A133" s="29"/>
      <c r="B133" s="281" t="s">
        <v>72</v>
      </c>
      <c r="C133" s="282">
        <v>111039</v>
      </c>
      <c r="D133" s="281" t="s">
        <v>449</v>
      </c>
      <c r="E133" s="283" t="s">
        <v>93</v>
      </c>
      <c r="F133" s="194">
        <v>0</v>
      </c>
      <c r="G133" s="192">
        <v>6.5</v>
      </c>
      <c r="H133" s="193">
        <f>CMVSem02[[#This Row],[Un. (R$)]]*CMVSem02[[#This Row],[Qtd.]]</f>
        <v>0</v>
      </c>
      <c r="I133" s="194">
        <v>0</v>
      </c>
      <c r="J133" s="195">
        <v>6.5</v>
      </c>
      <c r="K133" s="193">
        <f t="shared" si="11"/>
        <v>0</v>
      </c>
      <c r="L133" s="194">
        <v>0</v>
      </c>
      <c r="M133" s="195">
        <f t="shared" si="19"/>
        <v>6.5</v>
      </c>
      <c r="N133" s="198">
        <f>CMVSem02[[#This Row],[Un. (R$)6]]*CMVSem02[[#This Row],[Qtd.5]]</f>
        <v>0</v>
      </c>
      <c r="O133" s="199" t="str">
        <f t="shared" si="12"/>
        <v xml:space="preserve"> </v>
      </c>
      <c r="P133" s="195">
        <f t="shared" si="20"/>
        <v>6.5</v>
      </c>
      <c r="Q133" s="202">
        <f t="shared" si="21"/>
        <v>0</v>
      </c>
      <c r="R133" s="29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</row>
    <row r="134" spans="1:37" ht="16.5" customHeight="1">
      <c r="A134" s="29"/>
      <c r="B134" s="281" t="s">
        <v>72</v>
      </c>
      <c r="C134" s="282"/>
      <c r="D134" s="281" t="s">
        <v>303</v>
      </c>
      <c r="E134" s="283" t="s">
        <v>24</v>
      </c>
      <c r="F134" s="194">
        <v>0</v>
      </c>
      <c r="G134" s="192">
        <v>19.899999999999999</v>
      </c>
      <c r="H134" s="193">
        <f>CMVSem02[[#This Row],[Un. (R$)]]*CMVSem02[[#This Row],[Qtd.]]</f>
        <v>0</v>
      </c>
      <c r="I134" s="194">
        <v>0</v>
      </c>
      <c r="J134" s="195">
        <v>19.899999999999999</v>
      </c>
      <c r="K134" s="193">
        <f t="shared" si="11"/>
        <v>0</v>
      </c>
      <c r="L134" s="194">
        <v>0</v>
      </c>
      <c r="M134" s="195">
        <f t="shared" si="19"/>
        <v>19.899999999999999</v>
      </c>
      <c r="N134" s="198">
        <f>CMVSem02[[#This Row],[Un. (R$)6]]*CMVSem02[[#This Row],[Qtd.5]]</f>
        <v>0</v>
      </c>
      <c r="O134" s="199" t="str">
        <f t="shared" si="12"/>
        <v xml:space="preserve"> </v>
      </c>
      <c r="P134" s="195">
        <f t="shared" si="20"/>
        <v>19.899999999999999</v>
      </c>
      <c r="Q134" s="202">
        <f t="shared" si="21"/>
        <v>0</v>
      </c>
      <c r="R134" s="29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</row>
    <row r="135" spans="1:37" ht="16.5" customHeight="1">
      <c r="A135" s="29"/>
      <c r="B135" s="281" t="s">
        <v>72</v>
      </c>
      <c r="C135" s="282">
        <v>111015</v>
      </c>
      <c r="D135" s="281" t="s">
        <v>538</v>
      </c>
      <c r="E135" s="283" t="s">
        <v>24</v>
      </c>
      <c r="F135" s="194">
        <v>0</v>
      </c>
      <c r="G135" s="192">
        <v>19.170000000000002</v>
      </c>
      <c r="H135" s="193">
        <f>CMVSem02[[#This Row],[Un. (R$)]]*CMVSem02[[#This Row],[Qtd.]]</f>
        <v>0</v>
      </c>
      <c r="I135" s="194">
        <v>1</v>
      </c>
      <c r="J135" s="195">
        <v>22</v>
      </c>
      <c r="K135" s="193">
        <f t="shared" si="11"/>
        <v>22</v>
      </c>
      <c r="L135" s="194">
        <v>0</v>
      </c>
      <c r="M135" s="195">
        <f t="shared" si="19"/>
        <v>22</v>
      </c>
      <c r="N135" s="198">
        <f>CMVSem02[[#This Row],[Un. (R$)6]]*CMVSem02[[#This Row],[Qtd.5]]</f>
        <v>0</v>
      </c>
      <c r="O135" s="199">
        <f t="shared" si="12"/>
        <v>1</v>
      </c>
      <c r="P135" s="195">
        <f t="shared" si="20"/>
        <v>22</v>
      </c>
      <c r="Q135" s="202">
        <f t="shared" si="21"/>
        <v>22</v>
      </c>
      <c r="R135" s="29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</row>
    <row r="136" spans="1:37" ht="16.5" customHeight="1">
      <c r="A136" s="29"/>
      <c r="B136" s="281" t="s">
        <v>72</v>
      </c>
      <c r="C136" s="282"/>
      <c r="D136" s="281" t="s">
        <v>444</v>
      </c>
      <c r="E136" s="283" t="s">
        <v>93</v>
      </c>
      <c r="F136" s="194">
        <v>0</v>
      </c>
      <c r="G136" s="192">
        <v>4.5</v>
      </c>
      <c r="H136" s="193">
        <f>CMVSem02[[#This Row],[Un. (R$)]]*CMVSem02[[#This Row],[Qtd.]]</f>
        <v>0</v>
      </c>
      <c r="I136" s="194">
        <v>1</v>
      </c>
      <c r="J136" s="195">
        <v>4.5</v>
      </c>
      <c r="K136" s="193">
        <f t="shared" ref="K136:K201" si="22">IF(I136="","",I136*J136)</f>
        <v>4.5</v>
      </c>
      <c r="L136" s="194">
        <v>0</v>
      </c>
      <c r="M136" s="195">
        <f t="shared" si="19"/>
        <v>4.5</v>
      </c>
      <c r="N136" s="198">
        <f>CMVSem02[[#This Row],[Un. (R$)6]]*CMVSem02[[#This Row],[Qtd.5]]</f>
        <v>0</v>
      </c>
      <c r="O136" s="199">
        <f t="shared" ref="O136:O201" si="23">IF(((F136+I136)-L136)=0," ",(F136+I136)-L136)</f>
        <v>1</v>
      </c>
      <c r="P136" s="195">
        <f t="shared" si="20"/>
        <v>4.5</v>
      </c>
      <c r="Q136" s="202">
        <f t="shared" si="21"/>
        <v>4.5</v>
      </c>
      <c r="R136" s="29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</row>
    <row r="137" spans="1:37" ht="16.5" customHeight="1">
      <c r="A137" s="29"/>
      <c r="B137" s="281" t="s">
        <v>72</v>
      </c>
      <c r="C137" s="282"/>
      <c r="D137" s="281" t="s">
        <v>540</v>
      </c>
      <c r="E137" s="283" t="s">
        <v>24</v>
      </c>
      <c r="F137" s="194">
        <v>0</v>
      </c>
      <c r="G137" s="192">
        <v>9.9</v>
      </c>
      <c r="H137" s="193">
        <f>CMVSem02[[#This Row],[Un. (R$)]]*CMVSem02[[#This Row],[Qtd.]]</f>
        <v>0</v>
      </c>
      <c r="I137" s="194">
        <v>0</v>
      </c>
      <c r="J137" s="195">
        <v>9.9</v>
      </c>
      <c r="K137" s="193">
        <f t="shared" si="22"/>
        <v>0</v>
      </c>
      <c r="L137" s="194">
        <v>0</v>
      </c>
      <c r="M137" s="195">
        <f t="shared" si="19"/>
        <v>9.9</v>
      </c>
      <c r="N137" s="198">
        <f>CMVSem02[[#This Row],[Un. (R$)6]]*CMVSem02[[#This Row],[Qtd.5]]</f>
        <v>0</v>
      </c>
      <c r="O137" s="199" t="str">
        <f t="shared" si="23"/>
        <v xml:space="preserve"> </v>
      </c>
      <c r="P137" s="195">
        <f t="shared" si="20"/>
        <v>9.9</v>
      </c>
      <c r="Q137" s="202">
        <f t="shared" si="21"/>
        <v>0</v>
      </c>
      <c r="R137" s="29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</row>
    <row r="138" spans="1:37" ht="16.5" customHeight="1">
      <c r="A138" s="29"/>
      <c r="B138" s="281" t="s">
        <v>72</v>
      </c>
      <c r="C138" s="282"/>
      <c r="D138" s="281" t="s">
        <v>550</v>
      </c>
      <c r="E138" s="283" t="s">
        <v>24</v>
      </c>
      <c r="F138" s="194">
        <v>0</v>
      </c>
      <c r="G138" s="192">
        <v>8.5</v>
      </c>
      <c r="H138" s="193">
        <f>CMVSem02[[#This Row],[Un. (R$)]]*CMVSem02[[#This Row],[Qtd.]]</f>
        <v>0</v>
      </c>
      <c r="I138" s="194">
        <v>0</v>
      </c>
      <c r="J138" s="195">
        <v>8.5</v>
      </c>
      <c r="K138" s="193">
        <f t="shared" si="22"/>
        <v>0</v>
      </c>
      <c r="L138" s="194">
        <v>0</v>
      </c>
      <c r="M138" s="195">
        <f t="shared" si="19"/>
        <v>8.5</v>
      </c>
      <c r="N138" s="198">
        <f>CMVSem02[[#This Row],[Un. (R$)6]]*CMVSem02[[#This Row],[Qtd.5]]</f>
        <v>0</v>
      </c>
      <c r="O138" s="199" t="str">
        <f t="shared" si="23"/>
        <v xml:space="preserve"> </v>
      </c>
      <c r="P138" s="195">
        <f t="shared" si="20"/>
        <v>8.5</v>
      </c>
      <c r="Q138" s="202">
        <f t="shared" si="21"/>
        <v>0</v>
      </c>
      <c r="R138" s="29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</row>
    <row r="139" spans="1:37" ht="16.5" customHeight="1">
      <c r="A139" s="29"/>
      <c r="B139" s="281" t="s">
        <v>72</v>
      </c>
      <c r="C139" s="282">
        <v>112009</v>
      </c>
      <c r="D139" s="281" t="s">
        <v>112</v>
      </c>
      <c r="E139" s="283" t="s">
        <v>24</v>
      </c>
      <c r="F139" s="194">
        <v>1</v>
      </c>
      <c r="G139" s="192">
        <v>20.64</v>
      </c>
      <c r="H139" s="193">
        <f>CMVSem02[[#This Row],[Un. (R$)]]*CMVSem02[[#This Row],[Qtd.]]</f>
        <v>20.64</v>
      </c>
      <c r="I139" s="194">
        <v>7.38</v>
      </c>
      <c r="J139" s="195">
        <v>21.99</v>
      </c>
      <c r="K139" s="193">
        <f t="shared" si="22"/>
        <v>162.28619999999998</v>
      </c>
      <c r="L139" s="194">
        <v>3.6179999999999999</v>
      </c>
      <c r="M139" s="195">
        <f t="shared" si="19"/>
        <v>21.99</v>
      </c>
      <c r="N139" s="198">
        <f>CMVSem02[[#This Row],[Un. (R$)6]]*CMVSem02[[#This Row],[Qtd.5]]</f>
        <v>79.559819999999988</v>
      </c>
      <c r="O139" s="199">
        <f t="shared" si="23"/>
        <v>4.7619999999999987</v>
      </c>
      <c r="P139" s="195">
        <f t="shared" si="20"/>
        <v>21.99</v>
      </c>
      <c r="Q139" s="202">
        <f t="shared" si="21"/>
        <v>103.36638000000001</v>
      </c>
      <c r="R139" s="29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</row>
    <row r="140" spans="1:37" ht="16.5" customHeight="1">
      <c r="A140" s="29"/>
      <c r="B140" s="281" t="s">
        <v>72</v>
      </c>
      <c r="C140" s="282">
        <v>112111</v>
      </c>
      <c r="D140" s="281" t="s">
        <v>326</v>
      </c>
      <c r="E140" s="283" t="s">
        <v>24</v>
      </c>
      <c r="F140" s="194">
        <v>6</v>
      </c>
      <c r="G140" s="192">
        <v>10.9</v>
      </c>
      <c r="H140" s="193">
        <f>CMVSem02[[#This Row],[Un. (R$)]]*CMVSem02[[#This Row],[Qtd.]]</f>
        <v>65.400000000000006</v>
      </c>
      <c r="I140" s="194">
        <v>27</v>
      </c>
      <c r="J140" s="195">
        <v>13.2</v>
      </c>
      <c r="K140" s="193">
        <f t="shared" si="22"/>
        <v>356.4</v>
      </c>
      <c r="L140" s="194">
        <v>20</v>
      </c>
      <c r="M140" s="195">
        <f t="shared" si="19"/>
        <v>13.2</v>
      </c>
      <c r="N140" s="198">
        <f>CMVSem02[[#This Row],[Un. (R$)6]]*CMVSem02[[#This Row],[Qtd.5]]</f>
        <v>264</v>
      </c>
      <c r="O140" s="199">
        <f t="shared" si="23"/>
        <v>13</v>
      </c>
      <c r="P140" s="195">
        <f t="shared" si="20"/>
        <v>13.2</v>
      </c>
      <c r="Q140" s="202">
        <f t="shared" si="21"/>
        <v>157.79999999999995</v>
      </c>
      <c r="R140" s="29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</row>
    <row r="141" spans="1:37" ht="16.5" customHeight="1">
      <c r="A141" s="29"/>
      <c r="B141" s="281" t="s">
        <v>72</v>
      </c>
      <c r="C141" s="282">
        <v>112110</v>
      </c>
      <c r="D141" s="281" t="s">
        <v>552</v>
      </c>
      <c r="E141" s="283" t="s">
        <v>24</v>
      </c>
      <c r="F141" s="194">
        <v>1</v>
      </c>
      <c r="G141" s="192">
        <v>18.89</v>
      </c>
      <c r="H141" s="193">
        <f>CMVSem02[[#This Row],[Un. (R$)]]*CMVSem02[[#This Row],[Qtd.]]</f>
        <v>18.89</v>
      </c>
      <c r="I141" s="194">
        <v>5</v>
      </c>
      <c r="J141" s="195">
        <v>18.809999999999999</v>
      </c>
      <c r="K141" s="193">
        <f t="shared" si="22"/>
        <v>94.05</v>
      </c>
      <c r="L141" s="194">
        <v>1</v>
      </c>
      <c r="M141" s="195">
        <f t="shared" si="19"/>
        <v>18.809999999999999</v>
      </c>
      <c r="N141" s="198">
        <f>CMVSem02[[#This Row],[Un. (R$)6]]*CMVSem02[[#This Row],[Qtd.5]]</f>
        <v>18.809999999999999</v>
      </c>
      <c r="O141" s="199">
        <f t="shared" si="23"/>
        <v>5</v>
      </c>
      <c r="P141" s="195">
        <f t="shared" si="20"/>
        <v>18.809999999999999</v>
      </c>
      <c r="Q141" s="202">
        <f t="shared" si="21"/>
        <v>94.13</v>
      </c>
      <c r="R141" s="29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</row>
    <row r="142" spans="1:37" ht="16.5" customHeight="1">
      <c r="A142" s="29"/>
      <c r="B142" s="281" t="s">
        <v>72</v>
      </c>
      <c r="C142" s="282">
        <v>112114</v>
      </c>
      <c r="D142" s="281" t="s">
        <v>116</v>
      </c>
      <c r="E142" s="283" t="s">
        <v>24</v>
      </c>
      <c r="F142" s="194">
        <v>1</v>
      </c>
      <c r="G142" s="192">
        <v>8.5</v>
      </c>
      <c r="H142" s="193">
        <f>CMVSem02[[#This Row],[Un. (R$)]]*CMVSem02[[#This Row],[Qtd.]]</f>
        <v>8.5</v>
      </c>
      <c r="I142" s="194">
        <v>0</v>
      </c>
      <c r="J142" s="195">
        <v>8.5</v>
      </c>
      <c r="K142" s="193">
        <f t="shared" si="22"/>
        <v>0</v>
      </c>
      <c r="L142" s="194">
        <v>1</v>
      </c>
      <c r="M142" s="195">
        <f t="shared" si="19"/>
        <v>8.5</v>
      </c>
      <c r="N142" s="198">
        <f>CMVSem02[[#This Row],[Un. (R$)6]]*CMVSem02[[#This Row],[Qtd.5]]</f>
        <v>8.5</v>
      </c>
      <c r="O142" s="199" t="str">
        <f t="shared" si="23"/>
        <v xml:space="preserve"> </v>
      </c>
      <c r="P142" s="195">
        <f t="shared" si="20"/>
        <v>8.5</v>
      </c>
      <c r="Q142" s="202">
        <f t="shared" si="21"/>
        <v>0</v>
      </c>
      <c r="R142" s="29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</row>
    <row r="143" spans="1:37" ht="16.5" customHeight="1">
      <c r="A143" s="29"/>
      <c r="B143" s="281" t="s">
        <v>72</v>
      </c>
      <c r="C143" s="282">
        <v>112112</v>
      </c>
      <c r="D143" s="281" t="s">
        <v>114</v>
      </c>
      <c r="E143" s="283" t="s">
        <v>24</v>
      </c>
      <c r="F143" s="194">
        <v>0</v>
      </c>
      <c r="G143" s="192">
        <v>4.5999999999999996</v>
      </c>
      <c r="H143" s="193">
        <f>CMVSem02[[#This Row],[Un. (R$)]]*CMVSem02[[#This Row],[Qtd.]]</f>
        <v>0</v>
      </c>
      <c r="I143" s="194">
        <v>2.5</v>
      </c>
      <c r="J143" s="195">
        <v>15.1</v>
      </c>
      <c r="K143" s="193">
        <f t="shared" si="22"/>
        <v>37.75</v>
      </c>
      <c r="L143" s="194">
        <v>0</v>
      </c>
      <c r="M143" s="195">
        <f t="shared" si="19"/>
        <v>15.1</v>
      </c>
      <c r="N143" s="198">
        <f>CMVSem02[[#This Row],[Un. (R$)6]]*CMVSem02[[#This Row],[Qtd.5]]</f>
        <v>0</v>
      </c>
      <c r="O143" s="199">
        <f t="shared" si="23"/>
        <v>2.5</v>
      </c>
      <c r="P143" s="195">
        <f t="shared" si="20"/>
        <v>15.1</v>
      </c>
      <c r="Q143" s="202">
        <f t="shared" si="21"/>
        <v>37.75</v>
      </c>
      <c r="R143" s="29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</row>
    <row r="144" spans="1:37" ht="16.5" customHeight="1">
      <c r="A144" s="29"/>
      <c r="B144" s="281" t="s">
        <v>72</v>
      </c>
      <c r="C144" s="282">
        <v>112116</v>
      </c>
      <c r="D144" s="281" t="s">
        <v>547</v>
      </c>
      <c r="E144" s="283" t="s">
        <v>75</v>
      </c>
      <c r="F144" s="194">
        <v>0</v>
      </c>
      <c r="G144" s="192">
        <v>6</v>
      </c>
      <c r="H144" s="193">
        <f>CMVSem02[[#This Row],[Un. (R$)]]*CMVSem02[[#This Row],[Qtd.]]</f>
        <v>0</v>
      </c>
      <c r="I144" s="194">
        <v>0</v>
      </c>
      <c r="J144" s="195">
        <v>6</v>
      </c>
      <c r="K144" s="193">
        <f t="shared" si="22"/>
        <v>0</v>
      </c>
      <c r="L144" s="194">
        <v>0</v>
      </c>
      <c r="M144" s="195">
        <f t="shared" si="19"/>
        <v>6</v>
      </c>
      <c r="N144" s="198">
        <f>CMVSem02[[#This Row],[Un. (R$)6]]*CMVSem02[[#This Row],[Qtd.5]]</f>
        <v>0</v>
      </c>
      <c r="O144" s="199" t="str">
        <f t="shared" si="23"/>
        <v xml:space="preserve"> </v>
      </c>
      <c r="P144" s="195">
        <f t="shared" si="20"/>
        <v>6</v>
      </c>
      <c r="Q144" s="202">
        <f t="shared" si="21"/>
        <v>0</v>
      </c>
      <c r="R144" s="29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</row>
    <row r="145" spans="1:37" ht="16.5" customHeight="1">
      <c r="A145" s="29"/>
      <c r="B145" s="281" t="s">
        <v>72</v>
      </c>
      <c r="C145" s="282"/>
      <c r="D145" s="281" t="s">
        <v>387</v>
      </c>
      <c r="E145" s="283" t="s">
        <v>24</v>
      </c>
      <c r="F145" s="194">
        <v>0</v>
      </c>
      <c r="G145" s="192">
        <v>25</v>
      </c>
      <c r="H145" s="193">
        <f>CMVSem02[[#This Row],[Un. (R$)]]*CMVSem02[[#This Row],[Qtd.]]</f>
        <v>0</v>
      </c>
      <c r="I145" s="194">
        <v>0</v>
      </c>
      <c r="J145" s="195">
        <v>25</v>
      </c>
      <c r="K145" s="193">
        <f t="shared" si="22"/>
        <v>0</v>
      </c>
      <c r="L145" s="194">
        <v>0</v>
      </c>
      <c r="M145" s="195">
        <f t="shared" si="19"/>
        <v>25</v>
      </c>
      <c r="N145" s="198">
        <f>CMVSem02[[#This Row],[Un. (R$)6]]*CMVSem02[[#This Row],[Qtd.5]]</f>
        <v>0</v>
      </c>
      <c r="O145" s="199" t="str">
        <f t="shared" si="23"/>
        <v xml:space="preserve"> </v>
      </c>
      <c r="P145" s="195">
        <f t="shared" si="20"/>
        <v>25</v>
      </c>
      <c r="Q145" s="202">
        <f t="shared" si="21"/>
        <v>0</v>
      </c>
      <c r="R145" s="29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</row>
    <row r="146" spans="1:37" ht="16.5" customHeight="1">
      <c r="A146" s="29"/>
      <c r="B146" s="281" t="s">
        <v>72</v>
      </c>
      <c r="C146" s="282">
        <v>112117</v>
      </c>
      <c r="D146" s="281" t="s">
        <v>118</v>
      </c>
      <c r="E146" s="283" t="s">
        <v>75</v>
      </c>
      <c r="F146" s="194">
        <v>0</v>
      </c>
      <c r="G146" s="192">
        <v>0</v>
      </c>
      <c r="H146" s="193">
        <f>CMVSem02[[#This Row],[Un. (R$)]]*CMVSem02[[#This Row],[Qtd.]]</f>
        <v>0</v>
      </c>
      <c r="I146" s="194">
        <v>0</v>
      </c>
      <c r="J146" s="195">
        <v>0</v>
      </c>
      <c r="K146" s="193">
        <f t="shared" si="22"/>
        <v>0</v>
      </c>
      <c r="L146" s="194">
        <v>0</v>
      </c>
      <c r="M146" s="195">
        <v>0</v>
      </c>
      <c r="N146" s="198">
        <f>CMVSem02[[#This Row],[Un. (R$)6]]*CMVSem02[[#This Row],[Qtd.5]]</f>
        <v>0</v>
      </c>
      <c r="O146" s="199" t="str">
        <f t="shared" si="23"/>
        <v xml:space="preserve"> </v>
      </c>
      <c r="P146" s="195">
        <f t="shared" si="20"/>
        <v>0</v>
      </c>
      <c r="Q146" s="202">
        <f t="shared" si="21"/>
        <v>0</v>
      </c>
      <c r="R146" s="29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</row>
    <row r="147" spans="1:37" ht="16.5" customHeight="1">
      <c r="A147" s="29"/>
      <c r="B147" s="281" t="s">
        <v>72</v>
      </c>
      <c r="C147" s="282">
        <v>112118</v>
      </c>
      <c r="D147" s="281" t="s">
        <v>119</v>
      </c>
      <c r="E147" s="283" t="s">
        <v>75</v>
      </c>
      <c r="F147" s="194">
        <v>0</v>
      </c>
      <c r="G147" s="192">
        <v>0</v>
      </c>
      <c r="H147" s="193">
        <f>CMVSem02[[#This Row],[Un. (R$)]]*CMVSem02[[#This Row],[Qtd.]]</f>
        <v>0</v>
      </c>
      <c r="I147" s="194">
        <v>0</v>
      </c>
      <c r="J147" s="195">
        <v>0</v>
      </c>
      <c r="K147" s="193">
        <f t="shared" si="22"/>
        <v>0</v>
      </c>
      <c r="L147" s="194">
        <v>0</v>
      </c>
      <c r="M147" s="195">
        <v>0</v>
      </c>
      <c r="N147" s="198">
        <f>CMVSem02[[#This Row],[Un. (R$)6]]*CMVSem02[[#This Row],[Qtd.5]]</f>
        <v>0</v>
      </c>
      <c r="O147" s="199" t="str">
        <f t="shared" si="23"/>
        <v xml:space="preserve"> </v>
      </c>
      <c r="P147" s="195">
        <f t="shared" si="20"/>
        <v>0</v>
      </c>
      <c r="Q147" s="202">
        <f t="shared" si="21"/>
        <v>0</v>
      </c>
      <c r="R147" s="29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</row>
    <row r="148" spans="1:37" ht="16.5" customHeight="1">
      <c r="A148" s="29"/>
      <c r="B148" s="281" t="s">
        <v>72</v>
      </c>
      <c r="C148" s="282">
        <v>112003</v>
      </c>
      <c r="D148" s="281" t="s">
        <v>109</v>
      </c>
      <c r="E148" s="283" t="s">
        <v>65</v>
      </c>
      <c r="F148" s="194">
        <v>0</v>
      </c>
      <c r="G148" s="192">
        <v>38.5</v>
      </c>
      <c r="H148" s="193">
        <f>CMVSem02[[#This Row],[Un. (R$)]]*CMVSem02[[#This Row],[Qtd.]]</f>
        <v>0</v>
      </c>
      <c r="I148" s="194">
        <v>0</v>
      </c>
      <c r="J148" s="195">
        <v>38.5</v>
      </c>
      <c r="K148" s="193">
        <f t="shared" si="22"/>
        <v>0</v>
      </c>
      <c r="L148" s="194">
        <v>0</v>
      </c>
      <c r="M148" s="195">
        <f t="shared" si="19"/>
        <v>38.5</v>
      </c>
      <c r="N148" s="198">
        <f>CMVSem02[[#This Row],[Un. (R$)6]]*CMVSem02[[#This Row],[Qtd.5]]</f>
        <v>0</v>
      </c>
      <c r="O148" s="199" t="str">
        <f t="shared" si="23"/>
        <v xml:space="preserve"> </v>
      </c>
      <c r="P148" s="195">
        <f t="shared" si="20"/>
        <v>38.5</v>
      </c>
      <c r="Q148" s="202">
        <f t="shared" si="21"/>
        <v>0</v>
      </c>
      <c r="R148" s="29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</row>
    <row r="149" spans="1:37" ht="16.5" customHeight="1">
      <c r="A149" s="29"/>
      <c r="B149" s="281" t="s">
        <v>72</v>
      </c>
      <c r="C149" s="282">
        <v>112006</v>
      </c>
      <c r="D149" s="281" t="s">
        <v>239</v>
      </c>
      <c r="E149" s="283" t="s">
        <v>24</v>
      </c>
      <c r="F149" s="194">
        <v>0</v>
      </c>
      <c r="G149" s="192">
        <v>46.17</v>
      </c>
      <c r="H149" s="193">
        <f>CMVSem02[[#This Row],[Un. (R$)]]*CMVSem02[[#This Row],[Qtd.]]</f>
        <v>0</v>
      </c>
      <c r="I149" s="194">
        <v>10</v>
      </c>
      <c r="J149" s="195">
        <v>12.91</v>
      </c>
      <c r="K149" s="193">
        <f t="shared" si="22"/>
        <v>129.1</v>
      </c>
      <c r="L149" s="194">
        <v>0</v>
      </c>
      <c r="M149" s="195">
        <f t="shared" si="19"/>
        <v>12.91</v>
      </c>
      <c r="N149" s="198">
        <f>CMVSem02[[#This Row],[Un. (R$)6]]*CMVSem02[[#This Row],[Qtd.5]]</f>
        <v>0</v>
      </c>
      <c r="O149" s="199">
        <f t="shared" si="23"/>
        <v>10</v>
      </c>
      <c r="P149" s="195">
        <f t="shared" si="20"/>
        <v>12.91</v>
      </c>
      <c r="Q149" s="202">
        <f t="shared" si="21"/>
        <v>129.1</v>
      </c>
      <c r="R149" s="29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</row>
    <row r="150" spans="1:37" ht="16.5" customHeight="1">
      <c r="A150" s="29"/>
      <c r="B150" s="281" t="s">
        <v>72</v>
      </c>
      <c r="C150" s="282"/>
      <c r="D150" s="281" t="s">
        <v>566</v>
      </c>
      <c r="E150" s="283" t="s">
        <v>24</v>
      </c>
      <c r="F150" s="194">
        <v>0</v>
      </c>
      <c r="G150" s="192">
        <v>3.9</v>
      </c>
      <c r="H150" s="193">
        <f>CMVSem02[[#This Row],[Un. (R$)]]*CMVSem02[[#This Row],[Qtd.]]</f>
        <v>0</v>
      </c>
      <c r="I150" s="194">
        <v>3</v>
      </c>
      <c r="J150" s="195">
        <v>4.5</v>
      </c>
      <c r="K150" s="193">
        <f t="shared" si="22"/>
        <v>13.5</v>
      </c>
      <c r="L150" s="194">
        <v>0</v>
      </c>
      <c r="M150" s="195">
        <v>3.9</v>
      </c>
      <c r="N150" s="198">
        <f>CMVSem02[[#This Row],[Un. (R$)6]]*CMVSem02[[#This Row],[Qtd.5]]</f>
        <v>0</v>
      </c>
      <c r="O150" s="199">
        <f t="shared" si="23"/>
        <v>3</v>
      </c>
      <c r="P150" s="195">
        <f t="shared" si="20"/>
        <v>3.9</v>
      </c>
      <c r="Q150" s="202">
        <f t="shared" si="21"/>
        <v>13.5</v>
      </c>
      <c r="R150" s="29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</row>
    <row r="151" spans="1:37" ht="16.5" customHeight="1">
      <c r="A151" s="29"/>
      <c r="B151" s="281" t="s">
        <v>107</v>
      </c>
      <c r="C151" s="282"/>
      <c r="D151" s="281" t="s">
        <v>296</v>
      </c>
      <c r="E151" s="283" t="s">
        <v>75</v>
      </c>
      <c r="F151" s="194">
        <v>0</v>
      </c>
      <c r="G151" s="192">
        <v>19.850000000000001</v>
      </c>
      <c r="H151" s="193">
        <f>CMVSem02[[#This Row],[Un. (R$)]]*CMVSem02[[#This Row],[Qtd.]]</f>
        <v>0</v>
      </c>
      <c r="I151" s="194">
        <v>0</v>
      </c>
      <c r="J151" s="195">
        <v>19.850000000000001</v>
      </c>
      <c r="K151" s="193">
        <f t="shared" si="22"/>
        <v>0</v>
      </c>
      <c r="L151" s="194">
        <v>0</v>
      </c>
      <c r="M151" s="195">
        <v>19.850000000000001</v>
      </c>
      <c r="N151" s="198">
        <f>CMVSem02[[#This Row],[Un. (R$)6]]*CMVSem02[[#This Row],[Qtd.5]]</f>
        <v>0</v>
      </c>
      <c r="O151" s="199" t="str">
        <f t="shared" si="23"/>
        <v xml:space="preserve"> </v>
      </c>
      <c r="P151" s="195">
        <f t="shared" si="20"/>
        <v>19.850000000000001</v>
      </c>
      <c r="Q151" s="202">
        <f t="shared" si="21"/>
        <v>0</v>
      </c>
      <c r="R151" s="29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</row>
    <row r="152" spans="1:37" ht="16.5" customHeight="1">
      <c r="A152" s="29"/>
      <c r="B152" s="281" t="s">
        <v>107</v>
      </c>
      <c r="C152" s="282">
        <v>112113</v>
      </c>
      <c r="D152" s="281" t="s">
        <v>115</v>
      </c>
      <c r="E152" s="283" t="s">
        <v>75</v>
      </c>
      <c r="F152" s="194">
        <v>15</v>
      </c>
      <c r="G152" s="192">
        <v>15.51</v>
      </c>
      <c r="H152" s="193">
        <f>CMVSem02[[#This Row],[Un. (R$)]]*CMVSem02[[#This Row],[Qtd.]]</f>
        <v>232.65</v>
      </c>
      <c r="I152" s="194">
        <v>0</v>
      </c>
      <c r="J152" s="195">
        <v>5.79</v>
      </c>
      <c r="K152" s="193">
        <f t="shared" si="22"/>
        <v>0</v>
      </c>
      <c r="L152" s="194">
        <v>0</v>
      </c>
      <c r="M152" s="195">
        <v>15.51</v>
      </c>
      <c r="N152" s="198">
        <f>CMVSem02[[#This Row],[Un. (R$)6]]*CMVSem02[[#This Row],[Qtd.5]]</f>
        <v>0</v>
      </c>
      <c r="O152" s="199">
        <f t="shared" si="23"/>
        <v>15</v>
      </c>
      <c r="P152" s="195">
        <f t="shared" si="20"/>
        <v>15.51</v>
      </c>
      <c r="Q152" s="202">
        <f t="shared" si="21"/>
        <v>232.65</v>
      </c>
      <c r="R152" s="29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</row>
    <row r="153" spans="1:37" ht="16.5" customHeight="1">
      <c r="A153" s="29"/>
      <c r="B153" s="281" t="s">
        <v>107</v>
      </c>
      <c r="C153" s="282">
        <v>112115</v>
      </c>
      <c r="D153" s="281" t="s">
        <v>455</v>
      </c>
      <c r="E153" s="283" t="s">
        <v>75</v>
      </c>
      <c r="F153" s="250">
        <v>0</v>
      </c>
      <c r="G153" s="192">
        <v>27.99</v>
      </c>
      <c r="H153" s="193">
        <f>CMVSem02[[#This Row],[Un. (R$)]]*CMVSem02[[#This Row],[Qtd.]]</f>
        <v>0</v>
      </c>
      <c r="I153" s="250">
        <v>0</v>
      </c>
      <c r="J153" s="251">
        <v>27.99</v>
      </c>
      <c r="K153" s="193">
        <f t="shared" si="22"/>
        <v>0</v>
      </c>
      <c r="L153" s="194">
        <v>0</v>
      </c>
      <c r="M153" s="251">
        <v>27.99</v>
      </c>
      <c r="N153" s="198">
        <f>CMVSem02[[#This Row],[Un. (R$)6]]*CMVSem02[[#This Row],[Qtd.5]]</f>
        <v>0</v>
      </c>
      <c r="O153" s="199">
        <v>0</v>
      </c>
      <c r="P153" s="251">
        <f>M153</f>
        <v>27.99</v>
      </c>
      <c r="Q153" s="202">
        <f>IFERROR((H153+K153)-N153," ")</f>
        <v>0</v>
      </c>
      <c r="R153" s="29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</row>
    <row r="154" spans="1:37" ht="16.5" customHeight="1">
      <c r="A154" s="29"/>
      <c r="B154" s="281" t="s">
        <v>107</v>
      </c>
      <c r="C154" s="282">
        <v>112007</v>
      </c>
      <c r="D154" s="281" t="s">
        <v>111</v>
      </c>
      <c r="E154" s="283" t="s">
        <v>75</v>
      </c>
      <c r="F154" s="262">
        <v>0</v>
      </c>
      <c r="G154" s="263">
        <v>18.899999999999999</v>
      </c>
      <c r="H154" s="193">
        <f>CMVSem02[[#This Row],[Un. (R$)]]*CMVSem02[[#This Row],[Qtd.]]</f>
        <v>0</v>
      </c>
      <c r="I154" s="262">
        <v>0</v>
      </c>
      <c r="J154" s="263">
        <v>21.9</v>
      </c>
      <c r="K154" s="193">
        <f t="shared" si="22"/>
        <v>0</v>
      </c>
      <c r="L154" s="194">
        <v>0</v>
      </c>
      <c r="M154" s="263">
        <f>IF(J154=0," ",J154)</f>
        <v>21.9</v>
      </c>
      <c r="N154" s="198">
        <f>CMVSem02[[#This Row],[Un. (R$)6]]*CMVSem02[[#This Row],[Qtd.5]]</f>
        <v>0</v>
      </c>
      <c r="O154" s="199" t="str">
        <f t="shared" si="23"/>
        <v xml:space="preserve"> </v>
      </c>
      <c r="P154" s="263">
        <f>M154</f>
        <v>21.9</v>
      </c>
      <c r="Q154" s="202">
        <f>IFERROR((H154+K154)-N154," ")</f>
        <v>0</v>
      </c>
      <c r="R154" s="29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</row>
    <row r="155" spans="1:37" ht="16.5" customHeight="1">
      <c r="A155" s="29"/>
      <c r="B155" s="281" t="s">
        <v>107</v>
      </c>
      <c r="C155" s="282">
        <v>112001</v>
      </c>
      <c r="D155" s="281" t="s">
        <v>108</v>
      </c>
      <c r="E155" s="283" t="s">
        <v>75</v>
      </c>
      <c r="F155" s="194">
        <v>0</v>
      </c>
      <c r="G155" s="195">
        <v>37.9</v>
      </c>
      <c r="H155" s="193">
        <f>CMVSem02[[#This Row],[Un. (R$)]]*CMVSem02[[#This Row],[Qtd.]]</f>
        <v>0</v>
      </c>
      <c r="I155" s="194">
        <v>0</v>
      </c>
      <c r="J155" s="195">
        <v>37.9</v>
      </c>
      <c r="K155" s="193">
        <f>IF(I155="","",I155*J155)</f>
        <v>0</v>
      </c>
      <c r="L155" s="194">
        <v>0</v>
      </c>
      <c r="M155" s="195">
        <f>IF(J155=0," ",J155)</f>
        <v>37.9</v>
      </c>
      <c r="N155" s="193">
        <f>CMVSem02[[#This Row],[Un. (R$)6]]*CMVSem02[[#This Row],[Qtd.5]]</f>
        <v>0</v>
      </c>
      <c r="O155" s="201" t="str">
        <f>IF(((F155+I155)-L155)=0," ",(F155+I155)-L155)</f>
        <v xml:space="preserve"> </v>
      </c>
      <c r="P155" s="195">
        <f>M155</f>
        <v>37.9</v>
      </c>
      <c r="Q155" s="202">
        <f>IFERROR((H155+K155)-N155," ")</f>
        <v>0</v>
      </c>
      <c r="R155" s="29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</row>
    <row r="156" spans="1:37" ht="16.5" customHeight="1">
      <c r="A156" s="29"/>
      <c r="B156" s="284" t="s">
        <v>107</v>
      </c>
      <c r="C156" s="282">
        <v>112004</v>
      </c>
      <c r="D156" s="281" t="s">
        <v>463</v>
      </c>
      <c r="E156" s="283" t="s">
        <v>24</v>
      </c>
      <c r="F156" s="194">
        <v>1</v>
      </c>
      <c r="G156" s="192">
        <v>36.9</v>
      </c>
      <c r="H156" s="193">
        <f>CMVSem02[[#This Row],[Un. (R$)]]*CMVSem02[[#This Row],[Qtd.]]</f>
        <v>36.9</v>
      </c>
      <c r="I156" s="194">
        <v>9.1530000000000005</v>
      </c>
      <c r="J156" s="195">
        <v>49.9</v>
      </c>
      <c r="K156" s="193">
        <f t="shared" si="22"/>
        <v>456.73470000000003</v>
      </c>
      <c r="L156" s="194">
        <v>4.8840000000000003</v>
      </c>
      <c r="M156" s="195">
        <f t="shared" si="19"/>
        <v>49.9</v>
      </c>
      <c r="N156" s="198">
        <f>CMVSem02[[#This Row],[Un. (R$)6]]*CMVSem02[[#This Row],[Qtd.5]]</f>
        <v>243.7116</v>
      </c>
      <c r="O156" s="199">
        <f t="shared" si="23"/>
        <v>5.2690000000000001</v>
      </c>
      <c r="P156" s="195">
        <f t="shared" si="20"/>
        <v>49.9</v>
      </c>
      <c r="Q156" s="202">
        <f t="shared" si="21"/>
        <v>249.92310000000001</v>
      </c>
      <c r="R156" s="29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</row>
    <row r="157" spans="1:37" ht="16.5" customHeight="1">
      <c r="A157" s="29"/>
      <c r="B157" s="281" t="s">
        <v>107</v>
      </c>
      <c r="C157" s="282"/>
      <c r="D157" s="281" t="s">
        <v>384</v>
      </c>
      <c r="E157" s="283" t="s">
        <v>75</v>
      </c>
      <c r="F157" s="194">
        <v>0</v>
      </c>
      <c r="G157" s="192">
        <v>59.9</v>
      </c>
      <c r="H157" s="193">
        <f>CMVSem02[[#This Row],[Un. (R$)]]*CMVSem02[[#This Row],[Qtd.]]</f>
        <v>0</v>
      </c>
      <c r="I157" s="194">
        <v>0</v>
      </c>
      <c r="J157" s="195">
        <v>59.9</v>
      </c>
      <c r="K157" s="193">
        <f t="shared" si="22"/>
        <v>0</v>
      </c>
      <c r="L157" s="194">
        <v>0</v>
      </c>
      <c r="M157" s="195">
        <f t="shared" si="19"/>
        <v>59.9</v>
      </c>
      <c r="N157" s="198">
        <f>CMVSem02[[#This Row],[Un. (R$)6]]*CMVSem02[[#This Row],[Qtd.5]]</f>
        <v>0</v>
      </c>
      <c r="O157" s="199" t="str">
        <f t="shared" si="23"/>
        <v xml:space="preserve"> </v>
      </c>
      <c r="P157" s="195">
        <f t="shared" si="20"/>
        <v>59.9</v>
      </c>
      <c r="Q157" s="202">
        <f t="shared" si="21"/>
        <v>0</v>
      </c>
      <c r="R157" s="29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</row>
    <row r="158" spans="1:37" ht="16.5" customHeight="1">
      <c r="A158" s="29"/>
      <c r="B158" s="281" t="s">
        <v>107</v>
      </c>
      <c r="C158" s="282">
        <v>112005</v>
      </c>
      <c r="D158" s="281" t="s">
        <v>260</v>
      </c>
      <c r="E158" s="283" t="s">
        <v>24</v>
      </c>
      <c r="F158" s="194">
        <v>1</v>
      </c>
      <c r="G158" s="192">
        <v>60.9</v>
      </c>
      <c r="H158" s="193">
        <f>CMVSem02[[#This Row],[Un. (R$)]]*CMVSem02[[#This Row],[Qtd.]]</f>
        <v>60.9</v>
      </c>
      <c r="I158" s="194">
        <v>5.9500000000000011</v>
      </c>
      <c r="J158" s="195">
        <v>59.89</v>
      </c>
      <c r="K158" s="193">
        <f t="shared" si="22"/>
        <v>356.34550000000007</v>
      </c>
      <c r="L158" s="194">
        <v>6.468</v>
      </c>
      <c r="M158" s="195">
        <f t="shared" si="19"/>
        <v>59.89</v>
      </c>
      <c r="N158" s="198">
        <f>CMVSem02[[#This Row],[Un. (R$)6]]*CMVSem02[[#This Row],[Qtd.5]]</f>
        <v>387.36851999999999</v>
      </c>
      <c r="O158" s="199">
        <f t="shared" si="23"/>
        <v>0.48200000000000109</v>
      </c>
      <c r="P158" s="195">
        <f t="shared" si="20"/>
        <v>59.89</v>
      </c>
      <c r="Q158" s="202">
        <f t="shared" si="21"/>
        <v>29.87698000000006</v>
      </c>
      <c r="R158" s="29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</row>
    <row r="159" spans="1:37" ht="16.5" customHeight="1">
      <c r="A159" s="29"/>
      <c r="B159" s="281" t="s">
        <v>107</v>
      </c>
      <c r="C159" s="282">
        <v>112002</v>
      </c>
      <c r="D159" s="281" t="s">
        <v>342</v>
      </c>
      <c r="E159" s="283" t="s">
        <v>24</v>
      </c>
      <c r="F159" s="194">
        <v>0</v>
      </c>
      <c r="G159" s="192">
        <v>59.9</v>
      </c>
      <c r="H159" s="193">
        <f>CMVSem02[[#This Row],[Un. (R$)]]*CMVSem02[[#This Row],[Qtd.]]</f>
        <v>0</v>
      </c>
      <c r="I159" s="194">
        <v>4.3650000000000002</v>
      </c>
      <c r="J159" s="195">
        <v>76.709999999999994</v>
      </c>
      <c r="K159" s="193">
        <f t="shared" si="22"/>
        <v>334.83914999999996</v>
      </c>
      <c r="L159" s="194">
        <v>2.2999999999999998</v>
      </c>
      <c r="M159" s="195">
        <f t="shared" si="19"/>
        <v>76.709999999999994</v>
      </c>
      <c r="N159" s="198">
        <f>CMVSem02[[#This Row],[Un. (R$)6]]*CMVSem02[[#This Row],[Qtd.5]]</f>
        <v>176.43299999999996</v>
      </c>
      <c r="O159" s="199">
        <f t="shared" si="23"/>
        <v>2.0650000000000004</v>
      </c>
      <c r="P159" s="195">
        <f t="shared" si="20"/>
        <v>76.709999999999994</v>
      </c>
      <c r="Q159" s="202">
        <f t="shared" si="21"/>
        <v>158.40615</v>
      </c>
      <c r="R159" s="29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</row>
    <row r="160" spans="1:37" ht="16.5" customHeight="1">
      <c r="A160" s="29"/>
      <c r="B160" s="281" t="s">
        <v>107</v>
      </c>
      <c r="C160" s="282">
        <v>112008</v>
      </c>
      <c r="D160" s="281" t="s">
        <v>240</v>
      </c>
      <c r="E160" s="283" t="s">
        <v>24</v>
      </c>
      <c r="F160" s="194">
        <v>1</v>
      </c>
      <c r="G160" s="192">
        <v>54.9</v>
      </c>
      <c r="H160" s="193">
        <f>CMVSem02[[#This Row],[Un. (R$)]]*CMVSem02[[#This Row],[Qtd.]]</f>
        <v>54.9</v>
      </c>
      <c r="I160" s="194">
        <v>1</v>
      </c>
      <c r="J160" s="195">
        <v>38.17</v>
      </c>
      <c r="K160" s="193">
        <f t="shared" si="22"/>
        <v>38.17</v>
      </c>
      <c r="L160" s="194">
        <v>1</v>
      </c>
      <c r="M160" s="195">
        <f t="shared" si="19"/>
        <v>38.17</v>
      </c>
      <c r="N160" s="198">
        <f>CMVSem02[[#This Row],[Un. (R$)6]]*CMVSem02[[#This Row],[Qtd.5]]</f>
        <v>38.17</v>
      </c>
      <c r="O160" s="199">
        <f t="shared" si="23"/>
        <v>1</v>
      </c>
      <c r="P160" s="195">
        <f t="shared" si="20"/>
        <v>38.17</v>
      </c>
      <c r="Q160" s="202">
        <f t="shared" si="21"/>
        <v>54.899999999999991</v>
      </c>
      <c r="R160" s="29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</row>
    <row r="161" spans="1:37" ht="16.5" customHeight="1">
      <c r="A161" s="29"/>
      <c r="B161" s="281" t="s">
        <v>107</v>
      </c>
      <c r="C161" s="282"/>
      <c r="D161" s="281" t="s">
        <v>297</v>
      </c>
      <c r="E161" s="283" t="s">
        <v>65</v>
      </c>
      <c r="F161" s="194">
        <v>0</v>
      </c>
      <c r="G161" s="192">
        <v>34.9</v>
      </c>
      <c r="H161" s="193">
        <f>CMVSem02[[#This Row],[Un. (R$)]]*CMVSem02[[#This Row],[Qtd.]]</f>
        <v>0</v>
      </c>
      <c r="I161" s="194">
        <v>0</v>
      </c>
      <c r="J161" s="195">
        <v>34.9</v>
      </c>
      <c r="K161" s="193">
        <f t="shared" si="22"/>
        <v>0</v>
      </c>
      <c r="L161" s="194">
        <v>0</v>
      </c>
      <c r="M161" s="195">
        <v>34.9</v>
      </c>
      <c r="N161" s="198">
        <f>CMVSem02[[#This Row],[Un. (R$)6]]*CMVSem02[[#This Row],[Qtd.5]]</f>
        <v>0</v>
      </c>
      <c r="O161" s="199" t="str">
        <f t="shared" si="23"/>
        <v xml:space="preserve"> </v>
      </c>
      <c r="P161" s="195">
        <f t="shared" si="20"/>
        <v>34.9</v>
      </c>
      <c r="Q161" s="202">
        <f t="shared" si="21"/>
        <v>0</v>
      </c>
      <c r="R161" s="29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</row>
    <row r="162" spans="1:37" ht="16.5" customHeight="1">
      <c r="A162" s="29"/>
      <c r="B162" s="281" t="s">
        <v>107</v>
      </c>
      <c r="C162" s="282"/>
      <c r="D162" s="281" t="s">
        <v>535</v>
      </c>
      <c r="E162" s="283" t="s">
        <v>24</v>
      </c>
      <c r="F162" s="194">
        <v>0</v>
      </c>
      <c r="G162" s="192">
        <v>36.9</v>
      </c>
      <c r="H162" s="193">
        <f>CMVSem02[[#This Row],[Un. (R$)]]*CMVSem02[[#This Row],[Qtd.]]</f>
        <v>0</v>
      </c>
      <c r="I162" s="194">
        <v>20.085000000000001</v>
      </c>
      <c r="J162" s="195">
        <v>39.9</v>
      </c>
      <c r="K162" s="193">
        <f t="shared" si="22"/>
        <v>801.39149999999995</v>
      </c>
      <c r="L162" s="194">
        <v>13</v>
      </c>
      <c r="M162" s="195">
        <f t="shared" si="19"/>
        <v>39.9</v>
      </c>
      <c r="N162" s="198">
        <f>CMVSem02[[#This Row],[Un. (R$)6]]*CMVSem02[[#This Row],[Qtd.5]]</f>
        <v>518.69999999999993</v>
      </c>
      <c r="O162" s="199">
        <f t="shared" si="23"/>
        <v>7.0850000000000009</v>
      </c>
      <c r="P162" s="195">
        <f t="shared" si="20"/>
        <v>39.9</v>
      </c>
      <c r="Q162" s="202">
        <f t="shared" si="21"/>
        <v>282.69150000000002</v>
      </c>
      <c r="R162" s="29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</row>
    <row r="163" spans="1:37" ht="16.5" customHeight="1">
      <c r="A163" s="29"/>
      <c r="B163" s="281" t="s">
        <v>107</v>
      </c>
      <c r="C163" s="282"/>
      <c r="D163" s="281" t="s">
        <v>344</v>
      </c>
      <c r="E163" s="283" t="s">
        <v>75</v>
      </c>
      <c r="F163" s="194">
        <v>0</v>
      </c>
      <c r="G163" s="192">
        <v>34.9</v>
      </c>
      <c r="H163" s="193">
        <f>CMVSem02[[#This Row],[Un. (R$)]]*CMVSem02[[#This Row],[Qtd.]]</f>
        <v>0</v>
      </c>
      <c r="I163" s="194">
        <v>0</v>
      </c>
      <c r="J163" s="195">
        <v>34.9</v>
      </c>
      <c r="K163" s="193">
        <f t="shared" si="22"/>
        <v>0</v>
      </c>
      <c r="L163" s="194">
        <v>0</v>
      </c>
      <c r="M163" s="195">
        <f t="shared" ref="M163:M195" si="24">IF(J163=0," ",J163)</f>
        <v>34.9</v>
      </c>
      <c r="N163" s="198">
        <f>CMVSem02[[#This Row],[Un. (R$)6]]*CMVSem02[[#This Row],[Qtd.5]]</f>
        <v>0</v>
      </c>
      <c r="O163" s="199" t="str">
        <f t="shared" si="23"/>
        <v xml:space="preserve"> </v>
      </c>
      <c r="P163" s="195">
        <f t="shared" ref="P163:P195" si="25">M163</f>
        <v>34.9</v>
      </c>
      <c r="Q163" s="202">
        <f t="shared" ref="Q163:Q195" si="26">IFERROR((H163+K163)-N163," ")</f>
        <v>0</v>
      </c>
      <c r="R163" s="29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</row>
    <row r="164" spans="1:37" ht="16.5" customHeight="1">
      <c r="A164" s="29"/>
      <c r="B164" s="281" t="s">
        <v>107</v>
      </c>
      <c r="C164" s="282">
        <v>130002</v>
      </c>
      <c r="D164" s="281" t="s">
        <v>121</v>
      </c>
      <c r="E164" s="283" t="s">
        <v>65</v>
      </c>
      <c r="F164" s="194">
        <v>0</v>
      </c>
      <c r="G164" s="192">
        <v>45.38</v>
      </c>
      <c r="H164" s="193">
        <f>CMVSem02[[#This Row],[Un. (R$)]]*CMVSem02[[#This Row],[Qtd.]]</f>
        <v>0</v>
      </c>
      <c r="I164" s="194">
        <v>0</v>
      </c>
      <c r="J164" s="195">
        <v>45.38</v>
      </c>
      <c r="K164" s="193">
        <f t="shared" si="22"/>
        <v>0</v>
      </c>
      <c r="L164" s="194">
        <v>0</v>
      </c>
      <c r="M164" s="195">
        <f t="shared" si="24"/>
        <v>45.38</v>
      </c>
      <c r="N164" s="198">
        <f>CMVSem02[[#This Row],[Un. (R$)6]]*CMVSem02[[#This Row],[Qtd.5]]</f>
        <v>0</v>
      </c>
      <c r="O164" s="199" t="str">
        <f t="shared" si="23"/>
        <v xml:space="preserve"> </v>
      </c>
      <c r="P164" s="195">
        <f t="shared" si="25"/>
        <v>45.38</v>
      </c>
      <c r="Q164" s="202">
        <f t="shared" si="26"/>
        <v>0</v>
      </c>
      <c r="R164" s="29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</row>
    <row r="165" spans="1:37" ht="16.5" customHeight="1">
      <c r="A165" s="29"/>
      <c r="B165" s="281" t="s">
        <v>107</v>
      </c>
      <c r="C165" s="282">
        <v>130007</v>
      </c>
      <c r="D165" s="281" t="s">
        <v>454</v>
      </c>
      <c r="E165" s="283" t="s">
        <v>24</v>
      </c>
      <c r="F165" s="194">
        <v>30</v>
      </c>
      <c r="G165" s="192">
        <v>56.96</v>
      </c>
      <c r="H165" s="193">
        <f>CMVSem02[[#This Row],[Un. (R$)]]*CMVSem02[[#This Row],[Qtd.]]</f>
        <v>1708.8</v>
      </c>
      <c r="I165" s="194">
        <v>40.21</v>
      </c>
      <c r="J165" s="195">
        <v>58.44</v>
      </c>
      <c r="K165" s="193">
        <f t="shared" si="22"/>
        <v>2349.8723999999997</v>
      </c>
      <c r="L165" s="194">
        <v>24</v>
      </c>
      <c r="M165" s="195">
        <f t="shared" si="24"/>
        <v>58.44</v>
      </c>
      <c r="N165" s="198">
        <f>CMVSem02[[#This Row],[Un. (R$)6]]*CMVSem02[[#This Row],[Qtd.5]]</f>
        <v>1402.56</v>
      </c>
      <c r="O165" s="199">
        <f t="shared" si="23"/>
        <v>46.210000000000008</v>
      </c>
      <c r="P165" s="195">
        <f t="shared" si="25"/>
        <v>58.44</v>
      </c>
      <c r="Q165" s="202">
        <f t="shared" si="26"/>
        <v>2656.1123999999995</v>
      </c>
      <c r="R165" s="29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</row>
    <row r="166" spans="1:37" ht="16.5" customHeight="1">
      <c r="A166" s="29"/>
      <c r="B166" s="281" t="s">
        <v>107</v>
      </c>
      <c r="C166" s="282"/>
      <c r="D166" s="281" t="s">
        <v>385</v>
      </c>
      <c r="E166" s="283" t="s">
        <v>24</v>
      </c>
      <c r="F166" s="194">
        <v>0</v>
      </c>
      <c r="G166" s="192">
        <v>47.19</v>
      </c>
      <c r="H166" s="193">
        <f>CMVSem02[[#This Row],[Un. (R$)]]*CMVSem02[[#This Row],[Qtd.]]</f>
        <v>0</v>
      </c>
      <c r="I166" s="194">
        <v>67.855999999999995</v>
      </c>
      <c r="J166" s="195">
        <v>49</v>
      </c>
      <c r="K166" s="193">
        <f t="shared" si="22"/>
        <v>3324.9439999999995</v>
      </c>
      <c r="L166" s="194">
        <v>26.588000000000001</v>
      </c>
      <c r="M166" s="195">
        <f t="shared" si="24"/>
        <v>49</v>
      </c>
      <c r="N166" s="198">
        <f>CMVSem02[[#This Row],[Un. (R$)6]]*CMVSem02[[#This Row],[Qtd.5]]</f>
        <v>1302.8120000000001</v>
      </c>
      <c r="O166" s="199">
        <f t="shared" si="23"/>
        <v>41.267999999999994</v>
      </c>
      <c r="P166" s="195">
        <f t="shared" si="25"/>
        <v>49</v>
      </c>
      <c r="Q166" s="202">
        <f t="shared" si="26"/>
        <v>2022.1319999999994</v>
      </c>
      <c r="R166" s="29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</row>
    <row r="167" spans="1:37" ht="16.5" customHeight="1">
      <c r="A167" s="29"/>
      <c r="B167" s="281" t="s">
        <v>107</v>
      </c>
      <c r="C167" s="282">
        <v>130008</v>
      </c>
      <c r="D167" s="281" t="s">
        <v>247</v>
      </c>
      <c r="E167" s="283" t="s">
        <v>24</v>
      </c>
      <c r="F167" s="194">
        <v>0</v>
      </c>
      <c r="G167" s="192">
        <v>27.99</v>
      </c>
      <c r="H167" s="193">
        <f>CMVSem02[[#This Row],[Un. (R$)]]*CMVSem02[[#This Row],[Qtd.]]</f>
        <v>0</v>
      </c>
      <c r="I167" s="194">
        <v>10</v>
      </c>
      <c r="J167" s="195">
        <v>27.99</v>
      </c>
      <c r="K167" s="193">
        <f t="shared" si="22"/>
        <v>279.89999999999998</v>
      </c>
      <c r="L167" s="194">
        <v>0</v>
      </c>
      <c r="M167" s="195">
        <f t="shared" si="24"/>
        <v>27.99</v>
      </c>
      <c r="N167" s="198">
        <f>CMVSem02[[#This Row],[Un. (R$)6]]*CMVSem02[[#This Row],[Qtd.5]]</f>
        <v>0</v>
      </c>
      <c r="O167" s="199">
        <f t="shared" si="23"/>
        <v>10</v>
      </c>
      <c r="P167" s="195">
        <f t="shared" si="25"/>
        <v>27.99</v>
      </c>
      <c r="Q167" s="202">
        <f t="shared" si="26"/>
        <v>279.89999999999998</v>
      </c>
      <c r="R167" s="29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</row>
    <row r="168" spans="1:37" ht="16.5" customHeight="1">
      <c r="A168" s="29"/>
      <c r="B168" s="281" t="s">
        <v>107</v>
      </c>
      <c r="C168" s="282">
        <v>130015</v>
      </c>
      <c r="D168" s="281" t="s">
        <v>543</v>
      </c>
      <c r="E168" s="283" t="s">
        <v>53</v>
      </c>
      <c r="F168" s="194">
        <v>0</v>
      </c>
      <c r="G168" s="192">
        <v>59</v>
      </c>
      <c r="H168" s="193">
        <f>CMVSem02[[#This Row],[Un. (R$)]]*CMVSem02[[#This Row],[Qtd.]]</f>
        <v>0</v>
      </c>
      <c r="I168" s="194">
        <v>4</v>
      </c>
      <c r="J168" s="195">
        <v>59</v>
      </c>
      <c r="K168" s="193">
        <f t="shared" si="22"/>
        <v>236</v>
      </c>
      <c r="L168" s="194">
        <v>2</v>
      </c>
      <c r="M168" s="195">
        <f t="shared" si="24"/>
        <v>59</v>
      </c>
      <c r="N168" s="198">
        <f>CMVSem02[[#This Row],[Un. (R$)6]]*CMVSem02[[#This Row],[Qtd.5]]</f>
        <v>118</v>
      </c>
      <c r="O168" s="199">
        <f t="shared" si="23"/>
        <v>2</v>
      </c>
      <c r="P168" s="195">
        <f t="shared" si="25"/>
        <v>59</v>
      </c>
      <c r="Q168" s="202">
        <f t="shared" si="26"/>
        <v>118</v>
      </c>
      <c r="R168" s="29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</row>
    <row r="169" spans="1:37" ht="16.5" customHeight="1">
      <c r="A169" s="29"/>
      <c r="B169" s="281" t="s">
        <v>107</v>
      </c>
      <c r="C169" s="282">
        <v>130013</v>
      </c>
      <c r="D169" s="281" t="s">
        <v>561</v>
      </c>
      <c r="E169" s="283" t="s">
        <v>24</v>
      </c>
      <c r="F169" s="194">
        <v>1</v>
      </c>
      <c r="G169" s="192">
        <v>22.5</v>
      </c>
      <c r="H169" s="193">
        <f>CMVSem02[[#This Row],[Un. (R$)]]*CMVSem02[[#This Row],[Qtd.]]</f>
        <v>22.5</v>
      </c>
      <c r="I169" s="194">
        <v>6</v>
      </c>
      <c r="J169" s="195">
        <v>22.5</v>
      </c>
      <c r="K169" s="193">
        <f t="shared" si="22"/>
        <v>135</v>
      </c>
      <c r="L169" s="194">
        <v>2</v>
      </c>
      <c r="M169" s="195">
        <f t="shared" si="24"/>
        <v>22.5</v>
      </c>
      <c r="N169" s="198">
        <f>CMVSem02[[#This Row],[Un. (R$)6]]*CMVSem02[[#This Row],[Qtd.5]]</f>
        <v>45</v>
      </c>
      <c r="O169" s="199">
        <f t="shared" si="23"/>
        <v>5</v>
      </c>
      <c r="P169" s="195">
        <f t="shared" si="25"/>
        <v>22.5</v>
      </c>
      <c r="Q169" s="202">
        <f t="shared" si="26"/>
        <v>112.5</v>
      </c>
      <c r="R169" s="29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</row>
    <row r="170" spans="1:37" ht="16.5" customHeight="1">
      <c r="A170" s="29"/>
      <c r="B170" s="281" t="s">
        <v>107</v>
      </c>
      <c r="C170" s="282">
        <v>130014</v>
      </c>
      <c r="D170" s="281" t="s">
        <v>125</v>
      </c>
      <c r="E170" s="283" t="s">
        <v>75</v>
      </c>
      <c r="F170" s="194">
        <v>1</v>
      </c>
      <c r="G170" s="192">
        <v>25</v>
      </c>
      <c r="H170" s="193">
        <f>CMVSem02[[#This Row],[Un. (R$)]]*CMVSem02[[#This Row],[Qtd.]]</f>
        <v>25</v>
      </c>
      <c r="I170" s="194">
        <v>4</v>
      </c>
      <c r="J170" s="195">
        <v>25</v>
      </c>
      <c r="K170" s="193">
        <f t="shared" si="22"/>
        <v>100</v>
      </c>
      <c r="L170" s="194">
        <v>1</v>
      </c>
      <c r="M170" s="195">
        <f t="shared" si="24"/>
        <v>25</v>
      </c>
      <c r="N170" s="198">
        <f>CMVSem02[[#This Row],[Un. (R$)6]]*CMVSem02[[#This Row],[Qtd.5]]</f>
        <v>25</v>
      </c>
      <c r="O170" s="199">
        <f t="shared" si="23"/>
        <v>4</v>
      </c>
      <c r="P170" s="195">
        <f t="shared" si="25"/>
        <v>25</v>
      </c>
      <c r="Q170" s="202">
        <f t="shared" si="26"/>
        <v>100</v>
      </c>
      <c r="R170" s="29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</row>
    <row r="171" spans="1:37" ht="16.5" customHeight="1">
      <c r="A171" s="29"/>
      <c r="B171" s="281" t="s">
        <v>107</v>
      </c>
      <c r="C171" s="282"/>
      <c r="D171" s="281" t="s">
        <v>396</v>
      </c>
      <c r="E171" s="283" t="s">
        <v>93</v>
      </c>
      <c r="F171" s="194">
        <v>0</v>
      </c>
      <c r="G171" s="192">
        <v>28.8</v>
      </c>
      <c r="H171" s="193">
        <f>CMVSem02[[#This Row],[Un. (R$)]]*CMVSem02[[#This Row],[Qtd.]]</f>
        <v>0</v>
      </c>
      <c r="I171" s="194">
        <v>3</v>
      </c>
      <c r="J171" s="195">
        <v>28.8</v>
      </c>
      <c r="K171" s="193">
        <f t="shared" si="22"/>
        <v>86.4</v>
      </c>
      <c r="L171" s="194">
        <v>1</v>
      </c>
      <c r="M171" s="195">
        <f t="shared" si="24"/>
        <v>28.8</v>
      </c>
      <c r="N171" s="198">
        <f>CMVSem02[[#This Row],[Un. (R$)6]]*CMVSem02[[#This Row],[Qtd.5]]</f>
        <v>28.8</v>
      </c>
      <c r="O171" s="199">
        <f t="shared" si="23"/>
        <v>2</v>
      </c>
      <c r="P171" s="195">
        <f t="shared" si="25"/>
        <v>28.8</v>
      </c>
      <c r="Q171" s="202">
        <f t="shared" si="26"/>
        <v>57.600000000000009</v>
      </c>
      <c r="R171" s="29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</row>
    <row r="172" spans="1:37" ht="16.5" customHeight="1">
      <c r="A172" s="29"/>
      <c r="B172" s="281" t="s">
        <v>107</v>
      </c>
      <c r="C172" s="282"/>
      <c r="D172" s="281" t="s">
        <v>295</v>
      </c>
      <c r="E172" s="283" t="s">
        <v>24</v>
      </c>
      <c r="F172" s="194">
        <v>0</v>
      </c>
      <c r="G172" s="192">
        <v>22.99</v>
      </c>
      <c r="H172" s="193">
        <f>CMVSem02[[#This Row],[Un. (R$)]]*CMVSem02[[#This Row],[Qtd.]]</f>
        <v>0</v>
      </c>
      <c r="I172" s="194">
        <v>0</v>
      </c>
      <c r="J172" s="195">
        <v>22.99</v>
      </c>
      <c r="K172" s="193">
        <f t="shared" si="22"/>
        <v>0</v>
      </c>
      <c r="L172" s="194">
        <v>0</v>
      </c>
      <c r="M172" s="195">
        <f t="shared" si="24"/>
        <v>22.99</v>
      </c>
      <c r="N172" s="198">
        <f>CMVSem02[[#This Row],[Un. (R$)6]]*CMVSem02[[#This Row],[Qtd.5]]</f>
        <v>0</v>
      </c>
      <c r="O172" s="199" t="str">
        <f t="shared" si="23"/>
        <v xml:space="preserve"> </v>
      </c>
      <c r="P172" s="195">
        <f t="shared" si="25"/>
        <v>22.99</v>
      </c>
      <c r="Q172" s="202">
        <f t="shared" si="26"/>
        <v>0</v>
      </c>
      <c r="R172" s="29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</row>
    <row r="173" spans="1:37" ht="16.5" customHeight="1">
      <c r="A173" s="29"/>
      <c r="B173" s="281" t="s">
        <v>107</v>
      </c>
      <c r="C173" s="282">
        <v>130003</v>
      </c>
      <c r="D173" s="281" t="s">
        <v>556</v>
      </c>
      <c r="E173" s="283" t="s">
        <v>75</v>
      </c>
      <c r="F173" s="194">
        <v>0</v>
      </c>
      <c r="G173" s="192">
        <v>34.99</v>
      </c>
      <c r="H173" s="193">
        <f>CMVSem02[[#This Row],[Un. (R$)]]*CMVSem02[[#This Row],[Qtd.]]</f>
        <v>0</v>
      </c>
      <c r="I173" s="194">
        <v>10.45</v>
      </c>
      <c r="J173" s="195">
        <v>39.99</v>
      </c>
      <c r="K173" s="193">
        <f t="shared" si="22"/>
        <v>417.89549999999997</v>
      </c>
      <c r="L173" s="194">
        <v>0</v>
      </c>
      <c r="M173" s="195">
        <f t="shared" si="24"/>
        <v>39.99</v>
      </c>
      <c r="N173" s="198">
        <f>CMVSem02[[#This Row],[Un. (R$)6]]*CMVSem02[[#This Row],[Qtd.5]]</f>
        <v>0</v>
      </c>
      <c r="O173" s="199">
        <f t="shared" si="23"/>
        <v>10.45</v>
      </c>
      <c r="P173" s="195">
        <f t="shared" si="25"/>
        <v>39.99</v>
      </c>
      <c r="Q173" s="202">
        <f t="shared" si="26"/>
        <v>417.89549999999997</v>
      </c>
      <c r="R173" s="29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</row>
    <row r="174" spans="1:37" ht="16.5" customHeight="1">
      <c r="A174" s="29"/>
      <c r="B174" s="281" t="s">
        <v>107</v>
      </c>
      <c r="C174" s="282"/>
      <c r="D174" s="281" t="s">
        <v>562</v>
      </c>
      <c r="E174" s="283" t="s">
        <v>24</v>
      </c>
      <c r="F174" s="194">
        <v>1</v>
      </c>
      <c r="G174" s="192">
        <v>22</v>
      </c>
      <c r="H174" s="193">
        <f>CMVSem02[[#This Row],[Un. (R$)]]*CMVSem02[[#This Row],[Qtd.]]</f>
        <v>22</v>
      </c>
      <c r="I174" s="194">
        <v>6</v>
      </c>
      <c r="J174" s="195">
        <v>22</v>
      </c>
      <c r="K174" s="193">
        <f t="shared" si="22"/>
        <v>132</v>
      </c>
      <c r="L174" s="194">
        <v>3</v>
      </c>
      <c r="M174" s="195">
        <f t="shared" si="24"/>
        <v>22</v>
      </c>
      <c r="N174" s="198">
        <f>CMVSem02[[#This Row],[Un. (R$)6]]*CMVSem02[[#This Row],[Qtd.5]]</f>
        <v>66</v>
      </c>
      <c r="O174" s="199">
        <f t="shared" si="23"/>
        <v>4</v>
      </c>
      <c r="P174" s="195">
        <f t="shared" si="25"/>
        <v>22</v>
      </c>
      <c r="Q174" s="202">
        <f t="shared" si="26"/>
        <v>88</v>
      </c>
      <c r="R174" s="29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</row>
    <row r="175" spans="1:37" ht="16.5" customHeight="1">
      <c r="A175" s="29"/>
      <c r="B175" s="281" t="s">
        <v>120</v>
      </c>
      <c r="C175" s="282"/>
      <c r="D175" s="281" t="s">
        <v>124</v>
      </c>
      <c r="E175" s="283" t="s">
        <v>24</v>
      </c>
      <c r="F175" s="194">
        <v>0</v>
      </c>
      <c r="G175" s="192">
        <v>79.5</v>
      </c>
      <c r="H175" s="193">
        <f>CMVSem02[[#This Row],[Un. (R$)]]*CMVSem02[[#This Row],[Qtd.]]</f>
        <v>0</v>
      </c>
      <c r="I175" s="194">
        <v>25.14</v>
      </c>
      <c r="J175" s="195">
        <v>87.22</v>
      </c>
      <c r="K175" s="193">
        <f t="shared" si="22"/>
        <v>2192.7107999999998</v>
      </c>
      <c r="L175" s="194">
        <v>0</v>
      </c>
      <c r="M175" s="195">
        <f t="shared" si="24"/>
        <v>87.22</v>
      </c>
      <c r="N175" s="198">
        <f>CMVSem02[[#This Row],[Un. (R$)6]]*CMVSem02[[#This Row],[Qtd.5]]</f>
        <v>0</v>
      </c>
      <c r="O175" s="199">
        <f t="shared" si="23"/>
        <v>25.14</v>
      </c>
      <c r="P175" s="195">
        <f t="shared" si="25"/>
        <v>87.22</v>
      </c>
      <c r="Q175" s="202">
        <f t="shared" si="26"/>
        <v>2192.7107999999998</v>
      </c>
      <c r="R175" s="29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</row>
    <row r="176" spans="1:37" ht="16.5" customHeight="1">
      <c r="A176" s="29"/>
      <c r="B176" s="281" t="s">
        <v>120</v>
      </c>
      <c r="C176" s="282"/>
      <c r="D176" s="281" t="s">
        <v>395</v>
      </c>
      <c r="E176" s="283" t="s">
        <v>75</v>
      </c>
      <c r="F176" s="194">
        <v>9.0259999999999998</v>
      </c>
      <c r="G176" s="192">
        <v>11.99</v>
      </c>
      <c r="H176" s="193">
        <f>CMVSem02[[#This Row],[Un. (R$)]]*CMVSem02[[#This Row],[Qtd.]]</f>
        <v>108.22174</v>
      </c>
      <c r="I176" s="194">
        <v>12</v>
      </c>
      <c r="J176" s="195">
        <v>11.99</v>
      </c>
      <c r="K176" s="193">
        <f t="shared" si="22"/>
        <v>143.88</v>
      </c>
      <c r="L176" s="194">
        <v>12.226000000000001</v>
      </c>
      <c r="M176" s="195">
        <f>IF(J176=0," ",J176)</f>
        <v>11.99</v>
      </c>
      <c r="N176" s="198">
        <f>CMVSem02[[#This Row],[Un. (R$)6]]*CMVSem02[[#This Row],[Qtd.5]]</f>
        <v>146.58974000000001</v>
      </c>
      <c r="O176" s="199">
        <f t="shared" si="23"/>
        <v>8.7999999999999989</v>
      </c>
      <c r="P176" s="195">
        <f>M176</f>
        <v>11.99</v>
      </c>
      <c r="Q176" s="202">
        <f>IFERROR((H176+K176)-N176," ")</f>
        <v>105.512</v>
      </c>
      <c r="R176" s="29"/>
      <c r="S176" s="178"/>
      <c r="T176" s="179"/>
      <c r="U176" s="179"/>
      <c r="V176" s="179"/>
      <c r="W176" s="179"/>
      <c r="X176" s="182"/>
      <c r="Y176" s="182"/>
      <c r="Z176" s="179"/>
      <c r="AA176" s="182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</row>
    <row r="177" spans="1:37" ht="16.5" customHeight="1">
      <c r="A177" s="30"/>
      <c r="B177" s="281" t="s">
        <v>120</v>
      </c>
      <c r="C177" s="282">
        <v>130016</v>
      </c>
      <c r="D177" s="281" t="s">
        <v>530</v>
      </c>
      <c r="E177" s="283" t="s">
        <v>24</v>
      </c>
      <c r="F177" s="194">
        <v>1.6479999999999999</v>
      </c>
      <c r="G177" s="192">
        <v>12.99</v>
      </c>
      <c r="H177" s="193">
        <f>CMVSem02[[#This Row],[Un. (R$)]]*CMVSem02[[#This Row],[Qtd.]]</f>
        <v>21.407519999999998</v>
      </c>
      <c r="I177" s="194">
        <v>20</v>
      </c>
      <c r="J177" s="195">
        <v>12.99</v>
      </c>
      <c r="K177" s="193">
        <f t="shared" si="22"/>
        <v>259.8</v>
      </c>
      <c r="L177" s="194">
        <v>3</v>
      </c>
      <c r="M177" s="195">
        <f>IF(J177=0," ",J177)</f>
        <v>12.99</v>
      </c>
      <c r="N177" s="198">
        <f>CMVSem02[[#This Row],[Un. (R$)6]]*CMVSem02[[#This Row],[Qtd.5]]</f>
        <v>38.97</v>
      </c>
      <c r="O177" s="199">
        <f t="shared" si="23"/>
        <v>18.648</v>
      </c>
      <c r="P177" s="195">
        <f>M177</f>
        <v>12.99</v>
      </c>
      <c r="Q177" s="202">
        <f>IFERROR((H177+K177)-N177," ")</f>
        <v>242.23751999999999</v>
      </c>
      <c r="R177" s="29"/>
      <c r="S177" s="51"/>
      <c r="T177" s="180"/>
      <c r="U177" s="180"/>
      <c r="V177" s="180"/>
      <c r="W177" s="181"/>
      <c r="X177" s="180"/>
      <c r="Y177" s="180"/>
      <c r="Z177" s="181"/>
      <c r="AA177" s="180"/>
      <c r="AB177" s="37"/>
      <c r="AC177" s="36"/>
      <c r="AD177" s="37"/>
      <c r="AE177" s="37"/>
      <c r="AF177" s="36"/>
      <c r="AG177" s="72"/>
      <c r="AH177" s="37"/>
      <c r="AI177" s="36"/>
      <c r="AJ177" s="17"/>
      <c r="AK177" s="57"/>
    </row>
    <row r="178" spans="1:37" ht="16.5" customHeight="1">
      <c r="A178" s="30"/>
      <c r="B178" s="281" t="s">
        <v>120</v>
      </c>
      <c r="C178" s="282"/>
      <c r="D178" s="281" t="s">
        <v>259</v>
      </c>
      <c r="E178" s="283" t="s">
        <v>24</v>
      </c>
      <c r="F178" s="194">
        <v>0</v>
      </c>
      <c r="G178" s="192">
        <v>45.7</v>
      </c>
      <c r="H178" s="193">
        <f>CMVSem02[[#This Row],[Un. (R$)]]*CMVSem02[[#This Row],[Qtd.]]</f>
        <v>0</v>
      </c>
      <c r="I178" s="194">
        <v>0</v>
      </c>
      <c r="J178" s="195">
        <v>45.7</v>
      </c>
      <c r="K178" s="193">
        <f t="shared" si="22"/>
        <v>0</v>
      </c>
      <c r="L178" s="194">
        <v>0</v>
      </c>
      <c r="M178" s="195">
        <f t="shared" si="24"/>
        <v>45.7</v>
      </c>
      <c r="N178" s="198">
        <f>CMVSem02[[#This Row],[Un. (R$)6]]*CMVSem02[[#This Row],[Qtd.5]]</f>
        <v>0</v>
      </c>
      <c r="O178" s="199" t="str">
        <f t="shared" si="23"/>
        <v xml:space="preserve"> </v>
      </c>
      <c r="P178" s="195">
        <f t="shared" si="25"/>
        <v>45.7</v>
      </c>
      <c r="Q178" s="202">
        <f t="shared" si="26"/>
        <v>0</v>
      </c>
      <c r="R178" s="29"/>
      <c r="S178" s="183"/>
      <c r="T178" s="72"/>
      <c r="U178" s="72"/>
      <c r="V178" s="72"/>
      <c r="W178" s="36"/>
      <c r="X178" s="37"/>
      <c r="Y178" s="37"/>
      <c r="Z178" s="36"/>
      <c r="AA178" s="37"/>
      <c r="AB178" s="35"/>
      <c r="AC178" s="33"/>
      <c r="AD178" s="35"/>
      <c r="AE178" s="35"/>
      <c r="AF178" s="33"/>
      <c r="AG178" s="31"/>
      <c r="AH178" s="35"/>
      <c r="AI178" s="33"/>
      <c r="AJ178" s="29"/>
      <c r="AK178" s="57"/>
    </row>
    <row r="179" spans="1:37" ht="16.5" customHeight="1">
      <c r="A179" s="30"/>
      <c r="B179" s="281" t="s">
        <v>120</v>
      </c>
      <c r="C179" s="282"/>
      <c r="D179" s="281" t="s">
        <v>294</v>
      </c>
      <c r="E179" s="283" t="s">
        <v>75</v>
      </c>
      <c r="F179" s="194">
        <v>13.422000000000001</v>
      </c>
      <c r="G179" s="192">
        <v>30.99</v>
      </c>
      <c r="H179" s="193">
        <f>CMVSem02[[#This Row],[Un. (R$)]]*CMVSem02[[#This Row],[Qtd.]]</f>
        <v>415.94778000000002</v>
      </c>
      <c r="I179" s="194">
        <v>15.4</v>
      </c>
      <c r="J179" s="195">
        <v>30.99</v>
      </c>
      <c r="K179" s="193">
        <f t="shared" si="22"/>
        <v>477.24599999999998</v>
      </c>
      <c r="L179" s="194">
        <v>19.077999999999999</v>
      </c>
      <c r="M179" s="195">
        <f t="shared" si="24"/>
        <v>30.99</v>
      </c>
      <c r="N179" s="198">
        <f>CMVSem02[[#This Row],[Un. (R$)6]]*CMVSem02[[#This Row],[Qtd.5]]</f>
        <v>591.22721999999999</v>
      </c>
      <c r="O179" s="199">
        <f t="shared" si="23"/>
        <v>9.7440000000000033</v>
      </c>
      <c r="P179" s="195">
        <f t="shared" si="25"/>
        <v>30.99</v>
      </c>
      <c r="Q179" s="202">
        <f t="shared" si="26"/>
        <v>301.96656000000007</v>
      </c>
      <c r="R179" s="29"/>
      <c r="S179" s="184"/>
      <c r="T179" s="31"/>
      <c r="U179" s="31"/>
      <c r="V179" s="31"/>
      <c r="W179" s="33"/>
      <c r="X179" s="35"/>
      <c r="Y179" s="35"/>
      <c r="Z179" s="33"/>
      <c r="AA179" s="35"/>
      <c r="AB179" s="37"/>
      <c r="AC179" s="36"/>
      <c r="AD179" s="37"/>
      <c r="AE179" s="37"/>
      <c r="AF179" s="36"/>
      <c r="AG179" s="72"/>
      <c r="AH179" s="37"/>
      <c r="AI179" s="36"/>
      <c r="AJ179" s="17"/>
      <c r="AK179" s="57"/>
    </row>
    <row r="180" spans="1:37" ht="16.5" customHeight="1">
      <c r="A180" s="30"/>
      <c r="B180" s="281" t="s">
        <v>120</v>
      </c>
      <c r="C180" s="282">
        <v>130011</v>
      </c>
      <c r="D180" s="281" t="s">
        <v>380</v>
      </c>
      <c r="E180" s="283" t="s">
        <v>24</v>
      </c>
      <c r="F180" s="194">
        <v>0</v>
      </c>
      <c r="G180" s="192">
        <v>30.99</v>
      </c>
      <c r="H180" s="193">
        <f>CMVSem02[[#This Row],[Un. (R$)]]*CMVSem02[[#This Row],[Qtd.]]</f>
        <v>0</v>
      </c>
      <c r="I180" s="194">
        <v>11.7</v>
      </c>
      <c r="J180" s="195">
        <v>19.989999999999998</v>
      </c>
      <c r="K180" s="193">
        <f t="shared" si="22"/>
        <v>233.88299999999998</v>
      </c>
      <c r="L180" s="194">
        <v>0</v>
      </c>
      <c r="M180" s="195">
        <f t="shared" si="24"/>
        <v>19.989999999999998</v>
      </c>
      <c r="N180" s="198">
        <f>CMVSem02[[#This Row],[Un. (R$)6]]*CMVSem02[[#This Row],[Qtd.5]]</f>
        <v>0</v>
      </c>
      <c r="O180" s="199">
        <f t="shared" si="23"/>
        <v>11.7</v>
      </c>
      <c r="P180" s="195">
        <f t="shared" si="25"/>
        <v>19.989999999999998</v>
      </c>
      <c r="Q180" s="202">
        <f t="shared" si="26"/>
        <v>233.88299999999998</v>
      </c>
      <c r="R180" s="29"/>
      <c r="S180" s="183"/>
      <c r="T180" s="72"/>
      <c r="U180" s="72"/>
      <c r="V180" s="72"/>
      <c r="W180" s="36"/>
      <c r="X180" s="37"/>
      <c r="Y180" s="37"/>
      <c r="Z180" s="36"/>
      <c r="AA180" s="37"/>
      <c r="AB180" s="35"/>
      <c r="AC180" s="33"/>
      <c r="AD180" s="35"/>
      <c r="AE180" s="35"/>
      <c r="AF180" s="33"/>
      <c r="AG180" s="31"/>
      <c r="AH180" s="35"/>
      <c r="AI180" s="33"/>
      <c r="AJ180" s="29"/>
      <c r="AK180" s="57"/>
    </row>
    <row r="181" spans="1:37" ht="16.5" customHeight="1">
      <c r="A181" s="30"/>
      <c r="B181" s="281" t="s">
        <v>120</v>
      </c>
      <c r="C181" s="282">
        <v>130001</v>
      </c>
      <c r="D181" s="281" t="s">
        <v>381</v>
      </c>
      <c r="E181" s="283" t="s">
        <v>24</v>
      </c>
      <c r="F181" s="194">
        <v>0</v>
      </c>
      <c r="G181" s="192">
        <v>30.99</v>
      </c>
      <c r="H181" s="193">
        <f>CMVSem02[[#This Row],[Un. (R$)]]*CMVSem02[[#This Row],[Qtd.]]</f>
        <v>0</v>
      </c>
      <c r="I181" s="194">
        <v>24</v>
      </c>
      <c r="J181" s="195">
        <v>31.99</v>
      </c>
      <c r="K181" s="193">
        <f t="shared" si="22"/>
        <v>767.76</v>
      </c>
      <c r="L181" s="194">
        <v>15.95</v>
      </c>
      <c r="M181" s="195">
        <f t="shared" si="24"/>
        <v>31.99</v>
      </c>
      <c r="N181" s="198">
        <f>CMVSem02[[#This Row],[Un. (R$)6]]*CMVSem02[[#This Row],[Qtd.5]]</f>
        <v>510.24049999999994</v>
      </c>
      <c r="O181" s="199">
        <f t="shared" si="23"/>
        <v>8.0500000000000007</v>
      </c>
      <c r="P181" s="195">
        <f t="shared" si="25"/>
        <v>31.99</v>
      </c>
      <c r="Q181" s="202">
        <f t="shared" si="26"/>
        <v>257.51950000000005</v>
      </c>
      <c r="R181" s="29"/>
      <c r="S181" s="51"/>
      <c r="T181" s="72"/>
      <c r="U181" s="72"/>
      <c r="V181" s="72"/>
      <c r="W181" s="36"/>
      <c r="X181" s="37"/>
      <c r="Y181" s="37"/>
      <c r="Z181" s="36"/>
      <c r="AA181" s="37"/>
      <c r="AB181" s="37"/>
      <c r="AC181" s="36"/>
      <c r="AD181" s="37"/>
      <c r="AE181" s="37"/>
      <c r="AF181" s="36"/>
      <c r="AG181" s="72"/>
      <c r="AH181" s="37"/>
      <c r="AI181" s="36"/>
      <c r="AJ181" s="17"/>
      <c r="AK181" s="57"/>
    </row>
    <row r="182" spans="1:37" ht="16.5" customHeight="1">
      <c r="A182" s="30"/>
      <c r="B182" s="281" t="s">
        <v>120</v>
      </c>
      <c r="C182" s="282">
        <v>130003</v>
      </c>
      <c r="D182" s="281" t="s">
        <v>258</v>
      </c>
      <c r="E182" s="283" t="s">
        <v>24</v>
      </c>
      <c r="F182" s="194">
        <v>0</v>
      </c>
      <c r="G182" s="192">
        <v>15.49</v>
      </c>
      <c r="H182" s="193">
        <f>CMVSem02[[#This Row],[Un. (R$)]]*CMVSem02[[#This Row],[Qtd.]]</f>
        <v>0</v>
      </c>
      <c r="I182" s="194">
        <v>48</v>
      </c>
      <c r="J182" s="195">
        <v>17.989999999999998</v>
      </c>
      <c r="K182" s="193">
        <f t="shared" si="22"/>
        <v>863.52</v>
      </c>
      <c r="L182" s="194">
        <v>18.367999999999999</v>
      </c>
      <c r="M182" s="195">
        <f t="shared" si="24"/>
        <v>17.989999999999998</v>
      </c>
      <c r="N182" s="198">
        <f>CMVSem02[[#This Row],[Un. (R$)6]]*CMVSem02[[#This Row],[Qtd.5]]</f>
        <v>330.44031999999993</v>
      </c>
      <c r="O182" s="199">
        <f t="shared" si="23"/>
        <v>29.632000000000001</v>
      </c>
      <c r="P182" s="195">
        <f t="shared" si="25"/>
        <v>17.989999999999998</v>
      </c>
      <c r="Q182" s="202">
        <f t="shared" si="26"/>
        <v>533.07968000000005</v>
      </c>
      <c r="R182" s="29"/>
      <c r="S182" s="183"/>
      <c r="T182" s="72"/>
      <c r="U182" s="72"/>
      <c r="V182" s="72"/>
      <c r="W182" s="36"/>
      <c r="X182" s="37"/>
      <c r="Y182" s="37"/>
      <c r="Z182" s="36"/>
      <c r="AA182" s="37"/>
      <c r="AB182" s="35"/>
      <c r="AC182" s="33"/>
      <c r="AD182" s="35"/>
      <c r="AE182" s="35"/>
      <c r="AF182" s="33"/>
      <c r="AG182" s="31"/>
      <c r="AH182" s="35"/>
      <c r="AI182" s="33"/>
      <c r="AJ182" s="29"/>
      <c r="AK182" s="57"/>
    </row>
    <row r="183" spans="1:37" ht="16.5" customHeight="1">
      <c r="A183" s="30"/>
      <c r="B183" s="281" t="s">
        <v>120</v>
      </c>
      <c r="C183" s="282">
        <v>130019</v>
      </c>
      <c r="D183" s="281" t="s">
        <v>129</v>
      </c>
      <c r="E183" s="283" t="s">
        <v>24</v>
      </c>
      <c r="F183" s="194">
        <v>0</v>
      </c>
      <c r="G183" s="192">
        <v>30.99</v>
      </c>
      <c r="H183" s="193">
        <f>CMVSem02[[#This Row],[Un. (R$)]]*CMVSem02[[#This Row],[Qtd.]]</f>
        <v>0</v>
      </c>
      <c r="I183" s="194">
        <v>5</v>
      </c>
      <c r="J183" s="195">
        <v>30.99</v>
      </c>
      <c r="K183" s="193">
        <f t="shared" si="22"/>
        <v>154.94999999999999</v>
      </c>
      <c r="L183" s="194">
        <v>0</v>
      </c>
      <c r="M183" s="195">
        <f t="shared" si="24"/>
        <v>30.99</v>
      </c>
      <c r="N183" s="198">
        <f>CMVSem02[[#This Row],[Un. (R$)6]]*CMVSem02[[#This Row],[Qtd.5]]</f>
        <v>0</v>
      </c>
      <c r="O183" s="199">
        <f t="shared" si="23"/>
        <v>5</v>
      </c>
      <c r="P183" s="195">
        <f t="shared" si="25"/>
        <v>30.99</v>
      </c>
      <c r="Q183" s="202">
        <f t="shared" si="26"/>
        <v>154.94999999999999</v>
      </c>
      <c r="R183" s="29"/>
      <c r="S183" s="184"/>
      <c r="T183" s="31"/>
      <c r="U183" s="31"/>
      <c r="V183" s="31"/>
      <c r="W183" s="33"/>
      <c r="X183" s="35"/>
      <c r="Y183" s="35"/>
      <c r="Z183" s="33"/>
      <c r="AA183" s="35"/>
      <c r="AB183" s="37"/>
      <c r="AC183" s="36"/>
      <c r="AD183" s="37"/>
      <c r="AE183" s="37"/>
      <c r="AF183" s="36"/>
      <c r="AG183" s="72"/>
      <c r="AH183" s="37"/>
      <c r="AI183" s="36"/>
      <c r="AJ183" s="17"/>
      <c r="AK183" s="57"/>
    </row>
    <row r="184" spans="1:37" ht="16.5" customHeight="1">
      <c r="A184" s="30"/>
      <c r="B184" s="281" t="s">
        <v>120</v>
      </c>
      <c r="C184" s="282">
        <v>130017</v>
      </c>
      <c r="D184" s="281" t="s">
        <v>383</v>
      </c>
      <c r="E184" s="283" t="s">
        <v>24</v>
      </c>
      <c r="F184" s="194">
        <v>12.545999999999999</v>
      </c>
      <c r="G184" s="192">
        <v>22.99</v>
      </c>
      <c r="H184" s="193">
        <f>CMVSem02[[#This Row],[Un. (R$)]]*CMVSem02[[#This Row],[Qtd.]]</f>
        <v>288.43253999999996</v>
      </c>
      <c r="I184" s="194">
        <v>21.6</v>
      </c>
      <c r="J184" s="195">
        <v>20.99</v>
      </c>
      <c r="K184" s="193">
        <f t="shared" si="22"/>
        <v>453.38400000000001</v>
      </c>
      <c r="L184" s="194">
        <v>21.5</v>
      </c>
      <c r="M184" s="195">
        <f t="shared" si="24"/>
        <v>20.99</v>
      </c>
      <c r="N184" s="198">
        <f>CMVSem02[[#This Row],[Un. (R$)6]]*CMVSem02[[#This Row],[Qtd.5]]</f>
        <v>451.28499999999997</v>
      </c>
      <c r="O184" s="199">
        <f t="shared" si="23"/>
        <v>12.646000000000001</v>
      </c>
      <c r="P184" s="195">
        <f t="shared" si="25"/>
        <v>20.99</v>
      </c>
      <c r="Q184" s="202">
        <f t="shared" si="26"/>
        <v>290.53154000000006</v>
      </c>
      <c r="R184" s="29"/>
      <c r="S184" s="30"/>
      <c r="T184" s="31"/>
      <c r="U184" s="31"/>
      <c r="V184" s="31"/>
      <c r="W184" s="33"/>
      <c r="X184" s="35"/>
      <c r="Y184" s="35"/>
      <c r="Z184" s="33"/>
      <c r="AA184" s="35"/>
      <c r="AB184" s="35"/>
      <c r="AC184" s="33"/>
      <c r="AD184" s="35"/>
      <c r="AE184" s="35"/>
      <c r="AF184" s="33"/>
      <c r="AG184" s="31"/>
      <c r="AH184" s="35"/>
      <c r="AI184" s="33"/>
      <c r="AJ184" s="29"/>
      <c r="AK184" s="57"/>
    </row>
    <row r="185" spans="1:37" ht="16.5" customHeight="1">
      <c r="A185" s="30"/>
      <c r="B185" s="281" t="s">
        <v>120</v>
      </c>
      <c r="C185" s="282">
        <v>130020</v>
      </c>
      <c r="D185" s="281" t="s">
        <v>438</v>
      </c>
      <c r="E185" s="283" t="s">
        <v>24</v>
      </c>
      <c r="F185" s="194">
        <v>5.1029999999999998</v>
      </c>
      <c r="G185" s="192">
        <v>10.99</v>
      </c>
      <c r="H185" s="193">
        <f>CMVSem02[[#This Row],[Un. (R$)]]*CMVSem02[[#This Row],[Qtd.]]</f>
        <v>56.081969999999998</v>
      </c>
      <c r="I185" s="194">
        <v>5</v>
      </c>
      <c r="J185" s="195">
        <v>10.99</v>
      </c>
      <c r="K185" s="193">
        <f t="shared" si="22"/>
        <v>54.95</v>
      </c>
      <c r="L185" s="194">
        <v>5.1029999999999998</v>
      </c>
      <c r="M185" s="195">
        <f t="shared" si="24"/>
        <v>10.99</v>
      </c>
      <c r="N185" s="198">
        <f>CMVSem02[[#This Row],[Un. (R$)6]]*CMVSem02[[#This Row],[Qtd.5]]</f>
        <v>56.081969999999998</v>
      </c>
      <c r="O185" s="199">
        <f t="shared" si="23"/>
        <v>5</v>
      </c>
      <c r="P185" s="195">
        <f t="shared" si="25"/>
        <v>10.99</v>
      </c>
      <c r="Q185" s="202">
        <f t="shared" si="26"/>
        <v>54.95</v>
      </c>
      <c r="R185" s="29"/>
      <c r="S185" s="184"/>
      <c r="T185" s="31"/>
      <c r="U185" s="31"/>
      <c r="V185" s="31"/>
      <c r="W185" s="33"/>
      <c r="X185" s="35"/>
      <c r="Y185" s="35"/>
      <c r="Z185" s="33"/>
      <c r="AA185" s="35"/>
      <c r="AB185" s="37"/>
      <c r="AC185" s="36"/>
      <c r="AD185" s="37"/>
      <c r="AE185" s="37"/>
      <c r="AF185" s="36"/>
      <c r="AG185" s="72"/>
      <c r="AH185" s="37"/>
      <c r="AI185" s="36"/>
      <c r="AJ185" s="17"/>
      <c r="AK185" s="57"/>
    </row>
    <row r="186" spans="1:37" ht="16.5" customHeight="1">
      <c r="A186" s="30"/>
      <c r="B186" s="281" t="s">
        <v>120</v>
      </c>
      <c r="C186" s="282">
        <v>130021</v>
      </c>
      <c r="D186" s="281" t="s">
        <v>131</v>
      </c>
      <c r="E186" s="283" t="s">
        <v>53</v>
      </c>
      <c r="F186" s="194">
        <v>0</v>
      </c>
      <c r="G186" s="192">
        <v>24.99</v>
      </c>
      <c r="H186" s="193">
        <f>CMVSem02[[#This Row],[Un. (R$)]]*CMVSem02[[#This Row],[Qtd.]]</f>
        <v>0</v>
      </c>
      <c r="I186" s="194">
        <v>5</v>
      </c>
      <c r="J186" s="195">
        <v>24.99</v>
      </c>
      <c r="K186" s="193">
        <f t="shared" si="22"/>
        <v>124.94999999999999</v>
      </c>
      <c r="L186" s="194">
        <v>0</v>
      </c>
      <c r="M186" s="195">
        <f t="shared" si="24"/>
        <v>24.99</v>
      </c>
      <c r="N186" s="198">
        <f>CMVSem02[[#This Row],[Un. (R$)6]]*CMVSem02[[#This Row],[Qtd.5]]</f>
        <v>0</v>
      </c>
      <c r="O186" s="199">
        <f t="shared" si="23"/>
        <v>5</v>
      </c>
      <c r="P186" s="195">
        <f t="shared" si="25"/>
        <v>24.99</v>
      </c>
      <c r="Q186" s="202">
        <f t="shared" si="26"/>
        <v>124.94999999999999</v>
      </c>
      <c r="R186" s="29"/>
      <c r="S186" s="30"/>
      <c r="T186" s="31"/>
      <c r="U186" s="31"/>
      <c r="V186" s="31"/>
      <c r="W186" s="33"/>
      <c r="X186" s="35"/>
      <c r="Y186" s="35"/>
      <c r="Z186" s="33"/>
      <c r="AA186" s="35"/>
      <c r="AB186" s="35"/>
      <c r="AC186" s="33"/>
      <c r="AD186" s="35"/>
      <c r="AE186" s="35"/>
      <c r="AF186" s="33"/>
      <c r="AG186" s="31"/>
      <c r="AH186" s="35"/>
      <c r="AI186" s="33"/>
      <c r="AJ186" s="29"/>
      <c r="AK186" s="57"/>
    </row>
    <row r="187" spans="1:37" ht="16.5" customHeight="1">
      <c r="A187" s="30"/>
      <c r="B187" s="281" t="s">
        <v>120</v>
      </c>
      <c r="C187" s="282">
        <v>130018</v>
      </c>
      <c r="D187" s="281" t="s">
        <v>128</v>
      </c>
      <c r="E187" s="283" t="s">
        <v>24</v>
      </c>
      <c r="F187" s="194">
        <v>5.8380000000000001</v>
      </c>
      <c r="G187" s="192">
        <v>20.99</v>
      </c>
      <c r="H187" s="193">
        <f>CMVSem02[[#This Row],[Un. (R$)]]*CMVSem02[[#This Row],[Qtd.]]</f>
        <v>122.53962</v>
      </c>
      <c r="I187" s="194">
        <v>5</v>
      </c>
      <c r="J187" s="195">
        <v>20.99</v>
      </c>
      <c r="K187" s="193">
        <f t="shared" si="22"/>
        <v>104.94999999999999</v>
      </c>
      <c r="L187" s="194">
        <v>5.8380000000000001</v>
      </c>
      <c r="M187" s="195">
        <f t="shared" si="24"/>
        <v>20.99</v>
      </c>
      <c r="N187" s="198">
        <f>CMVSem02[[#This Row],[Un. (R$)6]]*CMVSem02[[#This Row],[Qtd.5]]</f>
        <v>122.53962</v>
      </c>
      <c r="O187" s="199">
        <f t="shared" si="23"/>
        <v>5.0000000000000009</v>
      </c>
      <c r="P187" s="195">
        <f t="shared" si="25"/>
        <v>20.99</v>
      </c>
      <c r="Q187" s="202">
        <f t="shared" si="26"/>
        <v>104.95</v>
      </c>
      <c r="R187" s="29"/>
      <c r="S187" s="51"/>
      <c r="T187" s="72"/>
      <c r="U187" s="72"/>
      <c r="V187" s="72"/>
      <c r="W187" s="36"/>
      <c r="X187" s="37"/>
      <c r="Y187" s="37"/>
      <c r="Z187" s="36"/>
      <c r="AA187" s="37"/>
      <c r="AB187" s="37"/>
      <c r="AC187" s="36"/>
      <c r="AD187" s="37"/>
      <c r="AE187" s="37"/>
      <c r="AF187" s="36"/>
      <c r="AG187" s="72"/>
      <c r="AH187" s="37"/>
      <c r="AI187" s="36"/>
      <c r="AJ187" s="17"/>
      <c r="AK187" s="57"/>
    </row>
    <row r="188" spans="1:37" ht="16.5" customHeight="1">
      <c r="A188" s="30"/>
      <c r="B188" s="281" t="s">
        <v>120</v>
      </c>
      <c r="C188" s="282"/>
      <c r="D188" s="281" t="s">
        <v>465</v>
      </c>
      <c r="E188" s="283" t="s">
        <v>24</v>
      </c>
      <c r="F188" s="203">
        <v>0</v>
      </c>
      <c r="G188" s="192">
        <v>37.26</v>
      </c>
      <c r="H188" s="193">
        <f>CMVSem02[[#This Row],[Un. (R$)]]*CMVSem02[[#This Row],[Qtd.]]</f>
        <v>0</v>
      </c>
      <c r="I188" s="203">
        <v>44.83</v>
      </c>
      <c r="J188" s="204">
        <v>38.72</v>
      </c>
      <c r="K188" s="193">
        <f t="shared" si="22"/>
        <v>1735.8175999999999</v>
      </c>
      <c r="L188" s="203">
        <v>4.5759999999999996</v>
      </c>
      <c r="M188" s="204">
        <f t="shared" si="24"/>
        <v>38.72</v>
      </c>
      <c r="N188" s="198">
        <f>CMVSem02[[#This Row],[Un. (R$)6]]*CMVSem02[[#This Row],[Qtd.5]]</f>
        <v>177.18271999999999</v>
      </c>
      <c r="O188" s="199">
        <f t="shared" si="23"/>
        <v>40.253999999999998</v>
      </c>
      <c r="P188" s="204">
        <f t="shared" si="25"/>
        <v>38.72</v>
      </c>
      <c r="Q188" s="202">
        <f t="shared" si="26"/>
        <v>1558.6348799999998</v>
      </c>
      <c r="R188" s="29"/>
      <c r="S188" s="30"/>
      <c r="T188" s="31"/>
      <c r="U188" s="31"/>
      <c r="V188" s="31"/>
      <c r="W188" s="33"/>
      <c r="X188" s="35"/>
      <c r="Y188" s="35"/>
      <c r="Z188" s="33"/>
      <c r="AA188" s="35"/>
      <c r="AB188" s="35"/>
      <c r="AC188" s="33"/>
      <c r="AD188" s="35"/>
      <c r="AE188" s="35"/>
      <c r="AF188" s="33"/>
      <c r="AG188" s="31"/>
      <c r="AH188" s="35"/>
      <c r="AI188" s="33"/>
      <c r="AJ188" s="29"/>
      <c r="AK188" s="57"/>
    </row>
    <row r="189" spans="1:37" ht="16.5" customHeight="1">
      <c r="A189" s="30"/>
      <c r="B189" s="281" t="s">
        <v>120</v>
      </c>
      <c r="C189" s="282"/>
      <c r="D189" s="281" t="s">
        <v>529</v>
      </c>
      <c r="E189" s="283" t="s">
        <v>24</v>
      </c>
      <c r="F189" s="194">
        <v>0</v>
      </c>
      <c r="G189" s="192">
        <v>22.5</v>
      </c>
      <c r="H189" s="193">
        <f>CMVSem02[[#This Row],[Un. (R$)]]*CMVSem02[[#This Row],[Qtd.]]</f>
        <v>0</v>
      </c>
      <c r="I189" s="194">
        <v>0</v>
      </c>
      <c r="J189" s="195">
        <v>22.5</v>
      </c>
      <c r="K189" s="193">
        <f t="shared" si="22"/>
        <v>0</v>
      </c>
      <c r="L189" s="194">
        <v>0</v>
      </c>
      <c r="M189" s="195">
        <f t="shared" si="24"/>
        <v>22.5</v>
      </c>
      <c r="N189" s="198">
        <f>CMVSem02[[#This Row],[Un. (R$)6]]*CMVSem02[[#This Row],[Qtd.5]]</f>
        <v>0</v>
      </c>
      <c r="O189" s="199" t="str">
        <f t="shared" si="23"/>
        <v xml:space="preserve"> </v>
      </c>
      <c r="P189" s="195">
        <f t="shared" si="25"/>
        <v>22.5</v>
      </c>
      <c r="Q189" s="202">
        <f t="shared" si="26"/>
        <v>0</v>
      </c>
      <c r="R189" s="29"/>
      <c r="S189" s="184"/>
      <c r="T189" s="31"/>
      <c r="U189" s="31"/>
      <c r="V189" s="31"/>
      <c r="W189" s="33"/>
      <c r="X189" s="35"/>
      <c r="Y189" s="35"/>
      <c r="Z189" s="33"/>
      <c r="AA189" s="35"/>
      <c r="AB189" s="37"/>
      <c r="AC189" s="36"/>
      <c r="AD189" s="37"/>
      <c r="AE189" s="37"/>
      <c r="AF189" s="36"/>
      <c r="AG189" s="72"/>
      <c r="AH189" s="37"/>
      <c r="AI189" s="36"/>
      <c r="AJ189" s="17"/>
      <c r="AK189" s="57"/>
    </row>
    <row r="190" spans="1:37" ht="16.5" customHeight="1">
      <c r="A190" s="30"/>
      <c r="B190" s="281" t="s">
        <v>120</v>
      </c>
      <c r="C190" s="282"/>
      <c r="D190" s="281" t="s">
        <v>555</v>
      </c>
      <c r="E190" s="283" t="s">
        <v>75</v>
      </c>
      <c r="F190" s="203">
        <v>0</v>
      </c>
      <c r="G190" s="192">
        <v>17.2</v>
      </c>
      <c r="H190" s="193">
        <f>CMVSem02[[#This Row],[Un. (R$)]]*CMVSem02[[#This Row],[Qtd.]]</f>
        <v>0</v>
      </c>
      <c r="I190" s="203">
        <v>117</v>
      </c>
      <c r="J190" s="204">
        <v>16.989999999999998</v>
      </c>
      <c r="K190" s="193">
        <f t="shared" si="22"/>
        <v>1987.83</v>
      </c>
      <c r="L190" s="203">
        <v>27.347000000000001</v>
      </c>
      <c r="M190" s="204">
        <f t="shared" si="24"/>
        <v>16.989999999999998</v>
      </c>
      <c r="N190" s="198">
        <f>CMVSem02[[#This Row],[Un. (R$)6]]*CMVSem02[[#This Row],[Qtd.5]]</f>
        <v>464.62552999999997</v>
      </c>
      <c r="O190" s="199">
        <f t="shared" si="23"/>
        <v>89.652999999999992</v>
      </c>
      <c r="P190" s="204">
        <f t="shared" si="25"/>
        <v>16.989999999999998</v>
      </c>
      <c r="Q190" s="202">
        <f t="shared" si="26"/>
        <v>1523.2044699999999</v>
      </c>
      <c r="R190" s="29"/>
      <c r="S190" s="30"/>
      <c r="T190" s="31"/>
      <c r="U190" s="31"/>
      <c r="V190" s="31"/>
      <c r="W190" s="33"/>
      <c r="X190" s="35"/>
      <c r="Y190" s="35"/>
      <c r="Z190" s="33"/>
      <c r="AA190" s="35"/>
      <c r="AB190" s="35"/>
      <c r="AC190" s="33"/>
      <c r="AD190" s="35"/>
      <c r="AE190" s="35"/>
      <c r="AF190" s="33"/>
      <c r="AG190" s="31"/>
      <c r="AH190" s="35"/>
      <c r="AI190" s="33"/>
      <c r="AJ190" s="29"/>
      <c r="AK190" s="57"/>
    </row>
    <row r="191" spans="1:37" ht="16.5" customHeight="1">
      <c r="A191" s="30"/>
      <c r="B191" s="281" t="s">
        <v>120</v>
      </c>
      <c r="C191" s="282">
        <v>140002</v>
      </c>
      <c r="D191" s="281" t="s">
        <v>133</v>
      </c>
      <c r="E191" s="283" t="s">
        <v>24</v>
      </c>
      <c r="F191" s="194">
        <v>8</v>
      </c>
      <c r="G191" s="192">
        <v>71.900000000000006</v>
      </c>
      <c r="H191" s="193">
        <f>CMVSem02[[#This Row],[Un. (R$)]]*CMVSem02[[#This Row],[Qtd.]]</f>
        <v>575.20000000000005</v>
      </c>
      <c r="I191" s="194">
        <v>6</v>
      </c>
      <c r="J191" s="195">
        <v>79.900000000000006</v>
      </c>
      <c r="K191" s="193">
        <f t="shared" si="22"/>
        <v>479.40000000000003</v>
      </c>
      <c r="L191" s="194">
        <v>6.2880000000000003</v>
      </c>
      <c r="M191" s="195">
        <f t="shared" si="24"/>
        <v>79.900000000000006</v>
      </c>
      <c r="N191" s="198">
        <f>CMVSem02[[#This Row],[Un. (R$)6]]*CMVSem02[[#This Row],[Qtd.5]]</f>
        <v>502.41120000000006</v>
      </c>
      <c r="O191" s="199">
        <f t="shared" si="23"/>
        <v>7.7119999999999997</v>
      </c>
      <c r="P191" s="195">
        <f t="shared" si="25"/>
        <v>79.900000000000006</v>
      </c>
      <c r="Q191" s="202">
        <f t="shared" si="26"/>
        <v>552.18880000000013</v>
      </c>
      <c r="R191" s="29"/>
      <c r="S191" s="51"/>
      <c r="T191" s="72"/>
      <c r="U191" s="72"/>
      <c r="V191" s="72"/>
      <c r="W191" s="36"/>
      <c r="X191" s="37"/>
      <c r="Y191" s="37"/>
      <c r="Z191" s="36"/>
      <c r="AA191" s="37"/>
      <c r="AB191" s="37"/>
      <c r="AC191" s="36"/>
      <c r="AD191" s="37"/>
      <c r="AE191" s="37"/>
      <c r="AF191" s="36"/>
      <c r="AG191" s="72"/>
      <c r="AH191" s="37"/>
      <c r="AI191" s="36"/>
      <c r="AJ191" s="17"/>
      <c r="AK191" s="57"/>
    </row>
    <row r="192" spans="1:37" ht="16.5" customHeight="1">
      <c r="A192" s="30"/>
      <c r="B192" s="281" t="s">
        <v>120</v>
      </c>
      <c r="C192" s="282">
        <v>140001</v>
      </c>
      <c r="D192" s="281" t="s">
        <v>457</v>
      </c>
      <c r="E192" s="283" t="s">
        <v>24</v>
      </c>
      <c r="F192" s="194">
        <v>4</v>
      </c>
      <c r="G192" s="192">
        <v>38.99</v>
      </c>
      <c r="H192" s="193">
        <f>CMVSem02[[#This Row],[Un. (R$)]]*CMVSem02[[#This Row],[Qtd.]]</f>
        <v>155.96</v>
      </c>
      <c r="I192" s="194">
        <v>16</v>
      </c>
      <c r="J192" s="195">
        <v>45.9</v>
      </c>
      <c r="K192" s="193">
        <f t="shared" si="22"/>
        <v>734.4</v>
      </c>
      <c r="L192" s="194">
        <v>12.538</v>
      </c>
      <c r="M192" s="195">
        <f t="shared" si="24"/>
        <v>45.9</v>
      </c>
      <c r="N192" s="198">
        <f>CMVSem02[[#This Row],[Un. (R$)6]]*CMVSem02[[#This Row],[Qtd.5]]</f>
        <v>575.49419999999998</v>
      </c>
      <c r="O192" s="199">
        <f t="shared" si="23"/>
        <v>7.4619999999999997</v>
      </c>
      <c r="P192" s="195">
        <f t="shared" si="25"/>
        <v>45.9</v>
      </c>
      <c r="Q192" s="202">
        <f t="shared" si="26"/>
        <v>314.86580000000004</v>
      </c>
      <c r="R192" s="29"/>
      <c r="S192" s="183"/>
      <c r="T192" s="72"/>
      <c r="U192" s="72"/>
      <c r="V192" s="72"/>
      <c r="W192" s="36"/>
      <c r="X192" s="37"/>
      <c r="Y192" s="37"/>
      <c r="Z192" s="36"/>
      <c r="AA192" s="37"/>
      <c r="AB192" s="35"/>
      <c r="AC192" s="33"/>
      <c r="AD192" s="35"/>
      <c r="AE192" s="35"/>
      <c r="AF192" s="33"/>
      <c r="AG192" s="31"/>
      <c r="AH192" s="35"/>
      <c r="AI192" s="33"/>
      <c r="AJ192" s="29"/>
      <c r="AK192" s="57"/>
    </row>
    <row r="193" spans="1:37" ht="16.5" customHeight="1">
      <c r="A193" s="30"/>
      <c r="B193" s="281" t="s">
        <v>120</v>
      </c>
      <c r="C193" s="282"/>
      <c r="D193" s="281" t="s">
        <v>408</v>
      </c>
      <c r="E193" s="283" t="s">
        <v>24</v>
      </c>
      <c r="F193" s="194">
        <v>0</v>
      </c>
      <c r="G193" s="192">
        <v>95.99</v>
      </c>
      <c r="H193" s="193">
        <f>CMVSem02[[#This Row],[Un. (R$)]]*CMVSem02[[#This Row],[Qtd.]]</f>
        <v>0</v>
      </c>
      <c r="I193" s="194">
        <v>0</v>
      </c>
      <c r="J193" s="195">
        <v>95.99</v>
      </c>
      <c r="K193" s="193">
        <f t="shared" si="22"/>
        <v>0</v>
      </c>
      <c r="L193" s="194">
        <v>0</v>
      </c>
      <c r="M193" s="195">
        <f t="shared" si="24"/>
        <v>95.99</v>
      </c>
      <c r="N193" s="198">
        <f>CMVSem02[[#This Row],[Un. (R$)6]]*CMVSem02[[#This Row],[Qtd.5]]</f>
        <v>0</v>
      </c>
      <c r="O193" s="199" t="str">
        <f t="shared" si="23"/>
        <v xml:space="preserve"> </v>
      </c>
      <c r="P193" s="195">
        <f t="shared" si="25"/>
        <v>95.99</v>
      </c>
      <c r="Q193" s="202">
        <f t="shared" si="26"/>
        <v>0</v>
      </c>
      <c r="R193" s="29"/>
      <c r="S193" s="51"/>
      <c r="T193" s="72"/>
      <c r="U193" s="72"/>
      <c r="V193" s="72"/>
      <c r="W193" s="36"/>
      <c r="X193" s="37"/>
      <c r="Y193" s="37"/>
      <c r="Z193" s="36"/>
      <c r="AA193" s="37"/>
      <c r="AB193" s="37"/>
      <c r="AC193" s="36"/>
      <c r="AD193" s="37"/>
      <c r="AE193" s="37"/>
      <c r="AF193" s="36"/>
      <c r="AG193" s="72"/>
      <c r="AH193" s="37"/>
      <c r="AI193" s="36"/>
      <c r="AJ193" s="17"/>
      <c r="AK193" s="57"/>
    </row>
    <row r="194" spans="1:37" ht="16.5" customHeight="1">
      <c r="A194" s="30"/>
      <c r="B194" s="281" t="s">
        <v>120</v>
      </c>
      <c r="C194" s="282"/>
      <c r="D194" s="281" t="s">
        <v>136</v>
      </c>
      <c r="E194" s="283" t="s">
        <v>24</v>
      </c>
      <c r="F194" s="203">
        <v>11</v>
      </c>
      <c r="G194" s="192">
        <v>5.63</v>
      </c>
      <c r="H194" s="193">
        <f>CMVSem02[[#This Row],[Un. (R$)]]*CMVSem02[[#This Row],[Qtd.]]</f>
        <v>61.93</v>
      </c>
      <c r="I194" s="203">
        <v>48</v>
      </c>
      <c r="J194" s="204">
        <v>4.5228999999999999</v>
      </c>
      <c r="K194" s="193">
        <f t="shared" si="22"/>
        <v>217.0992</v>
      </c>
      <c r="L194" s="203">
        <v>16</v>
      </c>
      <c r="M194" s="204">
        <f t="shared" si="24"/>
        <v>4.5228999999999999</v>
      </c>
      <c r="N194" s="198">
        <f>CMVSem02[[#This Row],[Un. (R$)6]]*CMVSem02[[#This Row],[Qtd.5]]</f>
        <v>72.366399999999999</v>
      </c>
      <c r="O194" s="199">
        <f t="shared" si="23"/>
        <v>43</v>
      </c>
      <c r="P194" s="204">
        <f t="shared" si="25"/>
        <v>4.5228999999999999</v>
      </c>
      <c r="Q194" s="202">
        <f t="shared" si="26"/>
        <v>206.6628</v>
      </c>
      <c r="R194" s="29"/>
      <c r="S194" s="30"/>
      <c r="T194" s="31"/>
      <c r="U194" s="31"/>
      <c r="V194" s="31"/>
      <c r="W194" s="33"/>
      <c r="X194" s="35"/>
      <c r="Y194" s="35"/>
      <c r="Z194" s="33"/>
      <c r="AA194" s="35"/>
      <c r="AB194" s="35"/>
      <c r="AC194" s="33"/>
      <c r="AD194" s="35"/>
      <c r="AE194" s="35"/>
      <c r="AF194" s="33"/>
      <c r="AG194" s="31"/>
      <c r="AH194" s="35"/>
      <c r="AI194" s="33"/>
      <c r="AJ194" s="29"/>
      <c r="AK194" s="57"/>
    </row>
    <row r="195" spans="1:37" ht="16.5" customHeight="1">
      <c r="A195" s="30"/>
      <c r="B195" s="281" t="s">
        <v>120</v>
      </c>
      <c r="C195" s="282"/>
      <c r="D195" s="281" t="s">
        <v>290</v>
      </c>
      <c r="E195" s="283" t="s">
        <v>24</v>
      </c>
      <c r="F195" s="194">
        <v>0</v>
      </c>
      <c r="G195" s="192">
        <v>11.99</v>
      </c>
      <c r="H195" s="193">
        <f>CMVSem02[[#This Row],[Un. (R$)]]*CMVSem02[[#This Row],[Qtd.]]</f>
        <v>0</v>
      </c>
      <c r="I195" s="194">
        <v>0</v>
      </c>
      <c r="J195" s="195">
        <v>11.99</v>
      </c>
      <c r="K195" s="193">
        <f t="shared" si="22"/>
        <v>0</v>
      </c>
      <c r="L195" s="194">
        <v>0</v>
      </c>
      <c r="M195" s="195">
        <f t="shared" si="24"/>
        <v>11.99</v>
      </c>
      <c r="N195" s="198">
        <f>CMVSem02[[#This Row],[Un. (R$)6]]*CMVSem02[[#This Row],[Qtd.5]]</f>
        <v>0</v>
      </c>
      <c r="O195" s="199" t="str">
        <f t="shared" si="23"/>
        <v xml:space="preserve"> </v>
      </c>
      <c r="P195" s="195">
        <f t="shared" si="25"/>
        <v>11.99</v>
      </c>
      <c r="Q195" s="202">
        <f t="shared" si="26"/>
        <v>0</v>
      </c>
      <c r="R195" s="29"/>
      <c r="S195" s="51"/>
      <c r="T195" s="72"/>
      <c r="U195" s="72"/>
      <c r="V195" s="72"/>
      <c r="W195" s="36"/>
      <c r="X195" s="37"/>
      <c r="Y195" s="37"/>
      <c r="Z195" s="36"/>
      <c r="AA195" s="37"/>
      <c r="AB195" s="37"/>
      <c r="AC195" s="36"/>
      <c r="AD195" s="37"/>
      <c r="AE195" s="37"/>
      <c r="AF195" s="36"/>
      <c r="AG195" s="72"/>
      <c r="AH195" s="37"/>
      <c r="AI195" s="36"/>
      <c r="AJ195" s="17"/>
      <c r="AK195" s="57"/>
    </row>
    <row r="196" spans="1:37" ht="16.5" customHeight="1">
      <c r="A196" s="30"/>
      <c r="B196" s="281" t="s">
        <v>120</v>
      </c>
      <c r="C196" s="282"/>
      <c r="D196" s="281" t="s">
        <v>137</v>
      </c>
      <c r="E196" s="283" t="s">
        <v>75</v>
      </c>
      <c r="F196" s="206">
        <v>0</v>
      </c>
      <c r="G196" s="192">
        <v>4.95</v>
      </c>
      <c r="H196" s="193">
        <f>CMVSem02[[#This Row],[Un. (R$)]]*CMVSem02[[#This Row],[Qtd.]]</f>
        <v>0</v>
      </c>
      <c r="I196" s="206">
        <v>0</v>
      </c>
      <c r="J196" s="207">
        <v>4.95</v>
      </c>
      <c r="K196" s="193">
        <f t="shared" si="22"/>
        <v>0</v>
      </c>
      <c r="L196" s="206">
        <v>0</v>
      </c>
      <c r="M196" s="207">
        <f t="shared" ref="M196:M232" si="27">IF(J196=0," ",J196)</f>
        <v>4.95</v>
      </c>
      <c r="N196" s="198">
        <f>CMVSem02[[#This Row],[Un. (R$)6]]*CMVSem02[[#This Row],[Qtd.5]]</f>
        <v>0</v>
      </c>
      <c r="O196" s="199" t="str">
        <f t="shared" si="23"/>
        <v xml:space="preserve"> </v>
      </c>
      <c r="P196" s="207">
        <f t="shared" ref="P196:P232" si="28">M196</f>
        <v>4.95</v>
      </c>
      <c r="Q196" s="209">
        <f t="shared" ref="Q196:Q232" si="29">IFERROR((H196+K196)-N196," ")</f>
        <v>0</v>
      </c>
      <c r="R196" s="29"/>
      <c r="S196" s="30"/>
      <c r="T196" s="31"/>
      <c r="U196" s="31"/>
      <c r="V196" s="31"/>
      <c r="W196" s="33"/>
      <c r="X196" s="35"/>
      <c r="Y196" s="35"/>
      <c r="Z196" s="33"/>
      <c r="AA196" s="35"/>
      <c r="AB196" s="35"/>
      <c r="AC196" s="33"/>
      <c r="AD196" s="35"/>
      <c r="AE196" s="35"/>
      <c r="AF196" s="33"/>
      <c r="AG196" s="31"/>
      <c r="AH196" s="35"/>
      <c r="AI196" s="33"/>
      <c r="AJ196" s="29"/>
      <c r="AK196" s="57"/>
    </row>
    <row r="197" spans="1:37" ht="16.5" customHeight="1">
      <c r="A197" s="30"/>
      <c r="B197" s="281" t="s">
        <v>120</v>
      </c>
      <c r="C197" s="282"/>
      <c r="D197" s="281" t="s">
        <v>291</v>
      </c>
      <c r="E197" s="283" t="s">
        <v>75</v>
      </c>
      <c r="F197" s="194">
        <v>12</v>
      </c>
      <c r="G197" s="192">
        <v>4.4000000000000004</v>
      </c>
      <c r="H197" s="193">
        <f>CMVSem02[[#This Row],[Un. (R$)]]*CMVSem02[[#This Row],[Qtd.]]</f>
        <v>52.800000000000004</v>
      </c>
      <c r="I197" s="194">
        <v>48</v>
      </c>
      <c r="J197" s="195">
        <v>5.82</v>
      </c>
      <c r="K197" s="193">
        <f t="shared" si="22"/>
        <v>279.36</v>
      </c>
      <c r="L197" s="194">
        <v>16</v>
      </c>
      <c r="M197" s="195">
        <f t="shared" si="27"/>
        <v>5.82</v>
      </c>
      <c r="N197" s="198">
        <f>CMVSem02[[#This Row],[Un. (R$)6]]*CMVSem02[[#This Row],[Qtd.5]]</f>
        <v>93.12</v>
      </c>
      <c r="O197" s="199">
        <f t="shared" si="23"/>
        <v>44</v>
      </c>
      <c r="P197" s="195">
        <f t="shared" si="28"/>
        <v>5.82</v>
      </c>
      <c r="Q197" s="202">
        <f t="shared" si="29"/>
        <v>239.04000000000002</v>
      </c>
      <c r="R197" s="29"/>
      <c r="S197" s="51"/>
      <c r="T197" s="72"/>
      <c r="U197" s="72"/>
      <c r="V197" s="72"/>
      <c r="W197" s="36"/>
      <c r="X197" s="37"/>
      <c r="Y197" s="37"/>
      <c r="Z197" s="36"/>
      <c r="AA197" s="37"/>
      <c r="AB197" s="37"/>
      <c r="AC197" s="36"/>
      <c r="AD197" s="37"/>
      <c r="AE197" s="37"/>
      <c r="AF197" s="36"/>
      <c r="AG197" s="72"/>
      <c r="AH197" s="37"/>
      <c r="AI197" s="36"/>
      <c r="AJ197" s="17"/>
      <c r="AK197" s="57"/>
    </row>
    <row r="198" spans="1:37" ht="16.5" customHeight="1">
      <c r="A198" s="30"/>
      <c r="B198" s="281" t="s">
        <v>127</v>
      </c>
      <c r="C198" s="282"/>
      <c r="D198" s="281" t="s">
        <v>319</v>
      </c>
      <c r="E198" s="283" t="s">
        <v>75</v>
      </c>
      <c r="F198" s="262">
        <v>0</v>
      </c>
      <c r="G198" s="192">
        <v>4.68</v>
      </c>
      <c r="H198" s="193">
        <f>CMVSem02[[#This Row],[Un. (R$)]]*CMVSem02[[#This Row],[Qtd.]]</f>
        <v>0</v>
      </c>
      <c r="I198" s="262">
        <v>0</v>
      </c>
      <c r="J198" s="263">
        <v>4.68</v>
      </c>
      <c r="K198" s="193">
        <f t="shared" si="22"/>
        <v>0</v>
      </c>
      <c r="L198" s="262">
        <v>0</v>
      </c>
      <c r="M198" s="263">
        <f>IF(J198=0," ",J198)</f>
        <v>4.68</v>
      </c>
      <c r="N198" s="198">
        <f>CMVSem02[[#This Row],[Un. (R$)6]]*CMVSem02[[#This Row],[Qtd.5]]</f>
        <v>0</v>
      </c>
      <c r="O198" s="199" t="str">
        <f t="shared" si="23"/>
        <v xml:space="preserve"> </v>
      </c>
      <c r="P198" s="263">
        <f>M198</f>
        <v>4.68</v>
      </c>
      <c r="Q198" s="202">
        <f>IFERROR((H198+K198)-N198," ")</f>
        <v>0</v>
      </c>
      <c r="R198" s="29"/>
      <c r="S198" s="30"/>
      <c r="T198" s="31"/>
      <c r="U198" s="31"/>
      <c r="V198" s="31"/>
      <c r="W198" s="33"/>
      <c r="X198" s="35"/>
      <c r="Y198" s="35"/>
      <c r="Z198" s="33"/>
      <c r="AA198" s="35"/>
      <c r="AB198" s="35"/>
      <c r="AC198" s="33"/>
      <c r="AD198" s="35"/>
      <c r="AE198" s="35"/>
      <c r="AF198" s="33"/>
      <c r="AG198" s="31"/>
      <c r="AH198" s="35"/>
      <c r="AI198" s="33"/>
      <c r="AJ198" s="29"/>
      <c r="AK198" s="57"/>
    </row>
    <row r="199" spans="1:37" ht="16.5" customHeight="1">
      <c r="A199" s="30"/>
      <c r="B199" s="281" t="s">
        <v>127</v>
      </c>
      <c r="C199" s="282"/>
      <c r="D199" s="281" t="s">
        <v>142</v>
      </c>
      <c r="E199" s="283" t="s">
        <v>75</v>
      </c>
      <c r="F199" s="262">
        <v>0</v>
      </c>
      <c r="G199" s="192">
        <v>2.41</v>
      </c>
      <c r="H199" s="193">
        <f>CMVSem02[[#This Row],[Un. (R$)]]*CMVSem02[[#This Row],[Qtd.]]</f>
        <v>0</v>
      </c>
      <c r="I199" s="262">
        <v>0</v>
      </c>
      <c r="J199" s="263">
        <v>2.41</v>
      </c>
      <c r="K199" s="193">
        <f t="shared" si="22"/>
        <v>0</v>
      </c>
      <c r="L199" s="262">
        <v>0</v>
      </c>
      <c r="M199" s="263">
        <f>IF(J199=0," ",J199)</f>
        <v>2.41</v>
      </c>
      <c r="N199" s="198">
        <f>CMVSem02[[#This Row],[Un. (R$)6]]*CMVSem02[[#This Row],[Qtd.5]]</f>
        <v>0</v>
      </c>
      <c r="O199" s="199" t="str">
        <f t="shared" si="23"/>
        <v xml:space="preserve"> </v>
      </c>
      <c r="P199" s="263">
        <f>M199</f>
        <v>2.41</v>
      </c>
      <c r="Q199" s="202">
        <f>IFERROR((H199+K199)-N199," ")</f>
        <v>0</v>
      </c>
      <c r="R199" s="29"/>
      <c r="S199" s="184"/>
      <c r="T199" s="31"/>
      <c r="U199" s="31"/>
      <c r="V199" s="31"/>
      <c r="W199" s="33"/>
      <c r="X199" s="35"/>
      <c r="Y199" s="35"/>
      <c r="Z199" s="33"/>
      <c r="AA199" s="35"/>
      <c r="AB199" s="37"/>
      <c r="AC199" s="36"/>
      <c r="AD199" s="37"/>
      <c r="AE199" s="37"/>
      <c r="AF199" s="36"/>
      <c r="AG199" s="72"/>
      <c r="AH199" s="37"/>
      <c r="AI199" s="36"/>
      <c r="AJ199" s="17"/>
      <c r="AK199" s="57"/>
    </row>
    <row r="200" spans="1:37" ht="16.5" customHeight="1">
      <c r="A200" s="30"/>
      <c r="B200" s="281" t="s">
        <v>127</v>
      </c>
      <c r="C200" s="282"/>
      <c r="D200" s="281" t="s">
        <v>311</v>
      </c>
      <c r="E200" s="283" t="s">
        <v>75</v>
      </c>
      <c r="F200" s="276">
        <v>0</v>
      </c>
      <c r="G200" s="277">
        <v>2.5299999999999998</v>
      </c>
      <c r="H200" s="193">
        <f>CMVSem02[[#This Row],[Un. (R$)]]*CMVSem02[[#This Row],[Qtd.]]</f>
        <v>0</v>
      </c>
      <c r="I200" s="276">
        <v>0</v>
      </c>
      <c r="J200" s="277">
        <v>2.5299999999999998</v>
      </c>
      <c r="K200" s="193">
        <f>IF(I200="","",I200*J200)</f>
        <v>0</v>
      </c>
      <c r="L200" s="276">
        <v>0</v>
      </c>
      <c r="M200" s="277">
        <f>IF(J200=0," ",J200)</f>
        <v>2.5299999999999998</v>
      </c>
      <c r="N200" s="193">
        <f>CMVSem02[[#This Row],[Un. (R$)6]]*CMVSem02[[#This Row],[Qtd.5]]</f>
        <v>0</v>
      </c>
      <c r="O200" s="201" t="str">
        <f>IF(((F200+I200)-L200)=0," ",(F200+I200)-L200)</f>
        <v xml:space="preserve"> </v>
      </c>
      <c r="P200" s="277">
        <f>M200</f>
        <v>2.5299999999999998</v>
      </c>
      <c r="Q200" s="202">
        <f>IFERROR((H200+K200)-N200," ")</f>
        <v>0</v>
      </c>
      <c r="R200" s="29"/>
      <c r="S200" s="183"/>
      <c r="T200" s="72"/>
      <c r="U200" s="72"/>
      <c r="V200" s="72"/>
      <c r="W200" s="36"/>
      <c r="X200" s="37"/>
      <c r="Y200" s="37"/>
      <c r="Z200" s="36"/>
      <c r="AA200" s="37"/>
      <c r="AB200" s="35"/>
      <c r="AC200" s="33"/>
      <c r="AD200" s="35"/>
      <c r="AE200" s="35"/>
      <c r="AF200" s="33"/>
      <c r="AG200" s="31"/>
      <c r="AH200" s="35"/>
      <c r="AI200" s="33"/>
      <c r="AJ200" s="29"/>
      <c r="AK200" s="57"/>
    </row>
    <row r="201" spans="1:37" ht="16.5" customHeight="1">
      <c r="A201" s="30"/>
      <c r="B201" s="281" t="s">
        <v>127</v>
      </c>
      <c r="C201" s="282"/>
      <c r="D201" s="281" t="s">
        <v>134</v>
      </c>
      <c r="E201" s="283" t="s">
        <v>75</v>
      </c>
      <c r="F201" s="194">
        <v>95</v>
      </c>
      <c r="G201" s="192">
        <v>7.46</v>
      </c>
      <c r="H201" s="193">
        <f>CMVSem02[[#This Row],[Un. (R$)]]*CMVSem02[[#This Row],[Qtd.]]</f>
        <v>708.7</v>
      </c>
      <c r="I201" s="194">
        <v>312</v>
      </c>
      <c r="J201" s="195">
        <v>7.3837999999999999</v>
      </c>
      <c r="K201" s="193">
        <f t="shared" si="22"/>
        <v>2303.7456000000002</v>
      </c>
      <c r="L201" s="194">
        <v>106</v>
      </c>
      <c r="M201" s="195">
        <f t="shared" si="27"/>
        <v>7.3837999999999999</v>
      </c>
      <c r="N201" s="198">
        <f>CMVSem02[[#This Row],[Un. (R$)6]]*CMVSem02[[#This Row],[Qtd.5]]</f>
        <v>782.68280000000004</v>
      </c>
      <c r="O201" s="199">
        <f t="shared" si="23"/>
        <v>301</v>
      </c>
      <c r="P201" s="195">
        <f t="shared" si="28"/>
        <v>7.3837999999999999</v>
      </c>
      <c r="Q201" s="202">
        <f t="shared" si="29"/>
        <v>2229.7628</v>
      </c>
      <c r="R201" s="29"/>
      <c r="S201" s="51"/>
      <c r="T201" s="72"/>
      <c r="U201" s="72"/>
      <c r="V201" s="72"/>
      <c r="W201" s="36"/>
      <c r="X201" s="37"/>
      <c r="Y201" s="37"/>
      <c r="Z201" s="36"/>
      <c r="AA201" s="37"/>
      <c r="AB201" s="37"/>
      <c r="AC201" s="36"/>
      <c r="AD201" s="37"/>
      <c r="AE201" s="37"/>
      <c r="AF201" s="36"/>
      <c r="AG201" s="72"/>
      <c r="AH201" s="37"/>
      <c r="AI201" s="36"/>
      <c r="AJ201" s="17"/>
      <c r="AK201" s="57"/>
    </row>
    <row r="202" spans="1:37" ht="16.5" customHeight="1">
      <c r="A202" s="30"/>
      <c r="B202" s="281" t="s">
        <v>127</v>
      </c>
      <c r="C202" s="282"/>
      <c r="D202" s="281" t="s">
        <v>135</v>
      </c>
      <c r="E202" s="283" t="s">
        <v>75</v>
      </c>
      <c r="F202" s="203">
        <v>0</v>
      </c>
      <c r="G202" s="192">
        <v>6.0396000000000001</v>
      </c>
      <c r="H202" s="193">
        <f>CMVSem02[[#This Row],[Un. (R$)]]*CMVSem02[[#This Row],[Qtd.]]</f>
        <v>0</v>
      </c>
      <c r="I202" s="203">
        <v>12</v>
      </c>
      <c r="J202" s="204">
        <v>6.0396000000000001</v>
      </c>
      <c r="K202" s="193">
        <f t="shared" ref="K202:K240" si="30">IF(I202="","",I202*J202)</f>
        <v>72.475200000000001</v>
      </c>
      <c r="L202" s="203">
        <v>0</v>
      </c>
      <c r="M202" s="204">
        <f t="shared" si="27"/>
        <v>6.0396000000000001</v>
      </c>
      <c r="N202" s="198">
        <f>CMVSem02[[#This Row],[Un. (R$)6]]*CMVSem02[[#This Row],[Qtd.5]]</f>
        <v>0</v>
      </c>
      <c r="O202" s="199">
        <f t="shared" ref="O202:O240" si="31">IF(((F202+I202)-L202)=0," ",(F202+I202)-L202)</f>
        <v>12</v>
      </c>
      <c r="P202" s="204">
        <f t="shared" si="28"/>
        <v>6.0396000000000001</v>
      </c>
      <c r="Q202" s="202">
        <f t="shared" si="29"/>
        <v>72.475200000000001</v>
      </c>
      <c r="R202" s="29"/>
      <c r="S202" s="30"/>
      <c r="T202" s="31"/>
      <c r="U202" s="31"/>
      <c r="V202" s="31"/>
      <c r="W202" s="33"/>
      <c r="X202" s="35"/>
      <c r="Y202" s="35"/>
      <c r="Z202" s="33"/>
      <c r="AA202" s="35"/>
      <c r="AB202" s="35"/>
      <c r="AC202" s="33"/>
      <c r="AD202" s="35"/>
      <c r="AE202" s="35"/>
      <c r="AF202" s="33"/>
      <c r="AG202" s="31"/>
      <c r="AH202" s="35"/>
      <c r="AI202" s="33"/>
      <c r="AJ202" s="29"/>
      <c r="AK202" s="57"/>
    </row>
    <row r="203" spans="1:37" ht="16.5" customHeight="1">
      <c r="A203" s="30"/>
      <c r="B203" s="281" t="s">
        <v>132</v>
      </c>
      <c r="C203" s="282"/>
      <c r="D203" s="281" t="s">
        <v>261</v>
      </c>
      <c r="E203" s="283" t="s">
        <v>75</v>
      </c>
      <c r="F203" s="194">
        <v>12</v>
      </c>
      <c r="G203" s="192">
        <v>6.0396000000000001</v>
      </c>
      <c r="H203" s="193">
        <f>CMVSem02[[#This Row],[Un. (R$)]]*CMVSem02[[#This Row],[Qtd.]]</f>
        <v>72.475200000000001</v>
      </c>
      <c r="I203" s="194">
        <v>24</v>
      </c>
      <c r="J203" s="195">
        <v>6.0042</v>
      </c>
      <c r="K203" s="193">
        <f t="shared" si="30"/>
        <v>144.10079999999999</v>
      </c>
      <c r="L203" s="194">
        <v>12</v>
      </c>
      <c r="M203" s="195">
        <f t="shared" si="27"/>
        <v>6.0042</v>
      </c>
      <c r="N203" s="198">
        <f>CMVSem02[[#This Row],[Un. (R$)6]]*CMVSem02[[#This Row],[Qtd.5]]</f>
        <v>72.050399999999996</v>
      </c>
      <c r="O203" s="199">
        <f t="shared" si="31"/>
        <v>24</v>
      </c>
      <c r="P203" s="195">
        <f t="shared" si="28"/>
        <v>6.0042</v>
      </c>
      <c r="Q203" s="202">
        <f t="shared" si="29"/>
        <v>144.5256</v>
      </c>
      <c r="R203" s="29"/>
      <c r="S203" s="184"/>
      <c r="T203" s="31"/>
      <c r="U203" s="31"/>
      <c r="V203" s="31"/>
      <c r="W203" s="33"/>
      <c r="X203" s="35"/>
      <c r="Y203" s="35"/>
      <c r="Z203" s="33"/>
      <c r="AA203" s="35"/>
      <c r="AB203" s="37"/>
      <c r="AC203" s="36"/>
      <c r="AD203" s="37"/>
      <c r="AE203" s="37"/>
      <c r="AF203" s="36"/>
      <c r="AG203" s="72"/>
      <c r="AH203" s="37"/>
      <c r="AI203" s="36"/>
      <c r="AJ203" s="17"/>
      <c r="AK203" s="57"/>
    </row>
    <row r="204" spans="1:37" ht="16.5" customHeight="1">
      <c r="A204" s="30"/>
      <c r="B204" s="281" t="s">
        <v>132</v>
      </c>
      <c r="C204" s="282"/>
      <c r="D204" s="281" t="s">
        <v>138</v>
      </c>
      <c r="E204" s="283" t="s">
        <v>75</v>
      </c>
      <c r="F204" s="194">
        <v>49</v>
      </c>
      <c r="G204" s="192">
        <v>7.0833000000000004</v>
      </c>
      <c r="H204" s="193">
        <f>CMVSem02[[#This Row],[Un. (R$)]]*CMVSem02[[#This Row],[Qtd.]]</f>
        <v>347.08170000000001</v>
      </c>
      <c r="I204" s="194">
        <v>48</v>
      </c>
      <c r="J204" s="195">
        <v>4.97</v>
      </c>
      <c r="K204" s="193">
        <f t="shared" si="30"/>
        <v>238.56</v>
      </c>
      <c r="L204" s="194">
        <v>36</v>
      </c>
      <c r="M204" s="195">
        <f t="shared" si="27"/>
        <v>4.97</v>
      </c>
      <c r="N204" s="198">
        <f>CMVSem02[[#This Row],[Un. (R$)6]]*CMVSem02[[#This Row],[Qtd.5]]</f>
        <v>178.92</v>
      </c>
      <c r="O204" s="199">
        <f t="shared" si="31"/>
        <v>61</v>
      </c>
      <c r="P204" s="195">
        <f t="shared" si="28"/>
        <v>4.97</v>
      </c>
      <c r="Q204" s="202">
        <f t="shared" si="29"/>
        <v>406.72170000000006</v>
      </c>
      <c r="R204" s="29"/>
      <c r="S204" s="183"/>
      <c r="T204" s="72"/>
      <c r="U204" s="72"/>
      <c r="V204" s="72"/>
      <c r="W204" s="36"/>
      <c r="X204" s="37"/>
      <c r="Y204" s="37"/>
      <c r="Z204" s="36"/>
      <c r="AA204" s="37"/>
      <c r="AB204" s="35"/>
      <c r="AC204" s="33"/>
      <c r="AD204" s="35"/>
      <c r="AE204" s="35"/>
      <c r="AF204" s="33"/>
      <c r="AG204" s="31"/>
      <c r="AH204" s="35"/>
      <c r="AI204" s="33"/>
      <c r="AJ204" s="29"/>
      <c r="AK204" s="57"/>
    </row>
    <row r="205" spans="1:37" ht="16.5" customHeight="1">
      <c r="A205" s="30"/>
      <c r="B205" s="281" t="s">
        <v>132</v>
      </c>
      <c r="C205" s="282"/>
      <c r="D205" s="281" t="s">
        <v>139</v>
      </c>
      <c r="E205" s="283" t="s">
        <v>75</v>
      </c>
      <c r="F205" s="203">
        <v>51</v>
      </c>
      <c r="G205" s="192">
        <v>7.02</v>
      </c>
      <c r="H205" s="193">
        <f>CMVSem02[[#This Row],[Un. (R$)]]*CMVSem02[[#This Row],[Qtd.]]</f>
        <v>358.02</v>
      </c>
      <c r="I205" s="203">
        <v>0</v>
      </c>
      <c r="J205" s="204">
        <v>7.0833000000000004</v>
      </c>
      <c r="K205" s="193">
        <f t="shared" si="30"/>
        <v>0</v>
      </c>
      <c r="L205" s="203">
        <v>21</v>
      </c>
      <c r="M205" s="204">
        <f t="shared" si="27"/>
        <v>7.0833000000000004</v>
      </c>
      <c r="N205" s="198">
        <f>CMVSem02[[#This Row],[Un. (R$)6]]*CMVSem02[[#This Row],[Qtd.5]]</f>
        <v>148.74930000000001</v>
      </c>
      <c r="O205" s="199">
        <f t="shared" si="31"/>
        <v>30</v>
      </c>
      <c r="P205" s="204">
        <f t="shared" si="28"/>
        <v>7.0833000000000004</v>
      </c>
      <c r="Q205" s="202">
        <f t="shared" si="29"/>
        <v>209.27069999999998</v>
      </c>
      <c r="R205" s="29"/>
      <c r="S205" s="184"/>
      <c r="T205" s="31"/>
      <c r="U205" s="31"/>
      <c r="V205" s="31"/>
      <c r="W205" s="33"/>
      <c r="X205" s="35"/>
      <c r="Y205" s="35"/>
      <c r="Z205" s="33"/>
      <c r="AA205" s="35"/>
      <c r="AB205" s="37"/>
      <c r="AC205" s="36"/>
      <c r="AD205" s="37"/>
      <c r="AE205" s="37"/>
      <c r="AF205" s="36"/>
      <c r="AG205" s="72"/>
      <c r="AH205" s="37"/>
      <c r="AI205" s="36"/>
      <c r="AJ205" s="17"/>
      <c r="AK205" s="57"/>
    </row>
    <row r="206" spans="1:37" ht="16.5" customHeight="1">
      <c r="A206" s="30"/>
      <c r="B206" s="281" t="s">
        <v>281</v>
      </c>
      <c r="C206" s="282"/>
      <c r="D206" s="281" t="s">
        <v>292</v>
      </c>
      <c r="E206" s="283" t="s">
        <v>75</v>
      </c>
      <c r="F206" s="203">
        <v>0</v>
      </c>
      <c r="G206" s="192">
        <v>3.86</v>
      </c>
      <c r="H206" s="193">
        <f>CMVSem02[[#This Row],[Un. (R$)]]*CMVSem02[[#This Row],[Qtd.]]</f>
        <v>0</v>
      </c>
      <c r="I206" s="203">
        <v>12</v>
      </c>
      <c r="J206" s="204">
        <v>3.86</v>
      </c>
      <c r="K206" s="193">
        <f t="shared" si="30"/>
        <v>46.32</v>
      </c>
      <c r="L206" s="203">
        <v>7</v>
      </c>
      <c r="M206" s="204">
        <f t="shared" si="27"/>
        <v>3.86</v>
      </c>
      <c r="N206" s="198">
        <f>CMVSem02[[#This Row],[Un. (R$)6]]*CMVSem02[[#This Row],[Qtd.5]]</f>
        <v>27.02</v>
      </c>
      <c r="O206" s="199">
        <f t="shared" si="31"/>
        <v>5</v>
      </c>
      <c r="P206" s="204">
        <f t="shared" si="28"/>
        <v>3.86</v>
      </c>
      <c r="Q206" s="202">
        <f t="shared" si="29"/>
        <v>19.3</v>
      </c>
      <c r="R206" s="29"/>
      <c r="S206" s="183"/>
      <c r="T206" s="72"/>
      <c r="U206" s="72"/>
      <c r="V206" s="72"/>
      <c r="W206" s="36"/>
      <c r="X206" s="37"/>
      <c r="Y206" s="37"/>
      <c r="Z206" s="36"/>
      <c r="AA206" s="37"/>
      <c r="AB206" s="35"/>
      <c r="AC206" s="33"/>
      <c r="AD206" s="35"/>
      <c r="AE206" s="35"/>
      <c r="AF206" s="33"/>
      <c r="AG206" s="31"/>
      <c r="AH206" s="35"/>
      <c r="AI206" s="33"/>
      <c r="AJ206" s="29"/>
      <c r="AK206" s="57"/>
    </row>
    <row r="207" spans="1:37" ht="16.5" customHeight="1">
      <c r="A207" s="30"/>
      <c r="B207" s="281" t="s">
        <v>281</v>
      </c>
      <c r="C207" s="282"/>
      <c r="D207" s="281" t="s">
        <v>140</v>
      </c>
      <c r="E207" s="283" t="s">
        <v>75</v>
      </c>
      <c r="F207" s="203">
        <v>14</v>
      </c>
      <c r="G207" s="192">
        <v>5.2083000000000004</v>
      </c>
      <c r="H207" s="193">
        <f>CMVSem02[[#This Row],[Un. (R$)]]*CMVSem02[[#This Row],[Qtd.]]</f>
        <v>72.916200000000003</v>
      </c>
      <c r="I207" s="203">
        <v>48</v>
      </c>
      <c r="J207" s="204">
        <v>4.97</v>
      </c>
      <c r="K207" s="193">
        <f t="shared" si="30"/>
        <v>238.56</v>
      </c>
      <c r="L207" s="203">
        <v>16</v>
      </c>
      <c r="M207" s="204">
        <f t="shared" si="27"/>
        <v>4.97</v>
      </c>
      <c r="N207" s="198">
        <f>CMVSem02[[#This Row],[Un. (R$)6]]*CMVSem02[[#This Row],[Qtd.5]]</f>
        <v>79.52</v>
      </c>
      <c r="O207" s="199">
        <f t="shared" si="31"/>
        <v>46</v>
      </c>
      <c r="P207" s="204">
        <f t="shared" si="28"/>
        <v>4.97</v>
      </c>
      <c r="Q207" s="202">
        <f t="shared" si="29"/>
        <v>231.95620000000002</v>
      </c>
      <c r="R207" s="29"/>
      <c r="S207" s="184"/>
      <c r="T207" s="31"/>
      <c r="U207" s="31"/>
      <c r="V207" s="31"/>
      <c r="W207" s="33"/>
      <c r="X207" s="35"/>
      <c r="Y207" s="35"/>
      <c r="Z207" s="33"/>
      <c r="AA207" s="35"/>
      <c r="AB207" s="37"/>
      <c r="AC207" s="36"/>
      <c r="AD207" s="37"/>
      <c r="AE207" s="37"/>
      <c r="AF207" s="36"/>
      <c r="AG207" s="72"/>
      <c r="AH207" s="37"/>
      <c r="AI207" s="36"/>
      <c r="AJ207" s="17"/>
      <c r="AK207" s="57"/>
    </row>
    <row r="208" spans="1:37" ht="16.5" customHeight="1">
      <c r="A208" s="30"/>
      <c r="B208" s="281" t="s">
        <v>281</v>
      </c>
      <c r="C208" s="282"/>
      <c r="D208" s="281" t="s">
        <v>141</v>
      </c>
      <c r="E208" s="283" t="s">
        <v>75</v>
      </c>
      <c r="F208" s="203">
        <v>48</v>
      </c>
      <c r="G208" s="192">
        <v>4.97</v>
      </c>
      <c r="H208" s="193">
        <f>CMVSem02[[#This Row],[Un. (R$)]]*CMVSem02[[#This Row],[Qtd.]]</f>
        <v>238.56</v>
      </c>
      <c r="I208" s="203">
        <v>48</v>
      </c>
      <c r="J208" s="204">
        <v>4.97</v>
      </c>
      <c r="K208" s="193">
        <f t="shared" si="30"/>
        <v>238.56</v>
      </c>
      <c r="L208" s="203">
        <v>31</v>
      </c>
      <c r="M208" s="204">
        <f t="shared" si="27"/>
        <v>4.97</v>
      </c>
      <c r="N208" s="198">
        <f>CMVSem02[[#This Row],[Un. (R$)6]]*CMVSem02[[#This Row],[Qtd.5]]</f>
        <v>154.07</v>
      </c>
      <c r="O208" s="199">
        <f t="shared" si="31"/>
        <v>65</v>
      </c>
      <c r="P208" s="204">
        <f t="shared" si="28"/>
        <v>4.97</v>
      </c>
      <c r="Q208" s="202">
        <f t="shared" si="29"/>
        <v>323.05</v>
      </c>
      <c r="R208" s="29"/>
      <c r="S208" s="183"/>
      <c r="T208" s="72"/>
      <c r="U208" s="72"/>
      <c r="V208" s="72"/>
      <c r="W208" s="36"/>
      <c r="X208" s="37"/>
      <c r="Y208" s="37"/>
      <c r="Z208" s="36"/>
      <c r="AA208" s="37"/>
      <c r="AB208" s="35"/>
      <c r="AC208" s="33"/>
      <c r="AD208" s="35"/>
      <c r="AE208" s="35"/>
      <c r="AF208" s="33"/>
      <c r="AG208" s="31"/>
      <c r="AH208" s="35"/>
      <c r="AI208" s="33"/>
      <c r="AJ208" s="29"/>
      <c r="AK208" s="57"/>
    </row>
    <row r="209" spans="1:37" ht="16.5" customHeight="1">
      <c r="A209" s="30"/>
      <c r="B209" s="281" t="s">
        <v>281</v>
      </c>
      <c r="C209" s="282"/>
      <c r="D209" s="281" t="s">
        <v>526</v>
      </c>
      <c r="E209" s="283" t="s">
        <v>75</v>
      </c>
      <c r="F209" s="203">
        <v>0</v>
      </c>
      <c r="G209" s="192">
        <v>13.73</v>
      </c>
      <c r="H209" s="193">
        <f>CMVSem02[[#This Row],[Un. (R$)]]*CMVSem02[[#This Row],[Qtd.]]</f>
        <v>0</v>
      </c>
      <c r="I209" s="203">
        <v>0</v>
      </c>
      <c r="J209" s="204">
        <v>13.73</v>
      </c>
      <c r="K209" s="193">
        <f t="shared" si="30"/>
        <v>0</v>
      </c>
      <c r="L209" s="203">
        <v>0</v>
      </c>
      <c r="M209" s="204">
        <f t="shared" si="27"/>
        <v>13.73</v>
      </c>
      <c r="N209" s="198">
        <f>CMVSem02[[#This Row],[Un. (R$)6]]*CMVSem02[[#This Row],[Qtd.5]]</f>
        <v>0</v>
      </c>
      <c r="O209" s="199" t="str">
        <f t="shared" si="31"/>
        <v xml:space="preserve"> </v>
      </c>
      <c r="P209" s="204">
        <f t="shared" si="28"/>
        <v>13.73</v>
      </c>
      <c r="Q209" s="202">
        <f t="shared" si="29"/>
        <v>0</v>
      </c>
      <c r="R209" s="29"/>
      <c r="S209" s="184"/>
      <c r="T209" s="31"/>
      <c r="U209" s="31"/>
      <c r="V209" s="31"/>
      <c r="W209" s="33"/>
      <c r="X209" s="35"/>
      <c r="Y209" s="35"/>
      <c r="Z209" s="33"/>
      <c r="AA209" s="35"/>
      <c r="AB209" s="37"/>
      <c r="AC209" s="36"/>
      <c r="AD209" s="37"/>
      <c r="AE209" s="37"/>
      <c r="AF209" s="36"/>
      <c r="AG209" s="72"/>
      <c r="AH209" s="37"/>
      <c r="AI209" s="36"/>
      <c r="AJ209" s="17"/>
      <c r="AK209" s="57"/>
    </row>
    <row r="210" spans="1:37" ht="16.5" customHeight="1">
      <c r="A210" s="30"/>
      <c r="B210" s="281" t="s">
        <v>281</v>
      </c>
      <c r="C210" s="282"/>
      <c r="D210" s="281" t="s">
        <v>527</v>
      </c>
      <c r="E210" s="283" t="s">
        <v>75</v>
      </c>
      <c r="F210" s="203">
        <v>0</v>
      </c>
      <c r="G210" s="192">
        <v>13.73</v>
      </c>
      <c r="H210" s="193">
        <f>CMVSem02[[#This Row],[Un. (R$)]]*CMVSem02[[#This Row],[Qtd.]]</f>
        <v>0</v>
      </c>
      <c r="I210" s="203">
        <v>0</v>
      </c>
      <c r="J210" s="204">
        <v>13.73</v>
      </c>
      <c r="K210" s="193">
        <f t="shared" si="30"/>
        <v>0</v>
      </c>
      <c r="L210" s="203">
        <v>0</v>
      </c>
      <c r="M210" s="204">
        <f t="shared" si="27"/>
        <v>13.73</v>
      </c>
      <c r="N210" s="198">
        <f>CMVSem02[[#This Row],[Un. (R$)6]]*CMVSem02[[#This Row],[Qtd.5]]</f>
        <v>0</v>
      </c>
      <c r="O210" s="199" t="str">
        <f t="shared" si="31"/>
        <v xml:space="preserve"> </v>
      </c>
      <c r="P210" s="204">
        <f t="shared" si="28"/>
        <v>13.73</v>
      </c>
      <c r="Q210" s="202">
        <f t="shared" si="29"/>
        <v>0</v>
      </c>
      <c r="R210" s="29"/>
      <c r="S210" s="183"/>
      <c r="T210" s="72"/>
      <c r="U210" s="72"/>
      <c r="V210" s="72"/>
      <c r="W210" s="36"/>
      <c r="X210" s="37"/>
      <c r="Y210" s="37"/>
      <c r="Z210" s="36"/>
      <c r="AA210" s="37"/>
      <c r="AB210" s="35"/>
      <c r="AC210" s="33"/>
      <c r="AD210" s="35"/>
      <c r="AE210" s="35"/>
      <c r="AF210" s="33"/>
      <c r="AG210" s="31"/>
      <c r="AH210" s="35"/>
      <c r="AI210" s="33"/>
      <c r="AJ210" s="29"/>
      <c r="AK210" s="57"/>
    </row>
    <row r="211" spans="1:37" ht="16.5" customHeight="1">
      <c r="A211" s="30"/>
      <c r="B211" s="281" t="s">
        <v>281</v>
      </c>
      <c r="C211" s="282"/>
      <c r="D211" s="281" t="s">
        <v>456</v>
      </c>
      <c r="E211" s="283" t="s">
        <v>75</v>
      </c>
      <c r="F211" s="203">
        <v>62</v>
      </c>
      <c r="G211" s="192">
        <v>1.6214999999999999</v>
      </c>
      <c r="H211" s="193">
        <f>CMVSem02[[#This Row],[Un. (R$)]]*CMVSem02[[#This Row],[Qtd.]]</f>
        <v>100.533</v>
      </c>
      <c r="I211" s="203">
        <v>60</v>
      </c>
      <c r="J211" s="204">
        <v>1.6097999999999999</v>
      </c>
      <c r="K211" s="193">
        <f t="shared" si="30"/>
        <v>96.587999999999994</v>
      </c>
      <c r="L211" s="203">
        <v>56</v>
      </c>
      <c r="M211" s="204">
        <f t="shared" si="27"/>
        <v>1.6097999999999999</v>
      </c>
      <c r="N211" s="198">
        <f>CMVSem02[[#This Row],[Un. (R$)6]]*CMVSem02[[#This Row],[Qtd.5]]</f>
        <v>90.148799999999994</v>
      </c>
      <c r="O211" s="199">
        <f t="shared" si="31"/>
        <v>66</v>
      </c>
      <c r="P211" s="204">
        <f t="shared" si="28"/>
        <v>1.6097999999999999</v>
      </c>
      <c r="Q211" s="202">
        <f t="shared" si="29"/>
        <v>106.97219999999999</v>
      </c>
      <c r="R211" s="29"/>
      <c r="S211" s="184"/>
      <c r="T211" s="31"/>
      <c r="U211" s="31"/>
      <c r="V211" s="31"/>
      <c r="W211" s="33"/>
      <c r="X211" s="35"/>
      <c r="Y211" s="35"/>
      <c r="Z211" s="33"/>
      <c r="AA211" s="35"/>
      <c r="AB211" s="37"/>
      <c r="AC211" s="36"/>
      <c r="AD211" s="37"/>
      <c r="AE211" s="37"/>
      <c r="AF211" s="36"/>
      <c r="AG211" s="72"/>
      <c r="AH211" s="37"/>
      <c r="AI211" s="36"/>
      <c r="AJ211" s="17"/>
      <c r="AK211" s="57"/>
    </row>
    <row r="212" spans="1:37" ht="16.5" customHeight="1">
      <c r="A212" s="30"/>
      <c r="B212" s="281" t="s">
        <v>281</v>
      </c>
      <c r="C212" s="282"/>
      <c r="D212" s="281" t="s">
        <v>523</v>
      </c>
      <c r="E212" s="283" t="s">
        <v>75</v>
      </c>
      <c r="F212" s="203">
        <v>65</v>
      </c>
      <c r="G212" s="192">
        <v>1.3156000000000001</v>
      </c>
      <c r="H212" s="193">
        <f>CMVSem02[[#This Row],[Un. (R$)]]*CMVSem02[[#This Row],[Qtd.]]</f>
        <v>85.51400000000001</v>
      </c>
      <c r="I212" s="203">
        <v>15</v>
      </c>
      <c r="J212" s="204">
        <v>1.2733000000000001</v>
      </c>
      <c r="K212" s="193">
        <f t="shared" si="30"/>
        <v>19.099500000000003</v>
      </c>
      <c r="L212" s="203">
        <v>36</v>
      </c>
      <c r="M212" s="204">
        <f t="shared" si="27"/>
        <v>1.2733000000000001</v>
      </c>
      <c r="N212" s="198">
        <f>CMVSem02[[#This Row],[Un. (R$)6]]*CMVSem02[[#This Row],[Qtd.5]]</f>
        <v>45.838800000000006</v>
      </c>
      <c r="O212" s="199">
        <f t="shared" si="31"/>
        <v>44</v>
      </c>
      <c r="P212" s="204">
        <f t="shared" si="28"/>
        <v>1.2733000000000001</v>
      </c>
      <c r="Q212" s="202">
        <f t="shared" si="29"/>
        <v>58.77470000000001</v>
      </c>
      <c r="R212" s="29"/>
      <c r="S212" s="183"/>
      <c r="T212" s="72"/>
      <c r="U212" s="72"/>
      <c r="V212" s="72"/>
      <c r="W212" s="36"/>
      <c r="X212" s="37"/>
      <c r="Y212" s="37"/>
      <c r="Z212" s="36"/>
      <c r="AA212" s="37"/>
      <c r="AB212" s="35"/>
      <c r="AC212" s="33"/>
      <c r="AD212" s="35"/>
      <c r="AE212" s="35"/>
      <c r="AF212" s="33"/>
      <c r="AG212" s="31"/>
      <c r="AH212" s="35"/>
      <c r="AI212" s="33"/>
      <c r="AJ212" s="29"/>
      <c r="AK212" s="57"/>
    </row>
    <row r="213" spans="1:37" ht="16.5" customHeight="1">
      <c r="A213" s="30"/>
      <c r="B213" s="281" t="s">
        <v>281</v>
      </c>
      <c r="C213" s="282"/>
      <c r="D213" s="281" t="s">
        <v>283</v>
      </c>
      <c r="E213" s="283" t="s">
        <v>75</v>
      </c>
      <c r="F213" s="203">
        <v>3</v>
      </c>
      <c r="G213" s="192">
        <v>3.13</v>
      </c>
      <c r="H213" s="193">
        <f>CMVSem02[[#This Row],[Un. (R$)]]*CMVSem02[[#This Row],[Qtd.]]</f>
        <v>9.39</v>
      </c>
      <c r="I213" s="203">
        <v>6</v>
      </c>
      <c r="J213" s="204">
        <v>3.13</v>
      </c>
      <c r="K213" s="193">
        <f t="shared" si="30"/>
        <v>18.78</v>
      </c>
      <c r="L213" s="203">
        <v>4</v>
      </c>
      <c r="M213" s="204">
        <f t="shared" si="27"/>
        <v>3.13</v>
      </c>
      <c r="N213" s="198">
        <f>CMVSem02[[#This Row],[Un. (R$)6]]*CMVSem02[[#This Row],[Qtd.5]]</f>
        <v>12.52</v>
      </c>
      <c r="O213" s="199">
        <f t="shared" si="31"/>
        <v>5</v>
      </c>
      <c r="P213" s="204">
        <f t="shared" si="28"/>
        <v>3.13</v>
      </c>
      <c r="Q213" s="202">
        <f t="shared" si="29"/>
        <v>15.650000000000002</v>
      </c>
      <c r="R213" s="29"/>
      <c r="S213" s="51"/>
      <c r="T213" s="72"/>
      <c r="U213" s="72"/>
      <c r="V213" s="72"/>
      <c r="W213" s="36"/>
      <c r="X213" s="37"/>
      <c r="Y213" s="37"/>
      <c r="Z213" s="36"/>
      <c r="AA213" s="37"/>
      <c r="AB213" s="37"/>
      <c r="AC213" s="36"/>
      <c r="AD213" s="37"/>
      <c r="AE213" s="37"/>
      <c r="AF213" s="36"/>
      <c r="AG213" s="72"/>
      <c r="AH213" s="37"/>
      <c r="AI213" s="36"/>
      <c r="AJ213" s="17"/>
      <c r="AK213" s="57"/>
    </row>
    <row r="214" spans="1:37" ht="16.5" customHeight="1">
      <c r="A214" s="30"/>
      <c r="B214" s="281" t="s">
        <v>281</v>
      </c>
      <c r="C214" s="282"/>
      <c r="D214" s="281" t="s">
        <v>284</v>
      </c>
      <c r="E214" s="283" t="s">
        <v>75</v>
      </c>
      <c r="F214" s="203">
        <v>6</v>
      </c>
      <c r="G214" s="192">
        <v>3.13</v>
      </c>
      <c r="H214" s="193">
        <f>CMVSem02[[#This Row],[Un. (R$)]]*CMVSem02[[#This Row],[Qtd.]]</f>
        <v>18.78</v>
      </c>
      <c r="I214" s="203">
        <v>6</v>
      </c>
      <c r="J214" s="204">
        <v>3.13</v>
      </c>
      <c r="K214" s="193">
        <f t="shared" si="30"/>
        <v>18.78</v>
      </c>
      <c r="L214" s="203">
        <v>4</v>
      </c>
      <c r="M214" s="204">
        <f t="shared" si="27"/>
        <v>3.13</v>
      </c>
      <c r="N214" s="198">
        <f>CMVSem02[[#This Row],[Un. (R$)6]]*CMVSem02[[#This Row],[Qtd.5]]</f>
        <v>12.52</v>
      </c>
      <c r="O214" s="199">
        <f t="shared" si="31"/>
        <v>8</v>
      </c>
      <c r="P214" s="204">
        <f t="shared" si="28"/>
        <v>3.13</v>
      </c>
      <c r="Q214" s="202">
        <f t="shared" si="29"/>
        <v>25.040000000000003</v>
      </c>
      <c r="R214" s="29"/>
      <c r="S214" s="30"/>
      <c r="T214" s="31"/>
      <c r="U214" s="31"/>
      <c r="V214" s="31"/>
      <c r="W214" s="33"/>
      <c r="X214" s="35"/>
      <c r="Y214" s="35"/>
      <c r="Z214" s="33"/>
      <c r="AA214" s="35"/>
      <c r="AB214" s="35"/>
      <c r="AC214" s="33"/>
      <c r="AD214" s="35"/>
      <c r="AE214" s="35"/>
      <c r="AF214" s="33"/>
      <c r="AG214" s="31"/>
      <c r="AH214" s="35"/>
      <c r="AI214" s="33"/>
      <c r="AJ214" s="29"/>
      <c r="AK214" s="57"/>
    </row>
    <row r="215" spans="1:37" ht="16.5" customHeight="1">
      <c r="A215" s="30"/>
      <c r="B215" s="281" t="s">
        <v>281</v>
      </c>
      <c r="C215" s="282"/>
      <c r="D215" s="281" t="s">
        <v>285</v>
      </c>
      <c r="E215" s="283" t="s">
        <v>75</v>
      </c>
      <c r="F215" s="203">
        <v>6</v>
      </c>
      <c r="G215" s="192">
        <v>3.39</v>
      </c>
      <c r="H215" s="193">
        <f>CMVSem02[[#This Row],[Un. (R$)]]*CMVSem02[[#This Row],[Qtd.]]</f>
        <v>20.34</v>
      </c>
      <c r="I215" s="203">
        <v>6</v>
      </c>
      <c r="J215" s="204">
        <v>3.39</v>
      </c>
      <c r="K215" s="193">
        <f t="shared" si="30"/>
        <v>20.34</v>
      </c>
      <c r="L215" s="203">
        <v>3</v>
      </c>
      <c r="M215" s="204">
        <f t="shared" si="27"/>
        <v>3.39</v>
      </c>
      <c r="N215" s="198">
        <f>CMVSem02[[#This Row],[Un. (R$)6]]*CMVSem02[[#This Row],[Qtd.5]]</f>
        <v>10.17</v>
      </c>
      <c r="O215" s="199">
        <f t="shared" si="31"/>
        <v>9</v>
      </c>
      <c r="P215" s="204">
        <f t="shared" si="28"/>
        <v>3.39</v>
      </c>
      <c r="Q215" s="202">
        <f t="shared" si="29"/>
        <v>30.509999999999998</v>
      </c>
      <c r="R215" s="29"/>
      <c r="S215" s="51"/>
      <c r="T215" s="72"/>
      <c r="U215" s="72"/>
      <c r="V215" s="72"/>
      <c r="W215" s="36"/>
      <c r="X215" s="37"/>
      <c r="Y215" s="37"/>
      <c r="Z215" s="36"/>
      <c r="AA215" s="37"/>
      <c r="AB215" s="37"/>
      <c r="AC215" s="36"/>
      <c r="AD215" s="37"/>
      <c r="AE215" s="37"/>
      <c r="AF215" s="36"/>
      <c r="AG215" s="72"/>
      <c r="AH215" s="37"/>
      <c r="AI215" s="36"/>
      <c r="AJ215" s="17"/>
      <c r="AK215" s="57"/>
    </row>
    <row r="216" spans="1:37" ht="16.5" customHeight="1">
      <c r="A216" s="30"/>
      <c r="B216" s="281" t="s">
        <v>281</v>
      </c>
      <c r="C216" s="282"/>
      <c r="D216" s="281" t="s">
        <v>323</v>
      </c>
      <c r="E216" s="283" t="s">
        <v>75</v>
      </c>
      <c r="F216" s="203">
        <v>9</v>
      </c>
      <c r="G216" s="192">
        <v>4.12</v>
      </c>
      <c r="H216" s="193">
        <f>CMVSem02[[#This Row],[Un. (R$)]]*CMVSem02[[#This Row],[Qtd.]]</f>
        <v>37.08</v>
      </c>
      <c r="I216" s="203">
        <v>6</v>
      </c>
      <c r="J216" s="204">
        <v>3.5467</v>
      </c>
      <c r="K216" s="193">
        <f t="shared" si="30"/>
        <v>21.280200000000001</v>
      </c>
      <c r="L216" s="203">
        <v>6</v>
      </c>
      <c r="M216" s="204">
        <f t="shared" si="27"/>
        <v>3.5467</v>
      </c>
      <c r="N216" s="198">
        <f>CMVSem02[[#This Row],[Un. (R$)6]]*CMVSem02[[#This Row],[Qtd.5]]</f>
        <v>21.280200000000001</v>
      </c>
      <c r="O216" s="199">
        <f t="shared" si="31"/>
        <v>9</v>
      </c>
      <c r="P216" s="204">
        <f t="shared" si="28"/>
        <v>3.5467</v>
      </c>
      <c r="Q216" s="202">
        <f t="shared" si="29"/>
        <v>37.08</v>
      </c>
      <c r="R216" s="29"/>
      <c r="S216" s="30"/>
      <c r="T216" s="31"/>
      <c r="U216" s="31"/>
      <c r="V216" s="31"/>
      <c r="W216" s="33"/>
      <c r="X216" s="35"/>
      <c r="Y216" s="35"/>
      <c r="Z216" s="33"/>
      <c r="AA216" s="35"/>
      <c r="AB216" s="35"/>
      <c r="AC216" s="33"/>
      <c r="AD216" s="35"/>
      <c r="AE216" s="35"/>
      <c r="AF216" s="33"/>
      <c r="AG216" s="31"/>
      <c r="AH216" s="35"/>
      <c r="AI216" s="33"/>
      <c r="AJ216" s="29"/>
      <c r="AK216" s="57"/>
    </row>
    <row r="217" spans="1:37" ht="16.5" customHeight="1">
      <c r="A217" s="30"/>
      <c r="B217" s="281" t="s">
        <v>281</v>
      </c>
      <c r="C217" s="282"/>
      <c r="D217" s="281" t="s">
        <v>287</v>
      </c>
      <c r="E217" s="283" t="s">
        <v>75</v>
      </c>
      <c r="F217" s="203">
        <v>4</v>
      </c>
      <c r="G217" s="192">
        <v>3.6819000000000002</v>
      </c>
      <c r="H217" s="193">
        <f>CMVSem02[[#This Row],[Un. (R$)]]*CMVSem02[[#This Row],[Qtd.]]</f>
        <v>14.727600000000001</v>
      </c>
      <c r="I217" s="203">
        <v>18</v>
      </c>
      <c r="J217" s="204">
        <v>4.3025000000000002</v>
      </c>
      <c r="K217" s="193">
        <f t="shared" si="30"/>
        <v>77.445000000000007</v>
      </c>
      <c r="L217" s="203">
        <v>11</v>
      </c>
      <c r="M217" s="204">
        <f t="shared" si="27"/>
        <v>4.3025000000000002</v>
      </c>
      <c r="N217" s="198">
        <f>CMVSem02[[#This Row],[Un. (R$)6]]*CMVSem02[[#This Row],[Qtd.5]]</f>
        <v>47.327500000000001</v>
      </c>
      <c r="O217" s="199">
        <f t="shared" si="31"/>
        <v>11</v>
      </c>
      <c r="P217" s="204">
        <f t="shared" si="28"/>
        <v>4.3025000000000002</v>
      </c>
      <c r="Q217" s="202">
        <f t="shared" si="29"/>
        <v>44.845100000000002</v>
      </c>
      <c r="R217" s="29"/>
      <c r="S217" s="51"/>
      <c r="T217" s="72"/>
      <c r="U217" s="72"/>
      <c r="V217" s="72"/>
      <c r="W217" s="36"/>
      <c r="X217" s="37"/>
      <c r="Y217" s="37"/>
      <c r="Z217" s="36"/>
      <c r="AA217" s="37"/>
      <c r="AB217" s="37"/>
      <c r="AC217" s="36"/>
      <c r="AD217" s="37"/>
      <c r="AE217" s="37"/>
      <c r="AF217" s="36"/>
      <c r="AG217" s="72"/>
      <c r="AH217" s="37"/>
      <c r="AI217" s="36"/>
      <c r="AJ217" s="17"/>
      <c r="AK217" s="57"/>
    </row>
    <row r="218" spans="1:37" ht="16.5" customHeight="1">
      <c r="A218" s="30"/>
      <c r="B218" s="281" t="s">
        <v>281</v>
      </c>
      <c r="C218" s="282"/>
      <c r="D218" s="281" t="s">
        <v>288</v>
      </c>
      <c r="E218" s="283" t="s">
        <v>75</v>
      </c>
      <c r="F218" s="203">
        <v>0</v>
      </c>
      <c r="G218" s="192">
        <v>7.26</v>
      </c>
      <c r="H218" s="193">
        <f>CMVSem02[[#This Row],[Un. (R$)]]*CMVSem02[[#This Row],[Qtd.]]</f>
        <v>0</v>
      </c>
      <c r="I218" s="203">
        <v>12</v>
      </c>
      <c r="J218" s="204">
        <v>7.26</v>
      </c>
      <c r="K218" s="193">
        <f t="shared" si="30"/>
        <v>87.12</v>
      </c>
      <c r="L218" s="203">
        <v>4</v>
      </c>
      <c r="M218" s="204">
        <f t="shared" si="27"/>
        <v>7.26</v>
      </c>
      <c r="N218" s="198">
        <f>CMVSem02[[#This Row],[Un. (R$)6]]*CMVSem02[[#This Row],[Qtd.5]]</f>
        <v>29.04</v>
      </c>
      <c r="O218" s="199">
        <f t="shared" si="31"/>
        <v>8</v>
      </c>
      <c r="P218" s="204">
        <f t="shared" si="28"/>
        <v>7.26</v>
      </c>
      <c r="Q218" s="202">
        <f t="shared" si="29"/>
        <v>58.080000000000005</v>
      </c>
      <c r="R218" s="29"/>
      <c r="S218" s="30"/>
      <c r="T218" s="31"/>
      <c r="U218" s="31"/>
      <c r="V218" s="31"/>
      <c r="W218" s="33"/>
      <c r="X218" s="35"/>
      <c r="Y218" s="35"/>
      <c r="Z218" s="33"/>
      <c r="AA218" s="35"/>
      <c r="AB218" s="35"/>
      <c r="AC218" s="33"/>
      <c r="AD218" s="35"/>
      <c r="AE218" s="35"/>
      <c r="AF218" s="33"/>
      <c r="AG218" s="31"/>
      <c r="AH218" s="35"/>
      <c r="AI218" s="33"/>
      <c r="AJ218" s="29"/>
      <c r="AK218" s="57"/>
    </row>
    <row r="219" spans="1:37" ht="16.5" customHeight="1">
      <c r="A219" s="30"/>
      <c r="B219" s="281" t="s">
        <v>281</v>
      </c>
      <c r="C219" s="282"/>
      <c r="D219" s="281" t="s">
        <v>563</v>
      </c>
      <c r="E219" s="283" t="s">
        <v>75</v>
      </c>
      <c r="F219" s="203">
        <v>24</v>
      </c>
      <c r="G219" s="192">
        <v>9.375</v>
      </c>
      <c r="H219" s="193">
        <f>CMVSem02[[#This Row],[Un. (R$)]]*CMVSem02[[#This Row],[Qtd.]]</f>
        <v>225</v>
      </c>
      <c r="I219" s="203">
        <v>48</v>
      </c>
      <c r="J219" s="204">
        <v>6.11</v>
      </c>
      <c r="K219" s="193">
        <f t="shared" si="30"/>
        <v>293.28000000000003</v>
      </c>
      <c r="L219" s="203">
        <v>26</v>
      </c>
      <c r="M219" s="204">
        <f t="shared" si="27"/>
        <v>6.11</v>
      </c>
      <c r="N219" s="198">
        <f>CMVSem02[[#This Row],[Un. (R$)6]]*CMVSem02[[#This Row],[Qtd.5]]</f>
        <v>158.86000000000001</v>
      </c>
      <c r="O219" s="199">
        <f t="shared" si="31"/>
        <v>46</v>
      </c>
      <c r="P219" s="204">
        <f t="shared" si="28"/>
        <v>6.11</v>
      </c>
      <c r="Q219" s="202">
        <f t="shared" si="29"/>
        <v>359.41999999999996</v>
      </c>
      <c r="R219" s="29"/>
      <c r="S219" s="51"/>
      <c r="T219" s="72"/>
      <c r="U219" s="72"/>
      <c r="V219" s="72"/>
      <c r="W219" s="36"/>
      <c r="X219" s="37"/>
      <c r="Y219" s="37"/>
      <c r="Z219" s="36"/>
      <c r="AA219" s="37"/>
      <c r="AB219" s="37"/>
      <c r="AC219" s="36"/>
      <c r="AD219" s="37"/>
      <c r="AE219" s="37"/>
      <c r="AF219" s="36"/>
      <c r="AG219" s="72"/>
      <c r="AH219" s="37"/>
      <c r="AI219" s="36"/>
      <c r="AJ219" s="17"/>
      <c r="AK219" s="57"/>
    </row>
    <row r="220" spans="1:37" ht="16.5" customHeight="1">
      <c r="A220" s="30"/>
      <c r="B220" s="281" t="s">
        <v>281</v>
      </c>
      <c r="C220" s="282"/>
      <c r="D220" s="281" t="s">
        <v>567</v>
      </c>
      <c r="E220" s="283" t="s">
        <v>75</v>
      </c>
      <c r="F220" s="203">
        <v>0</v>
      </c>
      <c r="G220" s="192">
        <v>6.89</v>
      </c>
      <c r="H220" s="193">
        <f>CMVSem02[[#This Row],[Un. (R$)]]*CMVSem02[[#This Row],[Qtd.]]</f>
        <v>0</v>
      </c>
      <c r="I220" s="203">
        <v>0</v>
      </c>
      <c r="J220" s="204">
        <v>6.89</v>
      </c>
      <c r="K220" s="193">
        <f t="shared" si="30"/>
        <v>0</v>
      </c>
      <c r="L220" s="203">
        <v>0</v>
      </c>
      <c r="M220" s="204">
        <f t="shared" si="27"/>
        <v>6.89</v>
      </c>
      <c r="N220" s="198">
        <f>CMVSem02[[#This Row],[Un. (R$)6]]*CMVSem02[[#This Row],[Qtd.5]]</f>
        <v>0</v>
      </c>
      <c r="O220" s="199" t="str">
        <f t="shared" si="31"/>
        <v xml:space="preserve"> </v>
      </c>
      <c r="P220" s="204">
        <f t="shared" si="28"/>
        <v>6.89</v>
      </c>
      <c r="Q220" s="202">
        <f t="shared" si="29"/>
        <v>0</v>
      </c>
      <c r="R220" s="29"/>
      <c r="S220" s="30"/>
      <c r="T220" s="31"/>
      <c r="U220" s="31"/>
      <c r="V220" s="31"/>
      <c r="W220" s="33"/>
      <c r="X220" s="35"/>
      <c r="Y220" s="35"/>
      <c r="Z220" s="33"/>
      <c r="AA220" s="35"/>
      <c r="AB220" s="35"/>
      <c r="AC220" s="33"/>
      <c r="AD220" s="35"/>
      <c r="AE220" s="35"/>
      <c r="AF220" s="33"/>
      <c r="AG220" s="31"/>
      <c r="AH220" s="35"/>
      <c r="AI220" s="33"/>
      <c r="AJ220" s="29"/>
      <c r="AK220" s="57"/>
    </row>
    <row r="221" spans="1:37" ht="16.5" customHeight="1">
      <c r="A221" s="30"/>
      <c r="B221" s="160" t="s">
        <v>281</v>
      </c>
      <c r="C221" s="326"/>
      <c r="D221" s="160" t="s">
        <v>571</v>
      </c>
      <c r="E221" s="327" t="s">
        <v>30</v>
      </c>
      <c r="F221" s="331">
        <v>0</v>
      </c>
      <c r="G221" s="332">
        <v>0</v>
      </c>
      <c r="H221" s="193">
        <f>CMVSem02[[#This Row],[Un. (R$)]]*CMVSem02[[#This Row],[Qtd.]]</f>
        <v>0</v>
      </c>
      <c r="I221" s="331">
        <v>120</v>
      </c>
      <c r="J221" s="332">
        <v>6.25</v>
      </c>
      <c r="K221" s="193">
        <f>IF(I221="","",I221*J221)</f>
        <v>750</v>
      </c>
      <c r="L221" s="331">
        <v>41</v>
      </c>
      <c r="M221" s="332">
        <v>6.25</v>
      </c>
      <c r="N221" s="193">
        <f>CMVSem02[[#This Row],[Un. (R$)6]]*CMVSem02[[#This Row],[Qtd.5]]</f>
        <v>256.25</v>
      </c>
      <c r="O221" s="201">
        <f>IF(((F221+I221)-L221)=0," ",(F221+I221)-L221)</f>
        <v>79</v>
      </c>
      <c r="P221" s="332">
        <v>6.25</v>
      </c>
      <c r="Q221" s="202">
        <f>IFERROR((H221+K221)-N221," ")</f>
        <v>493.75</v>
      </c>
      <c r="R221" s="29"/>
      <c r="S221" s="51"/>
      <c r="T221" s="72"/>
      <c r="U221" s="72"/>
      <c r="V221" s="72"/>
      <c r="W221" s="36"/>
      <c r="X221" s="37"/>
      <c r="Y221" s="37"/>
      <c r="Z221" s="36"/>
      <c r="AA221" s="37"/>
      <c r="AB221" s="37"/>
      <c r="AC221" s="36"/>
      <c r="AD221" s="37"/>
      <c r="AE221" s="37"/>
      <c r="AF221" s="36"/>
      <c r="AG221" s="72"/>
      <c r="AH221" s="37"/>
      <c r="AI221" s="36"/>
      <c r="AJ221" s="17"/>
      <c r="AK221" s="57"/>
    </row>
    <row r="222" spans="1:37" ht="16.5" customHeight="1">
      <c r="A222" s="30"/>
      <c r="B222" s="281" t="s">
        <v>282</v>
      </c>
      <c r="C222" s="282"/>
      <c r="D222" s="281" t="s">
        <v>289</v>
      </c>
      <c r="E222" s="283" t="s">
        <v>75</v>
      </c>
      <c r="F222" s="203">
        <v>8</v>
      </c>
      <c r="G222" s="192">
        <v>7.66</v>
      </c>
      <c r="H222" s="193">
        <f>CMVSem02[[#This Row],[Un. (R$)]]*CMVSem02[[#This Row],[Qtd.]]</f>
        <v>61.28</v>
      </c>
      <c r="I222" s="203">
        <v>6</v>
      </c>
      <c r="J222" s="204">
        <v>7.66</v>
      </c>
      <c r="K222" s="193">
        <f t="shared" si="30"/>
        <v>45.96</v>
      </c>
      <c r="L222" s="203">
        <v>7</v>
      </c>
      <c r="M222" s="204">
        <f t="shared" si="27"/>
        <v>7.66</v>
      </c>
      <c r="N222" s="198">
        <f>CMVSem02[[#This Row],[Un. (R$)6]]*CMVSem02[[#This Row],[Qtd.5]]</f>
        <v>53.620000000000005</v>
      </c>
      <c r="O222" s="199">
        <f t="shared" si="31"/>
        <v>7</v>
      </c>
      <c r="P222" s="204">
        <f t="shared" si="28"/>
        <v>7.66</v>
      </c>
      <c r="Q222" s="202">
        <f t="shared" si="29"/>
        <v>53.620000000000005</v>
      </c>
      <c r="R222" s="29"/>
      <c r="S222" s="30"/>
      <c r="T222" s="31"/>
      <c r="U222" s="31"/>
      <c r="V222" s="31"/>
      <c r="W222" s="33"/>
      <c r="X222" s="35"/>
      <c r="Y222" s="35"/>
      <c r="Z222" s="33"/>
      <c r="AA222" s="35"/>
      <c r="AB222" s="35"/>
      <c r="AC222" s="33"/>
      <c r="AD222" s="35"/>
      <c r="AE222" s="35"/>
      <c r="AF222" s="33"/>
      <c r="AG222" s="31"/>
      <c r="AH222" s="35"/>
      <c r="AI222" s="33"/>
      <c r="AJ222" s="29"/>
      <c r="AK222" s="57"/>
    </row>
    <row r="223" spans="1:37" ht="16.5" customHeight="1">
      <c r="A223" s="30"/>
      <c r="B223" s="281" t="s">
        <v>282</v>
      </c>
      <c r="C223" s="282"/>
      <c r="D223" s="281" t="s">
        <v>145</v>
      </c>
      <c r="E223" s="283" t="s">
        <v>75</v>
      </c>
      <c r="F223" s="203">
        <v>13</v>
      </c>
      <c r="G223" s="192">
        <v>2.4300000000000002</v>
      </c>
      <c r="H223" s="193">
        <f>CMVSem02[[#This Row],[Un. (R$)]]*CMVSem02[[#This Row],[Qtd.]]</f>
        <v>31.590000000000003</v>
      </c>
      <c r="I223" s="203">
        <v>30</v>
      </c>
      <c r="J223" s="204">
        <v>5.1669999999999998</v>
      </c>
      <c r="K223" s="193">
        <f t="shared" si="30"/>
        <v>155.01</v>
      </c>
      <c r="L223" s="203">
        <v>27</v>
      </c>
      <c r="M223" s="204">
        <f t="shared" si="27"/>
        <v>5.1669999999999998</v>
      </c>
      <c r="N223" s="198">
        <f>CMVSem02[[#This Row],[Un. (R$)6]]*CMVSem02[[#This Row],[Qtd.5]]</f>
        <v>139.50899999999999</v>
      </c>
      <c r="O223" s="199">
        <f t="shared" si="31"/>
        <v>16</v>
      </c>
      <c r="P223" s="204">
        <f t="shared" si="28"/>
        <v>5.1669999999999998</v>
      </c>
      <c r="Q223" s="202">
        <f t="shared" si="29"/>
        <v>47.091000000000008</v>
      </c>
      <c r="R223" s="29"/>
      <c r="S223" s="51"/>
      <c r="T223" s="72"/>
      <c r="U223" s="72"/>
      <c r="V223" s="72"/>
      <c r="W223" s="36"/>
      <c r="X223" s="37"/>
      <c r="Y223" s="37"/>
      <c r="Z223" s="36"/>
      <c r="AA223" s="37"/>
      <c r="AB223" s="37"/>
      <c r="AC223" s="36"/>
      <c r="AD223" s="37"/>
      <c r="AE223" s="37"/>
      <c r="AF223" s="36"/>
      <c r="AG223" s="72"/>
      <c r="AH223" s="37"/>
      <c r="AI223" s="36"/>
      <c r="AJ223" s="17"/>
      <c r="AK223" s="57"/>
    </row>
    <row r="224" spans="1:37" ht="16.5" customHeight="1">
      <c r="A224" s="30"/>
      <c r="B224" s="281" t="s">
        <v>282</v>
      </c>
      <c r="C224" s="282"/>
      <c r="D224" s="281" t="s">
        <v>146</v>
      </c>
      <c r="E224" s="283" t="s">
        <v>75</v>
      </c>
      <c r="F224" s="203">
        <v>27</v>
      </c>
      <c r="G224" s="192">
        <v>5.5721999999999996</v>
      </c>
      <c r="H224" s="193">
        <f>CMVSem02[[#This Row],[Un. (R$)]]*CMVSem02[[#This Row],[Qtd.]]</f>
        <v>150.4494</v>
      </c>
      <c r="I224" s="203">
        <v>60</v>
      </c>
      <c r="J224" s="204">
        <v>5.1767000000000003</v>
      </c>
      <c r="K224" s="193">
        <f t="shared" si="30"/>
        <v>310.60200000000003</v>
      </c>
      <c r="L224" s="203">
        <v>19</v>
      </c>
      <c r="M224" s="204">
        <f t="shared" si="27"/>
        <v>5.1767000000000003</v>
      </c>
      <c r="N224" s="198">
        <f>CMVSem02[[#This Row],[Un. (R$)6]]*CMVSem02[[#This Row],[Qtd.5]]</f>
        <v>98.357300000000009</v>
      </c>
      <c r="O224" s="199">
        <f t="shared" si="31"/>
        <v>68</v>
      </c>
      <c r="P224" s="204">
        <f t="shared" si="28"/>
        <v>5.1767000000000003</v>
      </c>
      <c r="Q224" s="202">
        <f t="shared" si="29"/>
        <v>362.69410000000005</v>
      </c>
      <c r="R224" s="29"/>
      <c r="S224" s="30"/>
      <c r="T224" s="31"/>
      <c r="U224" s="31"/>
      <c r="V224" s="31"/>
      <c r="W224" s="33"/>
      <c r="X224" s="35"/>
      <c r="Y224" s="35"/>
      <c r="Z224" s="33"/>
      <c r="AA224" s="35"/>
      <c r="AB224" s="35"/>
      <c r="AC224" s="33"/>
      <c r="AD224" s="35"/>
      <c r="AE224" s="35"/>
      <c r="AF224" s="33"/>
      <c r="AG224" s="31"/>
      <c r="AH224" s="35"/>
      <c r="AI224" s="33"/>
      <c r="AJ224" s="29"/>
      <c r="AK224" s="57"/>
    </row>
    <row r="225" spans="1:37" ht="16.5" customHeight="1">
      <c r="A225" s="30"/>
      <c r="B225" s="281" t="s">
        <v>282</v>
      </c>
      <c r="C225" s="282"/>
      <c r="D225" s="281" t="s">
        <v>321</v>
      </c>
      <c r="E225" s="283" t="s">
        <v>75</v>
      </c>
      <c r="F225" s="194">
        <v>48</v>
      </c>
      <c r="G225" s="192">
        <v>2.3233000000000001</v>
      </c>
      <c r="H225" s="193">
        <f>CMVSem02[[#This Row],[Un. (R$)]]*CMVSem02[[#This Row],[Qtd.]]</f>
        <v>111.51840000000001</v>
      </c>
      <c r="I225" s="203">
        <v>48</v>
      </c>
      <c r="J225" s="195">
        <v>2.0299999999999998</v>
      </c>
      <c r="K225" s="193">
        <f t="shared" si="30"/>
        <v>97.44</v>
      </c>
      <c r="L225" s="194">
        <v>21</v>
      </c>
      <c r="M225" s="195">
        <f>IF(J225=0," ",J225)</f>
        <v>2.0299999999999998</v>
      </c>
      <c r="N225" s="198">
        <f>CMVSem02[[#This Row],[Un. (R$)6]]*CMVSem02[[#This Row],[Qtd.5]]</f>
        <v>42.629999999999995</v>
      </c>
      <c r="O225" s="199">
        <f t="shared" si="31"/>
        <v>75</v>
      </c>
      <c r="P225" s="195">
        <f>M225</f>
        <v>2.0299999999999998</v>
      </c>
      <c r="Q225" s="202">
        <f>IFERROR((H225+K225)-N225," ")</f>
        <v>166.32840000000002</v>
      </c>
      <c r="R225" s="29"/>
      <c r="S225" s="51"/>
      <c r="T225" s="72"/>
      <c r="U225" s="72"/>
      <c r="V225" s="72"/>
      <c r="W225" s="36"/>
      <c r="X225" s="37"/>
      <c r="Y225" s="37"/>
      <c r="Z225" s="36"/>
      <c r="AA225" s="37"/>
      <c r="AB225" s="37"/>
      <c r="AC225" s="36"/>
      <c r="AD225" s="37"/>
      <c r="AE225" s="37"/>
      <c r="AF225" s="36"/>
      <c r="AG225" s="72"/>
      <c r="AH225" s="37"/>
      <c r="AI225" s="36"/>
      <c r="AJ225" s="17"/>
      <c r="AK225" s="57"/>
    </row>
    <row r="226" spans="1:37" ht="16.5" customHeight="1">
      <c r="A226" s="30"/>
      <c r="B226" s="281" t="s">
        <v>282</v>
      </c>
      <c r="C226" s="282"/>
      <c r="D226" s="281" t="s">
        <v>310</v>
      </c>
      <c r="E226" s="283" t="s">
        <v>75</v>
      </c>
      <c r="F226" s="194">
        <v>30</v>
      </c>
      <c r="G226" s="192">
        <v>2.2997999999999998</v>
      </c>
      <c r="H226" s="193">
        <f>CMVSem02[[#This Row],[Un. (R$)]]*CMVSem02[[#This Row],[Qtd.]]</f>
        <v>68.994</v>
      </c>
      <c r="I226" s="203">
        <v>96</v>
      </c>
      <c r="J226" s="195">
        <v>2.0918999999999999</v>
      </c>
      <c r="K226" s="193">
        <f t="shared" si="30"/>
        <v>200.82239999999999</v>
      </c>
      <c r="L226" s="194">
        <v>46</v>
      </c>
      <c r="M226" s="195">
        <f>IF(J226=0," ",J226)</f>
        <v>2.0918999999999999</v>
      </c>
      <c r="N226" s="198">
        <f>CMVSem02[[#This Row],[Un. (R$)6]]*CMVSem02[[#This Row],[Qtd.5]]</f>
        <v>96.227399999999989</v>
      </c>
      <c r="O226" s="199">
        <f t="shared" si="31"/>
        <v>80</v>
      </c>
      <c r="P226" s="195">
        <f>M226</f>
        <v>2.0918999999999999</v>
      </c>
      <c r="Q226" s="202">
        <f>IFERROR((H226+K226)-N226," ")</f>
        <v>173.589</v>
      </c>
      <c r="R226" s="29"/>
      <c r="S226" s="30"/>
      <c r="T226" s="31"/>
      <c r="U226" s="31"/>
      <c r="V226" s="31"/>
      <c r="W226" s="33"/>
      <c r="X226" s="35"/>
      <c r="Y226" s="35"/>
      <c r="Z226" s="33"/>
      <c r="AA226" s="35"/>
      <c r="AB226" s="35"/>
      <c r="AC226" s="33"/>
      <c r="AD226" s="35"/>
      <c r="AE226" s="35"/>
      <c r="AF226" s="33"/>
      <c r="AG226" s="31"/>
      <c r="AH226" s="35"/>
      <c r="AI226" s="33"/>
      <c r="AJ226" s="29"/>
      <c r="AK226" s="57"/>
    </row>
    <row r="227" spans="1:37" ht="16.5" customHeight="1">
      <c r="A227" s="30"/>
      <c r="B227" s="281" t="s">
        <v>282</v>
      </c>
      <c r="C227" s="282"/>
      <c r="D227" s="281" t="s">
        <v>143</v>
      </c>
      <c r="E227" s="283" t="s">
        <v>75</v>
      </c>
      <c r="F227" s="203">
        <v>21</v>
      </c>
      <c r="G227" s="192">
        <v>2.6787999999999998</v>
      </c>
      <c r="H227" s="193">
        <f>CMVSem02[[#This Row],[Un. (R$)]]*CMVSem02[[#This Row],[Qtd.]]</f>
        <v>56.254799999999996</v>
      </c>
      <c r="I227" s="203">
        <v>24</v>
      </c>
      <c r="J227" s="204">
        <v>2.6787999999999998</v>
      </c>
      <c r="K227" s="193">
        <f t="shared" si="30"/>
        <v>64.291200000000003</v>
      </c>
      <c r="L227" s="203">
        <v>29</v>
      </c>
      <c r="M227" s="204">
        <f t="shared" si="27"/>
        <v>2.6787999999999998</v>
      </c>
      <c r="N227" s="198">
        <f>CMVSem02[[#This Row],[Un. (R$)6]]*CMVSem02[[#This Row],[Qtd.5]]</f>
        <v>77.685199999999995</v>
      </c>
      <c r="O227" s="199">
        <f t="shared" si="31"/>
        <v>16</v>
      </c>
      <c r="P227" s="204">
        <f t="shared" si="28"/>
        <v>2.6787999999999998</v>
      </c>
      <c r="Q227" s="202">
        <f t="shared" si="29"/>
        <v>42.860799999999998</v>
      </c>
      <c r="R227" s="29"/>
      <c r="S227" s="51"/>
      <c r="T227" s="72"/>
      <c r="U227" s="72"/>
      <c r="V227" s="72"/>
      <c r="W227" s="36"/>
      <c r="X227" s="37"/>
      <c r="Y227" s="37"/>
      <c r="Z227" s="36"/>
      <c r="AA227" s="37"/>
      <c r="AB227" s="37"/>
      <c r="AC227" s="36"/>
      <c r="AD227" s="37"/>
      <c r="AE227" s="37"/>
      <c r="AF227" s="36"/>
      <c r="AG227" s="72"/>
      <c r="AH227" s="37"/>
      <c r="AI227" s="36"/>
      <c r="AJ227" s="17"/>
      <c r="AK227" s="57"/>
    </row>
    <row r="228" spans="1:37" ht="16.5" customHeight="1">
      <c r="A228" s="30"/>
      <c r="B228" s="281" t="s">
        <v>282</v>
      </c>
      <c r="C228" s="282"/>
      <c r="D228" s="281" t="s">
        <v>144</v>
      </c>
      <c r="E228" s="283" t="s">
        <v>75</v>
      </c>
      <c r="F228" s="203">
        <v>11</v>
      </c>
      <c r="G228" s="192">
        <v>2.6678999999999999</v>
      </c>
      <c r="H228" s="193">
        <f>CMVSem02[[#This Row],[Un. (R$)]]*CMVSem02[[#This Row],[Qtd.]]</f>
        <v>29.346899999999998</v>
      </c>
      <c r="I228" s="203">
        <v>72</v>
      </c>
      <c r="J228" s="204">
        <v>2.7446999999999999</v>
      </c>
      <c r="K228" s="193">
        <f t="shared" si="30"/>
        <v>197.61840000000001</v>
      </c>
      <c r="L228" s="203">
        <v>51</v>
      </c>
      <c r="M228" s="204">
        <f t="shared" si="27"/>
        <v>2.7446999999999999</v>
      </c>
      <c r="N228" s="198">
        <f>CMVSem02[[#This Row],[Un. (R$)6]]*CMVSem02[[#This Row],[Qtd.5]]</f>
        <v>139.97970000000001</v>
      </c>
      <c r="O228" s="199">
        <f t="shared" si="31"/>
        <v>32</v>
      </c>
      <c r="P228" s="204">
        <f t="shared" si="28"/>
        <v>2.7446999999999999</v>
      </c>
      <c r="Q228" s="202">
        <f t="shared" si="29"/>
        <v>86.985600000000005</v>
      </c>
      <c r="R228" s="29"/>
      <c r="S228" s="30"/>
      <c r="T228" s="31"/>
      <c r="U228" s="31"/>
      <c r="V228" s="31"/>
      <c r="W228" s="33"/>
      <c r="X228" s="35"/>
      <c r="Y228" s="35"/>
      <c r="Z228" s="33"/>
      <c r="AA228" s="35"/>
      <c r="AB228" s="35"/>
      <c r="AC228" s="33"/>
      <c r="AD228" s="35"/>
      <c r="AE228" s="35"/>
      <c r="AF228" s="33"/>
      <c r="AG228" s="31"/>
      <c r="AH228" s="35"/>
      <c r="AI228" s="33"/>
      <c r="AJ228" s="29"/>
      <c r="AK228" s="57"/>
    </row>
    <row r="229" spans="1:37" ht="16.5" customHeight="1">
      <c r="A229" s="30"/>
      <c r="B229" s="281" t="s">
        <v>282</v>
      </c>
      <c r="C229" s="282"/>
      <c r="D229" s="281" t="s">
        <v>533</v>
      </c>
      <c r="E229" s="283" t="s">
        <v>75</v>
      </c>
      <c r="F229" s="203">
        <v>11</v>
      </c>
      <c r="G229" s="192">
        <v>2.16</v>
      </c>
      <c r="H229" s="193">
        <f>CMVSem02[[#This Row],[Un. (R$)]]*CMVSem02[[#This Row],[Qtd.]]</f>
        <v>23.76</v>
      </c>
      <c r="I229" s="203">
        <v>0</v>
      </c>
      <c r="J229" s="204">
        <v>2.16</v>
      </c>
      <c r="K229" s="193">
        <f t="shared" si="30"/>
        <v>0</v>
      </c>
      <c r="L229" s="203">
        <v>8</v>
      </c>
      <c r="M229" s="204">
        <f t="shared" si="27"/>
        <v>2.16</v>
      </c>
      <c r="N229" s="198">
        <f>CMVSem02[[#This Row],[Un. (R$)6]]*CMVSem02[[#This Row],[Qtd.5]]</f>
        <v>17.28</v>
      </c>
      <c r="O229" s="199">
        <f t="shared" si="31"/>
        <v>3</v>
      </c>
      <c r="P229" s="204">
        <f t="shared" si="28"/>
        <v>2.16</v>
      </c>
      <c r="Q229" s="202">
        <f t="shared" si="29"/>
        <v>6.48</v>
      </c>
      <c r="R229" s="29"/>
      <c r="S229" s="51"/>
      <c r="T229" s="72"/>
      <c r="U229" s="72"/>
      <c r="V229" s="72"/>
      <c r="W229" s="36"/>
      <c r="X229" s="37"/>
      <c r="Y229" s="37"/>
      <c r="Z229" s="36"/>
      <c r="AA229" s="37"/>
      <c r="AB229" s="37"/>
      <c r="AC229" s="36"/>
      <c r="AD229" s="37"/>
      <c r="AE229" s="37"/>
      <c r="AF229" s="36"/>
      <c r="AG229" s="72"/>
      <c r="AH229" s="37"/>
      <c r="AI229" s="36"/>
      <c r="AJ229" s="17"/>
      <c r="AK229" s="57"/>
    </row>
    <row r="230" spans="1:37" ht="16.5" customHeight="1">
      <c r="A230" s="30"/>
      <c r="B230" s="281" t="s">
        <v>351</v>
      </c>
      <c r="C230" s="282"/>
      <c r="D230" s="281" t="s">
        <v>534</v>
      </c>
      <c r="E230" s="283" t="s">
        <v>75</v>
      </c>
      <c r="F230" s="203">
        <v>10</v>
      </c>
      <c r="G230" s="192">
        <v>2.1190000000000002</v>
      </c>
      <c r="H230" s="193">
        <f>CMVSem02[[#This Row],[Un. (R$)]]*CMVSem02[[#This Row],[Qtd.]]</f>
        <v>21.19</v>
      </c>
      <c r="I230" s="203">
        <v>12</v>
      </c>
      <c r="J230" s="204">
        <v>2.1190000000000002</v>
      </c>
      <c r="K230" s="193">
        <f t="shared" si="30"/>
        <v>25.428000000000004</v>
      </c>
      <c r="L230" s="203">
        <v>6</v>
      </c>
      <c r="M230" s="204">
        <f t="shared" si="27"/>
        <v>2.1190000000000002</v>
      </c>
      <c r="N230" s="198">
        <f>CMVSem02[[#This Row],[Un. (R$)6]]*CMVSem02[[#This Row],[Qtd.5]]</f>
        <v>12.714000000000002</v>
      </c>
      <c r="O230" s="199">
        <f t="shared" si="31"/>
        <v>16</v>
      </c>
      <c r="P230" s="204">
        <f t="shared" si="28"/>
        <v>2.1190000000000002</v>
      </c>
      <c r="Q230" s="202">
        <f t="shared" si="29"/>
        <v>33.904000000000011</v>
      </c>
      <c r="R230" s="29"/>
      <c r="S230" s="30"/>
      <c r="T230" s="31"/>
      <c r="U230" s="31"/>
      <c r="V230" s="31"/>
      <c r="W230" s="33"/>
      <c r="X230" s="35"/>
      <c r="Y230" s="35"/>
      <c r="Z230" s="33"/>
      <c r="AA230" s="35"/>
      <c r="AB230" s="35"/>
      <c r="AC230" s="33"/>
      <c r="AD230" s="35"/>
      <c r="AE230" s="35"/>
      <c r="AF230" s="33"/>
      <c r="AG230" s="31"/>
      <c r="AH230" s="35"/>
      <c r="AI230" s="33"/>
      <c r="AJ230" s="29"/>
      <c r="AK230" s="57"/>
    </row>
    <row r="231" spans="1:37" ht="16.5" customHeight="1">
      <c r="A231" s="30"/>
      <c r="B231" s="284" t="s">
        <v>351</v>
      </c>
      <c r="C231" s="285"/>
      <c r="D231" s="284" t="s">
        <v>151</v>
      </c>
      <c r="E231" s="283" t="s">
        <v>75</v>
      </c>
      <c r="F231" s="203">
        <v>0</v>
      </c>
      <c r="G231" s="192">
        <v>2.5783</v>
      </c>
      <c r="H231" s="193">
        <f>CMVSem02[[#This Row],[Un. (R$)]]*CMVSem02[[#This Row],[Qtd.]]</f>
        <v>0</v>
      </c>
      <c r="I231" s="203">
        <v>12</v>
      </c>
      <c r="J231" s="204">
        <v>2.5783</v>
      </c>
      <c r="K231" s="193">
        <f t="shared" si="30"/>
        <v>30.939599999999999</v>
      </c>
      <c r="L231" s="203">
        <v>9</v>
      </c>
      <c r="M231" s="204">
        <f t="shared" si="27"/>
        <v>2.5783</v>
      </c>
      <c r="N231" s="198">
        <f>CMVSem02[[#This Row],[Un. (R$)6]]*CMVSem02[[#This Row],[Qtd.5]]</f>
        <v>23.204699999999999</v>
      </c>
      <c r="O231" s="199">
        <f t="shared" si="31"/>
        <v>3</v>
      </c>
      <c r="P231" s="204">
        <f t="shared" si="28"/>
        <v>2.5783</v>
      </c>
      <c r="Q231" s="202">
        <f t="shared" si="29"/>
        <v>7.7348999999999997</v>
      </c>
      <c r="R231" s="29"/>
      <c r="S231" s="51"/>
      <c r="T231" s="72"/>
      <c r="U231" s="72"/>
      <c r="V231" s="72"/>
      <c r="W231" s="36"/>
      <c r="X231" s="37"/>
      <c r="Y231" s="37"/>
      <c r="Z231" s="36"/>
      <c r="AA231" s="37"/>
      <c r="AB231" s="37"/>
      <c r="AC231" s="36"/>
      <c r="AD231" s="37"/>
      <c r="AE231" s="37"/>
      <c r="AF231" s="36"/>
      <c r="AG231" s="72"/>
      <c r="AH231" s="37"/>
      <c r="AI231" s="36"/>
      <c r="AJ231" s="17"/>
      <c r="AK231" s="57"/>
    </row>
    <row r="232" spans="1:37" ht="16.5" customHeight="1">
      <c r="A232" s="30"/>
      <c r="B232" s="284" t="s">
        <v>351</v>
      </c>
      <c r="C232" s="285"/>
      <c r="D232" s="284" t="s">
        <v>278</v>
      </c>
      <c r="E232" s="283" t="s">
        <v>75</v>
      </c>
      <c r="F232" s="203">
        <v>0</v>
      </c>
      <c r="G232" s="192">
        <v>2.4003999999999999</v>
      </c>
      <c r="H232" s="193">
        <f>CMVSem02[[#This Row],[Un. (R$)]]*CMVSem02[[#This Row],[Qtd.]]</f>
        <v>0</v>
      </c>
      <c r="I232" s="203">
        <v>0</v>
      </c>
      <c r="J232" s="204">
        <v>2.4003999999999999</v>
      </c>
      <c r="K232" s="193">
        <f t="shared" si="30"/>
        <v>0</v>
      </c>
      <c r="L232" s="203">
        <v>0</v>
      </c>
      <c r="M232" s="204">
        <f t="shared" si="27"/>
        <v>2.4003999999999999</v>
      </c>
      <c r="N232" s="198">
        <f>CMVSem02[[#This Row],[Un. (R$)6]]*CMVSem02[[#This Row],[Qtd.5]]</f>
        <v>0</v>
      </c>
      <c r="O232" s="199" t="str">
        <f t="shared" si="31"/>
        <v xml:space="preserve"> </v>
      </c>
      <c r="P232" s="204">
        <f t="shared" si="28"/>
        <v>2.4003999999999999</v>
      </c>
      <c r="Q232" s="202">
        <f t="shared" si="29"/>
        <v>0</v>
      </c>
      <c r="R232" s="29"/>
      <c r="S232" s="30"/>
      <c r="T232" s="31"/>
      <c r="U232" s="31"/>
      <c r="V232" s="31"/>
      <c r="W232" s="33"/>
      <c r="X232" s="35"/>
      <c r="Y232" s="35"/>
      <c r="Z232" s="33"/>
      <c r="AA232" s="35"/>
      <c r="AB232" s="35"/>
      <c r="AC232" s="33"/>
      <c r="AD232" s="35"/>
      <c r="AE232" s="35"/>
      <c r="AF232" s="33"/>
      <c r="AG232" s="31"/>
      <c r="AH232" s="35"/>
      <c r="AI232" s="33"/>
      <c r="AJ232" s="29"/>
      <c r="AK232" s="57"/>
    </row>
    <row r="233" spans="1:37" ht="16.5" customHeight="1">
      <c r="A233" s="30"/>
      <c r="B233" s="281" t="s">
        <v>351</v>
      </c>
      <c r="C233" s="282"/>
      <c r="D233" s="281" t="s">
        <v>279</v>
      </c>
      <c r="E233" s="286" t="s">
        <v>75</v>
      </c>
      <c r="F233" s="194">
        <v>0</v>
      </c>
      <c r="G233" s="192">
        <v>2.4314</v>
      </c>
      <c r="H233" s="193">
        <f>CMVSem02[[#This Row],[Un. (R$)]]*CMVSem02[[#This Row],[Qtd.]]</f>
        <v>0</v>
      </c>
      <c r="I233" s="203">
        <v>0</v>
      </c>
      <c r="J233" s="195">
        <v>2.4314</v>
      </c>
      <c r="K233" s="193">
        <f t="shared" si="30"/>
        <v>0</v>
      </c>
      <c r="L233" s="194">
        <v>0</v>
      </c>
      <c r="M233" s="195">
        <f>IF(J233=0," ",J233)</f>
        <v>2.4314</v>
      </c>
      <c r="N233" s="198">
        <f>CMVSem02[[#This Row],[Un. (R$)6]]*CMVSem02[[#This Row],[Qtd.5]]</f>
        <v>0</v>
      </c>
      <c r="O233" s="199" t="str">
        <f t="shared" si="31"/>
        <v xml:space="preserve"> </v>
      </c>
      <c r="P233" s="195">
        <f>M233</f>
        <v>2.4314</v>
      </c>
      <c r="Q233" s="202">
        <f>IFERROR((H233+K233)-N233," ")</f>
        <v>0</v>
      </c>
      <c r="R233" s="29"/>
      <c r="S233" s="51"/>
      <c r="T233" s="72"/>
      <c r="U233" s="72"/>
      <c r="V233" s="72"/>
      <c r="W233" s="36"/>
      <c r="X233" s="37"/>
      <c r="Y233" s="37"/>
      <c r="Z233" s="36"/>
      <c r="AA233" s="37"/>
      <c r="AB233" s="37"/>
      <c r="AC233" s="36"/>
      <c r="AD233" s="37"/>
      <c r="AE233" s="37"/>
      <c r="AF233" s="36"/>
      <c r="AG233" s="72"/>
      <c r="AH233" s="37"/>
      <c r="AI233" s="36"/>
      <c r="AJ233" s="17"/>
      <c r="AK233" s="57"/>
    </row>
    <row r="234" spans="1:37" ht="16.5" customHeight="1">
      <c r="A234" s="30"/>
      <c r="B234" s="281" t="s">
        <v>351</v>
      </c>
      <c r="C234" s="282"/>
      <c r="D234" s="281" t="s">
        <v>147</v>
      </c>
      <c r="E234" s="283" t="s">
        <v>75</v>
      </c>
      <c r="F234" s="194">
        <v>8</v>
      </c>
      <c r="G234" s="192">
        <v>2.1833</v>
      </c>
      <c r="H234" s="193">
        <f>CMVSem02[[#This Row],[Un. (R$)]]*CMVSem02[[#This Row],[Qtd.]]</f>
        <v>17.4664</v>
      </c>
      <c r="I234" s="194">
        <v>12</v>
      </c>
      <c r="J234" s="195">
        <v>2.1833</v>
      </c>
      <c r="K234" s="193">
        <f t="shared" si="30"/>
        <v>26.1996</v>
      </c>
      <c r="L234" s="194">
        <v>6</v>
      </c>
      <c r="M234" s="195">
        <f>IF(J234=0," ",J234)</f>
        <v>2.1833</v>
      </c>
      <c r="N234" s="198">
        <f>CMVSem02[[#This Row],[Un. (R$)6]]*CMVSem02[[#This Row],[Qtd.5]]</f>
        <v>13.0998</v>
      </c>
      <c r="O234" s="199">
        <f t="shared" si="31"/>
        <v>14</v>
      </c>
      <c r="P234" s="195">
        <f>M234</f>
        <v>2.1833</v>
      </c>
      <c r="Q234" s="202">
        <f>IFERROR((H234+K234)-N234," ")</f>
        <v>30.566199999999995</v>
      </c>
      <c r="R234" s="29"/>
      <c r="S234" s="30"/>
      <c r="T234" s="31"/>
      <c r="U234" s="31"/>
      <c r="V234" s="31"/>
      <c r="W234" s="33"/>
      <c r="X234" s="35"/>
      <c r="Y234" s="35"/>
      <c r="Z234" s="33"/>
      <c r="AA234" s="35"/>
      <c r="AB234" s="35"/>
      <c r="AC234" s="33"/>
      <c r="AD234" s="35"/>
      <c r="AE234" s="35"/>
      <c r="AF234" s="33"/>
      <c r="AG234" s="31"/>
      <c r="AH234" s="35"/>
      <c r="AI234" s="33"/>
      <c r="AJ234" s="29"/>
      <c r="AK234" s="57"/>
    </row>
    <row r="235" spans="1:37" ht="16.5" customHeight="1">
      <c r="A235" s="30"/>
      <c r="B235" s="281" t="s">
        <v>351</v>
      </c>
      <c r="C235" s="282"/>
      <c r="D235" s="281" t="s">
        <v>549</v>
      </c>
      <c r="E235" s="283" t="s">
        <v>75</v>
      </c>
      <c r="F235" s="203">
        <v>0</v>
      </c>
      <c r="G235" s="192">
        <v>2.5482999999999998</v>
      </c>
      <c r="H235" s="193">
        <f>CMVSem02[[#This Row],[Un. (R$)]]*CMVSem02[[#This Row],[Qtd.]]</f>
        <v>0</v>
      </c>
      <c r="I235" s="203">
        <v>12</v>
      </c>
      <c r="J235" s="204">
        <v>2.5482999999999998</v>
      </c>
      <c r="K235" s="193">
        <f t="shared" si="30"/>
        <v>30.579599999999999</v>
      </c>
      <c r="L235" s="203">
        <v>6</v>
      </c>
      <c r="M235" s="204">
        <f t="shared" ref="M235:M240" si="32">IF(J235=0," ",J235)</f>
        <v>2.5482999999999998</v>
      </c>
      <c r="N235" s="198">
        <f>CMVSem02[[#This Row],[Un. (R$)6]]*CMVSem02[[#This Row],[Qtd.5]]</f>
        <v>15.2898</v>
      </c>
      <c r="O235" s="199">
        <f t="shared" si="31"/>
        <v>6</v>
      </c>
      <c r="P235" s="204">
        <f t="shared" ref="P235:P240" si="33">M235</f>
        <v>2.5482999999999998</v>
      </c>
      <c r="Q235" s="202">
        <f t="shared" ref="Q235:Q240" si="34">IFERROR((H235+K235)-N235," ")</f>
        <v>15.2898</v>
      </c>
      <c r="R235" s="29"/>
      <c r="S235" s="51"/>
      <c r="T235" s="72"/>
      <c r="U235" s="72"/>
      <c r="V235" s="72"/>
      <c r="W235" s="36"/>
      <c r="X235" s="37"/>
      <c r="Y235" s="37"/>
      <c r="Z235" s="36"/>
      <c r="AA235" s="37"/>
      <c r="AB235" s="37"/>
      <c r="AC235" s="36"/>
      <c r="AD235" s="37"/>
      <c r="AE235" s="37"/>
      <c r="AF235" s="36"/>
      <c r="AG235" s="72"/>
      <c r="AH235" s="37"/>
      <c r="AI235" s="36"/>
      <c r="AJ235" s="17"/>
      <c r="AK235" s="57"/>
    </row>
    <row r="236" spans="1:37" ht="16.5" customHeight="1">
      <c r="A236" s="30"/>
      <c r="B236" s="281" t="s">
        <v>351</v>
      </c>
      <c r="C236" s="282"/>
      <c r="D236" s="281" t="s">
        <v>286</v>
      </c>
      <c r="E236" s="283" t="s">
        <v>75</v>
      </c>
      <c r="F236" s="203">
        <v>0</v>
      </c>
      <c r="G236" s="192">
        <v>2.5482999999999998</v>
      </c>
      <c r="H236" s="193">
        <f>CMVSem02[[#This Row],[Un. (R$)]]*CMVSem02[[#This Row],[Qtd.]]</f>
        <v>0</v>
      </c>
      <c r="I236" s="203">
        <v>12</v>
      </c>
      <c r="J236" s="204">
        <v>2.5482999999999998</v>
      </c>
      <c r="K236" s="193">
        <f t="shared" si="30"/>
        <v>30.579599999999999</v>
      </c>
      <c r="L236" s="203">
        <v>8</v>
      </c>
      <c r="M236" s="204">
        <f t="shared" si="32"/>
        <v>2.5482999999999998</v>
      </c>
      <c r="N236" s="198">
        <f>CMVSem02[[#This Row],[Un. (R$)6]]*CMVSem02[[#This Row],[Qtd.5]]</f>
        <v>20.386399999999998</v>
      </c>
      <c r="O236" s="199">
        <f t="shared" si="31"/>
        <v>4</v>
      </c>
      <c r="P236" s="204">
        <f t="shared" si="33"/>
        <v>2.5482999999999998</v>
      </c>
      <c r="Q236" s="202">
        <f t="shared" si="34"/>
        <v>10.193200000000001</v>
      </c>
      <c r="R236" s="29"/>
      <c r="S236" s="30"/>
      <c r="T236" s="31"/>
      <c r="U236" s="31"/>
      <c r="V236" s="31"/>
      <c r="W236" s="33"/>
      <c r="X236" s="35"/>
      <c r="Y236" s="35"/>
      <c r="Z236" s="33"/>
      <c r="AA236" s="35"/>
      <c r="AB236" s="35"/>
      <c r="AC236" s="33"/>
      <c r="AD236" s="35"/>
      <c r="AE236" s="35"/>
      <c r="AF236" s="33"/>
      <c r="AG236" s="31"/>
      <c r="AH236" s="35"/>
      <c r="AI236" s="33"/>
      <c r="AJ236" s="29"/>
      <c r="AK236" s="57"/>
    </row>
    <row r="237" spans="1:37" ht="16.5" customHeight="1">
      <c r="A237" s="30"/>
      <c r="B237" s="281" t="s">
        <v>351</v>
      </c>
      <c r="C237" s="282"/>
      <c r="D237" s="281" t="s">
        <v>262</v>
      </c>
      <c r="E237" s="283" t="s">
        <v>75</v>
      </c>
      <c r="F237" s="203">
        <v>0</v>
      </c>
      <c r="G237" s="192">
        <v>2.48</v>
      </c>
      <c r="H237" s="193">
        <f>CMVSem02[[#This Row],[Un. (R$)]]*CMVSem02[[#This Row],[Qtd.]]</f>
        <v>0</v>
      </c>
      <c r="I237" s="203">
        <v>12</v>
      </c>
      <c r="J237" s="204">
        <v>2.48</v>
      </c>
      <c r="K237" s="193">
        <f t="shared" si="30"/>
        <v>29.759999999999998</v>
      </c>
      <c r="L237" s="203">
        <v>0</v>
      </c>
      <c r="M237" s="204">
        <f t="shared" si="32"/>
        <v>2.48</v>
      </c>
      <c r="N237" s="198">
        <f>CMVSem02[[#This Row],[Un. (R$)6]]*CMVSem02[[#This Row],[Qtd.5]]</f>
        <v>0</v>
      </c>
      <c r="O237" s="199">
        <f t="shared" si="31"/>
        <v>12</v>
      </c>
      <c r="P237" s="204">
        <f t="shared" si="33"/>
        <v>2.48</v>
      </c>
      <c r="Q237" s="202">
        <f t="shared" si="34"/>
        <v>29.759999999999998</v>
      </c>
      <c r="R237" s="29"/>
      <c r="S237" s="51"/>
      <c r="T237" s="72"/>
      <c r="U237" s="72"/>
      <c r="V237" s="72"/>
      <c r="W237" s="36"/>
      <c r="X237" s="37"/>
      <c r="Y237" s="37"/>
      <c r="Z237" s="36"/>
      <c r="AA237" s="37"/>
      <c r="AB237" s="37"/>
      <c r="AC237" s="36"/>
      <c r="AD237" s="37"/>
      <c r="AE237" s="37"/>
      <c r="AF237" s="36"/>
      <c r="AG237" s="72"/>
      <c r="AH237" s="37"/>
      <c r="AI237" s="36"/>
      <c r="AJ237" s="17"/>
      <c r="AK237" s="57"/>
    </row>
    <row r="238" spans="1:37" ht="16.5" customHeight="1">
      <c r="A238" s="30"/>
      <c r="B238" s="281" t="s">
        <v>351</v>
      </c>
      <c r="C238" s="282"/>
      <c r="D238" s="281" t="s">
        <v>524</v>
      </c>
      <c r="E238" s="283" t="s">
        <v>75</v>
      </c>
      <c r="F238" s="203">
        <v>0</v>
      </c>
      <c r="G238" s="192">
        <v>2.63</v>
      </c>
      <c r="H238" s="193">
        <f>CMVSem02[[#This Row],[Un. (R$)]]*CMVSem02[[#This Row],[Qtd.]]</f>
        <v>0</v>
      </c>
      <c r="I238" s="203">
        <v>0</v>
      </c>
      <c r="J238" s="204">
        <v>2.63</v>
      </c>
      <c r="K238" s="193">
        <f t="shared" si="30"/>
        <v>0</v>
      </c>
      <c r="L238" s="203">
        <v>0</v>
      </c>
      <c r="M238" s="204">
        <f t="shared" si="32"/>
        <v>2.63</v>
      </c>
      <c r="N238" s="198">
        <f>CMVSem02[[#This Row],[Un. (R$)6]]*CMVSem02[[#This Row],[Qtd.5]]</f>
        <v>0</v>
      </c>
      <c r="O238" s="199" t="str">
        <f t="shared" si="31"/>
        <v xml:space="preserve"> </v>
      </c>
      <c r="P238" s="204">
        <f t="shared" si="33"/>
        <v>2.63</v>
      </c>
      <c r="Q238" s="202">
        <f t="shared" si="34"/>
        <v>0</v>
      </c>
      <c r="R238" s="29"/>
      <c r="S238" s="30"/>
      <c r="T238" s="31"/>
      <c r="U238" s="31"/>
      <c r="V238" s="31"/>
      <c r="W238" s="33"/>
      <c r="X238" s="35"/>
      <c r="Y238" s="35"/>
      <c r="Z238" s="33"/>
      <c r="AA238" s="35"/>
      <c r="AB238" s="35"/>
      <c r="AC238" s="33"/>
      <c r="AD238" s="35"/>
      <c r="AE238" s="35"/>
      <c r="AF238" s="33"/>
      <c r="AG238" s="31"/>
      <c r="AH238" s="35"/>
      <c r="AI238" s="33"/>
      <c r="AJ238" s="29"/>
      <c r="AK238" s="57"/>
    </row>
    <row r="239" spans="1:37" ht="16.5" customHeight="1">
      <c r="A239" s="30"/>
      <c r="B239" s="281" t="s">
        <v>351</v>
      </c>
      <c r="C239" s="282"/>
      <c r="D239" s="281" t="s">
        <v>525</v>
      </c>
      <c r="E239" s="283" t="s">
        <v>75</v>
      </c>
      <c r="F239" s="203">
        <v>0</v>
      </c>
      <c r="G239" s="192">
        <v>2.48</v>
      </c>
      <c r="H239" s="193">
        <f>CMVSem02[[#This Row],[Un. (R$)]]*CMVSem02[[#This Row],[Qtd.]]</f>
        <v>0</v>
      </c>
      <c r="I239" s="203">
        <v>0</v>
      </c>
      <c r="J239" s="204">
        <v>2.48</v>
      </c>
      <c r="K239" s="193">
        <f t="shared" si="30"/>
        <v>0</v>
      </c>
      <c r="L239" s="203">
        <v>0</v>
      </c>
      <c r="M239" s="204">
        <f t="shared" si="32"/>
        <v>2.48</v>
      </c>
      <c r="N239" s="198">
        <f>CMVSem02[[#This Row],[Un. (R$)6]]*CMVSem02[[#This Row],[Qtd.5]]</f>
        <v>0</v>
      </c>
      <c r="O239" s="199" t="str">
        <f t="shared" si="31"/>
        <v xml:space="preserve"> </v>
      </c>
      <c r="P239" s="204">
        <f t="shared" si="33"/>
        <v>2.48</v>
      </c>
      <c r="Q239" s="202">
        <f t="shared" si="34"/>
        <v>0</v>
      </c>
      <c r="R239" s="29"/>
      <c r="S239" s="51"/>
      <c r="T239" s="72"/>
      <c r="U239" s="72"/>
      <c r="V239" s="72"/>
      <c r="W239" s="36"/>
      <c r="X239" s="37"/>
      <c r="Y239" s="37"/>
      <c r="Z239" s="36"/>
      <c r="AA239" s="37"/>
      <c r="AB239" s="37"/>
      <c r="AC239" s="36"/>
      <c r="AD239" s="37"/>
      <c r="AE239" s="37"/>
      <c r="AF239" s="36"/>
      <c r="AG239" s="72"/>
      <c r="AH239" s="37"/>
      <c r="AI239" s="36"/>
      <c r="AJ239" s="17"/>
      <c r="AK239" s="57"/>
    </row>
    <row r="240" spans="1:37" ht="16.5" customHeight="1">
      <c r="A240" s="30"/>
      <c r="B240" s="281" t="s">
        <v>351</v>
      </c>
      <c r="C240" s="282"/>
      <c r="D240" s="281" t="s">
        <v>532</v>
      </c>
      <c r="E240" s="283" t="s">
        <v>75</v>
      </c>
      <c r="F240" s="203">
        <v>0</v>
      </c>
      <c r="G240" s="192">
        <v>2.48</v>
      </c>
      <c r="H240" s="193">
        <f>CMVSem02[[#This Row],[Un. (R$)]]*CMVSem02[[#This Row],[Qtd.]]</f>
        <v>0</v>
      </c>
      <c r="I240" s="203">
        <v>0</v>
      </c>
      <c r="J240" s="204">
        <v>2.48</v>
      </c>
      <c r="K240" s="193">
        <f t="shared" si="30"/>
        <v>0</v>
      </c>
      <c r="L240" s="203">
        <v>0</v>
      </c>
      <c r="M240" s="204">
        <f t="shared" si="32"/>
        <v>2.48</v>
      </c>
      <c r="N240" s="198">
        <f>CMVSem02[[#This Row],[Un. (R$)6]]*CMVSem02[[#This Row],[Qtd.5]]</f>
        <v>0</v>
      </c>
      <c r="O240" s="199" t="str">
        <f t="shared" si="31"/>
        <v xml:space="preserve"> </v>
      </c>
      <c r="P240" s="204">
        <f t="shared" si="33"/>
        <v>2.48</v>
      </c>
      <c r="Q240" s="202">
        <f t="shared" si="34"/>
        <v>0</v>
      </c>
      <c r="R240" s="29"/>
      <c r="S240" s="30"/>
      <c r="T240" s="31"/>
      <c r="U240" s="31"/>
      <c r="V240" s="31"/>
      <c r="W240" s="33"/>
      <c r="X240" s="35"/>
      <c r="Y240" s="35"/>
      <c r="Z240" s="33"/>
      <c r="AA240" s="35"/>
      <c r="AB240" s="35"/>
      <c r="AC240" s="33"/>
      <c r="AD240" s="35"/>
      <c r="AE240" s="35"/>
      <c r="AF240" s="33"/>
      <c r="AG240" s="31"/>
      <c r="AH240" s="35"/>
      <c r="AI240" s="33"/>
      <c r="AJ240" s="29"/>
      <c r="AK240" s="57"/>
    </row>
    <row r="241" spans="1:37" ht="16.5" customHeight="1">
      <c r="A241" s="30"/>
      <c r="B241" s="31"/>
      <c r="C241" s="31"/>
      <c r="D241" s="31"/>
      <c r="E241" s="33"/>
      <c r="F241" s="34"/>
      <c r="G241" s="35"/>
      <c r="H241" s="36" t="str">
        <f t="shared" ref="H241:H374" si="35">IF(F241="","",F241*G241)</f>
        <v/>
      </c>
      <c r="I241" s="34"/>
      <c r="J241" s="35"/>
      <c r="K241" s="36" t="str">
        <f t="shared" ref="K241:K374" si="36">IF(I241="","",I241*J241)</f>
        <v/>
      </c>
      <c r="L241" s="34" t="s">
        <v>152</v>
      </c>
      <c r="M241" s="37" t="str">
        <f t="shared" ref="M241:M374" si="37">IF(J241=0," ",J241)</f>
        <v xml:space="preserve"> </v>
      </c>
      <c r="N241" s="36" t="str">
        <f t="shared" ref="N241:N374" si="38">IFERROR(L241*M241," ")</f>
        <v xml:space="preserve"> </v>
      </c>
      <c r="O241" s="38"/>
      <c r="P241" s="37" t="str">
        <f t="shared" ref="P241:P374" si="39">M241</f>
        <v xml:space="preserve"> </v>
      </c>
      <c r="Q241" s="36" t="str">
        <f t="shared" ref="Q241:Q374" si="40">IFERROR((H241+K241)-N241," ")</f>
        <v xml:space="preserve"> </v>
      </c>
      <c r="R241" s="29"/>
      <c r="S241" s="51"/>
      <c r="T241" s="72"/>
      <c r="U241" s="72"/>
      <c r="V241" s="72"/>
      <c r="W241" s="36"/>
      <c r="X241" s="37"/>
      <c r="Y241" s="37"/>
      <c r="Z241" s="36"/>
      <c r="AA241" s="37"/>
      <c r="AB241" s="37"/>
      <c r="AC241" s="36"/>
      <c r="AD241" s="37"/>
      <c r="AE241" s="37"/>
      <c r="AF241" s="36"/>
      <c r="AG241" s="72"/>
      <c r="AH241" s="37"/>
      <c r="AI241" s="36"/>
      <c r="AJ241" s="17"/>
      <c r="AK241" s="57"/>
    </row>
    <row r="242" spans="1:37" ht="16.5" customHeight="1">
      <c r="A242" s="30"/>
      <c r="B242" s="31"/>
      <c r="C242" s="31"/>
      <c r="D242" s="31"/>
      <c r="E242" s="33"/>
      <c r="F242" s="34"/>
      <c r="G242" s="35"/>
      <c r="H242" s="36" t="str">
        <f t="shared" si="35"/>
        <v/>
      </c>
      <c r="I242" s="34"/>
      <c r="J242" s="35"/>
      <c r="K242" s="36" t="str">
        <f t="shared" si="36"/>
        <v/>
      </c>
      <c r="L242" s="34"/>
      <c r="M242" s="37" t="str">
        <f t="shared" si="37"/>
        <v xml:space="preserve"> </v>
      </c>
      <c r="N242" s="36" t="str">
        <f t="shared" si="38"/>
        <v xml:space="preserve"> </v>
      </c>
      <c r="O242" s="38" t="str">
        <f t="shared" ref="O242:O374" si="41">IF(((F242+I242)-L242)=0," ",(F242+I242)-L242)</f>
        <v xml:space="preserve"> </v>
      </c>
      <c r="P242" s="37" t="str">
        <f t="shared" si="39"/>
        <v xml:space="preserve"> </v>
      </c>
      <c r="Q242" s="36" t="str">
        <f t="shared" si="40"/>
        <v xml:space="preserve"> </v>
      </c>
      <c r="R242" s="29"/>
      <c r="S242" s="30"/>
      <c r="T242" s="31"/>
      <c r="U242" s="31"/>
      <c r="V242" s="31"/>
      <c r="W242" s="33"/>
      <c r="X242" s="35"/>
      <c r="Y242" s="35"/>
      <c r="Z242" s="33"/>
      <c r="AA242" s="35"/>
      <c r="AB242" s="35"/>
      <c r="AC242" s="33"/>
      <c r="AD242" s="35"/>
      <c r="AE242" s="35"/>
      <c r="AF242" s="33"/>
      <c r="AG242" s="31"/>
      <c r="AH242" s="35"/>
      <c r="AI242" s="33"/>
      <c r="AJ242" s="29"/>
      <c r="AK242" s="57"/>
    </row>
    <row r="243" spans="1:37" ht="16.5" customHeight="1">
      <c r="A243" s="30"/>
      <c r="B243" s="31"/>
      <c r="C243" s="31"/>
      <c r="D243" s="31"/>
      <c r="E243" s="33"/>
      <c r="F243" s="34"/>
      <c r="G243" s="35"/>
      <c r="H243" s="36" t="str">
        <f t="shared" si="35"/>
        <v/>
      </c>
      <c r="I243" s="34"/>
      <c r="J243" s="35"/>
      <c r="K243" s="36" t="str">
        <f t="shared" si="36"/>
        <v/>
      </c>
      <c r="L243" s="34"/>
      <c r="M243" s="37" t="str">
        <f t="shared" si="37"/>
        <v xml:space="preserve"> </v>
      </c>
      <c r="N243" s="36" t="str">
        <f t="shared" si="38"/>
        <v xml:space="preserve"> </v>
      </c>
      <c r="O243" s="38" t="str">
        <f t="shared" si="41"/>
        <v xml:space="preserve"> </v>
      </c>
      <c r="P243" s="37" t="str">
        <f t="shared" si="39"/>
        <v xml:space="preserve"> </v>
      </c>
      <c r="Q243" s="36" t="str">
        <f t="shared" si="40"/>
        <v xml:space="preserve"> </v>
      </c>
      <c r="R243" s="29"/>
      <c r="S243" s="51"/>
      <c r="T243" s="72"/>
      <c r="U243" s="72"/>
      <c r="V243" s="72"/>
      <c r="W243" s="36"/>
      <c r="X243" s="37"/>
      <c r="Y243" s="37"/>
      <c r="Z243" s="36"/>
      <c r="AA243" s="37"/>
      <c r="AB243" s="37"/>
      <c r="AC243" s="36"/>
      <c r="AD243" s="37"/>
      <c r="AE243" s="37"/>
      <c r="AF243" s="36"/>
      <c r="AG243" s="72"/>
      <c r="AH243" s="37"/>
      <c r="AI243" s="36"/>
      <c r="AJ243" s="17"/>
      <c r="AK243" s="57"/>
    </row>
    <row r="244" spans="1:37" ht="16.5" customHeight="1">
      <c r="A244" s="30"/>
      <c r="B244" s="31"/>
      <c r="C244" s="31"/>
      <c r="D244" s="31"/>
      <c r="E244" s="33"/>
      <c r="F244" s="34"/>
      <c r="G244" s="35"/>
      <c r="H244" s="36" t="str">
        <f t="shared" si="35"/>
        <v/>
      </c>
      <c r="I244" s="34"/>
      <c r="J244" s="35"/>
      <c r="K244" s="36" t="str">
        <f t="shared" si="36"/>
        <v/>
      </c>
      <c r="L244" s="34"/>
      <c r="M244" s="37" t="str">
        <f t="shared" si="37"/>
        <v xml:space="preserve"> </v>
      </c>
      <c r="N244" s="36" t="str">
        <f t="shared" si="38"/>
        <v xml:space="preserve"> </v>
      </c>
      <c r="O244" s="38" t="str">
        <f t="shared" si="41"/>
        <v xml:space="preserve"> </v>
      </c>
      <c r="P244" s="37" t="str">
        <f t="shared" si="39"/>
        <v xml:space="preserve"> </v>
      </c>
      <c r="Q244" s="36" t="str">
        <f t="shared" si="40"/>
        <v xml:space="preserve"> </v>
      </c>
      <c r="R244" s="29"/>
      <c r="S244" s="30"/>
      <c r="T244" s="31"/>
      <c r="U244" s="31"/>
      <c r="V244" s="31"/>
      <c r="W244" s="33"/>
      <c r="X244" s="35"/>
      <c r="Y244" s="35"/>
      <c r="Z244" s="33"/>
      <c r="AA244" s="35"/>
      <c r="AB244" s="35"/>
      <c r="AC244" s="33"/>
      <c r="AD244" s="35"/>
      <c r="AE244" s="35"/>
      <c r="AF244" s="33"/>
      <c r="AG244" s="31"/>
      <c r="AH244" s="35"/>
      <c r="AI244" s="33"/>
      <c r="AJ244" s="29"/>
      <c r="AK244" s="57"/>
    </row>
    <row r="245" spans="1:37" ht="16.5" customHeight="1">
      <c r="A245" s="30"/>
      <c r="B245" s="31"/>
      <c r="C245" s="31"/>
      <c r="D245" s="31"/>
      <c r="E245" s="33"/>
      <c r="F245" s="34"/>
      <c r="G245" s="35"/>
      <c r="H245" s="36" t="str">
        <f t="shared" si="35"/>
        <v/>
      </c>
      <c r="I245" s="34"/>
      <c r="J245" s="35"/>
      <c r="K245" s="36" t="str">
        <f t="shared" si="36"/>
        <v/>
      </c>
      <c r="L245" s="34"/>
      <c r="M245" s="37" t="str">
        <f t="shared" si="37"/>
        <v xml:space="preserve"> </v>
      </c>
      <c r="N245" s="36" t="str">
        <f t="shared" si="38"/>
        <v xml:space="preserve"> </v>
      </c>
      <c r="O245" s="38" t="str">
        <f t="shared" si="41"/>
        <v xml:space="preserve"> </v>
      </c>
      <c r="P245" s="37" t="str">
        <f t="shared" si="39"/>
        <v xml:space="preserve"> </v>
      </c>
      <c r="Q245" s="36" t="str">
        <f t="shared" si="40"/>
        <v xml:space="preserve"> </v>
      </c>
      <c r="R245" s="29"/>
      <c r="S245" s="51"/>
      <c r="T245" s="72"/>
      <c r="U245" s="72"/>
      <c r="V245" s="72"/>
      <c r="W245" s="36"/>
      <c r="X245" s="37"/>
      <c r="Y245" s="37"/>
      <c r="Z245" s="36"/>
      <c r="AA245" s="37"/>
      <c r="AB245" s="37"/>
      <c r="AC245" s="36"/>
      <c r="AD245" s="37"/>
      <c r="AE245" s="37"/>
      <c r="AF245" s="36"/>
      <c r="AG245" s="72"/>
      <c r="AH245" s="37"/>
      <c r="AI245" s="36"/>
      <c r="AJ245" s="17"/>
      <c r="AK245" s="57"/>
    </row>
    <row r="246" spans="1:37" ht="16.5" customHeight="1">
      <c r="A246" s="30"/>
      <c r="B246" s="31"/>
      <c r="C246" s="31"/>
      <c r="D246" s="31"/>
      <c r="E246" s="33"/>
      <c r="F246" s="34"/>
      <c r="G246" s="35"/>
      <c r="H246" s="36" t="str">
        <f t="shared" si="35"/>
        <v/>
      </c>
      <c r="I246" s="34"/>
      <c r="J246" s="35"/>
      <c r="K246" s="36" t="str">
        <f t="shared" si="36"/>
        <v/>
      </c>
      <c r="L246" s="34"/>
      <c r="M246" s="37" t="str">
        <f t="shared" si="37"/>
        <v xml:space="preserve"> </v>
      </c>
      <c r="N246" s="36" t="str">
        <f t="shared" si="38"/>
        <v xml:space="preserve"> </v>
      </c>
      <c r="O246" s="38" t="str">
        <f t="shared" si="41"/>
        <v xml:space="preserve"> </v>
      </c>
      <c r="P246" s="37" t="str">
        <f t="shared" si="39"/>
        <v xml:space="preserve"> </v>
      </c>
      <c r="Q246" s="36" t="str">
        <f t="shared" si="40"/>
        <v xml:space="preserve"> </v>
      </c>
      <c r="R246" s="29"/>
      <c r="S246" s="30"/>
      <c r="T246" s="31"/>
      <c r="U246" s="31"/>
      <c r="V246" s="31"/>
      <c r="W246" s="33"/>
      <c r="X246" s="35"/>
      <c r="Y246" s="35"/>
      <c r="Z246" s="33"/>
      <c r="AA246" s="35"/>
      <c r="AB246" s="35"/>
      <c r="AC246" s="33"/>
      <c r="AD246" s="35"/>
      <c r="AE246" s="35"/>
      <c r="AF246" s="33"/>
      <c r="AG246" s="31"/>
      <c r="AH246" s="35"/>
      <c r="AI246" s="33"/>
      <c r="AJ246" s="29"/>
      <c r="AK246" s="57"/>
    </row>
    <row r="247" spans="1:37" ht="16.5" customHeight="1">
      <c r="A247" s="30"/>
      <c r="B247" s="31"/>
      <c r="C247" s="31"/>
      <c r="D247" s="31"/>
      <c r="E247" s="33"/>
      <c r="F247" s="34"/>
      <c r="G247" s="35"/>
      <c r="H247" s="36" t="str">
        <f t="shared" si="35"/>
        <v/>
      </c>
      <c r="I247" s="34"/>
      <c r="J247" s="35"/>
      <c r="K247" s="36" t="str">
        <f t="shared" si="36"/>
        <v/>
      </c>
      <c r="L247" s="34"/>
      <c r="M247" s="37" t="str">
        <f t="shared" si="37"/>
        <v xml:space="preserve"> </v>
      </c>
      <c r="N247" s="36" t="str">
        <f t="shared" si="38"/>
        <v xml:space="preserve"> </v>
      </c>
      <c r="O247" s="38" t="str">
        <f t="shared" si="41"/>
        <v xml:space="preserve"> </v>
      </c>
      <c r="P247" s="37" t="str">
        <f t="shared" si="39"/>
        <v xml:space="preserve"> </v>
      </c>
      <c r="Q247" s="36" t="str">
        <f t="shared" si="40"/>
        <v xml:space="preserve"> </v>
      </c>
      <c r="R247" s="29"/>
      <c r="S247" s="51"/>
      <c r="T247" s="72"/>
      <c r="U247" s="72"/>
      <c r="V247" s="72"/>
      <c r="W247" s="36"/>
      <c r="X247" s="37"/>
      <c r="Y247" s="37"/>
      <c r="Z247" s="36"/>
      <c r="AA247" s="37"/>
      <c r="AB247" s="37"/>
      <c r="AC247" s="36"/>
      <c r="AD247" s="37"/>
      <c r="AE247" s="37"/>
      <c r="AF247" s="36"/>
      <c r="AG247" s="72"/>
      <c r="AH247" s="37"/>
      <c r="AI247" s="36"/>
      <c r="AJ247" s="17"/>
      <c r="AK247" s="57"/>
    </row>
    <row r="248" spans="1:37" ht="16.5" customHeight="1">
      <c r="A248" s="30"/>
      <c r="B248" s="31"/>
      <c r="C248" s="31"/>
      <c r="D248" s="31"/>
      <c r="E248" s="33"/>
      <c r="F248" s="34"/>
      <c r="G248" s="35"/>
      <c r="H248" s="36" t="str">
        <f t="shared" si="35"/>
        <v/>
      </c>
      <c r="I248" s="34"/>
      <c r="J248" s="35"/>
      <c r="K248" s="36" t="str">
        <f t="shared" si="36"/>
        <v/>
      </c>
      <c r="L248" s="34"/>
      <c r="M248" s="37" t="str">
        <f t="shared" si="37"/>
        <v xml:space="preserve"> </v>
      </c>
      <c r="N248" s="36" t="str">
        <f t="shared" si="38"/>
        <v xml:space="preserve"> </v>
      </c>
      <c r="O248" s="38" t="str">
        <f t="shared" si="41"/>
        <v xml:space="preserve"> </v>
      </c>
      <c r="P248" s="37" t="str">
        <f t="shared" si="39"/>
        <v xml:space="preserve"> </v>
      </c>
      <c r="Q248" s="36" t="str">
        <f t="shared" si="40"/>
        <v xml:space="preserve"> </v>
      </c>
      <c r="R248" s="29"/>
      <c r="S248" s="30"/>
      <c r="T248" s="31"/>
      <c r="U248" s="31"/>
      <c r="V248" s="31"/>
      <c r="W248" s="33"/>
      <c r="X248" s="35"/>
      <c r="Y248" s="35"/>
      <c r="Z248" s="33"/>
      <c r="AA248" s="35"/>
      <c r="AB248" s="35"/>
      <c r="AC248" s="33"/>
      <c r="AD248" s="35"/>
      <c r="AE248" s="35"/>
      <c r="AF248" s="33"/>
      <c r="AG248" s="31"/>
      <c r="AH248" s="35"/>
      <c r="AI248" s="33"/>
      <c r="AJ248" s="29"/>
      <c r="AK248" s="57"/>
    </row>
    <row r="249" spans="1:37" ht="16.5" customHeight="1">
      <c r="A249" s="30"/>
      <c r="B249" s="31"/>
      <c r="C249" s="31"/>
      <c r="D249" s="31"/>
      <c r="E249" s="33"/>
      <c r="F249" s="34"/>
      <c r="G249" s="35"/>
      <c r="H249" s="36" t="str">
        <f t="shared" si="35"/>
        <v/>
      </c>
      <c r="I249" s="34"/>
      <c r="J249" s="35"/>
      <c r="K249" s="36" t="str">
        <f t="shared" si="36"/>
        <v/>
      </c>
      <c r="L249" s="34"/>
      <c r="M249" s="37" t="str">
        <f t="shared" si="37"/>
        <v xml:space="preserve"> </v>
      </c>
      <c r="N249" s="36" t="str">
        <f t="shared" si="38"/>
        <v xml:space="preserve"> </v>
      </c>
      <c r="O249" s="38" t="str">
        <f t="shared" si="41"/>
        <v xml:space="preserve"> </v>
      </c>
      <c r="P249" s="37" t="str">
        <f t="shared" si="39"/>
        <v xml:space="preserve"> </v>
      </c>
      <c r="Q249" s="36" t="str">
        <f t="shared" si="40"/>
        <v xml:space="preserve"> </v>
      </c>
      <c r="R249" s="29"/>
      <c r="S249" s="51"/>
      <c r="T249" s="72"/>
      <c r="U249" s="72"/>
      <c r="V249" s="72"/>
      <c r="W249" s="36"/>
      <c r="X249" s="37"/>
      <c r="Y249" s="37"/>
      <c r="Z249" s="36"/>
      <c r="AA249" s="37"/>
      <c r="AB249" s="37"/>
      <c r="AC249" s="36"/>
      <c r="AD249" s="37"/>
      <c r="AE249" s="37"/>
      <c r="AF249" s="36"/>
      <c r="AG249" s="72"/>
      <c r="AH249" s="37"/>
      <c r="AI249" s="36"/>
      <c r="AJ249" s="17"/>
      <c r="AK249" s="57"/>
    </row>
    <row r="250" spans="1:37" ht="16.5" customHeight="1">
      <c r="A250" s="30"/>
      <c r="B250" s="31"/>
      <c r="C250" s="31"/>
      <c r="D250" s="31"/>
      <c r="E250" s="33"/>
      <c r="F250" s="34"/>
      <c r="G250" s="35"/>
      <c r="H250" s="36" t="str">
        <f t="shared" si="35"/>
        <v/>
      </c>
      <c r="I250" s="34"/>
      <c r="J250" s="35"/>
      <c r="K250" s="36" t="str">
        <f t="shared" si="36"/>
        <v/>
      </c>
      <c r="L250" s="34"/>
      <c r="M250" s="37" t="str">
        <f t="shared" si="37"/>
        <v xml:space="preserve"> </v>
      </c>
      <c r="N250" s="36" t="str">
        <f t="shared" si="38"/>
        <v xml:space="preserve"> </v>
      </c>
      <c r="O250" s="38" t="str">
        <f t="shared" si="41"/>
        <v xml:space="preserve"> </v>
      </c>
      <c r="P250" s="37" t="str">
        <f t="shared" si="39"/>
        <v xml:space="preserve"> </v>
      </c>
      <c r="Q250" s="36" t="str">
        <f t="shared" si="40"/>
        <v xml:space="preserve"> </v>
      </c>
      <c r="R250" s="29"/>
      <c r="S250" s="30"/>
      <c r="T250" s="31"/>
      <c r="U250" s="31"/>
      <c r="V250" s="31"/>
      <c r="W250" s="33"/>
      <c r="X250" s="35"/>
      <c r="Y250" s="35"/>
      <c r="Z250" s="33"/>
      <c r="AA250" s="35"/>
      <c r="AB250" s="35"/>
      <c r="AC250" s="33"/>
      <c r="AD250" s="35"/>
      <c r="AE250" s="35"/>
      <c r="AF250" s="33"/>
      <c r="AG250" s="31"/>
      <c r="AH250" s="35"/>
      <c r="AI250" s="33"/>
      <c r="AJ250" s="29"/>
      <c r="AK250" s="57"/>
    </row>
    <row r="251" spans="1:37" ht="16.5" customHeight="1">
      <c r="A251" s="30"/>
      <c r="B251" s="31"/>
      <c r="C251" s="31"/>
      <c r="D251" s="31"/>
      <c r="E251" s="33"/>
      <c r="F251" s="34"/>
      <c r="G251" s="35"/>
      <c r="H251" s="36" t="str">
        <f t="shared" si="35"/>
        <v/>
      </c>
      <c r="I251" s="34"/>
      <c r="J251" s="35"/>
      <c r="K251" s="36" t="str">
        <f t="shared" si="36"/>
        <v/>
      </c>
      <c r="L251" s="34"/>
      <c r="M251" s="37" t="str">
        <f t="shared" si="37"/>
        <v xml:space="preserve"> </v>
      </c>
      <c r="N251" s="36" t="str">
        <f t="shared" si="38"/>
        <v xml:space="preserve"> </v>
      </c>
      <c r="O251" s="38" t="str">
        <f t="shared" si="41"/>
        <v xml:space="preserve"> </v>
      </c>
      <c r="P251" s="37" t="str">
        <f t="shared" si="39"/>
        <v xml:space="preserve"> </v>
      </c>
      <c r="Q251" s="36" t="str">
        <f t="shared" si="40"/>
        <v xml:space="preserve"> </v>
      </c>
      <c r="R251" s="29"/>
      <c r="S251" s="51"/>
      <c r="T251" s="72"/>
      <c r="U251" s="72"/>
      <c r="V251" s="72"/>
      <c r="W251" s="36"/>
      <c r="X251" s="37"/>
      <c r="Y251" s="37"/>
      <c r="Z251" s="36"/>
      <c r="AA251" s="37"/>
      <c r="AB251" s="37"/>
      <c r="AC251" s="36"/>
      <c r="AD251" s="37"/>
      <c r="AE251" s="37"/>
      <c r="AF251" s="36"/>
      <c r="AG251" s="72"/>
      <c r="AH251" s="37"/>
      <c r="AI251" s="36"/>
      <c r="AJ251" s="17"/>
      <c r="AK251" s="57"/>
    </row>
    <row r="252" spans="1:37" ht="16.5" customHeight="1">
      <c r="A252" s="30"/>
      <c r="B252" s="31"/>
      <c r="C252" s="31"/>
      <c r="D252" s="31"/>
      <c r="E252" s="33"/>
      <c r="F252" s="34"/>
      <c r="G252" s="35"/>
      <c r="H252" s="36" t="str">
        <f t="shared" si="35"/>
        <v/>
      </c>
      <c r="I252" s="34"/>
      <c r="J252" s="35"/>
      <c r="K252" s="36" t="str">
        <f t="shared" si="36"/>
        <v/>
      </c>
      <c r="L252" s="34"/>
      <c r="M252" s="37" t="str">
        <f t="shared" si="37"/>
        <v xml:space="preserve"> </v>
      </c>
      <c r="N252" s="36" t="str">
        <f t="shared" si="38"/>
        <v xml:space="preserve"> </v>
      </c>
      <c r="O252" s="38" t="str">
        <f t="shared" si="41"/>
        <v xml:space="preserve"> </v>
      </c>
      <c r="P252" s="37" t="str">
        <f t="shared" si="39"/>
        <v xml:space="preserve"> </v>
      </c>
      <c r="Q252" s="36" t="str">
        <f t="shared" si="40"/>
        <v xml:space="preserve"> </v>
      </c>
      <c r="R252" s="29"/>
      <c r="S252" s="30"/>
      <c r="T252" s="31"/>
      <c r="U252" s="31"/>
      <c r="V252" s="31"/>
      <c r="W252" s="33"/>
      <c r="X252" s="35"/>
      <c r="Y252" s="35"/>
      <c r="Z252" s="33"/>
      <c r="AA252" s="35"/>
      <c r="AB252" s="35"/>
      <c r="AC252" s="33"/>
      <c r="AD252" s="35"/>
      <c r="AE252" s="35"/>
      <c r="AF252" s="33"/>
      <c r="AG252" s="31"/>
      <c r="AH252" s="35"/>
      <c r="AI252" s="33"/>
      <c r="AJ252" s="29"/>
      <c r="AK252" s="57"/>
    </row>
    <row r="253" spans="1:37" ht="16.5" customHeight="1">
      <c r="A253" s="30"/>
      <c r="B253" s="31"/>
      <c r="C253" s="31"/>
      <c r="D253" s="31"/>
      <c r="E253" s="33"/>
      <c r="F253" s="34"/>
      <c r="G253" s="35"/>
      <c r="H253" s="36" t="str">
        <f t="shared" si="35"/>
        <v/>
      </c>
      <c r="I253" s="34"/>
      <c r="J253" s="35"/>
      <c r="K253" s="36" t="str">
        <f t="shared" si="36"/>
        <v/>
      </c>
      <c r="L253" s="34"/>
      <c r="M253" s="37" t="str">
        <f t="shared" si="37"/>
        <v xml:space="preserve"> </v>
      </c>
      <c r="N253" s="36" t="str">
        <f t="shared" si="38"/>
        <v xml:space="preserve"> </v>
      </c>
      <c r="O253" s="38" t="str">
        <f t="shared" si="41"/>
        <v xml:space="preserve"> </v>
      </c>
      <c r="P253" s="37" t="str">
        <f t="shared" si="39"/>
        <v xml:space="preserve"> </v>
      </c>
      <c r="Q253" s="36" t="str">
        <f t="shared" si="40"/>
        <v xml:space="preserve"> </v>
      </c>
      <c r="R253" s="29"/>
      <c r="S253" s="51"/>
      <c r="T253" s="72"/>
      <c r="U253" s="72"/>
      <c r="V253" s="72"/>
      <c r="W253" s="36"/>
      <c r="X253" s="37"/>
      <c r="Y253" s="37"/>
      <c r="Z253" s="36"/>
      <c r="AA253" s="37"/>
      <c r="AB253" s="37"/>
      <c r="AC253" s="36"/>
      <c r="AD253" s="37"/>
      <c r="AE253" s="37"/>
      <c r="AF253" s="36"/>
      <c r="AG253" s="72"/>
      <c r="AH253" s="37"/>
      <c r="AI253" s="36"/>
      <c r="AJ253" s="17"/>
      <c r="AK253" s="57"/>
    </row>
    <row r="254" spans="1:37" ht="16.5" customHeight="1">
      <c r="A254" s="30"/>
      <c r="B254" s="31"/>
      <c r="C254" s="31"/>
      <c r="D254" s="31"/>
      <c r="E254" s="33"/>
      <c r="F254" s="34"/>
      <c r="G254" s="35"/>
      <c r="H254" s="36" t="str">
        <f t="shared" si="35"/>
        <v/>
      </c>
      <c r="I254" s="34"/>
      <c r="J254" s="35"/>
      <c r="K254" s="36" t="str">
        <f t="shared" si="36"/>
        <v/>
      </c>
      <c r="L254" s="34"/>
      <c r="M254" s="37" t="str">
        <f t="shared" si="37"/>
        <v xml:space="preserve"> </v>
      </c>
      <c r="N254" s="36" t="str">
        <f t="shared" si="38"/>
        <v xml:space="preserve"> </v>
      </c>
      <c r="O254" s="38" t="str">
        <f t="shared" si="41"/>
        <v xml:space="preserve"> </v>
      </c>
      <c r="P254" s="37" t="str">
        <f t="shared" si="39"/>
        <v xml:space="preserve"> </v>
      </c>
      <c r="Q254" s="36" t="str">
        <f t="shared" si="40"/>
        <v xml:space="preserve"> </v>
      </c>
      <c r="R254" s="29"/>
      <c r="S254" s="30"/>
      <c r="T254" s="31"/>
      <c r="U254" s="31"/>
      <c r="V254" s="31"/>
      <c r="W254" s="33"/>
      <c r="X254" s="35"/>
      <c r="Y254" s="35"/>
      <c r="Z254" s="33"/>
      <c r="AA254" s="35"/>
      <c r="AB254" s="35"/>
      <c r="AC254" s="33"/>
      <c r="AD254" s="35"/>
      <c r="AE254" s="35"/>
      <c r="AF254" s="33"/>
      <c r="AG254" s="31"/>
      <c r="AH254" s="35"/>
      <c r="AI254" s="33"/>
      <c r="AJ254" s="29"/>
      <c r="AK254" s="57"/>
    </row>
    <row r="255" spans="1:37" ht="16.5" customHeight="1">
      <c r="A255" s="30"/>
      <c r="B255" s="31"/>
      <c r="C255" s="31"/>
      <c r="D255" s="31"/>
      <c r="E255" s="33"/>
      <c r="F255" s="34"/>
      <c r="G255" s="35"/>
      <c r="H255" s="36" t="str">
        <f t="shared" si="35"/>
        <v/>
      </c>
      <c r="I255" s="34"/>
      <c r="J255" s="35"/>
      <c r="K255" s="36" t="str">
        <f t="shared" si="36"/>
        <v/>
      </c>
      <c r="L255" s="34"/>
      <c r="M255" s="37" t="str">
        <f t="shared" si="37"/>
        <v xml:space="preserve"> </v>
      </c>
      <c r="N255" s="36" t="str">
        <f t="shared" si="38"/>
        <v xml:space="preserve"> </v>
      </c>
      <c r="O255" s="38" t="str">
        <f t="shared" si="41"/>
        <v xml:space="preserve"> </v>
      </c>
      <c r="P255" s="37" t="str">
        <f t="shared" si="39"/>
        <v xml:space="preserve"> </v>
      </c>
      <c r="Q255" s="36" t="str">
        <f t="shared" si="40"/>
        <v xml:space="preserve"> </v>
      </c>
      <c r="R255" s="29"/>
      <c r="S255" s="51"/>
      <c r="T255" s="72"/>
      <c r="U255" s="72"/>
      <c r="V255" s="72"/>
      <c r="W255" s="36"/>
      <c r="X255" s="37"/>
      <c r="Y255" s="37"/>
      <c r="Z255" s="36"/>
      <c r="AA255" s="37"/>
      <c r="AB255" s="37"/>
      <c r="AC255" s="36"/>
      <c r="AD255" s="37"/>
      <c r="AE255" s="37"/>
      <c r="AF255" s="36"/>
      <c r="AG255" s="72"/>
      <c r="AH255" s="37"/>
      <c r="AI255" s="36"/>
      <c r="AJ255" s="17"/>
      <c r="AK255" s="57"/>
    </row>
    <row r="256" spans="1:37" ht="16.5" customHeight="1">
      <c r="A256" s="30"/>
      <c r="B256" s="31"/>
      <c r="C256" s="31"/>
      <c r="D256" s="31"/>
      <c r="E256" s="33"/>
      <c r="F256" s="34"/>
      <c r="G256" s="35"/>
      <c r="H256" s="36" t="str">
        <f t="shared" si="35"/>
        <v/>
      </c>
      <c r="I256" s="34"/>
      <c r="J256" s="35"/>
      <c r="K256" s="36" t="str">
        <f t="shared" si="36"/>
        <v/>
      </c>
      <c r="L256" s="34"/>
      <c r="M256" s="37" t="str">
        <f t="shared" si="37"/>
        <v xml:space="preserve"> </v>
      </c>
      <c r="N256" s="36" t="str">
        <f t="shared" si="38"/>
        <v xml:space="preserve"> </v>
      </c>
      <c r="O256" s="38" t="str">
        <f t="shared" si="41"/>
        <v xml:space="preserve"> </v>
      </c>
      <c r="P256" s="37" t="str">
        <f t="shared" si="39"/>
        <v xml:space="preserve"> </v>
      </c>
      <c r="Q256" s="36" t="str">
        <f t="shared" si="40"/>
        <v xml:space="preserve"> </v>
      </c>
      <c r="R256" s="29"/>
      <c r="S256" s="30"/>
      <c r="T256" s="31"/>
      <c r="U256" s="31"/>
      <c r="V256" s="31"/>
      <c r="W256" s="33"/>
      <c r="X256" s="35"/>
      <c r="Y256" s="35"/>
      <c r="Z256" s="33"/>
      <c r="AA256" s="35"/>
      <c r="AB256" s="35"/>
      <c r="AC256" s="33"/>
      <c r="AD256" s="35"/>
      <c r="AE256" s="35"/>
      <c r="AF256" s="33"/>
      <c r="AG256" s="31"/>
      <c r="AH256" s="35"/>
      <c r="AI256" s="33"/>
      <c r="AJ256" s="29"/>
      <c r="AK256" s="57"/>
    </row>
    <row r="257" spans="1:37" ht="16.5" customHeight="1">
      <c r="A257" s="30"/>
      <c r="B257" s="31"/>
      <c r="C257" s="31"/>
      <c r="D257" s="31"/>
      <c r="E257" s="33"/>
      <c r="F257" s="34"/>
      <c r="G257" s="35"/>
      <c r="H257" s="36" t="str">
        <f t="shared" si="35"/>
        <v/>
      </c>
      <c r="I257" s="34"/>
      <c r="J257" s="35"/>
      <c r="K257" s="36" t="str">
        <f t="shared" si="36"/>
        <v/>
      </c>
      <c r="L257" s="34"/>
      <c r="M257" s="37" t="str">
        <f t="shared" si="37"/>
        <v xml:space="preserve"> </v>
      </c>
      <c r="N257" s="36" t="str">
        <f t="shared" si="38"/>
        <v xml:space="preserve"> </v>
      </c>
      <c r="O257" s="38" t="str">
        <f t="shared" si="41"/>
        <v xml:space="preserve"> </v>
      </c>
      <c r="P257" s="37" t="str">
        <f t="shared" si="39"/>
        <v xml:space="preserve"> </v>
      </c>
      <c r="Q257" s="36" t="str">
        <f t="shared" si="40"/>
        <v xml:space="preserve"> </v>
      </c>
      <c r="R257" s="29"/>
      <c r="S257" s="51"/>
      <c r="T257" s="72"/>
      <c r="U257" s="72"/>
      <c r="V257" s="72"/>
      <c r="W257" s="36"/>
      <c r="X257" s="37"/>
      <c r="Y257" s="37"/>
      <c r="Z257" s="36"/>
      <c r="AA257" s="37"/>
      <c r="AB257" s="37"/>
      <c r="AC257" s="36"/>
      <c r="AD257" s="37"/>
      <c r="AE257" s="37"/>
      <c r="AF257" s="36"/>
      <c r="AG257" s="72"/>
      <c r="AH257" s="37"/>
      <c r="AI257" s="36"/>
      <c r="AJ257" s="17"/>
      <c r="AK257" s="57"/>
    </row>
    <row r="258" spans="1:37" ht="16.5" customHeight="1">
      <c r="A258" s="30"/>
      <c r="B258" s="31"/>
      <c r="C258" s="31"/>
      <c r="D258" s="31"/>
      <c r="E258" s="33"/>
      <c r="F258" s="34"/>
      <c r="G258" s="35"/>
      <c r="H258" s="36" t="str">
        <f t="shared" si="35"/>
        <v/>
      </c>
      <c r="I258" s="34"/>
      <c r="J258" s="35"/>
      <c r="K258" s="36" t="str">
        <f t="shared" si="36"/>
        <v/>
      </c>
      <c r="L258" s="34"/>
      <c r="M258" s="37" t="str">
        <f t="shared" si="37"/>
        <v xml:space="preserve"> </v>
      </c>
      <c r="N258" s="36" t="str">
        <f t="shared" si="38"/>
        <v xml:space="preserve"> </v>
      </c>
      <c r="O258" s="38" t="str">
        <f t="shared" si="41"/>
        <v xml:space="preserve"> </v>
      </c>
      <c r="P258" s="37" t="str">
        <f t="shared" si="39"/>
        <v xml:space="preserve"> </v>
      </c>
      <c r="Q258" s="36" t="str">
        <f t="shared" si="40"/>
        <v xml:space="preserve"> </v>
      </c>
      <c r="R258" s="29"/>
      <c r="S258" s="30"/>
      <c r="T258" s="31"/>
      <c r="U258" s="31"/>
      <c r="V258" s="31"/>
      <c r="W258" s="33"/>
      <c r="X258" s="35"/>
      <c r="Y258" s="35"/>
      <c r="Z258" s="33"/>
      <c r="AA258" s="35"/>
      <c r="AB258" s="35"/>
      <c r="AC258" s="33"/>
      <c r="AD258" s="35"/>
      <c r="AE258" s="35"/>
      <c r="AF258" s="33"/>
      <c r="AG258" s="31"/>
      <c r="AH258" s="35"/>
      <c r="AI258" s="33"/>
      <c r="AJ258" s="29"/>
      <c r="AK258" s="57"/>
    </row>
    <row r="259" spans="1:37" ht="16.5" customHeight="1">
      <c r="A259" s="30"/>
      <c r="B259" s="31"/>
      <c r="C259" s="31"/>
      <c r="D259" s="31"/>
      <c r="E259" s="33"/>
      <c r="F259" s="34"/>
      <c r="G259" s="35"/>
      <c r="H259" s="36" t="str">
        <f t="shared" si="35"/>
        <v/>
      </c>
      <c r="I259" s="34"/>
      <c r="J259" s="35"/>
      <c r="K259" s="36" t="str">
        <f t="shared" si="36"/>
        <v/>
      </c>
      <c r="L259" s="34"/>
      <c r="M259" s="37" t="str">
        <f t="shared" si="37"/>
        <v xml:space="preserve"> </v>
      </c>
      <c r="N259" s="36" t="str">
        <f t="shared" si="38"/>
        <v xml:space="preserve"> </v>
      </c>
      <c r="O259" s="38" t="str">
        <f t="shared" si="41"/>
        <v xml:space="preserve"> </v>
      </c>
      <c r="P259" s="37" t="str">
        <f t="shared" si="39"/>
        <v xml:space="preserve"> </v>
      </c>
      <c r="Q259" s="36" t="str">
        <f t="shared" si="40"/>
        <v xml:space="preserve"> </v>
      </c>
      <c r="R259" s="29"/>
      <c r="S259" s="51"/>
      <c r="T259" s="72"/>
      <c r="U259" s="72"/>
      <c r="V259" s="72"/>
      <c r="W259" s="36"/>
      <c r="X259" s="37"/>
      <c r="Y259" s="37"/>
      <c r="Z259" s="36"/>
      <c r="AA259" s="37"/>
      <c r="AB259" s="37"/>
      <c r="AC259" s="36"/>
      <c r="AD259" s="37"/>
      <c r="AE259" s="37"/>
      <c r="AF259" s="36"/>
      <c r="AG259" s="72"/>
      <c r="AH259" s="37"/>
      <c r="AI259" s="36"/>
      <c r="AJ259" s="17"/>
      <c r="AK259" s="57"/>
    </row>
    <row r="260" spans="1:37" ht="16.5" customHeight="1">
      <c r="A260" s="30"/>
      <c r="B260" s="31"/>
      <c r="C260" s="31"/>
      <c r="D260" s="31"/>
      <c r="E260" s="33"/>
      <c r="F260" s="34"/>
      <c r="G260" s="35"/>
      <c r="H260" s="36" t="str">
        <f t="shared" si="35"/>
        <v/>
      </c>
      <c r="I260" s="34"/>
      <c r="J260" s="35"/>
      <c r="K260" s="36" t="str">
        <f t="shared" si="36"/>
        <v/>
      </c>
      <c r="L260" s="34"/>
      <c r="M260" s="37" t="str">
        <f t="shared" si="37"/>
        <v xml:space="preserve"> </v>
      </c>
      <c r="N260" s="36" t="str">
        <f t="shared" si="38"/>
        <v xml:space="preserve"> </v>
      </c>
      <c r="O260" s="38" t="str">
        <f t="shared" si="41"/>
        <v xml:space="preserve"> </v>
      </c>
      <c r="P260" s="37" t="str">
        <f t="shared" si="39"/>
        <v xml:space="preserve"> </v>
      </c>
      <c r="Q260" s="36" t="str">
        <f t="shared" si="40"/>
        <v xml:space="preserve"> </v>
      </c>
      <c r="R260" s="29"/>
      <c r="S260" s="30"/>
      <c r="T260" s="31"/>
      <c r="U260" s="31"/>
      <c r="V260" s="31"/>
      <c r="W260" s="33"/>
      <c r="X260" s="35"/>
      <c r="Y260" s="35"/>
      <c r="Z260" s="33"/>
      <c r="AA260" s="35"/>
      <c r="AB260" s="35"/>
      <c r="AC260" s="33"/>
      <c r="AD260" s="35"/>
      <c r="AE260" s="35"/>
      <c r="AF260" s="33"/>
      <c r="AG260" s="31"/>
      <c r="AH260" s="35"/>
      <c r="AI260" s="33"/>
      <c r="AJ260" s="29"/>
      <c r="AK260" s="57"/>
    </row>
    <row r="261" spans="1:37" ht="16.5" customHeight="1">
      <c r="A261" s="30"/>
      <c r="B261" s="31"/>
      <c r="C261" s="31"/>
      <c r="D261" s="31"/>
      <c r="E261" s="33"/>
      <c r="F261" s="34"/>
      <c r="G261" s="35"/>
      <c r="H261" s="36" t="str">
        <f t="shared" si="35"/>
        <v/>
      </c>
      <c r="I261" s="34"/>
      <c r="J261" s="35"/>
      <c r="K261" s="36" t="str">
        <f t="shared" si="36"/>
        <v/>
      </c>
      <c r="L261" s="34"/>
      <c r="M261" s="37" t="str">
        <f t="shared" si="37"/>
        <v xml:space="preserve"> </v>
      </c>
      <c r="N261" s="36" t="str">
        <f t="shared" si="38"/>
        <v xml:space="preserve"> </v>
      </c>
      <c r="O261" s="38" t="str">
        <f t="shared" si="41"/>
        <v xml:space="preserve"> </v>
      </c>
      <c r="P261" s="37" t="str">
        <f t="shared" si="39"/>
        <v xml:space="preserve"> </v>
      </c>
      <c r="Q261" s="36" t="str">
        <f t="shared" si="40"/>
        <v xml:space="preserve"> </v>
      </c>
      <c r="R261" s="29"/>
      <c r="S261" s="51"/>
      <c r="T261" s="72"/>
      <c r="U261" s="72"/>
      <c r="V261" s="72"/>
      <c r="W261" s="36"/>
      <c r="X261" s="37"/>
      <c r="Y261" s="37"/>
      <c r="Z261" s="36"/>
      <c r="AA261" s="37"/>
      <c r="AB261" s="37"/>
      <c r="AC261" s="36"/>
      <c r="AD261" s="37"/>
      <c r="AE261" s="37"/>
      <c r="AF261" s="36"/>
      <c r="AG261" s="72"/>
      <c r="AH261" s="37"/>
      <c r="AI261" s="36"/>
      <c r="AJ261" s="17"/>
      <c r="AK261" s="57"/>
    </row>
    <row r="262" spans="1:37" ht="16.5" customHeight="1">
      <c r="A262" s="30"/>
      <c r="B262" s="31"/>
      <c r="C262" s="31"/>
      <c r="D262" s="31"/>
      <c r="E262" s="33"/>
      <c r="F262" s="34"/>
      <c r="G262" s="35"/>
      <c r="H262" s="36" t="str">
        <f t="shared" si="35"/>
        <v/>
      </c>
      <c r="I262" s="34"/>
      <c r="J262" s="35"/>
      <c r="K262" s="36" t="str">
        <f t="shared" si="36"/>
        <v/>
      </c>
      <c r="L262" s="34"/>
      <c r="M262" s="37" t="str">
        <f t="shared" si="37"/>
        <v xml:space="preserve"> </v>
      </c>
      <c r="N262" s="36" t="str">
        <f t="shared" si="38"/>
        <v xml:space="preserve"> </v>
      </c>
      <c r="O262" s="38" t="str">
        <f t="shared" si="41"/>
        <v xml:space="preserve"> </v>
      </c>
      <c r="P262" s="37" t="str">
        <f t="shared" si="39"/>
        <v xml:space="preserve"> </v>
      </c>
      <c r="Q262" s="36" t="str">
        <f t="shared" si="40"/>
        <v xml:space="preserve"> </v>
      </c>
      <c r="R262" s="29"/>
      <c r="S262" s="30"/>
      <c r="T262" s="31"/>
      <c r="U262" s="31"/>
      <c r="V262" s="31"/>
      <c r="W262" s="33"/>
      <c r="X262" s="35"/>
      <c r="Y262" s="35"/>
      <c r="Z262" s="33"/>
      <c r="AA262" s="35"/>
      <c r="AB262" s="35"/>
      <c r="AC262" s="33"/>
      <c r="AD262" s="35"/>
      <c r="AE262" s="35"/>
      <c r="AF262" s="33"/>
      <c r="AG262" s="31"/>
      <c r="AH262" s="35"/>
      <c r="AI262" s="33"/>
      <c r="AJ262" s="29"/>
      <c r="AK262" s="57"/>
    </row>
    <row r="263" spans="1:37" ht="16.5" customHeight="1">
      <c r="A263" s="30"/>
      <c r="B263" s="31"/>
      <c r="C263" s="31"/>
      <c r="D263" s="31"/>
      <c r="E263" s="33"/>
      <c r="F263" s="34"/>
      <c r="G263" s="35"/>
      <c r="H263" s="36" t="str">
        <f t="shared" si="35"/>
        <v/>
      </c>
      <c r="I263" s="34"/>
      <c r="J263" s="35"/>
      <c r="K263" s="36" t="str">
        <f t="shared" si="36"/>
        <v/>
      </c>
      <c r="L263" s="34"/>
      <c r="M263" s="37" t="str">
        <f t="shared" si="37"/>
        <v xml:space="preserve"> </v>
      </c>
      <c r="N263" s="36" t="str">
        <f t="shared" si="38"/>
        <v xml:space="preserve"> </v>
      </c>
      <c r="O263" s="38" t="str">
        <f t="shared" si="41"/>
        <v xml:space="preserve"> </v>
      </c>
      <c r="P263" s="37" t="str">
        <f t="shared" si="39"/>
        <v xml:space="preserve"> </v>
      </c>
      <c r="Q263" s="36" t="str">
        <f t="shared" si="40"/>
        <v xml:space="preserve"> </v>
      </c>
      <c r="R263" s="29"/>
      <c r="S263" s="51"/>
      <c r="T263" s="72"/>
      <c r="U263" s="72"/>
      <c r="V263" s="72"/>
      <c r="W263" s="36"/>
      <c r="X263" s="37"/>
      <c r="Y263" s="37"/>
      <c r="Z263" s="36"/>
      <c r="AA263" s="37"/>
      <c r="AB263" s="37"/>
      <c r="AC263" s="36"/>
      <c r="AD263" s="37"/>
      <c r="AE263" s="37"/>
      <c r="AF263" s="36"/>
      <c r="AG263" s="72"/>
      <c r="AH263" s="37"/>
      <c r="AI263" s="36"/>
      <c r="AJ263" s="17"/>
      <c r="AK263" s="57"/>
    </row>
    <row r="264" spans="1:37" ht="16.5" customHeight="1">
      <c r="A264" s="30"/>
      <c r="B264" s="31"/>
      <c r="C264" s="31"/>
      <c r="D264" s="31"/>
      <c r="E264" s="33"/>
      <c r="F264" s="34"/>
      <c r="G264" s="35"/>
      <c r="H264" s="36" t="str">
        <f t="shared" si="35"/>
        <v/>
      </c>
      <c r="I264" s="34"/>
      <c r="J264" s="35"/>
      <c r="K264" s="36" t="str">
        <f t="shared" si="36"/>
        <v/>
      </c>
      <c r="L264" s="34"/>
      <c r="M264" s="37" t="str">
        <f t="shared" si="37"/>
        <v xml:space="preserve"> </v>
      </c>
      <c r="N264" s="36" t="str">
        <f t="shared" si="38"/>
        <v xml:space="preserve"> </v>
      </c>
      <c r="O264" s="38" t="str">
        <f t="shared" si="41"/>
        <v xml:space="preserve"> </v>
      </c>
      <c r="P264" s="37" t="str">
        <f t="shared" si="39"/>
        <v xml:space="preserve"> </v>
      </c>
      <c r="Q264" s="36" t="str">
        <f t="shared" si="40"/>
        <v xml:space="preserve"> </v>
      </c>
      <c r="R264" s="29"/>
      <c r="S264" s="30"/>
      <c r="T264" s="31"/>
      <c r="U264" s="31"/>
      <c r="V264" s="31"/>
      <c r="W264" s="33"/>
      <c r="X264" s="35"/>
      <c r="Y264" s="35"/>
      <c r="Z264" s="33"/>
      <c r="AA264" s="35"/>
      <c r="AB264" s="35"/>
      <c r="AC264" s="33"/>
      <c r="AD264" s="35"/>
      <c r="AE264" s="35"/>
      <c r="AF264" s="33"/>
      <c r="AG264" s="31"/>
      <c r="AH264" s="35"/>
      <c r="AI264" s="33"/>
      <c r="AJ264" s="29"/>
      <c r="AK264" s="57"/>
    </row>
    <row r="265" spans="1:37" ht="16.5" customHeight="1">
      <c r="A265" s="30"/>
      <c r="B265" s="31"/>
      <c r="C265" s="31"/>
      <c r="D265" s="31"/>
      <c r="E265" s="33"/>
      <c r="F265" s="34"/>
      <c r="G265" s="35"/>
      <c r="H265" s="36" t="str">
        <f t="shared" si="35"/>
        <v/>
      </c>
      <c r="I265" s="34"/>
      <c r="J265" s="35"/>
      <c r="K265" s="36" t="str">
        <f t="shared" si="36"/>
        <v/>
      </c>
      <c r="L265" s="34"/>
      <c r="M265" s="37" t="str">
        <f t="shared" si="37"/>
        <v xml:space="preserve"> </v>
      </c>
      <c r="N265" s="36" t="str">
        <f t="shared" si="38"/>
        <v xml:space="preserve"> </v>
      </c>
      <c r="O265" s="38" t="str">
        <f t="shared" si="41"/>
        <v xml:space="preserve"> </v>
      </c>
      <c r="P265" s="37" t="str">
        <f t="shared" si="39"/>
        <v xml:space="preserve"> </v>
      </c>
      <c r="Q265" s="36" t="str">
        <f t="shared" si="40"/>
        <v xml:space="preserve"> </v>
      </c>
      <c r="R265" s="29"/>
      <c r="S265" s="51"/>
      <c r="T265" s="72"/>
      <c r="U265" s="72"/>
      <c r="V265" s="72"/>
      <c r="W265" s="36"/>
      <c r="X265" s="37"/>
      <c r="Y265" s="37"/>
      <c r="Z265" s="36"/>
      <c r="AA265" s="37"/>
      <c r="AB265" s="37"/>
      <c r="AC265" s="36"/>
      <c r="AD265" s="37"/>
      <c r="AE265" s="37"/>
      <c r="AF265" s="36"/>
      <c r="AG265" s="72"/>
      <c r="AH265" s="37"/>
      <c r="AI265" s="36"/>
      <c r="AJ265" s="17"/>
      <c r="AK265" s="57"/>
    </row>
    <row r="266" spans="1:37" ht="16.5" customHeight="1">
      <c r="A266" s="30"/>
      <c r="B266" s="31"/>
      <c r="C266" s="31"/>
      <c r="D266" s="31"/>
      <c r="E266" s="33"/>
      <c r="F266" s="34"/>
      <c r="G266" s="35"/>
      <c r="H266" s="36" t="str">
        <f t="shared" si="35"/>
        <v/>
      </c>
      <c r="I266" s="34"/>
      <c r="J266" s="35"/>
      <c r="K266" s="36" t="str">
        <f t="shared" si="36"/>
        <v/>
      </c>
      <c r="L266" s="34"/>
      <c r="M266" s="37" t="str">
        <f t="shared" si="37"/>
        <v xml:space="preserve"> </v>
      </c>
      <c r="N266" s="36" t="str">
        <f t="shared" si="38"/>
        <v xml:space="preserve"> </v>
      </c>
      <c r="O266" s="38" t="str">
        <f t="shared" si="41"/>
        <v xml:space="preserve"> </v>
      </c>
      <c r="P266" s="37" t="str">
        <f t="shared" si="39"/>
        <v xml:space="preserve"> </v>
      </c>
      <c r="Q266" s="36" t="str">
        <f t="shared" si="40"/>
        <v xml:space="preserve"> </v>
      </c>
      <c r="R266" s="29"/>
      <c r="S266" s="30"/>
      <c r="T266" s="31"/>
      <c r="U266" s="31"/>
      <c r="V266" s="31"/>
      <c r="W266" s="33"/>
      <c r="X266" s="35"/>
      <c r="Y266" s="35"/>
      <c r="Z266" s="33"/>
      <c r="AA266" s="35"/>
      <c r="AB266" s="35"/>
      <c r="AC266" s="33"/>
      <c r="AD266" s="35"/>
      <c r="AE266" s="35"/>
      <c r="AF266" s="33"/>
      <c r="AG266" s="31"/>
      <c r="AH266" s="35"/>
      <c r="AI266" s="33"/>
      <c r="AJ266" s="29"/>
      <c r="AK266" s="57"/>
    </row>
    <row r="267" spans="1:37" ht="16.5" customHeight="1">
      <c r="A267" s="30"/>
      <c r="B267" s="31"/>
      <c r="C267" s="31"/>
      <c r="D267" s="31"/>
      <c r="E267" s="33"/>
      <c r="F267" s="34"/>
      <c r="G267" s="35"/>
      <c r="H267" s="36" t="str">
        <f t="shared" si="35"/>
        <v/>
      </c>
      <c r="I267" s="34"/>
      <c r="J267" s="35"/>
      <c r="K267" s="36" t="str">
        <f t="shared" si="36"/>
        <v/>
      </c>
      <c r="L267" s="34"/>
      <c r="M267" s="37" t="str">
        <f t="shared" si="37"/>
        <v xml:space="preserve"> </v>
      </c>
      <c r="N267" s="36" t="str">
        <f t="shared" si="38"/>
        <v xml:space="preserve"> </v>
      </c>
      <c r="O267" s="38" t="str">
        <f t="shared" si="41"/>
        <v xml:space="preserve"> </v>
      </c>
      <c r="P267" s="37" t="str">
        <f t="shared" si="39"/>
        <v xml:space="preserve"> </v>
      </c>
      <c r="Q267" s="36" t="str">
        <f t="shared" si="40"/>
        <v xml:space="preserve"> </v>
      </c>
      <c r="R267" s="29"/>
      <c r="S267" s="51"/>
      <c r="T267" s="72"/>
      <c r="U267" s="72"/>
      <c r="V267" s="72"/>
      <c r="W267" s="36"/>
      <c r="X267" s="37"/>
      <c r="Y267" s="37"/>
      <c r="Z267" s="36"/>
      <c r="AA267" s="37"/>
      <c r="AB267" s="37"/>
      <c r="AC267" s="36"/>
      <c r="AD267" s="37"/>
      <c r="AE267" s="37"/>
      <c r="AF267" s="36"/>
      <c r="AG267" s="72"/>
      <c r="AH267" s="37"/>
      <c r="AI267" s="36"/>
      <c r="AJ267" s="17"/>
      <c r="AK267" s="57"/>
    </row>
    <row r="268" spans="1:37" ht="16.5" customHeight="1">
      <c r="A268" s="30"/>
      <c r="B268" s="31"/>
      <c r="C268" s="31"/>
      <c r="D268" s="31"/>
      <c r="E268" s="33"/>
      <c r="F268" s="34"/>
      <c r="G268" s="35"/>
      <c r="H268" s="36" t="str">
        <f t="shared" si="35"/>
        <v/>
      </c>
      <c r="I268" s="34"/>
      <c r="J268" s="35"/>
      <c r="K268" s="36" t="str">
        <f t="shared" si="36"/>
        <v/>
      </c>
      <c r="L268" s="34"/>
      <c r="M268" s="37" t="str">
        <f t="shared" si="37"/>
        <v xml:space="preserve"> </v>
      </c>
      <c r="N268" s="36" t="str">
        <f t="shared" si="38"/>
        <v xml:space="preserve"> </v>
      </c>
      <c r="O268" s="38" t="str">
        <f t="shared" si="41"/>
        <v xml:space="preserve"> </v>
      </c>
      <c r="P268" s="37" t="str">
        <f t="shared" si="39"/>
        <v xml:space="preserve"> </v>
      </c>
      <c r="Q268" s="36" t="str">
        <f t="shared" si="40"/>
        <v xml:space="preserve"> </v>
      </c>
      <c r="R268" s="29"/>
      <c r="S268" s="30"/>
      <c r="T268" s="31"/>
      <c r="U268" s="31"/>
      <c r="V268" s="31"/>
      <c r="W268" s="33"/>
      <c r="X268" s="35"/>
      <c r="Y268" s="35"/>
      <c r="Z268" s="33"/>
      <c r="AA268" s="35"/>
      <c r="AB268" s="35"/>
      <c r="AC268" s="33"/>
      <c r="AD268" s="35"/>
      <c r="AE268" s="35"/>
      <c r="AF268" s="33"/>
      <c r="AG268" s="31"/>
      <c r="AH268" s="35"/>
      <c r="AI268" s="33"/>
      <c r="AJ268" s="29"/>
      <c r="AK268" s="57"/>
    </row>
    <row r="269" spans="1:37" ht="16.5" customHeight="1">
      <c r="A269" s="30"/>
      <c r="B269" s="31"/>
      <c r="C269" s="31"/>
      <c r="D269" s="31"/>
      <c r="E269" s="33"/>
      <c r="F269" s="34"/>
      <c r="G269" s="35"/>
      <c r="H269" s="36" t="str">
        <f t="shared" si="35"/>
        <v/>
      </c>
      <c r="I269" s="34"/>
      <c r="J269" s="35"/>
      <c r="K269" s="36" t="str">
        <f t="shared" si="36"/>
        <v/>
      </c>
      <c r="L269" s="34"/>
      <c r="M269" s="37" t="str">
        <f t="shared" si="37"/>
        <v xml:space="preserve"> </v>
      </c>
      <c r="N269" s="36" t="str">
        <f t="shared" si="38"/>
        <v xml:space="preserve"> </v>
      </c>
      <c r="O269" s="38" t="str">
        <f t="shared" si="41"/>
        <v xml:space="preserve"> </v>
      </c>
      <c r="P269" s="37" t="str">
        <f t="shared" si="39"/>
        <v xml:space="preserve"> </v>
      </c>
      <c r="Q269" s="36" t="str">
        <f t="shared" si="40"/>
        <v xml:space="preserve"> </v>
      </c>
      <c r="R269" s="29"/>
      <c r="S269" s="51"/>
      <c r="T269" s="72"/>
      <c r="U269" s="72"/>
      <c r="V269" s="72"/>
      <c r="W269" s="36"/>
      <c r="X269" s="37"/>
      <c r="Y269" s="37"/>
      <c r="Z269" s="36"/>
      <c r="AA269" s="37"/>
      <c r="AB269" s="37"/>
      <c r="AC269" s="36"/>
      <c r="AD269" s="37"/>
      <c r="AE269" s="37"/>
      <c r="AF269" s="36"/>
      <c r="AG269" s="72"/>
      <c r="AH269" s="37"/>
      <c r="AI269" s="36"/>
      <c r="AJ269" s="17"/>
      <c r="AK269" s="57"/>
    </row>
    <row r="270" spans="1:37" ht="16.5" customHeight="1">
      <c r="A270" s="30"/>
      <c r="B270" s="31"/>
      <c r="C270" s="31"/>
      <c r="D270" s="31"/>
      <c r="E270" s="33"/>
      <c r="F270" s="34"/>
      <c r="G270" s="35"/>
      <c r="H270" s="36" t="str">
        <f t="shared" si="35"/>
        <v/>
      </c>
      <c r="I270" s="34"/>
      <c r="J270" s="35"/>
      <c r="K270" s="36" t="str">
        <f t="shared" si="36"/>
        <v/>
      </c>
      <c r="L270" s="34"/>
      <c r="M270" s="37" t="str">
        <f t="shared" si="37"/>
        <v xml:space="preserve"> </v>
      </c>
      <c r="N270" s="36" t="str">
        <f t="shared" si="38"/>
        <v xml:space="preserve"> </v>
      </c>
      <c r="O270" s="38" t="str">
        <f t="shared" si="41"/>
        <v xml:space="preserve"> </v>
      </c>
      <c r="P270" s="37" t="str">
        <f t="shared" si="39"/>
        <v xml:space="preserve"> </v>
      </c>
      <c r="Q270" s="36" t="str">
        <f t="shared" si="40"/>
        <v xml:space="preserve"> </v>
      </c>
      <c r="R270" s="29"/>
      <c r="S270" s="30"/>
      <c r="T270" s="31"/>
      <c r="U270" s="31"/>
      <c r="V270" s="31"/>
      <c r="W270" s="33"/>
      <c r="X270" s="35"/>
      <c r="Y270" s="35"/>
      <c r="Z270" s="33"/>
      <c r="AA270" s="35"/>
      <c r="AB270" s="35"/>
      <c r="AC270" s="33"/>
      <c r="AD270" s="35"/>
      <c r="AE270" s="35"/>
      <c r="AF270" s="33"/>
      <c r="AG270" s="31"/>
      <c r="AH270" s="35"/>
      <c r="AI270" s="33"/>
      <c r="AJ270" s="29"/>
      <c r="AK270" s="57"/>
    </row>
    <row r="271" spans="1:37" ht="16.5" customHeight="1">
      <c r="A271" s="30"/>
      <c r="B271" s="31"/>
      <c r="C271" s="31"/>
      <c r="D271" s="31"/>
      <c r="E271" s="33"/>
      <c r="F271" s="34"/>
      <c r="G271" s="35"/>
      <c r="H271" s="36" t="str">
        <f t="shared" si="35"/>
        <v/>
      </c>
      <c r="I271" s="34"/>
      <c r="J271" s="35"/>
      <c r="K271" s="36" t="str">
        <f t="shared" si="36"/>
        <v/>
      </c>
      <c r="L271" s="34"/>
      <c r="M271" s="37" t="str">
        <f t="shared" si="37"/>
        <v xml:space="preserve"> </v>
      </c>
      <c r="N271" s="36" t="str">
        <f t="shared" si="38"/>
        <v xml:space="preserve"> </v>
      </c>
      <c r="O271" s="38" t="str">
        <f t="shared" si="41"/>
        <v xml:space="preserve"> </v>
      </c>
      <c r="P271" s="37" t="str">
        <f t="shared" si="39"/>
        <v xml:space="preserve"> </v>
      </c>
      <c r="Q271" s="36" t="str">
        <f t="shared" si="40"/>
        <v xml:space="preserve"> </v>
      </c>
      <c r="R271" s="29"/>
      <c r="S271" s="51"/>
      <c r="T271" s="72"/>
      <c r="U271" s="72"/>
      <c r="V271" s="72"/>
      <c r="W271" s="36"/>
      <c r="X271" s="37"/>
      <c r="Y271" s="37"/>
      <c r="Z271" s="36"/>
      <c r="AA271" s="37"/>
      <c r="AB271" s="37"/>
      <c r="AC271" s="36"/>
      <c r="AD271" s="37"/>
      <c r="AE271" s="37"/>
      <c r="AF271" s="36"/>
      <c r="AG271" s="72"/>
      <c r="AH271" s="37"/>
      <c r="AI271" s="36"/>
      <c r="AJ271" s="17"/>
      <c r="AK271" s="57"/>
    </row>
    <row r="272" spans="1:37" ht="16.5" customHeight="1">
      <c r="A272" s="30"/>
      <c r="B272" s="31"/>
      <c r="C272" s="31"/>
      <c r="D272" s="31"/>
      <c r="E272" s="33"/>
      <c r="F272" s="34"/>
      <c r="G272" s="35"/>
      <c r="H272" s="36" t="str">
        <f t="shared" si="35"/>
        <v/>
      </c>
      <c r="I272" s="34"/>
      <c r="J272" s="35"/>
      <c r="K272" s="36" t="str">
        <f t="shared" si="36"/>
        <v/>
      </c>
      <c r="L272" s="34"/>
      <c r="M272" s="37" t="str">
        <f t="shared" si="37"/>
        <v xml:space="preserve"> </v>
      </c>
      <c r="N272" s="36" t="str">
        <f t="shared" si="38"/>
        <v xml:space="preserve"> </v>
      </c>
      <c r="O272" s="38" t="str">
        <f t="shared" si="41"/>
        <v xml:space="preserve"> </v>
      </c>
      <c r="P272" s="37" t="str">
        <f t="shared" si="39"/>
        <v xml:space="preserve"> </v>
      </c>
      <c r="Q272" s="36" t="str">
        <f t="shared" si="40"/>
        <v xml:space="preserve"> </v>
      </c>
      <c r="R272" s="29"/>
      <c r="S272" s="30"/>
      <c r="T272" s="31"/>
      <c r="U272" s="31"/>
      <c r="V272" s="31"/>
      <c r="W272" s="33"/>
      <c r="X272" s="35"/>
      <c r="Y272" s="35"/>
      <c r="Z272" s="33"/>
      <c r="AA272" s="35"/>
      <c r="AB272" s="35"/>
      <c r="AC272" s="33"/>
      <c r="AD272" s="35"/>
      <c r="AE272" s="35"/>
      <c r="AF272" s="33"/>
      <c r="AG272" s="31"/>
      <c r="AH272" s="35"/>
      <c r="AI272" s="33"/>
      <c r="AJ272" s="29"/>
      <c r="AK272" s="57"/>
    </row>
    <row r="273" spans="1:37" ht="16.5" customHeight="1">
      <c r="A273" s="30"/>
      <c r="B273" s="31"/>
      <c r="C273" s="31"/>
      <c r="D273" s="31"/>
      <c r="E273" s="33"/>
      <c r="F273" s="34"/>
      <c r="G273" s="35"/>
      <c r="H273" s="36" t="str">
        <f t="shared" si="35"/>
        <v/>
      </c>
      <c r="I273" s="34"/>
      <c r="J273" s="35"/>
      <c r="K273" s="36" t="str">
        <f t="shared" si="36"/>
        <v/>
      </c>
      <c r="L273" s="34"/>
      <c r="M273" s="37" t="str">
        <f t="shared" si="37"/>
        <v xml:space="preserve"> </v>
      </c>
      <c r="N273" s="36" t="str">
        <f t="shared" si="38"/>
        <v xml:space="preserve"> </v>
      </c>
      <c r="O273" s="38" t="str">
        <f t="shared" si="41"/>
        <v xml:space="preserve"> </v>
      </c>
      <c r="P273" s="37" t="str">
        <f t="shared" si="39"/>
        <v xml:space="preserve"> </v>
      </c>
      <c r="Q273" s="36" t="str">
        <f t="shared" si="40"/>
        <v xml:space="preserve"> </v>
      </c>
      <c r="R273" s="29"/>
      <c r="S273" s="51"/>
      <c r="T273" s="72"/>
      <c r="U273" s="72"/>
      <c r="V273" s="72"/>
      <c r="W273" s="36"/>
      <c r="X273" s="37"/>
      <c r="Y273" s="37"/>
      <c r="Z273" s="36"/>
      <c r="AA273" s="37"/>
      <c r="AB273" s="37"/>
      <c r="AC273" s="36"/>
      <c r="AD273" s="37"/>
      <c r="AE273" s="37"/>
      <c r="AF273" s="36"/>
      <c r="AG273" s="72"/>
      <c r="AH273" s="37"/>
      <c r="AI273" s="36"/>
      <c r="AJ273" s="17"/>
      <c r="AK273" s="57"/>
    </row>
    <row r="274" spans="1:37" ht="16.5" customHeight="1">
      <c r="A274" s="30"/>
      <c r="B274" s="31"/>
      <c r="C274" s="31"/>
      <c r="D274" s="31"/>
      <c r="E274" s="33"/>
      <c r="F274" s="34"/>
      <c r="G274" s="35"/>
      <c r="H274" s="36" t="str">
        <f t="shared" si="35"/>
        <v/>
      </c>
      <c r="I274" s="34"/>
      <c r="J274" s="35"/>
      <c r="K274" s="36" t="str">
        <f t="shared" si="36"/>
        <v/>
      </c>
      <c r="L274" s="34"/>
      <c r="M274" s="37" t="str">
        <f t="shared" si="37"/>
        <v xml:space="preserve"> </v>
      </c>
      <c r="N274" s="36" t="str">
        <f t="shared" si="38"/>
        <v xml:space="preserve"> </v>
      </c>
      <c r="O274" s="38" t="str">
        <f t="shared" si="41"/>
        <v xml:space="preserve"> </v>
      </c>
      <c r="P274" s="37" t="str">
        <f t="shared" si="39"/>
        <v xml:space="preserve"> </v>
      </c>
      <c r="Q274" s="36" t="str">
        <f t="shared" si="40"/>
        <v xml:space="preserve"> </v>
      </c>
      <c r="R274" s="29"/>
      <c r="S274" s="30"/>
      <c r="T274" s="31"/>
      <c r="U274" s="31"/>
      <c r="V274" s="31"/>
      <c r="W274" s="33"/>
      <c r="X274" s="35"/>
      <c r="Y274" s="35"/>
      <c r="Z274" s="33"/>
      <c r="AA274" s="35"/>
      <c r="AB274" s="35"/>
      <c r="AC274" s="33"/>
      <c r="AD274" s="35"/>
      <c r="AE274" s="35"/>
      <c r="AF274" s="33"/>
      <c r="AG274" s="31"/>
      <c r="AH274" s="35"/>
      <c r="AI274" s="33"/>
      <c r="AJ274" s="29"/>
      <c r="AK274" s="57"/>
    </row>
    <row r="275" spans="1:37" ht="16.5" customHeight="1">
      <c r="A275" s="30"/>
      <c r="B275" s="31"/>
      <c r="C275" s="31"/>
      <c r="D275" s="31"/>
      <c r="E275" s="33"/>
      <c r="F275" s="34"/>
      <c r="G275" s="35"/>
      <c r="H275" s="36" t="str">
        <f t="shared" si="35"/>
        <v/>
      </c>
      <c r="I275" s="34"/>
      <c r="J275" s="35"/>
      <c r="K275" s="36" t="str">
        <f t="shared" si="36"/>
        <v/>
      </c>
      <c r="L275" s="34"/>
      <c r="M275" s="37" t="str">
        <f t="shared" si="37"/>
        <v xml:space="preserve"> </v>
      </c>
      <c r="N275" s="36" t="str">
        <f t="shared" si="38"/>
        <v xml:space="preserve"> </v>
      </c>
      <c r="O275" s="38" t="str">
        <f t="shared" si="41"/>
        <v xml:space="preserve"> </v>
      </c>
      <c r="P275" s="37" t="str">
        <f t="shared" si="39"/>
        <v xml:space="preserve"> </v>
      </c>
      <c r="Q275" s="36" t="str">
        <f t="shared" si="40"/>
        <v xml:space="preserve"> </v>
      </c>
      <c r="R275" s="29"/>
      <c r="S275" s="51"/>
      <c r="T275" s="72"/>
      <c r="U275" s="72"/>
      <c r="V275" s="72"/>
      <c r="W275" s="36"/>
      <c r="X275" s="37"/>
      <c r="Y275" s="37"/>
      <c r="Z275" s="36"/>
      <c r="AA275" s="37"/>
      <c r="AB275" s="37"/>
      <c r="AC275" s="36"/>
      <c r="AD275" s="37"/>
      <c r="AE275" s="37"/>
      <c r="AF275" s="36"/>
      <c r="AG275" s="72"/>
      <c r="AH275" s="37"/>
      <c r="AI275" s="36"/>
      <c r="AJ275" s="17"/>
      <c r="AK275" s="57"/>
    </row>
    <row r="276" spans="1:37" ht="16.5" customHeight="1">
      <c r="A276" s="30"/>
      <c r="B276" s="31"/>
      <c r="C276" s="31"/>
      <c r="D276" s="31"/>
      <c r="E276" s="33"/>
      <c r="F276" s="34"/>
      <c r="G276" s="35"/>
      <c r="H276" s="36" t="str">
        <f t="shared" si="35"/>
        <v/>
      </c>
      <c r="I276" s="34"/>
      <c r="J276" s="35"/>
      <c r="K276" s="36" t="str">
        <f t="shared" si="36"/>
        <v/>
      </c>
      <c r="L276" s="34"/>
      <c r="M276" s="37" t="str">
        <f t="shared" si="37"/>
        <v xml:space="preserve"> </v>
      </c>
      <c r="N276" s="36" t="str">
        <f t="shared" si="38"/>
        <v xml:space="preserve"> </v>
      </c>
      <c r="O276" s="38" t="str">
        <f t="shared" si="41"/>
        <v xml:space="preserve"> </v>
      </c>
      <c r="P276" s="37" t="str">
        <f t="shared" si="39"/>
        <v xml:space="preserve"> </v>
      </c>
      <c r="Q276" s="36" t="str">
        <f t="shared" si="40"/>
        <v xml:space="preserve"> </v>
      </c>
      <c r="R276" s="29"/>
      <c r="S276" s="30"/>
      <c r="T276" s="31"/>
      <c r="U276" s="31"/>
      <c r="V276" s="31"/>
      <c r="W276" s="33"/>
      <c r="X276" s="35"/>
      <c r="Y276" s="35"/>
      <c r="Z276" s="33"/>
      <c r="AA276" s="35"/>
      <c r="AB276" s="35"/>
      <c r="AC276" s="33"/>
      <c r="AD276" s="35"/>
      <c r="AE276" s="35"/>
      <c r="AF276" s="33"/>
      <c r="AG276" s="31"/>
      <c r="AH276" s="35"/>
      <c r="AI276" s="33"/>
      <c r="AJ276" s="29"/>
      <c r="AK276" s="57"/>
    </row>
    <row r="277" spans="1:37" ht="16.5" customHeight="1">
      <c r="A277" s="30"/>
      <c r="B277" s="31"/>
      <c r="C277" s="31"/>
      <c r="D277" s="31"/>
      <c r="E277" s="33"/>
      <c r="F277" s="34"/>
      <c r="G277" s="35"/>
      <c r="H277" s="36" t="str">
        <f t="shared" si="35"/>
        <v/>
      </c>
      <c r="I277" s="34"/>
      <c r="J277" s="35"/>
      <c r="K277" s="36" t="str">
        <f t="shared" si="36"/>
        <v/>
      </c>
      <c r="L277" s="34"/>
      <c r="M277" s="37" t="str">
        <f t="shared" si="37"/>
        <v xml:space="preserve"> </v>
      </c>
      <c r="N277" s="36" t="str">
        <f t="shared" si="38"/>
        <v xml:space="preserve"> </v>
      </c>
      <c r="O277" s="38" t="str">
        <f t="shared" si="41"/>
        <v xml:space="preserve"> </v>
      </c>
      <c r="P277" s="37" t="str">
        <f t="shared" si="39"/>
        <v xml:space="preserve"> </v>
      </c>
      <c r="Q277" s="36" t="str">
        <f t="shared" si="40"/>
        <v xml:space="preserve"> </v>
      </c>
      <c r="R277" s="29"/>
      <c r="S277" s="51"/>
      <c r="T277" s="72"/>
      <c r="U277" s="72"/>
      <c r="V277" s="72"/>
      <c r="W277" s="36"/>
      <c r="X277" s="37"/>
      <c r="Y277" s="37"/>
      <c r="Z277" s="36"/>
      <c r="AA277" s="37"/>
      <c r="AB277" s="37"/>
      <c r="AC277" s="36"/>
      <c r="AD277" s="37"/>
      <c r="AE277" s="37"/>
      <c r="AF277" s="36"/>
      <c r="AG277" s="72"/>
      <c r="AH277" s="37"/>
      <c r="AI277" s="36"/>
      <c r="AJ277" s="17"/>
      <c r="AK277" s="57"/>
    </row>
    <row r="278" spans="1:37" ht="16.5" customHeight="1">
      <c r="A278" s="30"/>
      <c r="B278" s="31"/>
      <c r="C278" s="31"/>
      <c r="D278" s="31"/>
      <c r="E278" s="33"/>
      <c r="F278" s="34"/>
      <c r="G278" s="35"/>
      <c r="H278" s="36" t="str">
        <f t="shared" si="35"/>
        <v/>
      </c>
      <c r="I278" s="34"/>
      <c r="J278" s="35"/>
      <c r="K278" s="36" t="str">
        <f t="shared" si="36"/>
        <v/>
      </c>
      <c r="L278" s="34"/>
      <c r="M278" s="37" t="str">
        <f t="shared" si="37"/>
        <v xml:space="preserve"> </v>
      </c>
      <c r="N278" s="36" t="str">
        <f t="shared" si="38"/>
        <v xml:space="preserve"> </v>
      </c>
      <c r="O278" s="38" t="str">
        <f t="shared" si="41"/>
        <v xml:space="preserve"> </v>
      </c>
      <c r="P278" s="37" t="str">
        <f t="shared" si="39"/>
        <v xml:space="preserve"> </v>
      </c>
      <c r="Q278" s="36" t="str">
        <f t="shared" si="40"/>
        <v xml:space="preserve"> </v>
      </c>
      <c r="R278" s="29"/>
      <c r="S278" s="30"/>
      <c r="T278" s="31"/>
      <c r="U278" s="31"/>
      <c r="V278" s="31"/>
      <c r="W278" s="33"/>
      <c r="X278" s="35"/>
      <c r="Y278" s="35"/>
      <c r="Z278" s="33"/>
      <c r="AA278" s="35"/>
      <c r="AB278" s="35"/>
      <c r="AC278" s="33"/>
      <c r="AD278" s="35"/>
      <c r="AE278" s="35"/>
      <c r="AF278" s="33"/>
      <c r="AG278" s="31"/>
      <c r="AH278" s="35"/>
      <c r="AI278" s="33"/>
      <c r="AJ278" s="29"/>
      <c r="AK278" s="57"/>
    </row>
    <row r="279" spans="1:37" ht="16.5" customHeight="1">
      <c r="A279" s="30"/>
      <c r="B279" s="31"/>
      <c r="C279" s="31"/>
      <c r="D279" s="31"/>
      <c r="E279" s="33"/>
      <c r="F279" s="34"/>
      <c r="G279" s="35"/>
      <c r="H279" s="36" t="str">
        <f t="shared" si="35"/>
        <v/>
      </c>
      <c r="I279" s="34"/>
      <c r="J279" s="35"/>
      <c r="K279" s="36" t="str">
        <f t="shared" si="36"/>
        <v/>
      </c>
      <c r="L279" s="34"/>
      <c r="M279" s="37" t="str">
        <f t="shared" si="37"/>
        <v xml:space="preserve"> </v>
      </c>
      <c r="N279" s="36" t="str">
        <f t="shared" si="38"/>
        <v xml:space="preserve"> </v>
      </c>
      <c r="O279" s="38" t="str">
        <f t="shared" si="41"/>
        <v xml:space="preserve"> </v>
      </c>
      <c r="P279" s="37" t="str">
        <f t="shared" si="39"/>
        <v xml:space="preserve"> </v>
      </c>
      <c r="Q279" s="36" t="str">
        <f t="shared" si="40"/>
        <v xml:space="preserve"> </v>
      </c>
      <c r="R279" s="29"/>
      <c r="S279" s="51"/>
      <c r="T279" s="72"/>
      <c r="U279" s="72"/>
      <c r="V279" s="72"/>
      <c r="W279" s="36"/>
      <c r="X279" s="37"/>
      <c r="Y279" s="37"/>
      <c r="Z279" s="36"/>
      <c r="AA279" s="37"/>
      <c r="AB279" s="37"/>
      <c r="AC279" s="36"/>
      <c r="AD279" s="37"/>
      <c r="AE279" s="37"/>
      <c r="AF279" s="36"/>
      <c r="AG279" s="72"/>
      <c r="AH279" s="37"/>
      <c r="AI279" s="36"/>
      <c r="AJ279" s="17"/>
      <c r="AK279" s="57"/>
    </row>
    <row r="280" spans="1:37" ht="16.5" customHeight="1">
      <c r="A280" s="30"/>
      <c r="B280" s="31"/>
      <c r="C280" s="31"/>
      <c r="D280" s="31"/>
      <c r="E280" s="33"/>
      <c r="F280" s="34"/>
      <c r="G280" s="35"/>
      <c r="H280" s="36" t="str">
        <f t="shared" si="35"/>
        <v/>
      </c>
      <c r="I280" s="34"/>
      <c r="J280" s="35"/>
      <c r="K280" s="36" t="str">
        <f t="shared" si="36"/>
        <v/>
      </c>
      <c r="L280" s="34"/>
      <c r="M280" s="37" t="str">
        <f t="shared" si="37"/>
        <v xml:space="preserve"> </v>
      </c>
      <c r="N280" s="36" t="str">
        <f t="shared" si="38"/>
        <v xml:space="preserve"> </v>
      </c>
      <c r="O280" s="38" t="str">
        <f t="shared" si="41"/>
        <v xml:space="preserve"> </v>
      </c>
      <c r="P280" s="37" t="str">
        <f t="shared" si="39"/>
        <v xml:space="preserve"> </v>
      </c>
      <c r="Q280" s="36" t="str">
        <f t="shared" si="40"/>
        <v xml:space="preserve"> </v>
      </c>
      <c r="R280" s="29"/>
      <c r="S280" s="30"/>
      <c r="T280" s="31"/>
      <c r="U280" s="31"/>
      <c r="V280" s="31"/>
      <c r="W280" s="33"/>
      <c r="X280" s="35"/>
      <c r="Y280" s="35"/>
      <c r="Z280" s="33"/>
      <c r="AA280" s="35"/>
      <c r="AB280" s="35"/>
      <c r="AC280" s="33"/>
      <c r="AD280" s="35"/>
      <c r="AE280" s="35"/>
      <c r="AF280" s="33"/>
      <c r="AG280" s="31"/>
      <c r="AH280" s="35"/>
      <c r="AI280" s="33"/>
      <c r="AJ280" s="29"/>
      <c r="AK280" s="57"/>
    </row>
    <row r="281" spans="1:37" ht="16.5" customHeight="1">
      <c r="A281" s="30"/>
      <c r="B281" s="31"/>
      <c r="C281" s="31"/>
      <c r="D281" s="31"/>
      <c r="E281" s="33"/>
      <c r="F281" s="34"/>
      <c r="G281" s="35"/>
      <c r="H281" s="36" t="str">
        <f t="shared" si="35"/>
        <v/>
      </c>
      <c r="I281" s="34"/>
      <c r="J281" s="35"/>
      <c r="K281" s="36" t="str">
        <f t="shared" si="36"/>
        <v/>
      </c>
      <c r="L281" s="34"/>
      <c r="M281" s="37" t="str">
        <f t="shared" si="37"/>
        <v xml:space="preserve"> </v>
      </c>
      <c r="N281" s="36" t="str">
        <f t="shared" si="38"/>
        <v xml:space="preserve"> </v>
      </c>
      <c r="O281" s="38" t="str">
        <f t="shared" si="41"/>
        <v xml:space="preserve"> </v>
      </c>
      <c r="P281" s="37" t="str">
        <f t="shared" si="39"/>
        <v xml:space="preserve"> </v>
      </c>
      <c r="Q281" s="36" t="str">
        <f t="shared" si="40"/>
        <v xml:space="preserve"> </v>
      </c>
      <c r="R281" s="29"/>
      <c r="S281" s="51"/>
      <c r="T281" s="72"/>
      <c r="U281" s="72"/>
      <c r="V281" s="72"/>
      <c r="W281" s="36"/>
      <c r="X281" s="37"/>
      <c r="Y281" s="37"/>
      <c r="Z281" s="36"/>
      <c r="AA281" s="37"/>
      <c r="AB281" s="37"/>
      <c r="AC281" s="36"/>
      <c r="AD281" s="37"/>
      <c r="AE281" s="37"/>
      <c r="AF281" s="36"/>
      <c r="AG281" s="72"/>
      <c r="AH281" s="37"/>
      <c r="AI281" s="36"/>
      <c r="AJ281" s="17"/>
      <c r="AK281" s="57"/>
    </row>
    <row r="282" spans="1:37" ht="16.5" customHeight="1">
      <c r="A282" s="30"/>
      <c r="B282" s="31"/>
      <c r="C282" s="31"/>
      <c r="D282" s="31"/>
      <c r="E282" s="33"/>
      <c r="F282" s="34"/>
      <c r="G282" s="35"/>
      <c r="H282" s="36" t="str">
        <f t="shared" si="35"/>
        <v/>
      </c>
      <c r="I282" s="34"/>
      <c r="J282" s="35"/>
      <c r="K282" s="36" t="str">
        <f t="shared" si="36"/>
        <v/>
      </c>
      <c r="L282" s="34"/>
      <c r="M282" s="37" t="str">
        <f t="shared" si="37"/>
        <v xml:space="preserve"> </v>
      </c>
      <c r="N282" s="36" t="str">
        <f t="shared" si="38"/>
        <v xml:space="preserve"> </v>
      </c>
      <c r="O282" s="38" t="str">
        <f t="shared" si="41"/>
        <v xml:space="preserve"> </v>
      </c>
      <c r="P282" s="37" t="str">
        <f t="shared" si="39"/>
        <v xml:space="preserve"> </v>
      </c>
      <c r="Q282" s="36" t="str">
        <f t="shared" si="40"/>
        <v xml:space="preserve"> </v>
      </c>
      <c r="R282" s="29"/>
      <c r="S282" s="30"/>
      <c r="T282" s="31"/>
      <c r="U282" s="31"/>
      <c r="V282" s="31"/>
      <c r="W282" s="33"/>
      <c r="X282" s="35"/>
      <c r="Y282" s="35"/>
      <c r="Z282" s="33"/>
      <c r="AA282" s="35"/>
      <c r="AB282" s="35"/>
      <c r="AC282" s="33"/>
      <c r="AD282" s="35"/>
      <c r="AE282" s="35"/>
      <c r="AF282" s="33"/>
      <c r="AG282" s="31"/>
      <c r="AH282" s="35"/>
      <c r="AI282" s="33"/>
      <c r="AJ282" s="29"/>
      <c r="AK282" s="57"/>
    </row>
    <row r="283" spans="1:37" ht="16.5" customHeight="1">
      <c r="A283" s="30"/>
      <c r="B283" s="31"/>
      <c r="C283" s="31"/>
      <c r="D283" s="31"/>
      <c r="E283" s="33"/>
      <c r="F283" s="34"/>
      <c r="G283" s="35"/>
      <c r="H283" s="36" t="str">
        <f t="shared" si="35"/>
        <v/>
      </c>
      <c r="I283" s="34"/>
      <c r="J283" s="35"/>
      <c r="K283" s="36" t="str">
        <f t="shared" si="36"/>
        <v/>
      </c>
      <c r="L283" s="34"/>
      <c r="M283" s="37" t="str">
        <f t="shared" si="37"/>
        <v xml:space="preserve"> </v>
      </c>
      <c r="N283" s="36" t="str">
        <f t="shared" si="38"/>
        <v xml:space="preserve"> </v>
      </c>
      <c r="O283" s="38" t="str">
        <f t="shared" si="41"/>
        <v xml:space="preserve"> </v>
      </c>
      <c r="P283" s="37" t="str">
        <f t="shared" si="39"/>
        <v xml:space="preserve"> </v>
      </c>
      <c r="Q283" s="36" t="str">
        <f t="shared" si="40"/>
        <v xml:space="preserve"> </v>
      </c>
      <c r="R283" s="29"/>
      <c r="S283" s="51"/>
      <c r="T283" s="72"/>
      <c r="U283" s="72"/>
      <c r="V283" s="72"/>
      <c r="W283" s="36"/>
      <c r="X283" s="37"/>
      <c r="Y283" s="37"/>
      <c r="Z283" s="36"/>
      <c r="AA283" s="37"/>
      <c r="AB283" s="37"/>
      <c r="AC283" s="36"/>
      <c r="AD283" s="37"/>
      <c r="AE283" s="37"/>
      <c r="AF283" s="36"/>
      <c r="AG283" s="72"/>
      <c r="AH283" s="37"/>
      <c r="AI283" s="36"/>
      <c r="AJ283" s="17"/>
      <c r="AK283" s="57"/>
    </row>
    <row r="284" spans="1:37" ht="16.5" customHeight="1">
      <c r="A284" s="30"/>
      <c r="B284" s="31"/>
      <c r="C284" s="31"/>
      <c r="D284" s="31"/>
      <c r="E284" s="33"/>
      <c r="F284" s="34"/>
      <c r="G284" s="35"/>
      <c r="H284" s="36" t="str">
        <f t="shared" si="35"/>
        <v/>
      </c>
      <c r="I284" s="34"/>
      <c r="J284" s="35"/>
      <c r="K284" s="36" t="str">
        <f t="shared" si="36"/>
        <v/>
      </c>
      <c r="L284" s="34"/>
      <c r="M284" s="37" t="str">
        <f t="shared" si="37"/>
        <v xml:space="preserve"> </v>
      </c>
      <c r="N284" s="36" t="str">
        <f t="shared" si="38"/>
        <v xml:space="preserve"> </v>
      </c>
      <c r="O284" s="38" t="str">
        <f t="shared" si="41"/>
        <v xml:space="preserve"> </v>
      </c>
      <c r="P284" s="37" t="str">
        <f t="shared" si="39"/>
        <v xml:space="preserve"> </v>
      </c>
      <c r="Q284" s="36" t="str">
        <f t="shared" si="40"/>
        <v xml:space="preserve"> </v>
      </c>
      <c r="R284" s="29"/>
      <c r="S284" s="30"/>
      <c r="T284" s="31"/>
      <c r="U284" s="31"/>
      <c r="V284" s="31"/>
      <c r="W284" s="33"/>
      <c r="X284" s="35"/>
      <c r="Y284" s="35"/>
      <c r="Z284" s="33"/>
      <c r="AA284" s="35"/>
      <c r="AB284" s="35"/>
      <c r="AC284" s="33"/>
      <c r="AD284" s="35"/>
      <c r="AE284" s="35"/>
      <c r="AF284" s="33"/>
      <c r="AG284" s="31"/>
      <c r="AH284" s="35"/>
      <c r="AI284" s="33"/>
      <c r="AJ284" s="29"/>
      <c r="AK284" s="57"/>
    </row>
    <row r="285" spans="1:37" ht="16.5" customHeight="1">
      <c r="A285" s="30"/>
      <c r="B285" s="31"/>
      <c r="C285" s="31"/>
      <c r="D285" s="31"/>
      <c r="E285" s="33"/>
      <c r="F285" s="34"/>
      <c r="G285" s="35"/>
      <c r="H285" s="36" t="str">
        <f t="shared" si="35"/>
        <v/>
      </c>
      <c r="I285" s="34"/>
      <c r="J285" s="35"/>
      <c r="K285" s="36" t="str">
        <f t="shared" si="36"/>
        <v/>
      </c>
      <c r="L285" s="34"/>
      <c r="M285" s="37" t="str">
        <f t="shared" si="37"/>
        <v xml:space="preserve"> </v>
      </c>
      <c r="N285" s="36" t="str">
        <f t="shared" si="38"/>
        <v xml:space="preserve"> </v>
      </c>
      <c r="O285" s="38" t="str">
        <f t="shared" si="41"/>
        <v xml:space="preserve"> </v>
      </c>
      <c r="P285" s="37" t="str">
        <f t="shared" si="39"/>
        <v xml:space="preserve"> </v>
      </c>
      <c r="Q285" s="36" t="str">
        <f t="shared" si="40"/>
        <v xml:space="preserve"> </v>
      </c>
      <c r="R285" s="29"/>
      <c r="S285" s="51"/>
      <c r="T285" s="72"/>
      <c r="U285" s="72"/>
      <c r="V285" s="72"/>
      <c r="W285" s="36"/>
      <c r="X285" s="37"/>
      <c r="Y285" s="37"/>
      <c r="Z285" s="36"/>
      <c r="AA285" s="37"/>
      <c r="AB285" s="37"/>
      <c r="AC285" s="36"/>
      <c r="AD285" s="37"/>
      <c r="AE285" s="37"/>
      <c r="AF285" s="36"/>
      <c r="AG285" s="72"/>
      <c r="AH285" s="37"/>
      <c r="AI285" s="36"/>
      <c r="AJ285" s="17"/>
      <c r="AK285" s="57"/>
    </row>
    <row r="286" spans="1:37" ht="16.5" customHeight="1">
      <c r="A286" s="30"/>
      <c r="B286" s="31"/>
      <c r="C286" s="31"/>
      <c r="D286" s="31"/>
      <c r="E286" s="33"/>
      <c r="F286" s="34"/>
      <c r="G286" s="35"/>
      <c r="H286" s="36" t="str">
        <f t="shared" si="35"/>
        <v/>
      </c>
      <c r="I286" s="34"/>
      <c r="J286" s="35"/>
      <c r="K286" s="36" t="str">
        <f t="shared" si="36"/>
        <v/>
      </c>
      <c r="L286" s="34"/>
      <c r="M286" s="37" t="str">
        <f t="shared" si="37"/>
        <v xml:space="preserve"> </v>
      </c>
      <c r="N286" s="36" t="str">
        <f t="shared" si="38"/>
        <v xml:space="preserve"> </v>
      </c>
      <c r="O286" s="38" t="str">
        <f t="shared" si="41"/>
        <v xml:space="preserve"> </v>
      </c>
      <c r="P286" s="37" t="str">
        <f t="shared" si="39"/>
        <v xml:space="preserve"> </v>
      </c>
      <c r="Q286" s="36" t="str">
        <f t="shared" si="40"/>
        <v xml:space="preserve"> </v>
      </c>
      <c r="R286" s="29"/>
      <c r="S286" s="30"/>
      <c r="T286" s="31"/>
      <c r="U286" s="31"/>
      <c r="V286" s="31"/>
      <c r="W286" s="33"/>
      <c r="X286" s="35"/>
      <c r="Y286" s="35"/>
      <c r="Z286" s="33"/>
      <c r="AA286" s="35"/>
      <c r="AB286" s="35"/>
      <c r="AC286" s="33"/>
      <c r="AD286" s="35"/>
      <c r="AE286" s="35"/>
      <c r="AF286" s="33"/>
      <c r="AG286" s="31"/>
      <c r="AH286" s="35"/>
      <c r="AI286" s="33"/>
      <c r="AJ286" s="29"/>
      <c r="AK286" s="57"/>
    </row>
    <row r="287" spans="1:37" ht="16.5" customHeight="1">
      <c r="A287" s="30"/>
      <c r="B287" s="31"/>
      <c r="C287" s="31"/>
      <c r="D287" s="31"/>
      <c r="E287" s="33"/>
      <c r="F287" s="34"/>
      <c r="G287" s="35"/>
      <c r="H287" s="36" t="str">
        <f t="shared" si="35"/>
        <v/>
      </c>
      <c r="I287" s="34"/>
      <c r="J287" s="35"/>
      <c r="K287" s="36" t="str">
        <f t="shared" si="36"/>
        <v/>
      </c>
      <c r="L287" s="34"/>
      <c r="M287" s="37" t="str">
        <f t="shared" si="37"/>
        <v xml:space="preserve"> </v>
      </c>
      <c r="N287" s="36" t="str">
        <f t="shared" si="38"/>
        <v xml:space="preserve"> </v>
      </c>
      <c r="O287" s="38" t="str">
        <f t="shared" si="41"/>
        <v xml:space="preserve"> </v>
      </c>
      <c r="P287" s="37" t="str">
        <f t="shared" si="39"/>
        <v xml:space="preserve"> </v>
      </c>
      <c r="Q287" s="36" t="str">
        <f t="shared" si="40"/>
        <v xml:space="preserve"> </v>
      </c>
      <c r="R287" s="29"/>
      <c r="S287" s="51"/>
      <c r="T287" s="72"/>
      <c r="U287" s="72"/>
      <c r="V287" s="72"/>
      <c r="W287" s="36"/>
      <c r="X287" s="37"/>
      <c r="Y287" s="37"/>
      <c r="Z287" s="36"/>
      <c r="AA287" s="37"/>
      <c r="AB287" s="37"/>
      <c r="AC287" s="36"/>
      <c r="AD287" s="37"/>
      <c r="AE287" s="37"/>
      <c r="AF287" s="36"/>
      <c r="AG287" s="72"/>
      <c r="AH287" s="37"/>
      <c r="AI287" s="36"/>
      <c r="AJ287" s="17"/>
      <c r="AK287" s="57"/>
    </row>
    <row r="288" spans="1:37" ht="16.5" customHeight="1">
      <c r="A288" s="30"/>
      <c r="B288" s="31"/>
      <c r="C288" s="31"/>
      <c r="D288" s="31"/>
      <c r="E288" s="33"/>
      <c r="F288" s="34"/>
      <c r="G288" s="35"/>
      <c r="H288" s="36" t="str">
        <f t="shared" si="35"/>
        <v/>
      </c>
      <c r="I288" s="34"/>
      <c r="J288" s="35"/>
      <c r="K288" s="36" t="str">
        <f t="shared" si="36"/>
        <v/>
      </c>
      <c r="L288" s="34"/>
      <c r="M288" s="37" t="str">
        <f t="shared" si="37"/>
        <v xml:space="preserve"> </v>
      </c>
      <c r="N288" s="36" t="str">
        <f t="shared" si="38"/>
        <v xml:space="preserve"> </v>
      </c>
      <c r="O288" s="38" t="str">
        <f t="shared" si="41"/>
        <v xml:space="preserve"> </v>
      </c>
      <c r="P288" s="37" t="str">
        <f t="shared" si="39"/>
        <v xml:space="preserve"> </v>
      </c>
      <c r="Q288" s="36" t="str">
        <f t="shared" si="40"/>
        <v xml:space="preserve"> </v>
      </c>
      <c r="R288" s="29"/>
      <c r="S288" s="30"/>
      <c r="T288" s="31"/>
      <c r="U288" s="31"/>
      <c r="V288" s="31"/>
      <c r="W288" s="33"/>
      <c r="X288" s="35"/>
      <c r="Y288" s="35"/>
      <c r="Z288" s="33"/>
      <c r="AA288" s="35"/>
      <c r="AB288" s="35"/>
      <c r="AC288" s="33"/>
      <c r="AD288" s="35"/>
      <c r="AE288" s="35"/>
      <c r="AF288" s="33"/>
      <c r="AG288" s="31"/>
      <c r="AH288" s="35"/>
      <c r="AI288" s="33"/>
      <c r="AJ288" s="29"/>
      <c r="AK288" s="57"/>
    </row>
    <row r="289" spans="1:37" ht="16.5" customHeight="1">
      <c r="A289" s="30"/>
      <c r="B289" s="31"/>
      <c r="C289" s="31"/>
      <c r="D289" s="31"/>
      <c r="E289" s="33"/>
      <c r="F289" s="34"/>
      <c r="G289" s="35"/>
      <c r="H289" s="36" t="str">
        <f t="shared" si="35"/>
        <v/>
      </c>
      <c r="I289" s="34"/>
      <c r="J289" s="35"/>
      <c r="K289" s="36" t="str">
        <f t="shared" si="36"/>
        <v/>
      </c>
      <c r="L289" s="34"/>
      <c r="M289" s="37" t="str">
        <f t="shared" si="37"/>
        <v xml:space="preserve"> </v>
      </c>
      <c r="N289" s="36" t="str">
        <f t="shared" si="38"/>
        <v xml:space="preserve"> </v>
      </c>
      <c r="O289" s="38" t="str">
        <f t="shared" si="41"/>
        <v xml:space="preserve"> </v>
      </c>
      <c r="P289" s="37" t="str">
        <f t="shared" si="39"/>
        <v xml:space="preserve"> </v>
      </c>
      <c r="Q289" s="36" t="str">
        <f t="shared" si="40"/>
        <v xml:space="preserve"> </v>
      </c>
      <c r="R289" s="29"/>
      <c r="S289" s="51"/>
      <c r="T289" s="72"/>
      <c r="U289" s="72"/>
      <c r="V289" s="72"/>
      <c r="W289" s="36"/>
      <c r="X289" s="37"/>
      <c r="Y289" s="37"/>
      <c r="Z289" s="36"/>
      <c r="AA289" s="37"/>
      <c r="AB289" s="37"/>
      <c r="AC289" s="36"/>
      <c r="AD289" s="37"/>
      <c r="AE289" s="37"/>
      <c r="AF289" s="36"/>
      <c r="AG289" s="72"/>
      <c r="AH289" s="37"/>
      <c r="AI289" s="36"/>
      <c r="AJ289" s="17"/>
      <c r="AK289" s="57"/>
    </row>
    <row r="290" spans="1:37" ht="16.5" customHeight="1">
      <c r="A290" s="30"/>
      <c r="B290" s="31"/>
      <c r="C290" s="31"/>
      <c r="D290" s="31"/>
      <c r="E290" s="33"/>
      <c r="F290" s="34"/>
      <c r="G290" s="35"/>
      <c r="H290" s="36" t="str">
        <f t="shared" si="35"/>
        <v/>
      </c>
      <c r="I290" s="34"/>
      <c r="J290" s="35"/>
      <c r="K290" s="36" t="str">
        <f t="shared" si="36"/>
        <v/>
      </c>
      <c r="L290" s="34"/>
      <c r="M290" s="37" t="str">
        <f t="shared" si="37"/>
        <v xml:space="preserve"> </v>
      </c>
      <c r="N290" s="36" t="str">
        <f t="shared" si="38"/>
        <v xml:space="preserve"> </v>
      </c>
      <c r="O290" s="38" t="str">
        <f t="shared" si="41"/>
        <v xml:space="preserve"> </v>
      </c>
      <c r="P290" s="37" t="str">
        <f t="shared" si="39"/>
        <v xml:space="preserve"> </v>
      </c>
      <c r="Q290" s="36" t="str">
        <f t="shared" si="40"/>
        <v xml:space="preserve"> </v>
      </c>
      <c r="R290" s="29"/>
      <c r="S290" s="30"/>
      <c r="T290" s="31"/>
      <c r="U290" s="31"/>
      <c r="V290" s="31"/>
      <c r="W290" s="33"/>
      <c r="X290" s="35"/>
      <c r="Y290" s="35"/>
      <c r="Z290" s="33"/>
      <c r="AA290" s="35"/>
      <c r="AB290" s="35"/>
      <c r="AC290" s="33"/>
      <c r="AD290" s="35"/>
      <c r="AE290" s="35"/>
      <c r="AF290" s="33"/>
      <c r="AG290" s="31"/>
      <c r="AH290" s="35"/>
      <c r="AI290" s="33"/>
      <c r="AJ290" s="29"/>
      <c r="AK290" s="57"/>
    </row>
    <row r="291" spans="1:37" ht="16.5" customHeight="1">
      <c r="A291" s="30"/>
      <c r="B291" s="31"/>
      <c r="C291" s="31"/>
      <c r="D291" s="31"/>
      <c r="E291" s="33"/>
      <c r="F291" s="34"/>
      <c r="G291" s="35"/>
      <c r="H291" s="36" t="str">
        <f t="shared" si="35"/>
        <v/>
      </c>
      <c r="I291" s="34"/>
      <c r="J291" s="35"/>
      <c r="K291" s="36" t="str">
        <f t="shared" si="36"/>
        <v/>
      </c>
      <c r="L291" s="34"/>
      <c r="M291" s="37" t="str">
        <f t="shared" si="37"/>
        <v xml:space="preserve"> </v>
      </c>
      <c r="N291" s="36" t="str">
        <f t="shared" si="38"/>
        <v xml:space="preserve"> </v>
      </c>
      <c r="O291" s="38" t="str">
        <f t="shared" si="41"/>
        <v xml:space="preserve"> </v>
      </c>
      <c r="P291" s="37" t="str">
        <f t="shared" si="39"/>
        <v xml:space="preserve"> </v>
      </c>
      <c r="Q291" s="36" t="str">
        <f t="shared" si="40"/>
        <v xml:space="preserve"> </v>
      </c>
      <c r="R291" s="29"/>
      <c r="S291" s="51"/>
      <c r="T291" s="72"/>
      <c r="U291" s="72"/>
      <c r="V291" s="72"/>
      <c r="W291" s="36"/>
      <c r="X291" s="37"/>
      <c r="Y291" s="37"/>
      <c r="Z291" s="36"/>
      <c r="AA291" s="37"/>
      <c r="AB291" s="37"/>
      <c r="AC291" s="36"/>
      <c r="AD291" s="37"/>
      <c r="AE291" s="37"/>
      <c r="AF291" s="36"/>
      <c r="AG291" s="72"/>
      <c r="AH291" s="37"/>
      <c r="AI291" s="36"/>
      <c r="AJ291" s="17"/>
      <c r="AK291" s="57"/>
    </row>
    <row r="292" spans="1:37" ht="16.5" customHeight="1">
      <c r="A292" s="30"/>
      <c r="B292" s="31"/>
      <c r="C292" s="31"/>
      <c r="D292" s="31"/>
      <c r="E292" s="33"/>
      <c r="F292" s="34"/>
      <c r="G292" s="35"/>
      <c r="H292" s="36" t="str">
        <f t="shared" si="35"/>
        <v/>
      </c>
      <c r="I292" s="34"/>
      <c r="J292" s="35"/>
      <c r="K292" s="36" t="str">
        <f t="shared" si="36"/>
        <v/>
      </c>
      <c r="L292" s="34"/>
      <c r="M292" s="37" t="str">
        <f t="shared" si="37"/>
        <v xml:space="preserve"> </v>
      </c>
      <c r="N292" s="36" t="str">
        <f t="shared" si="38"/>
        <v xml:space="preserve"> </v>
      </c>
      <c r="O292" s="38" t="str">
        <f t="shared" si="41"/>
        <v xml:space="preserve"> </v>
      </c>
      <c r="P292" s="37" t="str">
        <f t="shared" si="39"/>
        <v xml:space="preserve"> </v>
      </c>
      <c r="Q292" s="36" t="str">
        <f t="shared" si="40"/>
        <v xml:space="preserve"> </v>
      </c>
      <c r="R292" s="29"/>
      <c r="S292" s="30"/>
      <c r="T292" s="31"/>
      <c r="U292" s="31"/>
      <c r="V292" s="31"/>
      <c r="W292" s="33"/>
      <c r="X292" s="35"/>
      <c r="Y292" s="35"/>
      <c r="Z292" s="33"/>
      <c r="AA292" s="35"/>
      <c r="AB292" s="35"/>
      <c r="AC292" s="33"/>
      <c r="AD292" s="35"/>
      <c r="AE292" s="35"/>
      <c r="AF292" s="33"/>
      <c r="AG292" s="31"/>
      <c r="AH292" s="35"/>
      <c r="AI292" s="33"/>
      <c r="AJ292" s="29"/>
      <c r="AK292" s="57"/>
    </row>
    <row r="293" spans="1:37" ht="16.5" customHeight="1">
      <c r="A293" s="30"/>
      <c r="B293" s="31"/>
      <c r="C293" s="31"/>
      <c r="D293" s="31"/>
      <c r="E293" s="33"/>
      <c r="F293" s="34"/>
      <c r="G293" s="35"/>
      <c r="H293" s="36" t="str">
        <f t="shared" si="35"/>
        <v/>
      </c>
      <c r="I293" s="34"/>
      <c r="J293" s="35"/>
      <c r="K293" s="36" t="str">
        <f t="shared" si="36"/>
        <v/>
      </c>
      <c r="L293" s="34"/>
      <c r="M293" s="37" t="str">
        <f t="shared" si="37"/>
        <v xml:space="preserve"> </v>
      </c>
      <c r="N293" s="36" t="str">
        <f t="shared" si="38"/>
        <v xml:space="preserve"> </v>
      </c>
      <c r="O293" s="38" t="str">
        <f t="shared" si="41"/>
        <v xml:space="preserve"> </v>
      </c>
      <c r="P293" s="37" t="str">
        <f t="shared" si="39"/>
        <v xml:space="preserve"> </v>
      </c>
      <c r="Q293" s="36" t="str">
        <f t="shared" si="40"/>
        <v xml:space="preserve"> </v>
      </c>
      <c r="R293" s="29"/>
      <c r="S293" s="51"/>
      <c r="T293" s="72"/>
      <c r="U293" s="72"/>
      <c r="V293" s="72"/>
      <c r="W293" s="36"/>
      <c r="X293" s="37"/>
      <c r="Y293" s="37"/>
      <c r="Z293" s="36"/>
      <c r="AA293" s="37"/>
      <c r="AB293" s="37"/>
      <c r="AC293" s="36"/>
      <c r="AD293" s="37"/>
      <c r="AE293" s="37"/>
      <c r="AF293" s="36"/>
      <c r="AG293" s="72"/>
      <c r="AH293" s="37"/>
      <c r="AI293" s="36"/>
      <c r="AJ293" s="17"/>
      <c r="AK293" s="57"/>
    </row>
    <row r="294" spans="1:37" ht="16.5" customHeight="1">
      <c r="A294" s="30"/>
      <c r="B294" s="31"/>
      <c r="C294" s="31"/>
      <c r="D294" s="31"/>
      <c r="E294" s="33"/>
      <c r="F294" s="34"/>
      <c r="G294" s="35"/>
      <c r="H294" s="36" t="str">
        <f t="shared" si="35"/>
        <v/>
      </c>
      <c r="I294" s="34"/>
      <c r="J294" s="35"/>
      <c r="K294" s="36" t="str">
        <f t="shared" si="36"/>
        <v/>
      </c>
      <c r="L294" s="34"/>
      <c r="M294" s="37" t="str">
        <f t="shared" si="37"/>
        <v xml:space="preserve"> </v>
      </c>
      <c r="N294" s="36" t="str">
        <f t="shared" si="38"/>
        <v xml:space="preserve"> </v>
      </c>
      <c r="O294" s="38" t="str">
        <f t="shared" si="41"/>
        <v xml:space="preserve"> </v>
      </c>
      <c r="P294" s="37" t="str">
        <f t="shared" si="39"/>
        <v xml:space="preserve"> </v>
      </c>
      <c r="Q294" s="36" t="str">
        <f t="shared" si="40"/>
        <v xml:space="preserve"> </v>
      </c>
      <c r="R294" s="29"/>
      <c r="S294" s="30"/>
      <c r="T294" s="31"/>
      <c r="U294" s="31"/>
      <c r="V294" s="31"/>
      <c r="W294" s="33"/>
      <c r="X294" s="35"/>
      <c r="Y294" s="35"/>
      <c r="Z294" s="33"/>
      <c r="AA294" s="35"/>
      <c r="AB294" s="35"/>
      <c r="AC294" s="33"/>
      <c r="AD294" s="35"/>
      <c r="AE294" s="35"/>
      <c r="AF294" s="33"/>
      <c r="AG294" s="31"/>
      <c r="AH294" s="35"/>
      <c r="AI294" s="33"/>
      <c r="AJ294" s="29"/>
      <c r="AK294" s="57"/>
    </row>
    <row r="295" spans="1:37" ht="16.5" customHeight="1">
      <c r="A295" s="30"/>
      <c r="B295" s="31"/>
      <c r="C295" s="31"/>
      <c r="D295" s="31"/>
      <c r="E295" s="33"/>
      <c r="F295" s="34"/>
      <c r="G295" s="35"/>
      <c r="H295" s="36" t="str">
        <f t="shared" si="35"/>
        <v/>
      </c>
      <c r="I295" s="34"/>
      <c r="J295" s="35"/>
      <c r="K295" s="36" t="str">
        <f t="shared" si="36"/>
        <v/>
      </c>
      <c r="L295" s="34"/>
      <c r="M295" s="37" t="str">
        <f t="shared" si="37"/>
        <v xml:space="preserve"> </v>
      </c>
      <c r="N295" s="36" t="str">
        <f t="shared" si="38"/>
        <v xml:space="preserve"> </v>
      </c>
      <c r="O295" s="38" t="str">
        <f t="shared" si="41"/>
        <v xml:space="preserve"> </v>
      </c>
      <c r="P295" s="37" t="str">
        <f t="shared" si="39"/>
        <v xml:space="preserve"> </v>
      </c>
      <c r="Q295" s="36" t="str">
        <f t="shared" si="40"/>
        <v xml:space="preserve"> </v>
      </c>
      <c r="R295" s="29"/>
      <c r="S295" s="51"/>
      <c r="T295" s="72"/>
      <c r="U295" s="72"/>
      <c r="V295" s="72"/>
      <c r="W295" s="36"/>
      <c r="X295" s="37"/>
      <c r="Y295" s="37"/>
      <c r="Z295" s="36"/>
      <c r="AA295" s="37"/>
      <c r="AB295" s="37"/>
      <c r="AC295" s="36"/>
      <c r="AD295" s="37"/>
      <c r="AE295" s="37"/>
      <c r="AF295" s="36"/>
      <c r="AG295" s="72"/>
      <c r="AH295" s="37"/>
      <c r="AI295" s="36"/>
      <c r="AJ295" s="17"/>
      <c r="AK295" s="57"/>
    </row>
    <row r="296" spans="1:37" ht="16.5" customHeight="1">
      <c r="A296" s="30"/>
      <c r="B296" s="31"/>
      <c r="C296" s="31"/>
      <c r="D296" s="31"/>
      <c r="E296" s="33"/>
      <c r="F296" s="34"/>
      <c r="G296" s="35"/>
      <c r="H296" s="36" t="str">
        <f t="shared" si="35"/>
        <v/>
      </c>
      <c r="I296" s="34"/>
      <c r="J296" s="35"/>
      <c r="K296" s="36" t="str">
        <f t="shared" si="36"/>
        <v/>
      </c>
      <c r="L296" s="34"/>
      <c r="M296" s="37" t="str">
        <f t="shared" si="37"/>
        <v xml:space="preserve"> </v>
      </c>
      <c r="N296" s="36" t="str">
        <f t="shared" si="38"/>
        <v xml:space="preserve"> </v>
      </c>
      <c r="O296" s="38" t="str">
        <f t="shared" si="41"/>
        <v xml:space="preserve"> </v>
      </c>
      <c r="P296" s="37" t="str">
        <f t="shared" si="39"/>
        <v xml:space="preserve"> </v>
      </c>
      <c r="Q296" s="36" t="str">
        <f t="shared" si="40"/>
        <v xml:space="preserve"> </v>
      </c>
      <c r="R296" s="29"/>
      <c r="S296" s="30"/>
      <c r="T296" s="31"/>
      <c r="U296" s="31"/>
      <c r="V296" s="31"/>
      <c r="W296" s="33"/>
      <c r="X296" s="35"/>
      <c r="Y296" s="35"/>
      <c r="Z296" s="33"/>
      <c r="AA296" s="35"/>
      <c r="AB296" s="35"/>
      <c r="AC296" s="33"/>
      <c r="AD296" s="35"/>
      <c r="AE296" s="35"/>
      <c r="AF296" s="33"/>
      <c r="AG296" s="31"/>
      <c r="AH296" s="35"/>
      <c r="AI296" s="33"/>
      <c r="AJ296" s="29"/>
      <c r="AK296" s="57"/>
    </row>
    <row r="297" spans="1:37" ht="16.5" customHeight="1">
      <c r="A297" s="30"/>
      <c r="B297" s="31"/>
      <c r="C297" s="31"/>
      <c r="D297" s="31"/>
      <c r="E297" s="33"/>
      <c r="F297" s="34"/>
      <c r="G297" s="35"/>
      <c r="H297" s="36" t="str">
        <f t="shared" si="35"/>
        <v/>
      </c>
      <c r="I297" s="34"/>
      <c r="J297" s="35"/>
      <c r="K297" s="36" t="str">
        <f t="shared" si="36"/>
        <v/>
      </c>
      <c r="L297" s="34"/>
      <c r="M297" s="37" t="str">
        <f t="shared" si="37"/>
        <v xml:space="preserve"> </v>
      </c>
      <c r="N297" s="36" t="str">
        <f t="shared" si="38"/>
        <v xml:space="preserve"> </v>
      </c>
      <c r="O297" s="38" t="str">
        <f t="shared" si="41"/>
        <v xml:space="preserve"> </v>
      </c>
      <c r="P297" s="37" t="str">
        <f t="shared" si="39"/>
        <v xml:space="preserve"> </v>
      </c>
      <c r="Q297" s="36" t="str">
        <f t="shared" si="40"/>
        <v xml:space="preserve"> </v>
      </c>
      <c r="R297" s="29"/>
      <c r="S297" s="51"/>
      <c r="T297" s="72"/>
      <c r="U297" s="72"/>
      <c r="V297" s="72"/>
      <c r="W297" s="36"/>
      <c r="X297" s="37"/>
      <c r="Y297" s="37"/>
      <c r="Z297" s="36"/>
      <c r="AA297" s="37"/>
      <c r="AB297" s="37"/>
      <c r="AC297" s="36"/>
      <c r="AD297" s="37"/>
      <c r="AE297" s="37"/>
      <c r="AF297" s="36"/>
      <c r="AG297" s="72"/>
      <c r="AH297" s="37"/>
      <c r="AI297" s="36"/>
      <c r="AJ297" s="17"/>
      <c r="AK297" s="57"/>
    </row>
    <row r="298" spans="1:37" ht="16.5" customHeight="1">
      <c r="A298" s="30"/>
      <c r="B298" s="31"/>
      <c r="C298" s="31"/>
      <c r="D298" s="31"/>
      <c r="E298" s="33"/>
      <c r="F298" s="34"/>
      <c r="G298" s="35"/>
      <c r="H298" s="36" t="str">
        <f t="shared" si="35"/>
        <v/>
      </c>
      <c r="I298" s="34"/>
      <c r="J298" s="35"/>
      <c r="K298" s="36" t="str">
        <f t="shared" si="36"/>
        <v/>
      </c>
      <c r="L298" s="34"/>
      <c r="M298" s="37" t="str">
        <f t="shared" si="37"/>
        <v xml:space="preserve"> </v>
      </c>
      <c r="N298" s="36" t="str">
        <f t="shared" si="38"/>
        <v xml:space="preserve"> </v>
      </c>
      <c r="O298" s="38" t="str">
        <f t="shared" si="41"/>
        <v xml:space="preserve"> </v>
      </c>
      <c r="P298" s="37" t="str">
        <f t="shared" si="39"/>
        <v xml:space="preserve"> </v>
      </c>
      <c r="Q298" s="36" t="str">
        <f t="shared" si="40"/>
        <v xml:space="preserve"> </v>
      </c>
      <c r="R298" s="29"/>
      <c r="S298" s="30"/>
      <c r="T298" s="31"/>
      <c r="U298" s="31"/>
      <c r="V298" s="31"/>
      <c r="W298" s="33"/>
      <c r="X298" s="35"/>
      <c r="Y298" s="35"/>
      <c r="Z298" s="33"/>
      <c r="AA298" s="35"/>
      <c r="AB298" s="35"/>
      <c r="AC298" s="33"/>
      <c r="AD298" s="35"/>
      <c r="AE298" s="35"/>
      <c r="AF298" s="33"/>
      <c r="AG298" s="31"/>
      <c r="AH298" s="35"/>
      <c r="AI298" s="33"/>
      <c r="AJ298" s="29"/>
      <c r="AK298" s="57"/>
    </row>
    <row r="299" spans="1:37" ht="16.5" customHeight="1">
      <c r="A299" s="30"/>
      <c r="B299" s="31"/>
      <c r="C299" s="31"/>
      <c r="D299" s="31"/>
      <c r="E299" s="33"/>
      <c r="F299" s="34"/>
      <c r="G299" s="35"/>
      <c r="H299" s="36" t="str">
        <f t="shared" si="35"/>
        <v/>
      </c>
      <c r="I299" s="34"/>
      <c r="J299" s="35"/>
      <c r="K299" s="36" t="str">
        <f t="shared" si="36"/>
        <v/>
      </c>
      <c r="L299" s="34"/>
      <c r="M299" s="37" t="str">
        <f t="shared" si="37"/>
        <v xml:space="preserve"> </v>
      </c>
      <c r="N299" s="36" t="str">
        <f t="shared" si="38"/>
        <v xml:space="preserve"> </v>
      </c>
      <c r="O299" s="38" t="str">
        <f t="shared" si="41"/>
        <v xml:space="preserve"> </v>
      </c>
      <c r="P299" s="37" t="str">
        <f t="shared" si="39"/>
        <v xml:space="preserve"> </v>
      </c>
      <c r="Q299" s="36" t="str">
        <f t="shared" si="40"/>
        <v xml:space="preserve"> </v>
      </c>
      <c r="R299" s="29"/>
      <c r="S299" s="51"/>
      <c r="T299" s="72"/>
      <c r="U299" s="72"/>
      <c r="V299" s="72"/>
      <c r="W299" s="36"/>
      <c r="X299" s="37"/>
      <c r="Y299" s="37"/>
      <c r="Z299" s="36"/>
      <c r="AA299" s="37"/>
      <c r="AB299" s="37"/>
      <c r="AC299" s="36"/>
      <c r="AD299" s="37"/>
      <c r="AE299" s="37"/>
      <c r="AF299" s="36"/>
      <c r="AG299" s="72"/>
      <c r="AH299" s="37"/>
      <c r="AI299" s="36"/>
      <c r="AJ299" s="17"/>
      <c r="AK299" s="57"/>
    </row>
    <row r="300" spans="1:37" ht="16.5" customHeight="1">
      <c r="A300" s="30"/>
      <c r="B300" s="31"/>
      <c r="C300" s="31"/>
      <c r="D300" s="31"/>
      <c r="E300" s="33"/>
      <c r="F300" s="34"/>
      <c r="G300" s="35"/>
      <c r="H300" s="36" t="str">
        <f t="shared" si="35"/>
        <v/>
      </c>
      <c r="I300" s="34"/>
      <c r="J300" s="35"/>
      <c r="K300" s="36" t="str">
        <f t="shared" si="36"/>
        <v/>
      </c>
      <c r="L300" s="34"/>
      <c r="M300" s="37" t="str">
        <f t="shared" si="37"/>
        <v xml:space="preserve"> </v>
      </c>
      <c r="N300" s="36" t="str">
        <f t="shared" si="38"/>
        <v xml:space="preserve"> </v>
      </c>
      <c r="O300" s="38" t="str">
        <f t="shared" si="41"/>
        <v xml:space="preserve"> </v>
      </c>
      <c r="P300" s="37" t="str">
        <f t="shared" si="39"/>
        <v xml:space="preserve"> </v>
      </c>
      <c r="Q300" s="36" t="str">
        <f t="shared" si="40"/>
        <v xml:space="preserve"> </v>
      </c>
      <c r="R300" s="29"/>
      <c r="S300" s="30"/>
      <c r="T300" s="31"/>
      <c r="U300" s="31"/>
      <c r="V300" s="31"/>
      <c r="W300" s="33"/>
      <c r="X300" s="35"/>
      <c r="Y300" s="35"/>
      <c r="Z300" s="33"/>
      <c r="AA300" s="35"/>
      <c r="AB300" s="35"/>
      <c r="AC300" s="33"/>
      <c r="AD300" s="35"/>
      <c r="AE300" s="35"/>
      <c r="AF300" s="33"/>
      <c r="AG300" s="31"/>
      <c r="AH300" s="35"/>
      <c r="AI300" s="33"/>
      <c r="AJ300" s="29"/>
      <c r="AK300" s="57"/>
    </row>
    <row r="301" spans="1:37" ht="16.5" customHeight="1">
      <c r="A301" s="30"/>
      <c r="B301" s="31"/>
      <c r="C301" s="31"/>
      <c r="D301" s="31"/>
      <c r="E301" s="33"/>
      <c r="F301" s="34"/>
      <c r="G301" s="35"/>
      <c r="H301" s="36" t="str">
        <f t="shared" si="35"/>
        <v/>
      </c>
      <c r="I301" s="34"/>
      <c r="J301" s="35"/>
      <c r="K301" s="36" t="str">
        <f t="shared" si="36"/>
        <v/>
      </c>
      <c r="L301" s="34"/>
      <c r="M301" s="37" t="str">
        <f t="shared" si="37"/>
        <v xml:space="preserve"> </v>
      </c>
      <c r="N301" s="36" t="str">
        <f t="shared" si="38"/>
        <v xml:space="preserve"> </v>
      </c>
      <c r="O301" s="38" t="str">
        <f t="shared" si="41"/>
        <v xml:space="preserve"> </v>
      </c>
      <c r="P301" s="37" t="str">
        <f t="shared" si="39"/>
        <v xml:space="preserve"> </v>
      </c>
      <c r="Q301" s="36" t="str">
        <f t="shared" si="40"/>
        <v xml:space="preserve"> </v>
      </c>
      <c r="R301" s="29"/>
      <c r="S301" s="51"/>
      <c r="T301" s="72"/>
      <c r="U301" s="72"/>
      <c r="V301" s="72"/>
      <c r="W301" s="36"/>
      <c r="X301" s="37"/>
      <c r="Y301" s="37"/>
      <c r="Z301" s="36"/>
      <c r="AA301" s="37"/>
      <c r="AB301" s="37"/>
      <c r="AC301" s="36"/>
      <c r="AD301" s="37"/>
      <c r="AE301" s="37"/>
      <c r="AF301" s="36"/>
      <c r="AG301" s="72"/>
      <c r="AH301" s="37"/>
      <c r="AI301" s="36"/>
      <c r="AJ301" s="17"/>
      <c r="AK301" s="57"/>
    </row>
    <row r="302" spans="1:37" ht="16.5" customHeight="1">
      <c r="A302" s="30"/>
      <c r="B302" s="31"/>
      <c r="C302" s="31"/>
      <c r="D302" s="31"/>
      <c r="E302" s="33"/>
      <c r="F302" s="34"/>
      <c r="G302" s="35"/>
      <c r="H302" s="36" t="str">
        <f t="shared" si="35"/>
        <v/>
      </c>
      <c r="I302" s="34"/>
      <c r="J302" s="35"/>
      <c r="K302" s="36" t="str">
        <f t="shared" si="36"/>
        <v/>
      </c>
      <c r="L302" s="34"/>
      <c r="M302" s="37" t="str">
        <f t="shared" si="37"/>
        <v xml:space="preserve"> </v>
      </c>
      <c r="N302" s="36" t="str">
        <f t="shared" si="38"/>
        <v xml:space="preserve"> </v>
      </c>
      <c r="O302" s="38" t="str">
        <f t="shared" si="41"/>
        <v xml:space="preserve"> </v>
      </c>
      <c r="P302" s="37" t="str">
        <f t="shared" si="39"/>
        <v xml:space="preserve"> </v>
      </c>
      <c r="Q302" s="36" t="str">
        <f t="shared" si="40"/>
        <v xml:space="preserve"> </v>
      </c>
      <c r="R302" s="29"/>
      <c r="S302" s="30"/>
      <c r="T302" s="31"/>
      <c r="U302" s="31"/>
      <c r="V302" s="31"/>
      <c r="W302" s="33"/>
      <c r="X302" s="35"/>
      <c r="Y302" s="35"/>
      <c r="Z302" s="33"/>
      <c r="AA302" s="35"/>
      <c r="AB302" s="35"/>
      <c r="AC302" s="33"/>
      <c r="AD302" s="35"/>
      <c r="AE302" s="35"/>
      <c r="AF302" s="33"/>
      <c r="AG302" s="31"/>
      <c r="AH302" s="35"/>
      <c r="AI302" s="33"/>
      <c r="AJ302" s="29"/>
      <c r="AK302" s="57"/>
    </row>
    <row r="303" spans="1:37" ht="16.5" customHeight="1">
      <c r="A303" s="30"/>
      <c r="B303" s="31"/>
      <c r="C303" s="31"/>
      <c r="D303" s="31"/>
      <c r="E303" s="33"/>
      <c r="F303" s="34"/>
      <c r="G303" s="35"/>
      <c r="H303" s="36" t="str">
        <f t="shared" si="35"/>
        <v/>
      </c>
      <c r="I303" s="34"/>
      <c r="J303" s="35"/>
      <c r="K303" s="36" t="str">
        <f t="shared" si="36"/>
        <v/>
      </c>
      <c r="L303" s="34"/>
      <c r="M303" s="37" t="str">
        <f t="shared" si="37"/>
        <v xml:space="preserve"> </v>
      </c>
      <c r="N303" s="36" t="str">
        <f t="shared" si="38"/>
        <v xml:space="preserve"> </v>
      </c>
      <c r="O303" s="38" t="str">
        <f t="shared" si="41"/>
        <v xml:space="preserve"> </v>
      </c>
      <c r="P303" s="37" t="str">
        <f t="shared" si="39"/>
        <v xml:space="preserve"> </v>
      </c>
      <c r="Q303" s="36" t="str">
        <f t="shared" si="40"/>
        <v xml:space="preserve"> </v>
      </c>
      <c r="R303" s="29"/>
      <c r="S303" s="51"/>
      <c r="T303" s="72"/>
      <c r="U303" s="72"/>
      <c r="V303" s="72"/>
      <c r="W303" s="36"/>
      <c r="X303" s="37"/>
      <c r="Y303" s="37"/>
      <c r="Z303" s="36"/>
      <c r="AA303" s="37"/>
      <c r="AB303" s="37"/>
      <c r="AC303" s="36"/>
      <c r="AD303" s="37"/>
      <c r="AE303" s="37"/>
      <c r="AF303" s="36"/>
      <c r="AG303" s="72"/>
      <c r="AH303" s="37"/>
      <c r="AI303" s="36"/>
      <c r="AJ303" s="17"/>
      <c r="AK303" s="57"/>
    </row>
    <row r="304" spans="1:37" ht="16.5" customHeight="1">
      <c r="A304" s="30"/>
      <c r="B304" s="31"/>
      <c r="C304" s="31"/>
      <c r="D304" s="31"/>
      <c r="E304" s="33"/>
      <c r="F304" s="34"/>
      <c r="G304" s="35"/>
      <c r="H304" s="36" t="str">
        <f t="shared" si="35"/>
        <v/>
      </c>
      <c r="I304" s="34"/>
      <c r="J304" s="35"/>
      <c r="K304" s="36" t="str">
        <f t="shared" si="36"/>
        <v/>
      </c>
      <c r="L304" s="34"/>
      <c r="M304" s="37" t="str">
        <f t="shared" si="37"/>
        <v xml:space="preserve"> </v>
      </c>
      <c r="N304" s="36" t="str">
        <f t="shared" si="38"/>
        <v xml:space="preserve"> </v>
      </c>
      <c r="O304" s="38" t="str">
        <f t="shared" si="41"/>
        <v xml:space="preserve"> </v>
      </c>
      <c r="P304" s="37" t="str">
        <f t="shared" si="39"/>
        <v xml:space="preserve"> </v>
      </c>
      <c r="Q304" s="36" t="str">
        <f t="shared" si="40"/>
        <v xml:space="preserve"> </v>
      </c>
      <c r="R304" s="29"/>
      <c r="S304" s="30"/>
      <c r="T304" s="31"/>
      <c r="U304" s="31"/>
      <c r="V304" s="31"/>
      <c r="W304" s="33"/>
      <c r="X304" s="35"/>
      <c r="Y304" s="35"/>
      <c r="Z304" s="33"/>
      <c r="AA304" s="35"/>
      <c r="AB304" s="35"/>
      <c r="AC304" s="33"/>
      <c r="AD304" s="35"/>
      <c r="AE304" s="35"/>
      <c r="AF304" s="33"/>
      <c r="AG304" s="31"/>
      <c r="AH304" s="35"/>
      <c r="AI304" s="33"/>
      <c r="AJ304" s="29"/>
      <c r="AK304" s="57"/>
    </row>
    <row r="305" spans="1:37" ht="16.5" customHeight="1">
      <c r="A305" s="30"/>
      <c r="B305" s="31"/>
      <c r="C305" s="31"/>
      <c r="D305" s="31"/>
      <c r="E305" s="33"/>
      <c r="F305" s="34"/>
      <c r="G305" s="35"/>
      <c r="H305" s="36" t="str">
        <f t="shared" si="35"/>
        <v/>
      </c>
      <c r="I305" s="34"/>
      <c r="J305" s="35"/>
      <c r="K305" s="36" t="str">
        <f t="shared" si="36"/>
        <v/>
      </c>
      <c r="L305" s="34"/>
      <c r="M305" s="37" t="str">
        <f t="shared" si="37"/>
        <v xml:space="preserve"> </v>
      </c>
      <c r="N305" s="36" t="str">
        <f t="shared" si="38"/>
        <v xml:space="preserve"> </v>
      </c>
      <c r="O305" s="38" t="str">
        <f t="shared" si="41"/>
        <v xml:space="preserve"> </v>
      </c>
      <c r="P305" s="37" t="str">
        <f t="shared" si="39"/>
        <v xml:space="preserve"> </v>
      </c>
      <c r="Q305" s="36" t="str">
        <f t="shared" si="40"/>
        <v xml:space="preserve"> </v>
      </c>
      <c r="R305" s="29"/>
      <c r="S305" s="51"/>
      <c r="T305" s="72"/>
      <c r="U305" s="72"/>
      <c r="V305" s="72"/>
      <c r="W305" s="36"/>
      <c r="X305" s="37"/>
      <c r="Y305" s="37"/>
      <c r="Z305" s="36"/>
      <c r="AA305" s="37"/>
      <c r="AB305" s="37"/>
      <c r="AC305" s="36"/>
      <c r="AD305" s="37"/>
      <c r="AE305" s="37"/>
      <c r="AF305" s="36"/>
      <c r="AG305" s="72"/>
      <c r="AH305" s="37"/>
      <c r="AI305" s="36"/>
      <c r="AJ305" s="17"/>
      <c r="AK305" s="57"/>
    </row>
    <row r="306" spans="1:37" ht="16.5" customHeight="1">
      <c r="A306" s="30"/>
      <c r="B306" s="31"/>
      <c r="C306" s="31"/>
      <c r="D306" s="31"/>
      <c r="E306" s="33"/>
      <c r="F306" s="34"/>
      <c r="G306" s="35"/>
      <c r="H306" s="36" t="str">
        <f t="shared" si="35"/>
        <v/>
      </c>
      <c r="I306" s="34"/>
      <c r="J306" s="35"/>
      <c r="K306" s="36" t="str">
        <f t="shared" si="36"/>
        <v/>
      </c>
      <c r="L306" s="34"/>
      <c r="M306" s="37" t="str">
        <f t="shared" si="37"/>
        <v xml:space="preserve"> </v>
      </c>
      <c r="N306" s="36" t="str">
        <f t="shared" si="38"/>
        <v xml:space="preserve"> </v>
      </c>
      <c r="O306" s="38" t="str">
        <f t="shared" si="41"/>
        <v xml:space="preserve"> </v>
      </c>
      <c r="P306" s="37" t="str">
        <f t="shared" si="39"/>
        <v xml:space="preserve"> </v>
      </c>
      <c r="Q306" s="36" t="str">
        <f t="shared" si="40"/>
        <v xml:space="preserve"> </v>
      </c>
      <c r="R306" s="29"/>
      <c r="S306" s="30"/>
      <c r="T306" s="31"/>
      <c r="U306" s="31"/>
      <c r="V306" s="31"/>
      <c r="W306" s="33"/>
      <c r="X306" s="35"/>
      <c r="Y306" s="35"/>
      <c r="Z306" s="33"/>
      <c r="AA306" s="35"/>
      <c r="AB306" s="35"/>
      <c r="AC306" s="33"/>
      <c r="AD306" s="35"/>
      <c r="AE306" s="35"/>
      <c r="AF306" s="33"/>
      <c r="AG306" s="31"/>
      <c r="AH306" s="35"/>
      <c r="AI306" s="33"/>
      <c r="AJ306" s="29"/>
      <c r="AK306" s="57"/>
    </row>
    <row r="307" spans="1:37" ht="16.5" customHeight="1">
      <c r="A307" s="30"/>
      <c r="B307" s="31"/>
      <c r="C307" s="31"/>
      <c r="D307" s="31"/>
      <c r="E307" s="33"/>
      <c r="F307" s="34"/>
      <c r="G307" s="35"/>
      <c r="H307" s="36" t="str">
        <f t="shared" si="35"/>
        <v/>
      </c>
      <c r="I307" s="34"/>
      <c r="J307" s="35"/>
      <c r="K307" s="36" t="str">
        <f t="shared" si="36"/>
        <v/>
      </c>
      <c r="L307" s="34"/>
      <c r="M307" s="37" t="str">
        <f t="shared" si="37"/>
        <v xml:space="preserve"> </v>
      </c>
      <c r="N307" s="36" t="str">
        <f t="shared" si="38"/>
        <v xml:space="preserve"> </v>
      </c>
      <c r="O307" s="38" t="str">
        <f t="shared" si="41"/>
        <v xml:space="preserve"> </v>
      </c>
      <c r="P307" s="37" t="str">
        <f t="shared" si="39"/>
        <v xml:space="preserve"> </v>
      </c>
      <c r="Q307" s="36" t="str">
        <f t="shared" si="40"/>
        <v xml:space="preserve"> </v>
      </c>
      <c r="R307" s="29"/>
      <c r="S307" s="51"/>
      <c r="T307" s="72"/>
      <c r="U307" s="72"/>
      <c r="V307" s="72"/>
      <c r="W307" s="36"/>
      <c r="X307" s="37"/>
      <c r="Y307" s="37"/>
      <c r="Z307" s="36"/>
      <c r="AA307" s="37"/>
      <c r="AB307" s="37"/>
      <c r="AC307" s="36"/>
      <c r="AD307" s="37"/>
      <c r="AE307" s="37"/>
      <c r="AF307" s="36"/>
      <c r="AG307" s="72"/>
      <c r="AH307" s="37"/>
      <c r="AI307" s="36"/>
      <c r="AJ307" s="17"/>
      <c r="AK307" s="57"/>
    </row>
    <row r="308" spans="1:37" ht="16.5" customHeight="1">
      <c r="A308" s="30"/>
      <c r="B308" s="31"/>
      <c r="C308" s="31"/>
      <c r="D308" s="31"/>
      <c r="E308" s="33"/>
      <c r="F308" s="34"/>
      <c r="G308" s="35"/>
      <c r="H308" s="36" t="str">
        <f t="shared" si="35"/>
        <v/>
      </c>
      <c r="I308" s="34"/>
      <c r="J308" s="35"/>
      <c r="K308" s="36" t="str">
        <f t="shared" si="36"/>
        <v/>
      </c>
      <c r="L308" s="34"/>
      <c r="M308" s="37" t="str">
        <f t="shared" si="37"/>
        <v xml:space="preserve"> </v>
      </c>
      <c r="N308" s="36" t="str">
        <f t="shared" si="38"/>
        <v xml:space="preserve"> </v>
      </c>
      <c r="O308" s="38" t="str">
        <f t="shared" si="41"/>
        <v xml:space="preserve"> </v>
      </c>
      <c r="P308" s="37" t="str">
        <f t="shared" si="39"/>
        <v xml:space="preserve"> </v>
      </c>
      <c r="Q308" s="36" t="str">
        <f t="shared" si="40"/>
        <v xml:space="preserve"> </v>
      </c>
      <c r="R308" s="29"/>
      <c r="S308" s="30"/>
      <c r="T308" s="31"/>
      <c r="U308" s="31"/>
      <c r="V308" s="31"/>
      <c r="W308" s="33"/>
      <c r="X308" s="35"/>
      <c r="Y308" s="35"/>
      <c r="Z308" s="33"/>
      <c r="AA308" s="35"/>
      <c r="AB308" s="35"/>
      <c r="AC308" s="33"/>
      <c r="AD308" s="35"/>
      <c r="AE308" s="35"/>
      <c r="AF308" s="33"/>
      <c r="AG308" s="31"/>
      <c r="AH308" s="35"/>
      <c r="AI308" s="33"/>
      <c r="AJ308" s="29"/>
      <c r="AK308" s="57"/>
    </row>
    <row r="309" spans="1:37" ht="16.5" customHeight="1">
      <c r="A309" s="30"/>
      <c r="B309" s="31"/>
      <c r="C309" s="31"/>
      <c r="D309" s="31"/>
      <c r="E309" s="33"/>
      <c r="F309" s="34"/>
      <c r="G309" s="35"/>
      <c r="H309" s="36" t="str">
        <f t="shared" si="35"/>
        <v/>
      </c>
      <c r="I309" s="34"/>
      <c r="J309" s="35"/>
      <c r="K309" s="36" t="str">
        <f t="shared" si="36"/>
        <v/>
      </c>
      <c r="L309" s="34"/>
      <c r="M309" s="37" t="str">
        <f t="shared" si="37"/>
        <v xml:space="preserve"> </v>
      </c>
      <c r="N309" s="36" t="str">
        <f t="shared" si="38"/>
        <v xml:space="preserve"> </v>
      </c>
      <c r="O309" s="38" t="str">
        <f t="shared" si="41"/>
        <v xml:space="preserve"> </v>
      </c>
      <c r="P309" s="37" t="str">
        <f t="shared" si="39"/>
        <v xml:space="preserve"> </v>
      </c>
      <c r="Q309" s="36" t="str">
        <f t="shared" si="40"/>
        <v xml:space="preserve"> </v>
      </c>
      <c r="R309" s="29"/>
      <c r="S309" s="51"/>
      <c r="T309" s="72"/>
      <c r="U309" s="72"/>
      <c r="V309" s="72"/>
      <c r="W309" s="36"/>
      <c r="X309" s="37"/>
      <c r="Y309" s="37"/>
      <c r="Z309" s="36"/>
      <c r="AA309" s="37"/>
      <c r="AB309" s="37"/>
      <c r="AC309" s="36"/>
      <c r="AD309" s="37"/>
      <c r="AE309" s="37"/>
      <c r="AF309" s="36"/>
      <c r="AG309" s="72"/>
      <c r="AH309" s="37"/>
      <c r="AI309" s="36"/>
      <c r="AJ309" s="17"/>
      <c r="AK309" s="57"/>
    </row>
    <row r="310" spans="1:37" ht="16.5" customHeight="1">
      <c r="A310" s="30"/>
      <c r="B310" s="31"/>
      <c r="C310" s="31"/>
      <c r="D310" s="31"/>
      <c r="E310" s="33"/>
      <c r="F310" s="34"/>
      <c r="G310" s="35"/>
      <c r="H310" s="36" t="str">
        <f t="shared" si="35"/>
        <v/>
      </c>
      <c r="I310" s="34"/>
      <c r="J310" s="35"/>
      <c r="K310" s="36" t="str">
        <f t="shared" si="36"/>
        <v/>
      </c>
      <c r="L310" s="34"/>
      <c r="M310" s="37" t="str">
        <f t="shared" si="37"/>
        <v xml:space="preserve"> </v>
      </c>
      <c r="N310" s="36" t="str">
        <f t="shared" si="38"/>
        <v xml:space="preserve"> </v>
      </c>
      <c r="O310" s="38" t="str">
        <f t="shared" si="41"/>
        <v xml:space="preserve"> </v>
      </c>
      <c r="P310" s="37" t="str">
        <f t="shared" si="39"/>
        <v xml:space="preserve"> </v>
      </c>
      <c r="Q310" s="36" t="str">
        <f t="shared" si="40"/>
        <v xml:space="preserve"> </v>
      </c>
      <c r="R310" s="29"/>
      <c r="S310" s="30"/>
      <c r="T310" s="31"/>
      <c r="U310" s="31"/>
      <c r="V310" s="31"/>
      <c r="W310" s="33"/>
      <c r="X310" s="35"/>
      <c r="Y310" s="35"/>
      <c r="Z310" s="33"/>
      <c r="AA310" s="35"/>
      <c r="AB310" s="35"/>
      <c r="AC310" s="33"/>
      <c r="AD310" s="35"/>
      <c r="AE310" s="35"/>
      <c r="AF310" s="33"/>
      <c r="AG310" s="31"/>
      <c r="AH310" s="35"/>
      <c r="AI310" s="33"/>
      <c r="AJ310" s="29"/>
      <c r="AK310" s="57"/>
    </row>
    <row r="311" spans="1:37" ht="16.5" customHeight="1">
      <c r="A311" s="30"/>
      <c r="B311" s="31"/>
      <c r="C311" s="31"/>
      <c r="D311" s="31"/>
      <c r="E311" s="33"/>
      <c r="F311" s="34"/>
      <c r="G311" s="35"/>
      <c r="H311" s="36" t="str">
        <f t="shared" si="35"/>
        <v/>
      </c>
      <c r="I311" s="34"/>
      <c r="J311" s="35"/>
      <c r="K311" s="36" t="str">
        <f t="shared" si="36"/>
        <v/>
      </c>
      <c r="L311" s="34"/>
      <c r="M311" s="37" t="str">
        <f t="shared" si="37"/>
        <v xml:space="preserve"> </v>
      </c>
      <c r="N311" s="36" t="str">
        <f t="shared" si="38"/>
        <v xml:space="preserve"> </v>
      </c>
      <c r="O311" s="38" t="str">
        <f t="shared" si="41"/>
        <v xml:space="preserve"> </v>
      </c>
      <c r="P311" s="37" t="str">
        <f t="shared" si="39"/>
        <v xml:space="preserve"> </v>
      </c>
      <c r="Q311" s="36" t="str">
        <f t="shared" si="40"/>
        <v xml:space="preserve"> </v>
      </c>
      <c r="R311" s="29"/>
      <c r="S311" s="51"/>
      <c r="T311" s="72"/>
      <c r="U311" s="72"/>
      <c r="V311" s="72"/>
      <c r="W311" s="36"/>
      <c r="X311" s="37"/>
      <c r="Y311" s="37"/>
      <c r="Z311" s="36"/>
      <c r="AA311" s="37"/>
      <c r="AB311" s="37"/>
      <c r="AC311" s="36"/>
      <c r="AD311" s="37"/>
      <c r="AE311" s="37"/>
      <c r="AF311" s="36"/>
      <c r="AG311" s="72"/>
      <c r="AH311" s="37"/>
      <c r="AI311" s="36"/>
      <c r="AJ311" s="17"/>
      <c r="AK311" s="57"/>
    </row>
    <row r="312" spans="1:37" ht="16.5" customHeight="1">
      <c r="A312" s="30"/>
      <c r="B312" s="31"/>
      <c r="C312" s="31"/>
      <c r="D312" s="31"/>
      <c r="E312" s="33"/>
      <c r="F312" s="34"/>
      <c r="G312" s="35"/>
      <c r="H312" s="36" t="str">
        <f t="shared" si="35"/>
        <v/>
      </c>
      <c r="I312" s="34"/>
      <c r="J312" s="35"/>
      <c r="K312" s="36" t="str">
        <f t="shared" si="36"/>
        <v/>
      </c>
      <c r="L312" s="34"/>
      <c r="M312" s="37" t="str">
        <f t="shared" si="37"/>
        <v xml:space="preserve"> </v>
      </c>
      <c r="N312" s="36" t="str">
        <f t="shared" si="38"/>
        <v xml:space="preserve"> </v>
      </c>
      <c r="O312" s="38" t="str">
        <f t="shared" si="41"/>
        <v xml:space="preserve"> </v>
      </c>
      <c r="P312" s="37" t="str">
        <f t="shared" si="39"/>
        <v xml:space="preserve"> </v>
      </c>
      <c r="Q312" s="36" t="str">
        <f t="shared" si="40"/>
        <v xml:space="preserve"> </v>
      </c>
      <c r="R312" s="29"/>
      <c r="S312" s="30"/>
      <c r="T312" s="31"/>
      <c r="U312" s="31"/>
      <c r="V312" s="31"/>
      <c r="W312" s="33"/>
      <c r="X312" s="35"/>
      <c r="Y312" s="35"/>
      <c r="Z312" s="33"/>
      <c r="AA312" s="35"/>
      <c r="AB312" s="35"/>
      <c r="AC312" s="33"/>
      <c r="AD312" s="35"/>
      <c r="AE312" s="35"/>
      <c r="AF312" s="33"/>
      <c r="AG312" s="31"/>
      <c r="AH312" s="35"/>
      <c r="AI312" s="33"/>
      <c r="AJ312" s="29"/>
      <c r="AK312" s="57"/>
    </row>
    <row r="313" spans="1:37" ht="16.5" customHeight="1">
      <c r="A313" s="30"/>
      <c r="B313" s="31"/>
      <c r="C313" s="31"/>
      <c r="D313" s="31"/>
      <c r="E313" s="33"/>
      <c r="F313" s="34"/>
      <c r="G313" s="35"/>
      <c r="H313" s="36" t="str">
        <f t="shared" si="35"/>
        <v/>
      </c>
      <c r="I313" s="34"/>
      <c r="J313" s="35"/>
      <c r="K313" s="36" t="str">
        <f t="shared" si="36"/>
        <v/>
      </c>
      <c r="L313" s="34"/>
      <c r="M313" s="37" t="str">
        <f t="shared" si="37"/>
        <v xml:space="preserve"> </v>
      </c>
      <c r="N313" s="36" t="str">
        <f t="shared" si="38"/>
        <v xml:space="preserve"> </v>
      </c>
      <c r="O313" s="38" t="str">
        <f t="shared" si="41"/>
        <v xml:space="preserve"> </v>
      </c>
      <c r="P313" s="37" t="str">
        <f t="shared" si="39"/>
        <v xml:space="preserve"> </v>
      </c>
      <c r="Q313" s="36" t="str">
        <f t="shared" si="40"/>
        <v xml:space="preserve"> </v>
      </c>
      <c r="R313" s="29"/>
      <c r="S313" s="51"/>
      <c r="T313" s="72"/>
      <c r="U313" s="72"/>
      <c r="V313" s="72"/>
      <c r="W313" s="36"/>
      <c r="X313" s="37"/>
      <c r="Y313" s="37"/>
      <c r="Z313" s="36"/>
      <c r="AA313" s="37"/>
      <c r="AB313" s="37"/>
      <c r="AC313" s="36"/>
      <c r="AD313" s="37"/>
      <c r="AE313" s="37"/>
      <c r="AF313" s="36"/>
      <c r="AG313" s="72"/>
      <c r="AH313" s="37"/>
      <c r="AI313" s="36"/>
      <c r="AJ313" s="17"/>
      <c r="AK313" s="57"/>
    </row>
    <row r="314" spans="1:37" ht="16.5" customHeight="1">
      <c r="A314" s="30"/>
      <c r="B314" s="31"/>
      <c r="C314" s="31"/>
      <c r="D314" s="31"/>
      <c r="E314" s="33"/>
      <c r="F314" s="34"/>
      <c r="G314" s="35"/>
      <c r="H314" s="36" t="str">
        <f t="shared" si="35"/>
        <v/>
      </c>
      <c r="I314" s="34"/>
      <c r="J314" s="35"/>
      <c r="K314" s="36" t="str">
        <f t="shared" si="36"/>
        <v/>
      </c>
      <c r="L314" s="34"/>
      <c r="M314" s="37" t="str">
        <f t="shared" si="37"/>
        <v xml:space="preserve"> </v>
      </c>
      <c r="N314" s="36" t="str">
        <f t="shared" si="38"/>
        <v xml:space="preserve"> </v>
      </c>
      <c r="O314" s="38" t="str">
        <f t="shared" si="41"/>
        <v xml:space="preserve"> </v>
      </c>
      <c r="P314" s="37" t="str">
        <f t="shared" si="39"/>
        <v xml:space="preserve"> </v>
      </c>
      <c r="Q314" s="36" t="str">
        <f t="shared" si="40"/>
        <v xml:space="preserve"> </v>
      </c>
      <c r="R314" s="29"/>
      <c r="S314" s="30"/>
      <c r="T314" s="31"/>
      <c r="U314" s="31"/>
      <c r="V314" s="31"/>
      <c r="W314" s="33"/>
      <c r="X314" s="35"/>
      <c r="Y314" s="35"/>
      <c r="Z314" s="33"/>
      <c r="AA314" s="35"/>
      <c r="AB314" s="35"/>
      <c r="AC314" s="33"/>
      <c r="AD314" s="35"/>
      <c r="AE314" s="35"/>
      <c r="AF314" s="33"/>
      <c r="AG314" s="31"/>
      <c r="AH314" s="35"/>
      <c r="AI314" s="33"/>
      <c r="AJ314" s="29"/>
      <c r="AK314" s="57"/>
    </row>
    <row r="315" spans="1:37" ht="16.5" customHeight="1">
      <c r="A315" s="30"/>
      <c r="B315" s="31"/>
      <c r="C315" s="31"/>
      <c r="D315" s="31"/>
      <c r="E315" s="33"/>
      <c r="F315" s="34"/>
      <c r="G315" s="35"/>
      <c r="H315" s="36" t="str">
        <f t="shared" si="35"/>
        <v/>
      </c>
      <c r="I315" s="34"/>
      <c r="J315" s="35"/>
      <c r="K315" s="36" t="str">
        <f t="shared" si="36"/>
        <v/>
      </c>
      <c r="L315" s="34"/>
      <c r="M315" s="37" t="str">
        <f t="shared" si="37"/>
        <v xml:space="preserve"> </v>
      </c>
      <c r="N315" s="36" t="str">
        <f t="shared" si="38"/>
        <v xml:space="preserve"> </v>
      </c>
      <c r="O315" s="38" t="str">
        <f t="shared" si="41"/>
        <v xml:space="preserve"> </v>
      </c>
      <c r="P315" s="37" t="str">
        <f t="shared" si="39"/>
        <v xml:space="preserve"> </v>
      </c>
      <c r="Q315" s="36" t="str">
        <f t="shared" si="40"/>
        <v xml:space="preserve"> </v>
      </c>
      <c r="R315" s="29"/>
      <c r="S315" s="51"/>
      <c r="T315" s="72"/>
      <c r="U315" s="72"/>
      <c r="V315" s="72"/>
      <c r="W315" s="36"/>
      <c r="X315" s="37"/>
      <c r="Y315" s="37"/>
      <c r="Z315" s="36"/>
      <c r="AA315" s="37"/>
      <c r="AB315" s="37"/>
      <c r="AC315" s="36"/>
      <c r="AD315" s="37"/>
      <c r="AE315" s="37"/>
      <c r="AF315" s="36"/>
      <c r="AG315" s="72"/>
      <c r="AH315" s="37"/>
      <c r="AI315" s="36"/>
      <c r="AJ315" s="17"/>
      <c r="AK315" s="57"/>
    </row>
    <row r="316" spans="1:37" ht="16.5" customHeight="1">
      <c r="A316" s="30"/>
      <c r="B316" s="31"/>
      <c r="C316" s="31"/>
      <c r="D316" s="31"/>
      <c r="E316" s="33"/>
      <c r="F316" s="34"/>
      <c r="G316" s="35"/>
      <c r="H316" s="36" t="str">
        <f t="shared" si="35"/>
        <v/>
      </c>
      <c r="I316" s="34"/>
      <c r="J316" s="35"/>
      <c r="K316" s="36" t="str">
        <f t="shared" si="36"/>
        <v/>
      </c>
      <c r="L316" s="34"/>
      <c r="M316" s="37" t="str">
        <f t="shared" si="37"/>
        <v xml:space="preserve"> </v>
      </c>
      <c r="N316" s="36" t="str">
        <f t="shared" si="38"/>
        <v xml:space="preserve"> </v>
      </c>
      <c r="O316" s="38" t="str">
        <f t="shared" si="41"/>
        <v xml:space="preserve"> </v>
      </c>
      <c r="P316" s="37" t="str">
        <f t="shared" si="39"/>
        <v xml:space="preserve"> </v>
      </c>
      <c r="Q316" s="36" t="str">
        <f t="shared" si="40"/>
        <v xml:space="preserve"> </v>
      </c>
      <c r="R316" s="29"/>
      <c r="S316" s="30"/>
      <c r="T316" s="31"/>
      <c r="U316" s="31"/>
      <c r="V316" s="31"/>
      <c r="W316" s="33"/>
      <c r="X316" s="35"/>
      <c r="Y316" s="35"/>
      <c r="Z316" s="33"/>
      <c r="AA316" s="35"/>
      <c r="AB316" s="35"/>
      <c r="AC316" s="33"/>
      <c r="AD316" s="35"/>
      <c r="AE316" s="35"/>
      <c r="AF316" s="33"/>
      <c r="AG316" s="31"/>
      <c r="AH316" s="35"/>
      <c r="AI316" s="33"/>
      <c r="AJ316" s="29"/>
      <c r="AK316" s="57"/>
    </row>
    <row r="317" spans="1:37" ht="16.5" customHeight="1">
      <c r="A317" s="30"/>
      <c r="B317" s="31"/>
      <c r="C317" s="31"/>
      <c r="D317" s="31"/>
      <c r="E317" s="33"/>
      <c r="F317" s="34"/>
      <c r="G317" s="35"/>
      <c r="H317" s="36" t="str">
        <f t="shared" si="35"/>
        <v/>
      </c>
      <c r="I317" s="34"/>
      <c r="J317" s="35"/>
      <c r="K317" s="36" t="str">
        <f t="shared" si="36"/>
        <v/>
      </c>
      <c r="L317" s="34"/>
      <c r="M317" s="37" t="str">
        <f t="shared" si="37"/>
        <v xml:space="preserve"> </v>
      </c>
      <c r="N317" s="36" t="str">
        <f t="shared" si="38"/>
        <v xml:space="preserve"> </v>
      </c>
      <c r="O317" s="38" t="str">
        <f t="shared" si="41"/>
        <v xml:space="preserve"> </v>
      </c>
      <c r="P317" s="37" t="str">
        <f t="shared" si="39"/>
        <v xml:space="preserve"> </v>
      </c>
      <c r="Q317" s="36" t="str">
        <f t="shared" si="40"/>
        <v xml:space="preserve"> </v>
      </c>
      <c r="R317" s="29"/>
      <c r="S317" s="51"/>
      <c r="T317" s="72"/>
      <c r="U317" s="72"/>
      <c r="V317" s="72"/>
      <c r="W317" s="36"/>
      <c r="X317" s="37"/>
      <c r="Y317" s="37"/>
      <c r="Z317" s="36"/>
      <c r="AA317" s="37"/>
      <c r="AB317" s="37"/>
      <c r="AC317" s="36"/>
      <c r="AD317" s="37"/>
      <c r="AE317" s="37"/>
      <c r="AF317" s="36"/>
      <c r="AG317" s="72"/>
      <c r="AH317" s="37"/>
      <c r="AI317" s="36"/>
      <c r="AJ317" s="17"/>
      <c r="AK317" s="57"/>
    </row>
    <row r="318" spans="1:37" ht="16.5" customHeight="1">
      <c r="A318" s="30"/>
      <c r="B318" s="31"/>
      <c r="C318" s="31"/>
      <c r="D318" s="31"/>
      <c r="E318" s="33"/>
      <c r="F318" s="34"/>
      <c r="G318" s="35"/>
      <c r="H318" s="36" t="str">
        <f t="shared" si="35"/>
        <v/>
      </c>
      <c r="I318" s="34"/>
      <c r="J318" s="35"/>
      <c r="K318" s="36" t="str">
        <f t="shared" si="36"/>
        <v/>
      </c>
      <c r="L318" s="34"/>
      <c r="M318" s="37" t="str">
        <f t="shared" si="37"/>
        <v xml:space="preserve"> </v>
      </c>
      <c r="N318" s="36" t="str">
        <f t="shared" si="38"/>
        <v xml:space="preserve"> </v>
      </c>
      <c r="O318" s="38" t="str">
        <f t="shared" si="41"/>
        <v xml:space="preserve"> </v>
      </c>
      <c r="P318" s="37" t="str">
        <f t="shared" si="39"/>
        <v xml:space="preserve"> </v>
      </c>
      <c r="Q318" s="36" t="str">
        <f t="shared" si="40"/>
        <v xml:space="preserve"> </v>
      </c>
      <c r="R318" s="29"/>
      <c r="S318" s="30"/>
      <c r="T318" s="31"/>
      <c r="U318" s="31"/>
      <c r="V318" s="31"/>
      <c r="W318" s="33"/>
      <c r="X318" s="35"/>
      <c r="Y318" s="35"/>
      <c r="Z318" s="33"/>
      <c r="AA318" s="35"/>
      <c r="AB318" s="35"/>
      <c r="AC318" s="33"/>
      <c r="AD318" s="35"/>
      <c r="AE318" s="35"/>
      <c r="AF318" s="33"/>
      <c r="AG318" s="31"/>
      <c r="AH318" s="35"/>
      <c r="AI318" s="33"/>
      <c r="AJ318" s="29"/>
      <c r="AK318" s="57"/>
    </row>
    <row r="319" spans="1:37" ht="16.5" customHeight="1">
      <c r="A319" s="30"/>
      <c r="B319" s="31"/>
      <c r="C319" s="31"/>
      <c r="D319" s="31"/>
      <c r="E319" s="33"/>
      <c r="F319" s="34"/>
      <c r="G319" s="35"/>
      <c r="H319" s="36" t="str">
        <f t="shared" si="35"/>
        <v/>
      </c>
      <c r="I319" s="34"/>
      <c r="J319" s="35"/>
      <c r="K319" s="36" t="str">
        <f t="shared" si="36"/>
        <v/>
      </c>
      <c r="L319" s="34"/>
      <c r="M319" s="37" t="str">
        <f t="shared" si="37"/>
        <v xml:space="preserve"> </v>
      </c>
      <c r="N319" s="36" t="str">
        <f t="shared" si="38"/>
        <v xml:space="preserve"> </v>
      </c>
      <c r="O319" s="38" t="str">
        <f t="shared" si="41"/>
        <v xml:space="preserve"> </v>
      </c>
      <c r="P319" s="37" t="str">
        <f t="shared" si="39"/>
        <v xml:space="preserve"> </v>
      </c>
      <c r="Q319" s="36" t="str">
        <f t="shared" si="40"/>
        <v xml:space="preserve"> </v>
      </c>
      <c r="R319" s="29"/>
      <c r="S319" s="51"/>
      <c r="T319" s="72"/>
      <c r="U319" s="72"/>
      <c r="V319" s="72"/>
      <c r="W319" s="36"/>
      <c r="X319" s="37"/>
      <c r="Y319" s="37"/>
      <c r="Z319" s="36"/>
      <c r="AA319" s="37"/>
      <c r="AB319" s="37"/>
      <c r="AC319" s="36"/>
      <c r="AD319" s="37"/>
      <c r="AE319" s="37"/>
      <c r="AF319" s="36"/>
      <c r="AG319" s="72"/>
      <c r="AH319" s="37"/>
      <c r="AI319" s="36"/>
      <c r="AJ319" s="17"/>
      <c r="AK319" s="57"/>
    </row>
    <row r="320" spans="1:37" ht="16.5" customHeight="1">
      <c r="A320" s="30"/>
      <c r="B320" s="31"/>
      <c r="C320" s="31"/>
      <c r="D320" s="31"/>
      <c r="E320" s="33"/>
      <c r="F320" s="34"/>
      <c r="G320" s="35"/>
      <c r="H320" s="36" t="str">
        <f t="shared" si="35"/>
        <v/>
      </c>
      <c r="I320" s="34"/>
      <c r="J320" s="35"/>
      <c r="K320" s="36" t="str">
        <f t="shared" si="36"/>
        <v/>
      </c>
      <c r="L320" s="34"/>
      <c r="M320" s="37" t="str">
        <f t="shared" si="37"/>
        <v xml:space="preserve"> </v>
      </c>
      <c r="N320" s="36" t="str">
        <f t="shared" si="38"/>
        <v xml:space="preserve"> </v>
      </c>
      <c r="O320" s="38" t="str">
        <f t="shared" si="41"/>
        <v xml:space="preserve"> </v>
      </c>
      <c r="P320" s="37" t="str">
        <f t="shared" si="39"/>
        <v xml:space="preserve"> </v>
      </c>
      <c r="Q320" s="36" t="str">
        <f t="shared" si="40"/>
        <v xml:space="preserve"> </v>
      </c>
      <c r="R320" s="29"/>
      <c r="S320" s="30"/>
      <c r="T320" s="31"/>
      <c r="U320" s="31"/>
      <c r="V320" s="31"/>
      <c r="W320" s="33"/>
      <c r="X320" s="35"/>
      <c r="Y320" s="35"/>
      <c r="Z320" s="33"/>
      <c r="AA320" s="35"/>
      <c r="AB320" s="35"/>
      <c r="AC320" s="33"/>
      <c r="AD320" s="35"/>
      <c r="AE320" s="35"/>
      <c r="AF320" s="33"/>
      <c r="AG320" s="31"/>
      <c r="AH320" s="35"/>
      <c r="AI320" s="33"/>
      <c r="AJ320" s="29"/>
      <c r="AK320" s="57"/>
    </row>
    <row r="321" spans="1:37" ht="16.5" customHeight="1">
      <c r="A321" s="30"/>
      <c r="B321" s="31"/>
      <c r="C321" s="31"/>
      <c r="D321" s="31"/>
      <c r="E321" s="33"/>
      <c r="F321" s="34"/>
      <c r="G321" s="35"/>
      <c r="H321" s="36" t="str">
        <f t="shared" si="35"/>
        <v/>
      </c>
      <c r="I321" s="34"/>
      <c r="J321" s="35"/>
      <c r="K321" s="36" t="str">
        <f t="shared" si="36"/>
        <v/>
      </c>
      <c r="L321" s="34"/>
      <c r="M321" s="37" t="str">
        <f t="shared" si="37"/>
        <v xml:space="preserve"> </v>
      </c>
      <c r="N321" s="36" t="str">
        <f t="shared" si="38"/>
        <v xml:space="preserve"> </v>
      </c>
      <c r="O321" s="38" t="str">
        <f t="shared" si="41"/>
        <v xml:space="preserve"> </v>
      </c>
      <c r="P321" s="37" t="str">
        <f t="shared" si="39"/>
        <v xml:space="preserve"> </v>
      </c>
      <c r="Q321" s="36" t="str">
        <f t="shared" si="40"/>
        <v xml:space="preserve"> </v>
      </c>
      <c r="R321" s="29"/>
      <c r="S321" s="51"/>
      <c r="T321" s="72"/>
      <c r="U321" s="72"/>
      <c r="V321" s="72"/>
      <c r="W321" s="36"/>
      <c r="X321" s="37"/>
      <c r="Y321" s="37"/>
      <c r="Z321" s="36"/>
      <c r="AA321" s="37"/>
      <c r="AB321" s="37"/>
      <c r="AC321" s="36"/>
      <c r="AD321" s="37"/>
      <c r="AE321" s="37"/>
      <c r="AF321" s="36"/>
      <c r="AG321" s="72"/>
      <c r="AH321" s="37"/>
      <c r="AI321" s="36"/>
      <c r="AJ321" s="17"/>
      <c r="AK321" s="57"/>
    </row>
    <row r="322" spans="1:37" ht="16.5" customHeight="1">
      <c r="A322" s="30"/>
      <c r="B322" s="31"/>
      <c r="C322" s="31"/>
      <c r="D322" s="31"/>
      <c r="E322" s="33"/>
      <c r="F322" s="34"/>
      <c r="G322" s="35"/>
      <c r="H322" s="36" t="str">
        <f t="shared" si="35"/>
        <v/>
      </c>
      <c r="I322" s="34"/>
      <c r="J322" s="35"/>
      <c r="K322" s="36" t="str">
        <f t="shared" si="36"/>
        <v/>
      </c>
      <c r="L322" s="34"/>
      <c r="M322" s="37" t="str">
        <f t="shared" si="37"/>
        <v xml:space="preserve"> </v>
      </c>
      <c r="N322" s="36" t="str">
        <f t="shared" si="38"/>
        <v xml:space="preserve"> </v>
      </c>
      <c r="O322" s="38" t="str">
        <f t="shared" si="41"/>
        <v xml:space="preserve"> </v>
      </c>
      <c r="P322" s="37" t="str">
        <f t="shared" si="39"/>
        <v xml:space="preserve"> </v>
      </c>
      <c r="Q322" s="36" t="str">
        <f t="shared" si="40"/>
        <v xml:space="preserve"> </v>
      </c>
      <c r="R322" s="29"/>
      <c r="S322" s="30"/>
      <c r="T322" s="31"/>
      <c r="U322" s="31"/>
      <c r="V322" s="31"/>
      <c r="W322" s="33"/>
      <c r="X322" s="35"/>
      <c r="Y322" s="35"/>
      <c r="Z322" s="33"/>
      <c r="AA322" s="35"/>
      <c r="AB322" s="35"/>
      <c r="AC322" s="33"/>
      <c r="AD322" s="35"/>
      <c r="AE322" s="35"/>
      <c r="AF322" s="33"/>
      <c r="AG322" s="31"/>
      <c r="AH322" s="35"/>
      <c r="AI322" s="33"/>
      <c r="AJ322" s="29"/>
      <c r="AK322" s="57"/>
    </row>
    <row r="323" spans="1:37" ht="16.5" customHeight="1">
      <c r="A323" s="30"/>
      <c r="B323" s="31"/>
      <c r="C323" s="31"/>
      <c r="D323" s="31"/>
      <c r="E323" s="33"/>
      <c r="F323" s="34"/>
      <c r="G323" s="35"/>
      <c r="H323" s="36" t="str">
        <f t="shared" si="35"/>
        <v/>
      </c>
      <c r="I323" s="34"/>
      <c r="J323" s="35"/>
      <c r="K323" s="36" t="str">
        <f t="shared" si="36"/>
        <v/>
      </c>
      <c r="L323" s="34"/>
      <c r="M323" s="37" t="str">
        <f t="shared" si="37"/>
        <v xml:space="preserve"> </v>
      </c>
      <c r="N323" s="36" t="str">
        <f t="shared" si="38"/>
        <v xml:space="preserve"> </v>
      </c>
      <c r="O323" s="38" t="str">
        <f t="shared" si="41"/>
        <v xml:space="preserve"> </v>
      </c>
      <c r="P323" s="37" t="str">
        <f t="shared" si="39"/>
        <v xml:space="preserve"> </v>
      </c>
      <c r="Q323" s="36" t="str">
        <f t="shared" si="40"/>
        <v xml:space="preserve"> </v>
      </c>
      <c r="R323" s="29"/>
      <c r="S323" s="51"/>
      <c r="T323" s="72"/>
      <c r="U323" s="72"/>
      <c r="V323" s="72"/>
      <c r="W323" s="36"/>
      <c r="X323" s="37"/>
      <c r="Y323" s="37"/>
      <c r="Z323" s="36"/>
      <c r="AA323" s="37"/>
      <c r="AB323" s="37"/>
      <c r="AC323" s="36"/>
      <c r="AD323" s="37"/>
      <c r="AE323" s="37"/>
      <c r="AF323" s="36"/>
      <c r="AG323" s="72"/>
      <c r="AH323" s="37"/>
      <c r="AI323" s="36"/>
      <c r="AJ323" s="17"/>
      <c r="AK323" s="57"/>
    </row>
    <row r="324" spans="1:37" ht="16.5" customHeight="1">
      <c r="A324" s="30"/>
      <c r="B324" s="31"/>
      <c r="C324" s="31"/>
      <c r="D324" s="31"/>
      <c r="E324" s="33"/>
      <c r="F324" s="34"/>
      <c r="G324" s="35"/>
      <c r="H324" s="36" t="str">
        <f t="shared" si="35"/>
        <v/>
      </c>
      <c r="I324" s="34"/>
      <c r="J324" s="35"/>
      <c r="K324" s="36" t="str">
        <f t="shared" si="36"/>
        <v/>
      </c>
      <c r="L324" s="34"/>
      <c r="M324" s="37" t="str">
        <f t="shared" si="37"/>
        <v xml:space="preserve"> </v>
      </c>
      <c r="N324" s="36" t="str">
        <f t="shared" si="38"/>
        <v xml:space="preserve"> </v>
      </c>
      <c r="O324" s="38" t="str">
        <f t="shared" si="41"/>
        <v xml:space="preserve"> </v>
      </c>
      <c r="P324" s="37" t="str">
        <f t="shared" si="39"/>
        <v xml:space="preserve"> </v>
      </c>
      <c r="Q324" s="36" t="str">
        <f t="shared" si="40"/>
        <v xml:space="preserve"> </v>
      </c>
      <c r="R324" s="29"/>
      <c r="S324" s="30"/>
      <c r="T324" s="31"/>
      <c r="U324" s="31"/>
      <c r="V324" s="31"/>
      <c r="W324" s="33"/>
      <c r="X324" s="35"/>
      <c r="Y324" s="35"/>
      <c r="Z324" s="33"/>
      <c r="AA324" s="35"/>
      <c r="AB324" s="35"/>
      <c r="AC324" s="33"/>
      <c r="AD324" s="35"/>
      <c r="AE324" s="35"/>
      <c r="AF324" s="33"/>
      <c r="AG324" s="31"/>
      <c r="AH324" s="35"/>
      <c r="AI324" s="33"/>
      <c r="AJ324" s="29"/>
      <c r="AK324" s="57"/>
    </row>
    <row r="325" spans="1:37" ht="16.5" customHeight="1">
      <c r="A325" s="30"/>
      <c r="B325" s="31"/>
      <c r="C325" s="31"/>
      <c r="D325" s="31"/>
      <c r="E325" s="33"/>
      <c r="F325" s="34"/>
      <c r="G325" s="35"/>
      <c r="H325" s="36" t="str">
        <f t="shared" si="35"/>
        <v/>
      </c>
      <c r="I325" s="34"/>
      <c r="J325" s="35"/>
      <c r="K325" s="36" t="str">
        <f t="shared" si="36"/>
        <v/>
      </c>
      <c r="L325" s="34"/>
      <c r="M325" s="37" t="str">
        <f t="shared" si="37"/>
        <v xml:space="preserve"> </v>
      </c>
      <c r="N325" s="36" t="str">
        <f t="shared" si="38"/>
        <v xml:space="preserve"> </v>
      </c>
      <c r="O325" s="38" t="str">
        <f t="shared" si="41"/>
        <v xml:space="preserve"> </v>
      </c>
      <c r="P325" s="37" t="str">
        <f t="shared" si="39"/>
        <v xml:space="preserve"> </v>
      </c>
      <c r="Q325" s="36" t="str">
        <f t="shared" si="40"/>
        <v xml:space="preserve"> </v>
      </c>
      <c r="R325" s="29"/>
      <c r="S325" s="51"/>
      <c r="T325" s="72"/>
      <c r="U325" s="72"/>
      <c r="V325" s="72"/>
      <c r="W325" s="36"/>
      <c r="X325" s="37"/>
      <c r="Y325" s="37"/>
      <c r="Z325" s="36"/>
      <c r="AA325" s="37"/>
      <c r="AB325" s="37"/>
      <c r="AC325" s="36"/>
      <c r="AD325" s="37"/>
      <c r="AE325" s="37"/>
      <c r="AF325" s="36"/>
      <c r="AG325" s="72"/>
      <c r="AH325" s="37"/>
      <c r="AI325" s="36"/>
      <c r="AJ325" s="17"/>
      <c r="AK325" s="57"/>
    </row>
    <row r="326" spans="1:37" ht="16.5" customHeight="1">
      <c r="A326" s="30"/>
      <c r="B326" s="31"/>
      <c r="C326" s="31"/>
      <c r="D326" s="31"/>
      <c r="E326" s="33"/>
      <c r="F326" s="34"/>
      <c r="G326" s="35"/>
      <c r="H326" s="36" t="str">
        <f t="shared" si="35"/>
        <v/>
      </c>
      <c r="I326" s="34"/>
      <c r="J326" s="35"/>
      <c r="K326" s="36" t="str">
        <f t="shared" si="36"/>
        <v/>
      </c>
      <c r="L326" s="34"/>
      <c r="M326" s="37" t="str">
        <f t="shared" si="37"/>
        <v xml:space="preserve"> </v>
      </c>
      <c r="N326" s="36" t="str">
        <f t="shared" si="38"/>
        <v xml:space="preserve"> </v>
      </c>
      <c r="O326" s="38" t="str">
        <f t="shared" si="41"/>
        <v xml:space="preserve"> </v>
      </c>
      <c r="P326" s="37" t="str">
        <f t="shared" si="39"/>
        <v xml:space="preserve"> </v>
      </c>
      <c r="Q326" s="36" t="str">
        <f t="shared" si="40"/>
        <v xml:space="preserve"> </v>
      </c>
      <c r="R326" s="29"/>
      <c r="S326" s="30"/>
      <c r="T326" s="31"/>
      <c r="U326" s="31"/>
      <c r="V326" s="31"/>
      <c r="W326" s="33"/>
      <c r="X326" s="35"/>
      <c r="Y326" s="35"/>
      <c r="Z326" s="33"/>
      <c r="AA326" s="35"/>
      <c r="AB326" s="35"/>
      <c r="AC326" s="33"/>
      <c r="AD326" s="35"/>
      <c r="AE326" s="35"/>
      <c r="AF326" s="33"/>
      <c r="AG326" s="31"/>
      <c r="AH326" s="35"/>
      <c r="AI326" s="33"/>
      <c r="AJ326" s="29"/>
      <c r="AK326" s="57"/>
    </row>
    <row r="327" spans="1:37" ht="16.5" customHeight="1">
      <c r="A327" s="30"/>
      <c r="B327" s="31"/>
      <c r="C327" s="31"/>
      <c r="D327" s="31"/>
      <c r="E327" s="33"/>
      <c r="F327" s="34"/>
      <c r="G327" s="35"/>
      <c r="H327" s="36" t="str">
        <f t="shared" si="35"/>
        <v/>
      </c>
      <c r="I327" s="34"/>
      <c r="J327" s="35"/>
      <c r="K327" s="36" t="str">
        <f t="shared" si="36"/>
        <v/>
      </c>
      <c r="L327" s="34"/>
      <c r="M327" s="37" t="str">
        <f t="shared" si="37"/>
        <v xml:space="preserve"> </v>
      </c>
      <c r="N327" s="36" t="str">
        <f t="shared" si="38"/>
        <v xml:space="preserve"> </v>
      </c>
      <c r="O327" s="38" t="str">
        <f t="shared" si="41"/>
        <v xml:space="preserve"> </v>
      </c>
      <c r="P327" s="37" t="str">
        <f t="shared" si="39"/>
        <v xml:space="preserve"> </v>
      </c>
      <c r="Q327" s="36" t="str">
        <f t="shared" si="40"/>
        <v xml:space="preserve"> </v>
      </c>
      <c r="R327" s="29"/>
      <c r="S327" s="51"/>
      <c r="T327" s="72"/>
      <c r="U327" s="72"/>
      <c r="V327" s="72"/>
      <c r="W327" s="36"/>
      <c r="X327" s="37"/>
      <c r="Y327" s="37"/>
      <c r="Z327" s="36"/>
      <c r="AA327" s="37"/>
      <c r="AB327" s="37"/>
      <c r="AC327" s="36"/>
      <c r="AD327" s="37"/>
      <c r="AE327" s="37"/>
      <c r="AF327" s="36"/>
      <c r="AG327" s="72"/>
      <c r="AH327" s="37"/>
      <c r="AI327" s="36"/>
      <c r="AJ327" s="17"/>
      <c r="AK327" s="57"/>
    </row>
    <row r="328" spans="1:37" ht="16.5" customHeight="1">
      <c r="A328" s="30"/>
      <c r="B328" s="31"/>
      <c r="C328" s="31"/>
      <c r="D328" s="31"/>
      <c r="E328" s="33"/>
      <c r="F328" s="34"/>
      <c r="G328" s="35"/>
      <c r="H328" s="36" t="str">
        <f t="shared" si="35"/>
        <v/>
      </c>
      <c r="I328" s="34"/>
      <c r="J328" s="35"/>
      <c r="K328" s="36" t="str">
        <f t="shared" si="36"/>
        <v/>
      </c>
      <c r="L328" s="34"/>
      <c r="M328" s="37" t="str">
        <f t="shared" si="37"/>
        <v xml:space="preserve"> </v>
      </c>
      <c r="N328" s="36" t="str">
        <f t="shared" si="38"/>
        <v xml:space="preserve"> </v>
      </c>
      <c r="O328" s="38" t="str">
        <f t="shared" si="41"/>
        <v xml:space="preserve"> </v>
      </c>
      <c r="P328" s="37" t="str">
        <f t="shared" si="39"/>
        <v xml:space="preserve"> </v>
      </c>
      <c r="Q328" s="36" t="str">
        <f t="shared" si="40"/>
        <v xml:space="preserve"> </v>
      </c>
      <c r="R328" s="29"/>
      <c r="S328" s="30"/>
      <c r="T328" s="31"/>
      <c r="U328" s="31"/>
      <c r="V328" s="31"/>
      <c r="W328" s="33"/>
      <c r="X328" s="35"/>
      <c r="Y328" s="35"/>
      <c r="Z328" s="33"/>
      <c r="AA328" s="35"/>
      <c r="AB328" s="35"/>
      <c r="AC328" s="33"/>
      <c r="AD328" s="35"/>
      <c r="AE328" s="35"/>
      <c r="AF328" s="33"/>
      <c r="AG328" s="31"/>
      <c r="AH328" s="35"/>
      <c r="AI328" s="33"/>
      <c r="AJ328" s="29"/>
      <c r="AK328" s="57"/>
    </row>
    <row r="329" spans="1:37" ht="16.5" customHeight="1">
      <c r="A329" s="30"/>
      <c r="B329" s="31"/>
      <c r="C329" s="31"/>
      <c r="D329" s="31"/>
      <c r="E329" s="33"/>
      <c r="F329" s="34"/>
      <c r="G329" s="35"/>
      <c r="H329" s="36" t="str">
        <f t="shared" si="35"/>
        <v/>
      </c>
      <c r="I329" s="34"/>
      <c r="J329" s="35"/>
      <c r="K329" s="36" t="str">
        <f t="shared" si="36"/>
        <v/>
      </c>
      <c r="L329" s="34"/>
      <c r="M329" s="37" t="str">
        <f t="shared" si="37"/>
        <v xml:space="preserve"> </v>
      </c>
      <c r="N329" s="36" t="str">
        <f t="shared" si="38"/>
        <v xml:space="preserve"> </v>
      </c>
      <c r="O329" s="38" t="str">
        <f t="shared" si="41"/>
        <v xml:space="preserve"> </v>
      </c>
      <c r="P329" s="37" t="str">
        <f t="shared" si="39"/>
        <v xml:space="preserve"> </v>
      </c>
      <c r="Q329" s="36" t="str">
        <f t="shared" si="40"/>
        <v xml:space="preserve"> </v>
      </c>
      <c r="R329" s="29"/>
      <c r="S329" s="51"/>
      <c r="T329" s="72"/>
      <c r="U329" s="72"/>
      <c r="V329" s="72"/>
      <c r="W329" s="36"/>
      <c r="X329" s="37"/>
      <c r="Y329" s="37"/>
      <c r="Z329" s="36"/>
      <c r="AA329" s="37"/>
      <c r="AB329" s="37"/>
      <c r="AC329" s="36"/>
      <c r="AD329" s="37"/>
      <c r="AE329" s="37"/>
      <c r="AF329" s="36"/>
      <c r="AG329" s="72"/>
      <c r="AH329" s="37"/>
      <c r="AI329" s="36"/>
      <c r="AJ329" s="17"/>
      <c r="AK329" s="57"/>
    </row>
    <row r="330" spans="1:37" ht="16.5" customHeight="1">
      <c r="A330" s="30"/>
      <c r="B330" s="31"/>
      <c r="C330" s="31"/>
      <c r="D330" s="31"/>
      <c r="E330" s="33"/>
      <c r="F330" s="34"/>
      <c r="G330" s="35"/>
      <c r="H330" s="36" t="str">
        <f t="shared" si="35"/>
        <v/>
      </c>
      <c r="I330" s="34"/>
      <c r="J330" s="35"/>
      <c r="K330" s="36" t="str">
        <f t="shared" si="36"/>
        <v/>
      </c>
      <c r="L330" s="34"/>
      <c r="M330" s="37" t="str">
        <f t="shared" si="37"/>
        <v xml:space="preserve"> </v>
      </c>
      <c r="N330" s="36" t="str">
        <f t="shared" si="38"/>
        <v xml:space="preserve"> </v>
      </c>
      <c r="O330" s="38" t="str">
        <f t="shared" si="41"/>
        <v xml:space="preserve"> </v>
      </c>
      <c r="P330" s="37" t="str">
        <f t="shared" si="39"/>
        <v xml:space="preserve"> </v>
      </c>
      <c r="Q330" s="36" t="str">
        <f t="shared" si="40"/>
        <v xml:space="preserve"> </v>
      </c>
      <c r="R330" s="29"/>
      <c r="S330" s="30"/>
      <c r="T330" s="31"/>
      <c r="U330" s="31"/>
      <c r="V330" s="31"/>
      <c r="W330" s="33"/>
      <c r="X330" s="35"/>
      <c r="Y330" s="35"/>
      <c r="Z330" s="33"/>
      <c r="AA330" s="35"/>
      <c r="AB330" s="35"/>
      <c r="AC330" s="33"/>
      <c r="AD330" s="35"/>
      <c r="AE330" s="35"/>
      <c r="AF330" s="33"/>
      <c r="AG330" s="31"/>
      <c r="AH330" s="35"/>
      <c r="AI330" s="33"/>
      <c r="AJ330" s="29"/>
      <c r="AK330" s="57"/>
    </row>
    <row r="331" spans="1:37" ht="16.5" customHeight="1">
      <c r="A331" s="30"/>
      <c r="B331" s="31"/>
      <c r="C331" s="31"/>
      <c r="D331" s="31"/>
      <c r="E331" s="33"/>
      <c r="F331" s="34"/>
      <c r="G331" s="35"/>
      <c r="H331" s="36" t="str">
        <f t="shared" si="35"/>
        <v/>
      </c>
      <c r="I331" s="34"/>
      <c r="J331" s="35"/>
      <c r="K331" s="36" t="str">
        <f t="shared" si="36"/>
        <v/>
      </c>
      <c r="L331" s="34"/>
      <c r="M331" s="37" t="str">
        <f t="shared" si="37"/>
        <v xml:space="preserve"> </v>
      </c>
      <c r="N331" s="36" t="str">
        <f t="shared" si="38"/>
        <v xml:space="preserve"> </v>
      </c>
      <c r="O331" s="38" t="str">
        <f t="shared" si="41"/>
        <v xml:space="preserve"> </v>
      </c>
      <c r="P331" s="37" t="str">
        <f t="shared" si="39"/>
        <v xml:space="preserve"> </v>
      </c>
      <c r="Q331" s="36" t="str">
        <f t="shared" si="40"/>
        <v xml:space="preserve"> </v>
      </c>
      <c r="R331" s="29"/>
      <c r="S331" s="51"/>
      <c r="T331" s="72"/>
      <c r="U331" s="72"/>
      <c r="V331" s="72"/>
      <c r="W331" s="36"/>
      <c r="X331" s="37"/>
      <c r="Y331" s="37"/>
      <c r="Z331" s="36"/>
      <c r="AA331" s="37"/>
      <c r="AB331" s="37"/>
      <c r="AC331" s="36"/>
      <c r="AD331" s="37"/>
      <c r="AE331" s="37"/>
      <c r="AF331" s="36"/>
      <c r="AG331" s="72"/>
      <c r="AH331" s="37"/>
      <c r="AI331" s="36"/>
      <c r="AJ331" s="17"/>
      <c r="AK331" s="57"/>
    </row>
    <row r="332" spans="1:37" ht="16.5" customHeight="1">
      <c r="A332" s="30"/>
      <c r="B332" s="31"/>
      <c r="C332" s="31"/>
      <c r="D332" s="31"/>
      <c r="E332" s="33"/>
      <c r="F332" s="34"/>
      <c r="G332" s="35"/>
      <c r="H332" s="36" t="str">
        <f t="shared" si="35"/>
        <v/>
      </c>
      <c r="I332" s="34"/>
      <c r="J332" s="35"/>
      <c r="K332" s="36" t="str">
        <f t="shared" si="36"/>
        <v/>
      </c>
      <c r="L332" s="34"/>
      <c r="M332" s="37" t="str">
        <f t="shared" si="37"/>
        <v xml:space="preserve"> </v>
      </c>
      <c r="N332" s="36" t="str">
        <f t="shared" si="38"/>
        <v xml:space="preserve"> </v>
      </c>
      <c r="O332" s="38" t="str">
        <f t="shared" si="41"/>
        <v xml:space="preserve"> </v>
      </c>
      <c r="P332" s="37" t="str">
        <f t="shared" si="39"/>
        <v xml:space="preserve"> </v>
      </c>
      <c r="Q332" s="36" t="str">
        <f t="shared" si="40"/>
        <v xml:space="preserve"> </v>
      </c>
      <c r="R332" s="29"/>
      <c r="S332" s="30"/>
      <c r="T332" s="31"/>
      <c r="U332" s="31"/>
      <c r="V332" s="31"/>
      <c r="W332" s="33"/>
      <c r="X332" s="35"/>
      <c r="Y332" s="35"/>
      <c r="Z332" s="33"/>
      <c r="AA332" s="35"/>
      <c r="AB332" s="35"/>
      <c r="AC332" s="33"/>
      <c r="AD332" s="35"/>
      <c r="AE332" s="35"/>
      <c r="AF332" s="33"/>
      <c r="AG332" s="31"/>
      <c r="AH332" s="35"/>
      <c r="AI332" s="33"/>
      <c r="AJ332" s="29"/>
      <c r="AK332" s="57"/>
    </row>
    <row r="333" spans="1:37" ht="16.5" customHeight="1">
      <c r="A333" s="30"/>
      <c r="B333" s="31"/>
      <c r="C333" s="31"/>
      <c r="D333" s="31"/>
      <c r="E333" s="33"/>
      <c r="F333" s="34"/>
      <c r="G333" s="35"/>
      <c r="H333" s="36" t="str">
        <f t="shared" si="35"/>
        <v/>
      </c>
      <c r="I333" s="34"/>
      <c r="J333" s="35"/>
      <c r="K333" s="36" t="str">
        <f t="shared" si="36"/>
        <v/>
      </c>
      <c r="L333" s="34"/>
      <c r="M333" s="37" t="str">
        <f t="shared" si="37"/>
        <v xml:space="preserve"> </v>
      </c>
      <c r="N333" s="36" t="str">
        <f t="shared" si="38"/>
        <v xml:space="preserve"> </v>
      </c>
      <c r="O333" s="38" t="str">
        <f t="shared" si="41"/>
        <v xml:space="preserve"> </v>
      </c>
      <c r="P333" s="37" t="str">
        <f t="shared" si="39"/>
        <v xml:space="preserve"> </v>
      </c>
      <c r="Q333" s="36" t="str">
        <f t="shared" si="40"/>
        <v xml:space="preserve"> </v>
      </c>
      <c r="R333" s="29"/>
      <c r="S333" s="51"/>
      <c r="T333" s="72"/>
      <c r="U333" s="72"/>
      <c r="V333" s="72"/>
      <c r="W333" s="36"/>
      <c r="X333" s="37"/>
      <c r="Y333" s="37"/>
      <c r="Z333" s="36"/>
      <c r="AA333" s="37"/>
      <c r="AB333" s="37"/>
      <c r="AC333" s="36"/>
      <c r="AD333" s="37"/>
      <c r="AE333" s="37"/>
      <c r="AF333" s="36"/>
      <c r="AG333" s="72"/>
      <c r="AH333" s="37"/>
      <c r="AI333" s="36"/>
      <c r="AJ333" s="17"/>
      <c r="AK333" s="57"/>
    </row>
    <row r="334" spans="1:37" ht="16.5" customHeight="1">
      <c r="A334" s="30"/>
      <c r="B334" s="31"/>
      <c r="C334" s="31"/>
      <c r="D334" s="31"/>
      <c r="E334" s="33"/>
      <c r="F334" s="34"/>
      <c r="G334" s="35"/>
      <c r="H334" s="36" t="str">
        <f t="shared" si="35"/>
        <v/>
      </c>
      <c r="I334" s="34"/>
      <c r="J334" s="35"/>
      <c r="K334" s="36" t="str">
        <f t="shared" si="36"/>
        <v/>
      </c>
      <c r="L334" s="34"/>
      <c r="M334" s="37" t="str">
        <f t="shared" si="37"/>
        <v xml:space="preserve"> </v>
      </c>
      <c r="N334" s="36" t="str">
        <f t="shared" si="38"/>
        <v xml:space="preserve"> </v>
      </c>
      <c r="O334" s="38" t="str">
        <f t="shared" si="41"/>
        <v xml:space="preserve"> </v>
      </c>
      <c r="P334" s="37" t="str">
        <f t="shared" si="39"/>
        <v xml:space="preserve"> </v>
      </c>
      <c r="Q334" s="36" t="str">
        <f t="shared" si="40"/>
        <v xml:space="preserve"> </v>
      </c>
      <c r="R334" s="29"/>
      <c r="S334" s="30"/>
      <c r="T334" s="31"/>
      <c r="U334" s="31"/>
      <c r="V334" s="31"/>
      <c r="W334" s="33"/>
      <c r="X334" s="35"/>
      <c r="Y334" s="35"/>
      <c r="Z334" s="33"/>
      <c r="AA334" s="35"/>
      <c r="AB334" s="35"/>
      <c r="AC334" s="33"/>
      <c r="AD334" s="35"/>
      <c r="AE334" s="35"/>
      <c r="AF334" s="33"/>
      <c r="AG334" s="31"/>
      <c r="AH334" s="35"/>
      <c r="AI334" s="33"/>
      <c r="AJ334" s="29"/>
      <c r="AK334" s="57"/>
    </row>
    <row r="335" spans="1:37" ht="16.5" customHeight="1">
      <c r="A335" s="30"/>
      <c r="B335" s="31"/>
      <c r="C335" s="31"/>
      <c r="D335" s="31"/>
      <c r="E335" s="33"/>
      <c r="F335" s="34"/>
      <c r="G335" s="35"/>
      <c r="H335" s="36" t="str">
        <f t="shared" si="35"/>
        <v/>
      </c>
      <c r="I335" s="34"/>
      <c r="J335" s="35"/>
      <c r="K335" s="36" t="str">
        <f t="shared" si="36"/>
        <v/>
      </c>
      <c r="L335" s="34"/>
      <c r="M335" s="37" t="str">
        <f t="shared" si="37"/>
        <v xml:space="preserve"> </v>
      </c>
      <c r="N335" s="36" t="str">
        <f t="shared" si="38"/>
        <v xml:space="preserve"> </v>
      </c>
      <c r="O335" s="38" t="str">
        <f t="shared" si="41"/>
        <v xml:space="preserve"> </v>
      </c>
      <c r="P335" s="37" t="str">
        <f t="shared" si="39"/>
        <v xml:space="preserve"> </v>
      </c>
      <c r="Q335" s="36" t="str">
        <f t="shared" si="40"/>
        <v xml:space="preserve"> </v>
      </c>
      <c r="R335" s="29"/>
      <c r="S335" s="51"/>
      <c r="T335" s="72"/>
      <c r="U335" s="72"/>
      <c r="V335" s="72"/>
      <c r="W335" s="36"/>
      <c r="X335" s="37"/>
      <c r="Y335" s="37"/>
      <c r="Z335" s="36"/>
      <c r="AA335" s="37"/>
      <c r="AB335" s="37"/>
      <c r="AC335" s="36"/>
      <c r="AD335" s="37"/>
      <c r="AE335" s="37"/>
      <c r="AF335" s="36"/>
      <c r="AG335" s="72"/>
      <c r="AH335" s="37"/>
      <c r="AI335" s="36"/>
      <c r="AJ335" s="17"/>
      <c r="AK335" s="57"/>
    </row>
    <row r="336" spans="1:37" ht="16.5" customHeight="1">
      <c r="A336" s="30"/>
      <c r="B336" s="31"/>
      <c r="C336" s="31"/>
      <c r="D336" s="31"/>
      <c r="E336" s="33"/>
      <c r="F336" s="34"/>
      <c r="G336" s="35"/>
      <c r="H336" s="36" t="str">
        <f t="shared" si="35"/>
        <v/>
      </c>
      <c r="I336" s="34"/>
      <c r="J336" s="35"/>
      <c r="K336" s="36" t="str">
        <f t="shared" si="36"/>
        <v/>
      </c>
      <c r="L336" s="34"/>
      <c r="M336" s="37" t="str">
        <f t="shared" si="37"/>
        <v xml:space="preserve"> </v>
      </c>
      <c r="N336" s="36" t="str">
        <f t="shared" si="38"/>
        <v xml:space="preserve"> </v>
      </c>
      <c r="O336" s="38" t="str">
        <f t="shared" si="41"/>
        <v xml:space="preserve"> </v>
      </c>
      <c r="P336" s="37" t="str">
        <f t="shared" si="39"/>
        <v xml:space="preserve"> </v>
      </c>
      <c r="Q336" s="36" t="str">
        <f t="shared" si="40"/>
        <v xml:space="preserve"> </v>
      </c>
      <c r="R336" s="29"/>
      <c r="S336" s="30"/>
      <c r="T336" s="31"/>
      <c r="U336" s="31"/>
      <c r="V336" s="31"/>
      <c r="W336" s="33"/>
      <c r="X336" s="35"/>
      <c r="Y336" s="35"/>
      <c r="Z336" s="33"/>
      <c r="AA336" s="35"/>
      <c r="AB336" s="35"/>
      <c r="AC336" s="33"/>
      <c r="AD336" s="35"/>
      <c r="AE336" s="35"/>
      <c r="AF336" s="33"/>
      <c r="AG336" s="31"/>
      <c r="AH336" s="35"/>
      <c r="AI336" s="33"/>
      <c r="AJ336" s="29"/>
      <c r="AK336" s="57"/>
    </row>
    <row r="337" spans="1:37" ht="16.5" customHeight="1">
      <c r="A337" s="30"/>
      <c r="B337" s="31"/>
      <c r="C337" s="31"/>
      <c r="D337" s="31"/>
      <c r="E337" s="33"/>
      <c r="F337" s="34"/>
      <c r="G337" s="35"/>
      <c r="H337" s="36" t="str">
        <f t="shared" si="35"/>
        <v/>
      </c>
      <c r="I337" s="34"/>
      <c r="J337" s="35"/>
      <c r="K337" s="36" t="str">
        <f t="shared" si="36"/>
        <v/>
      </c>
      <c r="L337" s="34"/>
      <c r="M337" s="37" t="str">
        <f t="shared" si="37"/>
        <v xml:space="preserve"> </v>
      </c>
      <c r="N337" s="36" t="str">
        <f t="shared" si="38"/>
        <v xml:space="preserve"> </v>
      </c>
      <c r="O337" s="38" t="str">
        <f t="shared" si="41"/>
        <v xml:space="preserve"> </v>
      </c>
      <c r="P337" s="37" t="str">
        <f t="shared" si="39"/>
        <v xml:space="preserve"> </v>
      </c>
      <c r="Q337" s="36" t="str">
        <f t="shared" si="40"/>
        <v xml:space="preserve"> </v>
      </c>
      <c r="R337" s="29"/>
      <c r="S337" s="51"/>
      <c r="T337" s="72"/>
      <c r="U337" s="72"/>
      <c r="V337" s="72"/>
      <c r="W337" s="36"/>
      <c r="X337" s="37"/>
      <c r="Y337" s="37"/>
      <c r="Z337" s="36"/>
      <c r="AA337" s="37"/>
      <c r="AB337" s="37"/>
      <c r="AC337" s="36"/>
      <c r="AD337" s="37"/>
      <c r="AE337" s="37"/>
      <c r="AF337" s="36"/>
      <c r="AG337" s="72"/>
      <c r="AH337" s="37"/>
      <c r="AI337" s="36"/>
      <c r="AJ337" s="17"/>
      <c r="AK337" s="57"/>
    </row>
    <row r="338" spans="1:37" ht="16.5" customHeight="1">
      <c r="A338" s="30"/>
      <c r="B338" s="31"/>
      <c r="C338" s="31"/>
      <c r="D338" s="31"/>
      <c r="E338" s="33"/>
      <c r="F338" s="34"/>
      <c r="G338" s="35"/>
      <c r="H338" s="36" t="str">
        <f t="shared" si="35"/>
        <v/>
      </c>
      <c r="I338" s="34"/>
      <c r="J338" s="35"/>
      <c r="K338" s="36" t="str">
        <f t="shared" si="36"/>
        <v/>
      </c>
      <c r="L338" s="34"/>
      <c r="M338" s="37" t="str">
        <f t="shared" si="37"/>
        <v xml:space="preserve"> </v>
      </c>
      <c r="N338" s="36" t="str">
        <f t="shared" si="38"/>
        <v xml:space="preserve"> </v>
      </c>
      <c r="O338" s="38" t="str">
        <f t="shared" si="41"/>
        <v xml:space="preserve"> </v>
      </c>
      <c r="P338" s="37" t="str">
        <f t="shared" si="39"/>
        <v xml:space="preserve"> </v>
      </c>
      <c r="Q338" s="36" t="str">
        <f t="shared" si="40"/>
        <v xml:space="preserve"> </v>
      </c>
      <c r="R338" s="29"/>
      <c r="S338" s="30"/>
      <c r="T338" s="31"/>
      <c r="U338" s="31"/>
      <c r="V338" s="31"/>
      <c r="W338" s="33"/>
      <c r="X338" s="35"/>
      <c r="Y338" s="35"/>
      <c r="Z338" s="33"/>
      <c r="AA338" s="35"/>
      <c r="AB338" s="35"/>
      <c r="AC338" s="33"/>
      <c r="AD338" s="35"/>
      <c r="AE338" s="35"/>
      <c r="AF338" s="33"/>
      <c r="AG338" s="31"/>
      <c r="AH338" s="35"/>
      <c r="AI338" s="33"/>
      <c r="AJ338" s="29"/>
      <c r="AK338" s="57"/>
    </row>
    <row r="339" spans="1:37" ht="16.5" customHeight="1">
      <c r="A339" s="30"/>
      <c r="B339" s="31"/>
      <c r="C339" s="31"/>
      <c r="D339" s="31"/>
      <c r="E339" s="33"/>
      <c r="F339" s="34"/>
      <c r="G339" s="35"/>
      <c r="H339" s="36" t="str">
        <f t="shared" si="35"/>
        <v/>
      </c>
      <c r="I339" s="34"/>
      <c r="J339" s="35"/>
      <c r="K339" s="36" t="str">
        <f t="shared" si="36"/>
        <v/>
      </c>
      <c r="L339" s="34"/>
      <c r="M339" s="37" t="str">
        <f t="shared" si="37"/>
        <v xml:space="preserve"> </v>
      </c>
      <c r="N339" s="36" t="str">
        <f t="shared" si="38"/>
        <v xml:space="preserve"> </v>
      </c>
      <c r="O339" s="38" t="str">
        <f t="shared" si="41"/>
        <v xml:space="preserve"> </v>
      </c>
      <c r="P339" s="37" t="str">
        <f t="shared" si="39"/>
        <v xml:space="preserve"> </v>
      </c>
      <c r="Q339" s="36" t="str">
        <f t="shared" si="40"/>
        <v xml:space="preserve"> </v>
      </c>
      <c r="R339" s="29"/>
      <c r="S339" s="51"/>
      <c r="T339" s="72"/>
      <c r="U339" s="72"/>
      <c r="V339" s="72"/>
      <c r="W339" s="36"/>
      <c r="X339" s="37"/>
      <c r="Y339" s="37"/>
      <c r="Z339" s="36"/>
      <c r="AA339" s="37"/>
      <c r="AB339" s="37"/>
      <c r="AC339" s="36"/>
      <c r="AD339" s="37"/>
      <c r="AE339" s="37"/>
      <c r="AF339" s="36"/>
      <c r="AG339" s="72"/>
      <c r="AH339" s="37"/>
      <c r="AI339" s="36"/>
      <c r="AJ339" s="17"/>
      <c r="AK339" s="57"/>
    </row>
    <row r="340" spans="1:37" ht="16.5" customHeight="1">
      <c r="A340" s="30"/>
      <c r="B340" s="31"/>
      <c r="C340" s="31"/>
      <c r="D340" s="31"/>
      <c r="E340" s="33"/>
      <c r="F340" s="34"/>
      <c r="G340" s="35"/>
      <c r="H340" s="36" t="str">
        <f t="shared" si="35"/>
        <v/>
      </c>
      <c r="I340" s="34"/>
      <c r="J340" s="35"/>
      <c r="K340" s="36" t="str">
        <f t="shared" si="36"/>
        <v/>
      </c>
      <c r="L340" s="34"/>
      <c r="M340" s="37" t="str">
        <f t="shared" si="37"/>
        <v xml:space="preserve"> </v>
      </c>
      <c r="N340" s="36" t="str">
        <f t="shared" si="38"/>
        <v xml:space="preserve"> </v>
      </c>
      <c r="O340" s="38" t="str">
        <f t="shared" si="41"/>
        <v xml:space="preserve"> </v>
      </c>
      <c r="P340" s="37" t="str">
        <f t="shared" si="39"/>
        <v xml:space="preserve"> </v>
      </c>
      <c r="Q340" s="36" t="str">
        <f t="shared" si="40"/>
        <v xml:space="preserve"> </v>
      </c>
      <c r="R340" s="29"/>
      <c r="S340" s="30"/>
      <c r="T340" s="31"/>
      <c r="U340" s="31"/>
      <c r="V340" s="31"/>
      <c r="W340" s="33"/>
      <c r="X340" s="35"/>
      <c r="Y340" s="35"/>
      <c r="Z340" s="33"/>
      <c r="AA340" s="35"/>
      <c r="AB340" s="35"/>
      <c r="AC340" s="33"/>
      <c r="AD340" s="35"/>
      <c r="AE340" s="35"/>
      <c r="AF340" s="33"/>
      <c r="AG340" s="31"/>
      <c r="AH340" s="35"/>
      <c r="AI340" s="33"/>
      <c r="AJ340" s="29"/>
      <c r="AK340" s="57"/>
    </row>
    <row r="341" spans="1:37" ht="16.5" customHeight="1">
      <c r="A341" s="30"/>
      <c r="B341" s="31"/>
      <c r="C341" s="31"/>
      <c r="D341" s="31"/>
      <c r="E341" s="33"/>
      <c r="F341" s="34"/>
      <c r="G341" s="35"/>
      <c r="H341" s="36" t="str">
        <f t="shared" si="35"/>
        <v/>
      </c>
      <c r="I341" s="34"/>
      <c r="J341" s="35"/>
      <c r="K341" s="36" t="str">
        <f t="shared" si="36"/>
        <v/>
      </c>
      <c r="L341" s="34"/>
      <c r="M341" s="37" t="str">
        <f t="shared" si="37"/>
        <v xml:space="preserve"> </v>
      </c>
      <c r="N341" s="36" t="str">
        <f t="shared" si="38"/>
        <v xml:space="preserve"> </v>
      </c>
      <c r="O341" s="38" t="str">
        <f t="shared" si="41"/>
        <v xml:space="preserve"> </v>
      </c>
      <c r="P341" s="37" t="str">
        <f t="shared" si="39"/>
        <v xml:space="preserve"> </v>
      </c>
      <c r="Q341" s="36" t="str">
        <f t="shared" si="40"/>
        <v xml:space="preserve"> </v>
      </c>
      <c r="R341" s="29"/>
      <c r="S341" s="51"/>
      <c r="T341" s="72"/>
      <c r="U341" s="72"/>
      <c r="V341" s="72"/>
      <c r="W341" s="36"/>
      <c r="X341" s="37"/>
      <c r="Y341" s="37"/>
      <c r="Z341" s="36"/>
      <c r="AA341" s="37"/>
      <c r="AB341" s="37"/>
      <c r="AC341" s="36"/>
      <c r="AD341" s="37"/>
      <c r="AE341" s="37"/>
      <c r="AF341" s="36"/>
      <c r="AG341" s="72"/>
      <c r="AH341" s="37"/>
      <c r="AI341" s="36"/>
      <c r="AJ341" s="17"/>
      <c r="AK341" s="57"/>
    </row>
    <row r="342" spans="1:37" ht="16.5" customHeight="1">
      <c r="A342" s="30"/>
      <c r="B342" s="31"/>
      <c r="C342" s="31"/>
      <c r="D342" s="31"/>
      <c r="E342" s="33"/>
      <c r="F342" s="34"/>
      <c r="G342" s="35"/>
      <c r="H342" s="36" t="str">
        <f t="shared" si="35"/>
        <v/>
      </c>
      <c r="I342" s="34"/>
      <c r="J342" s="35"/>
      <c r="K342" s="36" t="str">
        <f t="shared" si="36"/>
        <v/>
      </c>
      <c r="L342" s="34"/>
      <c r="M342" s="37" t="str">
        <f t="shared" si="37"/>
        <v xml:space="preserve"> </v>
      </c>
      <c r="N342" s="36" t="str">
        <f t="shared" si="38"/>
        <v xml:space="preserve"> </v>
      </c>
      <c r="O342" s="38" t="str">
        <f t="shared" si="41"/>
        <v xml:space="preserve"> </v>
      </c>
      <c r="P342" s="37" t="str">
        <f t="shared" si="39"/>
        <v xml:space="preserve"> </v>
      </c>
      <c r="Q342" s="36" t="str">
        <f t="shared" si="40"/>
        <v xml:space="preserve"> </v>
      </c>
      <c r="R342" s="29"/>
      <c r="S342" s="30"/>
      <c r="T342" s="31"/>
      <c r="U342" s="31"/>
      <c r="V342" s="31"/>
      <c r="W342" s="33"/>
      <c r="X342" s="35"/>
      <c r="Y342" s="35"/>
      <c r="Z342" s="33"/>
      <c r="AA342" s="35"/>
      <c r="AB342" s="35"/>
      <c r="AC342" s="33"/>
      <c r="AD342" s="35"/>
      <c r="AE342" s="35"/>
      <c r="AF342" s="33"/>
      <c r="AG342" s="31"/>
      <c r="AH342" s="35"/>
      <c r="AI342" s="33"/>
      <c r="AJ342" s="29"/>
      <c r="AK342" s="57"/>
    </row>
    <row r="343" spans="1:37" ht="16.5" customHeight="1">
      <c r="A343" s="30"/>
      <c r="B343" s="31"/>
      <c r="C343" s="31"/>
      <c r="D343" s="31"/>
      <c r="E343" s="33"/>
      <c r="F343" s="34"/>
      <c r="G343" s="35"/>
      <c r="H343" s="36" t="str">
        <f t="shared" si="35"/>
        <v/>
      </c>
      <c r="I343" s="34"/>
      <c r="J343" s="35"/>
      <c r="K343" s="36" t="str">
        <f t="shared" si="36"/>
        <v/>
      </c>
      <c r="L343" s="34"/>
      <c r="M343" s="37" t="str">
        <f t="shared" si="37"/>
        <v xml:space="preserve"> </v>
      </c>
      <c r="N343" s="36" t="str">
        <f t="shared" si="38"/>
        <v xml:space="preserve"> </v>
      </c>
      <c r="O343" s="38" t="str">
        <f t="shared" si="41"/>
        <v xml:space="preserve"> </v>
      </c>
      <c r="P343" s="37" t="str">
        <f t="shared" si="39"/>
        <v xml:space="preserve"> </v>
      </c>
      <c r="Q343" s="36" t="str">
        <f t="shared" si="40"/>
        <v xml:space="preserve"> </v>
      </c>
      <c r="R343" s="29"/>
      <c r="S343" s="51"/>
      <c r="T343" s="72"/>
      <c r="U343" s="72"/>
      <c r="V343" s="72"/>
      <c r="W343" s="36"/>
      <c r="X343" s="37"/>
      <c r="Y343" s="37"/>
      <c r="Z343" s="36"/>
      <c r="AA343" s="37"/>
      <c r="AB343" s="37"/>
      <c r="AC343" s="36"/>
      <c r="AD343" s="37"/>
      <c r="AE343" s="37"/>
      <c r="AF343" s="36"/>
      <c r="AG343" s="72"/>
      <c r="AH343" s="37"/>
      <c r="AI343" s="36"/>
      <c r="AJ343" s="17"/>
      <c r="AK343" s="57"/>
    </row>
    <row r="344" spans="1:37" ht="16.5" customHeight="1">
      <c r="A344" s="30"/>
      <c r="B344" s="31"/>
      <c r="C344" s="31"/>
      <c r="D344" s="31"/>
      <c r="E344" s="33"/>
      <c r="F344" s="34"/>
      <c r="G344" s="35"/>
      <c r="H344" s="36" t="str">
        <f t="shared" si="35"/>
        <v/>
      </c>
      <c r="I344" s="34"/>
      <c r="J344" s="35"/>
      <c r="K344" s="36" t="str">
        <f t="shared" si="36"/>
        <v/>
      </c>
      <c r="L344" s="34"/>
      <c r="M344" s="37" t="str">
        <f t="shared" si="37"/>
        <v xml:space="preserve"> </v>
      </c>
      <c r="N344" s="36" t="str">
        <f t="shared" si="38"/>
        <v xml:space="preserve"> </v>
      </c>
      <c r="O344" s="38" t="str">
        <f t="shared" si="41"/>
        <v xml:space="preserve"> </v>
      </c>
      <c r="P344" s="37" t="str">
        <f t="shared" si="39"/>
        <v xml:space="preserve"> </v>
      </c>
      <c r="Q344" s="36" t="str">
        <f t="shared" si="40"/>
        <v xml:space="preserve"> </v>
      </c>
      <c r="R344" s="29"/>
      <c r="S344" s="30"/>
      <c r="T344" s="31"/>
      <c r="U344" s="31"/>
      <c r="V344" s="31"/>
      <c r="W344" s="33"/>
      <c r="X344" s="35"/>
      <c r="Y344" s="35"/>
      <c r="Z344" s="33"/>
      <c r="AA344" s="35"/>
      <c r="AB344" s="35"/>
      <c r="AC344" s="33"/>
      <c r="AD344" s="35"/>
      <c r="AE344" s="35"/>
      <c r="AF344" s="33"/>
      <c r="AG344" s="31"/>
      <c r="AH344" s="35"/>
      <c r="AI344" s="33"/>
      <c r="AJ344" s="29"/>
      <c r="AK344" s="57"/>
    </row>
    <row r="345" spans="1:37" ht="16.5" customHeight="1">
      <c r="A345" s="30"/>
      <c r="B345" s="31"/>
      <c r="C345" s="31"/>
      <c r="D345" s="31"/>
      <c r="E345" s="33"/>
      <c r="F345" s="34"/>
      <c r="G345" s="35"/>
      <c r="H345" s="36" t="str">
        <f t="shared" si="35"/>
        <v/>
      </c>
      <c r="I345" s="34"/>
      <c r="J345" s="35"/>
      <c r="K345" s="36" t="str">
        <f t="shared" si="36"/>
        <v/>
      </c>
      <c r="L345" s="34"/>
      <c r="M345" s="37" t="str">
        <f t="shared" si="37"/>
        <v xml:space="preserve"> </v>
      </c>
      <c r="N345" s="36" t="str">
        <f t="shared" si="38"/>
        <v xml:space="preserve"> </v>
      </c>
      <c r="O345" s="38" t="str">
        <f t="shared" si="41"/>
        <v xml:space="preserve"> </v>
      </c>
      <c r="P345" s="37" t="str">
        <f t="shared" si="39"/>
        <v xml:space="preserve"> </v>
      </c>
      <c r="Q345" s="36" t="str">
        <f t="shared" si="40"/>
        <v xml:space="preserve"> </v>
      </c>
      <c r="R345" s="29"/>
      <c r="S345" s="51"/>
      <c r="T345" s="72"/>
      <c r="U345" s="72"/>
      <c r="V345" s="72"/>
      <c r="W345" s="36"/>
      <c r="X345" s="37"/>
      <c r="Y345" s="37"/>
      <c r="Z345" s="36"/>
      <c r="AA345" s="37"/>
      <c r="AB345" s="37"/>
      <c r="AC345" s="36"/>
      <c r="AD345" s="37"/>
      <c r="AE345" s="37"/>
      <c r="AF345" s="36"/>
      <c r="AG345" s="72"/>
      <c r="AH345" s="37"/>
      <c r="AI345" s="36"/>
      <c r="AJ345" s="17"/>
      <c r="AK345" s="57"/>
    </row>
    <row r="346" spans="1:37" ht="16.5" customHeight="1">
      <c r="A346" s="30"/>
      <c r="B346" s="31"/>
      <c r="C346" s="31"/>
      <c r="D346" s="31"/>
      <c r="E346" s="33"/>
      <c r="F346" s="34"/>
      <c r="G346" s="35"/>
      <c r="H346" s="36" t="str">
        <f t="shared" si="35"/>
        <v/>
      </c>
      <c r="I346" s="34"/>
      <c r="J346" s="35"/>
      <c r="K346" s="36" t="str">
        <f t="shared" si="36"/>
        <v/>
      </c>
      <c r="L346" s="34"/>
      <c r="M346" s="37" t="str">
        <f t="shared" si="37"/>
        <v xml:space="preserve"> </v>
      </c>
      <c r="N346" s="36" t="str">
        <f t="shared" si="38"/>
        <v xml:space="preserve"> </v>
      </c>
      <c r="O346" s="38" t="str">
        <f t="shared" si="41"/>
        <v xml:space="preserve"> </v>
      </c>
      <c r="P346" s="37" t="str">
        <f t="shared" si="39"/>
        <v xml:space="preserve"> </v>
      </c>
      <c r="Q346" s="36" t="str">
        <f t="shared" si="40"/>
        <v xml:space="preserve"> </v>
      </c>
      <c r="R346" s="29"/>
      <c r="S346" s="30"/>
      <c r="T346" s="31"/>
      <c r="U346" s="31"/>
      <c r="V346" s="31"/>
      <c r="W346" s="33"/>
      <c r="X346" s="35"/>
      <c r="Y346" s="35"/>
      <c r="Z346" s="33"/>
      <c r="AA346" s="35"/>
      <c r="AB346" s="35"/>
      <c r="AC346" s="33"/>
      <c r="AD346" s="35"/>
      <c r="AE346" s="35"/>
      <c r="AF346" s="33"/>
      <c r="AG346" s="31"/>
      <c r="AH346" s="35"/>
      <c r="AI346" s="33"/>
      <c r="AJ346" s="29"/>
      <c r="AK346" s="57"/>
    </row>
    <row r="347" spans="1:37" ht="16.5" customHeight="1">
      <c r="A347" s="30"/>
      <c r="B347" s="31"/>
      <c r="C347" s="31"/>
      <c r="D347" s="31"/>
      <c r="E347" s="33"/>
      <c r="F347" s="34"/>
      <c r="G347" s="35"/>
      <c r="H347" s="36" t="str">
        <f t="shared" si="35"/>
        <v/>
      </c>
      <c r="I347" s="34"/>
      <c r="J347" s="35"/>
      <c r="K347" s="36" t="str">
        <f t="shared" si="36"/>
        <v/>
      </c>
      <c r="L347" s="34"/>
      <c r="M347" s="37" t="str">
        <f t="shared" si="37"/>
        <v xml:space="preserve"> </v>
      </c>
      <c r="N347" s="36" t="str">
        <f t="shared" si="38"/>
        <v xml:space="preserve"> </v>
      </c>
      <c r="O347" s="38" t="str">
        <f t="shared" si="41"/>
        <v xml:space="preserve"> </v>
      </c>
      <c r="P347" s="37" t="str">
        <f t="shared" si="39"/>
        <v xml:space="preserve"> </v>
      </c>
      <c r="Q347" s="36" t="str">
        <f t="shared" si="40"/>
        <v xml:space="preserve"> </v>
      </c>
      <c r="R347" s="29"/>
      <c r="S347" s="51"/>
      <c r="T347" s="72"/>
      <c r="U347" s="72"/>
      <c r="V347" s="72"/>
      <c r="W347" s="36"/>
      <c r="X347" s="37"/>
      <c r="Y347" s="37"/>
      <c r="Z347" s="36"/>
      <c r="AA347" s="37"/>
      <c r="AB347" s="37"/>
      <c r="AC347" s="36"/>
      <c r="AD347" s="37"/>
      <c r="AE347" s="37"/>
      <c r="AF347" s="36"/>
      <c r="AG347" s="72"/>
      <c r="AH347" s="37"/>
      <c r="AI347" s="36"/>
      <c r="AJ347" s="17"/>
      <c r="AK347" s="57"/>
    </row>
    <row r="348" spans="1:37" ht="16.5" customHeight="1">
      <c r="A348" s="30"/>
      <c r="B348" s="31"/>
      <c r="C348" s="31"/>
      <c r="D348" s="31"/>
      <c r="E348" s="33"/>
      <c r="F348" s="34"/>
      <c r="G348" s="35"/>
      <c r="H348" s="36" t="str">
        <f t="shared" si="35"/>
        <v/>
      </c>
      <c r="I348" s="34"/>
      <c r="J348" s="35"/>
      <c r="K348" s="36" t="str">
        <f t="shared" si="36"/>
        <v/>
      </c>
      <c r="L348" s="34"/>
      <c r="M348" s="37" t="str">
        <f t="shared" si="37"/>
        <v xml:space="preserve"> </v>
      </c>
      <c r="N348" s="36" t="str">
        <f t="shared" si="38"/>
        <v xml:space="preserve"> </v>
      </c>
      <c r="O348" s="38" t="str">
        <f t="shared" si="41"/>
        <v xml:space="preserve"> </v>
      </c>
      <c r="P348" s="37" t="str">
        <f t="shared" si="39"/>
        <v xml:space="preserve"> </v>
      </c>
      <c r="Q348" s="36" t="str">
        <f t="shared" si="40"/>
        <v xml:space="preserve"> </v>
      </c>
      <c r="R348" s="29"/>
      <c r="S348" s="30"/>
      <c r="T348" s="31"/>
      <c r="U348" s="31"/>
      <c r="V348" s="31"/>
      <c r="W348" s="33"/>
      <c r="X348" s="35"/>
      <c r="Y348" s="35"/>
      <c r="Z348" s="33"/>
      <c r="AA348" s="35"/>
      <c r="AB348" s="35"/>
      <c r="AC348" s="33"/>
      <c r="AD348" s="35"/>
      <c r="AE348" s="35"/>
      <c r="AF348" s="33"/>
      <c r="AG348" s="31"/>
      <c r="AH348" s="35"/>
      <c r="AI348" s="33"/>
      <c r="AJ348" s="29"/>
      <c r="AK348" s="57"/>
    </row>
    <row r="349" spans="1:37" ht="16.5" customHeight="1">
      <c r="A349" s="30"/>
      <c r="B349" s="31"/>
      <c r="C349" s="31"/>
      <c r="D349" s="31"/>
      <c r="E349" s="33"/>
      <c r="F349" s="34"/>
      <c r="G349" s="35"/>
      <c r="H349" s="36" t="str">
        <f t="shared" si="35"/>
        <v/>
      </c>
      <c r="I349" s="34"/>
      <c r="J349" s="35"/>
      <c r="K349" s="36" t="str">
        <f t="shared" si="36"/>
        <v/>
      </c>
      <c r="L349" s="34"/>
      <c r="M349" s="37" t="str">
        <f t="shared" si="37"/>
        <v xml:space="preserve"> </v>
      </c>
      <c r="N349" s="36" t="str">
        <f t="shared" si="38"/>
        <v xml:space="preserve"> </v>
      </c>
      <c r="O349" s="38" t="str">
        <f t="shared" si="41"/>
        <v xml:space="preserve"> </v>
      </c>
      <c r="P349" s="37" t="str">
        <f t="shared" si="39"/>
        <v xml:space="preserve"> </v>
      </c>
      <c r="Q349" s="36" t="str">
        <f t="shared" si="40"/>
        <v xml:space="preserve"> </v>
      </c>
      <c r="R349" s="29"/>
      <c r="S349" s="51"/>
      <c r="T349" s="72"/>
      <c r="U349" s="72"/>
      <c r="V349" s="72"/>
      <c r="W349" s="36"/>
      <c r="X349" s="37"/>
      <c r="Y349" s="37"/>
      <c r="Z349" s="36"/>
      <c r="AA349" s="37"/>
      <c r="AB349" s="37"/>
      <c r="AC349" s="36"/>
      <c r="AD349" s="37"/>
      <c r="AE349" s="37"/>
      <c r="AF349" s="36"/>
      <c r="AG349" s="72"/>
      <c r="AH349" s="37"/>
      <c r="AI349" s="36"/>
      <c r="AJ349" s="17"/>
      <c r="AK349" s="57"/>
    </row>
    <row r="350" spans="1:37" ht="16.5" customHeight="1">
      <c r="A350" s="30"/>
      <c r="B350" s="31"/>
      <c r="C350" s="31"/>
      <c r="D350" s="31"/>
      <c r="E350" s="33"/>
      <c r="F350" s="34"/>
      <c r="G350" s="35"/>
      <c r="H350" s="36" t="str">
        <f t="shared" si="35"/>
        <v/>
      </c>
      <c r="I350" s="34"/>
      <c r="J350" s="35"/>
      <c r="K350" s="36" t="str">
        <f t="shared" si="36"/>
        <v/>
      </c>
      <c r="L350" s="34"/>
      <c r="M350" s="37" t="str">
        <f t="shared" si="37"/>
        <v xml:space="preserve"> </v>
      </c>
      <c r="N350" s="36" t="str">
        <f t="shared" si="38"/>
        <v xml:space="preserve"> </v>
      </c>
      <c r="O350" s="38" t="str">
        <f t="shared" si="41"/>
        <v xml:space="preserve"> </v>
      </c>
      <c r="P350" s="37" t="str">
        <f t="shared" si="39"/>
        <v xml:space="preserve"> </v>
      </c>
      <c r="Q350" s="36" t="str">
        <f t="shared" si="40"/>
        <v xml:space="preserve"> </v>
      </c>
      <c r="R350" s="29"/>
      <c r="S350" s="30"/>
      <c r="T350" s="31"/>
      <c r="U350" s="31"/>
      <c r="V350" s="31"/>
      <c r="W350" s="33"/>
      <c r="X350" s="35"/>
      <c r="Y350" s="35"/>
      <c r="Z350" s="33"/>
      <c r="AA350" s="35"/>
      <c r="AB350" s="35"/>
      <c r="AC350" s="33"/>
      <c r="AD350" s="35"/>
      <c r="AE350" s="35"/>
      <c r="AF350" s="33"/>
      <c r="AG350" s="31"/>
      <c r="AH350" s="35"/>
      <c r="AI350" s="33"/>
      <c r="AJ350" s="29"/>
      <c r="AK350" s="57"/>
    </row>
    <row r="351" spans="1:37" ht="16.5" customHeight="1">
      <c r="A351" s="30"/>
      <c r="B351" s="31"/>
      <c r="C351" s="31"/>
      <c r="D351" s="31"/>
      <c r="E351" s="33"/>
      <c r="F351" s="34"/>
      <c r="G351" s="35"/>
      <c r="H351" s="36" t="str">
        <f t="shared" si="35"/>
        <v/>
      </c>
      <c r="I351" s="34"/>
      <c r="J351" s="35"/>
      <c r="K351" s="36" t="str">
        <f t="shared" si="36"/>
        <v/>
      </c>
      <c r="L351" s="34"/>
      <c r="M351" s="37" t="str">
        <f t="shared" si="37"/>
        <v xml:space="preserve"> </v>
      </c>
      <c r="N351" s="36" t="str">
        <f t="shared" si="38"/>
        <v xml:space="preserve"> </v>
      </c>
      <c r="O351" s="38" t="str">
        <f t="shared" si="41"/>
        <v xml:space="preserve"> </v>
      </c>
      <c r="P351" s="37" t="str">
        <f t="shared" si="39"/>
        <v xml:space="preserve"> </v>
      </c>
      <c r="Q351" s="36" t="str">
        <f t="shared" si="40"/>
        <v xml:space="preserve"> </v>
      </c>
      <c r="R351" s="29"/>
      <c r="S351" s="51"/>
      <c r="T351" s="72"/>
      <c r="U351" s="72"/>
      <c r="V351" s="72"/>
      <c r="W351" s="36"/>
      <c r="X351" s="37"/>
      <c r="Y351" s="37"/>
      <c r="Z351" s="36"/>
      <c r="AA351" s="37"/>
      <c r="AB351" s="37"/>
      <c r="AC351" s="36"/>
      <c r="AD351" s="37"/>
      <c r="AE351" s="37"/>
      <c r="AF351" s="36"/>
      <c r="AG351" s="72"/>
      <c r="AH351" s="37"/>
      <c r="AI351" s="36"/>
      <c r="AJ351" s="17"/>
      <c r="AK351" s="57"/>
    </row>
    <row r="352" spans="1:37" ht="16.5" customHeight="1">
      <c r="A352" s="30"/>
      <c r="B352" s="31"/>
      <c r="C352" s="31"/>
      <c r="D352" s="31"/>
      <c r="E352" s="33"/>
      <c r="F352" s="34"/>
      <c r="G352" s="35"/>
      <c r="H352" s="36" t="str">
        <f t="shared" si="35"/>
        <v/>
      </c>
      <c r="I352" s="34"/>
      <c r="J352" s="35"/>
      <c r="K352" s="36" t="str">
        <f t="shared" si="36"/>
        <v/>
      </c>
      <c r="L352" s="34"/>
      <c r="M352" s="37" t="str">
        <f t="shared" si="37"/>
        <v xml:space="preserve"> </v>
      </c>
      <c r="N352" s="36" t="str">
        <f t="shared" si="38"/>
        <v xml:space="preserve"> </v>
      </c>
      <c r="O352" s="38" t="str">
        <f t="shared" si="41"/>
        <v xml:space="preserve"> </v>
      </c>
      <c r="P352" s="37" t="str">
        <f t="shared" si="39"/>
        <v xml:space="preserve"> </v>
      </c>
      <c r="Q352" s="36" t="str">
        <f t="shared" si="40"/>
        <v xml:space="preserve"> </v>
      </c>
      <c r="R352" s="29"/>
      <c r="S352" s="30"/>
      <c r="T352" s="31"/>
      <c r="U352" s="31"/>
      <c r="V352" s="31"/>
      <c r="W352" s="33"/>
      <c r="X352" s="35"/>
      <c r="Y352" s="35"/>
      <c r="Z352" s="33"/>
      <c r="AA352" s="35"/>
      <c r="AB352" s="35"/>
      <c r="AC352" s="33"/>
      <c r="AD352" s="35"/>
      <c r="AE352" s="35"/>
      <c r="AF352" s="33"/>
      <c r="AG352" s="31"/>
      <c r="AH352" s="35"/>
      <c r="AI352" s="33"/>
      <c r="AJ352" s="29"/>
      <c r="AK352" s="57"/>
    </row>
    <row r="353" spans="1:37" ht="16.5" customHeight="1">
      <c r="A353" s="30"/>
      <c r="B353" s="31"/>
      <c r="C353" s="31"/>
      <c r="D353" s="31"/>
      <c r="E353" s="33"/>
      <c r="F353" s="34"/>
      <c r="G353" s="35"/>
      <c r="H353" s="36" t="str">
        <f t="shared" si="35"/>
        <v/>
      </c>
      <c r="I353" s="34"/>
      <c r="J353" s="35"/>
      <c r="K353" s="36" t="str">
        <f t="shared" si="36"/>
        <v/>
      </c>
      <c r="L353" s="34"/>
      <c r="M353" s="37" t="str">
        <f t="shared" si="37"/>
        <v xml:space="preserve"> </v>
      </c>
      <c r="N353" s="36" t="str">
        <f t="shared" si="38"/>
        <v xml:space="preserve"> </v>
      </c>
      <c r="O353" s="38" t="str">
        <f t="shared" si="41"/>
        <v xml:space="preserve"> </v>
      </c>
      <c r="P353" s="37" t="str">
        <f t="shared" si="39"/>
        <v xml:space="preserve"> </v>
      </c>
      <c r="Q353" s="36" t="str">
        <f t="shared" si="40"/>
        <v xml:space="preserve"> </v>
      </c>
      <c r="R353" s="29"/>
      <c r="S353" s="51"/>
      <c r="T353" s="72"/>
      <c r="U353" s="72"/>
      <c r="V353" s="72"/>
      <c r="W353" s="36"/>
      <c r="X353" s="37"/>
      <c r="Y353" s="37"/>
      <c r="Z353" s="36"/>
      <c r="AA353" s="37"/>
      <c r="AB353" s="37"/>
      <c r="AC353" s="36"/>
      <c r="AD353" s="37"/>
      <c r="AE353" s="37"/>
      <c r="AF353" s="36"/>
      <c r="AG353" s="72"/>
      <c r="AH353" s="37"/>
      <c r="AI353" s="36"/>
      <c r="AJ353" s="17"/>
      <c r="AK353" s="57"/>
    </row>
    <row r="354" spans="1:37" ht="16.5" customHeight="1">
      <c r="A354" s="30"/>
      <c r="B354" s="31"/>
      <c r="C354" s="31"/>
      <c r="D354" s="31"/>
      <c r="E354" s="33"/>
      <c r="F354" s="34"/>
      <c r="G354" s="35"/>
      <c r="H354" s="36" t="str">
        <f t="shared" si="35"/>
        <v/>
      </c>
      <c r="I354" s="34"/>
      <c r="J354" s="35"/>
      <c r="K354" s="36" t="str">
        <f t="shared" si="36"/>
        <v/>
      </c>
      <c r="L354" s="34"/>
      <c r="M354" s="37" t="str">
        <f t="shared" si="37"/>
        <v xml:space="preserve"> </v>
      </c>
      <c r="N354" s="36" t="str">
        <f t="shared" si="38"/>
        <v xml:space="preserve"> </v>
      </c>
      <c r="O354" s="38" t="str">
        <f t="shared" si="41"/>
        <v xml:space="preserve"> </v>
      </c>
      <c r="P354" s="37" t="str">
        <f t="shared" si="39"/>
        <v xml:space="preserve"> </v>
      </c>
      <c r="Q354" s="36" t="str">
        <f t="shared" si="40"/>
        <v xml:space="preserve"> </v>
      </c>
      <c r="R354" s="29"/>
      <c r="S354" s="30"/>
      <c r="T354" s="31"/>
      <c r="U354" s="31"/>
      <c r="V354" s="31"/>
      <c r="W354" s="33"/>
      <c r="X354" s="35"/>
      <c r="Y354" s="35"/>
      <c r="Z354" s="33"/>
      <c r="AA354" s="35"/>
      <c r="AB354" s="35"/>
      <c r="AC354" s="33"/>
      <c r="AD354" s="35"/>
      <c r="AE354" s="35"/>
      <c r="AF354" s="33"/>
      <c r="AG354" s="31"/>
      <c r="AH354" s="35"/>
      <c r="AI354" s="33"/>
      <c r="AJ354" s="29"/>
      <c r="AK354" s="57"/>
    </row>
    <row r="355" spans="1:37" ht="16.5" customHeight="1">
      <c r="A355" s="30"/>
      <c r="B355" s="31"/>
      <c r="C355" s="31"/>
      <c r="D355" s="31"/>
      <c r="E355" s="33"/>
      <c r="F355" s="34"/>
      <c r="G355" s="35"/>
      <c r="H355" s="36" t="str">
        <f t="shared" si="35"/>
        <v/>
      </c>
      <c r="I355" s="34"/>
      <c r="J355" s="35"/>
      <c r="K355" s="36" t="str">
        <f t="shared" si="36"/>
        <v/>
      </c>
      <c r="L355" s="34"/>
      <c r="M355" s="37" t="str">
        <f t="shared" si="37"/>
        <v xml:space="preserve"> </v>
      </c>
      <c r="N355" s="36" t="str">
        <f t="shared" si="38"/>
        <v xml:space="preserve"> </v>
      </c>
      <c r="O355" s="38" t="str">
        <f t="shared" si="41"/>
        <v xml:space="preserve"> </v>
      </c>
      <c r="P355" s="37" t="str">
        <f t="shared" si="39"/>
        <v xml:space="preserve"> </v>
      </c>
      <c r="Q355" s="36" t="str">
        <f t="shared" si="40"/>
        <v xml:space="preserve"> </v>
      </c>
      <c r="R355" s="29"/>
      <c r="S355" s="51"/>
      <c r="T355" s="72"/>
      <c r="U355" s="72"/>
      <c r="V355" s="72"/>
      <c r="W355" s="36"/>
      <c r="X355" s="37"/>
      <c r="Y355" s="37"/>
      <c r="Z355" s="36"/>
      <c r="AA355" s="37"/>
      <c r="AB355" s="37"/>
      <c r="AC355" s="36"/>
      <c r="AD355" s="37"/>
      <c r="AE355" s="37"/>
      <c r="AF355" s="36"/>
      <c r="AG355" s="72"/>
      <c r="AH355" s="37"/>
      <c r="AI355" s="36"/>
      <c r="AJ355" s="17"/>
      <c r="AK355" s="57"/>
    </row>
    <row r="356" spans="1:37" ht="16.5" customHeight="1">
      <c r="A356" s="30"/>
      <c r="B356" s="31"/>
      <c r="C356" s="31"/>
      <c r="D356" s="31"/>
      <c r="E356" s="33"/>
      <c r="F356" s="34"/>
      <c r="G356" s="35"/>
      <c r="H356" s="36" t="str">
        <f t="shared" si="35"/>
        <v/>
      </c>
      <c r="I356" s="34"/>
      <c r="J356" s="35"/>
      <c r="K356" s="36" t="str">
        <f t="shared" si="36"/>
        <v/>
      </c>
      <c r="L356" s="34"/>
      <c r="M356" s="37" t="str">
        <f t="shared" si="37"/>
        <v xml:space="preserve"> </v>
      </c>
      <c r="N356" s="36" t="str">
        <f t="shared" si="38"/>
        <v xml:space="preserve"> </v>
      </c>
      <c r="O356" s="38" t="str">
        <f t="shared" si="41"/>
        <v xml:space="preserve"> </v>
      </c>
      <c r="P356" s="37" t="str">
        <f t="shared" si="39"/>
        <v xml:space="preserve"> </v>
      </c>
      <c r="Q356" s="36" t="str">
        <f t="shared" si="40"/>
        <v xml:space="preserve"> </v>
      </c>
      <c r="R356" s="29"/>
      <c r="S356" s="30"/>
      <c r="T356" s="31"/>
      <c r="U356" s="31"/>
      <c r="V356" s="31"/>
      <c r="W356" s="33"/>
      <c r="X356" s="35"/>
      <c r="Y356" s="35"/>
      <c r="Z356" s="33"/>
      <c r="AA356" s="35"/>
      <c r="AB356" s="35"/>
      <c r="AC356" s="33"/>
      <c r="AD356" s="35"/>
      <c r="AE356" s="35"/>
      <c r="AF356" s="33"/>
      <c r="AG356" s="31"/>
      <c r="AH356" s="35"/>
      <c r="AI356" s="33"/>
      <c r="AJ356" s="29"/>
      <c r="AK356" s="57"/>
    </row>
    <row r="357" spans="1:37" ht="16.5" customHeight="1">
      <c r="A357" s="30"/>
      <c r="B357" s="31"/>
      <c r="C357" s="31"/>
      <c r="D357" s="31"/>
      <c r="E357" s="33"/>
      <c r="F357" s="34"/>
      <c r="G357" s="35"/>
      <c r="H357" s="36" t="str">
        <f t="shared" si="35"/>
        <v/>
      </c>
      <c r="I357" s="34"/>
      <c r="J357" s="35"/>
      <c r="K357" s="36" t="str">
        <f t="shared" si="36"/>
        <v/>
      </c>
      <c r="L357" s="34"/>
      <c r="M357" s="37" t="str">
        <f t="shared" si="37"/>
        <v xml:space="preserve"> </v>
      </c>
      <c r="N357" s="36" t="str">
        <f t="shared" si="38"/>
        <v xml:space="preserve"> </v>
      </c>
      <c r="O357" s="38" t="str">
        <f t="shared" si="41"/>
        <v xml:space="preserve"> </v>
      </c>
      <c r="P357" s="37" t="str">
        <f t="shared" si="39"/>
        <v xml:space="preserve"> </v>
      </c>
      <c r="Q357" s="36" t="str">
        <f t="shared" si="40"/>
        <v xml:space="preserve"> </v>
      </c>
      <c r="R357" s="29"/>
      <c r="S357" s="51"/>
      <c r="T357" s="72"/>
      <c r="U357" s="72"/>
      <c r="V357" s="72"/>
      <c r="W357" s="36"/>
      <c r="X357" s="37"/>
      <c r="Y357" s="37"/>
      <c r="Z357" s="36"/>
      <c r="AA357" s="37"/>
      <c r="AB357" s="37"/>
      <c r="AC357" s="36"/>
      <c r="AD357" s="37"/>
      <c r="AE357" s="37"/>
      <c r="AF357" s="36"/>
      <c r="AG357" s="72"/>
      <c r="AH357" s="37"/>
      <c r="AI357" s="36"/>
      <c r="AJ357" s="17"/>
      <c r="AK357" s="57"/>
    </row>
    <row r="358" spans="1:37" ht="16.5" customHeight="1">
      <c r="A358" s="30"/>
      <c r="B358" s="31"/>
      <c r="C358" s="31"/>
      <c r="D358" s="31"/>
      <c r="E358" s="33"/>
      <c r="F358" s="34"/>
      <c r="G358" s="35"/>
      <c r="H358" s="36" t="str">
        <f t="shared" si="35"/>
        <v/>
      </c>
      <c r="I358" s="34"/>
      <c r="J358" s="35"/>
      <c r="K358" s="36" t="str">
        <f t="shared" si="36"/>
        <v/>
      </c>
      <c r="L358" s="34"/>
      <c r="M358" s="37" t="str">
        <f t="shared" si="37"/>
        <v xml:space="preserve"> </v>
      </c>
      <c r="N358" s="36" t="str">
        <f t="shared" si="38"/>
        <v xml:space="preserve"> </v>
      </c>
      <c r="O358" s="38" t="str">
        <f t="shared" si="41"/>
        <v xml:space="preserve"> </v>
      </c>
      <c r="P358" s="37" t="str">
        <f t="shared" si="39"/>
        <v xml:space="preserve"> </v>
      </c>
      <c r="Q358" s="36" t="str">
        <f t="shared" si="40"/>
        <v xml:space="preserve"> </v>
      </c>
      <c r="R358" s="29"/>
      <c r="S358" s="30"/>
      <c r="T358" s="31"/>
      <c r="U358" s="31"/>
      <c r="V358" s="31"/>
      <c r="W358" s="33"/>
      <c r="X358" s="35"/>
      <c r="Y358" s="35"/>
      <c r="Z358" s="33"/>
      <c r="AA358" s="35"/>
      <c r="AB358" s="35"/>
      <c r="AC358" s="33"/>
      <c r="AD358" s="35"/>
      <c r="AE358" s="35"/>
      <c r="AF358" s="33"/>
      <c r="AG358" s="31"/>
      <c r="AH358" s="35"/>
      <c r="AI358" s="33"/>
      <c r="AJ358" s="29"/>
      <c r="AK358" s="57"/>
    </row>
    <row r="359" spans="1:37" ht="16.5" customHeight="1">
      <c r="A359" s="30"/>
      <c r="B359" s="31"/>
      <c r="C359" s="31"/>
      <c r="D359" s="31"/>
      <c r="E359" s="33"/>
      <c r="F359" s="34"/>
      <c r="G359" s="35"/>
      <c r="H359" s="36" t="str">
        <f t="shared" si="35"/>
        <v/>
      </c>
      <c r="I359" s="34"/>
      <c r="J359" s="35"/>
      <c r="K359" s="36" t="str">
        <f t="shared" si="36"/>
        <v/>
      </c>
      <c r="L359" s="34"/>
      <c r="M359" s="37" t="str">
        <f t="shared" si="37"/>
        <v xml:space="preserve"> </v>
      </c>
      <c r="N359" s="36" t="str">
        <f t="shared" si="38"/>
        <v xml:space="preserve"> </v>
      </c>
      <c r="O359" s="38" t="str">
        <f t="shared" si="41"/>
        <v xml:space="preserve"> </v>
      </c>
      <c r="P359" s="37" t="str">
        <f t="shared" si="39"/>
        <v xml:space="preserve"> </v>
      </c>
      <c r="Q359" s="36" t="str">
        <f t="shared" si="40"/>
        <v xml:space="preserve"> </v>
      </c>
      <c r="R359" s="29"/>
      <c r="S359" s="51"/>
      <c r="T359" s="72"/>
      <c r="U359" s="72"/>
      <c r="V359" s="72"/>
      <c r="W359" s="36"/>
      <c r="X359" s="37"/>
      <c r="Y359" s="37"/>
      <c r="Z359" s="36"/>
      <c r="AA359" s="37"/>
      <c r="AB359" s="37"/>
      <c r="AC359" s="36"/>
      <c r="AD359" s="37"/>
      <c r="AE359" s="37"/>
      <c r="AF359" s="36"/>
      <c r="AG359" s="72"/>
      <c r="AH359" s="37"/>
      <c r="AI359" s="36"/>
      <c r="AJ359" s="17"/>
      <c r="AK359" s="57"/>
    </row>
    <row r="360" spans="1:37" ht="16.5" customHeight="1">
      <c r="A360" s="30"/>
      <c r="B360" s="31"/>
      <c r="C360" s="31"/>
      <c r="D360" s="31"/>
      <c r="E360" s="33"/>
      <c r="F360" s="34"/>
      <c r="G360" s="35"/>
      <c r="H360" s="36" t="str">
        <f t="shared" si="35"/>
        <v/>
      </c>
      <c r="I360" s="34"/>
      <c r="J360" s="35"/>
      <c r="K360" s="36" t="str">
        <f t="shared" si="36"/>
        <v/>
      </c>
      <c r="L360" s="34"/>
      <c r="M360" s="37" t="str">
        <f t="shared" si="37"/>
        <v xml:space="preserve"> </v>
      </c>
      <c r="N360" s="36" t="str">
        <f t="shared" si="38"/>
        <v xml:space="preserve"> </v>
      </c>
      <c r="O360" s="38" t="str">
        <f t="shared" si="41"/>
        <v xml:space="preserve"> </v>
      </c>
      <c r="P360" s="37" t="str">
        <f t="shared" si="39"/>
        <v xml:space="preserve"> </v>
      </c>
      <c r="Q360" s="36" t="str">
        <f t="shared" si="40"/>
        <v xml:space="preserve"> </v>
      </c>
      <c r="R360" s="29"/>
      <c r="S360" s="30"/>
      <c r="T360" s="31"/>
      <c r="U360" s="31"/>
      <c r="V360" s="31"/>
      <c r="W360" s="33"/>
      <c r="X360" s="35"/>
      <c r="Y360" s="35"/>
      <c r="Z360" s="33"/>
      <c r="AA360" s="35"/>
      <c r="AB360" s="35"/>
      <c r="AC360" s="33"/>
      <c r="AD360" s="35"/>
      <c r="AE360" s="35"/>
      <c r="AF360" s="33"/>
      <c r="AG360" s="31"/>
      <c r="AH360" s="35"/>
      <c r="AI360" s="33"/>
      <c r="AJ360" s="29"/>
      <c r="AK360" s="57"/>
    </row>
    <row r="361" spans="1:37" ht="16.5" customHeight="1">
      <c r="A361" s="30"/>
      <c r="B361" s="31"/>
      <c r="C361" s="31"/>
      <c r="D361" s="31"/>
      <c r="E361" s="33"/>
      <c r="F361" s="34"/>
      <c r="G361" s="35"/>
      <c r="H361" s="36" t="str">
        <f t="shared" si="35"/>
        <v/>
      </c>
      <c r="I361" s="34"/>
      <c r="J361" s="35"/>
      <c r="K361" s="36" t="str">
        <f t="shared" si="36"/>
        <v/>
      </c>
      <c r="L361" s="34"/>
      <c r="M361" s="37" t="str">
        <f t="shared" si="37"/>
        <v xml:space="preserve"> </v>
      </c>
      <c r="N361" s="36" t="str">
        <f t="shared" si="38"/>
        <v xml:space="preserve"> </v>
      </c>
      <c r="O361" s="38" t="str">
        <f t="shared" si="41"/>
        <v xml:space="preserve"> </v>
      </c>
      <c r="P361" s="37" t="str">
        <f t="shared" si="39"/>
        <v xml:space="preserve"> </v>
      </c>
      <c r="Q361" s="36" t="str">
        <f t="shared" si="40"/>
        <v xml:space="preserve"> </v>
      </c>
      <c r="R361" s="29"/>
      <c r="S361" s="51"/>
      <c r="T361" s="72"/>
      <c r="U361" s="72"/>
      <c r="V361" s="72"/>
      <c r="W361" s="36"/>
      <c r="X361" s="37"/>
      <c r="Y361" s="37"/>
      <c r="Z361" s="36"/>
      <c r="AA361" s="37"/>
      <c r="AB361" s="37"/>
      <c r="AC361" s="36"/>
      <c r="AD361" s="37"/>
      <c r="AE361" s="37"/>
      <c r="AF361" s="36"/>
      <c r="AG361" s="72"/>
      <c r="AH361" s="37"/>
      <c r="AI361" s="36"/>
      <c r="AJ361" s="17"/>
      <c r="AK361" s="57"/>
    </row>
    <row r="362" spans="1:37" ht="16.5" customHeight="1">
      <c r="A362" s="30"/>
      <c r="B362" s="31"/>
      <c r="C362" s="31"/>
      <c r="D362" s="31"/>
      <c r="E362" s="33"/>
      <c r="F362" s="34"/>
      <c r="G362" s="35"/>
      <c r="H362" s="36" t="str">
        <f t="shared" si="35"/>
        <v/>
      </c>
      <c r="I362" s="34"/>
      <c r="J362" s="35"/>
      <c r="K362" s="36" t="str">
        <f t="shared" si="36"/>
        <v/>
      </c>
      <c r="L362" s="34"/>
      <c r="M362" s="37" t="str">
        <f t="shared" si="37"/>
        <v xml:space="preserve"> </v>
      </c>
      <c r="N362" s="36" t="str">
        <f t="shared" si="38"/>
        <v xml:space="preserve"> </v>
      </c>
      <c r="O362" s="38" t="str">
        <f t="shared" si="41"/>
        <v xml:space="preserve"> </v>
      </c>
      <c r="P362" s="37" t="str">
        <f t="shared" si="39"/>
        <v xml:space="preserve"> </v>
      </c>
      <c r="Q362" s="36" t="str">
        <f t="shared" si="40"/>
        <v xml:space="preserve"> </v>
      </c>
      <c r="R362" s="29"/>
      <c r="S362" s="30"/>
      <c r="T362" s="31"/>
      <c r="U362" s="31"/>
      <c r="V362" s="31"/>
      <c r="W362" s="33"/>
      <c r="X362" s="35"/>
      <c r="Y362" s="35"/>
      <c r="Z362" s="33"/>
      <c r="AA362" s="35"/>
      <c r="AB362" s="35"/>
      <c r="AC362" s="33"/>
      <c r="AD362" s="35"/>
      <c r="AE362" s="35"/>
      <c r="AF362" s="33"/>
      <c r="AG362" s="31"/>
      <c r="AH362" s="35"/>
      <c r="AI362" s="33"/>
      <c r="AJ362" s="29"/>
      <c r="AK362" s="57"/>
    </row>
    <row r="363" spans="1:37" ht="16.5" customHeight="1">
      <c r="A363" s="30"/>
      <c r="B363" s="31"/>
      <c r="C363" s="31"/>
      <c r="D363" s="31"/>
      <c r="E363" s="33"/>
      <c r="F363" s="34"/>
      <c r="G363" s="35"/>
      <c r="H363" s="36" t="str">
        <f t="shared" si="35"/>
        <v/>
      </c>
      <c r="I363" s="34"/>
      <c r="J363" s="35"/>
      <c r="K363" s="36" t="str">
        <f t="shared" si="36"/>
        <v/>
      </c>
      <c r="L363" s="34"/>
      <c r="M363" s="37" t="str">
        <f t="shared" si="37"/>
        <v xml:space="preserve"> </v>
      </c>
      <c r="N363" s="36" t="str">
        <f t="shared" si="38"/>
        <v xml:space="preserve"> </v>
      </c>
      <c r="O363" s="38" t="str">
        <f t="shared" si="41"/>
        <v xml:space="preserve"> </v>
      </c>
      <c r="P363" s="37" t="str">
        <f t="shared" si="39"/>
        <v xml:space="preserve"> </v>
      </c>
      <c r="Q363" s="36" t="str">
        <f t="shared" si="40"/>
        <v xml:space="preserve"> </v>
      </c>
      <c r="R363" s="29"/>
      <c r="S363" s="51"/>
      <c r="T363" s="72"/>
      <c r="U363" s="72"/>
      <c r="V363" s="72"/>
      <c r="W363" s="36"/>
      <c r="X363" s="37"/>
      <c r="Y363" s="37"/>
      <c r="Z363" s="36"/>
      <c r="AA363" s="37"/>
      <c r="AB363" s="37"/>
      <c r="AC363" s="36"/>
      <c r="AD363" s="37"/>
      <c r="AE363" s="37"/>
      <c r="AF363" s="36"/>
      <c r="AG363" s="72"/>
      <c r="AH363" s="37"/>
      <c r="AI363" s="36"/>
      <c r="AJ363" s="17"/>
      <c r="AK363" s="57"/>
    </row>
    <row r="364" spans="1:37" ht="16.5" customHeight="1">
      <c r="A364" s="30"/>
      <c r="B364" s="31"/>
      <c r="C364" s="31"/>
      <c r="D364" s="31"/>
      <c r="E364" s="33"/>
      <c r="F364" s="34"/>
      <c r="G364" s="35"/>
      <c r="H364" s="36" t="str">
        <f t="shared" si="35"/>
        <v/>
      </c>
      <c r="I364" s="34"/>
      <c r="J364" s="35"/>
      <c r="K364" s="36" t="str">
        <f t="shared" si="36"/>
        <v/>
      </c>
      <c r="L364" s="34"/>
      <c r="M364" s="37" t="str">
        <f t="shared" si="37"/>
        <v xml:space="preserve"> </v>
      </c>
      <c r="N364" s="36" t="str">
        <f t="shared" si="38"/>
        <v xml:space="preserve"> </v>
      </c>
      <c r="O364" s="38" t="str">
        <f t="shared" si="41"/>
        <v xml:space="preserve"> </v>
      </c>
      <c r="P364" s="37" t="str">
        <f t="shared" si="39"/>
        <v xml:space="preserve"> </v>
      </c>
      <c r="Q364" s="36" t="str">
        <f t="shared" si="40"/>
        <v xml:space="preserve"> </v>
      </c>
      <c r="R364" s="29"/>
      <c r="S364" s="30"/>
      <c r="T364" s="31"/>
      <c r="U364" s="31"/>
      <c r="V364" s="31"/>
      <c r="W364" s="33"/>
      <c r="X364" s="35"/>
      <c r="Y364" s="35"/>
      <c r="Z364" s="33"/>
      <c r="AA364" s="35"/>
      <c r="AB364" s="35"/>
      <c r="AC364" s="33"/>
      <c r="AD364" s="35"/>
      <c r="AE364" s="35"/>
      <c r="AF364" s="33"/>
      <c r="AG364" s="31"/>
      <c r="AH364" s="35"/>
      <c r="AI364" s="33"/>
      <c r="AJ364" s="29"/>
      <c r="AK364" s="57"/>
    </row>
    <row r="365" spans="1:37" ht="16.5" customHeight="1">
      <c r="A365" s="30"/>
      <c r="B365" s="31"/>
      <c r="C365" s="31"/>
      <c r="D365" s="31"/>
      <c r="E365" s="33"/>
      <c r="F365" s="34"/>
      <c r="G365" s="35"/>
      <c r="H365" s="36" t="str">
        <f t="shared" si="35"/>
        <v/>
      </c>
      <c r="I365" s="34"/>
      <c r="J365" s="35"/>
      <c r="K365" s="36" t="str">
        <f t="shared" si="36"/>
        <v/>
      </c>
      <c r="L365" s="34"/>
      <c r="M365" s="37" t="str">
        <f t="shared" si="37"/>
        <v xml:space="preserve"> </v>
      </c>
      <c r="N365" s="36" t="str">
        <f t="shared" si="38"/>
        <v xml:space="preserve"> </v>
      </c>
      <c r="O365" s="38" t="str">
        <f t="shared" si="41"/>
        <v xml:space="preserve"> </v>
      </c>
      <c r="P365" s="37" t="str">
        <f t="shared" si="39"/>
        <v xml:space="preserve"> </v>
      </c>
      <c r="Q365" s="36" t="str">
        <f t="shared" si="40"/>
        <v xml:space="preserve"> </v>
      </c>
      <c r="R365" s="29"/>
      <c r="S365" s="51"/>
      <c r="T365" s="72"/>
      <c r="U365" s="72"/>
      <c r="V365" s="72"/>
      <c r="W365" s="36"/>
      <c r="X365" s="37"/>
      <c r="Y365" s="37"/>
      <c r="Z365" s="36"/>
      <c r="AA365" s="37"/>
      <c r="AB365" s="37"/>
      <c r="AC365" s="36"/>
      <c r="AD365" s="37"/>
      <c r="AE365" s="37"/>
      <c r="AF365" s="36"/>
      <c r="AG365" s="72"/>
      <c r="AH365" s="37"/>
      <c r="AI365" s="36"/>
      <c r="AJ365" s="17"/>
      <c r="AK365" s="57"/>
    </row>
    <row r="366" spans="1:37" ht="16.5" customHeight="1">
      <c r="A366" s="30"/>
      <c r="B366" s="31"/>
      <c r="C366" s="31"/>
      <c r="D366" s="31"/>
      <c r="E366" s="33"/>
      <c r="F366" s="34"/>
      <c r="G366" s="35"/>
      <c r="H366" s="36" t="str">
        <f t="shared" si="35"/>
        <v/>
      </c>
      <c r="I366" s="34"/>
      <c r="J366" s="35"/>
      <c r="K366" s="36" t="str">
        <f t="shared" si="36"/>
        <v/>
      </c>
      <c r="L366" s="34"/>
      <c r="M366" s="37" t="str">
        <f t="shared" si="37"/>
        <v xml:space="preserve"> </v>
      </c>
      <c r="N366" s="36" t="str">
        <f t="shared" si="38"/>
        <v xml:space="preserve"> </v>
      </c>
      <c r="O366" s="38" t="str">
        <f t="shared" si="41"/>
        <v xml:space="preserve"> </v>
      </c>
      <c r="P366" s="37" t="str">
        <f t="shared" si="39"/>
        <v xml:space="preserve"> </v>
      </c>
      <c r="Q366" s="36" t="str">
        <f t="shared" si="40"/>
        <v xml:space="preserve"> </v>
      </c>
      <c r="R366" s="29"/>
      <c r="S366" s="30"/>
      <c r="T366" s="31"/>
      <c r="U366" s="31"/>
      <c r="V366" s="31"/>
      <c r="W366" s="33"/>
      <c r="X366" s="35"/>
      <c r="Y366" s="35"/>
      <c r="Z366" s="33"/>
      <c r="AA366" s="35"/>
      <c r="AB366" s="35"/>
      <c r="AC366" s="33"/>
      <c r="AD366" s="35"/>
      <c r="AE366" s="35"/>
      <c r="AF366" s="33"/>
      <c r="AG366" s="31"/>
      <c r="AH366" s="35"/>
      <c r="AI366" s="33"/>
      <c r="AJ366" s="29"/>
      <c r="AK366" s="57"/>
    </row>
    <row r="367" spans="1:37" ht="16.5" customHeight="1">
      <c r="A367" s="30"/>
      <c r="B367" s="31"/>
      <c r="C367" s="31"/>
      <c r="D367" s="31"/>
      <c r="E367" s="33"/>
      <c r="F367" s="34"/>
      <c r="G367" s="35"/>
      <c r="H367" s="36" t="str">
        <f t="shared" si="35"/>
        <v/>
      </c>
      <c r="I367" s="34"/>
      <c r="J367" s="35"/>
      <c r="K367" s="36" t="str">
        <f t="shared" si="36"/>
        <v/>
      </c>
      <c r="L367" s="34"/>
      <c r="M367" s="37" t="str">
        <f t="shared" si="37"/>
        <v xml:space="preserve"> </v>
      </c>
      <c r="N367" s="36" t="str">
        <f t="shared" si="38"/>
        <v xml:space="preserve"> </v>
      </c>
      <c r="O367" s="38" t="str">
        <f t="shared" si="41"/>
        <v xml:space="preserve"> </v>
      </c>
      <c r="P367" s="37" t="str">
        <f t="shared" si="39"/>
        <v xml:space="preserve"> </v>
      </c>
      <c r="Q367" s="36" t="str">
        <f t="shared" si="40"/>
        <v xml:space="preserve"> </v>
      </c>
      <c r="R367" s="29"/>
      <c r="S367" s="51"/>
      <c r="T367" s="72"/>
      <c r="U367" s="72"/>
      <c r="V367" s="72"/>
      <c r="W367" s="36"/>
      <c r="X367" s="37"/>
      <c r="Y367" s="37"/>
      <c r="Z367" s="36"/>
      <c r="AA367" s="37"/>
      <c r="AB367" s="37"/>
      <c r="AC367" s="36"/>
      <c r="AD367" s="37"/>
      <c r="AE367" s="37"/>
      <c r="AF367" s="36"/>
      <c r="AG367" s="72"/>
      <c r="AH367" s="37"/>
      <c r="AI367" s="36"/>
      <c r="AJ367" s="17"/>
      <c r="AK367" s="57"/>
    </row>
    <row r="368" spans="1:37" ht="16.5" customHeight="1">
      <c r="A368" s="30"/>
      <c r="B368" s="31"/>
      <c r="C368" s="31"/>
      <c r="D368" s="31"/>
      <c r="E368" s="33"/>
      <c r="F368" s="34"/>
      <c r="G368" s="35"/>
      <c r="H368" s="36" t="str">
        <f t="shared" si="35"/>
        <v/>
      </c>
      <c r="I368" s="34"/>
      <c r="J368" s="35"/>
      <c r="K368" s="36" t="str">
        <f t="shared" si="36"/>
        <v/>
      </c>
      <c r="L368" s="34"/>
      <c r="M368" s="37" t="str">
        <f t="shared" si="37"/>
        <v xml:space="preserve"> </v>
      </c>
      <c r="N368" s="36" t="str">
        <f t="shared" si="38"/>
        <v xml:space="preserve"> </v>
      </c>
      <c r="O368" s="38" t="str">
        <f t="shared" si="41"/>
        <v xml:space="preserve"> </v>
      </c>
      <c r="P368" s="37" t="str">
        <f t="shared" si="39"/>
        <v xml:space="preserve"> </v>
      </c>
      <c r="Q368" s="36" t="str">
        <f t="shared" si="40"/>
        <v xml:space="preserve"> </v>
      </c>
      <c r="R368" s="29"/>
      <c r="S368" s="30"/>
      <c r="T368" s="31"/>
      <c r="U368" s="31"/>
      <c r="V368" s="31"/>
      <c r="W368" s="33"/>
      <c r="X368" s="35"/>
      <c r="Y368" s="35"/>
      <c r="Z368" s="33"/>
      <c r="AA368" s="35"/>
      <c r="AB368" s="35"/>
      <c r="AC368" s="33"/>
      <c r="AD368" s="35"/>
      <c r="AE368" s="35"/>
      <c r="AF368" s="33"/>
      <c r="AG368" s="31"/>
      <c r="AH368" s="35"/>
      <c r="AI368" s="33"/>
      <c r="AJ368" s="29"/>
      <c r="AK368" s="57"/>
    </row>
    <row r="369" spans="1:37" ht="16.5" customHeight="1">
      <c r="A369" s="30"/>
      <c r="B369" s="31"/>
      <c r="C369" s="31"/>
      <c r="D369" s="31"/>
      <c r="E369" s="33"/>
      <c r="F369" s="34"/>
      <c r="G369" s="35"/>
      <c r="H369" s="36" t="str">
        <f t="shared" si="35"/>
        <v/>
      </c>
      <c r="I369" s="34"/>
      <c r="J369" s="35"/>
      <c r="K369" s="36" t="str">
        <f t="shared" si="36"/>
        <v/>
      </c>
      <c r="L369" s="34"/>
      <c r="M369" s="37" t="str">
        <f t="shared" si="37"/>
        <v xml:space="preserve"> </v>
      </c>
      <c r="N369" s="36" t="str">
        <f t="shared" si="38"/>
        <v xml:space="preserve"> </v>
      </c>
      <c r="O369" s="38" t="str">
        <f t="shared" si="41"/>
        <v xml:space="preserve"> </v>
      </c>
      <c r="P369" s="37" t="str">
        <f t="shared" si="39"/>
        <v xml:space="preserve"> </v>
      </c>
      <c r="Q369" s="36" t="str">
        <f t="shared" si="40"/>
        <v xml:space="preserve"> </v>
      </c>
      <c r="R369" s="29"/>
      <c r="S369" s="51"/>
      <c r="T369" s="72"/>
      <c r="U369" s="72"/>
      <c r="V369" s="72"/>
      <c r="W369" s="36"/>
      <c r="X369" s="37"/>
      <c r="Y369" s="37"/>
      <c r="Z369" s="36"/>
      <c r="AA369" s="37"/>
      <c r="AB369" s="37"/>
      <c r="AC369" s="36"/>
      <c r="AD369" s="37"/>
      <c r="AE369" s="37"/>
      <c r="AF369" s="36"/>
      <c r="AG369" s="72"/>
      <c r="AH369" s="37"/>
      <c r="AI369" s="36"/>
      <c r="AJ369" s="17"/>
      <c r="AK369" s="57"/>
    </row>
    <row r="370" spans="1:37" ht="16.5" customHeight="1">
      <c r="A370" s="30"/>
      <c r="B370" s="31"/>
      <c r="C370" s="31"/>
      <c r="D370" s="31"/>
      <c r="E370" s="33"/>
      <c r="F370" s="34"/>
      <c r="G370" s="35"/>
      <c r="H370" s="36" t="str">
        <f t="shared" si="35"/>
        <v/>
      </c>
      <c r="I370" s="34"/>
      <c r="J370" s="35"/>
      <c r="K370" s="36" t="str">
        <f t="shared" si="36"/>
        <v/>
      </c>
      <c r="L370" s="34"/>
      <c r="M370" s="37" t="str">
        <f t="shared" si="37"/>
        <v xml:space="preserve"> </v>
      </c>
      <c r="N370" s="36" t="str">
        <f t="shared" si="38"/>
        <v xml:space="preserve"> </v>
      </c>
      <c r="O370" s="38" t="str">
        <f t="shared" si="41"/>
        <v xml:space="preserve"> </v>
      </c>
      <c r="P370" s="37" t="str">
        <f t="shared" si="39"/>
        <v xml:space="preserve"> </v>
      </c>
      <c r="Q370" s="36" t="str">
        <f t="shared" si="40"/>
        <v xml:space="preserve"> </v>
      </c>
      <c r="R370" s="29"/>
      <c r="S370" s="30"/>
      <c r="T370" s="31"/>
      <c r="U370" s="31"/>
      <c r="V370" s="31"/>
      <c r="W370" s="33"/>
      <c r="X370" s="35"/>
      <c r="Y370" s="35"/>
      <c r="Z370" s="33"/>
      <c r="AA370" s="35"/>
      <c r="AB370" s="35"/>
      <c r="AC370" s="33"/>
      <c r="AD370" s="35"/>
      <c r="AE370" s="35"/>
      <c r="AF370" s="33"/>
      <c r="AG370" s="31"/>
      <c r="AH370" s="35"/>
      <c r="AI370" s="33"/>
      <c r="AJ370" s="29"/>
      <c r="AK370" s="57"/>
    </row>
    <row r="371" spans="1:37" ht="16.5" customHeight="1">
      <c r="A371" s="30"/>
      <c r="B371" s="31"/>
      <c r="C371" s="31"/>
      <c r="D371" s="31"/>
      <c r="E371" s="33"/>
      <c r="F371" s="34"/>
      <c r="G371" s="35"/>
      <c r="H371" s="36" t="str">
        <f t="shared" si="35"/>
        <v/>
      </c>
      <c r="I371" s="34"/>
      <c r="J371" s="35"/>
      <c r="K371" s="36" t="str">
        <f t="shared" si="36"/>
        <v/>
      </c>
      <c r="L371" s="34"/>
      <c r="M371" s="37" t="str">
        <f t="shared" si="37"/>
        <v xml:space="preserve"> </v>
      </c>
      <c r="N371" s="36" t="str">
        <f t="shared" si="38"/>
        <v xml:space="preserve"> </v>
      </c>
      <c r="O371" s="38" t="str">
        <f t="shared" si="41"/>
        <v xml:space="preserve"> </v>
      </c>
      <c r="P371" s="37" t="str">
        <f t="shared" si="39"/>
        <v xml:space="preserve"> </v>
      </c>
      <c r="Q371" s="36" t="str">
        <f t="shared" si="40"/>
        <v xml:space="preserve"> </v>
      </c>
      <c r="R371" s="29"/>
      <c r="S371" s="51"/>
      <c r="T371" s="72"/>
      <c r="U371" s="72"/>
      <c r="V371" s="72"/>
      <c r="W371" s="36"/>
      <c r="X371" s="37"/>
      <c r="Y371" s="37"/>
      <c r="Z371" s="36"/>
      <c r="AA371" s="37"/>
      <c r="AB371" s="37"/>
      <c r="AC371" s="36"/>
      <c r="AD371" s="37"/>
      <c r="AE371" s="37"/>
      <c r="AF371" s="36"/>
      <c r="AG371" s="72"/>
      <c r="AH371" s="37"/>
      <c r="AI371" s="36"/>
      <c r="AJ371" s="17"/>
      <c r="AK371" s="57"/>
    </row>
    <row r="372" spans="1:37" ht="16.5" customHeight="1">
      <c r="A372" s="30"/>
      <c r="B372" s="31"/>
      <c r="C372" s="31"/>
      <c r="D372" s="31"/>
      <c r="E372" s="33"/>
      <c r="F372" s="34"/>
      <c r="G372" s="35"/>
      <c r="H372" s="36" t="str">
        <f t="shared" si="35"/>
        <v/>
      </c>
      <c r="I372" s="34"/>
      <c r="J372" s="35"/>
      <c r="K372" s="36" t="str">
        <f t="shared" si="36"/>
        <v/>
      </c>
      <c r="L372" s="34"/>
      <c r="M372" s="37" t="str">
        <f t="shared" si="37"/>
        <v xml:space="preserve"> </v>
      </c>
      <c r="N372" s="36" t="str">
        <f t="shared" si="38"/>
        <v xml:space="preserve"> </v>
      </c>
      <c r="O372" s="38" t="str">
        <f t="shared" si="41"/>
        <v xml:space="preserve"> </v>
      </c>
      <c r="P372" s="37" t="str">
        <f t="shared" si="39"/>
        <v xml:space="preserve"> </v>
      </c>
      <c r="Q372" s="36" t="str">
        <f t="shared" si="40"/>
        <v xml:space="preserve"> </v>
      </c>
      <c r="R372" s="29"/>
      <c r="S372" s="30"/>
      <c r="T372" s="31"/>
      <c r="U372" s="31"/>
      <c r="V372" s="31"/>
      <c r="W372" s="33"/>
      <c r="X372" s="35"/>
      <c r="Y372" s="35"/>
      <c r="Z372" s="33"/>
      <c r="AA372" s="35"/>
      <c r="AB372" s="35"/>
      <c r="AC372" s="33"/>
      <c r="AD372" s="35"/>
      <c r="AE372" s="35"/>
      <c r="AF372" s="33"/>
      <c r="AG372" s="31"/>
      <c r="AH372" s="35"/>
      <c r="AI372" s="33"/>
      <c r="AJ372" s="29"/>
      <c r="AK372" s="57"/>
    </row>
    <row r="373" spans="1:37" ht="16.5" customHeight="1">
      <c r="A373" s="30"/>
      <c r="B373" s="31"/>
      <c r="C373" s="31"/>
      <c r="D373" s="31"/>
      <c r="E373" s="33"/>
      <c r="F373" s="34"/>
      <c r="G373" s="35"/>
      <c r="H373" s="36" t="str">
        <f t="shared" si="35"/>
        <v/>
      </c>
      <c r="I373" s="34"/>
      <c r="J373" s="35"/>
      <c r="K373" s="36" t="str">
        <f t="shared" si="36"/>
        <v/>
      </c>
      <c r="L373" s="34"/>
      <c r="M373" s="37" t="str">
        <f t="shared" si="37"/>
        <v xml:space="preserve"> </v>
      </c>
      <c r="N373" s="36" t="str">
        <f t="shared" si="38"/>
        <v xml:space="preserve"> </v>
      </c>
      <c r="O373" s="38" t="str">
        <f t="shared" si="41"/>
        <v xml:space="preserve"> </v>
      </c>
      <c r="P373" s="37" t="str">
        <f t="shared" si="39"/>
        <v xml:space="preserve"> </v>
      </c>
      <c r="Q373" s="36" t="str">
        <f t="shared" si="40"/>
        <v xml:space="preserve"> </v>
      </c>
      <c r="R373" s="29"/>
      <c r="S373" s="51"/>
      <c r="T373" s="72"/>
      <c r="U373" s="72"/>
      <c r="V373" s="72"/>
      <c r="W373" s="36"/>
      <c r="X373" s="37"/>
      <c r="Y373" s="37"/>
      <c r="Z373" s="36"/>
      <c r="AA373" s="37"/>
      <c r="AB373" s="37"/>
      <c r="AC373" s="36"/>
      <c r="AD373" s="37"/>
      <c r="AE373" s="37"/>
      <c r="AF373" s="36"/>
      <c r="AG373" s="72"/>
      <c r="AH373" s="37"/>
      <c r="AI373" s="36"/>
      <c r="AJ373" s="17"/>
      <c r="AK373" s="57"/>
    </row>
    <row r="374" spans="1:37" ht="16.5" customHeight="1">
      <c r="A374" s="30"/>
      <c r="B374" s="31"/>
      <c r="C374" s="31"/>
      <c r="D374" s="31"/>
      <c r="E374" s="33"/>
      <c r="F374" s="34"/>
      <c r="G374" s="35"/>
      <c r="H374" s="36" t="str">
        <f t="shared" si="35"/>
        <v/>
      </c>
      <c r="I374" s="34"/>
      <c r="J374" s="35"/>
      <c r="K374" s="36" t="str">
        <f t="shared" si="36"/>
        <v/>
      </c>
      <c r="L374" s="34"/>
      <c r="M374" s="37" t="str">
        <f t="shared" si="37"/>
        <v xml:space="preserve"> </v>
      </c>
      <c r="N374" s="36" t="str">
        <f t="shared" si="38"/>
        <v xml:space="preserve"> </v>
      </c>
      <c r="O374" s="38" t="str">
        <f t="shared" si="41"/>
        <v xml:space="preserve"> </v>
      </c>
      <c r="P374" s="37" t="str">
        <f t="shared" si="39"/>
        <v xml:space="preserve"> </v>
      </c>
      <c r="Q374" s="36" t="str">
        <f t="shared" si="40"/>
        <v xml:space="preserve"> </v>
      </c>
      <c r="R374" s="29"/>
      <c r="S374" s="30"/>
      <c r="T374" s="31"/>
      <c r="U374" s="31"/>
      <c r="V374" s="31"/>
      <c r="W374" s="33"/>
      <c r="X374" s="35"/>
      <c r="Y374" s="35"/>
      <c r="Z374" s="33"/>
      <c r="AA374" s="35"/>
      <c r="AB374" s="35"/>
      <c r="AC374" s="33"/>
      <c r="AD374" s="35"/>
      <c r="AE374" s="35"/>
      <c r="AF374" s="33"/>
      <c r="AG374" s="31"/>
      <c r="AH374" s="35"/>
      <c r="AI374" s="33"/>
      <c r="AJ374" s="29"/>
      <c r="AK374" s="57"/>
    </row>
    <row r="375" spans="1:37" ht="16.5" customHeight="1">
      <c r="A375" s="30"/>
      <c r="B375" s="31"/>
      <c r="C375" s="31"/>
      <c r="D375" s="31"/>
      <c r="E375" s="33"/>
      <c r="F375" s="34"/>
      <c r="G375" s="35"/>
      <c r="H375" s="36" t="str">
        <f t="shared" ref="H375:H629" si="42">IF(F375="","",F375*G375)</f>
        <v/>
      </c>
      <c r="I375" s="34"/>
      <c r="J375" s="35"/>
      <c r="K375" s="36" t="str">
        <f t="shared" ref="K375:K629" si="43">IF(I375="","",I375*J375)</f>
        <v/>
      </c>
      <c r="L375" s="34"/>
      <c r="M375" s="37" t="str">
        <f t="shared" ref="M375:M629" si="44">IF(J375=0," ",J375)</f>
        <v xml:space="preserve"> </v>
      </c>
      <c r="N375" s="36" t="str">
        <f t="shared" ref="N375:N629" si="45">IFERROR(L375*M375," ")</f>
        <v xml:space="preserve"> </v>
      </c>
      <c r="O375" s="38" t="str">
        <f t="shared" ref="O375:O629" si="46">IF(((F375+I375)-L375)=0," ",(F375+I375)-L375)</f>
        <v xml:space="preserve"> </v>
      </c>
      <c r="P375" s="37" t="str">
        <f t="shared" ref="P375:P629" si="47">M375</f>
        <v xml:space="preserve"> </v>
      </c>
      <c r="Q375" s="36" t="str">
        <f t="shared" ref="Q375:Q629" si="48">IFERROR((H375+K375)-N375," ")</f>
        <v xml:space="preserve"> </v>
      </c>
      <c r="R375" s="29"/>
      <c r="S375" s="51"/>
      <c r="T375" s="72"/>
      <c r="U375" s="72"/>
      <c r="V375" s="72"/>
      <c r="W375" s="36"/>
      <c r="X375" s="37"/>
      <c r="Y375" s="37"/>
      <c r="Z375" s="36"/>
      <c r="AA375" s="37"/>
      <c r="AB375" s="37"/>
      <c r="AC375" s="36"/>
      <c r="AD375" s="37"/>
      <c r="AE375" s="37"/>
      <c r="AF375" s="36"/>
      <c r="AG375" s="72"/>
      <c r="AH375" s="37"/>
      <c r="AI375" s="36"/>
      <c r="AJ375" s="17"/>
      <c r="AK375" s="57"/>
    </row>
    <row r="376" spans="1:37" ht="16.5" customHeight="1">
      <c r="A376" s="30"/>
      <c r="B376" s="31"/>
      <c r="C376" s="31"/>
      <c r="D376" s="31"/>
      <c r="E376" s="33"/>
      <c r="F376" s="34"/>
      <c r="G376" s="35"/>
      <c r="H376" s="36" t="str">
        <f t="shared" si="42"/>
        <v/>
      </c>
      <c r="I376" s="34"/>
      <c r="J376" s="35"/>
      <c r="K376" s="36" t="str">
        <f t="shared" si="43"/>
        <v/>
      </c>
      <c r="L376" s="34"/>
      <c r="M376" s="37" t="str">
        <f t="shared" si="44"/>
        <v xml:space="preserve"> </v>
      </c>
      <c r="N376" s="36" t="str">
        <f t="shared" si="45"/>
        <v xml:space="preserve"> </v>
      </c>
      <c r="O376" s="38" t="str">
        <f t="shared" si="46"/>
        <v xml:space="preserve"> </v>
      </c>
      <c r="P376" s="37" t="str">
        <f t="shared" si="47"/>
        <v xml:space="preserve"> </v>
      </c>
      <c r="Q376" s="36" t="str">
        <f t="shared" si="48"/>
        <v xml:space="preserve"> </v>
      </c>
      <c r="R376" s="29"/>
      <c r="S376" s="30"/>
      <c r="T376" s="31"/>
      <c r="U376" s="31"/>
      <c r="V376" s="31"/>
      <c r="W376" s="33"/>
      <c r="X376" s="35"/>
      <c r="Y376" s="35"/>
      <c r="Z376" s="33"/>
      <c r="AA376" s="35"/>
      <c r="AB376" s="35"/>
      <c r="AC376" s="33"/>
      <c r="AD376" s="35"/>
      <c r="AE376" s="35"/>
      <c r="AF376" s="33"/>
      <c r="AG376" s="31"/>
      <c r="AH376" s="35"/>
      <c r="AI376" s="33"/>
      <c r="AJ376" s="29"/>
      <c r="AK376" s="57"/>
    </row>
    <row r="377" spans="1:37" ht="16.5" customHeight="1">
      <c r="A377" s="30"/>
      <c r="B377" s="31"/>
      <c r="C377" s="31"/>
      <c r="D377" s="31"/>
      <c r="E377" s="33"/>
      <c r="F377" s="34"/>
      <c r="G377" s="35"/>
      <c r="H377" s="36" t="str">
        <f t="shared" si="42"/>
        <v/>
      </c>
      <c r="I377" s="34"/>
      <c r="J377" s="35"/>
      <c r="K377" s="36" t="str">
        <f t="shared" si="43"/>
        <v/>
      </c>
      <c r="L377" s="34"/>
      <c r="M377" s="37" t="str">
        <f t="shared" si="44"/>
        <v xml:space="preserve"> </v>
      </c>
      <c r="N377" s="36" t="str">
        <f t="shared" si="45"/>
        <v xml:space="preserve"> </v>
      </c>
      <c r="O377" s="38" t="str">
        <f t="shared" si="46"/>
        <v xml:space="preserve"> </v>
      </c>
      <c r="P377" s="37" t="str">
        <f t="shared" si="47"/>
        <v xml:space="preserve"> </v>
      </c>
      <c r="Q377" s="36" t="str">
        <f t="shared" si="48"/>
        <v xml:space="preserve"> </v>
      </c>
      <c r="R377" s="29"/>
      <c r="S377" s="51"/>
      <c r="T377" s="72"/>
      <c r="U377" s="72"/>
      <c r="V377" s="72"/>
      <c r="W377" s="36"/>
      <c r="X377" s="37"/>
      <c r="Y377" s="37"/>
      <c r="Z377" s="36"/>
      <c r="AA377" s="37"/>
      <c r="AB377" s="37"/>
      <c r="AC377" s="36"/>
      <c r="AD377" s="37"/>
      <c r="AE377" s="37"/>
      <c r="AF377" s="36"/>
      <c r="AG377" s="72"/>
      <c r="AH377" s="37"/>
      <c r="AI377" s="36"/>
      <c r="AJ377" s="17"/>
      <c r="AK377" s="57"/>
    </row>
    <row r="378" spans="1:37" ht="16.5" customHeight="1">
      <c r="A378" s="30"/>
      <c r="B378" s="31"/>
      <c r="C378" s="31"/>
      <c r="D378" s="31"/>
      <c r="E378" s="33"/>
      <c r="F378" s="34"/>
      <c r="G378" s="35"/>
      <c r="H378" s="36" t="str">
        <f t="shared" si="42"/>
        <v/>
      </c>
      <c r="I378" s="34"/>
      <c r="J378" s="35"/>
      <c r="K378" s="36" t="str">
        <f t="shared" si="43"/>
        <v/>
      </c>
      <c r="L378" s="34"/>
      <c r="M378" s="37" t="str">
        <f t="shared" si="44"/>
        <v xml:space="preserve"> </v>
      </c>
      <c r="N378" s="36" t="str">
        <f t="shared" si="45"/>
        <v xml:space="preserve"> </v>
      </c>
      <c r="O378" s="38" t="str">
        <f t="shared" si="46"/>
        <v xml:space="preserve"> </v>
      </c>
      <c r="P378" s="37" t="str">
        <f t="shared" si="47"/>
        <v xml:space="preserve"> </v>
      </c>
      <c r="Q378" s="36" t="str">
        <f t="shared" si="48"/>
        <v xml:space="preserve"> </v>
      </c>
      <c r="R378" s="29"/>
      <c r="S378" s="30"/>
      <c r="T378" s="31"/>
      <c r="U378" s="31"/>
      <c r="V378" s="31"/>
      <c r="W378" s="33"/>
      <c r="X378" s="35"/>
      <c r="Y378" s="35"/>
      <c r="Z378" s="33"/>
      <c r="AA378" s="35"/>
      <c r="AB378" s="35"/>
      <c r="AC378" s="33"/>
      <c r="AD378" s="35"/>
      <c r="AE378" s="35"/>
      <c r="AF378" s="33"/>
      <c r="AG378" s="31"/>
      <c r="AH378" s="35"/>
      <c r="AI378" s="33"/>
      <c r="AJ378" s="29"/>
      <c r="AK378" s="57"/>
    </row>
    <row r="379" spans="1:37" ht="16.5" customHeight="1">
      <c r="A379" s="30"/>
      <c r="B379" s="31"/>
      <c r="C379" s="31"/>
      <c r="D379" s="31"/>
      <c r="E379" s="33"/>
      <c r="F379" s="34"/>
      <c r="G379" s="35"/>
      <c r="H379" s="36" t="str">
        <f t="shared" si="42"/>
        <v/>
      </c>
      <c r="I379" s="34"/>
      <c r="J379" s="35"/>
      <c r="K379" s="36" t="str">
        <f t="shared" si="43"/>
        <v/>
      </c>
      <c r="L379" s="34"/>
      <c r="M379" s="37" t="str">
        <f t="shared" si="44"/>
        <v xml:space="preserve"> </v>
      </c>
      <c r="N379" s="36" t="str">
        <f t="shared" si="45"/>
        <v xml:space="preserve"> </v>
      </c>
      <c r="O379" s="38" t="str">
        <f t="shared" si="46"/>
        <v xml:space="preserve"> </v>
      </c>
      <c r="P379" s="37" t="str">
        <f t="shared" si="47"/>
        <v xml:space="preserve"> </v>
      </c>
      <c r="Q379" s="36" t="str">
        <f t="shared" si="48"/>
        <v xml:space="preserve"> </v>
      </c>
      <c r="R379" s="29"/>
      <c r="S379" s="51"/>
      <c r="T379" s="72"/>
      <c r="U379" s="72"/>
      <c r="V379" s="72"/>
      <c r="W379" s="36"/>
      <c r="X379" s="37"/>
      <c r="Y379" s="37"/>
      <c r="Z379" s="36"/>
      <c r="AA379" s="37"/>
      <c r="AB379" s="37"/>
      <c r="AC379" s="36"/>
      <c r="AD379" s="37"/>
      <c r="AE379" s="37"/>
      <c r="AF379" s="36"/>
      <c r="AG379" s="72"/>
      <c r="AH379" s="37"/>
      <c r="AI379" s="36"/>
      <c r="AJ379" s="17"/>
      <c r="AK379" s="57"/>
    </row>
    <row r="380" spans="1:37" ht="16.5" customHeight="1">
      <c r="A380" s="30"/>
      <c r="B380" s="31"/>
      <c r="C380" s="31"/>
      <c r="D380" s="31"/>
      <c r="E380" s="33"/>
      <c r="F380" s="34"/>
      <c r="G380" s="35"/>
      <c r="H380" s="36" t="str">
        <f t="shared" si="42"/>
        <v/>
      </c>
      <c r="I380" s="34"/>
      <c r="J380" s="35"/>
      <c r="K380" s="36" t="str">
        <f t="shared" si="43"/>
        <v/>
      </c>
      <c r="L380" s="34"/>
      <c r="M380" s="37" t="str">
        <f t="shared" si="44"/>
        <v xml:space="preserve"> </v>
      </c>
      <c r="N380" s="36" t="str">
        <f t="shared" si="45"/>
        <v xml:space="preserve"> </v>
      </c>
      <c r="O380" s="38" t="str">
        <f t="shared" si="46"/>
        <v xml:space="preserve"> </v>
      </c>
      <c r="P380" s="37" t="str">
        <f t="shared" si="47"/>
        <v xml:space="preserve"> </v>
      </c>
      <c r="Q380" s="36" t="str">
        <f t="shared" si="48"/>
        <v xml:space="preserve"> </v>
      </c>
      <c r="R380" s="29"/>
      <c r="S380" s="30"/>
      <c r="T380" s="31"/>
      <c r="U380" s="31"/>
      <c r="V380" s="31"/>
      <c r="W380" s="33"/>
      <c r="X380" s="35"/>
      <c r="Y380" s="35"/>
      <c r="Z380" s="33"/>
      <c r="AA380" s="35"/>
      <c r="AB380" s="35"/>
      <c r="AC380" s="33"/>
      <c r="AD380" s="35"/>
      <c r="AE380" s="35"/>
      <c r="AF380" s="33"/>
      <c r="AG380" s="31"/>
      <c r="AH380" s="35"/>
      <c r="AI380" s="33"/>
      <c r="AJ380" s="29"/>
      <c r="AK380" s="57"/>
    </row>
    <row r="381" spans="1:37" ht="16.5" customHeight="1">
      <c r="A381" s="30"/>
      <c r="B381" s="31"/>
      <c r="C381" s="31"/>
      <c r="D381" s="31"/>
      <c r="E381" s="33"/>
      <c r="F381" s="34"/>
      <c r="G381" s="35"/>
      <c r="H381" s="36" t="str">
        <f t="shared" si="42"/>
        <v/>
      </c>
      <c r="I381" s="34"/>
      <c r="J381" s="35"/>
      <c r="K381" s="36" t="str">
        <f t="shared" si="43"/>
        <v/>
      </c>
      <c r="L381" s="34"/>
      <c r="M381" s="37" t="str">
        <f t="shared" si="44"/>
        <v xml:space="preserve"> </v>
      </c>
      <c r="N381" s="36" t="str">
        <f t="shared" si="45"/>
        <v xml:space="preserve"> </v>
      </c>
      <c r="O381" s="38" t="str">
        <f t="shared" si="46"/>
        <v xml:space="preserve"> </v>
      </c>
      <c r="P381" s="37" t="str">
        <f t="shared" si="47"/>
        <v xml:space="preserve"> </v>
      </c>
      <c r="Q381" s="36" t="str">
        <f t="shared" si="48"/>
        <v xml:space="preserve"> </v>
      </c>
      <c r="R381" s="29"/>
      <c r="S381" s="51"/>
      <c r="T381" s="72"/>
      <c r="U381" s="72"/>
      <c r="V381" s="72"/>
      <c r="W381" s="36"/>
      <c r="X381" s="37"/>
      <c r="Y381" s="37"/>
      <c r="Z381" s="36"/>
      <c r="AA381" s="37"/>
      <c r="AB381" s="37"/>
      <c r="AC381" s="36"/>
      <c r="AD381" s="37"/>
      <c r="AE381" s="37"/>
      <c r="AF381" s="36"/>
      <c r="AG381" s="72"/>
      <c r="AH381" s="37"/>
      <c r="AI381" s="36"/>
      <c r="AJ381" s="17"/>
      <c r="AK381" s="57"/>
    </row>
    <row r="382" spans="1:37" ht="16.5" customHeight="1">
      <c r="A382" s="30"/>
      <c r="B382" s="31"/>
      <c r="C382" s="31"/>
      <c r="D382" s="31"/>
      <c r="E382" s="33"/>
      <c r="F382" s="34"/>
      <c r="G382" s="35"/>
      <c r="H382" s="36" t="str">
        <f t="shared" si="42"/>
        <v/>
      </c>
      <c r="I382" s="34"/>
      <c r="J382" s="35"/>
      <c r="K382" s="36" t="str">
        <f t="shared" si="43"/>
        <v/>
      </c>
      <c r="L382" s="34"/>
      <c r="M382" s="37" t="str">
        <f t="shared" si="44"/>
        <v xml:space="preserve"> </v>
      </c>
      <c r="N382" s="36" t="str">
        <f t="shared" si="45"/>
        <v xml:space="preserve"> </v>
      </c>
      <c r="O382" s="38" t="str">
        <f t="shared" si="46"/>
        <v xml:space="preserve"> </v>
      </c>
      <c r="P382" s="37" t="str">
        <f t="shared" si="47"/>
        <v xml:space="preserve"> </v>
      </c>
      <c r="Q382" s="36" t="str">
        <f t="shared" si="48"/>
        <v xml:space="preserve"> </v>
      </c>
      <c r="R382" s="29"/>
      <c r="S382" s="30"/>
      <c r="T382" s="31"/>
      <c r="U382" s="31"/>
      <c r="V382" s="31"/>
      <c r="W382" s="33"/>
      <c r="X382" s="35"/>
      <c r="Y382" s="35"/>
      <c r="Z382" s="33"/>
      <c r="AA382" s="35"/>
      <c r="AB382" s="35"/>
      <c r="AC382" s="33"/>
      <c r="AD382" s="35"/>
      <c r="AE382" s="35"/>
      <c r="AF382" s="33"/>
      <c r="AG382" s="31"/>
      <c r="AH382" s="35"/>
      <c r="AI382" s="33"/>
      <c r="AJ382" s="29"/>
      <c r="AK382" s="57"/>
    </row>
    <row r="383" spans="1:37" ht="16.5" customHeight="1">
      <c r="A383" s="30"/>
      <c r="B383" s="31"/>
      <c r="C383" s="31"/>
      <c r="D383" s="31"/>
      <c r="E383" s="33"/>
      <c r="F383" s="34"/>
      <c r="G383" s="35"/>
      <c r="H383" s="36" t="str">
        <f t="shared" si="42"/>
        <v/>
      </c>
      <c r="I383" s="34"/>
      <c r="J383" s="35"/>
      <c r="K383" s="36" t="str">
        <f t="shared" si="43"/>
        <v/>
      </c>
      <c r="L383" s="34"/>
      <c r="M383" s="37" t="str">
        <f t="shared" si="44"/>
        <v xml:space="preserve"> </v>
      </c>
      <c r="N383" s="36" t="str">
        <f t="shared" si="45"/>
        <v xml:space="preserve"> </v>
      </c>
      <c r="O383" s="38" t="str">
        <f t="shared" si="46"/>
        <v xml:space="preserve"> </v>
      </c>
      <c r="P383" s="37" t="str">
        <f t="shared" si="47"/>
        <v xml:space="preserve"> </v>
      </c>
      <c r="Q383" s="36" t="str">
        <f t="shared" si="48"/>
        <v xml:space="preserve"> </v>
      </c>
      <c r="R383" s="29"/>
      <c r="S383" s="51"/>
      <c r="T383" s="72"/>
      <c r="U383" s="72"/>
      <c r="V383" s="72"/>
      <c r="W383" s="36"/>
      <c r="X383" s="37"/>
      <c r="Y383" s="37"/>
      <c r="Z383" s="36"/>
      <c r="AA383" s="37"/>
      <c r="AB383" s="37"/>
      <c r="AC383" s="36"/>
      <c r="AD383" s="37"/>
      <c r="AE383" s="37"/>
      <c r="AF383" s="36"/>
      <c r="AG383" s="72"/>
      <c r="AH383" s="37"/>
      <c r="AI383" s="36"/>
      <c r="AJ383" s="17"/>
      <c r="AK383" s="57"/>
    </row>
    <row r="384" spans="1:37" ht="16.5" customHeight="1">
      <c r="A384" s="30"/>
      <c r="B384" s="31"/>
      <c r="C384" s="31"/>
      <c r="D384" s="31"/>
      <c r="E384" s="33"/>
      <c r="F384" s="34"/>
      <c r="G384" s="35"/>
      <c r="H384" s="36" t="str">
        <f t="shared" si="42"/>
        <v/>
      </c>
      <c r="I384" s="34"/>
      <c r="J384" s="35"/>
      <c r="K384" s="36" t="str">
        <f t="shared" si="43"/>
        <v/>
      </c>
      <c r="L384" s="34"/>
      <c r="M384" s="37" t="str">
        <f t="shared" si="44"/>
        <v xml:space="preserve"> </v>
      </c>
      <c r="N384" s="36" t="str">
        <f t="shared" si="45"/>
        <v xml:space="preserve"> </v>
      </c>
      <c r="O384" s="38" t="str">
        <f t="shared" si="46"/>
        <v xml:space="preserve"> </v>
      </c>
      <c r="P384" s="37" t="str">
        <f t="shared" si="47"/>
        <v xml:space="preserve"> </v>
      </c>
      <c r="Q384" s="36" t="str">
        <f t="shared" si="48"/>
        <v xml:space="preserve"> </v>
      </c>
      <c r="R384" s="29"/>
      <c r="S384" s="30"/>
      <c r="T384" s="31"/>
      <c r="U384" s="31"/>
      <c r="V384" s="31"/>
      <c r="W384" s="33"/>
      <c r="X384" s="35"/>
      <c r="Y384" s="35"/>
      <c r="Z384" s="33"/>
      <c r="AA384" s="35"/>
      <c r="AB384" s="35"/>
      <c r="AC384" s="33"/>
      <c r="AD384" s="35"/>
      <c r="AE384" s="35"/>
      <c r="AF384" s="33"/>
      <c r="AG384" s="31"/>
      <c r="AH384" s="35"/>
      <c r="AI384" s="33"/>
      <c r="AJ384" s="29"/>
      <c r="AK384" s="57"/>
    </row>
    <row r="385" spans="1:37" ht="16.5" customHeight="1">
      <c r="A385" s="30"/>
      <c r="B385" s="31"/>
      <c r="C385" s="31"/>
      <c r="D385" s="31"/>
      <c r="E385" s="33"/>
      <c r="F385" s="34"/>
      <c r="G385" s="35"/>
      <c r="H385" s="36" t="str">
        <f t="shared" si="42"/>
        <v/>
      </c>
      <c r="I385" s="34"/>
      <c r="J385" s="35"/>
      <c r="K385" s="36" t="str">
        <f t="shared" si="43"/>
        <v/>
      </c>
      <c r="L385" s="34"/>
      <c r="M385" s="37" t="str">
        <f t="shared" si="44"/>
        <v xml:space="preserve"> </v>
      </c>
      <c r="N385" s="36" t="str">
        <f t="shared" si="45"/>
        <v xml:space="preserve"> </v>
      </c>
      <c r="O385" s="38" t="str">
        <f t="shared" si="46"/>
        <v xml:space="preserve"> </v>
      </c>
      <c r="P385" s="37" t="str">
        <f t="shared" si="47"/>
        <v xml:space="preserve"> </v>
      </c>
      <c r="Q385" s="36" t="str">
        <f t="shared" si="48"/>
        <v xml:space="preserve"> </v>
      </c>
      <c r="R385" s="29"/>
      <c r="S385" s="51"/>
      <c r="T385" s="72"/>
      <c r="U385" s="72"/>
      <c r="V385" s="72"/>
      <c r="W385" s="36"/>
      <c r="X385" s="37"/>
      <c r="Y385" s="37"/>
      <c r="Z385" s="36"/>
      <c r="AA385" s="37"/>
      <c r="AB385" s="37"/>
      <c r="AC385" s="36"/>
      <c r="AD385" s="37"/>
      <c r="AE385" s="37"/>
      <c r="AF385" s="36"/>
      <c r="AG385" s="72"/>
      <c r="AH385" s="37"/>
      <c r="AI385" s="36"/>
      <c r="AJ385" s="17"/>
      <c r="AK385" s="57"/>
    </row>
    <row r="386" spans="1:37" ht="16.5" customHeight="1">
      <c r="A386" s="30"/>
      <c r="B386" s="31"/>
      <c r="C386" s="31"/>
      <c r="D386" s="31"/>
      <c r="E386" s="33"/>
      <c r="F386" s="34"/>
      <c r="G386" s="35"/>
      <c r="H386" s="36" t="str">
        <f t="shared" si="42"/>
        <v/>
      </c>
      <c r="I386" s="34"/>
      <c r="J386" s="35"/>
      <c r="K386" s="36" t="str">
        <f t="shared" si="43"/>
        <v/>
      </c>
      <c r="L386" s="34"/>
      <c r="M386" s="37" t="str">
        <f t="shared" si="44"/>
        <v xml:space="preserve"> </v>
      </c>
      <c r="N386" s="36" t="str">
        <f t="shared" si="45"/>
        <v xml:space="preserve"> </v>
      </c>
      <c r="O386" s="38" t="str">
        <f t="shared" si="46"/>
        <v xml:space="preserve"> </v>
      </c>
      <c r="P386" s="37" t="str">
        <f t="shared" si="47"/>
        <v xml:space="preserve"> </v>
      </c>
      <c r="Q386" s="36" t="str">
        <f t="shared" si="48"/>
        <v xml:space="preserve"> </v>
      </c>
      <c r="R386" s="29"/>
      <c r="S386" s="30"/>
      <c r="T386" s="31"/>
      <c r="U386" s="31"/>
      <c r="V386" s="31"/>
      <c r="W386" s="33"/>
      <c r="X386" s="35"/>
      <c r="Y386" s="35"/>
      <c r="Z386" s="33"/>
      <c r="AA386" s="35"/>
      <c r="AB386" s="35"/>
      <c r="AC386" s="33"/>
      <c r="AD386" s="35"/>
      <c r="AE386" s="35"/>
      <c r="AF386" s="33"/>
      <c r="AG386" s="31"/>
      <c r="AH386" s="35"/>
      <c r="AI386" s="33"/>
      <c r="AJ386" s="29"/>
      <c r="AK386" s="57"/>
    </row>
    <row r="387" spans="1:37" ht="16.5" customHeight="1">
      <c r="A387" s="30"/>
      <c r="B387" s="31"/>
      <c r="C387" s="31"/>
      <c r="D387" s="31"/>
      <c r="E387" s="33"/>
      <c r="F387" s="34"/>
      <c r="G387" s="35"/>
      <c r="H387" s="36" t="str">
        <f t="shared" si="42"/>
        <v/>
      </c>
      <c r="I387" s="34"/>
      <c r="J387" s="35"/>
      <c r="K387" s="36" t="str">
        <f t="shared" si="43"/>
        <v/>
      </c>
      <c r="L387" s="34"/>
      <c r="M387" s="37" t="str">
        <f t="shared" si="44"/>
        <v xml:space="preserve"> </v>
      </c>
      <c r="N387" s="36" t="str">
        <f t="shared" si="45"/>
        <v xml:space="preserve"> </v>
      </c>
      <c r="O387" s="38" t="str">
        <f t="shared" si="46"/>
        <v xml:space="preserve"> </v>
      </c>
      <c r="P387" s="37" t="str">
        <f t="shared" si="47"/>
        <v xml:space="preserve"> </v>
      </c>
      <c r="Q387" s="36" t="str">
        <f t="shared" si="48"/>
        <v xml:space="preserve"> </v>
      </c>
      <c r="R387" s="29"/>
      <c r="S387" s="51"/>
      <c r="T387" s="72"/>
      <c r="U387" s="72"/>
      <c r="V387" s="72"/>
      <c r="W387" s="36"/>
      <c r="X387" s="37"/>
      <c r="Y387" s="37"/>
      <c r="Z387" s="36"/>
      <c r="AA387" s="37"/>
      <c r="AB387" s="37"/>
      <c r="AC387" s="36"/>
      <c r="AD387" s="37"/>
      <c r="AE387" s="37"/>
      <c r="AF387" s="36"/>
      <c r="AG387" s="72"/>
      <c r="AH387" s="37"/>
      <c r="AI387" s="36"/>
      <c r="AJ387" s="17"/>
      <c r="AK387" s="57"/>
    </row>
    <row r="388" spans="1:37" ht="16.5" customHeight="1">
      <c r="A388" s="30"/>
      <c r="B388" s="31"/>
      <c r="C388" s="31"/>
      <c r="D388" s="31"/>
      <c r="E388" s="33"/>
      <c r="F388" s="34"/>
      <c r="G388" s="35"/>
      <c r="H388" s="36" t="str">
        <f t="shared" si="42"/>
        <v/>
      </c>
      <c r="I388" s="34"/>
      <c r="J388" s="35"/>
      <c r="K388" s="36" t="str">
        <f t="shared" si="43"/>
        <v/>
      </c>
      <c r="L388" s="34"/>
      <c r="M388" s="37" t="str">
        <f t="shared" si="44"/>
        <v xml:space="preserve"> </v>
      </c>
      <c r="N388" s="36" t="str">
        <f t="shared" si="45"/>
        <v xml:space="preserve"> </v>
      </c>
      <c r="O388" s="38" t="str">
        <f t="shared" si="46"/>
        <v xml:space="preserve"> </v>
      </c>
      <c r="P388" s="37" t="str">
        <f t="shared" si="47"/>
        <v xml:space="preserve"> </v>
      </c>
      <c r="Q388" s="36" t="str">
        <f t="shared" si="48"/>
        <v xml:space="preserve"> </v>
      </c>
      <c r="R388" s="29"/>
      <c r="S388" s="30"/>
      <c r="T388" s="31"/>
      <c r="U388" s="31"/>
      <c r="V388" s="31"/>
      <c r="W388" s="33"/>
      <c r="X388" s="35"/>
      <c r="Y388" s="35"/>
      <c r="Z388" s="33"/>
      <c r="AA388" s="35"/>
      <c r="AB388" s="35"/>
      <c r="AC388" s="33"/>
      <c r="AD388" s="35"/>
      <c r="AE388" s="35"/>
      <c r="AF388" s="33"/>
      <c r="AG388" s="31"/>
      <c r="AH388" s="35"/>
      <c r="AI388" s="33"/>
      <c r="AJ388" s="29"/>
      <c r="AK388" s="57"/>
    </row>
    <row r="389" spans="1:37" ht="16.5" customHeight="1">
      <c r="A389" s="30"/>
      <c r="B389" s="31"/>
      <c r="C389" s="31"/>
      <c r="D389" s="31"/>
      <c r="E389" s="33"/>
      <c r="F389" s="34"/>
      <c r="G389" s="35"/>
      <c r="H389" s="36" t="str">
        <f t="shared" si="42"/>
        <v/>
      </c>
      <c r="I389" s="34"/>
      <c r="J389" s="35"/>
      <c r="K389" s="36" t="str">
        <f t="shared" si="43"/>
        <v/>
      </c>
      <c r="L389" s="34"/>
      <c r="M389" s="37" t="str">
        <f t="shared" si="44"/>
        <v xml:space="preserve"> </v>
      </c>
      <c r="N389" s="36" t="str">
        <f t="shared" si="45"/>
        <v xml:space="preserve"> </v>
      </c>
      <c r="O389" s="38" t="str">
        <f t="shared" si="46"/>
        <v xml:space="preserve"> </v>
      </c>
      <c r="P389" s="37" t="str">
        <f t="shared" si="47"/>
        <v xml:space="preserve"> </v>
      </c>
      <c r="Q389" s="36" t="str">
        <f t="shared" si="48"/>
        <v xml:space="preserve"> </v>
      </c>
      <c r="R389" s="29"/>
      <c r="S389" s="51"/>
      <c r="T389" s="72"/>
      <c r="U389" s="72"/>
      <c r="V389" s="72"/>
      <c r="W389" s="36"/>
      <c r="X389" s="37"/>
      <c r="Y389" s="37"/>
      <c r="Z389" s="36"/>
      <c r="AA389" s="37"/>
      <c r="AB389" s="37"/>
      <c r="AC389" s="36"/>
      <c r="AD389" s="37"/>
      <c r="AE389" s="37"/>
      <c r="AF389" s="36"/>
      <c r="AG389" s="72"/>
      <c r="AH389" s="37"/>
      <c r="AI389" s="36"/>
      <c r="AJ389" s="17"/>
      <c r="AK389" s="57"/>
    </row>
    <row r="390" spans="1:37" ht="16.5" customHeight="1">
      <c r="A390" s="30"/>
      <c r="B390" s="31"/>
      <c r="C390" s="31"/>
      <c r="D390" s="31"/>
      <c r="E390" s="33"/>
      <c r="F390" s="34"/>
      <c r="G390" s="35"/>
      <c r="H390" s="36" t="str">
        <f t="shared" si="42"/>
        <v/>
      </c>
      <c r="I390" s="34"/>
      <c r="J390" s="35"/>
      <c r="K390" s="36" t="str">
        <f t="shared" si="43"/>
        <v/>
      </c>
      <c r="L390" s="34"/>
      <c r="M390" s="37" t="str">
        <f t="shared" si="44"/>
        <v xml:space="preserve"> </v>
      </c>
      <c r="N390" s="36" t="str">
        <f t="shared" si="45"/>
        <v xml:space="preserve"> </v>
      </c>
      <c r="O390" s="38" t="str">
        <f t="shared" si="46"/>
        <v xml:space="preserve"> </v>
      </c>
      <c r="P390" s="37" t="str">
        <f t="shared" si="47"/>
        <v xml:space="preserve"> </v>
      </c>
      <c r="Q390" s="36" t="str">
        <f t="shared" si="48"/>
        <v xml:space="preserve"> </v>
      </c>
      <c r="R390" s="29"/>
      <c r="S390" s="30"/>
      <c r="T390" s="31"/>
      <c r="U390" s="31"/>
      <c r="V390" s="31"/>
      <c r="W390" s="33"/>
      <c r="X390" s="35"/>
      <c r="Y390" s="35"/>
      <c r="Z390" s="33"/>
      <c r="AA390" s="35"/>
      <c r="AB390" s="35"/>
      <c r="AC390" s="33"/>
      <c r="AD390" s="35"/>
      <c r="AE390" s="35"/>
      <c r="AF390" s="33"/>
      <c r="AG390" s="31"/>
      <c r="AH390" s="35"/>
      <c r="AI390" s="33"/>
      <c r="AJ390" s="29"/>
      <c r="AK390" s="57"/>
    </row>
    <row r="391" spans="1:37" ht="16.5" customHeight="1">
      <c r="A391" s="30"/>
      <c r="B391" s="31"/>
      <c r="C391" s="31"/>
      <c r="D391" s="31"/>
      <c r="E391" s="33"/>
      <c r="F391" s="34"/>
      <c r="G391" s="35"/>
      <c r="H391" s="36" t="str">
        <f t="shared" si="42"/>
        <v/>
      </c>
      <c r="I391" s="34"/>
      <c r="J391" s="35"/>
      <c r="K391" s="36" t="str">
        <f t="shared" si="43"/>
        <v/>
      </c>
      <c r="L391" s="34"/>
      <c r="M391" s="37" t="str">
        <f t="shared" si="44"/>
        <v xml:space="preserve"> </v>
      </c>
      <c r="N391" s="36" t="str">
        <f t="shared" si="45"/>
        <v xml:space="preserve"> </v>
      </c>
      <c r="O391" s="38" t="str">
        <f t="shared" si="46"/>
        <v xml:space="preserve"> </v>
      </c>
      <c r="P391" s="37" t="str">
        <f t="shared" si="47"/>
        <v xml:space="preserve"> </v>
      </c>
      <c r="Q391" s="36" t="str">
        <f t="shared" si="48"/>
        <v xml:space="preserve"> </v>
      </c>
      <c r="R391" s="29"/>
      <c r="S391" s="51"/>
      <c r="T391" s="72"/>
      <c r="U391" s="72"/>
      <c r="V391" s="72"/>
      <c r="W391" s="36"/>
      <c r="X391" s="37"/>
      <c r="Y391" s="37"/>
      <c r="Z391" s="36"/>
      <c r="AA391" s="37"/>
      <c r="AB391" s="37"/>
      <c r="AC391" s="36"/>
      <c r="AD391" s="37"/>
      <c r="AE391" s="37"/>
      <c r="AF391" s="36"/>
      <c r="AG391" s="72"/>
      <c r="AH391" s="37"/>
      <c r="AI391" s="36"/>
      <c r="AJ391" s="17"/>
      <c r="AK391" s="57"/>
    </row>
    <row r="392" spans="1:37" ht="16.5" customHeight="1">
      <c r="A392" s="30"/>
      <c r="B392" s="31"/>
      <c r="C392" s="31"/>
      <c r="D392" s="31"/>
      <c r="E392" s="33"/>
      <c r="F392" s="34"/>
      <c r="G392" s="35"/>
      <c r="H392" s="36" t="str">
        <f t="shared" si="42"/>
        <v/>
      </c>
      <c r="I392" s="34"/>
      <c r="J392" s="35"/>
      <c r="K392" s="36" t="str">
        <f t="shared" si="43"/>
        <v/>
      </c>
      <c r="L392" s="34"/>
      <c r="M392" s="37" t="str">
        <f t="shared" si="44"/>
        <v xml:space="preserve"> </v>
      </c>
      <c r="N392" s="36" t="str">
        <f t="shared" si="45"/>
        <v xml:space="preserve"> </v>
      </c>
      <c r="O392" s="38" t="str">
        <f t="shared" si="46"/>
        <v xml:space="preserve"> </v>
      </c>
      <c r="P392" s="37" t="str">
        <f t="shared" si="47"/>
        <v xml:space="preserve"> </v>
      </c>
      <c r="Q392" s="36" t="str">
        <f t="shared" si="48"/>
        <v xml:space="preserve"> </v>
      </c>
      <c r="R392" s="29"/>
      <c r="S392" s="30"/>
      <c r="T392" s="31"/>
      <c r="U392" s="31"/>
      <c r="V392" s="31"/>
      <c r="W392" s="33"/>
      <c r="X392" s="35"/>
      <c r="Y392" s="35"/>
      <c r="Z392" s="33"/>
      <c r="AA392" s="35"/>
      <c r="AB392" s="35"/>
      <c r="AC392" s="33"/>
      <c r="AD392" s="35"/>
      <c r="AE392" s="35"/>
      <c r="AF392" s="33"/>
      <c r="AG392" s="31"/>
      <c r="AH392" s="35"/>
      <c r="AI392" s="33"/>
      <c r="AJ392" s="29"/>
      <c r="AK392" s="57"/>
    </row>
    <row r="393" spans="1:37" ht="16.5" customHeight="1">
      <c r="A393" s="30"/>
      <c r="B393" s="31"/>
      <c r="C393" s="31"/>
      <c r="D393" s="31"/>
      <c r="E393" s="33"/>
      <c r="F393" s="34"/>
      <c r="G393" s="35"/>
      <c r="H393" s="36" t="str">
        <f t="shared" si="42"/>
        <v/>
      </c>
      <c r="I393" s="34"/>
      <c r="J393" s="35"/>
      <c r="K393" s="36" t="str">
        <f t="shared" si="43"/>
        <v/>
      </c>
      <c r="L393" s="34"/>
      <c r="M393" s="37" t="str">
        <f t="shared" si="44"/>
        <v xml:space="preserve"> </v>
      </c>
      <c r="N393" s="36" t="str">
        <f t="shared" si="45"/>
        <v xml:space="preserve"> </v>
      </c>
      <c r="O393" s="38" t="str">
        <f t="shared" si="46"/>
        <v xml:space="preserve"> </v>
      </c>
      <c r="P393" s="37" t="str">
        <f t="shared" si="47"/>
        <v xml:space="preserve"> </v>
      </c>
      <c r="Q393" s="36" t="str">
        <f t="shared" si="48"/>
        <v xml:space="preserve"> </v>
      </c>
      <c r="R393" s="29"/>
      <c r="S393" s="51"/>
      <c r="T393" s="72"/>
      <c r="U393" s="72"/>
      <c r="V393" s="72"/>
      <c r="W393" s="36"/>
      <c r="X393" s="37"/>
      <c r="Y393" s="37"/>
      <c r="Z393" s="36"/>
      <c r="AA393" s="37"/>
      <c r="AB393" s="37"/>
      <c r="AC393" s="36"/>
      <c r="AD393" s="37"/>
      <c r="AE393" s="37"/>
      <c r="AF393" s="36"/>
      <c r="AG393" s="72"/>
      <c r="AH393" s="37"/>
      <c r="AI393" s="36"/>
      <c r="AJ393" s="17"/>
      <c r="AK393" s="57"/>
    </row>
    <row r="394" spans="1:37" ht="16.5" customHeight="1">
      <c r="A394" s="30"/>
      <c r="B394" s="31"/>
      <c r="C394" s="31"/>
      <c r="D394" s="31"/>
      <c r="E394" s="33"/>
      <c r="F394" s="34"/>
      <c r="G394" s="35"/>
      <c r="H394" s="36" t="str">
        <f t="shared" si="42"/>
        <v/>
      </c>
      <c r="I394" s="34"/>
      <c r="J394" s="35"/>
      <c r="K394" s="36" t="str">
        <f t="shared" si="43"/>
        <v/>
      </c>
      <c r="L394" s="34"/>
      <c r="M394" s="37" t="str">
        <f t="shared" si="44"/>
        <v xml:space="preserve"> </v>
      </c>
      <c r="N394" s="36" t="str">
        <f t="shared" si="45"/>
        <v xml:space="preserve"> </v>
      </c>
      <c r="O394" s="38" t="str">
        <f t="shared" si="46"/>
        <v xml:space="preserve"> </v>
      </c>
      <c r="P394" s="37" t="str">
        <f t="shared" si="47"/>
        <v xml:space="preserve"> </v>
      </c>
      <c r="Q394" s="36" t="str">
        <f t="shared" si="48"/>
        <v xml:space="preserve"> </v>
      </c>
      <c r="R394" s="29"/>
      <c r="S394" s="30"/>
      <c r="T394" s="31"/>
      <c r="U394" s="31"/>
      <c r="V394" s="31"/>
      <c r="W394" s="33"/>
      <c r="X394" s="35"/>
      <c r="Y394" s="35"/>
      <c r="Z394" s="33"/>
      <c r="AA394" s="35"/>
      <c r="AB394" s="35"/>
      <c r="AC394" s="33"/>
      <c r="AD394" s="35"/>
      <c r="AE394" s="35"/>
      <c r="AF394" s="33"/>
      <c r="AG394" s="31"/>
      <c r="AH394" s="35"/>
      <c r="AI394" s="33"/>
      <c r="AJ394" s="29"/>
      <c r="AK394" s="57"/>
    </row>
    <row r="395" spans="1:37" ht="16.5" customHeight="1">
      <c r="A395" s="30"/>
      <c r="B395" s="31"/>
      <c r="C395" s="31"/>
      <c r="D395" s="31"/>
      <c r="E395" s="33"/>
      <c r="F395" s="34"/>
      <c r="G395" s="35"/>
      <c r="H395" s="36" t="str">
        <f t="shared" si="42"/>
        <v/>
      </c>
      <c r="I395" s="34"/>
      <c r="J395" s="35"/>
      <c r="K395" s="36" t="str">
        <f t="shared" si="43"/>
        <v/>
      </c>
      <c r="L395" s="34"/>
      <c r="M395" s="37" t="str">
        <f t="shared" si="44"/>
        <v xml:space="preserve"> </v>
      </c>
      <c r="N395" s="36" t="str">
        <f t="shared" si="45"/>
        <v xml:space="preserve"> </v>
      </c>
      <c r="O395" s="38" t="str">
        <f t="shared" si="46"/>
        <v xml:space="preserve"> </v>
      </c>
      <c r="P395" s="37" t="str">
        <f t="shared" si="47"/>
        <v xml:space="preserve"> </v>
      </c>
      <c r="Q395" s="36" t="str">
        <f t="shared" si="48"/>
        <v xml:space="preserve"> </v>
      </c>
      <c r="R395" s="29"/>
      <c r="S395" s="51"/>
      <c r="T395" s="72"/>
      <c r="U395" s="72"/>
      <c r="V395" s="72"/>
      <c r="W395" s="36"/>
      <c r="X395" s="37"/>
      <c r="Y395" s="37"/>
      <c r="Z395" s="36"/>
      <c r="AA395" s="37"/>
      <c r="AB395" s="37"/>
      <c r="AC395" s="36"/>
      <c r="AD395" s="37"/>
      <c r="AE395" s="37"/>
      <c r="AF395" s="36"/>
      <c r="AG395" s="72"/>
      <c r="AH395" s="37"/>
      <c r="AI395" s="36"/>
      <c r="AJ395" s="17"/>
      <c r="AK395" s="57"/>
    </row>
    <row r="396" spans="1:37" ht="16.5" customHeight="1">
      <c r="A396" s="30"/>
      <c r="B396" s="31"/>
      <c r="C396" s="31"/>
      <c r="D396" s="31"/>
      <c r="E396" s="33"/>
      <c r="F396" s="34"/>
      <c r="G396" s="35"/>
      <c r="H396" s="36" t="str">
        <f t="shared" si="42"/>
        <v/>
      </c>
      <c r="I396" s="34"/>
      <c r="J396" s="35"/>
      <c r="K396" s="36" t="str">
        <f t="shared" si="43"/>
        <v/>
      </c>
      <c r="L396" s="34"/>
      <c r="M396" s="37" t="str">
        <f t="shared" si="44"/>
        <v xml:space="preserve"> </v>
      </c>
      <c r="N396" s="36" t="str">
        <f t="shared" si="45"/>
        <v xml:space="preserve"> </v>
      </c>
      <c r="O396" s="38" t="str">
        <f t="shared" si="46"/>
        <v xml:space="preserve"> </v>
      </c>
      <c r="P396" s="37" t="str">
        <f t="shared" si="47"/>
        <v xml:space="preserve"> </v>
      </c>
      <c r="Q396" s="36" t="str">
        <f t="shared" si="48"/>
        <v xml:space="preserve"> </v>
      </c>
      <c r="R396" s="29"/>
      <c r="S396" s="30"/>
      <c r="T396" s="31"/>
      <c r="U396" s="31"/>
      <c r="V396" s="31"/>
      <c r="W396" s="33"/>
      <c r="X396" s="35"/>
      <c r="Y396" s="35"/>
      <c r="Z396" s="33"/>
      <c r="AA396" s="35"/>
      <c r="AB396" s="35"/>
      <c r="AC396" s="33"/>
      <c r="AD396" s="35"/>
      <c r="AE396" s="35"/>
      <c r="AF396" s="33"/>
      <c r="AG396" s="31"/>
      <c r="AH396" s="35"/>
      <c r="AI396" s="33"/>
      <c r="AJ396" s="29"/>
      <c r="AK396" s="57"/>
    </row>
    <row r="397" spans="1:37" ht="16.5" customHeight="1">
      <c r="A397" s="30"/>
      <c r="B397" s="31"/>
      <c r="C397" s="31"/>
      <c r="D397" s="31"/>
      <c r="E397" s="33"/>
      <c r="F397" s="34"/>
      <c r="G397" s="35"/>
      <c r="H397" s="36" t="str">
        <f t="shared" si="42"/>
        <v/>
      </c>
      <c r="I397" s="34"/>
      <c r="J397" s="35"/>
      <c r="K397" s="36" t="str">
        <f t="shared" si="43"/>
        <v/>
      </c>
      <c r="L397" s="34"/>
      <c r="M397" s="37" t="str">
        <f t="shared" si="44"/>
        <v xml:space="preserve"> </v>
      </c>
      <c r="N397" s="36" t="str">
        <f t="shared" si="45"/>
        <v xml:space="preserve"> </v>
      </c>
      <c r="O397" s="38" t="str">
        <f t="shared" si="46"/>
        <v xml:space="preserve"> </v>
      </c>
      <c r="P397" s="37" t="str">
        <f t="shared" si="47"/>
        <v xml:space="preserve"> </v>
      </c>
      <c r="Q397" s="36" t="str">
        <f t="shared" si="48"/>
        <v xml:space="preserve"> </v>
      </c>
      <c r="R397" s="29"/>
      <c r="S397" s="51"/>
      <c r="T397" s="72"/>
      <c r="U397" s="72"/>
      <c r="V397" s="72"/>
      <c r="W397" s="36"/>
      <c r="X397" s="37"/>
      <c r="Y397" s="37"/>
      <c r="Z397" s="36"/>
      <c r="AA397" s="37"/>
      <c r="AB397" s="37"/>
      <c r="AC397" s="36"/>
      <c r="AD397" s="37"/>
      <c r="AE397" s="37"/>
      <c r="AF397" s="36"/>
      <c r="AG397" s="72"/>
      <c r="AH397" s="37"/>
      <c r="AI397" s="36"/>
      <c r="AJ397" s="17"/>
      <c r="AK397" s="57"/>
    </row>
    <row r="398" spans="1:37" ht="16.5" customHeight="1">
      <c r="A398" s="30"/>
      <c r="B398" s="31"/>
      <c r="C398" s="31"/>
      <c r="D398" s="31"/>
      <c r="E398" s="33"/>
      <c r="F398" s="34"/>
      <c r="G398" s="35"/>
      <c r="H398" s="36" t="str">
        <f t="shared" si="42"/>
        <v/>
      </c>
      <c r="I398" s="34"/>
      <c r="J398" s="35"/>
      <c r="K398" s="36" t="str">
        <f t="shared" si="43"/>
        <v/>
      </c>
      <c r="L398" s="34"/>
      <c r="M398" s="37" t="str">
        <f t="shared" si="44"/>
        <v xml:space="preserve"> </v>
      </c>
      <c r="N398" s="36" t="str">
        <f t="shared" si="45"/>
        <v xml:space="preserve"> </v>
      </c>
      <c r="O398" s="38" t="str">
        <f t="shared" si="46"/>
        <v xml:space="preserve"> </v>
      </c>
      <c r="P398" s="37" t="str">
        <f t="shared" si="47"/>
        <v xml:space="preserve"> </v>
      </c>
      <c r="Q398" s="36" t="str">
        <f t="shared" si="48"/>
        <v xml:space="preserve"> </v>
      </c>
      <c r="R398" s="29"/>
      <c r="S398" s="30"/>
      <c r="T398" s="31"/>
      <c r="U398" s="31"/>
      <c r="V398" s="31"/>
      <c r="W398" s="33"/>
      <c r="X398" s="35"/>
      <c r="Y398" s="35"/>
      <c r="Z398" s="33"/>
      <c r="AA398" s="35"/>
      <c r="AB398" s="35"/>
      <c r="AC398" s="33"/>
      <c r="AD398" s="35"/>
      <c r="AE398" s="35"/>
      <c r="AF398" s="33"/>
      <c r="AG398" s="31"/>
      <c r="AH398" s="35"/>
      <c r="AI398" s="33"/>
      <c r="AJ398" s="29"/>
      <c r="AK398" s="57"/>
    </row>
    <row r="399" spans="1:37" ht="16.5" customHeight="1">
      <c r="A399" s="30"/>
      <c r="B399" s="31"/>
      <c r="C399" s="31"/>
      <c r="D399" s="31"/>
      <c r="E399" s="33"/>
      <c r="F399" s="34"/>
      <c r="G399" s="35"/>
      <c r="H399" s="36" t="str">
        <f t="shared" si="42"/>
        <v/>
      </c>
      <c r="I399" s="34"/>
      <c r="J399" s="35"/>
      <c r="K399" s="36" t="str">
        <f t="shared" si="43"/>
        <v/>
      </c>
      <c r="L399" s="34"/>
      <c r="M399" s="37" t="str">
        <f t="shared" si="44"/>
        <v xml:space="preserve"> </v>
      </c>
      <c r="N399" s="36" t="str">
        <f t="shared" si="45"/>
        <v xml:space="preserve"> </v>
      </c>
      <c r="O399" s="38" t="str">
        <f t="shared" si="46"/>
        <v xml:space="preserve"> </v>
      </c>
      <c r="P399" s="37" t="str">
        <f t="shared" si="47"/>
        <v xml:space="preserve"> </v>
      </c>
      <c r="Q399" s="36" t="str">
        <f t="shared" si="48"/>
        <v xml:space="preserve"> </v>
      </c>
      <c r="R399" s="29"/>
      <c r="S399" s="51"/>
      <c r="T399" s="72"/>
      <c r="U399" s="72"/>
      <c r="V399" s="72"/>
      <c r="W399" s="36"/>
      <c r="X399" s="37"/>
      <c r="Y399" s="37"/>
      <c r="Z399" s="36"/>
      <c r="AA399" s="37"/>
      <c r="AB399" s="37"/>
      <c r="AC399" s="36"/>
      <c r="AD399" s="37"/>
      <c r="AE399" s="37"/>
      <c r="AF399" s="36"/>
      <c r="AG399" s="72"/>
      <c r="AH399" s="37"/>
      <c r="AI399" s="36"/>
      <c r="AJ399" s="17"/>
      <c r="AK399" s="57"/>
    </row>
    <row r="400" spans="1:37" ht="16.5" customHeight="1">
      <c r="A400" s="30"/>
      <c r="B400" s="31"/>
      <c r="C400" s="31"/>
      <c r="D400" s="31"/>
      <c r="E400" s="33"/>
      <c r="F400" s="34"/>
      <c r="G400" s="35"/>
      <c r="H400" s="36" t="str">
        <f t="shared" si="42"/>
        <v/>
      </c>
      <c r="I400" s="34"/>
      <c r="J400" s="35"/>
      <c r="K400" s="36" t="str">
        <f t="shared" si="43"/>
        <v/>
      </c>
      <c r="L400" s="34"/>
      <c r="M400" s="37" t="str">
        <f t="shared" si="44"/>
        <v xml:space="preserve"> </v>
      </c>
      <c r="N400" s="36" t="str">
        <f t="shared" si="45"/>
        <v xml:space="preserve"> </v>
      </c>
      <c r="O400" s="38" t="str">
        <f t="shared" si="46"/>
        <v xml:space="preserve"> </v>
      </c>
      <c r="P400" s="37" t="str">
        <f t="shared" si="47"/>
        <v xml:space="preserve"> </v>
      </c>
      <c r="Q400" s="36" t="str">
        <f t="shared" si="48"/>
        <v xml:space="preserve"> </v>
      </c>
      <c r="R400" s="29"/>
      <c r="S400" s="30"/>
      <c r="T400" s="31"/>
      <c r="U400" s="31"/>
      <c r="V400" s="31"/>
      <c r="W400" s="33"/>
      <c r="X400" s="35"/>
      <c r="Y400" s="35"/>
      <c r="Z400" s="33"/>
      <c r="AA400" s="35"/>
      <c r="AB400" s="35"/>
      <c r="AC400" s="33"/>
      <c r="AD400" s="35"/>
      <c r="AE400" s="35"/>
      <c r="AF400" s="33"/>
      <c r="AG400" s="31"/>
      <c r="AH400" s="35"/>
      <c r="AI400" s="33"/>
      <c r="AJ400" s="29"/>
      <c r="AK400" s="57"/>
    </row>
    <row r="401" spans="1:37" ht="16.5" customHeight="1">
      <c r="A401" s="30"/>
      <c r="B401" s="31"/>
      <c r="C401" s="31"/>
      <c r="D401" s="31"/>
      <c r="E401" s="33"/>
      <c r="F401" s="34"/>
      <c r="G401" s="35"/>
      <c r="H401" s="36" t="str">
        <f t="shared" si="42"/>
        <v/>
      </c>
      <c r="I401" s="34"/>
      <c r="J401" s="35"/>
      <c r="K401" s="36" t="str">
        <f t="shared" si="43"/>
        <v/>
      </c>
      <c r="L401" s="34"/>
      <c r="M401" s="37" t="str">
        <f t="shared" si="44"/>
        <v xml:space="preserve"> </v>
      </c>
      <c r="N401" s="36" t="str">
        <f t="shared" si="45"/>
        <v xml:space="preserve"> </v>
      </c>
      <c r="O401" s="38" t="str">
        <f t="shared" si="46"/>
        <v xml:space="preserve"> </v>
      </c>
      <c r="P401" s="37" t="str">
        <f t="shared" si="47"/>
        <v xml:space="preserve"> </v>
      </c>
      <c r="Q401" s="36" t="str">
        <f t="shared" si="48"/>
        <v xml:space="preserve"> </v>
      </c>
      <c r="R401" s="29"/>
      <c r="S401" s="51"/>
      <c r="T401" s="72"/>
      <c r="U401" s="72"/>
      <c r="V401" s="72"/>
      <c r="W401" s="36"/>
      <c r="X401" s="37"/>
      <c r="Y401" s="37"/>
      <c r="Z401" s="36"/>
      <c r="AA401" s="37"/>
      <c r="AB401" s="37"/>
      <c r="AC401" s="36"/>
      <c r="AD401" s="37"/>
      <c r="AE401" s="37"/>
      <c r="AF401" s="36"/>
      <c r="AG401" s="72"/>
      <c r="AH401" s="37"/>
      <c r="AI401" s="36"/>
      <c r="AJ401" s="17"/>
      <c r="AK401" s="57"/>
    </row>
    <row r="402" spans="1:37" ht="15.75" customHeight="1">
      <c r="A402" s="30"/>
      <c r="B402" s="31"/>
      <c r="C402" s="31"/>
      <c r="D402" s="31"/>
      <c r="E402" s="33"/>
      <c r="F402" s="34"/>
      <c r="G402" s="35"/>
      <c r="H402" s="36" t="str">
        <f t="shared" si="42"/>
        <v/>
      </c>
      <c r="I402" s="34"/>
      <c r="J402" s="35"/>
      <c r="K402" s="36" t="str">
        <f t="shared" si="43"/>
        <v/>
      </c>
      <c r="L402" s="34"/>
      <c r="M402" s="37" t="str">
        <f t="shared" si="44"/>
        <v xml:space="preserve"> </v>
      </c>
      <c r="N402" s="36" t="str">
        <f t="shared" si="45"/>
        <v xml:space="preserve"> </v>
      </c>
      <c r="O402" s="38" t="str">
        <f t="shared" si="46"/>
        <v xml:space="preserve"> </v>
      </c>
      <c r="P402" s="37" t="str">
        <f t="shared" si="47"/>
        <v xml:space="preserve"> </v>
      </c>
      <c r="Q402" s="36" t="str">
        <f t="shared" si="48"/>
        <v xml:space="preserve"> </v>
      </c>
      <c r="R402" s="29"/>
      <c r="S402" s="30"/>
      <c r="T402" s="31"/>
      <c r="U402" s="31"/>
      <c r="V402" s="31"/>
      <c r="W402" s="33"/>
      <c r="X402" s="35"/>
      <c r="Y402" s="35"/>
      <c r="Z402" s="33"/>
      <c r="AA402" s="35"/>
      <c r="AB402" s="35"/>
      <c r="AC402" s="33"/>
      <c r="AD402" s="35"/>
      <c r="AE402" s="35"/>
      <c r="AF402" s="33"/>
      <c r="AG402" s="31"/>
      <c r="AH402" s="35"/>
      <c r="AI402" s="33"/>
      <c r="AJ402" s="29"/>
      <c r="AK402" s="57"/>
    </row>
    <row r="403" spans="1:37" ht="16.5" customHeight="1">
      <c r="A403" s="30"/>
      <c r="B403" s="31"/>
      <c r="C403" s="31"/>
      <c r="D403" s="31"/>
      <c r="E403" s="33"/>
      <c r="F403" s="34"/>
      <c r="G403" s="35"/>
      <c r="H403" s="36" t="str">
        <f t="shared" si="42"/>
        <v/>
      </c>
      <c r="I403" s="34"/>
      <c r="J403" s="35"/>
      <c r="K403" s="36" t="str">
        <f t="shared" si="43"/>
        <v/>
      </c>
      <c r="L403" s="34"/>
      <c r="M403" s="37" t="str">
        <f t="shared" si="44"/>
        <v xml:space="preserve"> </v>
      </c>
      <c r="N403" s="36" t="str">
        <f t="shared" si="45"/>
        <v xml:space="preserve"> </v>
      </c>
      <c r="O403" s="38" t="str">
        <f t="shared" si="46"/>
        <v xml:space="preserve"> </v>
      </c>
      <c r="P403" s="37" t="str">
        <f t="shared" si="47"/>
        <v xml:space="preserve"> </v>
      </c>
      <c r="Q403" s="36" t="str">
        <f t="shared" si="48"/>
        <v xml:space="preserve"> </v>
      </c>
      <c r="R403" s="29"/>
      <c r="S403" s="51"/>
      <c r="T403" s="72"/>
      <c r="U403" s="72"/>
      <c r="V403" s="72"/>
      <c r="W403" s="36"/>
      <c r="X403" s="37"/>
      <c r="Y403" s="37"/>
      <c r="Z403" s="36"/>
      <c r="AA403" s="37"/>
      <c r="AB403" s="37"/>
      <c r="AC403" s="36"/>
      <c r="AD403" s="37"/>
      <c r="AE403" s="37"/>
      <c r="AF403" s="36"/>
      <c r="AG403" s="72"/>
      <c r="AH403" s="37"/>
      <c r="AI403" s="36"/>
      <c r="AJ403" s="17"/>
      <c r="AK403" s="57"/>
    </row>
    <row r="404" spans="1:37" ht="16.5" customHeight="1">
      <c r="A404" s="30"/>
      <c r="B404" s="31"/>
      <c r="C404" s="31"/>
      <c r="D404" s="31"/>
      <c r="E404" s="33"/>
      <c r="F404" s="34"/>
      <c r="G404" s="35"/>
      <c r="H404" s="36" t="str">
        <f t="shared" si="42"/>
        <v/>
      </c>
      <c r="I404" s="34"/>
      <c r="J404" s="35"/>
      <c r="K404" s="36" t="str">
        <f t="shared" si="43"/>
        <v/>
      </c>
      <c r="L404" s="34"/>
      <c r="M404" s="37" t="str">
        <f t="shared" si="44"/>
        <v xml:space="preserve"> </v>
      </c>
      <c r="N404" s="36" t="str">
        <f t="shared" si="45"/>
        <v xml:space="preserve"> </v>
      </c>
      <c r="O404" s="38" t="str">
        <f t="shared" si="46"/>
        <v xml:space="preserve"> </v>
      </c>
      <c r="P404" s="37" t="str">
        <f t="shared" si="47"/>
        <v xml:space="preserve"> </v>
      </c>
      <c r="Q404" s="36" t="str">
        <f t="shared" si="48"/>
        <v xml:space="preserve"> </v>
      </c>
      <c r="R404" s="29"/>
      <c r="S404" s="30"/>
      <c r="T404" s="31"/>
      <c r="U404" s="31"/>
      <c r="V404" s="31"/>
      <c r="W404" s="33"/>
      <c r="X404" s="35"/>
      <c r="Y404" s="35"/>
      <c r="Z404" s="33"/>
      <c r="AA404" s="35"/>
      <c r="AB404" s="35"/>
      <c r="AC404" s="33"/>
      <c r="AD404" s="35"/>
      <c r="AE404" s="35"/>
      <c r="AF404" s="33"/>
      <c r="AG404" s="31"/>
      <c r="AH404" s="35"/>
      <c r="AI404" s="33"/>
      <c r="AJ404" s="29"/>
      <c r="AK404" s="57"/>
    </row>
    <row r="405" spans="1:37" ht="16.5" customHeight="1">
      <c r="A405" s="30"/>
      <c r="B405" s="31"/>
      <c r="C405" s="31"/>
      <c r="D405" s="31"/>
      <c r="E405" s="33"/>
      <c r="F405" s="34"/>
      <c r="G405" s="35"/>
      <c r="H405" s="36" t="str">
        <f t="shared" si="42"/>
        <v/>
      </c>
      <c r="I405" s="34"/>
      <c r="J405" s="35"/>
      <c r="K405" s="36" t="str">
        <f t="shared" si="43"/>
        <v/>
      </c>
      <c r="L405" s="34"/>
      <c r="M405" s="37" t="str">
        <f t="shared" si="44"/>
        <v xml:space="preserve"> </v>
      </c>
      <c r="N405" s="36" t="str">
        <f t="shared" si="45"/>
        <v xml:space="preserve"> </v>
      </c>
      <c r="O405" s="38" t="str">
        <f t="shared" si="46"/>
        <v xml:space="preserve"> </v>
      </c>
      <c r="P405" s="37" t="str">
        <f t="shared" si="47"/>
        <v xml:space="preserve"> </v>
      </c>
      <c r="Q405" s="36" t="str">
        <f t="shared" si="48"/>
        <v xml:space="preserve"> </v>
      </c>
      <c r="R405" s="29"/>
      <c r="S405" s="51"/>
      <c r="T405" s="72"/>
      <c r="U405" s="72"/>
      <c r="V405" s="72"/>
      <c r="W405" s="36"/>
      <c r="X405" s="37"/>
      <c r="Y405" s="37"/>
      <c r="Z405" s="36"/>
      <c r="AA405" s="37"/>
      <c r="AB405" s="37"/>
      <c r="AC405" s="36"/>
      <c r="AD405" s="37"/>
      <c r="AE405" s="37"/>
      <c r="AF405" s="36"/>
      <c r="AG405" s="72"/>
      <c r="AH405" s="37"/>
      <c r="AI405" s="36"/>
      <c r="AJ405" s="17"/>
      <c r="AK405" s="57"/>
    </row>
    <row r="406" spans="1:37" ht="16.5" customHeight="1">
      <c r="A406" s="30"/>
      <c r="B406" s="31"/>
      <c r="C406" s="31"/>
      <c r="D406" s="31"/>
      <c r="E406" s="33"/>
      <c r="F406" s="34"/>
      <c r="G406" s="35"/>
      <c r="H406" s="36" t="str">
        <f t="shared" si="42"/>
        <v/>
      </c>
      <c r="I406" s="34"/>
      <c r="J406" s="35"/>
      <c r="K406" s="36" t="str">
        <f t="shared" si="43"/>
        <v/>
      </c>
      <c r="L406" s="34"/>
      <c r="M406" s="37" t="str">
        <f t="shared" si="44"/>
        <v xml:space="preserve"> </v>
      </c>
      <c r="N406" s="36" t="str">
        <f t="shared" si="45"/>
        <v xml:space="preserve"> </v>
      </c>
      <c r="O406" s="38" t="str">
        <f t="shared" si="46"/>
        <v xml:space="preserve"> </v>
      </c>
      <c r="P406" s="37" t="str">
        <f t="shared" si="47"/>
        <v xml:space="preserve"> </v>
      </c>
      <c r="Q406" s="36" t="str">
        <f t="shared" si="48"/>
        <v xml:space="preserve"> </v>
      </c>
      <c r="R406" s="29"/>
      <c r="S406" s="30"/>
      <c r="T406" s="31"/>
      <c r="U406" s="31"/>
      <c r="V406" s="31"/>
      <c r="W406" s="33"/>
      <c r="X406" s="35"/>
      <c r="Y406" s="35"/>
      <c r="Z406" s="33"/>
      <c r="AA406" s="35"/>
      <c r="AB406" s="35"/>
      <c r="AC406" s="33"/>
      <c r="AD406" s="35"/>
      <c r="AE406" s="35"/>
      <c r="AF406" s="33"/>
      <c r="AG406" s="31"/>
      <c r="AH406" s="35"/>
      <c r="AI406" s="33"/>
      <c r="AJ406" s="29"/>
      <c r="AK406" s="57"/>
    </row>
    <row r="407" spans="1:37" ht="16.5" customHeight="1">
      <c r="A407" s="30"/>
      <c r="B407" s="31"/>
      <c r="C407" s="31"/>
      <c r="D407" s="31"/>
      <c r="E407" s="33"/>
      <c r="F407" s="34"/>
      <c r="G407" s="35"/>
      <c r="H407" s="36" t="str">
        <f t="shared" si="42"/>
        <v/>
      </c>
      <c r="I407" s="34"/>
      <c r="J407" s="35"/>
      <c r="K407" s="36" t="str">
        <f t="shared" si="43"/>
        <v/>
      </c>
      <c r="L407" s="34"/>
      <c r="M407" s="37" t="str">
        <f t="shared" si="44"/>
        <v xml:space="preserve"> </v>
      </c>
      <c r="N407" s="36" t="str">
        <f t="shared" si="45"/>
        <v xml:space="preserve"> </v>
      </c>
      <c r="O407" s="38" t="str">
        <f t="shared" si="46"/>
        <v xml:space="preserve"> </v>
      </c>
      <c r="P407" s="37" t="str">
        <f t="shared" si="47"/>
        <v xml:space="preserve"> </v>
      </c>
      <c r="Q407" s="36" t="str">
        <f t="shared" si="48"/>
        <v xml:space="preserve"> </v>
      </c>
      <c r="R407" s="29"/>
      <c r="S407" s="51"/>
      <c r="T407" s="72"/>
      <c r="U407" s="72"/>
      <c r="V407" s="72"/>
      <c r="W407" s="36"/>
      <c r="X407" s="37"/>
      <c r="Y407" s="37"/>
      <c r="Z407" s="36"/>
      <c r="AA407" s="37"/>
      <c r="AB407" s="37"/>
      <c r="AC407" s="36"/>
      <c r="AD407" s="37"/>
      <c r="AE407" s="37"/>
      <c r="AF407" s="36"/>
      <c r="AG407" s="72"/>
      <c r="AH407" s="37"/>
      <c r="AI407" s="36"/>
      <c r="AJ407" s="17"/>
      <c r="AK407" s="57"/>
    </row>
    <row r="408" spans="1:37" ht="16.5" customHeight="1">
      <c r="A408" s="30"/>
      <c r="B408" s="31"/>
      <c r="C408" s="31"/>
      <c r="D408" s="31"/>
      <c r="E408" s="33"/>
      <c r="F408" s="34"/>
      <c r="G408" s="35"/>
      <c r="H408" s="36" t="str">
        <f t="shared" si="42"/>
        <v/>
      </c>
      <c r="I408" s="34"/>
      <c r="J408" s="35"/>
      <c r="K408" s="36" t="str">
        <f t="shared" si="43"/>
        <v/>
      </c>
      <c r="L408" s="34"/>
      <c r="M408" s="37" t="str">
        <f t="shared" si="44"/>
        <v xml:space="preserve"> </v>
      </c>
      <c r="N408" s="36" t="str">
        <f t="shared" si="45"/>
        <v xml:space="preserve"> </v>
      </c>
      <c r="O408" s="38" t="str">
        <f t="shared" si="46"/>
        <v xml:space="preserve"> </v>
      </c>
      <c r="P408" s="37" t="str">
        <f t="shared" si="47"/>
        <v xml:space="preserve"> </v>
      </c>
      <c r="Q408" s="36" t="str">
        <f t="shared" si="48"/>
        <v xml:space="preserve"> </v>
      </c>
      <c r="R408" s="29"/>
      <c r="S408" s="30"/>
      <c r="T408" s="31"/>
      <c r="U408" s="31"/>
      <c r="V408" s="31"/>
      <c r="W408" s="33"/>
      <c r="X408" s="35"/>
      <c r="Y408" s="35"/>
      <c r="Z408" s="33"/>
      <c r="AA408" s="35"/>
      <c r="AB408" s="35"/>
      <c r="AC408" s="33"/>
      <c r="AD408" s="35"/>
      <c r="AE408" s="35"/>
      <c r="AF408" s="33"/>
      <c r="AG408" s="31"/>
      <c r="AH408" s="35"/>
      <c r="AI408" s="33"/>
      <c r="AJ408" s="29"/>
      <c r="AK408" s="57"/>
    </row>
    <row r="409" spans="1:37" ht="16.5" customHeight="1">
      <c r="A409" s="30"/>
      <c r="B409" s="31"/>
      <c r="C409" s="31"/>
      <c r="D409" s="31"/>
      <c r="E409" s="33"/>
      <c r="F409" s="34"/>
      <c r="G409" s="35"/>
      <c r="H409" s="36" t="str">
        <f t="shared" si="42"/>
        <v/>
      </c>
      <c r="I409" s="34"/>
      <c r="J409" s="35"/>
      <c r="K409" s="36" t="str">
        <f t="shared" si="43"/>
        <v/>
      </c>
      <c r="L409" s="34"/>
      <c r="M409" s="37" t="str">
        <f t="shared" si="44"/>
        <v xml:space="preserve"> </v>
      </c>
      <c r="N409" s="36" t="str">
        <f t="shared" si="45"/>
        <v xml:space="preserve"> </v>
      </c>
      <c r="O409" s="38" t="str">
        <f t="shared" si="46"/>
        <v xml:space="preserve"> </v>
      </c>
      <c r="P409" s="37" t="str">
        <f t="shared" si="47"/>
        <v xml:space="preserve"> </v>
      </c>
      <c r="Q409" s="36" t="str">
        <f t="shared" si="48"/>
        <v xml:space="preserve"> </v>
      </c>
      <c r="R409" s="29"/>
      <c r="S409" s="51"/>
      <c r="T409" s="72"/>
      <c r="U409" s="72"/>
      <c r="V409" s="72"/>
      <c r="W409" s="36"/>
      <c r="X409" s="37"/>
      <c r="Y409" s="37"/>
      <c r="Z409" s="36"/>
      <c r="AA409" s="37"/>
      <c r="AB409" s="37"/>
      <c r="AC409" s="36"/>
      <c r="AD409" s="37"/>
      <c r="AE409" s="37"/>
      <c r="AF409" s="36"/>
      <c r="AG409" s="72"/>
      <c r="AH409" s="37"/>
      <c r="AI409" s="36"/>
      <c r="AJ409" s="17"/>
      <c r="AK409" s="57"/>
    </row>
    <row r="410" spans="1:37" ht="16.5" customHeight="1">
      <c r="A410" s="30"/>
      <c r="B410" s="31"/>
      <c r="C410" s="31"/>
      <c r="D410" s="31"/>
      <c r="E410" s="33"/>
      <c r="F410" s="34"/>
      <c r="G410" s="35"/>
      <c r="H410" s="36" t="str">
        <f t="shared" si="42"/>
        <v/>
      </c>
      <c r="I410" s="34"/>
      <c r="J410" s="35"/>
      <c r="K410" s="36" t="str">
        <f t="shared" si="43"/>
        <v/>
      </c>
      <c r="L410" s="34"/>
      <c r="M410" s="37" t="str">
        <f t="shared" si="44"/>
        <v xml:space="preserve"> </v>
      </c>
      <c r="N410" s="36" t="str">
        <f t="shared" si="45"/>
        <v xml:space="preserve"> </v>
      </c>
      <c r="O410" s="38" t="str">
        <f t="shared" si="46"/>
        <v xml:space="preserve"> </v>
      </c>
      <c r="P410" s="37" t="str">
        <f t="shared" si="47"/>
        <v xml:space="preserve"> </v>
      </c>
      <c r="Q410" s="36" t="str">
        <f t="shared" si="48"/>
        <v xml:space="preserve"> </v>
      </c>
      <c r="R410" s="29"/>
      <c r="S410" s="30"/>
      <c r="T410" s="31"/>
      <c r="U410" s="31"/>
      <c r="V410" s="31"/>
      <c r="W410" s="33"/>
      <c r="X410" s="35"/>
      <c r="Y410" s="35"/>
      <c r="Z410" s="33"/>
      <c r="AA410" s="35"/>
      <c r="AB410" s="35"/>
      <c r="AC410" s="33"/>
      <c r="AD410" s="35"/>
      <c r="AE410" s="35"/>
      <c r="AF410" s="33"/>
      <c r="AG410" s="31"/>
      <c r="AH410" s="35"/>
      <c r="AI410" s="33"/>
      <c r="AJ410" s="29"/>
      <c r="AK410" s="57"/>
    </row>
    <row r="411" spans="1:37" ht="16.5" customHeight="1">
      <c r="A411" s="30"/>
      <c r="B411" s="31"/>
      <c r="C411" s="31"/>
      <c r="D411" s="31"/>
      <c r="E411" s="33"/>
      <c r="F411" s="34"/>
      <c r="G411" s="35"/>
      <c r="H411" s="36" t="str">
        <f t="shared" si="42"/>
        <v/>
      </c>
      <c r="I411" s="34"/>
      <c r="J411" s="35"/>
      <c r="K411" s="36" t="str">
        <f t="shared" si="43"/>
        <v/>
      </c>
      <c r="L411" s="34"/>
      <c r="M411" s="37" t="str">
        <f t="shared" si="44"/>
        <v xml:space="preserve"> </v>
      </c>
      <c r="N411" s="36" t="str">
        <f t="shared" si="45"/>
        <v xml:space="preserve"> </v>
      </c>
      <c r="O411" s="38" t="str">
        <f t="shared" si="46"/>
        <v xml:space="preserve"> </v>
      </c>
      <c r="P411" s="37" t="str">
        <f t="shared" si="47"/>
        <v xml:space="preserve"> </v>
      </c>
      <c r="Q411" s="36" t="str">
        <f t="shared" si="48"/>
        <v xml:space="preserve"> </v>
      </c>
      <c r="R411" s="29"/>
      <c r="S411" s="51"/>
      <c r="T411" s="72"/>
      <c r="U411" s="72"/>
      <c r="V411" s="72"/>
      <c r="W411" s="36"/>
      <c r="X411" s="37"/>
      <c r="Y411" s="37"/>
      <c r="Z411" s="36"/>
      <c r="AA411" s="37"/>
      <c r="AB411" s="37"/>
      <c r="AC411" s="36"/>
      <c r="AD411" s="37"/>
      <c r="AE411" s="37"/>
      <c r="AF411" s="36"/>
      <c r="AG411" s="72"/>
      <c r="AH411" s="37"/>
      <c r="AI411" s="36"/>
      <c r="AJ411" s="17"/>
      <c r="AK411" s="57"/>
    </row>
    <row r="412" spans="1:37" ht="16.5" customHeight="1">
      <c r="A412" s="30"/>
      <c r="B412" s="31"/>
      <c r="C412" s="31"/>
      <c r="D412" s="31"/>
      <c r="E412" s="33"/>
      <c r="F412" s="34"/>
      <c r="G412" s="35"/>
      <c r="H412" s="36" t="str">
        <f t="shared" si="42"/>
        <v/>
      </c>
      <c r="I412" s="34"/>
      <c r="J412" s="35"/>
      <c r="K412" s="36" t="str">
        <f t="shared" si="43"/>
        <v/>
      </c>
      <c r="L412" s="34"/>
      <c r="M412" s="37" t="str">
        <f t="shared" si="44"/>
        <v xml:space="preserve"> </v>
      </c>
      <c r="N412" s="36" t="str">
        <f t="shared" si="45"/>
        <v xml:space="preserve"> </v>
      </c>
      <c r="O412" s="38" t="str">
        <f t="shared" si="46"/>
        <v xml:space="preserve"> </v>
      </c>
      <c r="P412" s="37" t="str">
        <f t="shared" si="47"/>
        <v xml:space="preserve"> </v>
      </c>
      <c r="Q412" s="36" t="str">
        <f t="shared" si="48"/>
        <v xml:space="preserve"> </v>
      </c>
      <c r="R412" s="29"/>
      <c r="S412" s="30"/>
      <c r="T412" s="31"/>
      <c r="U412" s="31"/>
      <c r="V412" s="31"/>
      <c r="W412" s="33"/>
      <c r="X412" s="35"/>
      <c r="Y412" s="35"/>
      <c r="Z412" s="33"/>
      <c r="AA412" s="35"/>
      <c r="AB412" s="35"/>
      <c r="AC412" s="33"/>
      <c r="AD412" s="35"/>
      <c r="AE412" s="35"/>
      <c r="AF412" s="33"/>
      <c r="AG412" s="31"/>
      <c r="AH412" s="35"/>
      <c r="AI412" s="33"/>
      <c r="AJ412" s="29"/>
      <c r="AK412" s="57"/>
    </row>
    <row r="413" spans="1:37" ht="16.5" customHeight="1">
      <c r="A413" s="30"/>
      <c r="B413" s="31"/>
      <c r="C413" s="31"/>
      <c r="D413" s="31"/>
      <c r="E413" s="33"/>
      <c r="F413" s="34"/>
      <c r="G413" s="35"/>
      <c r="H413" s="36" t="str">
        <f t="shared" si="42"/>
        <v/>
      </c>
      <c r="I413" s="34"/>
      <c r="J413" s="35"/>
      <c r="K413" s="36" t="str">
        <f t="shared" si="43"/>
        <v/>
      </c>
      <c r="L413" s="34"/>
      <c r="M413" s="37" t="str">
        <f t="shared" si="44"/>
        <v xml:space="preserve"> </v>
      </c>
      <c r="N413" s="36" t="str">
        <f t="shared" si="45"/>
        <v xml:space="preserve"> </v>
      </c>
      <c r="O413" s="38" t="str">
        <f t="shared" si="46"/>
        <v xml:space="preserve"> </v>
      </c>
      <c r="P413" s="37" t="str">
        <f t="shared" si="47"/>
        <v xml:space="preserve"> </v>
      </c>
      <c r="Q413" s="36" t="str">
        <f t="shared" si="48"/>
        <v xml:space="preserve"> </v>
      </c>
      <c r="R413" s="29"/>
      <c r="S413" s="51"/>
      <c r="T413" s="72"/>
      <c r="U413" s="72"/>
      <c r="V413" s="72"/>
      <c r="W413" s="36"/>
      <c r="X413" s="37"/>
      <c r="Y413" s="37"/>
      <c r="Z413" s="36"/>
      <c r="AA413" s="37"/>
      <c r="AB413" s="37"/>
      <c r="AC413" s="36"/>
      <c r="AD413" s="37"/>
      <c r="AE413" s="37"/>
      <c r="AF413" s="36"/>
      <c r="AG413" s="72"/>
      <c r="AH413" s="37"/>
      <c r="AI413" s="36"/>
      <c r="AJ413" s="17"/>
      <c r="AK413" s="57"/>
    </row>
    <row r="414" spans="1:37" ht="16.5" customHeight="1">
      <c r="A414" s="30"/>
      <c r="B414" s="31"/>
      <c r="C414" s="31"/>
      <c r="D414" s="31"/>
      <c r="E414" s="33"/>
      <c r="F414" s="34"/>
      <c r="G414" s="35"/>
      <c r="H414" s="36" t="str">
        <f t="shared" si="42"/>
        <v/>
      </c>
      <c r="I414" s="34"/>
      <c r="J414" s="35"/>
      <c r="K414" s="36" t="str">
        <f t="shared" si="43"/>
        <v/>
      </c>
      <c r="L414" s="34"/>
      <c r="M414" s="37" t="str">
        <f t="shared" si="44"/>
        <v xml:space="preserve"> </v>
      </c>
      <c r="N414" s="36" t="str">
        <f t="shared" si="45"/>
        <v xml:space="preserve"> </v>
      </c>
      <c r="O414" s="38" t="str">
        <f t="shared" si="46"/>
        <v xml:space="preserve"> </v>
      </c>
      <c r="P414" s="37" t="str">
        <f t="shared" si="47"/>
        <v xml:space="preserve"> </v>
      </c>
      <c r="Q414" s="36" t="str">
        <f t="shared" si="48"/>
        <v xml:space="preserve"> </v>
      </c>
      <c r="R414" s="29"/>
      <c r="S414" s="30"/>
      <c r="T414" s="31"/>
      <c r="U414" s="31"/>
      <c r="V414" s="31"/>
      <c r="W414" s="33"/>
      <c r="X414" s="35"/>
      <c r="Y414" s="35"/>
      <c r="Z414" s="33"/>
      <c r="AA414" s="35"/>
      <c r="AB414" s="35"/>
      <c r="AC414" s="33"/>
      <c r="AD414" s="35"/>
      <c r="AE414" s="35"/>
      <c r="AF414" s="33"/>
      <c r="AG414" s="31"/>
      <c r="AH414" s="35"/>
      <c r="AI414" s="33"/>
      <c r="AJ414" s="29"/>
      <c r="AK414" s="57"/>
    </row>
    <row r="415" spans="1:37" ht="16.5" customHeight="1">
      <c r="A415" s="30"/>
      <c r="B415" s="31"/>
      <c r="C415" s="31"/>
      <c r="D415" s="31"/>
      <c r="E415" s="33"/>
      <c r="F415" s="34"/>
      <c r="G415" s="35"/>
      <c r="H415" s="36" t="str">
        <f t="shared" si="42"/>
        <v/>
      </c>
      <c r="I415" s="34"/>
      <c r="J415" s="35"/>
      <c r="K415" s="36" t="str">
        <f t="shared" si="43"/>
        <v/>
      </c>
      <c r="L415" s="34"/>
      <c r="M415" s="37" t="str">
        <f t="shared" si="44"/>
        <v xml:space="preserve"> </v>
      </c>
      <c r="N415" s="36" t="str">
        <f t="shared" si="45"/>
        <v xml:space="preserve"> </v>
      </c>
      <c r="O415" s="38" t="str">
        <f t="shared" si="46"/>
        <v xml:space="preserve"> </v>
      </c>
      <c r="P415" s="37" t="str">
        <f t="shared" si="47"/>
        <v xml:space="preserve"> </v>
      </c>
      <c r="Q415" s="36" t="str">
        <f t="shared" si="48"/>
        <v xml:space="preserve"> </v>
      </c>
      <c r="R415" s="29"/>
      <c r="S415" s="51"/>
      <c r="T415" s="72"/>
      <c r="U415" s="72"/>
      <c r="V415" s="72"/>
      <c r="W415" s="36"/>
      <c r="X415" s="37"/>
      <c r="Y415" s="37"/>
      <c r="Z415" s="36"/>
      <c r="AA415" s="37"/>
      <c r="AB415" s="37"/>
      <c r="AC415" s="36"/>
      <c r="AD415" s="37"/>
      <c r="AE415" s="37"/>
      <c r="AF415" s="36"/>
      <c r="AG415" s="72"/>
      <c r="AH415" s="37"/>
      <c r="AI415" s="36"/>
      <c r="AJ415" s="17"/>
      <c r="AK415" s="57"/>
    </row>
    <row r="416" spans="1:37" ht="16.5" customHeight="1">
      <c r="A416" s="30"/>
      <c r="B416" s="31"/>
      <c r="C416" s="31"/>
      <c r="D416" s="31"/>
      <c r="E416" s="33"/>
      <c r="F416" s="34"/>
      <c r="G416" s="35"/>
      <c r="H416" s="36" t="str">
        <f t="shared" si="42"/>
        <v/>
      </c>
      <c r="I416" s="34"/>
      <c r="J416" s="35"/>
      <c r="K416" s="36" t="str">
        <f t="shared" si="43"/>
        <v/>
      </c>
      <c r="L416" s="34"/>
      <c r="M416" s="37" t="str">
        <f t="shared" si="44"/>
        <v xml:space="preserve"> </v>
      </c>
      <c r="N416" s="36" t="str">
        <f t="shared" si="45"/>
        <v xml:space="preserve"> </v>
      </c>
      <c r="O416" s="38" t="str">
        <f t="shared" si="46"/>
        <v xml:space="preserve"> </v>
      </c>
      <c r="P416" s="37" t="str">
        <f t="shared" si="47"/>
        <v xml:space="preserve"> </v>
      </c>
      <c r="Q416" s="36" t="str">
        <f t="shared" si="48"/>
        <v xml:space="preserve"> </v>
      </c>
      <c r="R416" s="29"/>
      <c r="S416" s="30"/>
      <c r="T416" s="31"/>
      <c r="U416" s="31"/>
      <c r="V416" s="31"/>
      <c r="W416" s="33"/>
      <c r="X416" s="35"/>
      <c r="Y416" s="35"/>
      <c r="Z416" s="33"/>
      <c r="AA416" s="35"/>
      <c r="AB416" s="35"/>
      <c r="AC416" s="33"/>
      <c r="AD416" s="35"/>
      <c r="AE416" s="35"/>
      <c r="AF416" s="33"/>
      <c r="AG416" s="31"/>
      <c r="AH416" s="35"/>
      <c r="AI416" s="33"/>
      <c r="AJ416" s="29"/>
      <c r="AK416" s="57"/>
    </row>
    <row r="417" spans="1:37" ht="16.5" customHeight="1">
      <c r="A417" s="30"/>
      <c r="B417" s="31"/>
      <c r="C417" s="31"/>
      <c r="D417" s="31"/>
      <c r="E417" s="33"/>
      <c r="F417" s="34"/>
      <c r="G417" s="35"/>
      <c r="H417" s="36" t="str">
        <f t="shared" si="42"/>
        <v/>
      </c>
      <c r="I417" s="34"/>
      <c r="J417" s="35"/>
      <c r="K417" s="36" t="str">
        <f t="shared" si="43"/>
        <v/>
      </c>
      <c r="L417" s="34"/>
      <c r="M417" s="37" t="str">
        <f t="shared" si="44"/>
        <v xml:space="preserve"> </v>
      </c>
      <c r="N417" s="36" t="str">
        <f t="shared" si="45"/>
        <v xml:space="preserve"> </v>
      </c>
      <c r="O417" s="38" t="str">
        <f t="shared" si="46"/>
        <v xml:space="preserve"> </v>
      </c>
      <c r="P417" s="37" t="str">
        <f t="shared" si="47"/>
        <v xml:space="preserve"> </v>
      </c>
      <c r="Q417" s="36" t="str">
        <f t="shared" si="48"/>
        <v xml:space="preserve"> </v>
      </c>
      <c r="R417" s="29"/>
      <c r="S417" s="51"/>
      <c r="T417" s="72"/>
      <c r="U417" s="72"/>
      <c r="V417" s="72"/>
      <c r="W417" s="36"/>
      <c r="X417" s="37"/>
      <c r="Y417" s="37"/>
      <c r="Z417" s="36"/>
      <c r="AA417" s="37"/>
      <c r="AB417" s="37"/>
      <c r="AC417" s="36"/>
      <c r="AD417" s="37"/>
      <c r="AE417" s="37"/>
      <c r="AF417" s="36"/>
      <c r="AG417" s="72"/>
      <c r="AH417" s="37"/>
      <c r="AI417" s="36"/>
      <c r="AJ417" s="17"/>
      <c r="AK417" s="57"/>
    </row>
    <row r="418" spans="1:37" ht="16.5" customHeight="1">
      <c r="A418" s="30"/>
      <c r="B418" s="31"/>
      <c r="C418" s="31"/>
      <c r="D418" s="31"/>
      <c r="E418" s="33"/>
      <c r="F418" s="34"/>
      <c r="G418" s="35"/>
      <c r="H418" s="36" t="str">
        <f t="shared" si="42"/>
        <v/>
      </c>
      <c r="I418" s="34"/>
      <c r="J418" s="35"/>
      <c r="K418" s="36" t="str">
        <f t="shared" si="43"/>
        <v/>
      </c>
      <c r="L418" s="34"/>
      <c r="M418" s="37" t="str">
        <f t="shared" si="44"/>
        <v xml:space="preserve"> </v>
      </c>
      <c r="N418" s="36" t="str">
        <f t="shared" si="45"/>
        <v xml:space="preserve"> </v>
      </c>
      <c r="O418" s="38" t="str">
        <f t="shared" si="46"/>
        <v xml:space="preserve"> </v>
      </c>
      <c r="P418" s="37" t="str">
        <f t="shared" si="47"/>
        <v xml:space="preserve"> </v>
      </c>
      <c r="Q418" s="36" t="str">
        <f t="shared" si="48"/>
        <v xml:space="preserve"> </v>
      </c>
      <c r="R418" s="29"/>
      <c r="S418" s="30"/>
      <c r="T418" s="31"/>
      <c r="U418" s="31"/>
      <c r="V418" s="31"/>
      <c r="W418" s="33"/>
      <c r="X418" s="35"/>
      <c r="Y418" s="35"/>
      <c r="Z418" s="33"/>
      <c r="AA418" s="35"/>
      <c r="AB418" s="35"/>
      <c r="AC418" s="33"/>
      <c r="AD418" s="35"/>
      <c r="AE418" s="35"/>
      <c r="AF418" s="33"/>
      <c r="AG418" s="31"/>
      <c r="AH418" s="35"/>
      <c r="AI418" s="33"/>
      <c r="AJ418" s="29"/>
      <c r="AK418" s="57"/>
    </row>
    <row r="419" spans="1:37" ht="16.5" customHeight="1">
      <c r="A419" s="30"/>
      <c r="B419" s="31"/>
      <c r="C419" s="31"/>
      <c r="D419" s="31"/>
      <c r="E419" s="33"/>
      <c r="F419" s="34"/>
      <c r="G419" s="35"/>
      <c r="H419" s="36" t="str">
        <f t="shared" si="42"/>
        <v/>
      </c>
      <c r="I419" s="34"/>
      <c r="J419" s="35"/>
      <c r="K419" s="36" t="str">
        <f t="shared" si="43"/>
        <v/>
      </c>
      <c r="L419" s="34"/>
      <c r="M419" s="37" t="str">
        <f t="shared" si="44"/>
        <v xml:space="preserve"> </v>
      </c>
      <c r="N419" s="36" t="str">
        <f t="shared" si="45"/>
        <v xml:space="preserve"> </v>
      </c>
      <c r="O419" s="38" t="str">
        <f t="shared" si="46"/>
        <v xml:space="preserve"> </v>
      </c>
      <c r="P419" s="37" t="str">
        <f t="shared" si="47"/>
        <v xml:space="preserve"> </v>
      </c>
      <c r="Q419" s="36" t="str">
        <f t="shared" si="48"/>
        <v xml:space="preserve"> </v>
      </c>
      <c r="R419" s="29"/>
      <c r="S419" s="51"/>
      <c r="T419" s="72"/>
      <c r="U419" s="72"/>
      <c r="V419" s="72"/>
      <c r="W419" s="36"/>
      <c r="X419" s="37"/>
      <c r="Y419" s="37"/>
      <c r="Z419" s="36"/>
      <c r="AA419" s="37"/>
      <c r="AB419" s="37"/>
      <c r="AC419" s="36"/>
      <c r="AD419" s="37"/>
      <c r="AE419" s="37"/>
      <c r="AF419" s="36"/>
      <c r="AG419" s="72"/>
      <c r="AH419" s="37"/>
      <c r="AI419" s="36"/>
      <c r="AJ419" s="17"/>
      <c r="AK419" s="57"/>
    </row>
    <row r="420" spans="1:37" ht="16.5" customHeight="1">
      <c r="A420" s="30"/>
      <c r="B420" s="31"/>
      <c r="C420" s="31"/>
      <c r="D420" s="31"/>
      <c r="E420" s="33"/>
      <c r="F420" s="34"/>
      <c r="G420" s="35"/>
      <c r="H420" s="36" t="str">
        <f t="shared" si="42"/>
        <v/>
      </c>
      <c r="I420" s="34"/>
      <c r="J420" s="35"/>
      <c r="K420" s="36" t="str">
        <f t="shared" si="43"/>
        <v/>
      </c>
      <c r="L420" s="34"/>
      <c r="M420" s="37" t="str">
        <f t="shared" si="44"/>
        <v xml:space="preserve"> </v>
      </c>
      <c r="N420" s="36" t="str">
        <f t="shared" si="45"/>
        <v xml:space="preserve"> </v>
      </c>
      <c r="O420" s="38" t="str">
        <f t="shared" si="46"/>
        <v xml:space="preserve"> </v>
      </c>
      <c r="P420" s="37" t="str">
        <f t="shared" si="47"/>
        <v xml:space="preserve"> </v>
      </c>
      <c r="Q420" s="36" t="str">
        <f t="shared" si="48"/>
        <v xml:space="preserve"> </v>
      </c>
      <c r="R420" s="29"/>
      <c r="S420" s="30"/>
      <c r="T420" s="31"/>
      <c r="U420" s="31"/>
      <c r="V420" s="31"/>
      <c r="W420" s="33"/>
      <c r="X420" s="35"/>
      <c r="Y420" s="35"/>
      <c r="Z420" s="33"/>
      <c r="AA420" s="35"/>
      <c r="AB420" s="35"/>
      <c r="AC420" s="33"/>
      <c r="AD420" s="35"/>
      <c r="AE420" s="35"/>
      <c r="AF420" s="33"/>
      <c r="AG420" s="31"/>
      <c r="AH420" s="35"/>
      <c r="AI420" s="33"/>
      <c r="AJ420" s="29"/>
      <c r="AK420" s="57"/>
    </row>
    <row r="421" spans="1:37" ht="16.5" customHeight="1">
      <c r="A421" s="30"/>
      <c r="B421" s="31"/>
      <c r="C421" s="31"/>
      <c r="D421" s="31"/>
      <c r="E421" s="33"/>
      <c r="F421" s="34"/>
      <c r="G421" s="35"/>
      <c r="H421" s="36" t="str">
        <f t="shared" si="42"/>
        <v/>
      </c>
      <c r="I421" s="34"/>
      <c r="J421" s="35"/>
      <c r="K421" s="36" t="str">
        <f t="shared" si="43"/>
        <v/>
      </c>
      <c r="L421" s="34"/>
      <c r="M421" s="37" t="str">
        <f t="shared" si="44"/>
        <v xml:space="preserve"> </v>
      </c>
      <c r="N421" s="36" t="str">
        <f t="shared" si="45"/>
        <v xml:space="preserve"> </v>
      </c>
      <c r="O421" s="38" t="str">
        <f t="shared" si="46"/>
        <v xml:space="preserve"> </v>
      </c>
      <c r="P421" s="37" t="str">
        <f t="shared" si="47"/>
        <v xml:space="preserve"> </v>
      </c>
      <c r="Q421" s="36" t="str">
        <f t="shared" si="48"/>
        <v xml:space="preserve"> </v>
      </c>
      <c r="R421" s="29"/>
      <c r="S421" s="51"/>
      <c r="T421" s="72"/>
      <c r="U421" s="72"/>
      <c r="V421" s="72"/>
      <c r="W421" s="36"/>
      <c r="X421" s="37"/>
      <c r="Y421" s="37"/>
      <c r="Z421" s="36"/>
      <c r="AA421" s="37"/>
      <c r="AB421" s="37"/>
      <c r="AC421" s="36"/>
      <c r="AD421" s="37"/>
      <c r="AE421" s="37"/>
      <c r="AF421" s="36"/>
      <c r="AG421" s="72"/>
      <c r="AH421" s="37"/>
      <c r="AI421" s="36"/>
      <c r="AJ421" s="17"/>
      <c r="AK421" s="57"/>
    </row>
    <row r="422" spans="1:37" ht="16.5" customHeight="1">
      <c r="A422" s="30"/>
      <c r="B422" s="31"/>
      <c r="C422" s="31"/>
      <c r="D422" s="31"/>
      <c r="E422" s="33"/>
      <c r="F422" s="34"/>
      <c r="G422" s="35"/>
      <c r="H422" s="36" t="str">
        <f t="shared" si="42"/>
        <v/>
      </c>
      <c r="I422" s="34"/>
      <c r="J422" s="35"/>
      <c r="K422" s="36" t="str">
        <f t="shared" si="43"/>
        <v/>
      </c>
      <c r="L422" s="34"/>
      <c r="M422" s="37" t="str">
        <f t="shared" si="44"/>
        <v xml:space="preserve"> </v>
      </c>
      <c r="N422" s="36" t="str">
        <f t="shared" si="45"/>
        <v xml:space="preserve"> </v>
      </c>
      <c r="O422" s="38" t="str">
        <f t="shared" si="46"/>
        <v xml:space="preserve"> </v>
      </c>
      <c r="P422" s="37" t="str">
        <f t="shared" si="47"/>
        <v xml:space="preserve"> </v>
      </c>
      <c r="Q422" s="36" t="str">
        <f t="shared" si="48"/>
        <v xml:space="preserve"> </v>
      </c>
      <c r="R422" s="29"/>
      <c r="S422" s="30"/>
      <c r="T422" s="31"/>
      <c r="U422" s="31"/>
      <c r="V422" s="31"/>
      <c r="W422" s="33"/>
      <c r="X422" s="35"/>
      <c r="Y422" s="35"/>
      <c r="Z422" s="33"/>
      <c r="AA422" s="35"/>
      <c r="AB422" s="35"/>
      <c r="AC422" s="33"/>
      <c r="AD422" s="35"/>
      <c r="AE422" s="35"/>
      <c r="AF422" s="33"/>
      <c r="AG422" s="31"/>
      <c r="AH422" s="35"/>
      <c r="AI422" s="33"/>
      <c r="AJ422" s="29"/>
      <c r="AK422" s="57"/>
    </row>
    <row r="423" spans="1:37" ht="16.5" customHeight="1">
      <c r="A423" s="30"/>
      <c r="B423" s="31"/>
      <c r="C423" s="31"/>
      <c r="D423" s="31"/>
      <c r="E423" s="33"/>
      <c r="F423" s="34"/>
      <c r="G423" s="35"/>
      <c r="H423" s="36" t="str">
        <f t="shared" si="42"/>
        <v/>
      </c>
      <c r="I423" s="34"/>
      <c r="J423" s="35"/>
      <c r="K423" s="36" t="str">
        <f t="shared" si="43"/>
        <v/>
      </c>
      <c r="L423" s="34"/>
      <c r="M423" s="37" t="str">
        <f t="shared" si="44"/>
        <v xml:space="preserve"> </v>
      </c>
      <c r="N423" s="36" t="str">
        <f t="shared" si="45"/>
        <v xml:space="preserve"> </v>
      </c>
      <c r="O423" s="38" t="str">
        <f t="shared" si="46"/>
        <v xml:space="preserve"> </v>
      </c>
      <c r="P423" s="37" t="str">
        <f t="shared" si="47"/>
        <v xml:space="preserve"> </v>
      </c>
      <c r="Q423" s="36" t="str">
        <f t="shared" si="48"/>
        <v xml:space="preserve"> </v>
      </c>
      <c r="R423" s="29"/>
      <c r="S423" s="51"/>
      <c r="T423" s="72"/>
      <c r="U423" s="72"/>
      <c r="V423" s="72"/>
      <c r="W423" s="36"/>
      <c r="X423" s="37"/>
      <c r="Y423" s="37"/>
      <c r="Z423" s="36"/>
      <c r="AA423" s="37"/>
      <c r="AB423" s="37"/>
      <c r="AC423" s="36"/>
      <c r="AD423" s="37"/>
      <c r="AE423" s="37"/>
      <c r="AF423" s="36"/>
      <c r="AG423" s="72"/>
      <c r="AH423" s="37"/>
      <c r="AI423" s="36"/>
      <c r="AJ423" s="17"/>
      <c r="AK423" s="57"/>
    </row>
    <row r="424" spans="1:37" ht="15.75" customHeight="1">
      <c r="A424" s="30"/>
      <c r="B424" s="31"/>
      <c r="C424" s="31"/>
      <c r="D424" s="31"/>
      <c r="E424" s="33"/>
      <c r="F424" s="34"/>
      <c r="G424" s="35"/>
      <c r="H424" s="36" t="str">
        <f t="shared" si="42"/>
        <v/>
      </c>
      <c r="I424" s="34"/>
      <c r="J424" s="35"/>
      <c r="K424" s="36" t="str">
        <f t="shared" si="43"/>
        <v/>
      </c>
      <c r="L424" s="34"/>
      <c r="M424" s="37" t="str">
        <f t="shared" si="44"/>
        <v xml:space="preserve"> </v>
      </c>
      <c r="N424" s="36" t="str">
        <f t="shared" si="45"/>
        <v xml:space="preserve"> </v>
      </c>
      <c r="O424" s="38" t="str">
        <f t="shared" si="46"/>
        <v xml:space="preserve"> </v>
      </c>
      <c r="P424" s="37" t="str">
        <f t="shared" si="47"/>
        <v xml:space="preserve"> </v>
      </c>
      <c r="Q424" s="36" t="str">
        <f t="shared" si="48"/>
        <v xml:space="preserve"> </v>
      </c>
      <c r="R424" s="29"/>
      <c r="S424" s="30"/>
      <c r="T424" s="31"/>
      <c r="U424" s="31"/>
      <c r="V424" s="31"/>
      <c r="W424" s="33"/>
      <c r="X424" s="35"/>
      <c r="Y424" s="35"/>
      <c r="Z424" s="33"/>
      <c r="AA424" s="35"/>
      <c r="AB424" s="35"/>
      <c r="AC424" s="33"/>
      <c r="AD424" s="35"/>
      <c r="AE424" s="35"/>
      <c r="AF424" s="33"/>
      <c r="AG424" s="31"/>
      <c r="AH424" s="35"/>
      <c r="AI424" s="33"/>
      <c r="AJ424" s="29"/>
      <c r="AK424" s="57"/>
    </row>
    <row r="425" spans="1:37" ht="15.75" customHeight="1">
      <c r="A425" s="30"/>
      <c r="B425" s="31"/>
      <c r="C425" s="31"/>
      <c r="D425" s="31"/>
      <c r="E425" s="33"/>
      <c r="F425" s="34"/>
      <c r="G425" s="35"/>
      <c r="H425" s="36" t="str">
        <f t="shared" si="42"/>
        <v/>
      </c>
      <c r="I425" s="34"/>
      <c r="J425" s="35"/>
      <c r="K425" s="36" t="str">
        <f t="shared" si="43"/>
        <v/>
      </c>
      <c r="L425" s="34"/>
      <c r="M425" s="37" t="str">
        <f t="shared" si="44"/>
        <v xml:space="preserve"> </v>
      </c>
      <c r="N425" s="36" t="str">
        <f t="shared" si="45"/>
        <v xml:space="preserve"> </v>
      </c>
      <c r="O425" s="38" t="str">
        <f t="shared" si="46"/>
        <v xml:space="preserve"> </v>
      </c>
      <c r="P425" s="37" t="str">
        <f t="shared" si="47"/>
        <v xml:space="preserve"> </v>
      </c>
      <c r="Q425" s="36" t="str">
        <f t="shared" si="48"/>
        <v xml:space="preserve"> </v>
      </c>
      <c r="R425" s="29"/>
      <c r="S425" s="51"/>
      <c r="T425" s="72"/>
      <c r="U425" s="72"/>
      <c r="V425" s="72"/>
      <c r="W425" s="36"/>
      <c r="X425" s="37"/>
      <c r="Y425" s="37"/>
      <c r="Z425" s="36"/>
      <c r="AA425" s="37"/>
      <c r="AB425" s="37"/>
      <c r="AC425" s="36"/>
      <c r="AD425" s="37"/>
      <c r="AE425" s="37"/>
      <c r="AF425" s="36"/>
      <c r="AG425" s="72"/>
      <c r="AH425" s="37"/>
      <c r="AI425" s="36"/>
      <c r="AJ425" s="17"/>
      <c r="AK425" s="57"/>
    </row>
    <row r="426" spans="1:37" ht="16.5" customHeight="1">
      <c r="A426" s="30"/>
      <c r="B426" s="31"/>
      <c r="C426" s="31"/>
      <c r="D426" s="31"/>
      <c r="E426" s="33"/>
      <c r="F426" s="34"/>
      <c r="G426" s="35"/>
      <c r="H426" s="36" t="str">
        <f t="shared" si="42"/>
        <v/>
      </c>
      <c r="I426" s="34"/>
      <c r="J426" s="35"/>
      <c r="K426" s="36" t="str">
        <f t="shared" si="43"/>
        <v/>
      </c>
      <c r="L426" s="34"/>
      <c r="M426" s="37" t="str">
        <f t="shared" si="44"/>
        <v xml:space="preserve"> </v>
      </c>
      <c r="N426" s="36" t="str">
        <f t="shared" si="45"/>
        <v xml:space="preserve"> </v>
      </c>
      <c r="O426" s="38" t="str">
        <f t="shared" si="46"/>
        <v xml:space="preserve"> </v>
      </c>
      <c r="P426" s="37" t="str">
        <f t="shared" si="47"/>
        <v xml:space="preserve"> </v>
      </c>
      <c r="Q426" s="36" t="str">
        <f t="shared" si="48"/>
        <v xml:space="preserve"> </v>
      </c>
      <c r="R426" s="29"/>
      <c r="S426" s="30"/>
      <c r="T426" s="31"/>
      <c r="U426" s="31"/>
      <c r="V426" s="31"/>
      <c r="W426" s="33"/>
      <c r="X426" s="35"/>
      <c r="Y426" s="35"/>
      <c r="Z426" s="33"/>
      <c r="AA426" s="35"/>
      <c r="AB426" s="35"/>
      <c r="AC426" s="33"/>
      <c r="AD426" s="35"/>
      <c r="AE426" s="35"/>
      <c r="AF426" s="33"/>
      <c r="AG426" s="31"/>
      <c r="AH426" s="35"/>
      <c r="AI426" s="33"/>
      <c r="AJ426" s="29"/>
      <c r="AK426" s="57"/>
    </row>
    <row r="427" spans="1:37" ht="16.5" customHeight="1">
      <c r="A427" s="30"/>
      <c r="B427" s="31"/>
      <c r="C427" s="31"/>
      <c r="D427" s="31"/>
      <c r="E427" s="33"/>
      <c r="F427" s="34"/>
      <c r="G427" s="35"/>
      <c r="H427" s="36" t="str">
        <f t="shared" si="42"/>
        <v/>
      </c>
      <c r="I427" s="34"/>
      <c r="J427" s="35"/>
      <c r="K427" s="36" t="str">
        <f t="shared" si="43"/>
        <v/>
      </c>
      <c r="L427" s="34"/>
      <c r="M427" s="37" t="str">
        <f t="shared" si="44"/>
        <v xml:space="preserve"> </v>
      </c>
      <c r="N427" s="36" t="str">
        <f t="shared" si="45"/>
        <v xml:space="preserve"> </v>
      </c>
      <c r="O427" s="38" t="str">
        <f t="shared" si="46"/>
        <v xml:space="preserve"> </v>
      </c>
      <c r="P427" s="37" t="str">
        <f t="shared" si="47"/>
        <v xml:space="preserve"> </v>
      </c>
      <c r="Q427" s="36" t="str">
        <f t="shared" si="48"/>
        <v xml:space="preserve"> </v>
      </c>
      <c r="R427" s="29"/>
      <c r="S427" s="51"/>
      <c r="T427" s="72"/>
      <c r="U427" s="72"/>
      <c r="V427" s="72"/>
      <c r="W427" s="36"/>
      <c r="X427" s="37"/>
      <c r="Y427" s="37"/>
      <c r="Z427" s="36"/>
      <c r="AA427" s="37"/>
      <c r="AB427" s="37"/>
      <c r="AC427" s="36"/>
      <c r="AD427" s="37"/>
      <c r="AE427" s="37"/>
      <c r="AF427" s="36"/>
      <c r="AG427" s="72"/>
      <c r="AH427" s="37"/>
      <c r="AI427" s="36"/>
      <c r="AJ427" s="17"/>
      <c r="AK427" s="57"/>
    </row>
    <row r="428" spans="1:37" ht="16.5" customHeight="1">
      <c r="A428" s="30"/>
      <c r="B428" s="31"/>
      <c r="C428" s="31"/>
      <c r="D428" s="31"/>
      <c r="E428" s="33"/>
      <c r="F428" s="34"/>
      <c r="G428" s="35"/>
      <c r="H428" s="36" t="str">
        <f t="shared" si="42"/>
        <v/>
      </c>
      <c r="I428" s="34"/>
      <c r="J428" s="35"/>
      <c r="K428" s="36" t="str">
        <f t="shared" si="43"/>
        <v/>
      </c>
      <c r="L428" s="34"/>
      <c r="M428" s="37" t="str">
        <f t="shared" si="44"/>
        <v xml:space="preserve"> </v>
      </c>
      <c r="N428" s="36" t="str">
        <f t="shared" si="45"/>
        <v xml:space="preserve"> </v>
      </c>
      <c r="O428" s="38" t="str">
        <f t="shared" si="46"/>
        <v xml:space="preserve"> </v>
      </c>
      <c r="P428" s="37" t="str">
        <f t="shared" si="47"/>
        <v xml:space="preserve"> </v>
      </c>
      <c r="Q428" s="36" t="str">
        <f t="shared" si="48"/>
        <v xml:space="preserve"> </v>
      </c>
      <c r="R428" s="29"/>
      <c r="S428" s="30"/>
      <c r="T428" s="31"/>
      <c r="U428" s="31"/>
      <c r="V428" s="31"/>
      <c r="W428" s="33"/>
      <c r="X428" s="35"/>
      <c r="Y428" s="35"/>
      <c r="Z428" s="33"/>
      <c r="AA428" s="35"/>
      <c r="AB428" s="35"/>
      <c r="AC428" s="33"/>
      <c r="AD428" s="35"/>
      <c r="AE428" s="35"/>
      <c r="AF428" s="33"/>
      <c r="AG428" s="31"/>
      <c r="AH428" s="35"/>
      <c r="AI428" s="33"/>
      <c r="AJ428" s="29"/>
      <c r="AK428" s="57"/>
    </row>
    <row r="429" spans="1:37" ht="16.5" customHeight="1">
      <c r="A429" s="30"/>
      <c r="B429" s="31"/>
      <c r="C429" s="31"/>
      <c r="D429" s="31"/>
      <c r="E429" s="33"/>
      <c r="F429" s="34"/>
      <c r="G429" s="35"/>
      <c r="H429" s="36" t="str">
        <f t="shared" si="42"/>
        <v/>
      </c>
      <c r="I429" s="34"/>
      <c r="J429" s="35"/>
      <c r="K429" s="36" t="str">
        <f t="shared" si="43"/>
        <v/>
      </c>
      <c r="L429" s="34"/>
      <c r="M429" s="37" t="str">
        <f t="shared" si="44"/>
        <v xml:space="preserve"> </v>
      </c>
      <c r="N429" s="36" t="str">
        <f t="shared" si="45"/>
        <v xml:space="preserve"> </v>
      </c>
      <c r="O429" s="38" t="str">
        <f t="shared" si="46"/>
        <v xml:space="preserve"> </v>
      </c>
      <c r="P429" s="37" t="str">
        <f t="shared" si="47"/>
        <v xml:space="preserve"> </v>
      </c>
      <c r="Q429" s="36" t="str">
        <f t="shared" si="48"/>
        <v xml:space="preserve"> </v>
      </c>
      <c r="R429" s="29"/>
      <c r="S429" s="51"/>
      <c r="T429" s="72"/>
      <c r="U429" s="72"/>
      <c r="V429" s="72"/>
      <c r="W429" s="36"/>
      <c r="X429" s="37"/>
      <c r="Y429" s="37"/>
      <c r="Z429" s="36"/>
      <c r="AA429" s="37"/>
      <c r="AB429" s="37"/>
      <c r="AC429" s="36"/>
      <c r="AD429" s="37"/>
      <c r="AE429" s="37"/>
      <c r="AF429" s="36"/>
      <c r="AG429" s="72"/>
      <c r="AH429" s="37"/>
      <c r="AI429" s="36"/>
      <c r="AJ429" s="17"/>
      <c r="AK429" s="57"/>
    </row>
    <row r="430" spans="1:37" ht="16.5" customHeight="1">
      <c r="A430" s="30"/>
      <c r="B430" s="31"/>
      <c r="C430" s="31"/>
      <c r="D430" s="31"/>
      <c r="E430" s="33"/>
      <c r="F430" s="34"/>
      <c r="G430" s="35"/>
      <c r="H430" s="36" t="str">
        <f t="shared" si="42"/>
        <v/>
      </c>
      <c r="I430" s="34"/>
      <c r="J430" s="35"/>
      <c r="K430" s="36" t="str">
        <f t="shared" si="43"/>
        <v/>
      </c>
      <c r="L430" s="34"/>
      <c r="M430" s="37" t="str">
        <f t="shared" si="44"/>
        <v xml:space="preserve"> </v>
      </c>
      <c r="N430" s="36" t="str">
        <f t="shared" si="45"/>
        <v xml:space="preserve"> </v>
      </c>
      <c r="O430" s="38" t="str">
        <f t="shared" si="46"/>
        <v xml:space="preserve"> </v>
      </c>
      <c r="P430" s="37" t="str">
        <f t="shared" si="47"/>
        <v xml:space="preserve"> </v>
      </c>
      <c r="Q430" s="36" t="str">
        <f t="shared" si="48"/>
        <v xml:space="preserve"> </v>
      </c>
      <c r="R430" s="29"/>
      <c r="S430" s="30"/>
      <c r="T430" s="31"/>
      <c r="U430" s="31"/>
      <c r="V430" s="31"/>
      <c r="W430" s="33"/>
      <c r="X430" s="35"/>
      <c r="Y430" s="35"/>
      <c r="Z430" s="33"/>
      <c r="AA430" s="35"/>
      <c r="AB430" s="35"/>
      <c r="AC430" s="33"/>
      <c r="AD430" s="35"/>
      <c r="AE430" s="35"/>
      <c r="AF430" s="33"/>
      <c r="AG430" s="31"/>
      <c r="AH430" s="35"/>
      <c r="AI430" s="33"/>
      <c r="AJ430" s="29"/>
      <c r="AK430" s="57"/>
    </row>
    <row r="431" spans="1:37" ht="16.5" customHeight="1">
      <c r="A431" s="30"/>
      <c r="B431" s="31"/>
      <c r="C431" s="31"/>
      <c r="D431" s="31"/>
      <c r="E431" s="33"/>
      <c r="F431" s="34"/>
      <c r="G431" s="35"/>
      <c r="H431" s="36" t="str">
        <f t="shared" si="42"/>
        <v/>
      </c>
      <c r="I431" s="34"/>
      <c r="J431" s="35"/>
      <c r="K431" s="36" t="str">
        <f t="shared" si="43"/>
        <v/>
      </c>
      <c r="L431" s="34"/>
      <c r="M431" s="37" t="str">
        <f t="shared" si="44"/>
        <v xml:space="preserve"> </v>
      </c>
      <c r="N431" s="36" t="str">
        <f t="shared" si="45"/>
        <v xml:space="preserve"> </v>
      </c>
      <c r="O431" s="38" t="str">
        <f t="shared" si="46"/>
        <v xml:space="preserve"> </v>
      </c>
      <c r="P431" s="37" t="str">
        <f t="shared" si="47"/>
        <v xml:space="preserve"> </v>
      </c>
      <c r="Q431" s="36" t="str">
        <f t="shared" si="48"/>
        <v xml:space="preserve"> </v>
      </c>
      <c r="R431" s="29"/>
      <c r="S431" s="51"/>
      <c r="T431" s="72"/>
      <c r="U431" s="72"/>
      <c r="V431" s="72"/>
      <c r="W431" s="36"/>
      <c r="X431" s="37"/>
      <c r="Y431" s="37"/>
      <c r="Z431" s="36"/>
      <c r="AA431" s="37"/>
      <c r="AB431" s="37"/>
      <c r="AC431" s="36"/>
      <c r="AD431" s="37"/>
      <c r="AE431" s="37"/>
      <c r="AF431" s="36"/>
      <c r="AG431" s="72"/>
      <c r="AH431" s="37"/>
      <c r="AI431" s="36"/>
      <c r="AJ431" s="17"/>
      <c r="AK431" s="57"/>
    </row>
    <row r="432" spans="1:37" ht="16.5" customHeight="1">
      <c r="A432" s="30"/>
      <c r="B432" s="31"/>
      <c r="C432" s="31"/>
      <c r="D432" s="31"/>
      <c r="E432" s="33"/>
      <c r="F432" s="34"/>
      <c r="G432" s="35"/>
      <c r="H432" s="36" t="str">
        <f t="shared" si="42"/>
        <v/>
      </c>
      <c r="I432" s="34"/>
      <c r="J432" s="35"/>
      <c r="K432" s="36" t="str">
        <f t="shared" si="43"/>
        <v/>
      </c>
      <c r="L432" s="34"/>
      <c r="M432" s="37" t="str">
        <f t="shared" si="44"/>
        <v xml:space="preserve"> </v>
      </c>
      <c r="N432" s="36" t="str">
        <f t="shared" si="45"/>
        <v xml:space="preserve"> </v>
      </c>
      <c r="O432" s="38" t="str">
        <f t="shared" si="46"/>
        <v xml:space="preserve"> </v>
      </c>
      <c r="P432" s="37" t="str">
        <f t="shared" si="47"/>
        <v xml:space="preserve"> </v>
      </c>
      <c r="Q432" s="36" t="str">
        <f t="shared" si="48"/>
        <v xml:space="preserve"> </v>
      </c>
      <c r="R432" s="29"/>
      <c r="S432" s="30"/>
      <c r="T432" s="31"/>
      <c r="U432" s="31"/>
      <c r="V432" s="31"/>
      <c r="W432" s="33"/>
      <c r="X432" s="35"/>
      <c r="Y432" s="35"/>
      <c r="Z432" s="33"/>
      <c r="AA432" s="35"/>
      <c r="AB432" s="35"/>
      <c r="AC432" s="33"/>
      <c r="AD432" s="35"/>
      <c r="AE432" s="35"/>
      <c r="AF432" s="33"/>
      <c r="AG432" s="31"/>
      <c r="AH432" s="35"/>
      <c r="AI432" s="33"/>
      <c r="AJ432" s="29"/>
      <c r="AK432" s="57"/>
    </row>
    <row r="433" spans="1:37" ht="16.5" customHeight="1">
      <c r="A433" s="30"/>
      <c r="B433" s="31"/>
      <c r="C433" s="31"/>
      <c r="D433" s="31"/>
      <c r="E433" s="33"/>
      <c r="F433" s="34"/>
      <c r="G433" s="35"/>
      <c r="H433" s="36" t="str">
        <f t="shared" si="42"/>
        <v/>
      </c>
      <c r="I433" s="34"/>
      <c r="J433" s="35"/>
      <c r="K433" s="36" t="str">
        <f t="shared" si="43"/>
        <v/>
      </c>
      <c r="L433" s="34"/>
      <c r="M433" s="37" t="str">
        <f t="shared" si="44"/>
        <v xml:space="preserve"> </v>
      </c>
      <c r="N433" s="36" t="str">
        <f t="shared" si="45"/>
        <v xml:space="preserve"> </v>
      </c>
      <c r="O433" s="38" t="str">
        <f t="shared" si="46"/>
        <v xml:space="preserve"> </v>
      </c>
      <c r="P433" s="37" t="str">
        <f t="shared" si="47"/>
        <v xml:space="preserve"> </v>
      </c>
      <c r="Q433" s="36" t="str">
        <f t="shared" si="48"/>
        <v xml:space="preserve"> </v>
      </c>
      <c r="R433" s="29"/>
      <c r="S433" s="51"/>
      <c r="T433" s="72"/>
      <c r="U433" s="72"/>
      <c r="V433" s="72"/>
      <c r="W433" s="36"/>
      <c r="X433" s="37"/>
      <c r="Y433" s="37"/>
      <c r="Z433" s="36"/>
      <c r="AA433" s="37"/>
      <c r="AB433" s="37"/>
      <c r="AC433" s="36"/>
      <c r="AD433" s="37"/>
      <c r="AE433" s="37"/>
      <c r="AF433" s="36"/>
      <c r="AG433" s="72"/>
      <c r="AH433" s="37"/>
      <c r="AI433" s="36"/>
      <c r="AJ433" s="17"/>
      <c r="AK433" s="57"/>
    </row>
    <row r="434" spans="1:37" ht="16.5" customHeight="1">
      <c r="A434" s="30"/>
      <c r="B434" s="31"/>
      <c r="C434" s="31"/>
      <c r="D434" s="31"/>
      <c r="E434" s="33"/>
      <c r="F434" s="34"/>
      <c r="G434" s="35"/>
      <c r="H434" s="36" t="str">
        <f t="shared" si="42"/>
        <v/>
      </c>
      <c r="I434" s="34"/>
      <c r="J434" s="35"/>
      <c r="K434" s="36" t="str">
        <f t="shared" si="43"/>
        <v/>
      </c>
      <c r="L434" s="34"/>
      <c r="M434" s="37" t="str">
        <f t="shared" si="44"/>
        <v xml:space="preserve"> </v>
      </c>
      <c r="N434" s="36" t="str">
        <f t="shared" si="45"/>
        <v xml:space="preserve"> </v>
      </c>
      <c r="O434" s="38" t="str">
        <f t="shared" si="46"/>
        <v xml:space="preserve"> </v>
      </c>
      <c r="P434" s="37" t="str">
        <f t="shared" si="47"/>
        <v xml:space="preserve"> </v>
      </c>
      <c r="Q434" s="36" t="str">
        <f t="shared" si="48"/>
        <v xml:space="preserve"> </v>
      </c>
      <c r="R434" s="29"/>
      <c r="S434" s="30"/>
      <c r="T434" s="31"/>
      <c r="U434" s="31"/>
      <c r="V434" s="31"/>
      <c r="W434" s="33"/>
      <c r="X434" s="35"/>
      <c r="Y434" s="35"/>
      <c r="Z434" s="33"/>
      <c r="AA434" s="35"/>
      <c r="AB434" s="35"/>
      <c r="AC434" s="33"/>
      <c r="AD434" s="35"/>
      <c r="AE434" s="35"/>
      <c r="AF434" s="33"/>
      <c r="AG434" s="31"/>
      <c r="AH434" s="35"/>
      <c r="AI434" s="33"/>
      <c r="AJ434" s="29"/>
      <c r="AK434" s="57"/>
    </row>
    <row r="435" spans="1:37" ht="16.5" customHeight="1">
      <c r="A435" s="30"/>
      <c r="B435" s="31"/>
      <c r="C435" s="31"/>
      <c r="D435" s="31"/>
      <c r="E435" s="33"/>
      <c r="F435" s="34"/>
      <c r="G435" s="35"/>
      <c r="H435" s="36" t="str">
        <f t="shared" si="42"/>
        <v/>
      </c>
      <c r="I435" s="34"/>
      <c r="J435" s="35"/>
      <c r="K435" s="36" t="str">
        <f t="shared" si="43"/>
        <v/>
      </c>
      <c r="L435" s="34"/>
      <c r="M435" s="37" t="str">
        <f t="shared" si="44"/>
        <v xml:space="preserve"> </v>
      </c>
      <c r="N435" s="36" t="str">
        <f t="shared" si="45"/>
        <v xml:space="preserve"> </v>
      </c>
      <c r="O435" s="38" t="str">
        <f t="shared" si="46"/>
        <v xml:space="preserve"> </v>
      </c>
      <c r="P435" s="37" t="str">
        <f t="shared" si="47"/>
        <v xml:space="preserve"> </v>
      </c>
      <c r="Q435" s="36" t="str">
        <f t="shared" si="48"/>
        <v xml:space="preserve"> </v>
      </c>
      <c r="R435" s="29"/>
      <c r="S435" s="51"/>
      <c r="T435" s="72"/>
      <c r="U435" s="72"/>
      <c r="V435" s="72"/>
      <c r="W435" s="36"/>
      <c r="X435" s="37"/>
      <c r="Y435" s="37"/>
      <c r="Z435" s="36"/>
      <c r="AA435" s="37"/>
      <c r="AB435" s="37"/>
      <c r="AC435" s="36"/>
      <c r="AD435" s="37"/>
      <c r="AE435" s="37"/>
      <c r="AF435" s="36"/>
      <c r="AG435" s="72"/>
      <c r="AH435" s="37"/>
      <c r="AI435" s="36"/>
      <c r="AJ435" s="17"/>
      <c r="AK435" s="57"/>
    </row>
    <row r="436" spans="1:37" ht="16.5" customHeight="1">
      <c r="A436" s="30"/>
      <c r="B436" s="31"/>
      <c r="C436" s="31"/>
      <c r="D436" s="31"/>
      <c r="E436" s="33"/>
      <c r="F436" s="34"/>
      <c r="G436" s="35"/>
      <c r="H436" s="36" t="str">
        <f t="shared" si="42"/>
        <v/>
      </c>
      <c r="I436" s="34"/>
      <c r="J436" s="35"/>
      <c r="K436" s="36" t="str">
        <f t="shared" si="43"/>
        <v/>
      </c>
      <c r="L436" s="34"/>
      <c r="M436" s="37" t="str">
        <f t="shared" si="44"/>
        <v xml:space="preserve"> </v>
      </c>
      <c r="N436" s="36" t="str">
        <f t="shared" si="45"/>
        <v xml:space="preserve"> </v>
      </c>
      <c r="O436" s="38" t="str">
        <f t="shared" si="46"/>
        <v xml:space="preserve"> </v>
      </c>
      <c r="P436" s="37" t="str">
        <f t="shared" si="47"/>
        <v xml:space="preserve"> </v>
      </c>
      <c r="Q436" s="36" t="str">
        <f t="shared" si="48"/>
        <v xml:space="preserve"> </v>
      </c>
      <c r="R436" s="29"/>
      <c r="S436" s="30"/>
      <c r="T436" s="31"/>
      <c r="U436" s="31"/>
      <c r="V436" s="31"/>
      <c r="W436" s="33"/>
      <c r="X436" s="35"/>
      <c r="Y436" s="35"/>
      <c r="Z436" s="33"/>
      <c r="AA436" s="35"/>
      <c r="AB436" s="35"/>
      <c r="AC436" s="33"/>
      <c r="AD436" s="35"/>
      <c r="AE436" s="35"/>
      <c r="AF436" s="33"/>
      <c r="AG436" s="31"/>
      <c r="AH436" s="35"/>
      <c r="AI436" s="33"/>
      <c r="AJ436" s="29"/>
      <c r="AK436" s="57"/>
    </row>
    <row r="437" spans="1:37" ht="16.5" customHeight="1">
      <c r="A437" s="30"/>
      <c r="B437" s="31"/>
      <c r="C437" s="31"/>
      <c r="D437" s="31"/>
      <c r="E437" s="33"/>
      <c r="F437" s="34"/>
      <c r="G437" s="35"/>
      <c r="H437" s="36" t="str">
        <f t="shared" si="42"/>
        <v/>
      </c>
      <c r="I437" s="34"/>
      <c r="J437" s="35"/>
      <c r="K437" s="36" t="str">
        <f t="shared" si="43"/>
        <v/>
      </c>
      <c r="L437" s="34"/>
      <c r="M437" s="37" t="str">
        <f t="shared" si="44"/>
        <v xml:space="preserve"> </v>
      </c>
      <c r="N437" s="36" t="str">
        <f t="shared" si="45"/>
        <v xml:space="preserve"> </v>
      </c>
      <c r="O437" s="38" t="str">
        <f t="shared" si="46"/>
        <v xml:space="preserve"> </v>
      </c>
      <c r="P437" s="37" t="str">
        <f t="shared" si="47"/>
        <v xml:space="preserve"> </v>
      </c>
      <c r="Q437" s="36" t="str">
        <f t="shared" si="48"/>
        <v xml:space="preserve"> </v>
      </c>
      <c r="R437" s="29"/>
      <c r="S437" s="51"/>
      <c r="T437" s="72"/>
      <c r="U437" s="72"/>
      <c r="V437" s="72"/>
      <c r="W437" s="36"/>
      <c r="X437" s="37"/>
      <c r="Y437" s="37"/>
      <c r="Z437" s="36"/>
      <c r="AA437" s="37"/>
      <c r="AB437" s="37"/>
      <c r="AC437" s="36"/>
      <c r="AD437" s="37"/>
      <c r="AE437" s="37"/>
      <c r="AF437" s="36"/>
      <c r="AG437" s="72"/>
      <c r="AH437" s="37"/>
      <c r="AI437" s="36"/>
      <c r="AJ437" s="17"/>
      <c r="AK437" s="57"/>
    </row>
    <row r="438" spans="1:37" ht="16.5" customHeight="1">
      <c r="A438" s="30"/>
      <c r="B438" s="31"/>
      <c r="C438" s="31"/>
      <c r="D438" s="31"/>
      <c r="E438" s="33"/>
      <c r="F438" s="34"/>
      <c r="G438" s="35"/>
      <c r="H438" s="36" t="str">
        <f t="shared" si="42"/>
        <v/>
      </c>
      <c r="I438" s="34"/>
      <c r="J438" s="35"/>
      <c r="K438" s="36" t="str">
        <f t="shared" si="43"/>
        <v/>
      </c>
      <c r="L438" s="34"/>
      <c r="M438" s="37" t="str">
        <f t="shared" si="44"/>
        <v xml:space="preserve"> </v>
      </c>
      <c r="N438" s="36" t="str">
        <f t="shared" si="45"/>
        <v xml:space="preserve"> </v>
      </c>
      <c r="O438" s="38" t="str">
        <f t="shared" si="46"/>
        <v xml:space="preserve"> </v>
      </c>
      <c r="P438" s="37" t="str">
        <f t="shared" si="47"/>
        <v xml:space="preserve"> </v>
      </c>
      <c r="Q438" s="36" t="str">
        <f t="shared" si="48"/>
        <v xml:space="preserve"> </v>
      </c>
      <c r="R438" s="29"/>
      <c r="S438" s="30"/>
      <c r="T438" s="31"/>
      <c r="U438" s="31"/>
      <c r="V438" s="31"/>
      <c r="W438" s="33"/>
      <c r="X438" s="35"/>
      <c r="Y438" s="35"/>
      <c r="Z438" s="33"/>
      <c r="AA438" s="35"/>
      <c r="AB438" s="35"/>
      <c r="AC438" s="33"/>
      <c r="AD438" s="35"/>
      <c r="AE438" s="35"/>
      <c r="AF438" s="33"/>
      <c r="AG438" s="31"/>
      <c r="AH438" s="35"/>
      <c r="AI438" s="33"/>
      <c r="AJ438" s="29"/>
      <c r="AK438" s="57"/>
    </row>
    <row r="439" spans="1:37" ht="16.5" customHeight="1">
      <c r="A439" s="30"/>
      <c r="B439" s="31"/>
      <c r="C439" s="31"/>
      <c r="D439" s="31"/>
      <c r="E439" s="33"/>
      <c r="F439" s="34"/>
      <c r="G439" s="35"/>
      <c r="H439" s="36" t="str">
        <f t="shared" si="42"/>
        <v/>
      </c>
      <c r="I439" s="34"/>
      <c r="J439" s="35"/>
      <c r="K439" s="36" t="str">
        <f t="shared" si="43"/>
        <v/>
      </c>
      <c r="L439" s="34"/>
      <c r="M439" s="37" t="str">
        <f t="shared" si="44"/>
        <v xml:space="preserve"> </v>
      </c>
      <c r="N439" s="36" t="str">
        <f t="shared" si="45"/>
        <v xml:space="preserve"> </v>
      </c>
      <c r="O439" s="38" t="str">
        <f t="shared" si="46"/>
        <v xml:space="preserve"> </v>
      </c>
      <c r="P439" s="37" t="str">
        <f t="shared" si="47"/>
        <v xml:space="preserve"> </v>
      </c>
      <c r="Q439" s="36" t="str">
        <f t="shared" si="48"/>
        <v xml:space="preserve"> </v>
      </c>
      <c r="R439" s="29"/>
      <c r="S439" s="51"/>
      <c r="T439" s="72"/>
      <c r="U439" s="72"/>
      <c r="V439" s="72"/>
      <c r="W439" s="36"/>
      <c r="X439" s="37"/>
      <c r="Y439" s="37"/>
      <c r="Z439" s="36"/>
      <c r="AA439" s="37"/>
      <c r="AB439" s="37"/>
      <c r="AC439" s="36"/>
      <c r="AD439" s="37"/>
      <c r="AE439" s="37"/>
      <c r="AF439" s="36"/>
      <c r="AG439" s="72"/>
      <c r="AH439" s="37"/>
      <c r="AI439" s="36"/>
      <c r="AJ439" s="17"/>
      <c r="AK439" s="57"/>
    </row>
    <row r="440" spans="1:37" ht="16.5" customHeight="1">
      <c r="A440" s="30"/>
      <c r="B440" s="31"/>
      <c r="C440" s="31"/>
      <c r="D440" s="31"/>
      <c r="E440" s="33"/>
      <c r="F440" s="34"/>
      <c r="G440" s="35"/>
      <c r="H440" s="36" t="str">
        <f t="shared" si="42"/>
        <v/>
      </c>
      <c r="I440" s="34"/>
      <c r="J440" s="35"/>
      <c r="K440" s="36" t="str">
        <f t="shared" si="43"/>
        <v/>
      </c>
      <c r="L440" s="34"/>
      <c r="M440" s="37" t="str">
        <f t="shared" si="44"/>
        <v xml:space="preserve"> </v>
      </c>
      <c r="N440" s="36" t="str">
        <f t="shared" si="45"/>
        <v xml:space="preserve"> </v>
      </c>
      <c r="O440" s="38" t="str">
        <f t="shared" si="46"/>
        <v xml:space="preserve"> </v>
      </c>
      <c r="P440" s="37" t="str">
        <f t="shared" si="47"/>
        <v xml:space="preserve"> </v>
      </c>
      <c r="Q440" s="36" t="str">
        <f t="shared" si="48"/>
        <v xml:space="preserve"> </v>
      </c>
      <c r="R440" s="29"/>
      <c r="S440" s="30"/>
      <c r="T440" s="31"/>
      <c r="U440" s="31"/>
      <c r="V440" s="31"/>
      <c r="W440" s="33"/>
      <c r="X440" s="35"/>
      <c r="Y440" s="35"/>
      <c r="Z440" s="33"/>
      <c r="AA440" s="35"/>
      <c r="AB440" s="35"/>
      <c r="AC440" s="33"/>
      <c r="AD440" s="35"/>
      <c r="AE440" s="35"/>
      <c r="AF440" s="33"/>
      <c r="AG440" s="31"/>
      <c r="AH440" s="35"/>
      <c r="AI440" s="33"/>
      <c r="AJ440" s="29"/>
      <c r="AK440" s="57"/>
    </row>
    <row r="441" spans="1:37" ht="16.5" customHeight="1">
      <c r="A441" s="30"/>
      <c r="B441" s="31"/>
      <c r="C441" s="31"/>
      <c r="D441" s="31"/>
      <c r="E441" s="33"/>
      <c r="F441" s="34"/>
      <c r="G441" s="35"/>
      <c r="H441" s="36" t="str">
        <f t="shared" si="42"/>
        <v/>
      </c>
      <c r="I441" s="34"/>
      <c r="J441" s="35"/>
      <c r="K441" s="36" t="str">
        <f t="shared" si="43"/>
        <v/>
      </c>
      <c r="L441" s="34"/>
      <c r="M441" s="37" t="str">
        <f t="shared" si="44"/>
        <v xml:space="preserve"> </v>
      </c>
      <c r="N441" s="36" t="str">
        <f t="shared" si="45"/>
        <v xml:space="preserve"> </v>
      </c>
      <c r="O441" s="38" t="str">
        <f t="shared" si="46"/>
        <v xml:space="preserve"> </v>
      </c>
      <c r="P441" s="37" t="str">
        <f t="shared" si="47"/>
        <v xml:space="preserve"> </v>
      </c>
      <c r="Q441" s="36" t="str">
        <f t="shared" si="48"/>
        <v xml:space="preserve"> </v>
      </c>
      <c r="R441" s="29"/>
      <c r="S441" s="51"/>
      <c r="T441" s="72"/>
      <c r="U441" s="72"/>
      <c r="V441" s="72"/>
      <c r="W441" s="36"/>
      <c r="X441" s="37"/>
      <c r="Y441" s="37"/>
      <c r="Z441" s="36"/>
      <c r="AA441" s="37"/>
      <c r="AB441" s="37"/>
      <c r="AC441" s="36"/>
      <c r="AD441" s="37"/>
      <c r="AE441" s="37"/>
      <c r="AF441" s="36"/>
      <c r="AG441" s="72"/>
      <c r="AH441" s="37"/>
      <c r="AI441" s="36"/>
      <c r="AJ441" s="17"/>
      <c r="AK441" s="57"/>
    </row>
    <row r="442" spans="1:37" ht="16.5" customHeight="1">
      <c r="A442" s="30"/>
      <c r="B442" s="31"/>
      <c r="C442" s="31"/>
      <c r="D442" s="31"/>
      <c r="E442" s="33"/>
      <c r="F442" s="34"/>
      <c r="G442" s="35"/>
      <c r="H442" s="36" t="str">
        <f t="shared" si="42"/>
        <v/>
      </c>
      <c r="I442" s="34"/>
      <c r="J442" s="35"/>
      <c r="K442" s="36" t="str">
        <f t="shared" si="43"/>
        <v/>
      </c>
      <c r="L442" s="34"/>
      <c r="M442" s="37" t="str">
        <f t="shared" si="44"/>
        <v xml:space="preserve"> </v>
      </c>
      <c r="N442" s="36" t="str">
        <f t="shared" si="45"/>
        <v xml:space="preserve"> </v>
      </c>
      <c r="O442" s="38" t="str">
        <f t="shared" si="46"/>
        <v xml:space="preserve"> </v>
      </c>
      <c r="P442" s="37" t="str">
        <f t="shared" si="47"/>
        <v xml:space="preserve"> </v>
      </c>
      <c r="Q442" s="36" t="str">
        <f t="shared" si="48"/>
        <v xml:space="preserve"> </v>
      </c>
      <c r="R442" s="29"/>
      <c r="S442" s="30"/>
      <c r="T442" s="31"/>
      <c r="U442" s="31"/>
      <c r="V442" s="31"/>
      <c r="W442" s="33"/>
      <c r="X442" s="35"/>
      <c r="Y442" s="35"/>
      <c r="Z442" s="33"/>
      <c r="AA442" s="35"/>
      <c r="AB442" s="35"/>
      <c r="AC442" s="33"/>
      <c r="AD442" s="35"/>
      <c r="AE442" s="35"/>
      <c r="AF442" s="33"/>
      <c r="AG442" s="31"/>
      <c r="AH442" s="35"/>
      <c r="AI442" s="33"/>
      <c r="AJ442" s="29"/>
      <c r="AK442" s="57"/>
    </row>
    <row r="443" spans="1:37" ht="16.5" customHeight="1">
      <c r="A443" s="30"/>
      <c r="B443" s="31"/>
      <c r="C443" s="31"/>
      <c r="D443" s="31"/>
      <c r="E443" s="33"/>
      <c r="F443" s="34"/>
      <c r="G443" s="35"/>
      <c r="H443" s="36" t="str">
        <f t="shared" si="42"/>
        <v/>
      </c>
      <c r="I443" s="34"/>
      <c r="J443" s="35"/>
      <c r="K443" s="36" t="str">
        <f t="shared" si="43"/>
        <v/>
      </c>
      <c r="L443" s="34"/>
      <c r="M443" s="37" t="str">
        <f t="shared" si="44"/>
        <v xml:space="preserve"> </v>
      </c>
      <c r="N443" s="36" t="str">
        <f t="shared" si="45"/>
        <v xml:space="preserve"> </v>
      </c>
      <c r="O443" s="38" t="str">
        <f t="shared" si="46"/>
        <v xml:space="preserve"> </v>
      </c>
      <c r="P443" s="37" t="str">
        <f t="shared" si="47"/>
        <v xml:space="preserve"> </v>
      </c>
      <c r="Q443" s="36" t="str">
        <f t="shared" si="48"/>
        <v xml:space="preserve"> </v>
      </c>
      <c r="R443" s="29"/>
      <c r="S443" s="51"/>
      <c r="T443" s="72"/>
      <c r="U443" s="72"/>
      <c r="V443" s="72"/>
      <c r="W443" s="36"/>
      <c r="X443" s="37"/>
      <c r="Y443" s="37"/>
      <c r="Z443" s="36"/>
      <c r="AA443" s="37"/>
      <c r="AB443" s="37"/>
      <c r="AC443" s="36"/>
      <c r="AD443" s="37"/>
      <c r="AE443" s="37"/>
      <c r="AF443" s="36"/>
      <c r="AG443" s="72"/>
      <c r="AH443" s="37"/>
      <c r="AI443" s="36"/>
      <c r="AJ443" s="17"/>
      <c r="AK443" s="57"/>
    </row>
    <row r="444" spans="1:37" ht="16.5" customHeight="1">
      <c r="A444" s="30"/>
      <c r="B444" s="31"/>
      <c r="C444" s="31"/>
      <c r="D444" s="31"/>
      <c r="E444" s="33"/>
      <c r="F444" s="34"/>
      <c r="G444" s="35"/>
      <c r="H444" s="36" t="str">
        <f t="shared" si="42"/>
        <v/>
      </c>
      <c r="I444" s="34"/>
      <c r="J444" s="35"/>
      <c r="K444" s="36" t="str">
        <f t="shared" si="43"/>
        <v/>
      </c>
      <c r="L444" s="34"/>
      <c r="M444" s="37" t="str">
        <f t="shared" si="44"/>
        <v xml:space="preserve"> </v>
      </c>
      <c r="N444" s="36" t="str">
        <f t="shared" si="45"/>
        <v xml:space="preserve"> </v>
      </c>
      <c r="O444" s="38" t="str">
        <f t="shared" si="46"/>
        <v xml:space="preserve"> </v>
      </c>
      <c r="P444" s="37" t="str">
        <f t="shared" si="47"/>
        <v xml:space="preserve"> </v>
      </c>
      <c r="Q444" s="36" t="str">
        <f t="shared" si="48"/>
        <v xml:space="preserve"> </v>
      </c>
      <c r="R444" s="29"/>
      <c r="S444" s="30"/>
      <c r="T444" s="31"/>
      <c r="U444" s="31"/>
      <c r="V444" s="31"/>
      <c r="W444" s="33"/>
      <c r="X444" s="35"/>
      <c r="Y444" s="35"/>
      <c r="Z444" s="33"/>
      <c r="AA444" s="35"/>
      <c r="AB444" s="35"/>
      <c r="AC444" s="33"/>
      <c r="AD444" s="35"/>
      <c r="AE444" s="35"/>
      <c r="AF444" s="33"/>
      <c r="AG444" s="31"/>
      <c r="AH444" s="35"/>
      <c r="AI444" s="33"/>
      <c r="AJ444" s="29"/>
      <c r="AK444" s="57"/>
    </row>
    <row r="445" spans="1:37" ht="16.5" customHeight="1">
      <c r="A445" s="30"/>
      <c r="B445" s="31"/>
      <c r="C445" s="31"/>
      <c r="D445" s="31"/>
      <c r="E445" s="33"/>
      <c r="F445" s="34"/>
      <c r="G445" s="35"/>
      <c r="H445" s="36" t="str">
        <f t="shared" si="42"/>
        <v/>
      </c>
      <c r="I445" s="34"/>
      <c r="J445" s="35"/>
      <c r="K445" s="36" t="str">
        <f t="shared" si="43"/>
        <v/>
      </c>
      <c r="L445" s="34"/>
      <c r="M445" s="37" t="str">
        <f t="shared" si="44"/>
        <v xml:space="preserve"> </v>
      </c>
      <c r="N445" s="36" t="str">
        <f t="shared" si="45"/>
        <v xml:space="preserve"> </v>
      </c>
      <c r="O445" s="38" t="str">
        <f t="shared" si="46"/>
        <v xml:space="preserve"> </v>
      </c>
      <c r="P445" s="37" t="str">
        <f t="shared" si="47"/>
        <v xml:space="preserve"> </v>
      </c>
      <c r="Q445" s="36" t="str">
        <f t="shared" si="48"/>
        <v xml:space="preserve"> </v>
      </c>
      <c r="R445" s="29"/>
      <c r="S445" s="51"/>
      <c r="T445" s="72"/>
      <c r="U445" s="72"/>
      <c r="V445" s="72"/>
      <c r="W445" s="36"/>
      <c r="X445" s="37"/>
      <c r="Y445" s="37"/>
      <c r="Z445" s="36"/>
      <c r="AA445" s="37"/>
      <c r="AB445" s="37"/>
      <c r="AC445" s="36"/>
      <c r="AD445" s="37"/>
      <c r="AE445" s="37"/>
      <c r="AF445" s="36"/>
      <c r="AG445" s="72"/>
      <c r="AH445" s="37"/>
      <c r="AI445" s="36"/>
      <c r="AJ445" s="17"/>
      <c r="AK445" s="57"/>
    </row>
    <row r="446" spans="1:37" ht="16.5" customHeight="1">
      <c r="A446" s="30"/>
      <c r="B446" s="31"/>
      <c r="C446" s="31"/>
      <c r="D446" s="31"/>
      <c r="E446" s="33"/>
      <c r="F446" s="34"/>
      <c r="G446" s="35"/>
      <c r="H446" s="36" t="str">
        <f t="shared" si="42"/>
        <v/>
      </c>
      <c r="I446" s="34"/>
      <c r="J446" s="35"/>
      <c r="K446" s="36" t="str">
        <f t="shared" si="43"/>
        <v/>
      </c>
      <c r="L446" s="34"/>
      <c r="M446" s="37" t="str">
        <f t="shared" si="44"/>
        <v xml:space="preserve"> </v>
      </c>
      <c r="N446" s="36" t="str">
        <f t="shared" si="45"/>
        <v xml:space="preserve"> </v>
      </c>
      <c r="O446" s="38" t="str">
        <f t="shared" si="46"/>
        <v xml:space="preserve"> </v>
      </c>
      <c r="P446" s="37" t="str">
        <f t="shared" si="47"/>
        <v xml:space="preserve"> </v>
      </c>
      <c r="Q446" s="36" t="str">
        <f t="shared" si="48"/>
        <v xml:space="preserve"> </v>
      </c>
      <c r="R446" s="29"/>
      <c r="S446" s="30"/>
      <c r="T446" s="31"/>
      <c r="U446" s="31"/>
      <c r="V446" s="31"/>
      <c r="W446" s="33"/>
      <c r="X446" s="35"/>
      <c r="Y446" s="35"/>
      <c r="Z446" s="33"/>
      <c r="AA446" s="35"/>
      <c r="AB446" s="35"/>
      <c r="AC446" s="33"/>
      <c r="AD446" s="35"/>
      <c r="AE446" s="35"/>
      <c r="AF446" s="33"/>
      <c r="AG446" s="31"/>
      <c r="AH446" s="35"/>
      <c r="AI446" s="33"/>
      <c r="AJ446" s="29"/>
      <c r="AK446" s="57"/>
    </row>
    <row r="447" spans="1:37" ht="16.5" customHeight="1">
      <c r="A447" s="30"/>
      <c r="B447" s="31"/>
      <c r="C447" s="31"/>
      <c r="D447" s="31"/>
      <c r="E447" s="33"/>
      <c r="F447" s="34"/>
      <c r="G447" s="35"/>
      <c r="H447" s="36" t="str">
        <f t="shared" si="42"/>
        <v/>
      </c>
      <c r="I447" s="34"/>
      <c r="J447" s="35"/>
      <c r="K447" s="36" t="str">
        <f t="shared" si="43"/>
        <v/>
      </c>
      <c r="L447" s="34"/>
      <c r="M447" s="37" t="str">
        <f t="shared" si="44"/>
        <v xml:space="preserve"> </v>
      </c>
      <c r="N447" s="36" t="str">
        <f t="shared" si="45"/>
        <v xml:space="preserve"> </v>
      </c>
      <c r="O447" s="38" t="str">
        <f t="shared" si="46"/>
        <v xml:space="preserve"> </v>
      </c>
      <c r="P447" s="37" t="str">
        <f t="shared" si="47"/>
        <v xml:space="preserve"> </v>
      </c>
      <c r="Q447" s="36" t="str">
        <f t="shared" si="48"/>
        <v xml:space="preserve"> </v>
      </c>
      <c r="R447" s="29"/>
      <c r="S447" s="51"/>
      <c r="T447" s="72"/>
      <c r="U447" s="72"/>
      <c r="V447" s="72"/>
      <c r="W447" s="36"/>
      <c r="X447" s="37"/>
      <c r="Y447" s="37"/>
      <c r="Z447" s="36"/>
      <c r="AA447" s="37"/>
      <c r="AB447" s="37"/>
      <c r="AC447" s="36"/>
      <c r="AD447" s="37"/>
      <c r="AE447" s="37"/>
      <c r="AF447" s="36"/>
      <c r="AG447" s="72"/>
      <c r="AH447" s="37"/>
      <c r="AI447" s="36"/>
      <c r="AJ447" s="17"/>
      <c r="AK447" s="57"/>
    </row>
    <row r="448" spans="1:37" ht="16.5" customHeight="1">
      <c r="A448" s="30"/>
      <c r="B448" s="31"/>
      <c r="C448" s="31"/>
      <c r="D448" s="31"/>
      <c r="E448" s="33"/>
      <c r="F448" s="34"/>
      <c r="G448" s="35"/>
      <c r="H448" s="36" t="str">
        <f t="shared" si="42"/>
        <v/>
      </c>
      <c r="I448" s="34"/>
      <c r="J448" s="35"/>
      <c r="K448" s="36" t="str">
        <f t="shared" si="43"/>
        <v/>
      </c>
      <c r="L448" s="34"/>
      <c r="M448" s="37" t="str">
        <f t="shared" si="44"/>
        <v xml:space="preserve"> </v>
      </c>
      <c r="N448" s="36" t="str">
        <f t="shared" si="45"/>
        <v xml:space="preserve"> </v>
      </c>
      <c r="O448" s="38" t="str">
        <f t="shared" si="46"/>
        <v xml:space="preserve"> </v>
      </c>
      <c r="P448" s="37" t="str">
        <f t="shared" si="47"/>
        <v xml:space="preserve"> </v>
      </c>
      <c r="Q448" s="36" t="str">
        <f t="shared" si="48"/>
        <v xml:space="preserve"> </v>
      </c>
      <c r="R448" s="29"/>
      <c r="S448" s="30"/>
      <c r="T448" s="31"/>
      <c r="U448" s="31"/>
      <c r="V448" s="31"/>
      <c r="W448" s="33"/>
      <c r="X448" s="35"/>
      <c r="Y448" s="35"/>
      <c r="Z448" s="33"/>
      <c r="AA448" s="35"/>
      <c r="AB448" s="35"/>
      <c r="AC448" s="33"/>
      <c r="AD448" s="35"/>
      <c r="AE448" s="35"/>
      <c r="AF448" s="33"/>
      <c r="AG448" s="31"/>
      <c r="AH448" s="35"/>
      <c r="AI448" s="33"/>
      <c r="AJ448" s="29"/>
      <c r="AK448" s="57"/>
    </row>
    <row r="449" spans="1:37" ht="16.5" customHeight="1">
      <c r="A449" s="30"/>
      <c r="B449" s="31"/>
      <c r="C449" s="31"/>
      <c r="D449" s="31"/>
      <c r="E449" s="33"/>
      <c r="F449" s="34"/>
      <c r="G449" s="35"/>
      <c r="H449" s="36" t="str">
        <f t="shared" si="42"/>
        <v/>
      </c>
      <c r="I449" s="34"/>
      <c r="J449" s="35"/>
      <c r="K449" s="36" t="str">
        <f t="shared" si="43"/>
        <v/>
      </c>
      <c r="L449" s="34"/>
      <c r="M449" s="37" t="str">
        <f t="shared" si="44"/>
        <v xml:space="preserve"> </v>
      </c>
      <c r="N449" s="36" t="str">
        <f t="shared" si="45"/>
        <v xml:space="preserve"> </v>
      </c>
      <c r="O449" s="38" t="str">
        <f t="shared" si="46"/>
        <v xml:space="preserve"> </v>
      </c>
      <c r="P449" s="37" t="str">
        <f t="shared" si="47"/>
        <v xml:space="preserve"> </v>
      </c>
      <c r="Q449" s="36" t="str">
        <f t="shared" si="48"/>
        <v xml:space="preserve"> </v>
      </c>
      <c r="R449" s="29"/>
      <c r="S449" s="51"/>
      <c r="T449" s="72"/>
      <c r="U449" s="72"/>
      <c r="V449" s="72"/>
      <c r="W449" s="36"/>
      <c r="X449" s="37"/>
      <c r="Y449" s="37"/>
      <c r="Z449" s="36"/>
      <c r="AA449" s="37"/>
      <c r="AB449" s="37"/>
      <c r="AC449" s="36"/>
      <c r="AD449" s="37"/>
      <c r="AE449" s="37"/>
      <c r="AF449" s="36"/>
      <c r="AG449" s="72"/>
      <c r="AH449" s="37"/>
      <c r="AI449" s="36"/>
      <c r="AJ449" s="17"/>
      <c r="AK449" s="57"/>
    </row>
    <row r="450" spans="1:37" ht="16.5" customHeight="1">
      <c r="A450" s="30"/>
      <c r="B450" s="31"/>
      <c r="C450" s="31"/>
      <c r="D450" s="31"/>
      <c r="E450" s="33"/>
      <c r="F450" s="34"/>
      <c r="G450" s="35"/>
      <c r="H450" s="36" t="str">
        <f t="shared" si="42"/>
        <v/>
      </c>
      <c r="I450" s="34"/>
      <c r="J450" s="35"/>
      <c r="K450" s="36" t="str">
        <f t="shared" si="43"/>
        <v/>
      </c>
      <c r="L450" s="34"/>
      <c r="M450" s="37" t="str">
        <f t="shared" si="44"/>
        <v xml:space="preserve"> </v>
      </c>
      <c r="N450" s="36" t="str">
        <f t="shared" si="45"/>
        <v xml:space="preserve"> </v>
      </c>
      <c r="O450" s="38" t="str">
        <f t="shared" si="46"/>
        <v xml:space="preserve"> </v>
      </c>
      <c r="P450" s="37" t="str">
        <f t="shared" si="47"/>
        <v xml:space="preserve"> </v>
      </c>
      <c r="Q450" s="36" t="str">
        <f t="shared" si="48"/>
        <v xml:space="preserve"> </v>
      </c>
      <c r="R450" s="29"/>
      <c r="S450" s="30"/>
      <c r="T450" s="31"/>
      <c r="U450" s="31"/>
      <c r="V450" s="31"/>
      <c r="W450" s="33"/>
      <c r="X450" s="35"/>
      <c r="Y450" s="35"/>
      <c r="Z450" s="33"/>
      <c r="AA450" s="35"/>
      <c r="AB450" s="35"/>
      <c r="AC450" s="33"/>
      <c r="AD450" s="35"/>
      <c r="AE450" s="35"/>
      <c r="AF450" s="33"/>
      <c r="AG450" s="31"/>
      <c r="AH450" s="35"/>
      <c r="AI450" s="33"/>
      <c r="AJ450" s="29"/>
      <c r="AK450" s="57"/>
    </row>
    <row r="451" spans="1:37" ht="16.5" customHeight="1">
      <c r="A451" s="30"/>
      <c r="B451" s="31"/>
      <c r="C451" s="31"/>
      <c r="D451" s="31"/>
      <c r="E451" s="33"/>
      <c r="F451" s="34"/>
      <c r="G451" s="35"/>
      <c r="H451" s="36" t="str">
        <f t="shared" si="42"/>
        <v/>
      </c>
      <c r="I451" s="34"/>
      <c r="J451" s="35"/>
      <c r="K451" s="36" t="str">
        <f t="shared" si="43"/>
        <v/>
      </c>
      <c r="L451" s="34"/>
      <c r="M451" s="37" t="str">
        <f t="shared" si="44"/>
        <v xml:space="preserve"> </v>
      </c>
      <c r="N451" s="36" t="str">
        <f t="shared" si="45"/>
        <v xml:space="preserve"> </v>
      </c>
      <c r="O451" s="38" t="str">
        <f t="shared" si="46"/>
        <v xml:space="preserve"> </v>
      </c>
      <c r="P451" s="37" t="str">
        <f t="shared" si="47"/>
        <v xml:space="preserve"> </v>
      </c>
      <c r="Q451" s="36" t="str">
        <f t="shared" si="48"/>
        <v xml:space="preserve"> </v>
      </c>
      <c r="R451" s="29"/>
      <c r="S451" s="51"/>
      <c r="T451" s="72"/>
      <c r="U451" s="72"/>
      <c r="V451" s="72"/>
      <c r="W451" s="36"/>
      <c r="X451" s="37"/>
      <c r="Y451" s="37"/>
      <c r="Z451" s="36"/>
      <c r="AA451" s="37"/>
      <c r="AB451" s="37"/>
      <c r="AC451" s="36"/>
      <c r="AD451" s="37"/>
      <c r="AE451" s="37"/>
      <c r="AF451" s="36"/>
      <c r="AG451" s="72"/>
      <c r="AH451" s="37"/>
      <c r="AI451" s="36"/>
      <c r="AJ451" s="17"/>
      <c r="AK451" s="57"/>
    </row>
    <row r="452" spans="1:37" ht="16.5" customHeight="1">
      <c r="A452" s="30"/>
      <c r="B452" s="31"/>
      <c r="C452" s="31"/>
      <c r="D452" s="31"/>
      <c r="E452" s="33"/>
      <c r="F452" s="34"/>
      <c r="G452" s="35"/>
      <c r="H452" s="36" t="str">
        <f t="shared" si="42"/>
        <v/>
      </c>
      <c r="I452" s="34"/>
      <c r="J452" s="35"/>
      <c r="K452" s="36" t="str">
        <f t="shared" si="43"/>
        <v/>
      </c>
      <c r="L452" s="34"/>
      <c r="M452" s="37" t="str">
        <f t="shared" si="44"/>
        <v xml:space="preserve"> </v>
      </c>
      <c r="N452" s="36" t="str">
        <f t="shared" si="45"/>
        <v xml:space="preserve"> </v>
      </c>
      <c r="O452" s="38" t="str">
        <f t="shared" si="46"/>
        <v xml:space="preserve"> </v>
      </c>
      <c r="P452" s="37" t="str">
        <f t="shared" si="47"/>
        <v xml:space="preserve"> </v>
      </c>
      <c r="Q452" s="36" t="str">
        <f t="shared" si="48"/>
        <v xml:space="preserve"> </v>
      </c>
      <c r="R452" s="29"/>
      <c r="S452" s="30"/>
      <c r="T452" s="31"/>
      <c r="U452" s="31"/>
      <c r="V452" s="31"/>
      <c r="W452" s="33"/>
      <c r="X452" s="35"/>
      <c r="Y452" s="35"/>
      <c r="Z452" s="33"/>
      <c r="AA452" s="35"/>
      <c r="AB452" s="35"/>
      <c r="AC452" s="33"/>
      <c r="AD452" s="35"/>
      <c r="AE452" s="35"/>
      <c r="AF452" s="33"/>
      <c r="AG452" s="31"/>
      <c r="AH452" s="35"/>
      <c r="AI452" s="33"/>
      <c r="AJ452" s="29"/>
      <c r="AK452" s="57"/>
    </row>
    <row r="453" spans="1:37" ht="16.5" customHeight="1">
      <c r="A453" s="30"/>
      <c r="B453" s="31"/>
      <c r="C453" s="31"/>
      <c r="D453" s="31"/>
      <c r="E453" s="33"/>
      <c r="F453" s="34"/>
      <c r="G453" s="35"/>
      <c r="H453" s="36" t="str">
        <f t="shared" si="42"/>
        <v/>
      </c>
      <c r="I453" s="34"/>
      <c r="J453" s="35"/>
      <c r="K453" s="36" t="str">
        <f t="shared" si="43"/>
        <v/>
      </c>
      <c r="L453" s="34"/>
      <c r="M453" s="37" t="str">
        <f t="shared" si="44"/>
        <v xml:space="preserve"> </v>
      </c>
      <c r="N453" s="36" t="str">
        <f t="shared" si="45"/>
        <v xml:space="preserve"> </v>
      </c>
      <c r="O453" s="38" t="str">
        <f t="shared" si="46"/>
        <v xml:space="preserve"> </v>
      </c>
      <c r="P453" s="37" t="str">
        <f t="shared" si="47"/>
        <v xml:space="preserve"> </v>
      </c>
      <c r="Q453" s="36" t="str">
        <f t="shared" si="48"/>
        <v xml:space="preserve"> </v>
      </c>
      <c r="R453" s="29"/>
      <c r="S453" s="51"/>
      <c r="T453" s="72"/>
      <c r="U453" s="72"/>
      <c r="V453" s="72"/>
      <c r="W453" s="36"/>
      <c r="X453" s="37"/>
      <c r="Y453" s="37"/>
      <c r="Z453" s="36"/>
      <c r="AA453" s="37"/>
      <c r="AB453" s="37"/>
      <c r="AC453" s="36"/>
      <c r="AD453" s="37"/>
      <c r="AE453" s="37"/>
      <c r="AF453" s="36"/>
      <c r="AG453" s="72"/>
      <c r="AH453" s="37"/>
      <c r="AI453" s="36"/>
      <c r="AJ453" s="17"/>
      <c r="AK453" s="57"/>
    </row>
    <row r="454" spans="1:37" ht="16.5" customHeight="1">
      <c r="A454" s="30"/>
      <c r="B454" s="31"/>
      <c r="C454" s="31"/>
      <c r="D454" s="31"/>
      <c r="E454" s="33"/>
      <c r="F454" s="34"/>
      <c r="G454" s="35"/>
      <c r="H454" s="36" t="str">
        <f t="shared" si="42"/>
        <v/>
      </c>
      <c r="I454" s="34"/>
      <c r="J454" s="35"/>
      <c r="K454" s="36" t="str">
        <f t="shared" si="43"/>
        <v/>
      </c>
      <c r="L454" s="34"/>
      <c r="M454" s="37" t="str">
        <f t="shared" si="44"/>
        <v xml:space="preserve"> </v>
      </c>
      <c r="N454" s="36" t="str">
        <f t="shared" si="45"/>
        <v xml:space="preserve"> </v>
      </c>
      <c r="O454" s="38" t="str">
        <f t="shared" si="46"/>
        <v xml:space="preserve"> </v>
      </c>
      <c r="P454" s="37" t="str">
        <f t="shared" si="47"/>
        <v xml:space="preserve"> </v>
      </c>
      <c r="Q454" s="36" t="str">
        <f t="shared" si="48"/>
        <v xml:space="preserve"> </v>
      </c>
      <c r="R454" s="29"/>
      <c r="S454" s="30"/>
      <c r="T454" s="31"/>
      <c r="U454" s="31"/>
      <c r="V454" s="31"/>
      <c r="W454" s="33"/>
      <c r="X454" s="35"/>
      <c r="Y454" s="35"/>
      <c r="Z454" s="33"/>
      <c r="AA454" s="35"/>
      <c r="AB454" s="35"/>
      <c r="AC454" s="33"/>
      <c r="AD454" s="35"/>
      <c r="AE454" s="35"/>
      <c r="AF454" s="33"/>
      <c r="AG454" s="31"/>
      <c r="AH454" s="35"/>
      <c r="AI454" s="33"/>
      <c r="AJ454" s="29"/>
      <c r="AK454" s="57"/>
    </row>
    <row r="455" spans="1:37" ht="16.5" customHeight="1">
      <c r="A455" s="30"/>
      <c r="B455" s="31"/>
      <c r="C455" s="31"/>
      <c r="D455" s="31"/>
      <c r="E455" s="33"/>
      <c r="F455" s="34"/>
      <c r="G455" s="35"/>
      <c r="H455" s="36" t="str">
        <f t="shared" si="42"/>
        <v/>
      </c>
      <c r="I455" s="34"/>
      <c r="J455" s="35"/>
      <c r="K455" s="36" t="str">
        <f t="shared" si="43"/>
        <v/>
      </c>
      <c r="L455" s="34"/>
      <c r="M455" s="37" t="str">
        <f t="shared" si="44"/>
        <v xml:space="preserve"> </v>
      </c>
      <c r="N455" s="36" t="str">
        <f t="shared" si="45"/>
        <v xml:space="preserve"> </v>
      </c>
      <c r="O455" s="38" t="str">
        <f t="shared" si="46"/>
        <v xml:space="preserve"> </v>
      </c>
      <c r="P455" s="37" t="str">
        <f t="shared" si="47"/>
        <v xml:space="preserve"> </v>
      </c>
      <c r="Q455" s="36" t="str">
        <f t="shared" si="48"/>
        <v xml:space="preserve"> </v>
      </c>
      <c r="R455" s="29"/>
      <c r="S455" s="51"/>
      <c r="T455" s="72"/>
      <c r="U455" s="72"/>
      <c r="V455" s="72"/>
      <c r="W455" s="36"/>
      <c r="X455" s="37"/>
      <c r="Y455" s="37"/>
      <c r="Z455" s="36"/>
      <c r="AA455" s="37"/>
      <c r="AB455" s="37"/>
      <c r="AC455" s="36"/>
      <c r="AD455" s="37"/>
      <c r="AE455" s="37"/>
      <c r="AF455" s="36"/>
      <c r="AG455" s="72"/>
      <c r="AH455" s="37"/>
      <c r="AI455" s="36"/>
      <c r="AJ455" s="17"/>
      <c r="AK455" s="57"/>
    </row>
    <row r="456" spans="1:37" ht="16.5" customHeight="1">
      <c r="A456" s="30"/>
      <c r="B456" s="31"/>
      <c r="C456" s="31"/>
      <c r="D456" s="31"/>
      <c r="E456" s="33"/>
      <c r="F456" s="34"/>
      <c r="G456" s="35"/>
      <c r="H456" s="36" t="str">
        <f t="shared" si="42"/>
        <v/>
      </c>
      <c r="I456" s="34"/>
      <c r="J456" s="35"/>
      <c r="K456" s="36" t="str">
        <f t="shared" si="43"/>
        <v/>
      </c>
      <c r="L456" s="34"/>
      <c r="M456" s="37" t="str">
        <f t="shared" si="44"/>
        <v xml:space="preserve"> </v>
      </c>
      <c r="N456" s="36" t="str">
        <f t="shared" si="45"/>
        <v xml:space="preserve"> </v>
      </c>
      <c r="O456" s="38" t="str">
        <f t="shared" si="46"/>
        <v xml:space="preserve"> </v>
      </c>
      <c r="P456" s="37" t="str">
        <f t="shared" si="47"/>
        <v xml:space="preserve"> </v>
      </c>
      <c r="Q456" s="36" t="str">
        <f t="shared" si="48"/>
        <v xml:space="preserve"> </v>
      </c>
      <c r="R456" s="29"/>
      <c r="S456" s="30"/>
      <c r="T456" s="31"/>
      <c r="U456" s="31"/>
      <c r="V456" s="31"/>
      <c r="W456" s="33"/>
      <c r="X456" s="35"/>
      <c r="Y456" s="35"/>
      <c r="Z456" s="33"/>
      <c r="AA456" s="35"/>
      <c r="AB456" s="35"/>
      <c r="AC456" s="33"/>
      <c r="AD456" s="35"/>
      <c r="AE456" s="35"/>
      <c r="AF456" s="33"/>
      <c r="AG456" s="31"/>
      <c r="AH456" s="35"/>
      <c r="AI456" s="33"/>
      <c r="AJ456" s="29"/>
      <c r="AK456" s="57"/>
    </row>
    <row r="457" spans="1:37" ht="16.5" customHeight="1">
      <c r="A457" s="30"/>
      <c r="B457" s="31"/>
      <c r="C457" s="31"/>
      <c r="D457" s="31"/>
      <c r="E457" s="33"/>
      <c r="F457" s="34"/>
      <c r="G457" s="35"/>
      <c r="H457" s="36" t="str">
        <f t="shared" si="42"/>
        <v/>
      </c>
      <c r="I457" s="34"/>
      <c r="J457" s="35"/>
      <c r="K457" s="36" t="str">
        <f t="shared" si="43"/>
        <v/>
      </c>
      <c r="L457" s="34"/>
      <c r="M457" s="37" t="str">
        <f t="shared" si="44"/>
        <v xml:space="preserve"> </v>
      </c>
      <c r="N457" s="36" t="str">
        <f t="shared" si="45"/>
        <v xml:space="preserve"> </v>
      </c>
      <c r="O457" s="38" t="str">
        <f t="shared" si="46"/>
        <v xml:space="preserve"> </v>
      </c>
      <c r="P457" s="37" t="str">
        <f t="shared" si="47"/>
        <v xml:space="preserve"> </v>
      </c>
      <c r="Q457" s="36" t="str">
        <f t="shared" si="48"/>
        <v xml:space="preserve"> </v>
      </c>
      <c r="R457" s="29"/>
      <c r="S457" s="51"/>
      <c r="T457" s="72"/>
      <c r="U457" s="72"/>
      <c r="V457" s="72"/>
      <c r="W457" s="36"/>
      <c r="X457" s="37"/>
      <c r="Y457" s="37"/>
      <c r="Z457" s="36"/>
      <c r="AA457" s="37"/>
      <c r="AB457" s="37"/>
      <c r="AC457" s="36"/>
      <c r="AD457" s="37"/>
      <c r="AE457" s="37"/>
      <c r="AF457" s="36"/>
      <c r="AG457" s="72"/>
      <c r="AH457" s="37"/>
      <c r="AI457" s="36"/>
      <c r="AJ457" s="17"/>
      <c r="AK457" s="57"/>
    </row>
    <row r="458" spans="1:37" ht="16.5" customHeight="1">
      <c r="A458" s="30"/>
      <c r="B458" s="31"/>
      <c r="C458" s="31"/>
      <c r="D458" s="31"/>
      <c r="E458" s="33"/>
      <c r="F458" s="34"/>
      <c r="G458" s="35"/>
      <c r="H458" s="36" t="str">
        <f t="shared" si="42"/>
        <v/>
      </c>
      <c r="I458" s="34"/>
      <c r="J458" s="35"/>
      <c r="K458" s="36" t="str">
        <f t="shared" si="43"/>
        <v/>
      </c>
      <c r="L458" s="34"/>
      <c r="M458" s="37" t="str">
        <f t="shared" si="44"/>
        <v xml:space="preserve"> </v>
      </c>
      <c r="N458" s="36" t="str">
        <f t="shared" si="45"/>
        <v xml:space="preserve"> </v>
      </c>
      <c r="O458" s="38" t="str">
        <f t="shared" si="46"/>
        <v xml:space="preserve"> </v>
      </c>
      <c r="P458" s="37" t="str">
        <f t="shared" si="47"/>
        <v xml:space="preserve"> </v>
      </c>
      <c r="Q458" s="36" t="str">
        <f t="shared" si="48"/>
        <v xml:space="preserve"> </v>
      </c>
      <c r="R458" s="29"/>
      <c r="S458" s="30"/>
      <c r="T458" s="31"/>
      <c r="U458" s="31"/>
      <c r="V458" s="31"/>
      <c r="W458" s="33"/>
      <c r="X458" s="35"/>
      <c r="Y458" s="35"/>
      <c r="Z458" s="33"/>
      <c r="AA458" s="35"/>
      <c r="AB458" s="35"/>
      <c r="AC458" s="33"/>
      <c r="AD458" s="35"/>
      <c r="AE458" s="35"/>
      <c r="AF458" s="33"/>
      <c r="AG458" s="31"/>
      <c r="AH458" s="35"/>
      <c r="AI458" s="33"/>
      <c r="AJ458" s="29"/>
      <c r="AK458" s="57"/>
    </row>
    <row r="459" spans="1:37" ht="16.5" customHeight="1">
      <c r="A459" s="30"/>
      <c r="B459" s="31"/>
      <c r="C459" s="31"/>
      <c r="D459" s="31"/>
      <c r="E459" s="33"/>
      <c r="F459" s="34"/>
      <c r="G459" s="35"/>
      <c r="H459" s="36" t="str">
        <f t="shared" si="42"/>
        <v/>
      </c>
      <c r="I459" s="34"/>
      <c r="J459" s="35"/>
      <c r="K459" s="36" t="str">
        <f t="shared" si="43"/>
        <v/>
      </c>
      <c r="L459" s="34"/>
      <c r="M459" s="37" t="str">
        <f t="shared" si="44"/>
        <v xml:space="preserve"> </v>
      </c>
      <c r="N459" s="36" t="str">
        <f t="shared" si="45"/>
        <v xml:space="preserve"> </v>
      </c>
      <c r="O459" s="38" t="str">
        <f t="shared" si="46"/>
        <v xml:space="preserve"> </v>
      </c>
      <c r="P459" s="37" t="str">
        <f t="shared" si="47"/>
        <v xml:space="preserve"> </v>
      </c>
      <c r="Q459" s="36" t="str">
        <f t="shared" si="48"/>
        <v xml:space="preserve"> </v>
      </c>
      <c r="R459" s="29"/>
      <c r="S459" s="51"/>
      <c r="T459" s="72"/>
      <c r="U459" s="72"/>
      <c r="V459" s="72"/>
      <c r="W459" s="36"/>
      <c r="X459" s="37"/>
      <c r="Y459" s="37"/>
      <c r="Z459" s="36"/>
      <c r="AA459" s="37"/>
      <c r="AB459" s="37"/>
      <c r="AC459" s="36"/>
      <c r="AD459" s="37"/>
      <c r="AE459" s="37"/>
      <c r="AF459" s="36"/>
      <c r="AG459" s="72"/>
      <c r="AH459" s="37"/>
      <c r="AI459" s="36"/>
      <c r="AJ459" s="17"/>
      <c r="AK459" s="57"/>
    </row>
    <row r="460" spans="1:37" ht="16.5" customHeight="1">
      <c r="A460" s="30"/>
      <c r="B460" s="31"/>
      <c r="C460" s="31"/>
      <c r="D460" s="31"/>
      <c r="E460" s="33"/>
      <c r="F460" s="34"/>
      <c r="G460" s="35"/>
      <c r="H460" s="36" t="str">
        <f t="shared" si="42"/>
        <v/>
      </c>
      <c r="I460" s="34"/>
      <c r="J460" s="35"/>
      <c r="K460" s="36" t="str">
        <f t="shared" si="43"/>
        <v/>
      </c>
      <c r="L460" s="34"/>
      <c r="M460" s="37" t="str">
        <f t="shared" si="44"/>
        <v xml:space="preserve"> </v>
      </c>
      <c r="N460" s="36" t="str">
        <f t="shared" si="45"/>
        <v xml:space="preserve"> </v>
      </c>
      <c r="O460" s="38" t="str">
        <f t="shared" si="46"/>
        <v xml:space="preserve"> </v>
      </c>
      <c r="P460" s="37" t="str">
        <f t="shared" si="47"/>
        <v xml:space="preserve"> </v>
      </c>
      <c r="Q460" s="36" t="str">
        <f t="shared" si="48"/>
        <v xml:space="preserve"> </v>
      </c>
      <c r="R460" s="29"/>
      <c r="S460" s="30"/>
      <c r="T460" s="31"/>
      <c r="U460" s="31"/>
      <c r="V460" s="31"/>
      <c r="W460" s="33"/>
      <c r="X460" s="35"/>
      <c r="Y460" s="35"/>
      <c r="Z460" s="33"/>
      <c r="AA460" s="35"/>
      <c r="AB460" s="35"/>
      <c r="AC460" s="33"/>
      <c r="AD460" s="35"/>
      <c r="AE460" s="35"/>
      <c r="AF460" s="33"/>
      <c r="AG460" s="31"/>
      <c r="AH460" s="35"/>
      <c r="AI460" s="33"/>
      <c r="AJ460" s="29"/>
      <c r="AK460" s="57"/>
    </row>
    <row r="461" spans="1:37" ht="16.5" customHeight="1">
      <c r="A461" s="30"/>
      <c r="B461" s="31"/>
      <c r="C461" s="31"/>
      <c r="D461" s="31"/>
      <c r="E461" s="33"/>
      <c r="F461" s="34"/>
      <c r="G461" s="35"/>
      <c r="H461" s="36" t="str">
        <f t="shared" si="42"/>
        <v/>
      </c>
      <c r="I461" s="34"/>
      <c r="J461" s="35"/>
      <c r="K461" s="36" t="str">
        <f t="shared" si="43"/>
        <v/>
      </c>
      <c r="L461" s="34"/>
      <c r="M461" s="37" t="str">
        <f t="shared" si="44"/>
        <v xml:space="preserve"> </v>
      </c>
      <c r="N461" s="36" t="str">
        <f t="shared" si="45"/>
        <v xml:space="preserve"> </v>
      </c>
      <c r="O461" s="38" t="str">
        <f t="shared" si="46"/>
        <v xml:space="preserve"> </v>
      </c>
      <c r="P461" s="37" t="str">
        <f t="shared" si="47"/>
        <v xml:space="preserve"> </v>
      </c>
      <c r="Q461" s="36" t="str">
        <f t="shared" si="48"/>
        <v xml:space="preserve"> </v>
      </c>
      <c r="R461" s="29"/>
      <c r="S461" s="51"/>
      <c r="T461" s="72"/>
      <c r="U461" s="72"/>
      <c r="V461" s="72"/>
      <c r="W461" s="36"/>
      <c r="X461" s="37"/>
      <c r="Y461" s="37"/>
      <c r="Z461" s="36"/>
      <c r="AA461" s="37"/>
      <c r="AB461" s="37"/>
      <c r="AC461" s="36"/>
      <c r="AD461" s="37"/>
      <c r="AE461" s="37"/>
      <c r="AF461" s="36"/>
      <c r="AG461" s="72"/>
      <c r="AH461" s="37"/>
      <c r="AI461" s="36"/>
      <c r="AJ461" s="17"/>
      <c r="AK461" s="57"/>
    </row>
    <row r="462" spans="1:37" ht="16.5" customHeight="1">
      <c r="A462" s="30"/>
      <c r="B462" s="31"/>
      <c r="C462" s="31"/>
      <c r="D462" s="31"/>
      <c r="E462" s="33"/>
      <c r="F462" s="34"/>
      <c r="G462" s="35"/>
      <c r="H462" s="36" t="str">
        <f t="shared" si="42"/>
        <v/>
      </c>
      <c r="I462" s="34"/>
      <c r="J462" s="35"/>
      <c r="K462" s="36" t="str">
        <f t="shared" si="43"/>
        <v/>
      </c>
      <c r="L462" s="34"/>
      <c r="M462" s="37" t="str">
        <f t="shared" si="44"/>
        <v xml:space="preserve"> </v>
      </c>
      <c r="N462" s="36" t="str">
        <f t="shared" si="45"/>
        <v xml:space="preserve"> </v>
      </c>
      <c r="O462" s="38" t="str">
        <f t="shared" si="46"/>
        <v xml:space="preserve"> </v>
      </c>
      <c r="P462" s="37" t="str">
        <f t="shared" si="47"/>
        <v xml:space="preserve"> </v>
      </c>
      <c r="Q462" s="36" t="str">
        <f t="shared" si="48"/>
        <v xml:space="preserve"> </v>
      </c>
      <c r="R462" s="29"/>
      <c r="S462" s="30"/>
      <c r="T462" s="31"/>
      <c r="U462" s="31"/>
      <c r="V462" s="31"/>
      <c r="W462" s="33"/>
      <c r="X462" s="35"/>
      <c r="Y462" s="35"/>
      <c r="Z462" s="33"/>
      <c r="AA462" s="35"/>
      <c r="AB462" s="35"/>
      <c r="AC462" s="33"/>
      <c r="AD462" s="35"/>
      <c r="AE462" s="35"/>
      <c r="AF462" s="33"/>
      <c r="AG462" s="31"/>
      <c r="AH462" s="35"/>
      <c r="AI462" s="33"/>
      <c r="AJ462" s="29"/>
      <c r="AK462" s="57"/>
    </row>
    <row r="463" spans="1:37" ht="16.5" customHeight="1">
      <c r="A463" s="30"/>
      <c r="B463" s="31"/>
      <c r="C463" s="31"/>
      <c r="D463" s="31"/>
      <c r="E463" s="33"/>
      <c r="F463" s="34"/>
      <c r="G463" s="35"/>
      <c r="H463" s="36" t="str">
        <f t="shared" si="42"/>
        <v/>
      </c>
      <c r="I463" s="34"/>
      <c r="J463" s="35"/>
      <c r="K463" s="36" t="str">
        <f t="shared" si="43"/>
        <v/>
      </c>
      <c r="L463" s="34"/>
      <c r="M463" s="37" t="str">
        <f t="shared" si="44"/>
        <v xml:space="preserve"> </v>
      </c>
      <c r="N463" s="36" t="str">
        <f t="shared" si="45"/>
        <v xml:space="preserve"> </v>
      </c>
      <c r="O463" s="38" t="str">
        <f t="shared" si="46"/>
        <v xml:space="preserve"> </v>
      </c>
      <c r="P463" s="37" t="str">
        <f t="shared" si="47"/>
        <v xml:space="preserve"> </v>
      </c>
      <c r="Q463" s="36" t="str">
        <f t="shared" si="48"/>
        <v xml:space="preserve"> </v>
      </c>
      <c r="R463" s="29"/>
      <c r="S463" s="51"/>
      <c r="T463" s="72"/>
      <c r="U463" s="72"/>
      <c r="V463" s="72"/>
      <c r="W463" s="36"/>
      <c r="X463" s="37"/>
      <c r="Y463" s="37"/>
      <c r="Z463" s="36"/>
      <c r="AA463" s="37"/>
      <c r="AB463" s="37"/>
      <c r="AC463" s="36"/>
      <c r="AD463" s="37"/>
      <c r="AE463" s="37"/>
      <c r="AF463" s="36"/>
      <c r="AG463" s="72"/>
      <c r="AH463" s="37"/>
      <c r="AI463" s="36"/>
      <c r="AJ463" s="17"/>
      <c r="AK463" s="57"/>
    </row>
    <row r="464" spans="1:37" ht="16.5" customHeight="1">
      <c r="A464" s="30"/>
      <c r="B464" s="31"/>
      <c r="C464" s="31"/>
      <c r="D464" s="31"/>
      <c r="E464" s="33"/>
      <c r="F464" s="34"/>
      <c r="G464" s="35"/>
      <c r="H464" s="36" t="str">
        <f t="shared" si="42"/>
        <v/>
      </c>
      <c r="I464" s="34"/>
      <c r="J464" s="35"/>
      <c r="K464" s="36" t="str">
        <f t="shared" si="43"/>
        <v/>
      </c>
      <c r="L464" s="34"/>
      <c r="M464" s="37" t="str">
        <f t="shared" si="44"/>
        <v xml:space="preserve"> </v>
      </c>
      <c r="N464" s="36" t="str">
        <f t="shared" si="45"/>
        <v xml:space="preserve"> </v>
      </c>
      <c r="O464" s="38" t="str">
        <f t="shared" si="46"/>
        <v xml:space="preserve"> </v>
      </c>
      <c r="P464" s="37" t="str">
        <f t="shared" si="47"/>
        <v xml:space="preserve"> </v>
      </c>
      <c r="Q464" s="36" t="str">
        <f t="shared" si="48"/>
        <v xml:space="preserve"> </v>
      </c>
      <c r="R464" s="29"/>
      <c r="S464" s="30"/>
      <c r="T464" s="31"/>
      <c r="U464" s="31"/>
      <c r="V464" s="31"/>
      <c r="W464" s="33"/>
      <c r="X464" s="35"/>
      <c r="Y464" s="35"/>
      <c r="Z464" s="33"/>
      <c r="AA464" s="35"/>
      <c r="AB464" s="35"/>
      <c r="AC464" s="33"/>
      <c r="AD464" s="35"/>
      <c r="AE464" s="35"/>
      <c r="AF464" s="33"/>
      <c r="AG464" s="31"/>
      <c r="AH464" s="35"/>
      <c r="AI464" s="33"/>
      <c r="AJ464" s="29"/>
      <c r="AK464" s="57"/>
    </row>
    <row r="465" spans="1:37" ht="16.5" customHeight="1">
      <c r="A465" s="30"/>
      <c r="B465" s="31"/>
      <c r="C465" s="31"/>
      <c r="D465" s="31"/>
      <c r="E465" s="33"/>
      <c r="F465" s="34"/>
      <c r="G465" s="35"/>
      <c r="H465" s="36" t="str">
        <f t="shared" si="42"/>
        <v/>
      </c>
      <c r="I465" s="34"/>
      <c r="J465" s="35"/>
      <c r="K465" s="36" t="str">
        <f t="shared" si="43"/>
        <v/>
      </c>
      <c r="L465" s="34"/>
      <c r="M465" s="37" t="str">
        <f t="shared" si="44"/>
        <v xml:space="preserve"> </v>
      </c>
      <c r="N465" s="36" t="str">
        <f t="shared" si="45"/>
        <v xml:space="preserve"> </v>
      </c>
      <c r="O465" s="38" t="str">
        <f t="shared" si="46"/>
        <v xml:space="preserve"> </v>
      </c>
      <c r="P465" s="37" t="str">
        <f t="shared" si="47"/>
        <v xml:space="preserve"> </v>
      </c>
      <c r="Q465" s="36" t="str">
        <f t="shared" si="48"/>
        <v xml:space="preserve"> </v>
      </c>
      <c r="R465" s="29"/>
      <c r="S465" s="51"/>
      <c r="T465" s="72"/>
      <c r="U465" s="72"/>
      <c r="V465" s="72"/>
      <c r="W465" s="36"/>
      <c r="X465" s="37"/>
      <c r="Y465" s="37"/>
      <c r="Z465" s="36"/>
      <c r="AA465" s="37"/>
      <c r="AB465" s="37"/>
      <c r="AC465" s="36"/>
      <c r="AD465" s="37"/>
      <c r="AE465" s="37"/>
      <c r="AF465" s="36"/>
      <c r="AG465" s="72"/>
      <c r="AH465" s="37"/>
      <c r="AI465" s="36"/>
      <c r="AJ465" s="17"/>
      <c r="AK465" s="57"/>
    </row>
    <row r="466" spans="1:37" ht="16.5" customHeight="1">
      <c r="A466" s="30"/>
      <c r="B466" s="31"/>
      <c r="C466" s="31"/>
      <c r="D466" s="31"/>
      <c r="E466" s="33"/>
      <c r="F466" s="34"/>
      <c r="G466" s="35"/>
      <c r="H466" s="36" t="str">
        <f t="shared" si="42"/>
        <v/>
      </c>
      <c r="I466" s="34"/>
      <c r="J466" s="35"/>
      <c r="K466" s="36" t="str">
        <f t="shared" si="43"/>
        <v/>
      </c>
      <c r="L466" s="34"/>
      <c r="M466" s="37" t="str">
        <f t="shared" si="44"/>
        <v xml:space="preserve"> </v>
      </c>
      <c r="N466" s="36" t="str">
        <f t="shared" si="45"/>
        <v xml:space="preserve"> </v>
      </c>
      <c r="O466" s="38" t="str">
        <f t="shared" si="46"/>
        <v xml:space="preserve"> </v>
      </c>
      <c r="P466" s="37" t="str">
        <f t="shared" si="47"/>
        <v xml:space="preserve"> </v>
      </c>
      <c r="Q466" s="36" t="str">
        <f t="shared" si="48"/>
        <v xml:space="preserve"> </v>
      </c>
      <c r="R466" s="29"/>
      <c r="S466" s="30"/>
      <c r="T466" s="31"/>
      <c r="U466" s="31"/>
      <c r="V466" s="31"/>
      <c r="W466" s="33"/>
      <c r="X466" s="35"/>
      <c r="Y466" s="35"/>
      <c r="Z466" s="33"/>
      <c r="AA466" s="35"/>
      <c r="AB466" s="35"/>
      <c r="AC466" s="33"/>
      <c r="AD466" s="35"/>
      <c r="AE466" s="35"/>
      <c r="AF466" s="33"/>
      <c r="AG466" s="31"/>
      <c r="AH466" s="35"/>
      <c r="AI466" s="33"/>
      <c r="AJ466" s="29"/>
      <c r="AK466" s="57"/>
    </row>
    <row r="467" spans="1:37" ht="16.5" customHeight="1">
      <c r="A467" s="30"/>
      <c r="B467" s="31"/>
      <c r="C467" s="31"/>
      <c r="D467" s="31"/>
      <c r="E467" s="33"/>
      <c r="F467" s="34"/>
      <c r="G467" s="35"/>
      <c r="H467" s="36" t="str">
        <f t="shared" si="42"/>
        <v/>
      </c>
      <c r="I467" s="34"/>
      <c r="J467" s="35"/>
      <c r="K467" s="36" t="str">
        <f t="shared" si="43"/>
        <v/>
      </c>
      <c r="L467" s="34"/>
      <c r="M467" s="37" t="str">
        <f t="shared" si="44"/>
        <v xml:space="preserve"> </v>
      </c>
      <c r="N467" s="36" t="str">
        <f t="shared" si="45"/>
        <v xml:space="preserve"> </v>
      </c>
      <c r="O467" s="38" t="str">
        <f t="shared" si="46"/>
        <v xml:space="preserve"> </v>
      </c>
      <c r="P467" s="37" t="str">
        <f t="shared" si="47"/>
        <v xml:space="preserve"> </v>
      </c>
      <c r="Q467" s="36" t="str">
        <f t="shared" si="48"/>
        <v xml:space="preserve"> </v>
      </c>
      <c r="R467" s="29"/>
      <c r="S467" s="51"/>
      <c r="T467" s="72"/>
      <c r="U467" s="72"/>
      <c r="V467" s="72"/>
      <c r="W467" s="36"/>
      <c r="X467" s="37"/>
      <c r="Y467" s="37"/>
      <c r="Z467" s="36"/>
      <c r="AA467" s="37"/>
      <c r="AB467" s="37"/>
      <c r="AC467" s="36"/>
      <c r="AD467" s="37"/>
      <c r="AE467" s="37"/>
      <c r="AF467" s="36"/>
      <c r="AG467" s="72"/>
      <c r="AH467" s="37"/>
      <c r="AI467" s="36"/>
      <c r="AJ467" s="17"/>
      <c r="AK467" s="57"/>
    </row>
    <row r="468" spans="1:37" ht="16.5" customHeight="1">
      <c r="A468" s="30"/>
      <c r="B468" s="31"/>
      <c r="C468" s="31"/>
      <c r="D468" s="31"/>
      <c r="E468" s="33"/>
      <c r="F468" s="34"/>
      <c r="G468" s="35"/>
      <c r="H468" s="36" t="str">
        <f t="shared" si="42"/>
        <v/>
      </c>
      <c r="I468" s="34"/>
      <c r="J468" s="35"/>
      <c r="K468" s="36" t="str">
        <f t="shared" si="43"/>
        <v/>
      </c>
      <c r="L468" s="34"/>
      <c r="M468" s="37" t="str">
        <f t="shared" si="44"/>
        <v xml:space="preserve"> </v>
      </c>
      <c r="N468" s="36" t="str">
        <f t="shared" si="45"/>
        <v xml:space="preserve"> </v>
      </c>
      <c r="O468" s="38" t="str">
        <f t="shared" si="46"/>
        <v xml:space="preserve"> </v>
      </c>
      <c r="P468" s="37" t="str">
        <f t="shared" si="47"/>
        <v xml:space="preserve"> </v>
      </c>
      <c r="Q468" s="36" t="str">
        <f t="shared" si="48"/>
        <v xml:space="preserve"> </v>
      </c>
      <c r="R468" s="29"/>
      <c r="S468" s="30"/>
      <c r="T468" s="31"/>
      <c r="U468" s="31"/>
      <c r="V468" s="31"/>
      <c r="W468" s="33"/>
      <c r="X468" s="35"/>
      <c r="Y468" s="35"/>
      <c r="Z468" s="33"/>
      <c r="AA468" s="35"/>
      <c r="AB468" s="35"/>
      <c r="AC468" s="33"/>
      <c r="AD468" s="35"/>
      <c r="AE468" s="35"/>
      <c r="AF468" s="33"/>
      <c r="AG468" s="31"/>
      <c r="AH468" s="35"/>
      <c r="AI468" s="33"/>
      <c r="AJ468" s="29"/>
      <c r="AK468" s="57"/>
    </row>
    <row r="469" spans="1:37" ht="16.5" customHeight="1">
      <c r="A469" s="30"/>
      <c r="B469" s="31"/>
      <c r="C469" s="31"/>
      <c r="D469" s="31"/>
      <c r="E469" s="33"/>
      <c r="F469" s="34"/>
      <c r="G469" s="35"/>
      <c r="H469" s="36" t="str">
        <f t="shared" si="42"/>
        <v/>
      </c>
      <c r="I469" s="34"/>
      <c r="J469" s="35"/>
      <c r="K469" s="36" t="str">
        <f t="shared" si="43"/>
        <v/>
      </c>
      <c r="L469" s="34"/>
      <c r="M469" s="37" t="str">
        <f t="shared" si="44"/>
        <v xml:space="preserve"> </v>
      </c>
      <c r="N469" s="36" t="str">
        <f t="shared" si="45"/>
        <v xml:space="preserve"> </v>
      </c>
      <c r="O469" s="38" t="str">
        <f t="shared" si="46"/>
        <v xml:space="preserve"> </v>
      </c>
      <c r="P469" s="37" t="str">
        <f t="shared" si="47"/>
        <v xml:space="preserve"> </v>
      </c>
      <c r="Q469" s="36" t="str">
        <f t="shared" si="48"/>
        <v xml:space="preserve"> </v>
      </c>
      <c r="R469" s="29"/>
      <c r="S469" s="51"/>
      <c r="T469" s="72"/>
      <c r="U469" s="72"/>
      <c r="V469" s="72"/>
      <c r="W469" s="36"/>
      <c r="X469" s="37"/>
      <c r="Y469" s="37"/>
      <c r="Z469" s="36"/>
      <c r="AA469" s="37"/>
      <c r="AB469" s="37"/>
      <c r="AC469" s="36"/>
      <c r="AD469" s="37"/>
      <c r="AE469" s="37"/>
      <c r="AF469" s="36"/>
      <c r="AG469" s="72"/>
      <c r="AH469" s="37"/>
      <c r="AI469" s="36"/>
      <c r="AJ469" s="17"/>
      <c r="AK469" s="57"/>
    </row>
    <row r="470" spans="1:37" ht="16.5" customHeight="1">
      <c r="A470" s="30"/>
      <c r="B470" s="31"/>
      <c r="C470" s="31"/>
      <c r="D470" s="31"/>
      <c r="E470" s="33"/>
      <c r="F470" s="34"/>
      <c r="G470" s="35"/>
      <c r="H470" s="36" t="str">
        <f t="shared" si="42"/>
        <v/>
      </c>
      <c r="I470" s="34"/>
      <c r="J470" s="35"/>
      <c r="K470" s="36" t="str">
        <f t="shared" si="43"/>
        <v/>
      </c>
      <c r="L470" s="34"/>
      <c r="M470" s="37" t="str">
        <f t="shared" si="44"/>
        <v xml:space="preserve"> </v>
      </c>
      <c r="N470" s="36" t="str">
        <f t="shared" si="45"/>
        <v xml:space="preserve"> </v>
      </c>
      <c r="O470" s="38" t="str">
        <f t="shared" si="46"/>
        <v xml:space="preserve"> </v>
      </c>
      <c r="P470" s="37" t="str">
        <f t="shared" si="47"/>
        <v xml:space="preserve"> </v>
      </c>
      <c r="Q470" s="36" t="str">
        <f t="shared" si="48"/>
        <v xml:space="preserve"> </v>
      </c>
      <c r="R470" s="29"/>
      <c r="S470" s="30"/>
      <c r="T470" s="31"/>
      <c r="U470" s="31"/>
      <c r="V470" s="31"/>
      <c r="W470" s="33"/>
      <c r="X470" s="35"/>
      <c r="Y470" s="35"/>
      <c r="Z470" s="33"/>
      <c r="AA470" s="35"/>
      <c r="AB470" s="35"/>
      <c r="AC470" s="33"/>
      <c r="AD470" s="35"/>
      <c r="AE470" s="35"/>
      <c r="AF470" s="33"/>
      <c r="AG470" s="31"/>
      <c r="AH470" s="35"/>
      <c r="AI470" s="33"/>
      <c r="AJ470" s="29"/>
      <c r="AK470" s="57"/>
    </row>
    <row r="471" spans="1:37" ht="16.5" customHeight="1">
      <c r="A471" s="30"/>
      <c r="B471" s="31"/>
      <c r="C471" s="31"/>
      <c r="D471" s="31"/>
      <c r="E471" s="33"/>
      <c r="F471" s="34"/>
      <c r="G471" s="35"/>
      <c r="H471" s="36" t="str">
        <f t="shared" si="42"/>
        <v/>
      </c>
      <c r="I471" s="34"/>
      <c r="J471" s="35"/>
      <c r="K471" s="36" t="str">
        <f t="shared" si="43"/>
        <v/>
      </c>
      <c r="L471" s="34"/>
      <c r="M471" s="37" t="str">
        <f t="shared" si="44"/>
        <v xml:space="preserve"> </v>
      </c>
      <c r="N471" s="36" t="str">
        <f t="shared" si="45"/>
        <v xml:space="preserve"> </v>
      </c>
      <c r="O471" s="38" t="str">
        <f t="shared" si="46"/>
        <v xml:space="preserve"> </v>
      </c>
      <c r="P471" s="37" t="str">
        <f t="shared" si="47"/>
        <v xml:space="preserve"> </v>
      </c>
      <c r="Q471" s="36" t="str">
        <f t="shared" si="48"/>
        <v xml:space="preserve"> </v>
      </c>
      <c r="R471" s="29"/>
      <c r="S471" s="51"/>
      <c r="T471" s="72"/>
      <c r="U471" s="72"/>
      <c r="V471" s="72"/>
      <c r="W471" s="36"/>
      <c r="X471" s="37"/>
      <c r="Y471" s="37"/>
      <c r="Z471" s="36"/>
      <c r="AA471" s="37"/>
      <c r="AB471" s="37"/>
      <c r="AC471" s="36"/>
      <c r="AD471" s="37"/>
      <c r="AE471" s="37"/>
      <c r="AF471" s="36"/>
      <c r="AG471" s="72"/>
      <c r="AH471" s="37"/>
      <c r="AI471" s="36"/>
      <c r="AJ471" s="17"/>
      <c r="AK471" s="57"/>
    </row>
    <row r="472" spans="1:37" ht="16.5" customHeight="1">
      <c r="A472" s="30"/>
      <c r="B472" s="31"/>
      <c r="C472" s="31"/>
      <c r="D472" s="31"/>
      <c r="E472" s="33"/>
      <c r="F472" s="34"/>
      <c r="G472" s="35"/>
      <c r="H472" s="36" t="str">
        <f t="shared" si="42"/>
        <v/>
      </c>
      <c r="I472" s="34"/>
      <c r="J472" s="35"/>
      <c r="K472" s="36" t="str">
        <f t="shared" si="43"/>
        <v/>
      </c>
      <c r="L472" s="34"/>
      <c r="M472" s="37" t="str">
        <f t="shared" si="44"/>
        <v xml:space="preserve"> </v>
      </c>
      <c r="N472" s="36" t="str">
        <f t="shared" si="45"/>
        <v xml:space="preserve"> </v>
      </c>
      <c r="O472" s="38" t="str">
        <f t="shared" si="46"/>
        <v xml:space="preserve"> </v>
      </c>
      <c r="P472" s="37" t="str">
        <f t="shared" si="47"/>
        <v xml:space="preserve"> </v>
      </c>
      <c r="Q472" s="36" t="str">
        <f t="shared" si="48"/>
        <v xml:space="preserve"> </v>
      </c>
      <c r="R472" s="29"/>
      <c r="S472" s="30"/>
      <c r="T472" s="31"/>
      <c r="U472" s="31"/>
      <c r="V472" s="31"/>
      <c r="W472" s="33"/>
      <c r="X472" s="35"/>
      <c r="Y472" s="35"/>
      <c r="Z472" s="33"/>
      <c r="AA472" s="35"/>
      <c r="AB472" s="35"/>
      <c r="AC472" s="33"/>
      <c r="AD472" s="35"/>
      <c r="AE472" s="35"/>
      <c r="AF472" s="33"/>
      <c r="AG472" s="31"/>
      <c r="AH472" s="35"/>
      <c r="AI472" s="33"/>
      <c r="AJ472" s="29"/>
      <c r="AK472" s="57"/>
    </row>
    <row r="473" spans="1:37" ht="16.5" customHeight="1">
      <c r="A473" s="30"/>
      <c r="B473" s="31"/>
      <c r="C473" s="31"/>
      <c r="D473" s="31"/>
      <c r="E473" s="33"/>
      <c r="F473" s="34"/>
      <c r="G473" s="35"/>
      <c r="H473" s="36" t="str">
        <f t="shared" si="42"/>
        <v/>
      </c>
      <c r="I473" s="34"/>
      <c r="J473" s="35"/>
      <c r="K473" s="36" t="str">
        <f t="shared" si="43"/>
        <v/>
      </c>
      <c r="L473" s="34"/>
      <c r="M473" s="37" t="str">
        <f t="shared" si="44"/>
        <v xml:space="preserve"> </v>
      </c>
      <c r="N473" s="36" t="str">
        <f t="shared" si="45"/>
        <v xml:space="preserve"> </v>
      </c>
      <c r="O473" s="38" t="str">
        <f t="shared" si="46"/>
        <v xml:space="preserve"> </v>
      </c>
      <c r="P473" s="37" t="str">
        <f t="shared" si="47"/>
        <v xml:space="preserve"> </v>
      </c>
      <c r="Q473" s="36" t="str">
        <f t="shared" si="48"/>
        <v xml:space="preserve"> </v>
      </c>
      <c r="R473" s="29"/>
      <c r="S473" s="51"/>
      <c r="T473" s="72"/>
      <c r="U473" s="72"/>
      <c r="V473" s="72"/>
      <c r="W473" s="36"/>
      <c r="X473" s="37"/>
      <c r="Y473" s="37"/>
      <c r="Z473" s="36"/>
      <c r="AA473" s="37"/>
      <c r="AB473" s="37"/>
      <c r="AC473" s="36"/>
      <c r="AD473" s="37"/>
      <c r="AE473" s="37"/>
      <c r="AF473" s="36"/>
      <c r="AG473" s="72"/>
      <c r="AH473" s="37"/>
      <c r="AI473" s="36"/>
      <c r="AJ473" s="17"/>
      <c r="AK473" s="57"/>
    </row>
    <row r="474" spans="1:37" ht="16.5" customHeight="1">
      <c r="A474" s="30"/>
      <c r="B474" s="31"/>
      <c r="C474" s="31"/>
      <c r="D474" s="31"/>
      <c r="E474" s="33"/>
      <c r="F474" s="34"/>
      <c r="G474" s="35"/>
      <c r="H474" s="36" t="str">
        <f t="shared" si="42"/>
        <v/>
      </c>
      <c r="I474" s="34"/>
      <c r="J474" s="35"/>
      <c r="K474" s="36" t="str">
        <f t="shared" si="43"/>
        <v/>
      </c>
      <c r="L474" s="34"/>
      <c r="M474" s="37" t="str">
        <f t="shared" si="44"/>
        <v xml:space="preserve"> </v>
      </c>
      <c r="N474" s="36" t="str">
        <f t="shared" si="45"/>
        <v xml:space="preserve"> </v>
      </c>
      <c r="O474" s="38" t="str">
        <f t="shared" si="46"/>
        <v xml:space="preserve"> </v>
      </c>
      <c r="P474" s="37" t="str">
        <f t="shared" si="47"/>
        <v xml:space="preserve"> </v>
      </c>
      <c r="Q474" s="36" t="str">
        <f t="shared" si="48"/>
        <v xml:space="preserve"> </v>
      </c>
      <c r="R474" s="29"/>
      <c r="S474" s="30"/>
      <c r="T474" s="31"/>
      <c r="U474" s="31"/>
      <c r="V474" s="31"/>
      <c r="W474" s="33"/>
      <c r="X474" s="35"/>
      <c r="Y474" s="35"/>
      <c r="Z474" s="33"/>
      <c r="AA474" s="35"/>
      <c r="AB474" s="35"/>
      <c r="AC474" s="33"/>
      <c r="AD474" s="35"/>
      <c r="AE474" s="35"/>
      <c r="AF474" s="33"/>
      <c r="AG474" s="31"/>
      <c r="AH474" s="35"/>
      <c r="AI474" s="33"/>
      <c r="AJ474" s="29"/>
      <c r="AK474" s="57"/>
    </row>
    <row r="475" spans="1:37" ht="16.5" customHeight="1">
      <c r="A475" s="30"/>
      <c r="B475" s="31"/>
      <c r="C475" s="31"/>
      <c r="D475" s="31"/>
      <c r="E475" s="33"/>
      <c r="F475" s="34"/>
      <c r="G475" s="35"/>
      <c r="H475" s="36" t="str">
        <f t="shared" si="42"/>
        <v/>
      </c>
      <c r="I475" s="34"/>
      <c r="J475" s="35"/>
      <c r="K475" s="36" t="str">
        <f t="shared" si="43"/>
        <v/>
      </c>
      <c r="L475" s="34"/>
      <c r="M475" s="37" t="str">
        <f t="shared" si="44"/>
        <v xml:space="preserve"> </v>
      </c>
      <c r="N475" s="36" t="str">
        <f t="shared" si="45"/>
        <v xml:space="preserve"> </v>
      </c>
      <c r="O475" s="38" t="str">
        <f t="shared" si="46"/>
        <v xml:space="preserve"> </v>
      </c>
      <c r="P475" s="37" t="str">
        <f t="shared" si="47"/>
        <v xml:space="preserve"> </v>
      </c>
      <c r="Q475" s="36" t="str">
        <f t="shared" si="48"/>
        <v xml:space="preserve"> </v>
      </c>
      <c r="R475" s="29"/>
      <c r="S475" s="51"/>
      <c r="T475" s="72"/>
      <c r="U475" s="72"/>
      <c r="V475" s="72"/>
      <c r="W475" s="36"/>
      <c r="X475" s="37"/>
      <c r="Y475" s="37"/>
      <c r="Z475" s="36"/>
      <c r="AA475" s="37"/>
      <c r="AB475" s="37"/>
      <c r="AC475" s="36"/>
      <c r="AD475" s="37"/>
      <c r="AE475" s="37"/>
      <c r="AF475" s="36"/>
      <c r="AG475" s="72"/>
      <c r="AH475" s="37"/>
      <c r="AI475" s="36"/>
      <c r="AJ475" s="17"/>
      <c r="AK475" s="57"/>
    </row>
    <row r="476" spans="1:37" ht="16.5" customHeight="1">
      <c r="A476" s="30"/>
      <c r="B476" s="31"/>
      <c r="C476" s="31"/>
      <c r="D476" s="31"/>
      <c r="E476" s="33"/>
      <c r="F476" s="34"/>
      <c r="G476" s="35"/>
      <c r="H476" s="36" t="str">
        <f t="shared" si="42"/>
        <v/>
      </c>
      <c r="I476" s="34"/>
      <c r="J476" s="35"/>
      <c r="K476" s="36" t="str">
        <f t="shared" si="43"/>
        <v/>
      </c>
      <c r="L476" s="34"/>
      <c r="M476" s="37" t="str">
        <f t="shared" si="44"/>
        <v xml:space="preserve"> </v>
      </c>
      <c r="N476" s="36" t="str">
        <f t="shared" si="45"/>
        <v xml:space="preserve"> </v>
      </c>
      <c r="O476" s="38" t="str">
        <f t="shared" si="46"/>
        <v xml:space="preserve"> </v>
      </c>
      <c r="P476" s="37" t="str">
        <f t="shared" si="47"/>
        <v xml:space="preserve"> </v>
      </c>
      <c r="Q476" s="36" t="str">
        <f t="shared" si="48"/>
        <v xml:space="preserve"> </v>
      </c>
      <c r="R476" s="29"/>
      <c r="S476" s="30"/>
      <c r="T476" s="31"/>
      <c r="U476" s="31"/>
      <c r="V476" s="31"/>
      <c r="W476" s="33"/>
      <c r="X476" s="35"/>
      <c r="Y476" s="35"/>
      <c r="Z476" s="33"/>
      <c r="AA476" s="35"/>
      <c r="AB476" s="35"/>
      <c r="AC476" s="33"/>
      <c r="AD476" s="35"/>
      <c r="AE476" s="35"/>
      <c r="AF476" s="33"/>
      <c r="AG476" s="31"/>
      <c r="AH476" s="35"/>
      <c r="AI476" s="33"/>
      <c r="AJ476" s="29"/>
      <c r="AK476" s="57"/>
    </row>
    <row r="477" spans="1:37" ht="16.5" customHeight="1">
      <c r="A477" s="30"/>
      <c r="B477" s="31"/>
      <c r="C477" s="31"/>
      <c r="D477" s="31"/>
      <c r="E477" s="33"/>
      <c r="F477" s="34"/>
      <c r="G477" s="35"/>
      <c r="H477" s="36" t="str">
        <f t="shared" si="42"/>
        <v/>
      </c>
      <c r="I477" s="34"/>
      <c r="J477" s="35"/>
      <c r="K477" s="36" t="str">
        <f t="shared" si="43"/>
        <v/>
      </c>
      <c r="L477" s="34"/>
      <c r="M477" s="37" t="str">
        <f t="shared" si="44"/>
        <v xml:space="preserve"> </v>
      </c>
      <c r="N477" s="36" t="str">
        <f t="shared" si="45"/>
        <v xml:space="preserve"> </v>
      </c>
      <c r="O477" s="38" t="str">
        <f t="shared" si="46"/>
        <v xml:space="preserve"> </v>
      </c>
      <c r="P477" s="37" t="str">
        <f t="shared" si="47"/>
        <v xml:space="preserve"> </v>
      </c>
      <c r="Q477" s="36" t="str">
        <f t="shared" si="48"/>
        <v xml:space="preserve"> </v>
      </c>
      <c r="R477" s="29"/>
      <c r="S477" s="51"/>
      <c r="T477" s="72"/>
      <c r="U477" s="72"/>
      <c r="V477" s="72"/>
      <c r="W477" s="36"/>
      <c r="X477" s="37"/>
      <c r="Y477" s="37"/>
      <c r="Z477" s="36"/>
      <c r="AA477" s="37"/>
      <c r="AB477" s="37"/>
      <c r="AC477" s="36"/>
      <c r="AD477" s="37"/>
      <c r="AE477" s="37"/>
      <c r="AF477" s="36"/>
      <c r="AG477" s="72"/>
      <c r="AH477" s="37"/>
      <c r="AI477" s="36"/>
      <c r="AJ477" s="17"/>
      <c r="AK477" s="57"/>
    </row>
    <row r="478" spans="1:37" ht="16.5" customHeight="1">
      <c r="A478" s="30"/>
      <c r="B478" s="31"/>
      <c r="C478" s="31"/>
      <c r="D478" s="31"/>
      <c r="E478" s="33"/>
      <c r="F478" s="34"/>
      <c r="G478" s="35"/>
      <c r="H478" s="36" t="str">
        <f t="shared" si="42"/>
        <v/>
      </c>
      <c r="I478" s="34"/>
      <c r="J478" s="35"/>
      <c r="K478" s="36" t="str">
        <f t="shared" si="43"/>
        <v/>
      </c>
      <c r="L478" s="34"/>
      <c r="M478" s="37" t="str">
        <f t="shared" si="44"/>
        <v xml:space="preserve"> </v>
      </c>
      <c r="N478" s="36" t="str">
        <f t="shared" si="45"/>
        <v xml:space="preserve"> </v>
      </c>
      <c r="O478" s="38" t="str">
        <f t="shared" si="46"/>
        <v xml:space="preserve"> </v>
      </c>
      <c r="P478" s="37" t="str">
        <f t="shared" si="47"/>
        <v xml:space="preserve"> </v>
      </c>
      <c r="Q478" s="36" t="str">
        <f t="shared" si="48"/>
        <v xml:space="preserve"> </v>
      </c>
      <c r="R478" s="29"/>
      <c r="S478" s="30"/>
      <c r="T478" s="31"/>
      <c r="U478" s="31"/>
      <c r="V478" s="31"/>
      <c r="W478" s="33"/>
      <c r="X478" s="35"/>
      <c r="Y478" s="35"/>
      <c r="Z478" s="33"/>
      <c r="AA478" s="35"/>
      <c r="AB478" s="35"/>
      <c r="AC478" s="33"/>
      <c r="AD478" s="35"/>
      <c r="AE478" s="35"/>
      <c r="AF478" s="33"/>
      <c r="AG478" s="31"/>
      <c r="AH478" s="35"/>
      <c r="AI478" s="33"/>
      <c r="AJ478" s="29"/>
      <c r="AK478" s="57"/>
    </row>
    <row r="479" spans="1:37" ht="16.5" customHeight="1">
      <c r="A479" s="30"/>
      <c r="B479" s="31"/>
      <c r="C479" s="31"/>
      <c r="D479" s="31"/>
      <c r="E479" s="33"/>
      <c r="F479" s="34"/>
      <c r="G479" s="35"/>
      <c r="H479" s="36" t="str">
        <f t="shared" si="42"/>
        <v/>
      </c>
      <c r="I479" s="34"/>
      <c r="J479" s="35"/>
      <c r="K479" s="36" t="str">
        <f t="shared" si="43"/>
        <v/>
      </c>
      <c r="L479" s="34"/>
      <c r="M479" s="37" t="str">
        <f t="shared" si="44"/>
        <v xml:space="preserve"> </v>
      </c>
      <c r="N479" s="36" t="str">
        <f t="shared" si="45"/>
        <v xml:space="preserve"> </v>
      </c>
      <c r="O479" s="38" t="str">
        <f t="shared" si="46"/>
        <v xml:space="preserve"> </v>
      </c>
      <c r="P479" s="37" t="str">
        <f t="shared" si="47"/>
        <v xml:space="preserve"> </v>
      </c>
      <c r="Q479" s="36" t="str">
        <f t="shared" si="48"/>
        <v xml:space="preserve"> </v>
      </c>
      <c r="R479" s="29"/>
      <c r="S479" s="51"/>
      <c r="T479" s="72"/>
      <c r="U479" s="72"/>
      <c r="V479" s="72"/>
      <c r="W479" s="36"/>
      <c r="X479" s="37"/>
      <c r="Y479" s="37"/>
      <c r="Z479" s="36"/>
      <c r="AA479" s="37"/>
      <c r="AB479" s="37"/>
      <c r="AC479" s="36"/>
      <c r="AD479" s="37"/>
      <c r="AE479" s="37"/>
      <c r="AF479" s="36"/>
      <c r="AG479" s="72"/>
      <c r="AH479" s="37"/>
      <c r="AI479" s="36"/>
      <c r="AJ479" s="17"/>
      <c r="AK479" s="57"/>
    </row>
    <row r="480" spans="1:37" ht="16.5" customHeight="1">
      <c r="A480" s="30"/>
      <c r="B480" s="31"/>
      <c r="C480" s="31"/>
      <c r="D480" s="31"/>
      <c r="E480" s="33"/>
      <c r="F480" s="34"/>
      <c r="G480" s="35"/>
      <c r="H480" s="36" t="str">
        <f t="shared" si="42"/>
        <v/>
      </c>
      <c r="I480" s="34"/>
      <c r="J480" s="35"/>
      <c r="K480" s="36" t="str">
        <f t="shared" si="43"/>
        <v/>
      </c>
      <c r="L480" s="34"/>
      <c r="M480" s="37" t="str">
        <f t="shared" si="44"/>
        <v xml:space="preserve"> </v>
      </c>
      <c r="N480" s="36" t="str">
        <f t="shared" si="45"/>
        <v xml:space="preserve"> </v>
      </c>
      <c r="O480" s="38" t="str">
        <f t="shared" si="46"/>
        <v xml:space="preserve"> </v>
      </c>
      <c r="P480" s="37" t="str">
        <f t="shared" si="47"/>
        <v xml:space="preserve"> </v>
      </c>
      <c r="Q480" s="36" t="str">
        <f t="shared" si="48"/>
        <v xml:space="preserve"> </v>
      </c>
      <c r="R480" s="29"/>
      <c r="S480" s="30"/>
      <c r="T480" s="31"/>
      <c r="U480" s="31"/>
      <c r="V480" s="31"/>
      <c r="W480" s="33"/>
      <c r="X480" s="35"/>
      <c r="Y480" s="35"/>
      <c r="Z480" s="33"/>
      <c r="AA480" s="35"/>
      <c r="AB480" s="35"/>
      <c r="AC480" s="33"/>
      <c r="AD480" s="35"/>
      <c r="AE480" s="35"/>
      <c r="AF480" s="33"/>
      <c r="AG480" s="31"/>
      <c r="AH480" s="35"/>
      <c r="AI480" s="33"/>
      <c r="AJ480" s="29"/>
      <c r="AK480" s="57"/>
    </row>
    <row r="481" spans="1:37" ht="16.5" customHeight="1">
      <c r="A481" s="30"/>
      <c r="B481" s="31"/>
      <c r="C481" s="31"/>
      <c r="D481" s="31"/>
      <c r="E481" s="33"/>
      <c r="F481" s="34"/>
      <c r="G481" s="35"/>
      <c r="H481" s="36" t="str">
        <f t="shared" si="42"/>
        <v/>
      </c>
      <c r="I481" s="34"/>
      <c r="J481" s="35"/>
      <c r="K481" s="36" t="str">
        <f t="shared" si="43"/>
        <v/>
      </c>
      <c r="L481" s="34"/>
      <c r="M481" s="37" t="str">
        <f t="shared" si="44"/>
        <v xml:space="preserve"> </v>
      </c>
      <c r="N481" s="36" t="str">
        <f t="shared" si="45"/>
        <v xml:space="preserve"> </v>
      </c>
      <c r="O481" s="38" t="str">
        <f t="shared" si="46"/>
        <v xml:space="preserve"> </v>
      </c>
      <c r="P481" s="37" t="str">
        <f t="shared" si="47"/>
        <v xml:space="preserve"> </v>
      </c>
      <c r="Q481" s="36" t="str">
        <f t="shared" si="48"/>
        <v xml:space="preserve"> </v>
      </c>
      <c r="R481" s="29"/>
      <c r="S481" s="51"/>
      <c r="T481" s="72"/>
      <c r="U481" s="72"/>
      <c r="V481" s="72"/>
      <c r="W481" s="36"/>
      <c r="X481" s="37"/>
      <c r="Y481" s="37"/>
      <c r="Z481" s="36"/>
      <c r="AA481" s="37"/>
      <c r="AB481" s="37"/>
      <c r="AC481" s="36"/>
      <c r="AD481" s="37"/>
      <c r="AE481" s="37"/>
      <c r="AF481" s="36"/>
      <c r="AG481" s="72"/>
      <c r="AH481" s="37"/>
      <c r="AI481" s="36"/>
      <c r="AJ481" s="17"/>
      <c r="AK481" s="57"/>
    </row>
    <row r="482" spans="1:37" ht="16.5" customHeight="1">
      <c r="A482" s="30"/>
      <c r="B482" s="31"/>
      <c r="C482" s="31"/>
      <c r="D482" s="31"/>
      <c r="E482" s="33"/>
      <c r="F482" s="34"/>
      <c r="G482" s="35"/>
      <c r="H482" s="36" t="str">
        <f t="shared" si="42"/>
        <v/>
      </c>
      <c r="I482" s="34"/>
      <c r="J482" s="35"/>
      <c r="K482" s="36" t="str">
        <f t="shared" si="43"/>
        <v/>
      </c>
      <c r="L482" s="34"/>
      <c r="M482" s="37" t="str">
        <f t="shared" si="44"/>
        <v xml:space="preserve"> </v>
      </c>
      <c r="N482" s="36" t="str">
        <f t="shared" si="45"/>
        <v xml:space="preserve"> </v>
      </c>
      <c r="O482" s="38" t="str">
        <f t="shared" si="46"/>
        <v xml:space="preserve"> </v>
      </c>
      <c r="P482" s="37" t="str">
        <f t="shared" si="47"/>
        <v xml:space="preserve"> </v>
      </c>
      <c r="Q482" s="36" t="str">
        <f t="shared" si="48"/>
        <v xml:space="preserve"> </v>
      </c>
      <c r="R482" s="29"/>
      <c r="S482" s="30"/>
      <c r="T482" s="31"/>
      <c r="U482" s="31"/>
      <c r="V482" s="31"/>
      <c r="W482" s="33"/>
      <c r="X482" s="35"/>
      <c r="Y482" s="35"/>
      <c r="Z482" s="33"/>
      <c r="AA482" s="35"/>
      <c r="AB482" s="35"/>
      <c r="AC482" s="33"/>
      <c r="AD482" s="35"/>
      <c r="AE482" s="35"/>
      <c r="AF482" s="33"/>
      <c r="AG482" s="31"/>
      <c r="AH482" s="35"/>
      <c r="AI482" s="33"/>
      <c r="AJ482" s="29"/>
      <c r="AK482" s="57"/>
    </row>
    <row r="483" spans="1:37" ht="16.5" customHeight="1">
      <c r="A483" s="30"/>
      <c r="B483" s="31"/>
      <c r="C483" s="31"/>
      <c r="D483" s="31"/>
      <c r="E483" s="33"/>
      <c r="F483" s="34"/>
      <c r="G483" s="35"/>
      <c r="H483" s="36" t="str">
        <f t="shared" si="42"/>
        <v/>
      </c>
      <c r="I483" s="34"/>
      <c r="J483" s="35"/>
      <c r="K483" s="36" t="str">
        <f t="shared" si="43"/>
        <v/>
      </c>
      <c r="L483" s="34"/>
      <c r="M483" s="37" t="str">
        <f t="shared" si="44"/>
        <v xml:space="preserve"> </v>
      </c>
      <c r="N483" s="36" t="str">
        <f t="shared" si="45"/>
        <v xml:space="preserve"> </v>
      </c>
      <c r="O483" s="38" t="str">
        <f t="shared" si="46"/>
        <v xml:space="preserve"> </v>
      </c>
      <c r="P483" s="37" t="str">
        <f t="shared" si="47"/>
        <v xml:space="preserve"> </v>
      </c>
      <c r="Q483" s="36" t="str">
        <f t="shared" si="48"/>
        <v xml:space="preserve"> </v>
      </c>
      <c r="R483" s="29"/>
      <c r="S483" s="51"/>
      <c r="T483" s="72"/>
      <c r="U483" s="72"/>
      <c r="V483" s="72"/>
      <c r="W483" s="36"/>
      <c r="X483" s="37"/>
      <c r="Y483" s="37"/>
      <c r="Z483" s="36"/>
      <c r="AA483" s="37"/>
      <c r="AB483" s="37"/>
      <c r="AC483" s="36"/>
      <c r="AD483" s="37"/>
      <c r="AE483" s="37"/>
      <c r="AF483" s="36"/>
      <c r="AG483" s="72"/>
      <c r="AH483" s="37"/>
      <c r="AI483" s="36"/>
      <c r="AJ483" s="17"/>
      <c r="AK483" s="57"/>
    </row>
    <row r="484" spans="1:37" ht="16.5" customHeight="1">
      <c r="A484" s="30"/>
      <c r="B484" s="31"/>
      <c r="C484" s="31"/>
      <c r="D484" s="31"/>
      <c r="E484" s="33"/>
      <c r="F484" s="34"/>
      <c r="G484" s="35"/>
      <c r="H484" s="36" t="str">
        <f t="shared" si="42"/>
        <v/>
      </c>
      <c r="I484" s="34"/>
      <c r="J484" s="35"/>
      <c r="K484" s="36" t="str">
        <f t="shared" si="43"/>
        <v/>
      </c>
      <c r="L484" s="34"/>
      <c r="M484" s="37" t="str">
        <f t="shared" si="44"/>
        <v xml:space="preserve"> </v>
      </c>
      <c r="N484" s="36" t="str">
        <f t="shared" si="45"/>
        <v xml:space="preserve"> </v>
      </c>
      <c r="O484" s="38" t="str">
        <f t="shared" si="46"/>
        <v xml:space="preserve"> </v>
      </c>
      <c r="P484" s="37" t="str">
        <f t="shared" si="47"/>
        <v xml:space="preserve"> </v>
      </c>
      <c r="Q484" s="36" t="str">
        <f t="shared" si="48"/>
        <v xml:space="preserve"> </v>
      </c>
      <c r="R484" s="29"/>
      <c r="S484" s="30"/>
      <c r="T484" s="31"/>
      <c r="U484" s="31"/>
      <c r="V484" s="31"/>
      <c r="W484" s="33"/>
      <c r="X484" s="35"/>
      <c r="Y484" s="35"/>
      <c r="Z484" s="33"/>
      <c r="AA484" s="35"/>
      <c r="AB484" s="35"/>
      <c r="AC484" s="33"/>
      <c r="AD484" s="35"/>
      <c r="AE484" s="35"/>
      <c r="AF484" s="33"/>
      <c r="AG484" s="31"/>
      <c r="AH484" s="35"/>
      <c r="AI484" s="33"/>
      <c r="AJ484" s="29"/>
      <c r="AK484" s="57"/>
    </row>
    <row r="485" spans="1:37" ht="16.5" customHeight="1">
      <c r="A485" s="30"/>
      <c r="B485" s="31"/>
      <c r="C485" s="31"/>
      <c r="D485" s="31"/>
      <c r="E485" s="33"/>
      <c r="F485" s="34"/>
      <c r="G485" s="35"/>
      <c r="H485" s="36" t="str">
        <f t="shared" si="42"/>
        <v/>
      </c>
      <c r="I485" s="34"/>
      <c r="J485" s="35"/>
      <c r="K485" s="36" t="str">
        <f t="shared" si="43"/>
        <v/>
      </c>
      <c r="L485" s="34"/>
      <c r="M485" s="37" t="str">
        <f t="shared" si="44"/>
        <v xml:space="preserve"> </v>
      </c>
      <c r="N485" s="36" t="str">
        <f t="shared" si="45"/>
        <v xml:space="preserve"> </v>
      </c>
      <c r="O485" s="38" t="str">
        <f t="shared" si="46"/>
        <v xml:space="preserve"> </v>
      </c>
      <c r="P485" s="37" t="str">
        <f t="shared" si="47"/>
        <v xml:space="preserve"> </v>
      </c>
      <c r="Q485" s="36" t="str">
        <f t="shared" si="48"/>
        <v xml:space="preserve"> </v>
      </c>
      <c r="R485" s="29"/>
      <c r="S485" s="51"/>
      <c r="T485" s="72"/>
      <c r="U485" s="72"/>
      <c r="V485" s="72"/>
      <c r="W485" s="36"/>
      <c r="X485" s="37"/>
      <c r="Y485" s="37"/>
      <c r="Z485" s="36"/>
      <c r="AA485" s="37"/>
      <c r="AB485" s="37"/>
      <c r="AC485" s="36"/>
      <c r="AD485" s="37"/>
      <c r="AE485" s="37"/>
      <c r="AF485" s="36"/>
      <c r="AG485" s="72"/>
      <c r="AH485" s="37"/>
      <c r="AI485" s="36"/>
      <c r="AJ485" s="17"/>
      <c r="AK485" s="57"/>
    </row>
    <row r="486" spans="1:37" ht="16.5" customHeight="1">
      <c r="A486" s="30"/>
      <c r="B486" s="31"/>
      <c r="C486" s="31"/>
      <c r="D486" s="31"/>
      <c r="E486" s="33"/>
      <c r="F486" s="34"/>
      <c r="G486" s="35"/>
      <c r="H486" s="36" t="str">
        <f t="shared" si="42"/>
        <v/>
      </c>
      <c r="I486" s="34"/>
      <c r="J486" s="35"/>
      <c r="K486" s="36" t="str">
        <f t="shared" si="43"/>
        <v/>
      </c>
      <c r="L486" s="34"/>
      <c r="M486" s="37" t="str">
        <f t="shared" si="44"/>
        <v xml:space="preserve"> </v>
      </c>
      <c r="N486" s="36" t="str">
        <f t="shared" si="45"/>
        <v xml:space="preserve"> </v>
      </c>
      <c r="O486" s="38" t="str">
        <f t="shared" si="46"/>
        <v xml:space="preserve"> </v>
      </c>
      <c r="P486" s="37" t="str">
        <f t="shared" si="47"/>
        <v xml:space="preserve"> </v>
      </c>
      <c r="Q486" s="36" t="str">
        <f t="shared" si="48"/>
        <v xml:space="preserve"> </v>
      </c>
      <c r="R486" s="29"/>
      <c r="S486" s="30"/>
      <c r="T486" s="31"/>
      <c r="U486" s="31"/>
      <c r="V486" s="31"/>
      <c r="W486" s="33"/>
      <c r="X486" s="35"/>
      <c r="Y486" s="35"/>
      <c r="Z486" s="33"/>
      <c r="AA486" s="35"/>
      <c r="AB486" s="35"/>
      <c r="AC486" s="33"/>
      <c r="AD486" s="35"/>
      <c r="AE486" s="35"/>
      <c r="AF486" s="33"/>
      <c r="AG486" s="31"/>
      <c r="AH486" s="35"/>
      <c r="AI486" s="33"/>
      <c r="AJ486" s="29"/>
      <c r="AK486" s="57"/>
    </row>
    <row r="487" spans="1:37" ht="16.5" customHeight="1">
      <c r="A487" s="30"/>
      <c r="B487" s="31"/>
      <c r="C487" s="31"/>
      <c r="D487" s="31"/>
      <c r="E487" s="33"/>
      <c r="F487" s="34"/>
      <c r="G487" s="35"/>
      <c r="H487" s="36" t="str">
        <f t="shared" si="42"/>
        <v/>
      </c>
      <c r="I487" s="34"/>
      <c r="J487" s="35"/>
      <c r="K487" s="36" t="str">
        <f t="shared" si="43"/>
        <v/>
      </c>
      <c r="L487" s="34"/>
      <c r="M487" s="37" t="str">
        <f t="shared" si="44"/>
        <v xml:space="preserve"> </v>
      </c>
      <c r="N487" s="36" t="str">
        <f t="shared" si="45"/>
        <v xml:space="preserve"> </v>
      </c>
      <c r="O487" s="38" t="str">
        <f t="shared" si="46"/>
        <v xml:space="preserve"> </v>
      </c>
      <c r="P487" s="37" t="str">
        <f t="shared" si="47"/>
        <v xml:space="preserve"> </v>
      </c>
      <c r="Q487" s="36" t="str">
        <f t="shared" si="48"/>
        <v xml:space="preserve"> </v>
      </c>
      <c r="R487" s="29"/>
      <c r="S487" s="51"/>
      <c r="T487" s="72"/>
      <c r="U487" s="72"/>
      <c r="V487" s="72"/>
      <c r="W487" s="36"/>
      <c r="X487" s="37"/>
      <c r="Y487" s="37"/>
      <c r="Z487" s="36"/>
      <c r="AA487" s="37"/>
      <c r="AB487" s="37"/>
      <c r="AC487" s="36"/>
      <c r="AD487" s="37"/>
      <c r="AE487" s="37"/>
      <c r="AF487" s="36"/>
      <c r="AG487" s="72"/>
      <c r="AH487" s="37"/>
      <c r="AI487" s="36"/>
      <c r="AJ487" s="17"/>
      <c r="AK487" s="57"/>
    </row>
    <row r="488" spans="1:37" ht="16.5" customHeight="1">
      <c r="A488" s="30"/>
      <c r="B488" s="31"/>
      <c r="C488" s="31"/>
      <c r="D488" s="31"/>
      <c r="E488" s="33"/>
      <c r="F488" s="34"/>
      <c r="G488" s="35"/>
      <c r="H488" s="36" t="str">
        <f t="shared" si="42"/>
        <v/>
      </c>
      <c r="I488" s="34"/>
      <c r="J488" s="35"/>
      <c r="K488" s="36" t="str">
        <f t="shared" si="43"/>
        <v/>
      </c>
      <c r="L488" s="34"/>
      <c r="M488" s="37" t="str">
        <f t="shared" si="44"/>
        <v xml:space="preserve"> </v>
      </c>
      <c r="N488" s="36" t="str">
        <f t="shared" si="45"/>
        <v xml:space="preserve"> </v>
      </c>
      <c r="O488" s="38" t="str">
        <f t="shared" si="46"/>
        <v xml:space="preserve"> </v>
      </c>
      <c r="P488" s="37" t="str">
        <f t="shared" si="47"/>
        <v xml:space="preserve"> </v>
      </c>
      <c r="Q488" s="36" t="str">
        <f t="shared" si="48"/>
        <v xml:space="preserve"> </v>
      </c>
      <c r="R488" s="29"/>
      <c r="S488" s="30"/>
      <c r="T488" s="31"/>
      <c r="U488" s="31"/>
      <c r="V488" s="31"/>
      <c r="W488" s="33"/>
      <c r="X488" s="35"/>
      <c r="Y488" s="35"/>
      <c r="Z488" s="33"/>
      <c r="AA488" s="35"/>
      <c r="AB488" s="35"/>
      <c r="AC488" s="33"/>
      <c r="AD488" s="35"/>
      <c r="AE488" s="35"/>
      <c r="AF488" s="33"/>
      <c r="AG488" s="31"/>
      <c r="AH488" s="35"/>
      <c r="AI488" s="33"/>
      <c r="AJ488" s="29"/>
      <c r="AK488" s="57"/>
    </row>
    <row r="489" spans="1:37" ht="16.5" customHeight="1">
      <c r="A489" s="30"/>
      <c r="B489" s="31"/>
      <c r="C489" s="31"/>
      <c r="D489" s="31"/>
      <c r="E489" s="33"/>
      <c r="F489" s="34"/>
      <c r="G489" s="35"/>
      <c r="H489" s="36" t="str">
        <f t="shared" si="42"/>
        <v/>
      </c>
      <c r="I489" s="34"/>
      <c r="J489" s="35"/>
      <c r="K489" s="36" t="str">
        <f t="shared" si="43"/>
        <v/>
      </c>
      <c r="L489" s="34"/>
      <c r="M489" s="37" t="str">
        <f t="shared" si="44"/>
        <v xml:space="preserve"> </v>
      </c>
      <c r="N489" s="36" t="str">
        <f t="shared" si="45"/>
        <v xml:space="preserve"> </v>
      </c>
      <c r="O489" s="38" t="str">
        <f t="shared" si="46"/>
        <v xml:space="preserve"> </v>
      </c>
      <c r="P489" s="37" t="str">
        <f t="shared" si="47"/>
        <v xml:space="preserve"> </v>
      </c>
      <c r="Q489" s="36" t="str">
        <f t="shared" si="48"/>
        <v xml:space="preserve"> </v>
      </c>
      <c r="R489" s="29"/>
      <c r="S489" s="51"/>
      <c r="T489" s="72"/>
      <c r="U489" s="72"/>
      <c r="V489" s="72"/>
      <c r="W489" s="36"/>
      <c r="X489" s="37"/>
      <c r="Y489" s="37"/>
      <c r="Z489" s="36"/>
      <c r="AA489" s="37"/>
      <c r="AB489" s="37"/>
      <c r="AC489" s="36"/>
      <c r="AD489" s="37"/>
      <c r="AE489" s="37"/>
      <c r="AF489" s="36"/>
      <c r="AG489" s="72"/>
      <c r="AH489" s="37"/>
      <c r="AI489" s="36"/>
      <c r="AJ489" s="17"/>
      <c r="AK489" s="57"/>
    </row>
    <row r="490" spans="1:37" ht="16.5" customHeight="1">
      <c r="A490" s="30"/>
      <c r="B490" s="31"/>
      <c r="C490" s="31"/>
      <c r="D490" s="31"/>
      <c r="E490" s="33"/>
      <c r="F490" s="34"/>
      <c r="G490" s="35"/>
      <c r="H490" s="36" t="str">
        <f t="shared" si="42"/>
        <v/>
      </c>
      <c r="I490" s="34"/>
      <c r="J490" s="35"/>
      <c r="K490" s="36" t="str">
        <f t="shared" si="43"/>
        <v/>
      </c>
      <c r="L490" s="34"/>
      <c r="M490" s="37" t="str">
        <f t="shared" si="44"/>
        <v xml:space="preserve"> </v>
      </c>
      <c r="N490" s="36" t="str">
        <f t="shared" si="45"/>
        <v xml:space="preserve"> </v>
      </c>
      <c r="O490" s="38" t="str">
        <f t="shared" si="46"/>
        <v xml:space="preserve"> </v>
      </c>
      <c r="P490" s="37" t="str">
        <f t="shared" si="47"/>
        <v xml:space="preserve"> </v>
      </c>
      <c r="Q490" s="36" t="str">
        <f t="shared" si="48"/>
        <v xml:space="preserve"> </v>
      </c>
      <c r="R490" s="29"/>
      <c r="S490" s="30"/>
      <c r="T490" s="31"/>
      <c r="U490" s="31"/>
      <c r="V490" s="31"/>
      <c r="W490" s="33"/>
      <c r="X490" s="35"/>
      <c r="Y490" s="35"/>
      <c r="Z490" s="33"/>
      <c r="AA490" s="35"/>
      <c r="AB490" s="35"/>
      <c r="AC490" s="33"/>
      <c r="AD490" s="35"/>
      <c r="AE490" s="35"/>
      <c r="AF490" s="33"/>
      <c r="AG490" s="31"/>
      <c r="AH490" s="35"/>
      <c r="AI490" s="33"/>
      <c r="AJ490" s="29"/>
      <c r="AK490" s="57"/>
    </row>
    <row r="491" spans="1:37" ht="16.5" customHeight="1">
      <c r="A491" s="30"/>
      <c r="B491" s="31"/>
      <c r="C491" s="31"/>
      <c r="D491" s="31"/>
      <c r="E491" s="33"/>
      <c r="F491" s="34"/>
      <c r="G491" s="35"/>
      <c r="H491" s="36" t="str">
        <f t="shared" si="42"/>
        <v/>
      </c>
      <c r="I491" s="34"/>
      <c r="J491" s="35"/>
      <c r="K491" s="36" t="str">
        <f t="shared" si="43"/>
        <v/>
      </c>
      <c r="L491" s="34"/>
      <c r="M491" s="37" t="str">
        <f t="shared" si="44"/>
        <v xml:space="preserve"> </v>
      </c>
      <c r="N491" s="36" t="str">
        <f t="shared" si="45"/>
        <v xml:space="preserve"> </v>
      </c>
      <c r="O491" s="38" t="str">
        <f t="shared" si="46"/>
        <v xml:space="preserve"> </v>
      </c>
      <c r="P491" s="37" t="str">
        <f t="shared" si="47"/>
        <v xml:space="preserve"> </v>
      </c>
      <c r="Q491" s="36" t="str">
        <f t="shared" si="48"/>
        <v xml:space="preserve"> </v>
      </c>
      <c r="R491" s="29"/>
      <c r="S491" s="51"/>
      <c r="T491" s="72"/>
      <c r="U491" s="72"/>
      <c r="V491" s="72"/>
      <c r="W491" s="36"/>
      <c r="X491" s="37"/>
      <c r="Y491" s="37"/>
      <c r="Z491" s="36"/>
      <c r="AA491" s="37"/>
      <c r="AB491" s="37"/>
      <c r="AC491" s="36"/>
      <c r="AD491" s="37"/>
      <c r="AE491" s="37"/>
      <c r="AF491" s="36"/>
      <c r="AG491" s="72"/>
      <c r="AH491" s="37"/>
      <c r="AI491" s="36"/>
      <c r="AJ491" s="17"/>
      <c r="AK491" s="57"/>
    </row>
    <row r="492" spans="1:37" ht="16.5" customHeight="1">
      <c r="A492" s="30"/>
      <c r="B492" s="31"/>
      <c r="C492" s="31"/>
      <c r="D492" s="31"/>
      <c r="E492" s="33"/>
      <c r="F492" s="34"/>
      <c r="G492" s="35"/>
      <c r="H492" s="36" t="str">
        <f t="shared" si="42"/>
        <v/>
      </c>
      <c r="I492" s="34"/>
      <c r="J492" s="35"/>
      <c r="K492" s="36" t="str">
        <f t="shared" si="43"/>
        <v/>
      </c>
      <c r="L492" s="34"/>
      <c r="M492" s="37" t="str">
        <f t="shared" si="44"/>
        <v xml:space="preserve"> </v>
      </c>
      <c r="N492" s="36" t="str">
        <f t="shared" si="45"/>
        <v xml:space="preserve"> </v>
      </c>
      <c r="O492" s="38" t="str">
        <f t="shared" si="46"/>
        <v xml:space="preserve"> </v>
      </c>
      <c r="P492" s="37" t="str">
        <f t="shared" si="47"/>
        <v xml:space="preserve"> </v>
      </c>
      <c r="Q492" s="36" t="str">
        <f t="shared" si="48"/>
        <v xml:space="preserve"> </v>
      </c>
      <c r="R492" s="29"/>
      <c r="S492" s="30"/>
      <c r="T492" s="31"/>
      <c r="U492" s="31"/>
      <c r="V492" s="31"/>
      <c r="W492" s="33"/>
      <c r="X492" s="35"/>
      <c r="Y492" s="35"/>
      <c r="Z492" s="33"/>
      <c r="AA492" s="35"/>
      <c r="AB492" s="35"/>
      <c r="AC492" s="33"/>
      <c r="AD492" s="35"/>
      <c r="AE492" s="35"/>
      <c r="AF492" s="33"/>
      <c r="AG492" s="31"/>
      <c r="AH492" s="35"/>
      <c r="AI492" s="33"/>
      <c r="AJ492" s="29"/>
      <c r="AK492" s="57"/>
    </row>
    <row r="493" spans="1:37" ht="16.5" customHeight="1">
      <c r="A493" s="30"/>
      <c r="B493" s="31"/>
      <c r="C493" s="31"/>
      <c r="D493" s="31"/>
      <c r="E493" s="33"/>
      <c r="F493" s="34"/>
      <c r="G493" s="35"/>
      <c r="H493" s="36" t="str">
        <f t="shared" si="42"/>
        <v/>
      </c>
      <c r="I493" s="34"/>
      <c r="J493" s="35"/>
      <c r="K493" s="36" t="str">
        <f t="shared" si="43"/>
        <v/>
      </c>
      <c r="L493" s="34"/>
      <c r="M493" s="37" t="str">
        <f t="shared" si="44"/>
        <v xml:space="preserve"> </v>
      </c>
      <c r="N493" s="36" t="str">
        <f t="shared" si="45"/>
        <v xml:space="preserve"> </v>
      </c>
      <c r="O493" s="38" t="str">
        <f t="shared" si="46"/>
        <v xml:space="preserve"> </v>
      </c>
      <c r="P493" s="37" t="str">
        <f t="shared" si="47"/>
        <v xml:space="preserve"> </v>
      </c>
      <c r="Q493" s="36" t="str">
        <f t="shared" si="48"/>
        <v xml:space="preserve"> </v>
      </c>
      <c r="R493" s="29"/>
      <c r="S493" s="51"/>
      <c r="T493" s="72"/>
      <c r="U493" s="72"/>
      <c r="V493" s="72"/>
      <c r="W493" s="36"/>
      <c r="X493" s="37"/>
      <c r="Y493" s="37"/>
      <c r="Z493" s="36"/>
      <c r="AA493" s="37"/>
      <c r="AB493" s="37"/>
      <c r="AC493" s="36"/>
      <c r="AD493" s="37"/>
      <c r="AE493" s="37"/>
      <c r="AF493" s="36"/>
      <c r="AG493" s="72"/>
      <c r="AH493" s="37"/>
      <c r="AI493" s="36"/>
      <c r="AJ493" s="17"/>
      <c r="AK493" s="57"/>
    </row>
    <row r="494" spans="1:37" ht="16.5" customHeight="1">
      <c r="A494" s="30"/>
      <c r="B494" s="31"/>
      <c r="C494" s="31"/>
      <c r="D494" s="31"/>
      <c r="E494" s="33"/>
      <c r="F494" s="34"/>
      <c r="G494" s="35"/>
      <c r="H494" s="36" t="str">
        <f t="shared" si="42"/>
        <v/>
      </c>
      <c r="I494" s="34"/>
      <c r="J494" s="35"/>
      <c r="K494" s="36" t="str">
        <f t="shared" si="43"/>
        <v/>
      </c>
      <c r="L494" s="34"/>
      <c r="M494" s="37" t="str">
        <f t="shared" si="44"/>
        <v xml:space="preserve"> </v>
      </c>
      <c r="N494" s="36" t="str">
        <f t="shared" si="45"/>
        <v xml:space="preserve"> </v>
      </c>
      <c r="O494" s="38" t="str">
        <f t="shared" si="46"/>
        <v xml:space="preserve"> </v>
      </c>
      <c r="P494" s="37" t="str">
        <f t="shared" si="47"/>
        <v xml:space="preserve"> </v>
      </c>
      <c r="Q494" s="36" t="str">
        <f t="shared" si="48"/>
        <v xml:space="preserve"> </v>
      </c>
      <c r="R494" s="29"/>
      <c r="S494" s="30"/>
      <c r="T494" s="31"/>
      <c r="U494" s="31"/>
      <c r="V494" s="31"/>
      <c r="W494" s="33"/>
      <c r="X494" s="35"/>
      <c r="Y494" s="35"/>
      <c r="Z494" s="33"/>
      <c r="AA494" s="35"/>
      <c r="AB494" s="35"/>
      <c r="AC494" s="33"/>
      <c r="AD494" s="35"/>
      <c r="AE494" s="35"/>
      <c r="AF494" s="33"/>
      <c r="AG494" s="31"/>
      <c r="AH494" s="35"/>
      <c r="AI494" s="33"/>
      <c r="AJ494" s="29"/>
      <c r="AK494" s="57"/>
    </row>
    <row r="495" spans="1:37" ht="16.5" customHeight="1">
      <c r="A495" s="30"/>
      <c r="B495" s="31"/>
      <c r="C495" s="31"/>
      <c r="D495" s="31"/>
      <c r="E495" s="33"/>
      <c r="F495" s="34"/>
      <c r="G495" s="35"/>
      <c r="H495" s="36" t="str">
        <f t="shared" si="42"/>
        <v/>
      </c>
      <c r="I495" s="34"/>
      <c r="J495" s="35"/>
      <c r="K495" s="36" t="str">
        <f t="shared" si="43"/>
        <v/>
      </c>
      <c r="L495" s="34"/>
      <c r="M495" s="37" t="str">
        <f t="shared" si="44"/>
        <v xml:space="preserve"> </v>
      </c>
      <c r="N495" s="36" t="str">
        <f t="shared" si="45"/>
        <v xml:space="preserve"> </v>
      </c>
      <c r="O495" s="38" t="str">
        <f t="shared" si="46"/>
        <v xml:space="preserve"> </v>
      </c>
      <c r="P495" s="37" t="str">
        <f t="shared" si="47"/>
        <v xml:space="preserve"> </v>
      </c>
      <c r="Q495" s="36" t="str">
        <f t="shared" si="48"/>
        <v xml:space="preserve"> </v>
      </c>
      <c r="R495" s="29"/>
      <c r="S495" s="51"/>
      <c r="T495" s="72"/>
      <c r="U495" s="72"/>
      <c r="V495" s="72"/>
      <c r="W495" s="36"/>
      <c r="X495" s="37"/>
      <c r="Y495" s="37"/>
      <c r="Z495" s="36"/>
      <c r="AA495" s="37"/>
      <c r="AB495" s="37"/>
      <c r="AC495" s="36"/>
      <c r="AD495" s="37"/>
      <c r="AE495" s="37"/>
      <c r="AF495" s="36"/>
      <c r="AG495" s="72"/>
      <c r="AH495" s="37"/>
      <c r="AI495" s="36"/>
      <c r="AJ495" s="17"/>
      <c r="AK495" s="57"/>
    </row>
    <row r="496" spans="1:37" ht="16.5" customHeight="1">
      <c r="A496" s="30"/>
      <c r="B496" s="31"/>
      <c r="C496" s="31"/>
      <c r="D496" s="31"/>
      <c r="E496" s="33"/>
      <c r="F496" s="34"/>
      <c r="G496" s="35"/>
      <c r="H496" s="36" t="str">
        <f t="shared" si="42"/>
        <v/>
      </c>
      <c r="I496" s="34"/>
      <c r="J496" s="35"/>
      <c r="K496" s="36" t="str">
        <f t="shared" si="43"/>
        <v/>
      </c>
      <c r="L496" s="34"/>
      <c r="M496" s="37" t="str">
        <f t="shared" si="44"/>
        <v xml:space="preserve"> </v>
      </c>
      <c r="N496" s="36" t="str">
        <f t="shared" si="45"/>
        <v xml:space="preserve"> </v>
      </c>
      <c r="O496" s="38" t="str">
        <f t="shared" si="46"/>
        <v xml:space="preserve"> </v>
      </c>
      <c r="P496" s="37" t="str">
        <f t="shared" si="47"/>
        <v xml:space="preserve"> </v>
      </c>
      <c r="Q496" s="36" t="str">
        <f t="shared" si="48"/>
        <v xml:space="preserve"> </v>
      </c>
      <c r="R496" s="29"/>
      <c r="S496" s="30"/>
      <c r="T496" s="31"/>
      <c r="U496" s="31"/>
      <c r="V496" s="31"/>
      <c r="W496" s="33"/>
      <c r="X496" s="35"/>
      <c r="Y496" s="35"/>
      <c r="Z496" s="33"/>
      <c r="AA496" s="35"/>
      <c r="AB496" s="35"/>
      <c r="AC496" s="33"/>
      <c r="AD496" s="35"/>
      <c r="AE496" s="35"/>
      <c r="AF496" s="33"/>
      <c r="AG496" s="31"/>
      <c r="AH496" s="35"/>
      <c r="AI496" s="33"/>
      <c r="AJ496" s="29"/>
      <c r="AK496" s="57"/>
    </row>
    <row r="497" spans="1:37" ht="16.5" customHeight="1">
      <c r="A497" s="30"/>
      <c r="B497" s="31"/>
      <c r="C497" s="31"/>
      <c r="D497" s="31"/>
      <c r="E497" s="33"/>
      <c r="F497" s="34"/>
      <c r="G497" s="35"/>
      <c r="H497" s="36" t="str">
        <f t="shared" si="42"/>
        <v/>
      </c>
      <c r="I497" s="34"/>
      <c r="J497" s="35"/>
      <c r="K497" s="36" t="str">
        <f t="shared" si="43"/>
        <v/>
      </c>
      <c r="L497" s="34"/>
      <c r="M497" s="37" t="str">
        <f t="shared" si="44"/>
        <v xml:space="preserve"> </v>
      </c>
      <c r="N497" s="36" t="str">
        <f t="shared" si="45"/>
        <v xml:space="preserve"> </v>
      </c>
      <c r="O497" s="38" t="str">
        <f t="shared" si="46"/>
        <v xml:space="preserve"> </v>
      </c>
      <c r="P497" s="37" t="str">
        <f t="shared" si="47"/>
        <v xml:space="preserve"> </v>
      </c>
      <c r="Q497" s="36" t="str">
        <f t="shared" si="48"/>
        <v xml:space="preserve"> </v>
      </c>
      <c r="R497" s="29"/>
      <c r="S497" s="51"/>
      <c r="T497" s="72"/>
      <c r="U497" s="72"/>
      <c r="V497" s="72"/>
      <c r="W497" s="36"/>
      <c r="X497" s="37"/>
      <c r="Y497" s="37"/>
      <c r="Z497" s="36"/>
      <c r="AA497" s="37"/>
      <c r="AB497" s="37"/>
      <c r="AC497" s="36"/>
      <c r="AD497" s="37"/>
      <c r="AE497" s="37"/>
      <c r="AF497" s="36"/>
      <c r="AG497" s="72"/>
      <c r="AH497" s="37"/>
      <c r="AI497" s="36"/>
      <c r="AJ497" s="17"/>
      <c r="AK497" s="57"/>
    </row>
    <row r="498" spans="1:37" ht="16.5" customHeight="1">
      <c r="A498" s="30"/>
      <c r="B498" s="31"/>
      <c r="C498" s="31"/>
      <c r="D498" s="31"/>
      <c r="E498" s="33"/>
      <c r="F498" s="34"/>
      <c r="G498" s="35"/>
      <c r="H498" s="36" t="str">
        <f t="shared" si="42"/>
        <v/>
      </c>
      <c r="I498" s="34"/>
      <c r="J498" s="35"/>
      <c r="K498" s="36" t="str">
        <f t="shared" si="43"/>
        <v/>
      </c>
      <c r="L498" s="34"/>
      <c r="M498" s="37" t="str">
        <f t="shared" si="44"/>
        <v xml:space="preserve"> </v>
      </c>
      <c r="N498" s="36" t="str">
        <f t="shared" si="45"/>
        <v xml:space="preserve"> </v>
      </c>
      <c r="O498" s="38" t="str">
        <f t="shared" si="46"/>
        <v xml:space="preserve"> </v>
      </c>
      <c r="P498" s="37" t="str">
        <f t="shared" si="47"/>
        <v xml:space="preserve"> </v>
      </c>
      <c r="Q498" s="36" t="str">
        <f t="shared" si="48"/>
        <v xml:space="preserve"> </v>
      </c>
      <c r="R498" s="29"/>
      <c r="S498" s="30"/>
      <c r="T498" s="31"/>
      <c r="U498" s="31"/>
      <c r="V498" s="31"/>
      <c r="W498" s="33"/>
      <c r="X498" s="35"/>
      <c r="Y498" s="35"/>
      <c r="Z498" s="33"/>
      <c r="AA498" s="35"/>
      <c r="AB498" s="35"/>
      <c r="AC498" s="33"/>
      <c r="AD498" s="35"/>
      <c r="AE498" s="35"/>
      <c r="AF498" s="33"/>
      <c r="AG498" s="31"/>
      <c r="AH498" s="35"/>
      <c r="AI498" s="33"/>
      <c r="AJ498" s="29"/>
      <c r="AK498" s="57"/>
    </row>
    <row r="499" spans="1:37" ht="16.5" customHeight="1">
      <c r="A499" s="30"/>
      <c r="B499" s="31"/>
      <c r="C499" s="31"/>
      <c r="D499" s="31"/>
      <c r="E499" s="33"/>
      <c r="F499" s="34"/>
      <c r="G499" s="35"/>
      <c r="H499" s="36" t="str">
        <f t="shared" si="42"/>
        <v/>
      </c>
      <c r="I499" s="34"/>
      <c r="J499" s="35"/>
      <c r="K499" s="36" t="str">
        <f t="shared" si="43"/>
        <v/>
      </c>
      <c r="L499" s="34"/>
      <c r="M499" s="37" t="str">
        <f t="shared" si="44"/>
        <v xml:space="preserve"> </v>
      </c>
      <c r="N499" s="36" t="str">
        <f t="shared" si="45"/>
        <v xml:space="preserve"> </v>
      </c>
      <c r="O499" s="38" t="str">
        <f t="shared" si="46"/>
        <v xml:space="preserve"> </v>
      </c>
      <c r="P499" s="37" t="str">
        <f t="shared" si="47"/>
        <v xml:space="preserve"> </v>
      </c>
      <c r="Q499" s="36" t="str">
        <f t="shared" si="48"/>
        <v xml:space="preserve"> </v>
      </c>
      <c r="R499" s="29"/>
      <c r="S499" s="51"/>
      <c r="T499" s="72"/>
      <c r="U499" s="72"/>
      <c r="V499" s="72"/>
      <c r="W499" s="36"/>
      <c r="X499" s="37"/>
      <c r="Y499" s="37"/>
      <c r="Z499" s="36"/>
      <c r="AA499" s="37"/>
      <c r="AB499" s="37"/>
      <c r="AC499" s="36"/>
      <c r="AD499" s="37"/>
      <c r="AE499" s="37"/>
      <c r="AF499" s="36"/>
      <c r="AG499" s="72"/>
      <c r="AH499" s="37"/>
      <c r="AI499" s="36"/>
      <c r="AJ499" s="17"/>
      <c r="AK499" s="57"/>
    </row>
    <row r="500" spans="1:37" ht="16.5" customHeight="1">
      <c r="A500" s="30"/>
      <c r="B500" s="31"/>
      <c r="C500" s="31"/>
      <c r="D500" s="31"/>
      <c r="E500" s="33"/>
      <c r="F500" s="34"/>
      <c r="G500" s="35"/>
      <c r="H500" s="36" t="str">
        <f t="shared" si="42"/>
        <v/>
      </c>
      <c r="I500" s="34"/>
      <c r="J500" s="35"/>
      <c r="K500" s="36" t="str">
        <f t="shared" si="43"/>
        <v/>
      </c>
      <c r="L500" s="34"/>
      <c r="M500" s="37" t="str">
        <f t="shared" si="44"/>
        <v xml:space="preserve"> </v>
      </c>
      <c r="N500" s="36" t="str">
        <f t="shared" si="45"/>
        <v xml:space="preserve"> </v>
      </c>
      <c r="O500" s="38" t="str">
        <f t="shared" si="46"/>
        <v xml:space="preserve"> </v>
      </c>
      <c r="P500" s="37" t="str">
        <f t="shared" si="47"/>
        <v xml:space="preserve"> </v>
      </c>
      <c r="Q500" s="36" t="str">
        <f t="shared" si="48"/>
        <v xml:space="preserve"> </v>
      </c>
      <c r="R500" s="29"/>
      <c r="S500" s="30"/>
      <c r="T500" s="31"/>
      <c r="U500" s="31"/>
      <c r="V500" s="31"/>
      <c r="W500" s="33"/>
      <c r="X500" s="35"/>
      <c r="Y500" s="35"/>
      <c r="Z500" s="33"/>
      <c r="AA500" s="35"/>
      <c r="AB500" s="35"/>
      <c r="AC500" s="33"/>
      <c r="AD500" s="35"/>
      <c r="AE500" s="35"/>
      <c r="AF500" s="33"/>
      <c r="AG500" s="31"/>
      <c r="AH500" s="35"/>
      <c r="AI500" s="33"/>
      <c r="AJ500" s="29"/>
      <c r="AK500" s="57"/>
    </row>
    <row r="501" spans="1:37" ht="16.5" customHeight="1">
      <c r="A501" s="30"/>
      <c r="B501" s="31"/>
      <c r="C501" s="31"/>
      <c r="D501" s="31"/>
      <c r="E501" s="33"/>
      <c r="F501" s="34"/>
      <c r="G501" s="35"/>
      <c r="H501" s="36" t="str">
        <f t="shared" si="42"/>
        <v/>
      </c>
      <c r="I501" s="34"/>
      <c r="J501" s="35"/>
      <c r="K501" s="36" t="str">
        <f t="shared" si="43"/>
        <v/>
      </c>
      <c r="L501" s="34"/>
      <c r="M501" s="37" t="str">
        <f t="shared" si="44"/>
        <v xml:space="preserve"> </v>
      </c>
      <c r="N501" s="36" t="str">
        <f t="shared" si="45"/>
        <v xml:space="preserve"> </v>
      </c>
      <c r="O501" s="38" t="str">
        <f t="shared" si="46"/>
        <v xml:space="preserve"> </v>
      </c>
      <c r="P501" s="37" t="str">
        <f t="shared" si="47"/>
        <v xml:space="preserve"> </v>
      </c>
      <c r="Q501" s="36" t="str">
        <f t="shared" si="48"/>
        <v xml:space="preserve"> </v>
      </c>
      <c r="R501" s="29"/>
      <c r="S501" s="51"/>
      <c r="T501" s="72"/>
      <c r="U501" s="72"/>
      <c r="V501" s="72"/>
      <c r="W501" s="36"/>
      <c r="X501" s="37"/>
      <c r="Y501" s="37"/>
      <c r="Z501" s="36"/>
      <c r="AA501" s="37"/>
      <c r="AB501" s="37"/>
      <c r="AC501" s="36"/>
      <c r="AD501" s="37"/>
      <c r="AE501" s="37"/>
      <c r="AF501" s="36"/>
      <c r="AG501" s="72"/>
      <c r="AH501" s="37"/>
      <c r="AI501" s="36"/>
      <c r="AJ501" s="17"/>
      <c r="AK501" s="57"/>
    </row>
    <row r="502" spans="1:37" ht="16.5" customHeight="1">
      <c r="A502" s="30"/>
      <c r="B502" s="31"/>
      <c r="C502" s="31"/>
      <c r="D502" s="31"/>
      <c r="E502" s="33"/>
      <c r="F502" s="34"/>
      <c r="G502" s="35"/>
      <c r="H502" s="36" t="str">
        <f t="shared" si="42"/>
        <v/>
      </c>
      <c r="I502" s="34"/>
      <c r="J502" s="35"/>
      <c r="K502" s="36" t="str">
        <f t="shared" si="43"/>
        <v/>
      </c>
      <c r="L502" s="34"/>
      <c r="M502" s="37" t="str">
        <f t="shared" si="44"/>
        <v xml:space="preserve"> </v>
      </c>
      <c r="N502" s="36" t="str">
        <f t="shared" si="45"/>
        <v xml:space="preserve"> </v>
      </c>
      <c r="O502" s="38" t="str">
        <f t="shared" si="46"/>
        <v xml:space="preserve"> </v>
      </c>
      <c r="P502" s="37" t="str">
        <f t="shared" si="47"/>
        <v xml:space="preserve"> </v>
      </c>
      <c r="Q502" s="36" t="str">
        <f t="shared" si="48"/>
        <v xml:space="preserve"> </v>
      </c>
      <c r="R502" s="29"/>
      <c r="S502" s="30"/>
      <c r="T502" s="31"/>
      <c r="U502" s="31"/>
      <c r="V502" s="31"/>
      <c r="W502" s="33"/>
      <c r="X502" s="35"/>
      <c r="Y502" s="35"/>
      <c r="Z502" s="33"/>
      <c r="AA502" s="35"/>
      <c r="AB502" s="35"/>
      <c r="AC502" s="33"/>
      <c r="AD502" s="35"/>
      <c r="AE502" s="35"/>
      <c r="AF502" s="33"/>
      <c r="AG502" s="31"/>
      <c r="AH502" s="35"/>
      <c r="AI502" s="33"/>
      <c r="AJ502" s="29"/>
      <c r="AK502" s="57"/>
    </row>
    <row r="503" spans="1:37" ht="16.5" customHeight="1">
      <c r="A503" s="30"/>
      <c r="B503" s="31"/>
      <c r="C503" s="31"/>
      <c r="D503" s="31"/>
      <c r="E503" s="33"/>
      <c r="F503" s="34"/>
      <c r="G503" s="35"/>
      <c r="H503" s="36" t="str">
        <f t="shared" si="42"/>
        <v/>
      </c>
      <c r="I503" s="34"/>
      <c r="J503" s="35"/>
      <c r="K503" s="36" t="str">
        <f t="shared" si="43"/>
        <v/>
      </c>
      <c r="L503" s="34"/>
      <c r="M503" s="37" t="str">
        <f t="shared" si="44"/>
        <v xml:space="preserve"> </v>
      </c>
      <c r="N503" s="36" t="str">
        <f t="shared" si="45"/>
        <v xml:space="preserve"> </v>
      </c>
      <c r="O503" s="38" t="str">
        <f t="shared" si="46"/>
        <v xml:space="preserve"> </v>
      </c>
      <c r="P503" s="37" t="str">
        <f t="shared" si="47"/>
        <v xml:space="preserve"> </v>
      </c>
      <c r="Q503" s="36" t="str">
        <f t="shared" si="48"/>
        <v xml:space="preserve"> </v>
      </c>
      <c r="R503" s="29"/>
      <c r="S503" s="51"/>
      <c r="T503" s="72"/>
      <c r="U503" s="72"/>
      <c r="V503" s="72"/>
      <c r="W503" s="36"/>
      <c r="X503" s="37"/>
      <c r="Y503" s="37"/>
      <c r="Z503" s="36"/>
      <c r="AA503" s="37"/>
      <c r="AB503" s="37"/>
      <c r="AC503" s="36"/>
      <c r="AD503" s="37"/>
      <c r="AE503" s="37"/>
      <c r="AF503" s="36"/>
      <c r="AG503" s="72"/>
      <c r="AH503" s="37"/>
      <c r="AI503" s="36"/>
      <c r="AJ503" s="17"/>
      <c r="AK503" s="57"/>
    </row>
    <row r="504" spans="1:37" ht="16.5" customHeight="1">
      <c r="A504" s="30"/>
      <c r="B504" s="31"/>
      <c r="C504" s="31"/>
      <c r="D504" s="31"/>
      <c r="E504" s="33"/>
      <c r="F504" s="34"/>
      <c r="G504" s="35"/>
      <c r="H504" s="36" t="str">
        <f t="shared" si="42"/>
        <v/>
      </c>
      <c r="I504" s="34"/>
      <c r="J504" s="35"/>
      <c r="K504" s="36" t="str">
        <f t="shared" si="43"/>
        <v/>
      </c>
      <c r="L504" s="34"/>
      <c r="M504" s="37" t="str">
        <f t="shared" si="44"/>
        <v xml:space="preserve"> </v>
      </c>
      <c r="N504" s="36" t="str">
        <f t="shared" si="45"/>
        <v xml:space="preserve"> </v>
      </c>
      <c r="O504" s="38" t="str">
        <f t="shared" si="46"/>
        <v xml:space="preserve"> </v>
      </c>
      <c r="P504" s="37" t="str">
        <f t="shared" si="47"/>
        <v xml:space="preserve"> </v>
      </c>
      <c r="Q504" s="36" t="str">
        <f t="shared" si="48"/>
        <v xml:space="preserve"> </v>
      </c>
      <c r="R504" s="29"/>
      <c r="S504" s="30"/>
      <c r="T504" s="31"/>
      <c r="U504" s="31"/>
      <c r="V504" s="31"/>
      <c r="W504" s="33"/>
      <c r="X504" s="35"/>
      <c r="Y504" s="35"/>
      <c r="Z504" s="33"/>
      <c r="AA504" s="35"/>
      <c r="AB504" s="35"/>
      <c r="AC504" s="33"/>
      <c r="AD504" s="35"/>
      <c r="AE504" s="35"/>
      <c r="AF504" s="33"/>
      <c r="AG504" s="31"/>
      <c r="AH504" s="35"/>
      <c r="AI504" s="33"/>
      <c r="AJ504" s="29"/>
      <c r="AK504" s="57"/>
    </row>
    <row r="505" spans="1:37" ht="16.5" customHeight="1">
      <c r="A505" s="30"/>
      <c r="B505" s="31"/>
      <c r="C505" s="31"/>
      <c r="D505" s="31"/>
      <c r="E505" s="33"/>
      <c r="F505" s="34"/>
      <c r="G505" s="35"/>
      <c r="H505" s="36" t="str">
        <f t="shared" si="42"/>
        <v/>
      </c>
      <c r="I505" s="34"/>
      <c r="J505" s="35"/>
      <c r="K505" s="36" t="str">
        <f t="shared" si="43"/>
        <v/>
      </c>
      <c r="L505" s="34"/>
      <c r="M505" s="37" t="str">
        <f t="shared" si="44"/>
        <v xml:space="preserve"> </v>
      </c>
      <c r="N505" s="36" t="str">
        <f t="shared" si="45"/>
        <v xml:space="preserve"> </v>
      </c>
      <c r="O505" s="38" t="str">
        <f t="shared" si="46"/>
        <v xml:space="preserve"> </v>
      </c>
      <c r="P505" s="37" t="str">
        <f t="shared" si="47"/>
        <v xml:space="preserve"> </v>
      </c>
      <c r="Q505" s="36" t="str">
        <f t="shared" si="48"/>
        <v xml:space="preserve"> </v>
      </c>
      <c r="R505" s="29"/>
      <c r="S505" s="51"/>
      <c r="T505" s="72"/>
      <c r="U505" s="72"/>
      <c r="V505" s="72"/>
      <c r="W505" s="36"/>
      <c r="X505" s="37"/>
      <c r="Y505" s="37"/>
      <c r="Z505" s="36"/>
      <c r="AA505" s="37"/>
      <c r="AB505" s="37"/>
      <c r="AC505" s="36"/>
      <c r="AD505" s="37"/>
      <c r="AE505" s="37"/>
      <c r="AF505" s="36"/>
      <c r="AG505" s="72"/>
      <c r="AH505" s="37"/>
      <c r="AI505" s="36"/>
      <c r="AJ505" s="17"/>
      <c r="AK505" s="57"/>
    </row>
    <row r="506" spans="1:37" ht="16.5" customHeight="1">
      <c r="A506" s="30"/>
      <c r="B506" s="31"/>
      <c r="C506" s="31"/>
      <c r="D506" s="31"/>
      <c r="E506" s="33"/>
      <c r="F506" s="34"/>
      <c r="G506" s="35"/>
      <c r="H506" s="36" t="str">
        <f t="shared" si="42"/>
        <v/>
      </c>
      <c r="I506" s="34"/>
      <c r="J506" s="35"/>
      <c r="K506" s="36" t="str">
        <f t="shared" si="43"/>
        <v/>
      </c>
      <c r="L506" s="34"/>
      <c r="M506" s="37" t="str">
        <f t="shared" si="44"/>
        <v xml:space="preserve"> </v>
      </c>
      <c r="N506" s="36" t="str">
        <f t="shared" si="45"/>
        <v xml:space="preserve"> </v>
      </c>
      <c r="O506" s="38" t="str">
        <f t="shared" si="46"/>
        <v xml:space="preserve"> </v>
      </c>
      <c r="P506" s="37" t="str">
        <f t="shared" si="47"/>
        <v xml:space="preserve"> </v>
      </c>
      <c r="Q506" s="36" t="str">
        <f t="shared" si="48"/>
        <v xml:space="preserve"> </v>
      </c>
      <c r="R506" s="29"/>
      <c r="S506" s="30"/>
      <c r="T506" s="31"/>
      <c r="U506" s="31"/>
      <c r="V506" s="31"/>
      <c r="W506" s="33"/>
      <c r="X506" s="35"/>
      <c r="Y506" s="35"/>
      <c r="Z506" s="33"/>
      <c r="AA506" s="35"/>
      <c r="AB506" s="35"/>
      <c r="AC506" s="33"/>
      <c r="AD506" s="35"/>
      <c r="AE506" s="35"/>
      <c r="AF506" s="33"/>
      <c r="AG506" s="31"/>
      <c r="AH506" s="35"/>
      <c r="AI506" s="33"/>
      <c r="AJ506" s="29"/>
      <c r="AK506" s="57"/>
    </row>
    <row r="507" spans="1:37" ht="16.5" customHeight="1">
      <c r="A507" s="30"/>
      <c r="B507" s="31"/>
      <c r="C507" s="31"/>
      <c r="D507" s="31"/>
      <c r="E507" s="33"/>
      <c r="F507" s="34"/>
      <c r="G507" s="35"/>
      <c r="H507" s="36" t="str">
        <f t="shared" si="42"/>
        <v/>
      </c>
      <c r="I507" s="34"/>
      <c r="J507" s="35"/>
      <c r="K507" s="36" t="str">
        <f t="shared" si="43"/>
        <v/>
      </c>
      <c r="L507" s="34"/>
      <c r="M507" s="37" t="str">
        <f t="shared" si="44"/>
        <v xml:space="preserve"> </v>
      </c>
      <c r="N507" s="36" t="str">
        <f t="shared" si="45"/>
        <v xml:space="preserve"> </v>
      </c>
      <c r="O507" s="38" t="str">
        <f t="shared" si="46"/>
        <v xml:space="preserve"> </v>
      </c>
      <c r="P507" s="37" t="str">
        <f t="shared" si="47"/>
        <v xml:space="preserve"> </v>
      </c>
      <c r="Q507" s="36" t="str">
        <f t="shared" si="48"/>
        <v xml:space="preserve"> </v>
      </c>
      <c r="R507" s="29"/>
      <c r="S507" s="51"/>
      <c r="T507" s="72"/>
      <c r="U507" s="72"/>
      <c r="V507" s="72"/>
      <c r="W507" s="36"/>
      <c r="X507" s="37"/>
      <c r="Y507" s="37"/>
      <c r="Z507" s="36"/>
      <c r="AA507" s="37"/>
      <c r="AB507" s="37"/>
      <c r="AC507" s="36"/>
      <c r="AD507" s="37"/>
      <c r="AE507" s="37"/>
      <c r="AF507" s="36"/>
      <c r="AG507" s="72"/>
      <c r="AH507" s="37"/>
      <c r="AI507" s="36"/>
      <c r="AJ507" s="17"/>
      <c r="AK507" s="57"/>
    </row>
    <row r="508" spans="1:37" ht="16.5" customHeight="1">
      <c r="A508" s="30"/>
      <c r="B508" s="31"/>
      <c r="C508" s="31"/>
      <c r="D508" s="31"/>
      <c r="E508" s="33"/>
      <c r="F508" s="34"/>
      <c r="G508" s="35"/>
      <c r="H508" s="36" t="str">
        <f t="shared" si="42"/>
        <v/>
      </c>
      <c r="I508" s="34"/>
      <c r="J508" s="35"/>
      <c r="K508" s="36" t="str">
        <f t="shared" si="43"/>
        <v/>
      </c>
      <c r="L508" s="34"/>
      <c r="M508" s="37" t="str">
        <f t="shared" si="44"/>
        <v xml:space="preserve"> </v>
      </c>
      <c r="N508" s="36" t="str">
        <f t="shared" si="45"/>
        <v xml:space="preserve"> </v>
      </c>
      <c r="O508" s="38" t="str">
        <f t="shared" si="46"/>
        <v xml:space="preserve"> </v>
      </c>
      <c r="P508" s="37" t="str">
        <f t="shared" si="47"/>
        <v xml:space="preserve"> </v>
      </c>
      <c r="Q508" s="36" t="str">
        <f t="shared" si="48"/>
        <v xml:space="preserve"> </v>
      </c>
      <c r="R508" s="29"/>
      <c r="S508" s="30"/>
      <c r="T508" s="31"/>
      <c r="U508" s="31"/>
      <c r="V508" s="31"/>
      <c r="W508" s="33"/>
      <c r="X508" s="35"/>
      <c r="Y508" s="35"/>
      <c r="Z508" s="33"/>
      <c r="AA508" s="35"/>
      <c r="AB508" s="35"/>
      <c r="AC508" s="33"/>
      <c r="AD508" s="35"/>
      <c r="AE508" s="35"/>
      <c r="AF508" s="33"/>
      <c r="AG508" s="31"/>
      <c r="AH508" s="35"/>
      <c r="AI508" s="33"/>
      <c r="AJ508" s="29"/>
      <c r="AK508" s="57"/>
    </row>
    <row r="509" spans="1:37" ht="16.5" customHeight="1">
      <c r="A509" s="30"/>
      <c r="B509" s="31"/>
      <c r="C509" s="31"/>
      <c r="D509" s="31"/>
      <c r="E509" s="33"/>
      <c r="F509" s="34"/>
      <c r="G509" s="35"/>
      <c r="H509" s="36" t="str">
        <f t="shared" si="42"/>
        <v/>
      </c>
      <c r="I509" s="34"/>
      <c r="J509" s="35"/>
      <c r="K509" s="36" t="str">
        <f t="shared" si="43"/>
        <v/>
      </c>
      <c r="L509" s="34"/>
      <c r="M509" s="37" t="str">
        <f t="shared" si="44"/>
        <v xml:space="preserve"> </v>
      </c>
      <c r="N509" s="36" t="str">
        <f t="shared" si="45"/>
        <v xml:space="preserve"> </v>
      </c>
      <c r="O509" s="38" t="str">
        <f t="shared" si="46"/>
        <v xml:space="preserve"> </v>
      </c>
      <c r="P509" s="37" t="str">
        <f t="shared" si="47"/>
        <v xml:space="preserve"> </v>
      </c>
      <c r="Q509" s="36" t="str">
        <f t="shared" si="48"/>
        <v xml:space="preserve"> </v>
      </c>
      <c r="R509" s="29"/>
      <c r="S509" s="51"/>
      <c r="T509" s="72"/>
      <c r="U509" s="72"/>
      <c r="V509" s="72"/>
      <c r="W509" s="36"/>
      <c r="X509" s="37"/>
      <c r="Y509" s="37"/>
      <c r="Z509" s="36"/>
      <c r="AA509" s="37"/>
      <c r="AB509" s="37"/>
      <c r="AC509" s="36"/>
      <c r="AD509" s="37"/>
      <c r="AE509" s="37"/>
      <c r="AF509" s="36"/>
      <c r="AG509" s="72"/>
      <c r="AH509" s="37"/>
      <c r="AI509" s="36"/>
      <c r="AJ509" s="17"/>
      <c r="AK509" s="57"/>
    </row>
    <row r="510" spans="1:37" ht="16.5" customHeight="1">
      <c r="A510" s="30"/>
      <c r="B510" s="31"/>
      <c r="C510" s="31"/>
      <c r="D510" s="31"/>
      <c r="E510" s="33"/>
      <c r="F510" s="34"/>
      <c r="G510" s="35"/>
      <c r="H510" s="36" t="str">
        <f t="shared" si="42"/>
        <v/>
      </c>
      <c r="I510" s="34"/>
      <c r="J510" s="35"/>
      <c r="K510" s="36" t="str">
        <f t="shared" si="43"/>
        <v/>
      </c>
      <c r="L510" s="34"/>
      <c r="M510" s="37" t="str">
        <f t="shared" si="44"/>
        <v xml:space="preserve"> </v>
      </c>
      <c r="N510" s="36" t="str">
        <f t="shared" si="45"/>
        <v xml:space="preserve"> </v>
      </c>
      <c r="O510" s="38" t="str">
        <f t="shared" si="46"/>
        <v xml:space="preserve"> </v>
      </c>
      <c r="P510" s="37" t="str">
        <f t="shared" si="47"/>
        <v xml:space="preserve"> </v>
      </c>
      <c r="Q510" s="36" t="str">
        <f t="shared" si="48"/>
        <v xml:space="preserve"> </v>
      </c>
      <c r="R510" s="29"/>
      <c r="S510" s="30"/>
      <c r="T510" s="31"/>
      <c r="U510" s="31"/>
      <c r="V510" s="31"/>
      <c r="W510" s="33"/>
      <c r="X510" s="35"/>
      <c r="Y510" s="35"/>
      <c r="Z510" s="33"/>
      <c r="AA510" s="35"/>
      <c r="AB510" s="35"/>
      <c r="AC510" s="33"/>
      <c r="AD510" s="35"/>
      <c r="AE510" s="35"/>
      <c r="AF510" s="33"/>
      <c r="AG510" s="31"/>
      <c r="AH510" s="35"/>
      <c r="AI510" s="33"/>
      <c r="AJ510" s="29"/>
      <c r="AK510" s="57"/>
    </row>
    <row r="511" spans="1:37" ht="16.5" customHeight="1">
      <c r="A511" s="30"/>
      <c r="B511" s="31"/>
      <c r="C511" s="31"/>
      <c r="D511" s="31"/>
      <c r="E511" s="33"/>
      <c r="F511" s="34"/>
      <c r="G511" s="35"/>
      <c r="H511" s="36" t="str">
        <f t="shared" si="42"/>
        <v/>
      </c>
      <c r="I511" s="34"/>
      <c r="J511" s="35"/>
      <c r="K511" s="36" t="str">
        <f t="shared" si="43"/>
        <v/>
      </c>
      <c r="L511" s="34"/>
      <c r="M511" s="37" t="str">
        <f t="shared" si="44"/>
        <v xml:space="preserve"> </v>
      </c>
      <c r="N511" s="36" t="str">
        <f t="shared" si="45"/>
        <v xml:space="preserve"> </v>
      </c>
      <c r="O511" s="38" t="str">
        <f t="shared" si="46"/>
        <v xml:space="preserve"> </v>
      </c>
      <c r="P511" s="37" t="str">
        <f t="shared" si="47"/>
        <v xml:space="preserve"> </v>
      </c>
      <c r="Q511" s="36" t="str">
        <f t="shared" si="48"/>
        <v xml:space="preserve"> </v>
      </c>
      <c r="R511" s="29"/>
      <c r="S511" s="51"/>
      <c r="T511" s="72"/>
      <c r="U511" s="72"/>
      <c r="V511" s="72"/>
      <c r="W511" s="36"/>
      <c r="X511" s="37"/>
      <c r="Y511" s="37"/>
      <c r="Z511" s="36"/>
      <c r="AA511" s="37"/>
      <c r="AB511" s="37"/>
      <c r="AC511" s="36"/>
      <c r="AD511" s="37"/>
      <c r="AE511" s="37"/>
      <c r="AF511" s="36"/>
      <c r="AG511" s="72"/>
      <c r="AH511" s="37"/>
      <c r="AI511" s="36"/>
      <c r="AJ511" s="17"/>
      <c r="AK511" s="57"/>
    </row>
    <row r="512" spans="1:37" ht="16.5" customHeight="1">
      <c r="A512" s="30"/>
      <c r="B512" s="31"/>
      <c r="C512" s="31"/>
      <c r="D512" s="31"/>
      <c r="E512" s="33"/>
      <c r="F512" s="34"/>
      <c r="G512" s="35"/>
      <c r="H512" s="36" t="str">
        <f t="shared" si="42"/>
        <v/>
      </c>
      <c r="I512" s="34"/>
      <c r="J512" s="35"/>
      <c r="K512" s="36" t="str">
        <f t="shared" si="43"/>
        <v/>
      </c>
      <c r="L512" s="34"/>
      <c r="M512" s="37" t="str">
        <f t="shared" si="44"/>
        <v xml:space="preserve"> </v>
      </c>
      <c r="N512" s="36" t="str">
        <f t="shared" si="45"/>
        <v xml:space="preserve"> </v>
      </c>
      <c r="O512" s="38" t="str">
        <f t="shared" si="46"/>
        <v xml:space="preserve"> </v>
      </c>
      <c r="P512" s="37" t="str">
        <f t="shared" si="47"/>
        <v xml:space="preserve"> </v>
      </c>
      <c r="Q512" s="36" t="str">
        <f t="shared" si="48"/>
        <v xml:space="preserve"> </v>
      </c>
      <c r="R512" s="29"/>
      <c r="S512" s="30"/>
      <c r="T512" s="31"/>
      <c r="U512" s="31"/>
      <c r="V512" s="31"/>
      <c r="W512" s="33"/>
      <c r="X512" s="35"/>
      <c r="Y512" s="35"/>
      <c r="Z512" s="33"/>
      <c r="AA512" s="35"/>
      <c r="AB512" s="35"/>
      <c r="AC512" s="33"/>
      <c r="AD512" s="35"/>
      <c r="AE512" s="35"/>
      <c r="AF512" s="33"/>
      <c r="AG512" s="31"/>
      <c r="AH512" s="35"/>
      <c r="AI512" s="33"/>
      <c r="AJ512" s="29"/>
      <c r="AK512" s="57"/>
    </row>
    <row r="513" spans="1:37" ht="16.5" customHeight="1">
      <c r="A513" s="30"/>
      <c r="B513" s="31"/>
      <c r="C513" s="31"/>
      <c r="D513" s="31"/>
      <c r="E513" s="33"/>
      <c r="F513" s="34"/>
      <c r="G513" s="35"/>
      <c r="H513" s="36" t="str">
        <f t="shared" si="42"/>
        <v/>
      </c>
      <c r="I513" s="34"/>
      <c r="J513" s="35"/>
      <c r="K513" s="36" t="str">
        <f t="shared" si="43"/>
        <v/>
      </c>
      <c r="L513" s="34"/>
      <c r="M513" s="37" t="str">
        <f t="shared" si="44"/>
        <v xml:space="preserve"> </v>
      </c>
      <c r="N513" s="36" t="str">
        <f t="shared" si="45"/>
        <v xml:space="preserve"> </v>
      </c>
      <c r="O513" s="38" t="str">
        <f t="shared" si="46"/>
        <v xml:space="preserve"> </v>
      </c>
      <c r="P513" s="37" t="str">
        <f t="shared" si="47"/>
        <v xml:space="preserve"> </v>
      </c>
      <c r="Q513" s="36" t="str">
        <f t="shared" si="48"/>
        <v xml:space="preserve"> </v>
      </c>
      <c r="R513" s="29"/>
      <c r="S513" s="51"/>
      <c r="T513" s="72"/>
      <c r="U513" s="72"/>
      <c r="V513" s="72"/>
      <c r="W513" s="36"/>
      <c r="X513" s="37"/>
      <c r="Y513" s="37"/>
      <c r="Z513" s="36"/>
      <c r="AA513" s="37"/>
      <c r="AB513" s="37"/>
      <c r="AC513" s="36"/>
      <c r="AD513" s="37"/>
      <c r="AE513" s="37"/>
      <c r="AF513" s="36"/>
      <c r="AG513" s="72"/>
      <c r="AH513" s="37"/>
      <c r="AI513" s="36"/>
      <c r="AJ513" s="17"/>
      <c r="AK513" s="57"/>
    </row>
    <row r="514" spans="1:37" ht="16.5" customHeight="1">
      <c r="A514" s="30"/>
      <c r="B514" s="31"/>
      <c r="C514" s="31"/>
      <c r="D514" s="31"/>
      <c r="E514" s="33"/>
      <c r="F514" s="34"/>
      <c r="G514" s="35"/>
      <c r="H514" s="36" t="str">
        <f t="shared" si="42"/>
        <v/>
      </c>
      <c r="I514" s="34"/>
      <c r="J514" s="35"/>
      <c r="K514" s="36" t="str">
        <f t="shared" si="43"/>
        <v/>
      </c>
      <c r="L514" s="34"/>
      <c r="M514" s="37" t="str">
        <f t="shared" si="44"/>
        <v xml:space="preserve"> </v>
      </c>
      <c r="N514" s="36" t="str">
        <f t="shared" si="45"/>
        <v xml:space="preserve"> </v>
      </c>
      <c r="O514" s="38" t="str">
        <f t="shared" si="46"/>
        <v xml:space="preserve"> </v>
      </c>
      <c r="P514" s="37" t="str">
        <f t="shared" si="47"/>
        <v xml:space="preserve"> </v>
      </c>
      <c r="Q514" s="36" t="str">
        <f t="shared" si="48"/>
        <v xml:space="preserve"> </v>
      </c>
      <c r="R514" s="29"/>
      <c r="S514" s="30"/>
      <c r="T514" s="31"/>
      <c r="U514" s="31"/>
      <c r="V514" s="31"/>
      <c r="W514" s="33"/>
      <c r="X514" s="35"/>
      <c r="Y514" s="35"/>
      <c r="Z514" s="33"/>
      <c r="AA514" s="35"/>
      <c r="AB514" s="35"/>
      <c r="AC514" s="33"/>
      <c r="AD514" s="35"/>
      <c r="AE514" s="35"/>
      <c r="AF514" s="33"/>
      <c r="AG514" s="31"/>
      <c r="AH514" s="35"/>
      <c r="AI514" s="33"/>
      <c r="AJ514" s="29"/>
      <c r="AK514" s="57"/>
    </row>
    <row r="515" spans="1:37" ht="16.5" customHeight="1">
      <c r="A515" s="30"/>
      <c r="B515" s="31"/>
      <c r="C515" s="31"/>
      <c r="D515" s="31"/>
      <c r="E515" s="33"/>
      <c r="F515" s="34"/>
      <c r="G515" s="35"/>
      <c r="H515" s="36" t="str">
        <f t="shared" si="42"/>
        <v/>
      </c>
      <c r="I515" s="34"/>
      <c r="J515" s="35"/>
      <c r="K515" s="36" t="str">
        <f t="shared" si="43"/>
        <v/>
      </c>
      <c r="L515" s="34"/>
      <c r="M515" s="37" t="str">
        <f t="shared" si="44"/>
        <v xml:space="preserve"> </v>
      </c>
      <c r="N515" s="36" t="str">
        <f t="shared" si="45"/>
        <v xml:space="preserve"> </v>
      </c>
      <c r="O515" s="38" t="str">
        <f t="shared" si="46"/>
        <v xml:space="preserve"> </v>
      </c>
      <c r="P515" s="37" t="str">
        <f t="shared" si="47"/>
        <v xml:space="preserve"> </v>
      </c>
      <c r="Q515" s="36" t="str">
        <f t="shared" si="48"/>
        <v xml:space="preserve"> </v>
      </c>
      <c r="R515" s="29"/>
      <c r="S515" s="51"/>
      <c r="T515" s="72"/>
      <c r="U515" s="72"/>
      <c r="V515" s="72"/>
      <c r="W515" s="36"/>
      <c r="X515" s="37"/>
      <c r="Y515" s="37"/>
      <c r="Z515" s="36"/>
      <c r="AA515" s="37"/>
      <c r="AB515" s="37"/>
      <c r="AC515" s="36"/>
      <c r="AD515" s="37"/>
      <c r="AE515" s="37"/>
      <c r="AF515" s="36"/>
      <c r="AG515" s="72"/>
      <c r="AH515" s="37"/>
      <c r="AI515" s="36"/>
      <c r="AJ515" s="17"/>
      <c r="AK515" s="57"/>
    </row>
    <row r="516" spans="1:37" ht="16.5" customHeight="1">
      <c r="A516" s="30"/>
      <c r="B516" s="31"/>
      <c r="C516" s="31"/>
      <c r="D516" s="31"/>
      <c r="E516" s="33"/>
      <c r="F516" s="34"/>
      <c r="G516" s="35"/>
      <c r="H516" s="36" t="str">
        <f t="shared" si="42"/>
        <v/>
      </c>
      <c r="I516" s="34"/>
      <c r="J516" s="35"/>
      <c r="K516" s="36" t="str">
        <f t="shared" si="43"/>
        <v/>
      </c>
      <c r="L516" s="34"/>
      <c r="M516" s="37" t="str">
        <f t="shared" si="44"/>
        <v xml:space="preserve"> </v>
      </c>
      <c r="N516" s="36" t="str">
        <f t="shared" si="45"/>
        <v xml:space="preserve"> </v>
      </c>
      <c r="O516" s="38" t="str">
        <f t="shared" si="46"/>
        <v xml:space="preserve"> </v>
      </c>
      <c r="P516" s="37" t="str">
        <f t="shared" si="47"/>
        <v xml:space="preserve"> </v>
      </c>
      <c r="Q516" s="36" t="str">
        <f t="shared" si="48"/>
        <v xml:space="preserve"> </v>
      </c>
      <c r="R516" s="29"/>
      <c r="S516" s="30"/>
      <c r="T516" s="31"/>
      <c r="U516" s="31"/>
      <c r="V516" s="31"/>
      <c r="W516" s="33"/>
      <c r="X516" s="35"/>
      <c r="Y516" s="35"/>
      <c r="Z516" s="33"/>
      <c r="AA516" s="35"/>
      <c r="AB516" s="35"/>
      <c r="AC516" s="33"/>
      <c r="AD516" s="35"/>
      <c r="AE516" s="35"/>
      <c r="AF516" s="33"/>
      <c r="AG516" s="31"/>
      <c r="AH516" s="35"/>
      <c r="AI516" s="33"/>
      <c r="AJ516" s="29"/>
      <c r="AK516" s="57"/>
    </row>
    <row r="517" spans="1:37" ht="16.5" customHeight="1">
      <c r="A517" s="30"/>
      <c r="B517" s="31"/>
      <c r="C517" s="31"/>
      <c r="D517" s="31"/>
      <c r="E517" s="33"/>
      <c r="F517" s="34"/>
      <c r="G517" s="35"/>
      <c r="H517" s="36" t="str">
        <f t="shared" si="42"/>
        <v/>
      </c>
      <c r="I517" s="34"/>
      <c r="J517" s="35"/>
      <c r="K517" s="36" t="str">
        <f t="shared" si="43"/>
        <v/>
      </c>
      <c r="L517" s="34"/>
      <c r="M517" s="37" t="str">
        <f t="shared" si="44"/>
        <v xml:space="preserve"> </v>
      </c>
      <c r="N517" s="36" t="str">
        <f t="shared" si="45"/>
        <v xml:space="preserve"> </v>
      </c>
      <c r="O517" s="38" t="str">
        <f t="shared" si="46"/>
        <v xml:space="preserve"> </v>
      </c>
      <c r="P517" s="37" t="str">
        <f t="shared" si="47"/>
        <v xml:space="preserve"> </v>
      </c>
      <c r="Q517" s="36" t="str">
        <f t="shared" si="48"/>
        <v xml:space="preserve"> </v>
      </c>
      <c r="R517" s="29"/>
      <c r="S517" s="51"/>
      <c r="T517" s="72"/>
      <c r="U517" s="72"/>
      <c r="V517" s="72"/>
      <c r="W517" s="36"/>
      <c r="X517" s="37"/>
      <c r="Y517" s="37"/>
      <c r="Z517" s="36"/>
      <c r="AA517" s="37"/>
      <c r="AB517" s="37"/>
      <c r="AC517" s="36"/>
      <c r="AD517" s="37"/>
      <c r="AE517" s="37"/>
      <c r="AF517" s="36"/>
      <c r="AG517" s="72"/>
      <c r="AH517" s="37"/>
      <c r="AI517" s="36"/>
      <c r="AJ517" s="17"/>
      <c r="AK517" s="57"/>
    </row>
    <row r="518" spans="1:37" ht="16.5" customHeight="1">
      <c r="A518" s="30"/>
      <c r="B518" s="31"/>
      <c r="C518" s="31"/>
      <c r="D518" s="31"/>
      <c r="E518" s="33"/>
      <c r="F518" s="34"/>
      <c r="G518" s="35"/>
      <c r="H518" s="36" t="str">
        <f t="shared" si="42"/>
        <v/>
      </c>
      <c r="I518" s="34"/>
      <c r="J518" s="35"/>
      <c r="K518" s="36" t="str">
        <f t="shared" si="43"/>
        <v/>
      </c>
      <c r="L518" s="34"/>
      <c r="M518" s="37" t="str">
        <f t="shared" si="44"/>
        <v xml:space="preserve"> </v>
      </c>
      <c r="N518" s="36" t="str">
        <f t="shared" si="45"/>
        <v xml:space="preserve"> </v>
      </c>
      <c r="O518" s="38" t="str">
        <f t="shared" si="46"/>
        <v xml:space="preserve"> </v>
      </c>
      <c r="P518" s="37" t="str">
        <f t="shared" si="47"/>
        <v xml:space="preserve"> </v>
      </c>
      <c r="Q518" s="36" t="str">
        <f t="shared" si="48"/>
        <v xml:space="preserve"> </v>
      </c>
      <c r="R518" s="29"/>
      <c r="S518" s="30"/>
      <c r="T518" s="31"/>
      <c r="U518" s="31"/>
      <c r="V518" s="31"/>
      <c r="W518" s="33"/>
      <c r="X518" s="35"/>
      <c r="Y518" s="35"/>
      <c r="Z518" s="33"/>
      <c r="AA518" s="35"/>
      <c r="AB518" s="35"/>
      <c r="AC518" s="33"/>
      <c r="AD518" s="35"/>
      <c r="AE518" s="35"/>
      <c r="AF518" s="33"/>
      <c r="AG518" s="31"/>
      <c r="AH518" s="35"/>
      <c r="AI518" s="33"/>
      <c r="AJ518" s="29"/>
      <c r="AK518" s="57"/>
    </row>
    <row r="519" spans="1:37" ht="16.5" customHeight="1">
      <c r="A519" s="30"/>
      <c r="B519" s="31"/>
      <c r="C519" s="31"/>
      <c r="D519" s="31"/>
      <c r="E519" s="33"/>
      <c r="F519" s="34"/>
      <c r="G519" s="35"/>
      <c r="H519" s="36" t="str">
        <f t="shared" si="42"/>
        <v/>
      </c>
      <c r="I519" s="34"/>
      <c r="J519" s="35"/>
      <c r="K519" s="36" t="str">
        <f t="shared" si="43"/>
        <v/>
      </c>
      <c r="L519" s="34"/>
      <c r="M519" s="37" t="str">
        <f t="shared" si="44"/>
        <v xml:space="preserve"> </v>
      </c>
      <c r="N519" s="36" t="str">
        <f t="shared" si="45"/>
        <v xml:space="preserve"> </v>
      </c>
      <c r="O519" s="38" t="str">
        <f t="shared" si="46"/>
        <v xml:space="preserve"> </v>
      </c>
      <c r="P519" s="37" t="str">
        <f t="shared" si="47"/>
        <v xml:space="preserve"> </v>
      </c>
      <c r="Q519" s="36" t="str">
        <f t="shared" si="48"/>
        <v xml:space="preserve"> </v>
      </c>
      <c r="R519" s="29"/>
      <c r="S519" s="51"/>
      <c r="T519" s="72"/>
      <c r="U519" s="72"/>
      <c r="V519" s="72"/>
      <c r="W519" s="36"/>
      <c r="X519" s="37"/>
      <c r="Y519" s="37"/>
      <c r="Z519" s="36"/>
      <c r="AA519" s="37"/>
      <c r="AB519" s="37"/>
      <c r="AC519" s="36"/>
      <c r="AD519" s="37"/>
      <c r="AE519" s="37"/>
      <c r="AF519" s="36"/>
      <c r="AG519" s="72"/>
      <c r="AH519" s="37"/>
      <c r="AI519" s="36"/>
      <c r="AJ519" s="17"/>
      <c r="AK519" s="57"/>
    </row>
    <row r="520" spans="1:37" ht="16.5" customHeight="1">
      <c r="A520" s="30"/>
      <c r="B520" s="31"/>
      <c r="C520" s="31"/>
      <c r="D520" s="31"/>
      <c r="E520" s="33"/>
      <c r="F520" s="34"/>
      <c r="G520" s="35"/>
      <c r="H520" s="36" t="str">
        <f t="shared" si="42"/>
        <v/>
      </c>
      <c r="I520" s="34"/>
      <c r="J520" s="35"/>
      <c r="K520" s="36" t="str">
        <f t="shared" si="43"/>
        <v/>
      </c>
      <c r="L520" s="34"/>
      <c r="M520" s="37" t="str">
        <f t="shared" si="44"/>
        <v xml:space="preserve"> </v>
      </c>
      <c r="N520" s="36" t="str">
        <f t="shared" si="45"/>
        <v xml:space="preserve"> </v>
      </c>
      <c r="O520" s="38" t="str">
        <f t="shared" si="46"/>
        <v xml:space="preserve"> </v>
      </c>
      <c r="P520" s="37" t="str">
        <f t="shared" si="47"/>
        <v xml:space="preserve"> </v>
      </c>
      <c r="Q520" s="36" t="str">
        <f t="shared" si="48"/>
        <v xml:space="preserve"> </v>
      </c>
      <c r="R520" s="29"/>
      <c r="S520" s="30"/>
      <c r="T520" s="31"/>
      <c r="U520" s="31"/>
      <c r="V520" s="31"/>
      <c r="W520" s="33"/>
      <c r="X520" s="35"/>
      <c r="Y520" s="35"/>
      <c r="Z520" s="33"/>
      <c r="AA520" s="35"/>
      <c r="AB520" s="35"/>
      <c r="AC520" s="33"/>
      <c r="AD520" s="35"/>
      <c r="AE520" s="35"/>
      <c r="AF520" s="33"/>
      <c r="AG520" s="31"/>
      <c r="AH520" s="35"/>
      <c r="AI520" s="33"/>
      <c r="AJ520" s="29"/>
      <c r="AK520" s="57"/>
    </row>
    <row r="521" spans="1:37" ht="16.5" customHeight="1">
      <c r="A521" s="30"/>
      <c r="B521" s="31"/>
      <c r="C521" s="31"/>
      <c r="D521" s="31"/>
      <c r="E521" s="33"/>
      <c r="F521" s="34"/>
      <c r="G521" s="35"/>
      <c r="H521" s="36" t="str">
        <f t="shared" si="42"/>
        <v/>
      </c>
      <c r="I521" s="34"/>
      <c r="J521" s="35"/>
      <c r="K521" s="36" t="str">
        <f t="shared" si="43"/>
        <v/>
      </c>
      <c r="L521" s="34"/>
      <c r="M521" s="37" t="str">
        <f t="shared" si="44"/>
        <v xml:space="preserve"> </v>
      </c>
      <c r="N521" s="36" t="str">
        <f t="shared" si="45"/>
        <v xml:space="preserve"> </v>
      </c>
      <c r="O521" s="38" t="str">
        <f t="shared" si="46"/>
        <v xml:space="preserve"> </v>
      </c>
      <c r="P521" s="37" t="str">
        <f t="shared" si="47"/>
        <v xml:space="preserve"> </v>
      </c>
      <c r="Q521" s="36" t="str">
        <f t="shared" si="48"/>
        <v xml:space="preserve"> </v>
      </c>
      <c r="R521" s="29"/>
      <c r="S521" s="51"/>
      <c r="T521" s="72"/>
      <c r="U521" s="72"/>
      <c r="V521" s="72"/>
      <c r="W521" s="36"/>
      <c r="X521" s="37"/>
      <c r="Y521" s="37"/>
      <c r="Z521" s="36"/>
      <c r="AA521" s="37"/>
      <c r="AB521" s="37"/>
      <c r="AC521" s="36"/>
      <c r="AD521" s="37"/>
      <c r="AE521" s="37"/>
      <c r="AF521" s="36"/>
      <c r="AG521" s="72"/>
      <c r="AH521" s="37"/>
      <c r="AI521" s="36"/>
      <c r="AJ521" s="17"/>
      <c r="AK521" s="57"/>
    </row>
    <row r="522" spans="1:37" ht="16.5" customHeight="1">
      <c r="A522" s="30"/>
      <c r="B522" s="31"/>
      <c r="C522" s="31"/>
      <c r="D522" s="31"/>
      <c r="E522" s="33"/>
      <c r="F522" s="34"/>
      <c r="G522" s="35"/>
      <c r="H522" s="36" t="str">
        <f t="shared" si="42"/>
        <v/>
      </c>
      <c r="I522" s="34"/>
      <c r="J522" s="35"/>
      <c r="K522" s="36" t="str">
        <f t="shared" si="43"/>
        <v/>
      </c>
      <c r="L522" s="34"/>
      <c r="M522" s="37" t="str">
        <f t="shared" si="44"/>
        <v xml:space="preserve"> </v>
      </c>
      <c r="N522" s="36" t="str">
        <f t="shared" si="45"/>
        <v xml:space="preserve"> </v>
      </c>
      <c r="O522" s="38" t="str">
        <f t="shared" si="46"/>
        <v xml:space="preserve"> </v>
      </c>
      <c r="P522" s="37" t="str">
        <f t="shared" si="47"/>
        <v xml:space="preserve"> </v>
      </c>
      <c r="Q522" s="36" t="str">
        <f t="shared" si="48"/>
        <v xml:space="preserve"> </v>
      </c>
      <c r="R522" s="29"/>
      <c r="S522" s="30"/>
      <c r="T522" s="31"/>
      <c r="U522" s="31"/>
      <c r="V522" s="31"/>
      <c r="W522" s="33"/>
      <c r="X522" s="35"/>
      <c r="Y522" s="35"/>
      <c r="Z522" s="33"/>
      <c r="AA522" s="35"/>
      <c r="AB522" s="35"/>
      <c r="AC522" s="33"/>
      <c r="AD522" s="35"/>
      <c r="AE522" s="35"/>
      <c r="AF522" s="33"/>
      <c r="AG522" s="31"/>
      <c r="AH522" s="35"/>
      <c r="AI522" s="33"/>
      <c r="AJ522" s="29"/>
      <c r="AK522" s="57"/>
    </row>
    <row r="523" spans="1:37" ht="16.5" customHeight="1">
      <c r="A523" s="30"/>
      <c r="B523" s="31"/>
      <c r="C523" s="31"/>
      <c r="D523" s="31"/>
      <c r="E523" s="33"/>
      <c r="F523" s="34"/>
      <c r="G523" s="35"/>
      <c r="H523" s="36" t="str">
        <f t="shared" si="42"/>
        <v/>
      </c>
      <c r="I523" s="34"/>
      <c r="J523" s="35"/>
      <c r="K523" s="36" t="str">
        <f t="shared" si="43"/>
        <v/>
      </c>
      <c r="L523" s="34"/>
      <c r="M523" s="37" t="str">
        <f t="shared" si="44"/>
        <v xml:space="preserve"> </v>
      </c>
      <c r="N523" s="36" t="str">
        <f t="shared" si="45"/>
        <v xml:space="preserve"> </v>
      </c>
      <c r="O523" s="38" t="str">
        <f t="shared" si="46"/>
        <v xml:space="preserve"> </v>
      </c>
      <c r="P523" s="37" t="str">
        <f t="shared" si="47"/>
        <v xml:space="preserve"> </v>
      </c>
      <c r="Q523" s="36" t="str">
        <f t="shared" si="48"/>
        <v xml:space="preserve"> </v>
      </c>
      <c r="R523" s="29"/>
      <c r="S523" s="51"/>
      <c r="T523" s="72"/>
      <c r="U523" s="72"/>
      <c r="V523" s="72"/>
      <c r="W523" s="36"/>
      <c r="X523" s="37"/>
      <c r="Y523" s="37"/>
      <c r="Z523" s="36"/>
      <c r="AA523" s="37"/>
      <c r="AB523" s="37"/>
      <c r="AC523" s="36"/>
      <c r="AD523" s="37"/>
      <c r="AE523" s="37"/>
      <c r="AF523" s="36"/>
      <c r="AG523" s="72"/>
      <c r="AH523" s="37"/>
      <c r="AI523" s="36"/>
      <c r="AJ523" s="17"/>
      <c r="AK523" s="57"/>
    </row>
    <row r="524" spans="1:37" ht="16.5" customHeight="1">
      <c r="A524" s="30"/>
      <c r="B524" s="31"/>
      <c r="C524" s="31"/>
      <c r="D524" s="31"/>
      <c r="E524" s="33"/>
      <c r="F524" s="34"/>
      <c r="G524" s="35"/>
      <c r="H524" s="36" t="str">
        <f t="shared" si="42"/>
        <v/>
      </c>
      <c r="I524" s="34"/>
      <c r="J524" s="35"/>
      <c r="K524" s="36" t="str">
        <f t="shared" si="43"/>
        <v/>
      </c>
      <c r="L524" s="34"/>
      <c r="M524" s="37" t="str">
        <f t="shared" si="44"/>
        <v xml:space="preserve"> </v>
      </c>
      <c r="N524" s="36" t="str">
        <f t="shared" si="45"/>
        <v xml:space="preserve"> </v>
      </c>
      <c r="O524" s="38" t="str">
        <f t="shared" si="46"/>
        <v xml:space="preserve"> </v>
      </c>
      <c r="P524" s="37" t="str">
        <f t="shared" si="47"/>
        <v xml:space="preserve"> </v>
      </c>
      <c r="Q524" s="36" t="str">
        <f t="shared" si="48"/>
        <v xml:space="preserve"> </v>
      </c>
      <c r="R524" s="29"/>
      <c r="S524" s="30"/>
      <c r="T524" s="31"/>
      <c r="U524" s="31"/>
      <c r="V524" s="31"/>
      <c r="W524" s="33"/>
      <c r="X524" s="35"/>
      <c r="Y524" s="35"/>
      <c r="Z524" s="33"/>
      <c r="AA524" s="35"/>
      <c r="AB524" s="35"/>
      <c r="AC524" s="33"/>
      <c r="AD524" s="35"/>
      <c r="AE524" s="35"/>
      <c r="AF524" s="33"/>
      <c r="AG524" s="31"/>
      <c r="AH524" s="35"/>
      <c r="AI524" s="33"/>
      <c r="AJ524" s="29"/>
      <c r="AK524" s="57"/>
    </row>
    <row r="525" spans="1:37" ht="16.5" customHeight="1">
      <c r="A525" s="30"/>
      <c r="B525" s="31"/>
      <c r="C525" s="31"/>
      <c r="D525" s="31"/>
      <c r="E525" s="33"/>
      <c r="F525" s="34"/>
      <c r="G525" s="35"/>
      <c r="H525" s="36" t="str">
        <f t="shared" si="42"/>
        <v/>
      </c>
      <c r="I525" s="34"/>
      <c r="J525" s="35"/>
      <c r="K525" s="36" t="str">
        <f t="shared" si="43"/>
        <v/>
      </c>
      <c r="L525" s="34"/>
      <c r="M525" s="37" t="str">
        <f t="shared" si="44"/>
        <v xml:space="preserve"> </v>
      </c>
      <c r="N525" s="36" t="str">
        <f t="shared" si="45"/>
        <v xml:space="preserve"> </v>
      </c>
      <c r="O525" s="38" t="str">
        <f t="shared" si="46"/>
        <v xml:space="preserve"> </v>
      </c>
      <c r="P525" s="37" t="str">
        <f t="shared" si="47"/>
        <v xml:space="preserve"> </v>
      </c>
      <c r="Q525" s="36" t="str">
        <f t="shared" si="48"/>
        <v xml:space="preserve"> </v>
      </c>
      <c r="R525" s="29"/>
      <c r="S525" s="51"/>
      <c r="T525" s="72"/>
      <c r="U525" s="72"/>
      <c r="V525" s="72"/>
      <c r="W525" s="36"/>
      <c r="X525" s="37"/>
      <c r="Y525" s="37"/>
      <c r="Z525" s="36"/>
      <c r="AA525" s="37"/>
      <c r="AB525" s="37"/>
      <c r="AC525" s="36"/>
      <c r="AD525" s="37"/>
      <c r="AE525" s="37"/>
      <c r="AF525" s="36"/>
      <c r="AG525" s="72"/>
      <c r="AH525" s="37"/>
      <c r="AI525" s="36"/>
      <c r="AJ525" s="17"/>
      <c r="AK525" s="57"/>
    </row>
    <row r="526" spans="1:37" ht="16.5" customHeight="1">
      <c r="A526" s="30"/>
      <c r="B526" s="31"/>
      <c r="C526" s="31"/>
      <c r="D526" s="31"/>
      <c r="E526" s="33"/>
      <c r="F526" s="34"/>
      <c r="G526" s="35"/>
      <c r="H526" s="36" t="str">
        <f t="shared" si="42"/>
        <v/>
      </c>
      <c r="I526" s="34"/>
      <c r="J526" s="35"/>
      <c r="K526" s="36" t="str">
        <f t="shared" si="43"/>
        <v/>
      </c>
      <c r="L526" s="34"/>
      <c r="M526" s="37" t="str">
        <f t="shared" si="44"/>
        <v xml:space="preserve"> </v>
      </c>
      <c r="N526" s="36" t="str">
        <f t="shared" si="45"/>
        <v xml:space="preserve"> </v>
      </c>
      <c r="O526" s="38" t="str">
        <f t="shared" si="46"/>
        <v xml:space="preserve"> </v>
      </c>
      <c r="P526" s="37" t="str">
        <f t="shared" si="47"/>
        <v xml:space="preserve"> </v>
      </c>
      <c r="Q526" s="36" t="str">
        <f t="shared" si="48"/>
        <v xml:space="preserve"> </v>
      </c>
      <c r="R526" s="29"/>
      <c r="S526" s="30"/>
      <c r="T526" s="31"/>
      <c r="U526" s="31"/>
      <c r="V526" s="31"/>
      <c r="W526" s="33"/>
      <c r="X526" s="35"/>
      <c r="Y526" s="35"/>
      <c r="Z526" s="33"/>
      <c r="AA526" s="35"/>
      <c r="AB526" s="35"/>
      <c r="AC526" s="33"/>
      <c r="AD526" s="35"/>
      <c r="AE526" s="35"/>
      <c r="AF526" s="33"/>
      <c r="AG526" s="31"/>
      <c r="AH526" s="35"/>
      <c r="AI526" s="33"/>
      <c r="AJ526" s="29"/>
      <c r="AK526" s="57"/>
    </row>
    <row r="527" spans="1:37" ht="16.5" customHeight="1">
      <c r="A527" s="30"/>
      <c r="B527" s="31"/>
      <c r="C527" s="31"/>
      <c r="D527" s="31"/>
      <c r="E527" s="33"/>
      <c r="F527" s="34"/>
      <c r="G527" s="35"/>
      <c r="H527" s="36" t="str">
        <f t="shared" si="42"/>
        <v/>
      </c>
      <c r="I527" s="34"/>
      <c r="J527" s="35"/>
      <c r="K527" s="36" t="str">
        <f t="shared" si="43"/>
        <v/>
      </c>
      <c r="L527" s="34"/>
      <c r="M527" s="37" t="str">
        <f t="shared" si="44"/>
        <v xml:space="preserve"> </v>
      </c>
      <c r="N527" s="36" t="str">
        <f t="shared" si="45"/>
        <v xml:space="preserve"> </v>
      </c>
      <c r="O527" s="38" t="str">
        <f t="shared" si="46"/>
        <v xml:space="preserve"> </v>
      </c>
      <c r="P527" s="37" t="str">
        <f t="shared" si="47"/>
        <v xml:space="preserve"> </v>
      </c>
      <c r="Q527" s="36" t="str">
        <f t="shared" si="48"/>
        <v xml:space="preserve"> </v>
      </c>
      <c r="R527" s="29"/>
      <c r="S527" s="51"/>
      <c r="T527" s="72"/>
      <c r="U527" s="72"/>
      <c r="V527" s="72"/>
      <c r="W527" s="36"/>
      <c r="X527" s="37"/>
      <c r="Y527" s="37"/>
      <c r="Z527" s="36"/>
      <c r="AA527" s="37"/>
      <c r="AB527" s="37"/>
      <c r="AC527" s="36"/>
      <c r="AD527" s="37"/>
      <c r="AE527" s="37"/>
      <c r="AF527" s="36"/>
      <c r="AG527" s="72"/>
      <c r="AH527" s="37"/>
      <c r="AI527" s="36"/>
      <c r="AJ527" s="17"/>
      <c r="AK527" s="57"/>
    </row>
    <row r="528" spans="1:37" ht="16.5" customHeight="1">
      <c r="A528" s="30"/>
      <c r="B528" s="31"/>
      <c r="C528" s="31"/>
      <c r="D528" s="31"/>
      <c r="E528" s="33"/>
      <c r="F528" s="34"/>
      <c r="G528" s="35"/>
      <c r="H528" s="36" t="str">
        <f t="shared" si="42"/>
        <v/>
      </c>
      <c r="I528" s="34"/>
      <c r="J528" s="35"/>
      <c r="K528" s="36" t="str">
        <f t="shared" si="43"/>
        <v/>
      </c>
      <c r="L528" s="34"/>
      <c r="M528" s="37" t="str">
        <f t="shared" si="44"/>
        <v xml:space="preserve"> </v>
      </c>
      <c r="N528" s="36" t="str">
        <f t="shared" si="45"/>
        <v xml:space="preserve"> </v>
      </c>
      <c r="O528" s="38" t="str">
        <f t="shared" si="46"/>
        <v xml:space="preserve"> </v>
      </c>
      <c r="P528" s="37" t="str">
        <f t="shared" si="47"/>
        <v xml:space="preserve"> </v>
      </c>
      <c r="Q528" s="36" t="str">
        <f t="shared" si="48"/>
        <v xml:space="preserve"> </v>
      </c>
      <c r="R528" s="29"/>
      <c r="S528" s="30"/>
      <c r="T528" s="31"/>
      <c r="U528" s="31"/>
      <c r="V528" s="31"/>
      <c r="W528" s="33"/>
      <c r="X528" s="35"/>
      <c r="Y528" s="35"/>
      <c r="Z528" s="33"/>
      <c r="AA528" s="35"/>
      <c r="AB528" s="35"/>
      <c r="AC528" s="33"/>
      <c r="AD528" s="35"/>
      <c r="AE528" s="35"/>
      <c r="AF528" s="33"/>
      <c r="AG528" s="31"/>
      <c r="AH528" s="35"/>
      <c r="AI528" s="33"/>
      <c r="AJ528" s="29"/>
      <c r="AK528" s="57"/>
    </row>
    <row r="529" spans="1:37" ht="16.5" customHeight="1">
      <c r="A529" s="30"/>
      <c r="B529" s="31"/>
      <c r="C529" s="31"/>
      <c r="D529" s="31"/>
      <c r="E529" s="33"/>
      <c r="F529" s="34"/>
      <c r="G529" s="35"/>
      <c r="H529" s="36" t="str">
        <f t="shared" si="42"/>
        <v/>
      </c>
      <c r="I529" s="34"/>
      <c r="J529" s="35"/>
      <c r="K529" s="36" t="str">
        <f t="shared" si="43"/>
        <v/>
      </c>
      <c r="L529" s="34"/>
      <c r="M529" s="37" t="str">
        <f t="shared" si="44"/>
        <v xml:space="preserve"> </v>
      </c>
      <c r="N529" s="36" t="str">
        <f t="shared" si="45"/>
        <v xml:space="preserve"> </v>
      </c>
      <c r="O529" s="38" t="str">
        <f t="shared" si="46"/>
        <v xml:space="preserve"> </v>
      </c>
      <c r="P529" s="37" t="str">
        <f t="shared" si="47"/>
        <v xml:space="preserve"> </v>
      </c>
      <c r="Q529" s="36" t="str">
        <f t="shared" si="48"/>
        <v xml:space="preserve"> </v>
      </c>
      <c r="R529" s="29"/>
      <c r="S529" s="51"/>
      <c r="T529" s="72"/>
      <c r="U529" s="72"/>
      <c r="V529" s="72"/>
      <c r="W529" s="36"/>
      <c r="X529" s="37"/>
      <c r="Y529" s="37"/>
      <c r="Z529" s="36"/>
      <c r="AA529" s="37"/>
      <c r="AB529" s="37"/>
      <c r="AC529" s="36"/>
      <c r="AD529" s="37"/>
      <c r="AE529" s="37"/>
      <c r="AF529" s="36"/>
      <c r="AG529" s="72"/>
      <c r="AH529" s="37"/>
      <c r="AI529" s="36"/>
      <c r="AJ529" s="17"/>
      <c r="AK529" s="57"/>
    </row>
    <row r="530" spans="1:37" ht="16.5" customHeight="1">
      <c r="A530" s="30"/>
      <c r="B530" s="31"/>
      <c r="C530" s="31"/>
      <c r="D530" s="31"/>
      <c r="E530" s="33"/>
      <c r="F530" s="34"/>
      <c r="G530" s="35"/>
      <c r="H530" s="36" t="str">
        <f t="shared" si="42"/>
        <v/>
      </c>
      <c r="I530" s="34"/>
      <c r="J530" s="35"/>
      <c r="K530" s="36" t="str">
        <f t="shared" si="43"/>
        <v/>
      </c>
      <c r="L530" s="34"/>
      <c r="M530" s="37" t="str">
        <f t="shared" si="44"/>
        <v xml:space="preserve"> </v>
      </c>
      <c r="N530" s="36" t="str">
        <f t="shared" si="45"/>
        <v xml:space="preserve"> </v>
      </c>
      <c r="O530" s="38" t="str">
        <f t="shared" si="46"/>
        <v xml:space="preserve"> </v>
      </c>
      <c r="P530" s="37" t="str">
        <f t="shared" si="47"/>
        <v xml:space="preserve"> </v>
      </c>
      <c r="Q530" s="36" t="str">
        <f t="shared" si="48"/>
        <v xml:space="preserve"> </v>
      </c>
      <c r="R530" s="29"/>
      <c r="S530" s="30"/>
      <c r="T530" s="31"/>
      <c r="U530" s="31"/>
      <c r="V530" s="31"/>
      <c r="W530" s="33"/>
      <c r="X530" s="35"/>
      <c r="Y530" s="35"/>
      <c r="Z530" s="33"/>
      <c r="AA530" s="35"/>
      <c r="AB530" s="35"/>
      <c r="AC530" s="33"/>
      <c r="AD530" s="35"/>
      <c r="AE530" s="35"/>
      <c r="AF530" s="33"/>
      <c r="AG530" s="31"/>
      <c r="AH530" s="35"/>
      <c r="AI530" s="33"/>
      <c r="AJ530" s="29"/>
      <c r="AK530" s="57"/>
    </row>
    <row r="531" spans="1:37" ht="16.5" customHeight="1">
      <c r="A531" s="30"/>
      <c r="B531" s="31"/>
      <c r="C531" s="31"/>
      <c r="D531" s="31"/>
      <c r="E531" s="33"/>
      <c r="F531" s="34"/>
      <c r="G531" s="35"/>
      <c r="H531" s="36" t="str">
        <f t="shared" si="42"/>
        <v/>
      </c>
      <c r="I531" s="34"/>
      <c r="J531" s="35"/>
      <c r="K531" s="36" t="str">
        <f t="shared" si="43"/>
        <v/>
      </c>
      <c r="L531" s="34"/>
      <c r="M531" s="37" t="str">
        <f t="shared" si="44"/>
        <v xml:space="preserve"> </v>
      </c>
      <c r="N531" s="36" t="str">
        <f t="shared" si="45"/>
        <v xml:space="preserve"> </v>
      </c>
      <c r="O531" s="38" t="str">
        <f t="shared" si="46"/>
        <v xml:space="preserve"> </v>
      </c>
      <c r="P531" s="37" t="str">
        <f t="shared" si="47"/>
        <v xml:space="preserve"> </v>
      </c>
      <c r="Q531" s="36" t="str">
        <f t="shared" si="48"/>
        <v xml:space="preserve"> </v>
      </c>
      <c r="R531" s="29"/>
      <c r="S531" s="51"/>
      <c r="T531" s="72"/>
      <c r="U531" s="72"/>
      <c r="V531" s="72"/>
      <c r="W531" s="36"/>
      <c r="X531" s="37"/>
      <c r="Y531" s="37"/>
      <c r="Z531" s="36"/>
      <c r="AA531" s="37"/>
      <c r="AB531" s="37"/>
      <c r="AC531" s="36"/>
      <c r="AD531" s="37"/>
      <c r="AE531" s="37"/>
      <c r="AF531" s="36"/>
      <c r="AG531" s="72"/>
      <c r="AH531" s="37"/>
      <c r="AI531" s="36"/>
      <c r="AJ531" s="17"/>
      <c r="AK531" s="57"/>
    </row>
    <row r="532" spans="1:37" ht="16.5" customHeight="1">
      <c r="A532" s="30"/>
      <c r="B532" s="31"/>
      <c r="C532" s="31"/>
      <c r="D532" s="31"/>
      <c r="E532" s="33"/>
      <c r="F532" s="34"/>
      <c r="G532" s="35"/>
      <c r="H532" s="36" t="str">
        <f t="shared" si="42"/>
        <v/>
      </c>
      <c r="I532" s="34"/>
      <c r="J532" s="35"/>
      <c r="K532" s="36" t="str">
        <f t="shared" si="43"/>
        <v/>
      </c>
      <c r="L532" s="34"/>
      <c r="M532" s="37" t="str">
        <f t="shared" si="44"/>
        <v xml:space="preserve"> </v>
      </c>
      <c r="N532" s="36" t="str">
        <f t="shared" si="45"/>
        <v xml:space="preserve"> </v>
      </c>
      <c r="O532" s="38" t="str">
        <f t="shared" si="46"/>
        <v xml:space="preserve"> </v>
      </c>
      <c r="P532" s="37" t="str">
        <f t="shared" si="47"/>
        <v xml:space="preserve"> </v>
      </c>
      <c r="Q532" s="36" t="str">
        <f t="shared" si="48"/>
        <v xml:space="preserve"> </v>
      </c>
      <c r="R532" s="29"/>
      <c r="S532" s="30"/>
      <c r="T532" s="31"/>
      <c r="U532" s="31"/>
      <c r="V532" s="31"/>
      <c r="W532" s="33"/>
      <c r="X532" s="35"/>
      <c r="Y532" s="35"/>
      <c r="Z532" s="33"/>
      <c r="AA532" s="35"/>
      <c r="AB532" s="35"/>
      <c r="AC532" s="33"/>
      <c r="AD532" s="35"/>
      <c r="AE532" s="35"/>
      <c r="AF532" s="33"/>
      <c r="AG532" s="31"/>
      <c r="AH532" s="35"/>
      <c r="AI532" s="33"/>
      <c r="AJ532" s="29"/>
      <c r="AK532" s="57"/>
    </row>
    <row r="533" spans="1:37" ht="16.5" customHeight="1">
      <c r="A533" s="30"/>
      <c r="B533" s="31"/>
      <c r="C533" s="31"/>
      <c r="D533" s="31"/>
      <c r="E533" s="33"/>
      <c r="F533" s="34"/>
      <c r="G533" s="35"/>
      <c r="H533" s="36" t="str">
        <f t="shared" si="42"/>
        <v/>
      </c>
      <c r="I533" s="34"/>
      <c r="J533" s="35"/>
      <c r="K533" s="36" t="str">
        <f t="shared" si="43"/>
        <v/>
      </c>
      <c r="L533" s="34"/>
      <c r="M533" s="37" t="str">
        <f t="shared" si="44"/>
        <v xml:space="preserve"> </v>
      </c>
      <c r="N533" s="36" t="str">
        <f t="shared" si="45"/>
        <v xml:space="preserve"> </v>
      </c>
      <c r="O533" s="38" t="str">
        <f t="shared" si="46"/>
        <v xml:space="preserve"> </v>
      </c>
      <c r="P533" s="37" t="str">
        <f t="shared" si="47"/>
        <v xml:space="preserve"> </v>
      </c>
      <c r="Q533" s="36" t="str">
        <f t="shared" si="48"/>
        <v xml:space="preserve"> </v>
      </c>
      <c r="R533" s="29"/>
      <c r="S533" s="51"/>
      <c r="T533" s="72"/>
      <c r="U533" s="72"/>
      <c r="V533" s="72"/>
      <c r="W533" s="36"/>
      <c r="X533" s="37"/>
      <c r="Y533" s="37"/>
      <c r="Z533" s="36"/>
      <c r="AA533" s="37"/>
      <c r="AB533" s="37"/>
      <c r="AC533" s="36"/>
      <c r="AD533" s="37"/>
      <c r="AE533" s="37"/>
      <c r="AF533" s="36"/>
      <c r="AG533" s="72"/>
      <c r="AH533" s="37"/>
      <c r="AI533" s="36"/>
      <c r="AJ533" s="17"/>
      <c r="AK533" s="57"/>
    </row>
    <row r="534" spans="1:37" ht="16.5" customHeight="1">
      <c r="A534" s="30"/>
      <c r="B534" s="31"/>
      <c r="C534" s="31"/>
      <c r="D534" s="31"/>
      <c r="E534" s="33"/>
      <c r="F534" s="34"/>
      <c r="G534" s="35"/>
      <c r="H534" s="36" t="str">
        <f t="shared" si="42"/>
        <v/>
      </c>
      <c r="I534" s="34"/>
      <c r="J534" s="35"/>
      <c r="K534" s="36" t="str">
        <f t="shared" si="43"/>
        <v/>
      </c>
      <c r="L534" s="34"/>
      <c r="M534" s="37" t="str">
        <f t="shared" si="44"/>
        <v xml:space="preserve"> </v>
      </c>
      <c r="N534" s="36" t="str">
        <f t="shared" si="45"/>
        <v xml:space="preserve"> </v>
      </c>
      <c r="O534" s="38" t="str">
        <f t="shared" si="46"/>
        <v xml:space="preserve"> </v>
      </c>
      <c r="P534" s="37" t="str">
        <f t="shared" si="47"/>
        <v xml:space="preserve"> </v>
      </c>
      <c r="Q534" s="36" t="str">
        <f t="shared" si="48"/>
        <v xml:space="preserve"> </v>
      </c>
      <c r="R534" s="29"/>
      <c r="S534" s="30"/>
      <c r="T534" s="31"/>
      <c r="U534" s="31"/>
      <c r="V534" s="31"/>
      <c r="W534" s="33"/>
      <c r="X534" s="35"/>
      <c r="Y534" s="35"/>
      <c r="Z534" s="33"/>
      <c r="AA534" s="35"/>
      <c r="AB534" s="35"/>
      <c r="AC534" s="33"/>
      <c r="AD534" s="35"/>
      <c r="AE534" s="35"/>
      <c r="AF534" s="33"/>
      <c r="AG534" s="31"/>
      <c r="AH534" s="35"/>
      <c r="AI534" s="33"/>
      <c r="AJ534" s="29"/>
      <c r="AK534" s="57"/>
    </row>
    <row r="535" spans="1:37" ht="16.5" customHeight="1">
      <c r="A535" s="30"/>
      <c r="B535" s="31"/>
      <c r="C535" s="31"/>
      <c r="D535" s="31"/>
      <c r="E535" s="33"/>
      <c r="F535" s="34"/>
      <c r="G535" s="35"/>
      <c r="H535" s="36" t="str">
        <f t="shared" si="42"/>
        <v/>
      </c>
      <c r="I535" s="34"/>
      <c r="J535" s="35"/>
      <c r="K535" s="36" t="str">
        <f t="shared" si="43"/>
        <v/>
      </c>
      <c r="L535" s="34"/>
      <c r="M535" s="37" t="str">
        <f t="shared" si="44"/>
        <v xml:space="preserve"> </v>
      </c>
      <c r="N535" s="36" t="str">
        <f t="shared" si="45"/>
        <v xml:space="preserve"> </v>
      </c>
      <c r="O535" s="38" t="str">
        <f t="shared" si="46"/>
        <v xml:space="preserve"> </v>
      </c>
      <c r="P535" s="37" t="str">
        <f t="shared" si="47"/>
        <v xml:space="preserve"> </v>
      </c>
      <c r="Q535" s="36" t="str">
        <f t="shared" si="48"/>
        <v xml:space="preserve"> </v>
      </c>
      <c r="R535" s="29"/>
      <c r="S535" s="51"/>
      <c r="T535" s="72"/>
      <c r="U535" s="72"/>
      <c r="V535" s="72"/>
      <c r="W535" s="36"/>
      <c r="X535" s="37"/>
      <c r="Y535" s="37"/>
      <c r="Z535" s="36"/>
      <c r="AA535" s="37"/>
      <c r="AB535" s="37"/>
      <c r="AC535" s="36"/>
      <c r="AD535" s="37"/>
      <c r="AE535" s="37"/>
      <c r="AF535" s="36"/>
      <c r="AG535" s="72"/>
      <c r="AH535" s="37"/>
      <c r="AI535" s="36"/>
      <c r="AJ535" s="17"/>
      <c r="AK535" s="57"/>
    </row>
    <row r="536" spans="1:37" ht="16.5" customHeight="1">
      <c r="A536" s="30"/>
      <c r="B536" s="31"/>
      <c r="C536" s="31"/>
      <c r="D536" s="31"/>
      <c r="E536" s="33"/>
      <c r="F536" s="34"/>
      <c r="G536" s="35"/>
      <c r="H536" s="36" t="str">
        <f t="shared" si="42"/>
        <v/>
      </c>
      <c r="I536" s="34"/>
      <c r="J536" s="35"/>
      <c r="K536" s="36" t="str">
        <f t="shared" si="43"/>
        <v/>
      </c>
      <c r="L536" s="34"/>
      <c r="M536" s="37" t="str">
        <f t="shared" si="44"/>
        <v xml:space="preserve"> </v>
      </c>
      <c r="N536" s="36" t="str">
        <f t="shared" si="45"/>
        <v xml:space="preserve"> </v>
      </c>
      <c r="O536" s="38" t="str">
        <f t="shared" si="46"/>
        <v xml:space="preserve"> </v>
      </c>
      <c r="P536" s="37" t="str">
        <f t="shared" si="47"/>
        <v xml:space="preserve"> </v>
      </c>
      <c r="Q536" s="36" t="str">
        <f t="shared" si="48"/>
        <v xml:space="preserve"> </v>
      </c>
      <c r="R536" s="29"/>
      <c r="S536" s="30"/>
      <c r="T536" s="31"/>
      <c r="U536" s="31"/>
      <c r="V536" s="31"/>
      <c r="W536" s="33"/>
      <c r="X536" s="35"/>
      <c r="Y536" s="35"/>
      <c r="Z536" s="33"/>
      <c r="AA536" s="35"/>
      <c r="AB536" s="35"/>
      <c r="AC536" s="33"/>
      <c r="AD536" s="35"/>
      <c r="AE536" s="35"/>
      <c r="AF536" s="33"/>
      <c r="AG536" s="31"/>
      <c r="AH536" s="35"/>
      <c r="AI536" s="33"/>
      <c r="AJ536" s="29"/>
      <c r="AK536" s="57"/>
    </row>
    <row r="537" spans="1:37" ht="16.5" customHeight="1">
      <c r="A537" s="30"/>
      <c r="B537" s="31"/>
      <c r="C537" s="31"/>
      <c r="D537" s="31"/>
      <c r="E537" s="33"/>
      <c r="F537" s="34"/>
      <c r="G537" s="35"/>
      <c r="H537" s="36" t="str">
        <f t="shared" si="42"/>
        <v/>
      </c>
      <c r="I537" s="34"/>
      <c r="J537" s="35"/>
      <c r="K537" s="36" t="str">
        <f t="shared" si="43"/>
        <v/>
      </c>
      <c r="L537" s="34"/>
      <c r="M537" s="37" t="str">
        <f t="shared" si="44"/>
        <v xml:space="preserve"> </v>
      </c>
      <c r="N537" s="36" t="str">
        <f t="shared" si="45"/>
        <v xml:space="preserve"> </v>
      </c>
      <c r="O537" s="38" t="str">
        <f t="shared" si="46"/>
        <v xml:space="preserve"> </v>
      </c>
      <c r="P537" s="37" t="str">
        <f t="shared" si="47"/>
        <v xml:space="preserve"> </v>
      </c>
      <c r="Q537" s="36" t="str">
        <f t="shared" si="48"/>
        <v xml:space="preserve"> </v>
      </c>
      <c r="R537" s="29"/>
      <c r="S537" s="51"/>
      <c r="T537" s="72"/>
      <c r="U537" s="72"/>
      <c r="V537" s="72"/>
      <c r="W537" s="36"/>
      <c r="X537" s="37"/>
      <c r="Y537" s="37"/>
      <c r="Z537" s="36"/>
      <c r="AA537" s="37"/>
      <c r="AB537" s="37"/>
      <c r="AC537" s="36"/>
      <c r="AD537" s="37"/>
      <c r="AE537" s="37"/>
      <c r="AF537" s="36"/>
      <c r="AG537" s="72"/>
      <c r="AH537" s="37"/>
      <c r="AI537" s="36"/>
      <c r="AJ537" s="17"/>
      <c r="AK537" s="57"/>
    </row>
    <row r="538" spans="1:37" ht="16.5" customHeight="1">
      <c r="A538" s="30"/>
      <c r="B538" s="31"/>
      <c r="C538" s="31"/>
      <c r="D538" s="31"/>
      <c r="E538" s="33"/>
      <c r="F538" s="34"/>
      <c r="G538" s="35"/>
      <c r="H538" s="36" t="str">
        <f t="shared" si="42"/>
        <v/>
      </c>
      <c r="I538" s="34"/>
      <c r="J538" s="35"/>
      <c r="K538" s="36" t="str">
        <f t="shared" si="43"/>
        <v/>
      </c>
      <c r="L538" s="34"/>
      <c r="M538" s="37" t="str">
        <f t="shared" si="44"/>
        <v xml:space="preserve"> </v>
      </c>
      <c r="N538" s="36" t="str">
        <f t="shared" si="45"/>
        <v xml:space="preserve"> </v>
      </c>
      <c r="O538" s="38" t="str">
        <f t="shared" si="46"/>
        <v xml:space="preserve"> </v>
      </c>
      <c r="P538" s="37" t="str">
        <f t="shared" si="47"/>
        <v xml:space="preserve"> </v>
      </c>
      <c r="Q538" s="36" t="str">
        <f t="shared" si="48"/>
        <v xml:space="preserve"> </v>
      </c>
      <c r="R538" s="29"/>
      <c r="S538" s="30"/>
      <c r="T538" s="31"/>
      <c r="U538" s="31"/>
      <c r="V538" s="31"/>
      <c r="W538" s="33"/>
      <c r="X538" s="35"/>
      <c r="Y538" s="35"/>
      <c r="Z538" s="33"/>
      <c r="AA538" s="35"/>
      <c r="AB538" s="35"/>
      <c r="AC538" s="33"/>
      <c r="AD538" s="35"/>
      <c r="AE538" s="35"/>
      <c r="AF538" s="33"/>
      <c r="AG538" s="31"/>
      <c r="AH538" s="35"/>
      <c r="AI538" s="33"/>
      <c r="AJ538" s="29"/>
      <c r="AK538" s="57"/>
    </row>
    <row r="539" spans="1:37" ht="16.5" customHeight="1">
      <c r="A539" s="30"/>
      <c r="B539" s="31"/>
      <c r="C539" s="31"/>
      <c r="D539" s="31"/>
      <c r="E539" s="33"/>
      <c r="F539" s="34"/>
      <c r="G539" s="35"/>
      <c r="H539" s="36" t="str">
        <f t="shared" si="42"/>
        <v/>
      </c>
      <c r="I539" s="34"/>
      <c r="J539" s="35"/>
      <c r="K539" s="36" t="str">
        <f t="shared" si="43"/>
        <v/>
      </c>
      <c r="L539" s="34"/>
      <c r="M539" s="37" t="str">
        <f t="shared" si="44"/>
        <v xml:space="preserve"> </v>
      </c>
      <c r="N539" s="36" t="str">
        <f t="shared" si="45"/>
        <v xml:space="preserve"> </v>
      </c>
      <c r="O539" s="38" t="str">
        <f t="shared" si="46"/>
        <v xml:space="preserve"> </v>
      </c>
      <c r="P539" s="37" t="str">
        <f t="shared" si="47"/>
        <v xml:space="preserve"> </v>
      </c>
      <c r="Q539" s="36" t="str">
        <f t="shared" si="48"/>
        <v xml:space="preserve"> </v>
      </c>
      <c r="R539" s="29"/>
      <c r="S539" s="51"/>
      <c r="T539" s="72"/>
      <c r="U539" s="72"/>
      <c r="V539" s="72"/>
      <c r="W539" s="36"/>
      <c r="X539" s="37"/>
      <c r="Y539" s="37"/>
      <c r="Z539" s="36"/>
      <c r="AA539" s="37"/>
      <c r="AB539" s="37"/>
      <c r="AC539" s="36"/>
      <c r="AD539" s="37"/>
      <c r="AE539" s="37"/>
      <c r="AF539" s="36"/>
      <c r="AG539" s="72"/>
      <c r="AH539" s="37"/>
      <c r="AI539" s="36"/>
      <c r="AJ539" s="17"/>
      <c r="AK539" s="57"/>
    </row>
    <row r="540" spans="1:37" ht="16.5" customHeight="1">
      <c r="A540" s="30"/>
      <c r="B540" s="31"/>
      <c r="C540" s="31"/>
      <c r="D540" s="31"/>
      <c r="E540" s="33"/>
      <c r="F540" s="34"/>
      <c r="G540" s="35"/>
      <c r="H540" s="36" t="str">
        <f t="shared" si="42"/>
        <v/>
      </c>
      <c r="I540" s="34"/>
      <c r="J540" s="35"/>
      <c r="K540" s="36" t="str">
        <f t="shared" si="43"/>
        <v/>
      </c>
      <c r="L540" s="34"/>
      <c r="M540" s="37" t="str">
        <f t="shared" si="44"/>
        <v xml:space="preserve"> </v>
      </c>
      <c r="N540" s="36" t="str">
        <f t="shared" si="45"/>
        <v xml:space="preserve"> </v>
      </c>
      <c r="O540" s="38" t="str">
        <f t="shared" si="46"/>
        <v xml:space="preserve"> </v>
      </c>
      <c r="P540" s="37" t="str">
        <f t="shared" si="47"/>
        <v xml:space="preserve"> </v>
      </c>
      <c r="Q540" s="36" t="str">
        <f t="shared" si="48"/>
        <v xml:space="preserve"> </v>
      </c>
      <c r="R540" s="29"/>
      <c r="S540" s="30"/>
      <c r="T540" s="31"/>
      <c r="U540" s="31"/>
      <c r="V540" s="31"/>
      <c r="W540" s="33"/>
      <c r="X540" s="35"/>
      <c r="Y540" s="35"/>
      <c r="Z540" s="33"/>
      <c r="AA540" s="35"/>
      <c r="AB540" s="35"/>
      <c r="AC540" s="33"/>
      <c r="AD540" s="35"/>
      <c r="AE540" s="35"/>
      <c r="AF540" s="33"/>
      <c r="AG540" s="31"/>
      <c r="AH540" s="35"/>
      <c r="AI540" s="33"/>
      <c r="AJ540" s="29"/>
      <c r="AK540" s="57"/>
    </row>
    <row r="541" spans="1:37" ht="16.5" customHeight="1">
      <c r="A541" s="30"/>
      <c r="B541" s="31"/>
      <c r="C541" s="31"/>
      <c r="D541" s="31"/>
      <c r="E541" s="33"/>
      <c r="F541" s="34"/>
      <c r="G541" s="35"/>
      <c r="H541" s="36" t="str">
        <f t="shared" si="42"/>
        <v/>
      </c>
      <c r="I541" s="34"/>
      <c r="J541" s="35"/>
      <c r="K541" s="36" t="str">
        <f t="shared" si="43"/>
        <v/>
      </c>
      <c r="L541" s="34"/>
      <c r="M541" s="37" t="str">
        <f t="shared" si="44"/>
        <v xml:space="preserve"> </v>
      </c>
      <c r="N541" s="36" t="str">
        <f t="shared" si="45"/>
        <v xml:space="preserve"> </v>
      </c>
      <c r="O541" s="38" t="str">
        <f t="shared" si="46"/>
        <v xml:space="preserve"> </v>
      </c>
      <c r="P541" s="37" t="str">
        <f t="shared" si="47"/>
        <v xml:space="preserve"> </v>
      </c>
      <c r="Q541" s="36" t="str">
        <f t="shared" si="48"/>
        <v xml:space="preserve"> </v>
      </c>
      <c r="R541" s="29"/>
      <c r="S541" s="51"/>
      <c r="T541" s="72"/>
      <c r="U541" s="72"/>
      <c r="V541" s="72"/>
      <c r="W541" s="36"/>
      <c r="X541" s="37"/>
      <c r="Y541" s="37"/>
      <c r="Z541" s="36"/>
      <c r="AA541" s="37"/>
      <c r="AB541" s="37"/>
      <c r="AC541" s="36"/>
      <c r="AD541" s="37"/>
      <c r="AE541" s="37"/>
      <c r="AF541" s="36"/>
      <c r="AG541" s="72"/>
      <c r="AH541" s="37"/>
      <c r="AI541" s="36"/>
      <c r="AJ541" s="17"/>
      <c r="AK541" s="57"/>
    </row>
    <row r="542" spans="1:37" ht="16.5" customHeight="1">
      <c r="A542" s="30"/>
      <c r="B542" s="31"/>
      <c r="C542" s="31"/>
      <c r="D542" s="31"/>
      <c r="E542" s="33"/>
      <c r="F542" s="34"/>
      <c r="G542" s="35"/>
      <c r="H542" s="36" t="str">
        <f t="shared" si="42"/>
        <v/>
      </c>
      <c r="I542" s="34"/>
      <c r="J542" s="35"/>
      <c r="K542" s="36" t="str">
        <f t="shared" si="43"/>
        <v/>
      </c>
      <c r="L542" s="34"/>
      <c r="M542" s="37" t="str">
        <f t="shared" si="44"/>
        <v xml:space="preserve"> </v>
      </c>
      <c r="N542" s="36" t="str">
        <f t="shared" si="45"/>
        <v xml:space="preserve"> </v>
      </c>
      <c r="O542" s="38" t="str">
        <f t="shared" si="46"/>
        <v xml:space="preserve"> </v>
      </c>
      <c r="P542" s="37" t="str">
        <f t="shared" si="47"/>
        <v xml:space="preserve"> </v>
      </c>
      <c r="Q542" s="36" t="str">
        <f t="shared" si="48"/>
        <v xml:space="preserve"> </v>
      </c>
      <c r="R542" s="29"/>
      <c r="S542" s="30"/>
      <c r="T542" s="31"/>
      <c r="U542" s="31"/>
      <c r="V542" s="31"/>
      <c r="W542" s="33"/>
      <c r="X542" s="35"/>
      <c r="Y542" s="35"/>
      <c r="Z542" s="33"/>
      <c r="AA542" s="35"/>
      <c r="AB542" s="35"/>
      <c r="AC542" s="33"/>
      <c r="AD542" s="35"/>
      <c r="AE542" s="35"/>
      <c r="AF542" s="33"/>
      <c r="AG542" s="31"/>
      <c r="AH542" s="35"/>
      <c r="AI542" s="33"/>
      <c r="AJ542" s="29"/>
      <c r="AK542" s="57"/>
    </row>
    <row r="543" spans="1:37" ht="16.5" customHeight="1">
      <c r="A543" s="30"/>
      <c r="B543" s="31"/>
      <c r="C543" s="31"/>
      <c r="D543" s="31"/>
      <c r="E543" s="33"/>
      <c r="F543" s="34"/>
      <c r="G543" s="35"/>
      <c r="H543" s="36" t="str">
        <f t="shared" si="42"/>
        <v/>
      </c>
      <c r="I543" s="34"/>
      <c r="J543" s="35"/>
      <c r="K543" s="36" t="str">
        <f t="shared" si="43"/>
        <v/>
      </c>
      <c r="L543" s="34"/>
      <c r="M543" s="37" t="str">
        <f t="shared" si="44"/>
        <v xml:space="preserve"> </v>
      </c>
      <c r="N543" s="36" t="str">
        <f t="shared" si="45"/>
        <v xml:space="preserve"> </v>
      </c>
      <c r="O543" s="38" t="str">
        <f t="shared" si="46"/>
        <v xml:space="preserve"> </v>
      </c>
      <c r="P543" s="37" t="str">
        <f t="shared" si="47"/>
        <v xml:space="preserve"> </v>
      </c>
      <c r="Q543" s="36" t="str">
        <f t="shared" si="48"/>
        <v xml:space="preserve"> </v>
      </c>
      <c r="R543" s="29"/>
      <c r="S543" s="51"/>
      <c r="T543" s="72"/>
      <c r="U543" s="72"/>
      <c r="V543" s="72"/>
      <c r="W543" s="36"/>
      <c r="X543" s="37"/>
      <c r="Y543" s="37"/>
      <c r="Z543" s="36"/>
      <c r="AA543" s="37"/>
      <c r="AB543" s="37"/>
      <c r="AC543" s="36"/>
      <c r="AD543" s="37"/>
      <c r="AE543" s="37"/>
      <c r="AF543" s="36"/>
      <c r="AG543" s="72"/>
      <c r="AH543" s="37"/>
      <c r="AI543" s="36"/>
      <c r="AJ543" s="17"/>
      <c r="AK543" s="57"/>
    </row>
    <row r="544" spans="1:37" ht="16.5" customHeight="1">
      <c r="A544" s="30"/>
      <c r="B544" s="31"/>
      <c r="C544" s="31"/>
      <c r="D544" s="31"/>
      <c r="E544" s="33"/>
      <c r="F544" s="34"/>
      <c r="G544" s="35"/>
      <c r="H544" s="36" t="str">
        <f t="shared" si="42"/>
        <v/>
      </c>
      <c r="I544" s="34"/>
      <c r="J544" s="35"/>
      <c r="K544" s="36" t="str">
        <f t="shared" si="43"/>
        <v/>
      </c>
      <c r="L544" s="34"/>
      <c r="M544" s="37" t="str">
        <f t="shared" si="44"/>
        <v xml:space="preserve"> </v>
      </c>
      <c r="N544" s="36" t="str">
        <f t="shared" si="45"/>
        <v xml:space="preserve"> </v>
      </c>
      <c r="O544" s="38" t="str">
        <f t="shared" si="46"/>
        <v xml:space="preserve"> </v>
      </c>
      <c r="P544" s="37" t="str">
        <f t="shared" si="47"/>
        <v xml:space="preserve"> </v>
      </c>
      <c r="Q544" s="36" t="str">
        <f t="shared" si="48"/>
        <v xml:space="preserve"> </v>
      </c>
      <c r="R544" s="29"/>
      <c r="S544" s="30"/>
      <c r="T544" s="31"/>
      <c r="U544" s="31"/>
      <c r="V544" s="31"/>
      <c r="W544" s="33"/>
      <c r="X544" s="35"/>
      <c r="Y544" s="35"/>
      <c r="Z544" s="33"/>
      <c r="AA544" s="35"/>
      <c r="AB544" s="35"/>
      <c r="AC544" s="33"/>
      <c r="AD544" s="35"/>
      <c r="AE544" s="35"/>
      <c r="AF544" s="33"/>
      <c r="AG544" s="31"/>
      <c r="AH544" s="35"/>
      <c r="AI544" s="33"/>
      <c r="AJ544" s="29"/>
      <c r="AK544" s="57"/>
    </row>
    <row r="545" spans="1:37" ht="16.5" customHeight="1">
      <c r="A545" s="30"/>
      <c r="B545" s="31"/>
      <c r="C545" s="31"/>
      <c r="D545" s="31"/>
      <c r="E545" s="33"/>
      <c r="F545" s="34"/>
      <c r="G545" s="35"/>
      <c r="H545" s="36" t="str">
        <f t="shared" si="42"/>
        <v/>
      </c>
      <c r="I545" s="34"/>
      <c r="J545" s="35"/>
      <c r="K545" s="36" t="str">
        <f t="shared" si="43"/>
        <v/>
      </c>
      <c r="L545" s="34"/>
      <c r="M545" s="37" t="str">
        <f t="shared" si="44"/>
        <v xml:space="preserve"> </v>
      </c>
      <c r="N545" s="36" t="str">
        <f t="shared" si="45"/>
        <v xml:space="preserve"> </v>
      </c>
      <c r="O545" s="38" t="str">
        <f t="shared" si="46"/>
        <v xml:space="preserve"> </v>
      </c>
      <c r="P545" s="37" t="str">
        <f t="shared" si="47"/>
        <v xml:space="preserve"> </v>
      </c>
      <c r="Q545" s="36" t="str">
        <f t="shared" si="48"/>
        <v xml:space="preserve"> </v>
      </c>
      <c r="R545" s="29"/>
      <c r="S545" s="51"/>
      <c r="T545" s="72"/>
      <c r="U545" s="72"/>
      <c r="V545" s="72"/>
      <c r="W545" s="36"/>
      <c r="X545" s="37"/>
      <c r="Y545" s="37"/>
      <c r="Z545" s="36"/>
      <c r="AA545" s="37"/>
      <c r="AB545" s="37"/>
      <c r="AC545" s="36"/>
      <c r="AD545" s="37"/>
      <c r="AE545" s="37"/>
      <c r="AF545" s="36"/>
      <c r="AG545" s="72"/>
      <c r="AH545" s="37"/>
      <c r="AI545" s="36"/>
      <c r="AJ545" s="17"/>
      <c r="AK545" s="57"/>
    </row>
    <row r="546" spans="1:37" ht="16.5" customHeight="1">
      <c r="A546" s="30"/>
      <c r="B546" s="31"/>
      <c r="C546" s="31"/>
      <c r="D546" s="31"/>
      <c r="E546" s="33"/>
      <c r="F546" s="34"/>
      <c r="G546" s="35"/>
      <c r="H546" s="36" t="str">
        <f t="shared" si="42"/>
        <v/>
      </c>
      <c r="I546" s="34"/>
      <c r="J546" s="35"/>
      <c r="K546" s="36" t="str">
        <f t="shared" si="43"/>
        <v/>
      </c>
      <c r="L546" s="34"/>
      <c r="M546" s="37" t="str">
        <f t="shared" si="44"/>
        <v xml:space="preserve"> </v>
      </c>
      <c r="N546" s="36" t="str">
        <f t="shared" si="45"/>
        <v xml:space="preserve"> </v>
      </c>
      <c r="O546" s="38" t="str">
        <f t="shared" si="46"/>
        <v xml:space="preserve"> </v>
      </c>
      <c r="P546" s="37" t="str">
        <f t="shared" si="47"/>
        <v xml:space="preserve"> </v>
      </c>
      <c r="Q546" s="36" t="str">
        <f t="shared" si="48"/>
        <v xml:space="preserve"> </v>
      </c>
      <c r="R546" s="29"/>
      <c r="S546" s="30"/>
      <c r="T546" s="31"/>
      <c r="U546" s="31"/>
      <c r="V546" s="31"/>
      <c r="W546" s="33"/>
      <c r="X546" s="35"/>
      <c r="Y546" s="35"/>
      <c r="Z546" s="33"/>
      <c r="AA546" s="35"/>
      <c r="AB546" s="35"/>
      <c r="AC546" s="33"/>
      <c r="AD546" s="35"/>
      <c r="AE546" s="35"/>
      <c r="AF546" s="33"/>
      <c r="AG546" s="31"/>
      <c r="AH546" s="35"/>
      <c r="AI546" s="33"/>
      <c r="AJ546" s="29"/>
      <c r="AK546" s="57"/>
    </row>
    <row r="547" spans="1:37" ht="16.5" customHeight="1">
      <c r="A547" s="30"/>
      <c r="B547" s="31"/>
      <c r="C547" s="31"/>
      <c r="D547" s="31"/>
      <c r="E547" s="33"/>
      <c r="F547" s="34"/>
      <c r="G547" s="35"/>
      <c r="H547" s="36" t="str">
        <f t="shared" si="42"/>
        <v/>
      </c>
      <c r="I547" s="34"/>
      <c r="J547" s="35"/>
      <c r="K547" s="36" t="str">
        <f t="shared" si="43"/>
        <v/>
      </c>
      <c r="L547" s="34"/>
      <c r="M547" s="37" t="str">
        <f t="shared" si="44"/>
        <v xml:space="preserve"> </v>
      </c>
      <c r="N547" s="36" t="str">
        <f t="shared" si="45"/>
        <v xml:space="preserve"> </v>
      </c>
      <c r="O547" s="38" t="str">
        <f t="shared" si="46"/>
        <v xml:space="preserve"> </v>
      </c>
      <c r="P547" s="37" t="str">
        <f t="shared" si="47"/>
        <v xml:space="preserve"> </v>
      </c>
      <c r="Q547" s="36" t="str">
        <f t="shared" si="48"/>
        <v xml:space="preserve"> </v>
      </c>
      <c r="R547" s="29"/>
      <c r="S547" s="51"/>
      <c r="T547" s="72"/>
      <c r="U547" s="72"/>
      <c r="V547" s="72"/>
      <c r="W547" s="36"/>
      <c r="X547" s="37"/>
      <c r="Y547" s="37"/>
      <c r="Z547" s="36"/>
      <c r="AA547" s="37"/>
      <c r="AB547" s="37"/>
      <c r="AC547" s="36"/>
      <c r="AD547" s="37"/>
      <c r="AE547" s="37"/>
      <c r="AF547" s="36"/>
      <c r="AG547" s="72"/>
      <c r="AH547" s="37"/>
      <c r="AI547" s="36"/>
      <c r="AJ547" s="17"/>
      <c r="AK547" s="57"/>
    </row>
    <row r="548" spans="1:37" ht="16.5" customHeight="1">
      <c r="A548" s="30"/>
      <c r="B548" s="31"/>
      <c r="C548" s="31"/>
      <c r="D548" s="31"/>
      <c r="E548" s="33"/>
      <c r="F548" s="34"/>
      <c r="G548" s="35"/>
      <c r="H548" s="36" t="str">
        <f t="shared" si="42"/>
        <v/>
      </c>
      <c r="I548" s="34"/>
      <c r="J548" s="35"/>
      <c r="K548" s="36" t="str">
        <f t="shared" si="43"/>
        <v/>
      </c>
      <c r="L548" s="34"/>
      <c r="M548" s="37" t="str">
        <f t="shared" si="44"/>
        <v xml:space="preserve"> </v>
      </c>
      <c r="N548" s="36" t="str">
        <f t="shared" si="45"/>
        <v xml:space="preserve"> </v>
      </c>
      <c r="O548" s="38" t="str">
        <f t="shared" si="46"/>
        <v xml:space="preserve"> </v>
      </c>
      <c r="P548" s="37" t="str">
        <f t="shared" si="47"/>
        <v xml:space="preserve"> </v>
      </c>
      <c r="Q548" s="36" t="str">
        <f t="shared" si="48"/>
        <v xml:space="preserve"> </v>
      </c>
      <c r="R548" s="29"/>
      <c r="S548" s="30"/>
      <c r="T548" s="31"/>
      <c r="U548" s="31"/>
      <c r="V548" s="31"/>
      <c r="W548" s="33"/>
      <c r="X548" s="35"/>
      <c r="Y548" s="35"/>
      <c r="Z548" s="33"/>
      <c r="AA548" s="35"/>
      <c r="AB548" s="35"/>
      <c r="AC548" s="33"/>
      <c r="AD548" s="35"/>
      <c r="AE548" s="35"/>
      <c r="AF548" s="33"/>
      <c r="AG548" s="31"/>
      <c r="AH548" s="35"/>
      <c r="AI548" s="33"/>
      <c r="AJ548" s="29"/>
      <c r="AK548" s="57"/>
    </row>
    <row r="549" spans="1:37" ht="16.5" customHeight="1">
      <c r="A549" s="30"/>
      <c r="B549" s="31"/>
      <c r="C549" s="31"/>
      <c r="D549" s="31"/>
      <c r="E549" s="33"/>
      <c r="F549" s="34"/>
      <c r="G549" s="35"/>
      <c r="H549" s="36" t="str">
        <f t="shared" si="42"/>
        <v/>
      </c>
      <c r="I549" s="34"/>
      <c r="J549" s="35"/>
      <c r="K549" s="36" t="str">
        <f t="shared" si="43"/>
        <v/>
      </c>
      <c r="L549" s="34"/>
      <c r="M549" s="37" t="str">
        <f t="shared" si="44"/>
        <v xml:space="preserve"> </v>
      </c>
      <c r="N549" s="36" t="str">
        <f t="shared" si="45"/>
        <v xml:space="preserve"> </v>
      </c>
      <c r="O549" s="38" t="str">
        <f t="shared" si="46"/>
        <v xml:space="preserve"> </v>
      </c>
      <c r="P549" s="37" t="str">
        <f t="shared" si="47"/>
        <v xml:space="preserve"> </v>
      </c>
      <c r="Q549" s="36" t="str">
        <f t="shared" si="48"/>
        <v xml:space="preserve"> </v>
      </c>
      <c r="R549" s="29"/>
      <c r="S549" s="51"/>
      <c r="T549" s="72"/>
      <c r="U549" s="72"/>
      <c r="V549" s="72"/>
      <c r="W549" s="36"/>
      <c r="X549" s="37"/>
      <c r="Y549" s="37"/>
      <c r="Z549" s="36"/>
      <c r="AA549" s="37"/>
      <c r="AB549" s="37"/>
      <c r="AC549" s="36"/>
      <c r="AD549" s="37"/>
      <c r="AE549" s="37"/>
      <c r="AF549" s="36"/>
      <c r="AG549" s="72"/>
      <c r="AH549" s="37"/>
      <c r="AI549" s="36"/>
      <c r="AJ549" s="17"/>
      <c r="AK549" s="57"/>
    </row>
    <row r="550" spans="1:37" ht="16.5" customHeight="1">
      <c r="A550" s="30"/>
      <c r="B550" s="31"/>
      <c r="C550" s="31"/>
      <c r="D550" s="31"/>
      <c r="E550" s="33"/>
      <c r="F550" s="34"/>
      <c r="G550" s="35"/>
      <c r="H550" s="36" t="str">
        <f t="shared" si="42"/>
        <v/>
      </c>
      <c r="I550" s="34"/>
      <c r="J550" s="35"/>
      <c r="K550" s="36" t="str">
        <f t="shared" si="43"/>
        <v/>
      </c>
      <c r="L550" s="34"/>
      <c r="M550" s="37" t="str">
        <f t="shared" si="44"/>
        <v xml:space="preserve"> </v>
      </c>
      <c r="N550" s="36" t="str">
        <f t="shared" si="45"/>
        <v xml:space="preserve"> </v>
      </c>
      <c r="O550" s="38" t="str">
        <f t="shared" si="46"/>
        <v xml:space="preserve"> </v>
      </c>
      <c r="P550" s="37" t="str">
        <f t="shared" si="47"/>
        <v xml:space="preserve"> </v>
      </c>
      <c r="Q550" s="36" t="str">
        <f t="shared" si="48"/>
        <v xml:space="preserve"> </v>
      </c>
      <c r="R550" s="29"/>
      <c r="S550" s="30"/>
      <c r="T550" s="31"/>
      <c r="U550" s="31"/>
      <c r="V550" s="31"/>
      <c r="W550" s="33"/>
      <c r="X550" s="35"/>
      <c r="Y550" s="35"/>
      <c r="Z550" s="33"/>
      <c r="AA550" s="35"/>
      <c r="AB550" s="35"/>
      <c r="AC550" s="33"/>
      <c r="AD550" s="35"/>
      <c r="AE550" s="35"/>
      <c r="AF550" s="33"/>
      <c r="AG550" s="31"/>
      <c r="AH550" s="35"/>
      <c r="AI550" s="33"/>
      <c r="AJ550" s="29"/>
      <c r="AK550" s="57"/>
    </row>
    <row r="551" spans="1:37" ht="16.5" customHeight="1">
      <c r="A551" s="30"/>
      <c r="B551" s="31"/>
      <c r="C551" s="31"/>
      <c r="D551" s="31"/>
      <c r="E551" s="33"/>
      <c r="F551" s="34"/>
      <c r="G551" s="35"/>
      <c r="H551" s="36" t="str">
        <f t="shared" si="42"/>
        <v/>
      </c>
      <c r="I551" s="34"/>
      <c r="J551" s="35"/>
      <c r="K551" s="36" t="str">
        <f t="shared" si="43"/>
        <v/>
      </c>
      <c r="L551" s="34"/>
      <c r="M551" s="37" t="str">
        <f t="shared" si="44"/>
        <v xml:space="preserve"> </v>
      </c>
      <c r="N551" s="36" t="str">
        <f t="shared" si="45"/>
        <v xml:space="preserve"> </v>
      </c>
      <c r="O551" s="38" t="str">
        <f t="shared" si="46"/>
        <v xml:space="preserve"> </v>
      </c>
      <c r="P551" s="37" t="str">
        <f t="shared" si="47"/>
        <v xml:space="preserve"> </v>
      </c>
      <c r="Q551" s="36" t="str">
        <f t="shared" si="48"/>
        <v xml:space="preserve"> </v>
      </c>
      <c r="R551" s="29"/>
      <c r="S551" s="51"/>
      <c r="T551" s="72"/>
      <c r="U551" s="72"/>
      <c r="V551" s="72"/>
      <c r="W551" s="36"/>
      <c r="X551" s="37"/>
      <c r="Y551" s="37"/>
      <c r="Z551" s="36"/>
      <c r="AA551" s="37"/>
      <c r="AB551" s="37"/>
      <c r="AC551" s="36"/>
      <c r="AD551" s="37"/>
      <c r="AE551" s="37"/>
      <c r="AF551" s="36"/>
      <c r="AG551" s="72"/>
      <c r="AH551" s="37"/>
      <c r="AI551" s="36"/>
      <c r="AJ551" s="17"/>
      <c r="AK551" s="57"/>
    </row>
    <row r="552" spans="1:37" ht="16.5" customHeight="1">
      <c r="A552" s="30"/>
      <c r="B552" s="31"/>
      <c r="C552" s="31"/>
      <c r="D552" s="31"/>
      <c r="E552" s="33"/>
      <c r="F552" s="34"/>
      <c r="G552" s="35"/>
      <c r="H552" s="36" t="str">
        <f t="shared" si="42"/>
        <v/>
      </c>
      <c r="I552" s="34"/>
      <c r="J552" s="35"/>
      <c r="K552" s="36" t="str">
        <f t="shared" si="43"/>
        <v/>
      </c>
      <c r="L552" s="34"/>
      <c r="M552" s="37" t="str">
        <f t="shared" si="44"/>
        <v xml:space="preserve"> </v>
      </c>
      <c r="N552" s="36" t="str">
        <f t="shared" si="45"/>
        <v xml:space="preserve"> </v>
      </c>
      <c r="O552" s="38" t="str">
        <f t="shared" si="46"/>
        <v xml:space="preserve"> </v>
      </c>
      <c r="P552" s="37" t="str">
        <f t="shared" si="47"/>
        <v xml:space="preserve"> </v>
      </c>
      <c r="Q552" s="36" t="str">
        <f t="shared" si="48"/>
        <v xml:space="preserve"> </v>
      </c>
      <c r="R552" s="29"/>
      <c r="S552" s="30"/>
      <c r="T552" s="31"/>
      <c r="U552" s="31"/>
      <c r="V552" s="31"/>
      <c r="W552" s="33"/>
      <c r="X552" s="35"/>
      <c r="Y552" s="35"/>
      <c r="Z552" s="33"/>
      <c r="AA552" s="35"/>
      <c r="AB552" s="35"/>
      <c r="AC552" s="33"/>
      <c r="AD552" s="35"/>
      <c r="AE552" s="35"/>
      <c r="AF552" s="33"/>
      <c r="AG552" s="31"/>
      <c r="AH552" s="35"/>
      <c r="AI552" s="33"/>
      <c r="AJ552" s="29"/>
      <c r="AK552" s="57"/>
    </row>
    <row r="553" spans="1:37" ht="16.5" customHeight="1">
      <c r="A553" s="30"/>
      <c r="B553" s="31"/>
      <c r="C553" s="31"/>
      <c r="D553" s="31"/>
      <c r="E553" s="33"/>
      <c r="F553" s="34"/>
      <c r="G553" s="35"/>
      <c r="H553" s="36" t="str">
        <f t="shared" si="42"/>
        <v/>
      </c>
      <c r="I553" s="34"/>
      <c r="J553" s="35"/>
      <c r="K553" s="36" t="str">
        <f t="shared" si="43"/>
        <v/>
      </c>
      <c r="L553" s="34"/>
      <c r="M553" s="37" t="str">
        <f t="shared" si="44"/>
        <v xml:space="preserve"> </v>
      </c>
      <c r="N553" s="36" t="str">
        <f t="shared" si="45"/>
        <v xml:space="preserve"> </v>
      </c>
      <c r="O553" s="38" t="str">
        <f t="shared" si="46"/>
        <v xml:space="preserve"> </v>
      </c>
      <c r="P553" s="37" t="str">
        <f t="shared" si="47"/>
        <v xml:space="preserve"> </v>
      </c>
      <c r="Q553" s="36" t="str">
        <f t="shared" si="48"/>
        <v xml:space="preserve"> </v>
      </c>
      <c r="R553" s="29"/>
      <c r="S553" s="51"/>
      <c r="T553" s="72"/>
      <c r="U553" s="72"/>
      <c r="V553" s="72"/>
      <c r="W553" s="36"/>
      <c r="X553" s="37"/>
      <c r="Y553" s="37"/>
      <c r="Z553" s="36"/>
      <c r="AA553" s="37"/>
      <c r="AB553" s="37"/>
      <c r="AC553" s="36"/>
      <c r="AD553" s="37"/>
      <c r="AE553" s="37"/>
      <c r="AF553" s="36"/>
      <c r="AG553" s="72"/>
      <c r="AH553" s="37"/>
      <c r="AI553" s="36"/>
      <c r="AJ553" s="17"/>
      <c r="AK553" s="57"/>
    </row>
    <row r="554" spans="1:37" ht="16.5" customHeight="1">
      <c r="A554" s="30"/>
      <c r="B554" s="31"/>
      <c r="C554" s="31"/>
      <c r="D554" s="31"/>
      <c r="E554" s="33"/>
      <c r="F554" s="34"/>
      <c r="G554" s="35"/>
      <c r="H554" s="36" t="str">
        <f t="shared" si="42"/>
        <v/>
      </c>
      <c r="I554" s="34"/>
      <c r="J554" s="35"/>
      <c r="K554" s="36" t="str">
        <f t="shared" si="43"/>
        <v/>
      </c>
      <c r="L554" s="34"/>
      <c r="M554" s="37" t="str">
        <f t="shared" si="44"/>
        <v xml:space="preserve"> </v>
      </c>
      <c r="N554" s="36" t="str">
        <f t="shared" si="45"/>
        <v xml:space="preserve"> </v>
      </c>
      <c r="O554" s="38" t="str">
        <f t="shared" si="46"/>
        <v xml:space="preserve"> </v>
      </c>
      <c r="P554" s="37" t="str">
        <f t="shared" si="47"/>
        <v xml:space="preserve"> </v>
      </c>
      <c r="Q554" s="36" t="str">
        <f t="shared" si="48"/>
        <v xml:space="preserve"> </v>
      </c>
      <c r="R554" s="29"/>
      <c r="S554" s="30"/>
      <c r="T554" s="31"/>
      <c r="U554" s="31"/>
      <c r="V554" s="31"/>
      <c r="W554" s="33"/>
      <c r="X554" s="35"/>
      <c r="Y554" s="35"/>
      <c r="Z554" s="33"/>
      <c r="AA554" s="35"/>
      <c r="AB554" s="35"/>
      <c r="AC554" s="33"/>
      <c r="AD554" s="35"/>
      <c r="AE554" s="35"/>
      <c r="AF554" s="33"/>
      <c r="AG554" s="31"/>
      <c r="AH554" s="35"/>
      <c r="AI554" s="33"/>
      <c r="AJ554" s="29"/>
      <c r="AK554" s="57"/>
    </row>
    <row r="555" spans="1:37" ht="16.5" customHeight="1">
      <c r="A555" s="30"/>
      <c r="B555" s="31"/>
      <c r="C555" s="31"/>
      <c r="D555" s="31"/>
      <c r="E555" s="33"/>
      <c r="F555" s="34"/>
      <c r="G555" s="35"/>
      <c r="H555" s="36" t="str">
        <f t="shared" si="42"/>
        <v/>
      </c>
      <c r="I555" s="34"/>
      <c r="J555" s="35"/>
      <c r="K555" s="36" t="str">
        <f t="shared" si="43"/>
        <v/>
      </c>
      <c r="L555" s="34"/>
      <c r="M555" s="37" t="str">
        <f t="shared" si="44"/>
        <v xml:space="preserve"> </v>
      </c>
      <c r="N555" s="36" t="str">
        <f t="shared" si="45"/>
        <v xml:space="preserve"> </v>
      </c>
      <c r="O555" s="38" t="str">
        <f t="shared" si="46"/>
        <v xml:space="preserve"> </v>
      </c>
      <c r="P555" s="37" t="str">
        <f t="shared" si="47"/>
        <v xml:space="preserve"> </v>
      </c>
      <c r="Q555" s="36" t="str">
        <f t="shared" si="48"/>
        <v xml:space="preserve"> </v>
      </c>
      <c r="R555" s="29"/>
      <c r="S555" s="51"/>
      <c r="T555" s="72"/>
      <c r="U555" s="72"/>
      <c r="V555" s="72"/>
      <c r="W555" s="36"/>
      <c r="X555" s="37"/>
      <c r="Y555" s="37"/>
      <c r="Z555" s="36"/>
      <c r="AA555" s="37"/>
      <c r="AB555" s="37"/>
      <c r="AC555" s="36"/>
      <c r="AD555" s="37"/>
      <c r="AE555" s="37"/>
      <c r="AF555" s="36"/>
      <c r="AG555" s="72"/>
      <c r="AH555" s="37"/>
      <c r="AI555" s="36"/>
      <c r="AJ555" s="17"/>
      <c r="AK555" s="57"/>
    </row>
    <row r="556" spans="1:37" ht="16.5" customHeight="1">
      <c r="A556" s="30"/>
      <c r="B556" s="31"/>
      <c r="C556" s="31"/>
      <c r="D556" s="31"/>
      <c r="E556" s="33"/>
      <c r="F556" s="34"/>
      <c r="G556" s="35"/>
      <c r="H556" s="36" t="str">
        <f t="shared" si="42"/>
        <v/>
      </c>
      <c r="I556" s="34"/>
      <c r="J556" s="35"/>
      <c r="K556" s="36" t="str">
        <f t="shared" si="43"/>
        <v/>
      </c>
      <c r="L556" s="34"/>
      <c r="M556" s="37" t="str">
        <f t="shared" si="44"/>
        <v xml:space="preserve"> </v>
      </c>
      <c r="N556" s="36" t="str">
        <f t="shared" si="45"/>
        <v xml:space="preserve"> </v>
      </c>
      <c r="O556" s="38" t="str">
        <f t="shared" si="46"/>
        <v xml:space="preserve"> </v>
      </c>
      <c r="P556" s="37" t="str">
        <f t="shared" si="47"/>
        <v xml:space="preserve"> </v>
      </c>
      <c r="Q556" s="36" t="str">
        <f t="shared" si="48"/>
        <v xml:space="preserve"> </v>
      </c>
      <c r="R556" s="29"/>
      <c r="S556" s="30"/>
      <c r="T556" s="31"/>
      <c r="U556" s="31"/>
      <c r="V556" s="31"/>
      <c r="W556" s="33"/>
      <c r="X556" s="35"/>
      <c r="Y556" s="35"/>
      <c r="Z556" s="33"/>
      <c r="AA556" s="35"/>
      <c r="AB556" s="35"/>
      <c r="AC556" s="33"/>
      <c r="AD556" s="35"/>
      <c r="AE556" s="35"/>
      <c r="AF556" s="33"/>
      <c r="AG556" s="31"/>
      <c r="AH556" s="35"/>
      <c r="AI556" s="33"/>
      <c r="AJ556" s="29"/>
      <c r="AK556" s="57"/>
    </row>
    <row r="557" spans="1:37" ht="16.5" customHeight="1">
      <c r="A557" s="30"/>
      <c r="B557" s="31"/>
      <c r="C557" s="31"/>
      <c r="D557" s="31"/>
      <c r="E557" s="33"/>
      <c r="F557" s="34"/>
      <c r="G557" s="35"/>
      <c r="H557" s="36" t="str">
        <f t="shared" si="42"/>
        <v/>
      </c>
      <c r="I557" s="34"/>
      <c r="J557" s="35"/>
      <c r="K557" s="36" t="str">
        <f t="shared" si="43"/>
        <v/>
      </c>
      <c r="L557" s="34"/>
      <c r="M557" s="37" t="str">
        <f t="shared" si="44"/>
        <v xml:space="preserve"> </v>
      </c>
      <c r="N557" s="36" t="str">
        <f t="shared" si="45"/>
        <v xml:space="preserve"> </v>
      </c>
      <c r="O557" s="38" t="str">
        <f t="shared" si="46"/>
        <v xml:space="preserve"> </v>
      </c>
      <c r="P557" s="37" t="str">
        <f t="shared" si="47"/>
        <v xml:space="preserve"> </v>
      </c>
      <c r="Q557" s="36" t="str">
        <f t="shared" si="48"/>
        <v xml:space="preserve"> </v>
      </c>
      <c r="R557" s="29"/>
      <c r="S557" s="51"/>
      <c r="T557" s="72"/>
      <c r="U557" s="72"/>
      <c r="V557" s="72"/>
      <c r="W557" s="36"/>
      <c r="X557" s="37"/>
      <c r="Y557" s="37"/>
      <c r="Z557" s="36"/>
      <c r="AA557" s="37"/>
      <c r="AB557" s="37"/>
      <c r="AC557" s="36"/>
      <c r="AD557" s="37"/>
      <c r="AE557" s="37"/>
      <c r="AF557" s="36"/>
      <c r="AG557" s="72"/>
      <c r="AH557" s="37"/>
      <c r="AI557" s="36"/>
      <c r="AJ557" s="17"/>
      <c r="AK557" s="57"/>
    </row>
    <row r="558" spans="1:37" ht="16.5" customHeight="1">
      <c r="A558" s="30"/>
      <c r="B558" s="31"/>
      <c r="C558" s="31"/>
      <c r="D558" s="31"/>
      <c r="E558" s="33"/>
      <c r="F558" s="34"/>
      <c r="G558" s="35"/>
      <c r="H558" s="36" t="str">
        <f t="shared" si="42"/>
        <v/>
      </c>
      <c r="I558" s="34"/>
      <c r="J558" s="35"/>
      <c r="K558" s="36" t="str">
        <f t="shared" si="43"/>
        <v/>
      </c>
      <c r="L558" s="34"/>
      <c r="M558" s="37" t="str">
        <f t="shared" si="44"/>
        <v xml:space="preserve"> </v>
      </c>
      <c r="N558" s="36" t="str">
        <f t="shared" si="45"/>
        <v xml:space="preserve"> </v>
      </c>
      <c r="O558" s="38" t="str">
        <f t="shared" si="46"/>
        <v xml:space="preserve"> </v>
      </c>
      <c r="P558" s="37" t="str">
        <f t="shared" si="47"/>
        <v xml:space="preserve"> </v>
      </c>
      <c r="Q558" s="36" t="str">
        <f t="shared" si="48"/>
        <v xml:space="preserve"> </v>
      </c>
      <c r="R558" s="29"/>
      <c r="S558" s="30"/>
      <c r="T558" s="31"/>
      <c r="U558" s="31"/>
      <c r="V558" s="31"/>
      <c r="W558" s="33"/>
      <c r="X558" s="35"/>
      <c r="Y558" s="35"/>
      <c r="Z558" s="33"/>
      <c r="AA558" s="35"/>
      <c r="AB558" s="35"/>
      <c r="AC558" s="33"/>
      <c r="AD558" s="35"/>
      <c r="AE558" s="35"/>
      <c r="AF558" s="33"/>
      <c r="AG558" s="31"/>
      <c r="AH558" s="35"/>
      <c r="AI558" s="33"/>
      <c r="AJ558" s="29"/>
      <c r="AK558" s="57"/>
    </row>
    <row r="559" spans="1:37" ht="16.5" customHeight="1">
      <c r="A559" s="30"/>
      <c r="B559" s="31"/>
      <c r="C559" s="31"/>
      <c r="D559" s="31"/>
      <c r="E559" s="33"/>
      <c r="F559" s="34"/>
      <c r="G559" s="35"/>
      <c r="H559" s="36" t="str">
        <f t="shared" si="42"/>
        <v/>
      </c>
      <c r="I559" s="34"/>
      <c r="J559" s="35"/>
      <c r="K559" s="36" t="str">
        <f t="shared" si="43"/>
        <v/>
      </c>
      <c r="L559" s="34"/>
      <c r="M559" s="37" t="str">
        <f t="shared" si="44"/>
        <v xml:space="preserve"> </v>
      </c>
      <c r="N559" s="36" t="str">
        <f t="shared" si="45"/>
        <v xml:space="preserve"> </v>
      </c>
      <c r="O559" s="38" t="str">
        <f t="shared" si="46"/>
        <v xml:space="preserve"> </v>
      </c>
      <c r="P559" s="37" t="str">
        <f t="shared" si="47"/>
        <v xml:space="preserve"> </v>
      </c>
      <c r="Q559" s="36" t="str">
        <f t="shared" si="48"/>
        <v xml:space="preserve"> </v>
      </c>
      <c r="R559" s="29"/>
      <c r="S559" s="51"/>
      <c r="T559" s="72"/>
      <c r="U559" s="72"/>
      <c r="V559" s="72"/>
      <c r="W559" s="36"/>
      <c r="X559" s="37"/>
      <c r="Y559" s="37"/>
      <c r="Z559" s="36"/>
      <c r="AA559" s="37"/>
      <c r="AB559" s="37"/>
      <c r="AC559" s="36"/>
      <c r="AD559" s="37"/>
      <c r="AE559" s="37"/>
      <c r="AF559" s="36"/>
      <c r="AG559" s="72"/>
      <c r="AH559" s="37"/>
      <c r="AI559" s="36"/>
      <c r="AJ559" s="17"/>
      <c r="AK559" s="57"/>
    </row>
    <row r="560" spans="1:37" ht="16.5" customHeight="1">
      <c r="A560" s="30"/>
      <c r="B560" s="31"/>
      <c r="C560" s="31"/>
      <c r="D560" s="31"/>
      <c r="E560" s="33"/>
      <c r="F560" s="34"/>
      <c r="G560" s="35"/>
      <c r="H560" s="36" t="str">
        <f t="shared" si="42"/>
        <v/>
      </c>
      <c r="I560" s="34"/>
      <c r="J560" s="35"/>
      <c r="K560" s="36" t="str">
        <f t="shared" si="43"/>
        <v/>
      </c>
      <c r="L560" s="34"/>
      <c r="M560" s="37" t="str">
        <f t="shared" si="44"/>
        <v xml:space="preserve"> </v>
      </c>
      <c r="N560" s="36" t="str">
        <f t="shared" si="45"/>
        <v xml:space="preserve"> </v>
      </c>
      <c r="O560" s="38" t="str">
        <f t="shared" si="46"/>
        <v xml:space="preserve"> </v>
      </c>
      <c r="P560" s="37" t="str">
        <f t="shared" si="47"/>
        <v xml:space="preserve"> </v>
      </c>
      <c r="Q560" s="36" t="str">
        <f t="shared" si="48"/>
        <v xml:space="preserve"> </v>
      </c>
      <c r="R560" s="29"/>
      <c r="S560" s="30"/>
      <c r="T560" s="31"/>
      <c r="U560" s="31"/>
      <c r="V560" s="31"/>
      <c r="W560" s="33"/>
      <c r="X560" s="35"/>
      <c r="Y560" s="35"/>
      <c r="Z560" s="33"/>
      <c r="AA560" s="35"/>
      <c r="AB560" s="35"/>
      <c r="AC560" s="33"/>
      <c r="AD560" s="35"/>
      <c r="AE560" s="35"/>
      <c r="AF560" s="33"/>
      <c r="AG560" s="31"/>
      <c r="AH560" s="35"/>
      <c r="AI560" s="33"/>
      <c r="AJ560" s="29"/>
      <c r="AK560" s="57"/>
    </row>
    <row r="561" spans="1:37" ht="16.5" customHeight="1">
      <c r="A561" s="30"/>
      <c r="B561" s="31"/>
      <c r="C561" s="31"/>
      <c r="D561" s="31"/>
      <c r="E561" s="33"/>
      <c r="F561" s="34"/>
      <c r="G561" s="35"/>
      <c r="H561" s="36" t="str">
        <f t="shared" si="42"/>
        <v/>
      </c>
      <c r="I561" s="34"/>
      <c r="J561" s="35"/>
      <c r="K561" s="36" t="str">
        <f t="shared" si="43"/>
        <v/>
      </c>
      <c r="L561" s="34"/>
      <c r="M561" s="37" t="str">
        <f t="shared" si="44"/>
        <v xml:space="preserve"> </v>
      </c>
      <c r="N561" s="36" t="str">
        <f t="shared" si="45"/>
        <v xml:space="preserve"> </v>
      </c>
      <c r="O561" s="38" t="str">
        <f t="shared" si="46"/>
        <v xml:space="preserve"> </v>
      </c>
      <c r="P561" s="37" t="str">
        <f t="shared" si="47"/>
        <v xml:space="preserve"> </v>
      </c>
      <c r="Q561" s="36" t="str">
        <f t="shared" si="48"/>
        <v xml:space="preserve"> </v>
      </c>
      <c r="R561" s="29"/>
      <c r="S561" s="51"/>
      <c r="T561" s="72"/>
      <c r="U561" s="72"/>
      <c r="V561" s="72"/>
      <c r="W561" s="36"/>
      <c r="X561" s="37"/>
      <c r="Y561" s="37"/>
      <c r="Z561" s="36"/>
      <c r="AA561" s="37"/>
      <c r="AB561" s="37"/>
      <c r="AC561" s="36"/>
      <c r="AD561" s="37"/>
      <c r="AE561" s="37"/>
      <c r="AF561" s="36"/>
      <c r="AG561" s="72"/>
      <c r="AH561" s="37"/>
      <c r="AI561" s="36"/>
      <c r="AJ561" s="17"/>
      <c r="AK561" s="57"/>
    </row>
    <row r="562" spans="1:37" ht="16.5" customHeight="1">
      <c r="A562" s="30"/>
      <c r="B562" s="31"/>
      <c r="C562" s="31"/>
      <c r="D562" s="31"/>
      <c r="E562" s="33"/>
      <c r="F562" s="34"/>
      <c r="G562" s="35"/>
      <c r="H562" s="36" t="str">
        <f t="shared" si="42"/>
        <v/>
      </c>
      <c r="I562" s="34"/>
      <c r="J562" s="35"/>
      <c r="K562" s="36" t="str">
        <f t="shared" si="43"/>
        <v/>
      </c>
      <c r="L562" s="34"/>
      <c r="M562" s="37" t="str">
        <f t="shared" si="44"/>
        <v xml:space="preserve"> </v>
      </c>
      <c r="N562" s="36" t="str">
        <f t="shared" si="45"/>
        <v xml:space="preserve"> </v>
      </c>
      <c r="O562" s="38" t="str">
        <f t="shared" si="46"/>
        <v xml:space="preserve"> </v>
      </c>
      <c r="P562" s="37" t="str">
        <f t="shared" si="47"/>
        <v xml:space="preserve"> </v>
      </c>
      <c r="Q562" s="36" t="str">
        <f t="shared" si="48"/>
        <v xml:space="preserve"> </v>
      </c>
      <c r="R562" s="29"/>
      <c r="S562" s="30"/>
      <c r="T562" s="31"/>
      <c r="U562" s="31"/>
      <c r="V562" s="31"/>
      <c r="W562" s="33"/>
      <c r="X562" s="35"/>
      <c r="Y562" s="35"/>
      <c r="Z562" s="33"/>
      <c r="AA562" s="35"/>
      <c r="AB562" s="35"/>
      <c r="AC562" s="33"/>
      <c r="AD562" s="35"/>
      <c r="AE562" s="35"/>
      <c r="AF562" s="33"/>
      <c r="AG562" s="31"/>
      <c r="AH562" s="35"/>
      <c r="AI562" s="33"/>
      <c r="AJ562" s="29"/>
      <c r="AK562" s="57"/>
    </row>
    <row r="563" spans="1:37" ht="16.5" customHeight="1">
      <c r="A563" s="30"/>
      <c r="B563" s="31"/>
      <c r="C563" s="31"/>
      <c r="D563" s="31"/>
      <c r="E563" s="33"/>
      <c r="F563" s="34"/>
      <c r="G563" s="35"/>
      <c r="H563" s="36" t="str">
        <f t="shared" si="42"/>
        <v/>
      </c>
      <c r="I563" s="34"/>
      <c r="J563" s="35"/>
      <c r="K563" s="36" t="str">
        <f t="shared" si="43"/>
        <v/>
      </c>
      <c r="L563" s="34"/>
      <c r="M563" s="37" t="str">
        <f t="shared" si="44"/>
        <v xml:space="preserve"> </v>
      </c>
      <c r="N563" s="36" t="str">
        <f t="shared" si="45"/>
        <v xml:space="preserve"> </v>
      </c>
      <c r="O563" s="38" t="str">
        <f t="shared" si="46"/>
        <v xml:space="preserve"> </v>
      </c>
      <c r="P563" s="37" t="str">
        <f t="shared" si="47"/>
        <v xml:space="preserve"> </v>
      </c>
      <c r="Q563" s="36" t="str">
        <f t="shared" si="48"/>
        <v xml:space="preserve"> </v>
      </c>
      <c r="R563" s="29"/>
      <c r="S563" s="51"/>
      <c r="T563" s="72"/>
      <c r="U563" s="72"/>
      <c r="V563" s="72"/>
      <c r="W563" s="36"/>
      <c r="X563" s="37"/>
      <c r="Y563" s="37"/>
      <c r="Z563" s="36"/>
      <c r="AA563" s="37"/>
      <c r="AB563" s="37"/>
      <c r="AC563" s="36"/>
      <c r="AD563" s="37"/>
      <c r="AE563" s="37"/>
      <c r="AF563" s="36"/>
      <c r="AG563" s="72"/>
      <c r="AH563" s="37"/>
      <c r="AI563" s="36"/>
      <c r="AJ563" s="17"/>
      <c r="AK563" s="57"/>
    </row>
    <row r="564" spans="1:37" ht="16.5" customHeight="1">
      <c r="A564" s="30"/>
      <c r="B564" s="31"/>
      <c r="C564" s="31"/>
      <c r="D564" s="31"/>
      <c r="E564" s="33"/>
      <c r="F564" s="34"/>
      <c r="G564" s="35"/>
      <c r="H564" s="36" t="str">
        <f t="shared" si="42"/>
        <v/>
      </c>
      <c r="I564" s="34"/>
      <c r="J564" s="35"/>
      <c r="K564" s="36" t="str">
        <f t="shared" si="43"/>
        <v/>
      </c>
      <c r="L564" s="34"/>
      <c r="M564" s="37" t="str">
        <f t="shared" si="44"/>
        <v xml:space="preserve"> </v>
      </c>
      <c r="N564" s="36" t="str">
        <f t="shared" si="45"/>
        <v xml:space="preserve"> </v>
      </c>
      <c r="O564" s="38" t="str">
        <f t="shared" si="46"/>
        <v xml:space="preserve"> </v>
      </c>
      <c r="P564" s="37" t="str">
        <f t="shared" si="47"/>
        <v xml:space="preserve"> </v>
      </c>
      <c r="Q564" s="36" t="str">
        <f t="shared" si="48"/>
        <v xml:space="preserve"> </v>
      </c>
      <c r="R564" s="29"/>
      <c r="S564" s="30"/>
      <c r="T564" s="31"/>
      <c r="U564" s="31"/>
      <c r="V564" s="31"/>
      <c r="W564" s="33"/>
      <c r="X564" s="35"/>
      <c r="Y564" s="35"/>
      <c r="Z564" s="33"/>
      <c r="AA564" s="35"/>
      <c r="AB564" s="35"/>
      <c r="AC564" s="33"/>
      <c r="AD564" s="35"/>
      <c r="AE564" s="35"/>
      <c r="AF564" s="33"/>
      <c r="AG564" s="31"/>
      <c r="AH564" s="35"/>
      <c r="AI564" s="33"/>
      <c r="AJ564" s="29"/>
      <c r="AK564" s="57"/>
    </row>
    <row r="565" spans="1:37" ht="16.5" customHeight="1">
      <c r="A565" s="30"/>
      <c r="B565" s="31"/>
      <c r="C565" s="31"/>
      <c r="D565" s="31"/>
      <c r="E565" s="33"/>
      <c r="F565" s="34"/>
      <c r="G565" s="35"/>
      <c r="H565" s="36" t="str">
        <f t="shared" si="42"/>
        <v/>
      </c>
      <c r="I565" s="34"/>
      <c r="J565" s="35"/>
      <c r="K565" s="36" t="str">
        <f t="shared" si="43"/>
        <v/>
      </c>
      <c r="L565" s="34"/>
      <c r="M565" s="37" t="str">
        <f t="shared" si="44"/>
        <v xml:space="preserve"> </v>
      </c>
      <c r="N565" s="36" t="str">
        <f t="shared" si="45"/>
        <v xml:space="preserve"> </v>
      </c>
      <c r="O565" s="38" t="str">
        <f t="shared" si="46"/>
        <v xml:space="preserve"> </v>
      </c>
      <c r="P565" s="37" t="str">
        <f t="shared" si="47"/>
        <v xml:space="preserve"> </v>
      </c>
      <c r="Q565" s="36" t="str">
        <f t="shared" si="48"/>
        <v xml:space="preserve"> </v>
      </c>
      <c r="R565" s="29"/>
      <c r="S565" s="51"/>
      <c r="T565" s="72"/>
      <c r="U565" s="72"/>
      <c r="V565" s="72"/>
      <c r="W565" s="36"/>
      <c r="X565" s="37"/>
      <c r="Y565" s="37"/>
      <c r="Z565" s="36"/>
      <c r="AA565" s="37"/>
      <c r="AB565" s="37"/>
      <c r="AC565" s="36"/>
      <c r="AD565" s="37"/>
      <c r="AE565" s="37"/>
      <c r="AF565" s="36"/>
      <c r="AG565" s="72"/>
      <c r="AH565" s="37"/>
      <c r="AI565" s="36"/>
      <c r="AJ565" s="17"/>
      <c r="AK565" s="57"/>
    </row>
    <row r="566" spans="1:37" ht="16.5" customHeight="1">
      <c r="A566" s="30"/>
      <c r="B566" s="31"/>
      <c r="C566" s="31"/>
      <c r="D566" s="31"/>
      <c r="E566" s="33"/>
      <c r="F566" s="34"/>
      <c r="G566" s="35"/>
      <c r="H566" s="36" t="str">
        <f t="shared" si="42"/>
        <v/>
      </c>
      <c r="I566" s="34"/>
      <c r="J566" s="35"/>
      <c r="K566" s="36" t="str">
        <f t="shared" si="43"/>
        <v/>
      </c>
      <c r="L566" s="34"/>
      <c r="M566" s="37" t="str">
        <f t="shared" si="44"/>
        <v xml:space="preserve"> </v>
      </c>
      <c r="N566" s="36" t="str">
        <f t="shared" si="45"/>
        <v xml:space="preserve"> </v>
      </c>
      <c r="O566" s="38" t="str">
        <f t="shared" si="46"/>
        <v xml:space="preserve"> </v>
      </c>
      <c r="P566" s="37" t="str">
        <f t="shared" si="47"/>
        <v xml:space="preserve"> </v>
      </c>
      <c r="Q566" s="36" t="str">
        <f t="shared" si="48"/>
        <v xml:space="preserve"> </v>
      </c>
      <c r="R566" s="29"/>
      <c r="S566" s="30"/>
      <c r="T566" s="31"/>
      <c r="U566" s="31"/>
      <c r="V566" s="31"/>
      <c r="W566" s="33"/>
      <c r="X566" s="35"/>
      <c r="Y566" s="35"/>
      <c r="Z566" s="33"/>
      <c r="AA566" s="35"/>
      <c r="AB566" s="35"/>
      <c r="AC566" s="33"/>
      <c r="AD566" s="35"/>
      <c r="AE566" s="35"/>
      <c r="AF566" s="33"/>
      <c r="AG566" s="31"/>
      <c r="AH566" s="35"/>
      <c r="AI566" s="33"/>
      <c r="AJ566" s="29"/>
      <c r="AK566" s="57"/>
    </row>
    <row r="567" spans="1:37" ht="16.5" customHeight="1">
      <c r="A567" s="30"/>
      <c r="B567" s="31"/>
      <c r="C567" s="31"/>
      <c r="D567" s="31"/>
      <c r="E567" s="33"/>
      <c r="F567" s="34"/>
      <c r="G567" s="35"/>
      <c r="H567" s="36" t="str">
        <f t="shared" si="42"/>
        <v/>
      </c>
      <c r="I567" s="34"/>
      <c r="J567" s="35"/>
      <c r="K567" s="36" t="str">
        <f t="shared" si="43"/>
        <v/>
      </c>
      <c r="L567" s="34"/>
      <c r="M567" s="37" t="str">
        <f t="shared" si="44"/>
        <v xml:space="preserve"> </v>
      </c>
      <c r="N567" s="36" t="str">
        <f t="shared" si="45"/>
        <v xml:space="preserve"> </v>
      </c>
      <c r="O567" s="38" t="str">
        <f t="shared" si="46"/>
        <v xml:space="preserve"> </v>
      </c>
      <c r="P567" s="37" t="str">
        <f t="shared" si="47"/>
        <v xml:space="preserve"> </v>
      </c>
      <c r="Q567" s="36" t="str">
        <f t="shared" si="48"/>
        <v xml:space="preserve"> </v>
      </c>
      <c r="R567" s="29"/>
      <c r="S567" s="51"/>
      <c r="T567" s="72"/>
      <c r="U567" s="72"/>
      <c r="V567" s="72"/>
      <c r="W567" s="36"/>
      <c r="X567" s="37"/>
      <c r="Y567" s="37"/>
      <c r="Z567" s="36"/>
      <c r="AA567" s="37"/>
      <c r="AB567" s="37"/>
      <c r="AC567" s="36"/>
      <c r="AD567" s="37"/>
      <c r="AE567" s="37"/>
      <c r="AF567" s="36"/>
      <c r="AG567" s="72"/>
      <c r="AH567" s="37"/>
      <c r="AI567" s="36"/>
      <c r="AJ567" s="17"/>
      <c r="AK567" s="57"/>
    </row>
    <row r="568" spans="1:37" ht="16.5" customHeight="1">
      <c r="A568" s="30"/>
      <c r="B568" s="31"/>
      <c r="C568" s="31"/>
      <c r="D568" s="31"/>
      <c r="E568" s="33"/>
      <c r="F568" s="34"/>
      <c r="G568" s="35"/>
      <c r="H568" s="36" t="str">
        <f t="shared" si="42"/>
        <v/>
      </c>
      <c r="I568" s="34"/>
      <c r="J568" s="35"/>
      <c r="K568" s="36" t="str">
        <f t="shared" si="43"/>
        <v/>
      </c>
      <c r="L568" s="34"/>
      <c r="M568" s="37" t="str">
        <f t="shared" si="44"/>
        <v xml:space="preserve"> </v>
      </c>
      <c r="N568" s="36" t="str">
        <f t="shared" si="45"/>
        <v xml:space="preserve"> </v>
      </c>
      <c r="O568" s="38" t="str">
        <f t="shared" si="46"/>
        <v xml:space="preserve"> </v>
      </c>
      <c r="P568" s="37" t="str">
        <f t="shared" si="47"/>
        <v xml:space="preserve"> </v>
      </c>
      <c r="Q568" s="36" t="str">
        <f t="shared" si="48"/>
        <v xml:space="preserve"> </v>
      </c>
      <c r="R568" s="29"/>
      <c r="S568" s="30"/>
      <c r="T568" s="31"/>
      <c r="U568" s="31"/>
      <c r="V568" s="31"/>
      <c r="W568" s="33"/>
      <c r="X568" s="35"/>
      <c r="Y568" s="35"/>
      <c r="Z568" s="33"/>
      <c r="AA568" s="35"/>
      <c r="AB568" s="35"/>
      <c r="AC568" s="33"/>
      <c r="AD568" s="35"/>
      <c r="AE568" s="35"/>
      <c r="AF568" s="33"/>
      <c r="AG568" s="31"/>
      <c r="AH568" s="35"/>
      <c r="AI568" s="33"/>
      <c r="AJ568" s="29"/>
      <c r="AK568" s="57"/>
    </row>
    <row r="569" spans="1:37" ht="16.5" customHeight="1">
      <c r="A569" s="30"/>
      <c r="B569" s="31"/>
      <c r="C569" s="31"/>
      <c r="D569" s="31"/>
      <c r="E569" s="33"/>
      <c r="F569" s="34"/>
      <c r="G569" s="35"/>
      <c r="H569" s="36" t="str">
        <f t="shared" si="42"/>
        <v/>
      </c>
      <c r="I569" s="34"/>
      <c r="J569" s="35"/>
      <c r="K569" s="36" t="str">
        <f t="shared" si="43"/>
        <v/>
      </c>
      <c r="L569" s="34"/>
      <c r="M569" s="37" t="str">
        <f t="shared" si="44"/>
        <v xml:space="preserve"> </v>
      </c>
      <c r="N569" s="36" t="str">
        <f t="shared" si="45"/>
        <v xml:space="preserve"> </v>
      </c>
      <c r="O569" s="38" t="str">
        <f t="shared" si="46"/>
        <v xml:space="preserve"> </v>
      </c>
      <c r="P569" s="37" t="str">
        <f t="shared" si="47"/>
        <v xml:space="preserve"> </v>
      </c>
      <c r="Q569" s="36" t="str">
        <f t="shared" si="48"/>
        <v xml:space="preserve"> </v>
      </c>
      <c r="R569" s="29"/>
      <c r="S569" s="51"/>
      <c r="T569" s="72"/>
      <c r="U569" s="72"/>
      <c r="V569" s="72"/>
      <c r="W569" s="36"/>
      <c r="X569" s="37"/>
      <c r="Y569" s="37"/>
      <c r="Z569" s="36"/>
      <c r="AA569" s="37"/>
      <c r="AB569" s="37"/>
      <c r="AC569" s="36"/>
      <c r="AD569" s="37"/>
      <c r="AE569" s="37"/>
      <c r="AF569" s="36"/>
      <c r="AG569" s="72"/>
      <c r="AH569" s="37"/>
      <c r="AI569" s="36"/>
      <c r="AJ569" s="17"/>
      <c r="AK569" s="57"/>
    </row>
    <row r="570" spans="1:37" ht="16.5" customHeight="1">
      <c r="A570" s="30"/>
      <c r="B570" s="31"/>
      <c r="C570" s="31"/>
      <c r="D570" s="31"/>
      <c r="E570" s="33"/>
      <c r="F570" s="34"/>
      <c r="G570" s="35"/>
      <c r="H570" s="36" t="str">
        <f t="shared" si="42"/>
        <v/>
      </c>
      <c r="I570" s="34"/>
      <c r="J570" s="35"/>
      <c r="K570" s="36" t="str">
        <f t="shared" si="43"/>
        <v/>
      </c>
      <c r="L570" s="34"/>
      <c r="M570" s="37" t="str">
        <f t="shared" si="44"/>
        <v xml:space="preserve"> </v>
      </c>
      <c r="N570" s="36" t="str">
        <f t="shared" si="45"/>
        <v xml:space="preserve"> </v>
      </c>
      <c r="O570" s="38" t="str">
        <f t="shared" si="46"/>
        <v xml:space="preserve"> </v>
      </c>
      <c r="P570" s="37" t="str">
        <f t="shared" si="47"/>
        <v xml:space="preserve"> </v>
      </c>
      <c r="Q570" s="36" t="str">
        <f t="shared" si="48"/>
        <v xml:space="preserve"> </v>
      </c>
      <c r="R570" s="29"/>
      <c r="S570" s="30"/>
      <c r="T570" s="31"/>
      <c r="U570" s="31"/>
      <c r="V570" s="31"/>
      <c r="W570" s="33"/>
      <c r="X570" s="35"/>
      <c r="Y570" s="35"/>
      <c r="Z570" s="33"/>
      <c r="AA570" s="35"/>
      <c r="AB570" s="35"/>
      <c r="AC570" s="33"/>
      <c r="AD570" s="35"/>
      <c r="AE570" s="35"/>
      <c r="AF570" s="33"/>
      <c r="AG570" s="31"/>
      <c r="AH570" s="35"/>
      <c r="AI570" s="33"/>
      <c r="AJ570" s="29"/>
      <c r="AK570" s="57"/>
    </row>
    <row r="571" spans="1:37" ht="16.5" customHeight="1">
      <c r="A571" s="30"/>
      <c r="B571" s="31"/>
      <c r="C571" s="31"/>
      <c r="D571" s="31"/>
      <c r="E571" s="33"/>
      <c r="F571" s="34"/>
      <c r="G571" s="35"/>
      <c r="H571" s="36" t="str">
        <f t="shared" si="42"/>
        <v/>
      </c>
      <c r="I571" s="34"/>
      <c r="J571" s="35"/>
      <c r="K571" s="36" t="str">
        <f t="shared" si="43"/>
        <v/>
      </c>
      <c r="L571" s="34"/>
      <c r="M571" s="37" t="str">
        <f t="shared" si="44"/>
        <v xml:space="preserve"> </v>
      </c>
      <c r="N571" s="36" t="str">
        <f t="shared" si="45"/>
        <v xml:space="preserve"> </v>
      </c>
      <c r="O571" s="38" t="str">
        <f t="shared" si="46"/>
        <v xml:space="preserve"> </v>
      </c>
      <c r="P571" s="37" t="str">
        <f t="shared" si="47"/>
        <v xml:space="preserve"> </v>
      </c>
      <c r="Q571" s="36" t="str">
        <f t="shared" si="48"/>
        <v xml:space="preserve"> </v>
      </c>
      <c r="R571" s="29"/>
      <c r="S571" s="51"/>
      <c r="T571" s="72"/>
      <c r="U571" s="72"/>
      <c r="V571" s="72"/>
      <c r="W571" s="36"/>
      <c r="X571" s="37"/>
      <c r="Y571" s="37"/>
      <c r="Z571" s="36"/>
      <c r="AA571" s="37"/>
      <c r="AB571" s="37"/>
      <c r="AC571" s="36"/>
      <c r="AD571" s="37"/>
      <c r="AE571" s="37"/>
      <c r="AF571" s="36"/>
      <c r="AG571" s="72"/>
      <c r="AH571" s="37"/>
      <c r="AI571" s="36"/>
      <c r="AJ571" s="17"/>
      <c r="AK571" s="57"/>
    </row>
    <row r="572" spans="1:37" ht="16.5" customHeight="1">
      <c r="A572" s="30"/>
      <c r="B572" s="31"/>
      <c r="C572" s="31"/>
      <c r="D572" s="31"/>
      <c r="E572" s="33"/>
      <c r="F572" s="34"/>
      <c r="G572" s="35"/>
      <c r="H572" s="36" t="str">
        <f t="shared" si="42"/>
        <v/>
      </c>
      <c r="I572" s="34"/>
      <c r="J572" s="35"/>
      <c r="K572" s="36" t="str">
        <f t="shared" si="43"/>
        <v/>
      </c>
      <c r="L572" s="34"/>
      <c r="M572" s="37" t="str">
        <f t="shared" si="44"/>
        <v xml:space="preserve"> </v>
      </c>
      <c r="N572" s="36" t="str">
        <f t="shared" si="45"/>
        <v xml:space="preserve"> </v>
      </c>
      <c r="O572" s="38" t="str">
        <f t="shared" si="46"/>
        <v xml:space="preserve"> </v>
      </c>
      <c r="P572" s="37" t="str">
        <f t="shared" si="47"/>
        <v xml:space="preserve"> </v>
      </c>
      <c r="Q572" s="36" t="str">
        <f t="shared" si="48"/>
        <v xml:space="preserve"> </v>
      </c>
      <c r="R572" s="29"/>
      <c r="S572" s="30"/>
      <c r="T572" s="31"/>
      <c r="U572" s="31"/>
      <c r="V572" s="31"/>
      <c r="W572" s="33"/>
      <c r="X572" s="35"/>
      <c r="Y572" s="35"/>
      <c r="Z572" s="33"/>
      <c r="AA572" s="35"/>
      <c r="AB572" s="35"/>
      <c r="AC572" s="33"/>
      <c r="AD572" s="35"/>
      <c r="AE572" s="35"/>
      <c r="AF572" s="33"/>
      <c r="AG572" s="31"/>
      <c r="AH572" s="35"/>
      <c r="AI572" s="33"/>
      <c r="AJ572" s="29"/>
      <c r="AK572" s="57"/>
    </row>
    <row r="573" spans="1:37" ht="16.5" customHeight="1">
      <c r="A573" s="30"/>
      <c r="B573" s="31"/>
      <c r="C573" s="31"/>
      <c r="D573" s="31"/>
      <c r="E573" s="33"/>
      <c r="F573" s="34"/>
      <c r="G573" s="35"/>
      <c r="H573" s="36" t="str">
        <f t="shared" si="42"/>
        <v/>
      </c>
      <c r="I573" s="34"/>
      <c r="J573" s="35"/>
      <c r="K573" s="36" t="str">
        <f t="shared" si="43"/>
        <v/>
      </c>
      <c r="L573" s="34"/>
      <c r="M573" s="37" t="str">
        <f t="shared" si="44"/>
        <v xml:space="preserve"> </v>
      </c>
      <c r="N573" s="36" t="str">
        <f t="shared" si="45"/>
        <v xml:space="preserve"> </v>
      </c>
      <c r="O573" s="38" t="str">
        <f t="shared" si="46"/>
        <v xml:space="preserve"> </v>
      </c>
      <c r="P573" s="37" t="str">
        <f t="shared" si="47"/>
        <v xml:space="preserve"> </v>
      </c>
      <c r="Q573" s="36" t="str">
        <f t="shared" si="48"/>
        <v xml:space="preserve"> </v>
      </c>
      <c r="R573" s="29"/>
      <c r="S573" s="51"/>
      <c r="T573" s="72"/>
      <c r="U573" s="72"/>
      <c r="V573" s="72"/>
      <c r="W573" s="36"/>
      <c r="X573" s="37"/>
      <c r="Y573" s="37"/>
      <c r="Z573" s="36"/>
      <c r="AA573" s="37"/>
      <c r="AB573" s="37"/>
      <c r="AC573" s="36"/>
      <c r="AD573" s="37"/>
      <c r="AE573" s="37"/>
      <c r="AF573" s="36"/>
      <c r="AG573" s="72"/>
      <c r="AH573" s="37"/>
      <c r="AI573" s="36"/>
      <c r="AJ573" s="17"/>
      <c r="AK573" s="57"/>
    </row>
    <row r="574" spans="1:37" ht="16.5" customHeight="1">
      <c r="A574" s="30"/>
      <c r="B574" s="31"/>
      <c r="C574" s="31"/>
      <c r="D574" s="31"/>
      <c r="E574" s="33"/>
      <c r="F574" s="34"/>
      <c r="G574" s="35"/>
      <c r="H574" s="36" t="str">
        <f t="shared" si="42"/>
        <v/>
      </c>
      <c r="I574" s="34"/>
      <c r="J574" s="35"/>
      <c r="K574" s="36" t="str">
        <f t="shared" si="43"/>
        <v/>
      </c>
      <c r="L574" s="34"/>
      <c r="M574" s="37" t="str">
        <f t="shared" si="44"/>
        <v xml:space="preserve"> </v>
      </c>
      <c r="N574" s="36" t="str">
        <f t="shared" si="45"/>
        <v xml:space="preserve"> </v>
      </c>
      <c r="O574" s="38" t="str">
        <f t="shared" si="46"/>
        <v xml:space="preserve"> </v>
      </c>
      <c r="P574" s="37" t="str">
        <f t="shared" si="47"/>
        <v xml:space="preserve"> </v>
      </c>
      <c r="Q574" s="36" t="str">
        <f t="shared" si="48"/>
        <v xml:space="preserve"> </v>
      </c>
      <c r="R574" s="29"/>
      <c r="S574" s="30"/>
      <c r="T574" s="31"/>
      <c r="U574" s="31"/>
      <c r="V574" s="31"/>
      <c r="W574" s="33"/>
      <c r="X574" s="35"/>
      <c r="Y574" s="35"/>
      <c r="Z574" s="33"/>
      <c r="AA574" s="35"/>
      <c r="AB574" s="35"/>
      <c r="AC574" s="33"/>
      <c r="AD574" s="35"/>
      <c r="AE574" s="35"/>
      <c r="AF574" s="33"/>
      <c r="AG574" s="31"/>
      <c r="AH574" s="35"/>
      <c r="AI574" s="33"/>
      <c r="AJ574" s="29"/>
      <c r="AK574" s="57"/>
    </row>
    <row r="575" spans="1:37" ht="16.5" customHeight="1">
      <c r="A575" s="30"/>
      <c r="B575" s="31"/>
      <c r="C575" s="31"/>
      <c r="D575" s="31"/>
      <c r="E575" s="33"/>
      <c r="F575" s="34"/>
      <c r="G575" s="35"/>
      <c r="H575" s="36" t="str">
        <f t="shared" si="42"/>
        <v/>
      </c>
      <c r="I575" s="34"/>
      <c r="J575" s="35"/>
      <c r="K575" s="36" t="str">
        <f t="shared" si="43"/>
        <v/>
      </c>
      <c r="L575" s="34"/>
      <c r="M575" s="37" t="str">
        <f t="shared" si="44"/>
        <v xml:space="preserve"> </v>
      </c>
      <c r="N575" s="36" t="str">
        <f t="shared" si="45"/>
        <v xml:space="preserve"> </v>
      </c>
      <c r="O575" s="38" t="str">
        <f t="shared" si="46"/>
        <v xml:space="preserve"> </v>
      </c>
      <c r="P575" s="37" t="str">
        <f t="shared" si="47"/>
        <v xml:space="preserve"> </v>
      </c>
      <c r="Q575" s="36" t="str">
        <f t="shared" si="48"/>
        <v xml:space="preserve"> </v>
      </c>
      <c r="R575" s="29"/>
      <c r="S575" s="51"/>
      <c r="T575" s="72"/>
      <c r="U575" s="72"/>
      <c r="V575" s="72"/>
      <c r="W575" s="36"/>
      <c r="X575" s="37"/>
      <c r="Y575" s="37"/>
      <c r="Z575" s="36"/>
      <c r="AA575" s="37"/>
      <c r="AB575" s="37"/>
      <c r="AC575" s="36"/>
      <c r="AD575" s="37"/>
      <c r="AE575" s="37"/>
      <c r="AF575" s="36"/>
      <c r="AG575" s="72"/>
      <c r="AH575" s="37"/>
      <c r="AI575" s="36"/>
      <c r="AJ575" s="17"/>
      <c r="AK575" s="57"/>
    </row>
    <row r="576" spans="1:37" ht="16.5" customHeight="1">
      <c r="A576" s="30"/>
      <c r="B576" s="31"/>
      <c r="C576" s="31"/>
      <c r="D576" s="31"/>
      <c r="E576" s="33"/>
      <c r="F576" s="34"/>
      <c r="G576" s="35"/>
      <c r="H576" s="36" t="str">
        <f t="shared" si="42"/>
        <v/>
      </c>
      <c r="I576" s="34"/>
      <c r="J576" s="35"/>
      <c r="K576" s="36" t="str">
        <f t="shared" si="43"/>
        <v/>
      </c>
      <c r="L576" s="34"/>
      <c r="M576" s="37" t="str">
        <f t="shared" si="44"/>
        <v xml:space="preserve"> </v>
      </c>
      <c r="N576" s="36" t="str">
        <f t="shared" si="45"/>
        <v xml:space="preserve"> </v>
      </c>
      <c r="O576" s="38" t="str">
        <f t="shared" si="46"/>
        <v xml:space="preserve"> </v>
      </c>
      <c r="P576" s="37" t="str">
        <f t="shared" si="47"/>
        <v xml:space="preserve"> </v>
      </c>
      <c r="Q576" s="36" t="str">
        <f t="shared" si="48"/>
        <v xml:space="preserve"> </v>
      </c>
      <c r="R576" s="29"/>
      <c r="S576" s="30"/>
      <c r="T576" s="31"/>
      <c r="U576" s="31"/>
      <c r="V576" s="31"/>
      <c r="W576" s="33"/>
      <c r="X576" s="35"/>
      <c r="Y576" s="35"/>
      <c r="Z576" s="33"/>
      <c r="AA576" s="35"/>
      <c r="AB576" s="35"/>
      <c r="AC576" s="33"/>
      <c r="AD576" s="35"/>
      <c r="AE576" s="35"/>
      <c r="AF576" s="33"/>
      <c r="AG576" s="31"/>
      <c r="AH576" s="35"/>
      <c r="AI576" s="33"/>
      <c r="AJ576" s="29"/>
      <c r="AK576" s="57"/>
    </row>
    <row r="577" spans="1:37" ht="16.5" customHeight="1">
      <c r="A577" s="30"/>
      <c r="B577" s="31"/>
      <c r="C577" s="31"/>
      <c r="D577" s="31"/>
      <c r="E577" s="33"/>
      <c r="F577" s="34"/>
      <c r="G577" s="35"/>
      <c r="H577" s="36" t="str">
        <f t="shared" si="42"/>
        <v/>
      </c>
      <c r="I577" s="34"/>
      <c r="J577" s="35"/>
      <c r="K577" s="36" t="str">
        <f t="shared" si="43"/>
        <v/>
      </c>
      <c r="L577" s="34"/>
      <c r="M577" s="37" t="str">
        <f t="shared" si="44"/>
        <v xml:space="preserve"> </v>
      </c>
      <c r="N577" s="36" t="str">
        <f t="shared" si="45"/>
        <v xml:space="preserve"> </v>
      </c>
      <c r="O577" s="38" t="str">
        <f t="shared" si="46"/>
        <v xml:space="preserve"> </v>
      </c>
      <c r="P577" s="37" t="str">
        <f t="shared" si="47"/>
        <v xml:space="preserve"> </v>
      </c>
      <c r="Q577" s="36" t="str">
        <f t="shared" si="48"/>
        <v xml:space="preserve"> </v>
      </c>
      <c r="R577" s="29"/>
      <c r="S577" s="51"/>
      <c r="T577" s="72"/>
      <c r="U577" s="72"/>
      <c r="V577" s="72"/>
      <c r="W577" s="36"/>
      <c r="X577" s="37"/>
      <c r="Y577" s="37"/>
      <c r="Z577" s="36"/>
      <c r="AA577" s="37"/>
      <c r="AB577" s="37"/>
      <c r="AC577" s="36"/>
      <c r="AD577" s="37"/>
      <c r="AE577" s="37"/>
      <c r="AF577" s="36"/>
      <c r="AG577" s="72"/>
      <c r="AH577" s="37"/>
      <c r="AI577" s="36"/>
      <c r="AJ577" s="17"/>
      <c r="AK577" s="57"/>
    </row>
    <row r="578" spans="1:37" ht="16.5" customHeight="1">
      <c r="A578" s="30"/>
      <c r="B578" s="31"/>
      <c r="C578" s="31"/>
      <c r="D578" s="31"/>
      <c r="E578" s="33"/>
      <c r="F578" s="34"/>
      <c r="G578" s="35"/>
      <c r="H578" s="36" t="str">
        <f t="shared" si="42"/>
        <v/>
      </c>
      <c r="I578" s="34"/>
      <c r="J578" s="35"/>
      <c r="K578" s="36" t="str">
        <f t="shared" si="43"/>
        <v/>
      </c>
      <c r="L578" s="34"/>
      <c r="M578" s="37" t="str">
        <f t="shared" si="44"/>
        <v xml:space="preserve"> </v>
      </c>
      <c r="N578" s="36" t="str">
        <f t="shared" si="45"/>
        <v xml:space="preserve"> </v>
      </c>
      <c r="O578" s="38" t="str">
        <f t="shared" si="46"/>
        <v xml:space="preserve"> </v>
      </c>
      <c r="P578" s="37" t="str">
        <f t="shared" si="47"/>
        <v xml:space="preserve"> </v>
      </c>
      <c r="Q578" s="36" t="str">
        <f t="shared" si="48"/>
        <v xml:space="preserve"> </v>
      </c>
      <c r="R578" s="29"/>
      <c r="S578" s="30"/>
      <c r="T578" s="31"/>
      <c r="U578" s="31"/>
      <c r="V578" s="31"/>
      <c r="W578" s="33"/>
      <c r="X578" s="35"/>
      <c r="Y578" s="35"/>
      <c r="Z578" s="33"/>
      <c r="AA578" s="35"/>
      <c r="AB578" s="35"/>
      <c r="AC578" s="33"/>
      <c r="AD578" s="35"/>
      <c r="AE578" s="35"/>
      <c r="AF578" s="33"/>
      <c r="AG578" s="31"/>
      <c r="AH578" s="35"/>
      <c r="AI578" s="33"/>
      <c r="AJ578" s="29"/>
      <c r="AK578" s="57"/>
    </row>
    <row r="579" spans="1:37" ht="16.5" customHeight="1">
      <c r="A579" s="30"/>
      <c r="B579" s="31"/>
      <c r="C579" s="31"/>
      <c r="D579" s="31"/>
      <c r="E579" s="33"/>
      <c r="F579" s="34"/>
      <c r="G579" s="35"/>
      <c r="H579" s="36" t="str">
        <f t="shared" si="42"/>
        <v/>
      </c>
      <c r="I579" s="34"/>
      <c r="J579" s="35"/>
      <c r="K579" s="36" t="str">
        <f t="shared" si="43"/>
        <v/>
      </c>
      <c r="L579" s="34"/>
      <c r="M579" s="37" t="str">
        <f t="shared" si="44"/>
        <v xml:space="preserve"> </v>
      </c>
      <c r="N579" s="36" t="str">
        <f t="shared" si="45"/>
        <v xml:space="preserve"> </v>
      </c>
      <c r="O579" s="38" t="str">
        <f t="shared" si="46"/>
        <v xml:space="preserve"> </v>
      </c>
      <c r="P579" s="37" t="str">
        <f t="shared" si="47"/>
        <v xml:space="preserve"> </v>
      </c>
      <c r="Q579" s="36" t="str">
        <f t="shared" si="48"/>
        <v xml:space="preserve"> </v>
      </c>
      <c r="R579" s="29"/>
      <c r="S579" s="51"/>
      <c r="T579" s="72"/>
      <c r="U579" s="72"/>
      <c r="V579" s="72"/>
      <c r="W579" s="36"/>
      <c r="X579" s="37"/>
      <c r="Y579" s="37"/>
      <c r="Z579" s="36"/>
      <c r="AA579" s="37"/>
      <c r="AB579" s="37"/>
      <c r="AC579" s="36"/>
      <c r="AD579" s="37"/>
      <c r="AE579" s="37"/>
      <c r="AF579" s="36"/>
      <c r="AG579" s="72"/>
      <c r="AH579" s="37"/>
      <c r="AI579" s="36"/>
      <c r="AJ579" s="17"/>
      <c r="AK579" s="57"/>
    </row>
    <row r="580" spans="1:37" ht="16.5" customHeight="1">
      <c r="A580" s="30"/>
      <c r="B580" s="31"/>
      <c r="C580" s="31"/>
      <c r="D580" s="31"/>
      <c r="E580" s="33"/>
      <c r="F580" s="34"/>
      <c r="G580" s="35"/>
      <c r="H580" s="36" t="str">
        <f t="shared" si="42"/>
        <v/>
      </c>
      <c r="I580" s="34"/>
      <c r="J580" s="35"/>
      <c r="K580" s="36" t="str">
        <f t="shared" si="43"/>
        <v/>
      </c>
      <c r="L580" s="34"/>
      <c r="M580" s="37" t="str">
        <f t="shared" si="44"/>
        <v xml:space="preserve"> </v>
      </c>
      <c r="N580" s="36" t="str">
        <f t="shared" si="45"/>
        <v xml:space="preserve"> </v>
      </c>
      <c r="O580" s="38" t="str">
        <f t="shared" si="46"/>
        <v xml:space="preserve"> </v>
      </c>
      <c r="P580" s="37" t="str">
        <f t="shared" si="47"/>
        <v xml:space="preserve"> </v>
      </c>
      <c r="Q580" s="36" t="str">
        <f t="shared" si="48"/>
        <v xml:space="preserve"> </v>
      </c>
      <c r="R580" s="29"/>
      <c r="S580" s="30"/>
      <c r="T580" s="31"/>
      <c r="U580" s="31"/>
      <c r="V580" s="31"/>
      <c r="W580" s="33"/>
      <c r="X580" s="35"/>
      <c r="Y580" s="35"/>
      <c r="Z580" s="33"/>
      <c r="AA580" s="35"/>
      <c r="AB580" s="35"/>
      <c r="AC580" s="33"/>
      <c r="AD580" s="35"/>
      <c r="AE580" s="35"/>
      <c r="AF580" s="33"/>
      <c r="AG580" s="31"/>
      <c r="AH580" s="35"/>
      <c r="AI580" s="33"/>
      <c r="AJ580" s="29"/>
      <c r="AK580" s="57"/>
    </row>
    <row r="581" spans="1:37" ht="16.5" customHeight="1">
      <c r="A581" s="30"/>
      <c r="B581" s="31"/>
      <c r="C581" s="31"/>
      <c r="D581" s="31"/>
      <c r="E581" s="33"/>
      <c r="F581" s="34"/>
      <c r="G581" s="35"/>
      <c r="H581" s="36" t="str">
        <f t="shared" si="42"/>
        <v/>
      </c>
      <c r="I581" s="34"/>
      <c r="J581" s="35"/>
      <c r="K581" s="36" t="str">
        <f t="shared" si="43"/>
        <v/>
      </c>
      <c r="L581" s="34"/>
      <c r="M581" s="37" t="str">
        <f t="shared" si="44"/>
        <v xml:space="preserve"> </v>
      </c>
      <c r="N581" s="36" t="str">
        <f t="shared" si="45"/>
        <v xml:space="preserve"> </v>
      </c>
      <c r="O581" s="38" t="str">
        <f t="shared" si="46"/>
        <v xml:space="preserve"> </v>
      </c>
      <c r="P581" s="37" t="str">
        <f t="shared" si="47"/>
        <v xml:space="preserve"> </v>
      </c>
      <c r="Q581" s="36" t="str">
        <f t="shared" si="48"/>
        <v xml:space="preserve"> </v>
      </c>
      <c r="R581" s="29"/>
      <c r="S581" s="51"/>
      <c r="T581" s="72"/>
      <c r="U581" s="72"/>
      <c r="V581" s="72"/>
      <c r="W581" s="36"/>
      <c r="X581" s="37"/>
      <c r="Y581" s="37"/>
      <c r="Z581" s="36"/>
      <c r="AA581" s="37"/>
      <c r="AB581" s="37"/>
      <c r="AC581" s="36"/>
      <c r="AD581" s="37"/>
      <c r="AE581" s="37"/>
      <c r="AF581" s="36"/>
      <c r="AG581" s="72"/>
      <c r="AH581" s="37"/>
      <c r="AI581" s="36"/>
      <c r="AJ581" s="17"/>
      <c r="AK581" s="57"/>
    </row>
    <row r="582" spans="1:37" ht="16.5" customHeight="1">
      <c r="A582" s="30"/>
      <c r="B582" s="31"/>
      <c r="C582" s="31"/>
      <c r="D582" s="31"/>
      <c r="E582" s="33"/>
      <c r="F582" s="34"/>
      <c r="G582" s="35"/>
      <c r="H582" s="36" t="str">
        <f t="shared" si="42"/>
        <v/>
      </c>
      <c r="I582" s="34"/>
      <c r="J582" s="35"/>
      <c r="K582" s="36" t="str">
        <f t="shared" si="43"/>
        <v/>
      </c>
      <c r="L582" s="34"/>
      <c r="M582" s="37" t="str">
        <f t="shared" si="44"/>
        <v xml:space="preserve"> </v>
      </c>
      <c r="N582" s="36" t="str">
        <f t="shared" si="45"/>
        <v xml:space="preserve"> </v>
      </c>
      <c r="O582" s="38" t="str">
        <f t="shared" si="46"/>
        <v xml:space="preserve"> </v>
      </c>
      <c r="P582" s="37" t="str">
        <f t="shared" si="47"/>
        <v xml:space="preserve"> </v>
      </c>
      <c r="Q582" s="36" t="str">
        <f t="shared" si="48"/>
        <v xml:space="preserve"> </v>
      </c>
      <c r="R582" s="29"/>
      <c r="S582" s="30"/>
      <c r="T582" s="31"/>
      <c r="U582" s="31"/>
      <c r="V582" s="31"/>
      <c r="W582" s="33"/>
      <c r="X582" s="35"/>
      <c r="Y582" s="35"/>
      <c r="Z582" s="33"/>
      <c r="AA582" s="35"/>
      <c r="AB582" s="35"/>
      <c r="AC582" s="33"/>
      <c r="AD582" s="35"/>
      <c r="AE582" s="35"/>
      <c r="AF582" s="33"/>
      <c r="AG582" s="31"/>
      <c r="AH582" s="35"/>
      <c r="AI582" s="33"/>
      <c r="AJ582" s="29"/>
      <c r="AK582" s="57"/>
    </row>
    <row r="583" spans="1:37" ht="16.5" customHeight="1">
      <c r="A583" s="30"/>
      <c r="B583" s="31"/>
      <c r="C583" s="31"/>
      <c r="D583" s="31"/>
      <c r="E583" s="33"/>
      <c r="F583" s="34"/>
      <c r="G583" s="35"/>
      <c r="H583" s="36" t="str">
        <f t="shared" si="42"/>
        <v/>
      </c>
      <c r="I583" s="34"/>
      <c r="J583" s="35"/>
      <c r="K583" s="36" t="str">
        <f t="shared" si="43"/>
        <v/>
      </c>
      <c r="L583" s="34"/>
      <c r="M583" s="37" t="str">
        <f t="shared" si="44"/>
        <v xml:space="preserve"> </v>
      </c>
      <c r="N583" s="36" t="str">
        <f t="shared" si="45"/>
        <v xml:space="preserve"> </v>
      </c>
      <c r="O583" s="38" t="str">
        <f t="shared" si="46"/>
        <v xml:space="preserve"> </v>
      </c>
      <c r="P583" s="37" t="str">
        <f t="shared" si="47"/>
        <v xml:space="preserve"> </v>
      </c>
      <c r="Q583" s="36" t="str">
        <f t="shared" si="48"/>
        <v xml:space="preserve"> </v>
      </c>
      <c r="R583" s="29"/>
      <c r="S583" s="51"/>
      <c r="T583" s="72"/>
      <c r="U583" s="72"/>
      <c r="V583" s="72"/>
      <c r="W583" s="36"/>
      <c r="X583" s="37"/>
      <c r="Y583" s="37"/>
      <c r="Z583" s="36"/>
      <c r="AA583" s="37"/>
      <c r="AB583" s="37"/>
      <c r="AC583" s="36"/>
      <c r="AD583" s="37"/>
      <c r="AE583" s="37"/>
      <c r="AF583" s="36"/>
      <c r="AG583" s="72"/>
      <c r="AH583" s="37"/>
      <c r="AI583" s="36"/>
      <c r="AJ583" s="17"/>
      <c r="AK583" s="57"/>
    </row>
    <row r="584" spans="1:37" ht="16.5" customHeight="1">
      <c r="A584" s="30"/>
      <c r="B584" s="31"/>
      <c r="C584" s="31"/>
      <c r="D584" s="31"/>
      <c r="E584" s="33"/>
      <c r="F584" s="34"/>
      <c r="G584" s="35"/>
      <c r="H584" s="36" t="str">
        <f t="shared" si="42"/>
        <v/>
      </c>
      <c r="I584" s="34"/>
      <c r="J584" s="35"/>
      <c r="K584" s="36" t="str">
        <f t="shared" si="43"/>
        <v/>
      </c>
      <c r="L584" s="34"/>
      <c r="M584" s="37" t="str">
        <f t="shared" si="44"/>
        <v xml:space="preserve"> </v>
      </c>
      <c r="N584" s="36" t="str">
        <f t="shared" si="45"/>
        <v xml:space="preserve"> </v>
      </c>
      <c r="O584" s="38" t="str">
        <f t="shared" si="46"/>
        <v xml:space="preserve"> </v>
      </c>
      <c r="P584" s="37" t="str">
        <f t="shared" si="47"/>
        <v xml:space="preserve"> </v>
      </c>
      <c r="Q584" s="36" t="str">
        <f t="shared" si="48"/>
        <v xml:space="preserve"> </v>
      </c>
      <c r="R584" s="29"/>
      <c r="S584" s="30"/>
      <c r="T584" s="31"/>
      <c r="U584" s="31"/>
      <c r="V584" s="31"/>
      <c r="W584" s="33"/>
      <c r="X584" s="35"/>
      <c r="Y584" s="35"/>
      <c r="Z584" s="33"/>
      <c r="AA584" s="35"/>
      <c r="AB584" s="35"/>
      <c r="AC584" s="33"/>
      <c r="AD584" s="35"/>
      <c r="AE584" s="35"/>
      <c r="AF584" s="33"/>
      <c r="AG584" s="31"/>
      <c r="AH584" s="35"/>
      <c r="AI584" s="33"/>
      <c r="AJ584" s="29"/>
      <c r="AK584" s="57"/>
    </row>
    <row r="585" spans="1:37" ht="16.5" customHeight="1">
      <c r="A585" s="30"/>
      <c r="B585" s="31"/>
      <c r="C585" s="31"/>
      <c r="D585" s="31"/>
      <c r="E585" s="33"/>
      <c r="F585" s="34"/>
      <c r="G585" s="35"/>
      <c r="H585" s="36" t="str">
        <f t="shared" si="42"/>
        <v/>
      </c>
      <c r="I585" s="34"/>
      <c r="J585" s="35"/>
      <c r="K585" s="36" t="str">
        <f t="shared" si="43"/>
        <v/>
      </c>
      <c r="L585" s="34"/>
      <c r="M585" s="37" t="str">
        <f t="shared" si="44"/>
        <v xml:space="preserve"> </v>
      </c>
      <c r="N585" s="36" t="str">
        <f t="shared" si="45"/>
        <v xml:space="preserve"> </v>
      </c>
      <c r="O585" s="38" t="str">
        <f t="shared" si="46"/>
        <v xml:space="preserve"> </v>
      </c>
      <c r="P585" s="37" t="str">
        <f t="shared" si="47"/>
        <v xml:space="preserve"> </v>
      </c>
      <c r="Q585" s="36" t="str">
        <f t="shared" si="48"/>
        <v xml:space="preserve"> </v>
      </c>
      <c r="R585" s="29"/>
      <c r="S585" s="51"/>
      <c r="T585" s="72"/>
      <c r="U585" s="72"/>
      <c r="V585" s="72"/>
      <c r="W585" s="36"/>
      <c r="X585" s="37"/>
      <c r="Y585" s="37"/>
      <c r="Z585" s="36"/>
      <c r="AA585" s="37"/>
      <c r="AB585" s="37"/>
      <c r="AC585" s="36"/>
      <c r="AD585" s="37"/>
      <c r="AE585" s="37"/>
      <c r="AF585" s="36"/>
      <c r="AG585" s="72"/>
      <c r="AH585" s="37"/>
      <c r="AI585" s="36"/>
      <c r="AJ585" s="17"/>
      <c r="AK585" s="57"/>
    </row>
    <row r="586" spans="1:37" ht="16.5" customHeight="1">
      <c r="A586" s="30"/>
      <c r="B586" s="31"/>
      <c r="C586" s="31"/>
      <c r="D586" s="31"/>
      <c r="E586" s="33"/>
      <c r="F586" s="34"/>
      <c r="G586" s="35"/>
      <c r="H586" s="36" t="str">
        <f t="shared" si="42"/>
        <v/>
      </c>
      <c r="I586" s="34"/>
      <c r="J586" s="35"/>
      <c r="K586" s="36" t="str">
        <f t="shared" si="43"/>
        <v/>
      </c>
      <c r="L586" s="34"/>
      <c r="M586" s="37" t="str">
        <f t="shared" si="44"/>
        <v xml:space="preserve"> </v>
      </c>
      <c r="N586" s="36" t="str">
        <f t="shared" si="45"/>
        <v xml:space="preserve"> </v>
      </c>
      <c r="O586" s="38" t="str">
        <f t="shared" si="46"/>
        <v xml:space="preserve"> </v>
      </c>
      <c r="P586" s="37" t="str">
        <f t="shared" si="47"/>
        <v xml:space="preserve"> </v>
      </c>
      <c r="Q586" s="36" t="str">
        <f t="shared" si="48"/>
        <v xml:space="preserve"> </v>
      </c>
      <c r="R586" s="29"/>
      <c r="S586" s="30"/>
      <c r="T586" s="31"/>
      <c r="U586" s="31"/>
      <c r="V586" s="31"/>
      <c r="W586" s="33"/>
      <c r="X586" s="35"/>
      <c r="Y586" s="35"/>
      <c r="Z586" s="33"/>
      <c r="AA586" s="35"/>
      <c r="AB586" s="35"/>
      <c r="AC586" s="33"/>
      <c r="AD586" s="35"/>
      <c r="AE586" s="35"/>
      <c r="AF586" s="33"/>
      <c r="AG586" s="31"/>
      <c r="AH586" s="35"/>
      <c r="AI586" s="33"/>
      <c r="AJ586" s="29"/>
      <c r="AK586" s="57"/>
    </row>
    <row r="587" spans="1:37" ht="16.5" customHeight="1">
      <c r="A587" s="30"/>
      <c r="B587" s="31"/>
      <c r="C587" s="31"/>
      <c r="D587" s="31"/>
      <c r="E587" s="33"/>
      <c r="F587" s="34"/>
      <c r="G587" s="35"/>
      <c r="H587" s="36" t="str">
        <f t="shared" si="42"/>
        <v/>
      </c>
      <c r="I587" s="34"/>
      <c r="J587" s="35"/>
      <c r="K587" s="36" t="str">
        <f t="shared" si="43"/>
        <v/>
      </c>
      <c r="L587" s="34"/>
      <c r="M587" s="37" t="str">
        <f t="shared" si="44"/>
        <v xml:space="preserve"> </v>
      </c>
      <c r="N587" s="36" t="str">
        <f t="shared" si="45"/>
        <v xml:space="preserve"> </v>
      </c>
      <c r="O587" s="38" t="str">
        <f t="shared" si="46"/>
        <v xml:space="preserve"> </v>
      </c>
      <c r="P587" s="37" t="str">
        <f t="shared" si="47"/>
        <v xml:space="preserve"> </v>
      </c>
      <c r="Q587" s="36" t="str">
        <f t="shared" si="48"/>
        <v xml:space="preserve"> </v>
      </c>
      <c r="R587" s="29"/>
      <c r="S587" s="51"/>
      <c r="T587" s="72"/>
      <c r="U587" s="72"/>
      <c r="V587" s="72"/>
      <c r="W587" s="36"/>
      <c r="X587" s="37"/>
      <c r="Y587" s="37"/>
      <c r="Z587" s="36"/>
      <c r="AA587" s="37"/>
      <c r="AB587" s="37"/>
      <c r="AC587" s="36"/>
      <c r="AD587" s="37"/>
      <c r="AE587" s="37"/>
      <c r="AF587" s="36"/>
      <c r="AG587" s="72"/>
      <c r="AH587" s="37"/>
      <c r="AI587" s="36"/>
      <c r="AJ587" s="17"/>
      <c r="AK587" s="57"/>
    </row>
    <row r="588" spans="1:37" ht="16.5" customHeight="1">
      <c r="A588" s="30"/>
      <c r="B588" s="31"/>
      <c r="C588" s="31"/>
      <c r="D588" s="31"/>
      <c r="E588" s="33"/>
      <c r="F588" s="34"/>
      <c r="G588" s="35"/>
      <c r="H588" s="36" t="str">
        <f t="shared" si="42"/>
        <v/>
      </c>
      <c r="I588" s="34"/>
      <c r="J588" s="35"/>
      <c r="K588" s="36" t="str">
        <f t="shared" si="43"/>
        <v/>
      </c>
      <c r="L588" s="34"/>
      <c r="M588" s="37" t="str">
        <f t="shared" si="44"/>
        <v xml:space="preserve"> </v>
      </c>
      <c r="N588" s="36" t="str">
        <f t="shared" si="45"/>
        <v xml:space="preserve"> </v>
      </c>
      <c r="O588" s="38" t="str">
        <f t="shared" si="46"/>
        <v xml:space="preserve"> </v>
      </c>
      <c r="P588" s="37" t="str">
        <f t="shared" si="47"/>
        <v xml:space="preserve"> </v>
      </c>
      <c r="Q588" s="36" t="str">
        <f t="shared" si="48"/>
        <v xml:space="preserve"> </v>
      </c>
      <c r="R588" s="29"/>
      <c r="S588" s="30"/>
      <c r="T588" s="31"/>
      <c r="U588" s="31"/>
      <c r="V588" s="31"/>
      <c r="W588" s="33"/>
      <c r="X588" s="35"/>
      <c r="Y588" s="35"/>
      <c r="Z588" s="33"/>
      <c r="AA588" s="35"/>
      <c r="AB588" s="35"/>
      <c r="AC588" s="33"/>
      <c r="AD588" s="35"/>
      <c r="AE588" s="35"/>
      <c r="AF588" s="33"/>
      <c r="AG588" s="31"/>
      <c r="AH588" s="35"/>
      <c r="AI588" s="33"/>
      <c r="AJ588" s="29"/>
      <c r="AK588" s="57"/>
    </row>
    <row r="589" spans="1:37" ht="16.5" customHeight="1">
      <c r="A589" s="30"/>
      <c r="B589" s="31"/>
      <c r="C589" s="31"/>
      <c r="D589" s="31"/>
      <c r="E589" s="33"/>
      <c r="F589" s="34"/>
      <c r="G589" s="35"/>
      <c r="H589" s="36" t="str">
        <f t="shared" si="42"/>
        <v/>
      </c>
      <c r="I589" s="34"/>
      <c r="J589" s="35"/>
      <c r="K589" s="36" t="str">
        <f t="shared" si="43"/>
        <v/>
      </c>
      <c r="L589" s="34"/>
      <c r="M589" s="37" t="str">
        <f t="shared" si="44"/>
        <v xml:space="preserve"> </v>
      </c>
      <c r="N589" s="36" t="str">
        <f t="shared" si="45"/>
        <v xml:space="preserve"> </v>
      </c>
      <c r="O589" s="38" t="str">
        <f t="shared" si="46"/>
        <v xml:space="preserve"> </v>
      </c>
      <c r="P589" s="37" t="str">
        <f t="shared" si="47"/>
        <v xml:space="preserve"> </v>
      </c>
      <c r="Q589" s="36" t="str">
        <f t="shared" si="48"/>
        <v xml:space="preserve"> </v>
      </c>
      <c r="R589" s="29"/>
      <c r="S589" s="51"/>
      <c r="T589" s="72"/>
      <c r="U589" s="72"/>
      <c r="V589" s="72"/>
      <c r="W589" s="36"/>
      <c r="X589" s="37"/>
      <c r="Y589" s="37"/>
      <c r="Z589" s="36"/>
      <c r="AA589" s="37"/>
      <c r="AB589" s="37"/>
      <c r="AC589" s="36"/>
      <c r="AD589" s="37"/>
      <c r="AE589" s="37"/>
      <c r="AF589" s="36"/>
      <c r="AG589" s="72"/>
      <c r="AH589" s="37"/>
      <c r="AI589" s="36"/>
      <c r="AJ589" s="17"/>
      <c r="AK589" s="57"/>
    </row>
    <row r="590" spans="1:37" ht="16.5" customHeight="1">
      <c r="A590" s="30"/>
      <c r="B590" s="31"/>
      <c r="C590" s="31"/>
      <c r="D590" s="31"/>
      <c r="E590" s="33"/>
      <c r="F590" s="34"/>
      <c r="G590" s="35"/>
      <c r="H590" s="36" t="str">
        <f t="shared" si="42"/>
        <v/>
      </c>
      <c r="I590" s="34"/>
      <c r="J590" s="35"/>
      <c r="K590" s="36" t="str">
        <f t="shared" si="43"/>
        <v/>
      </c>
      <c r="L590" s="34"/>
      <c r="M590" s="37" t="str">
        <f t="shared" si="44"/>
        <v xml:space="preserve"> </v>
      </c>
      <c r="N590" s="36" t="str">
        <f t="shared" si="45"/>
        <v xml:space="preserve"> </v>
      </c>
      <c r="O590" s="38" t="str">
        <f t="shared" si="46"/>
        <v xml:space="preserve"> </v>
      </c>
      <c r="P590" s="37" t="str">
        <f t="shared" si="47"/>
        <v xml:space="preserve"> </v>
      </c>
      <c r="Q590" s="36" t="str">
        <f t="shared" si="48"/>
        <v xml:space="preserve"> </v>
      </c>
      <c r="R590" s="29"/>
      <c r="S590" s="30"/>
      <c r="T590" s="31"/>
      <c r="U590" s="31"/>
      <c r="V590" s="31"/>
      <c r="W590" s="33"/>
      <c r="X590" s="35"/>
      <c r="Y590" s="35"/>
      <c r="Z590" s="33"/>
      <c r="AA590" s="35"/>
      <c r="AB590" s="35"/>
      <c r="AC590" s="33"/>
      <c r="AD590" s="35"/>
      <c r="AE590" s="35"/>
      <c r="AF590" s="33"/>
      <c r="AG590" s="31"/>
      <c r="AH590" s="35"/>
      <c r="AI590" s="33"/>
      <c r="AJ590" s="29"/>
      <c r="AK590" s="57"/>
    </row>
    <row r="591" spans="1:37" ht="16.5" customHeight="1">
      <c r="A591" s="30"/>
      <c r="B591" s="31"/>
      <c r="C591" s="31"/>
      <c r="D591" s="31"/>
      <c r="E591" s="33"/>
      <c r="F591" s="34"/>
      <c r="G591" s="35"/>
      <c r="H591" s="36" t="str">
        <f t="shared" si="42"/>
        <v/>
      </c>
      <c r="I591" s="34"/>
      <c r="J591" s="35"/>
      <c r="K591" s="36" t="str">
        <f t="shared" si="43"/>
        <v/>
      </c>
      <c r="L591" s="34"/>
      <c r="M591" s="37" t="str">
        <f t="shared" si="44"/>
        <v xml:space="preserve"> </v>
      </c>
      <c r="N591" s="36" t="str">
        <f t="shared" si="45"/>
        <v xml:space="preserve"> </v>
      </c>
      <c r="O591" s="38" t="str">
        <f t="shared" si="46"/>
        <v xml:space="preserve"> </v>
      </c>
      <c r="P591" s="37" t="str">
        <f t="shared" si="47"/>
        <v xml:space="preserve"> </v>
      </c>
      <c r="Q591" s="36" t="str">
        <f t="shared" si="48"/>
        <v xml:space="preserve"> </v>
      </c>
      <c r="R591" s="29"/>
      <c r="S591" s="51"/>
      <c r="T591" s="72"/>
      <c r="U591" s="72"/>
      <c r="V591" s="72"/>
      <c r="W591" s="36"/>
      <c r="X591" s="37"/>
      <c r="Y591" s="37"/>
      <c r="Z591" s="36"/>
      <c r="AA591" s="37"/>
      <c r="AB591" s="37"/>
      <c r="AC591" s="36"/>
      <c r="AD591" s="37"/>
      <c r="AE591" s="37"/>
      <c r="AF591" s="36"/>
      <c r="AG591" s="72"/>
      <c r="AH591" s="37"/>
      <c r="AI591" s="36"/>
      <c r="AJ591" s="17"/>
      <c r="AK591" s="57"/>
    </row>
    <row r="592" spans="1:37" ht="16.5" customHeight="1">
      <c r="A592" s="30"/>
      <c r="B592" s="31"/>
      <c r="C592" s="31"/>
      <c r="D592" s="31"/>
      <c r="E592" s="33"/>
      <c r="F592" s="34"/>
      <c r="G592" s="35"/>
      <c r="H592" s="36" t="str">
        <f t="shared" si="42"/>
        <v/>
      </c>
      <c r="I592" s="34"/>
      <c r="J592" s="35"/>
      <c r="K592" s="36" t="str">
        <f t="shared" si="43"/>
        <v/>
      </c>
      <c r="L592" s="34"/>
      <c r="M592" s="37" t="str">
        <f t="shared" si="44"/>
        <v xml:space="preserve"> </v>
      </c>
      <c r="N592" s="36" t="str">
        <f t="shared" si="45"/>
        <v xml:space="preserve"> </v>
      </c>
      <c r="O592" s="38" t="str">
        <f t="shared" si="46"/>
        <v xml:space="preserve"> </v>
      </c>
      <c r="P592" s="37" t="str">
        <f t="shared" si="47"/>
        <v xml:space="preserve"> </v>
      </c>
      <c r="Q592" s="36" t="str">
        <f t="shared" si="48"/>
        <v xml:space="preserve"> </v>
      </c>
      <c r="R592" s="29"/>
      <c r="S592" s="30"/>
      <c r="T592" s="31"/>
      <c r="U592" s="31"/>
      <c r="V592" s="31"/>
      <c r="W592" s="33"/>
      <c r="X592" s="35"/>
      <c r="Y592" s="35"/>
      <c r="Z592" s="33"/>
      <c r="AA592" s="35"/>
      <c r="AB592" s="35"/>
      <c r="AC592" s="33"/>
      <c r="AD592" s="35"/>
      <c r="AE592" s="35"/>
      <c r="AF592" s="33"/>
      <c r="AG592" s="31"/>
      <c r="AH592" s="35"/>
      <c r="AI592" s="33"/>
      <c r="AJ592" s="29"/>
      <c r="AK592" s="57"/>
    </row>
    <row r="593" spans="1:37" ht="16.5" customHeight="1">
      <c r="A593" s="30"/>
      <c r="B593" s="31"/>
      <c r="C593" s="31"/>
      <c r="D593" s="31"/>
      <c r="E593" s="33"/>
      <c r="F593" s="34"/>
      <c r="G593" s="35"/>
      <c r="H593" s="36" t="str">
        <f t="shared" si="42"/>
        <v/>
      </c>
      <c r="I593" s="34"/>
      <c r="J593" s="35"/>
      <c r="K593" s="36" t="str">
        <f t="shared" si="43"/>
        <v/>
      </c>
      <c r="L593" s="34"/>
      <c r="M593" s="37" t="str">
        <f t="shared" si="44"/>
        <v xml:space="preserve"> </v>
      </c>
      <c r="N593" s="36" t="str">
        <f t="shared" si="45"/>
        <v xml:space="preserve"> </v>
      </c>
      <c r="O593" s="38" t="str">
        <f t="shared" si="46"/>
        <v xml:space="preserve"> </v>
      </c>
      <c r="P593" s="37" t="str">
        <f t="shared" si="47"/>
        <v xml:space="preserve"> </v>
      </c>
      <c r="Q593" s="36" t="str">
        <f t="shared" si="48"/>
        <v xml:space="preserve"> </v>
      </c>
      <c r="R593" s="29"/>
      <c r="S593" s="51"/>
      <c r="T593" s="72"/>
      <c r="U593" s="72"/>
      <c r="V593" s="72"/>
      <c r="W593" s="36"/>
      <c r="X593" s="37"/>
      <c r="Y593" s="37"/>
      <c r="Z593" s="36"/>
      <c r="AA593" s="37"/>
      <c r="AB593" s="37"/>
      <c r="AC593" s="36"/>
      <c r="AD593" s="37"/>
      <c r="AE593" s="37"/>
      <c r="AF593" s="36"/>
      <c r="AG593" s="72"/>
      <c r="AH593" s="37"/>
      <c r="AI593" s="36"/>
      <c r="AJ593" s="17"/>
      <c r="AK593" s="57"/>
    </row>
    <row r="594" spans="1:37" ht="16.5" customHeight="1">
      <c r="A594" s="30"/>
      <c r="B594" s="31"/>
      <c r="C594" s="31"/>
      <c r="D594" s="31"/>
      <c r="E594" s="33"/>
      <c r="F594" s="34"/>
      <c r="G594" s="35"/>
      <c r="H594" s="36" t="str">
        <f t="shared" si="42"/>
        <v/>
      </c>
      <c r="I594" s="34"/>
      <c r="J594" s="35"/>
      <c r="K594" s="36" t="str">
        <f t="shared" si="43"/>
        <v/>
      </c>
      <c r="L594" s="34"/>
      <c r="M594" s="37" t="str">
        <f t="shared" si="44"/>
        <v xml:space="preserve"> </v>
      </c>
      <c r="N594" s="36" t="str">
        <f t="shared" si="45"/>
        <v xml:space="preserve"> </v>
      </c>
      <c r="O594" s="38" t="str">
        <f t="shared" si="46"/>
        <v xml:space="preserve"> </v>
      </c>
      <c r="P594" s="37" t="str">
        <f t="shared" si="47"/>
        <v xml:space="preserve"> </v>
      </c>
      <c r="Q594" s="36" t="str">
        <f t="shared" si="48"/>
        <v xml:space="preserve"> </v>
      </c>
      <c r="R594" s="29"/>
      <c r="S594" s="30"/>
      <c r="T594" s="31"/>
      <c r="U594" s="31"/>
      <c r="V594" s="31"/>
      <c r="W594" s="33"/>
      <c r="X594" s="35"/>
      <c r="Y594" s="35"/>
      <c r="Z594" s="33"/>
      <c r="AA594" s="35"/>
      <c r="AB594" s="35"/>
      <c r="AC594" s="33"/>
      <c r="AD594" s="35"/>
      <c r="AE594" s="35"/>
      <c r="AF594" s="33"/>
      <c r="AG594" s="31"/>
      <c r="AH594" s="35"/>
      <c r="AI594" s="33"/>
      <c r="AJ594" s="29"/>
      <c r="AK594" s="57"/>
    </row>
    <row r="595" spans="1:37" ht="16.5" customHeight="1">
      <c r="A595" s="30"/>
      <c r="B595" s="31"/>
      <c r="C595" s="31"/>
      <c r="D595" s="31"/>
      <c r="E595" s="33"/>
      <c r="F595" s="34"/>
      <c r="G595" s="35"/>
      <c r="H595" s="36" t="str">
        <f t="shared" si="42"/>
        <v/>
      </c>
      <c r="I595" s="34"/>
      <c r="J595" s="35"/>
      <c r="K595" s="36" t="str">
        <f t="shared" si="43"/>
        <v/>
      </c>
      <c r="L595" s="34"/>
      <c r="M595" s="37" t="str">
        <f t="shared" si="44"/>
        <v xml:space="preserve"> </v>
      </c>
      <c r="N595" s="36" t="str">
        <f t="shared" si="45"/>
        <v xml:space="preserve"> </v>
      </c>
      <c r="O595" s="38" t="str">
        <f t="shared" si="46"/>
        <v xml:space="preserve"> </v>
      </c>
      <c r="P595" s="37" t="str">
        <f t="shared" si="47"/>
        <v xml:space="preserve"> </v>
      </c>
      <c r="Q595" s="36" t="str">
        <f t="shared" si="48"/>
        <v xml:space="preserve"> </v>
      </c>
      <c r="R595" s="29"/>
      <c r="S595" s="51"/>
      <c r="T595" s="72"/>
      <c r="U595" s="72"/>
      <c r="V595" s="72"/>
      <c r="W595" s="36"/>
      <c r="X595" s="37"/>
      <c r="Y595" s="37"/>
      <c r="Z595" s="36"/>
      <c r="AA595" s="37"/>
      <c r="AB595" s="37"/>
      <c r="AC595" s="36"/>
      <c r="AD595" s="37"/>
      <c r="AE595" s="37"/>
      <c r="AF595" s="36"/>
      <c r="AG595" s="72"/>
      <c r="AH595" s="37"/>
      <c r="AI595" s="36"/>
      <c r="AJ595" s="17"/>
      <c r="AK595" s="57"/>
    </row>
    <row r="596" spans="1:37" ht="16.5" customHeight="1">
      <c r="A596" s="30"/>
      <c r="B596" s="31"/>
      <c r="C596" s="31"/>
      <c r="D596" s="31"/>
      <c r="E596" s="33"/>
      <c r="F596" s="34"/>
      <c r="G596" s="35"/>
      <c r="H596" s="36" t="str">
        <f t="shared" si="42"/>
        <v/>
      </c>
      <c r="I596" s="34"/>
      <c r="J596" s="35"/>
      <c r="K596" s="36" t="str">
        <f t="shared" si="43"/>
        <v/>
      </c>
      <c r="L596" s="34"/>
      <c r="M596" s="37" t="str">
        <f t="shared" si="44"/>
        <v xml:space="preserve"> </v>
      </c>
      <c r="N596" s="36" t="str">
        <f t="shared" si="45"/>
        <v xml:space="preserve"> </v>
      </c>
      <c r="O596" s="38" t="str">
        <f t="shared" si="46"/>
        <v xml:space="preserve"> </v>
      </c>
      <c r="P596" s="37" t="str">
        <f t="shared" si="47"/>
        <v xml:space="preserve"> </v>
      </c>
      <c r="Q596" s="36" t="str">
        <f t="shared" si="48"/>
        <v xml:space="preserve"> </v>
      </c>
      <c r="R596" s="29"/>
      <c r="S596" s="30"/>
      <c r="T596" s="31"/>
      <c r="U596" s="31"/>
      <c r="V596" s="31"/>
      <c r="W596" s="33"/>
      <c r="X596" s="35"/>
      <c r="Y596" s="35"/>
      <c r="Z596" s="33"/>
      <c r="AA596" s="35"/>
      <c r="AB596" s="35"/>
      <c r="AC596" s="33"/>
      <c r="AD596" s="35"/>
      <c r="AE596" s="35"/>
      <c r="AF596" s="33"/>
      <c r="AG596" s="31"/>
      <c r="AH596" s="35"/>
      <c r="AI596" s="33"/>
      <c r="AJ596" s="29"/>
      <c r="AK596" s="57"/>
    </row>
    <row r="597" spans="1:37" ht="16.5" customHeight="1">
      <c r="A597" s="30"/>
      <c r="B597" s="31"/>
      <c r="C597" s="31"/>
      <c r="D597" s="31"/>
      <c r="E597" s="33"/>
      <c r="F597" s="34"/>
      <c r="G597" s="35"/>
      <c r="H597" s="36" t="str">
        <f t="shared" si="42"/>
        <v/>
      </c>
      <c r="I597" s="34"/>
      <c r="J597" s="35"/>
      <c r="K597" s="36" t="str">
        <f t="shared" si="43"/>
        <v/>
      </c>
      <c r="L597" s="34"/>
      <c r="M597" s="37" t="str">
        <f t="shared" si="44"/>
        <v xml:space="preserve"> </v>
      </c>
      <c r="N597" s="36" t="str">
        <f t="shared" si="45"/>
        <v xml:space="preserve"> </v>
      </c>
      <c r="O597" s="38" t="str">
        <f t="shared" si="46"/>
        <v xml:space="preserve"> </v>
      </c>
      <c r="P597" s="37" t="str">
        <f t="shared" si="47"/>
        <v xml:space="preserve"> </v>
      </c>
      <c r="Q597" s="36" t="str">
        <f t="shared" si="48"/>
        <v xml:space="preserve"> </v>
      </c>
      <c r="R597" s="29"/>
      <c r="S597" s="51"/>
      <c r="T597" s="72"/>
      <c r="U597" s="72"/>
      <c r="V597" s="72"/>
      <c r="W597" s="36"/>
      <c r="X597" s="37"/>
      <c r="Y597" s="37"/>
      <c r="Z597" s="36"/>
      <c r="AA597" s="37"/>
      <c r="AB597" s="37"/>
      <c r="AC597" s="36"/>
      <c r="AD597" s="37"/>
      <c r="AE597" s="37"/>
      <c r="AF597" s="36"/>
      <c r="AG597" s="72"/>
      <c r="AH597" s="37"/>
      <c r="AI597" s="36"/>
      <c r="AJ597" s="17"/>
      <c r="AK597" s="57"/>
    </row>
    <row r="598" spans="1:37" ht="16.5" customHeight="1">
      <c r="A598" s="30"/>
      <c r="B598" s="31"/>
      <c r="C598" s="31"/>
      <c r="D598" s="31"/>
      <c r="E598" s="33"/>
      <c r="F598" s="34"/>
      <c r="G598" s="35"/>
      <c r="H598" s="36" t="str">
        <f t="shared" si="42"/>
        <v/>
      </c>
      <c r="I598" s="34"/>
      <c r="J598" s="35"/>
      <c r="K598" s="36" t="str">
        <f t="shared" si="43"/>
        <v/>
      </c>
      <c r="L598" s="34"/>
      <c r="M598" s="37" t="str">
        <f t="shared" si="44"/>
        <v xml:space="preserve"> </v>
      </c>
      <c r="N598" s="36" t="str">
        <f t="shared" si="45"/>
        <v xml:space="preserve"> </v>
      </c>
      <c r="O598" s="38" t="str">
        <f t="shared" si="46"/>
        <v xml:space="preserve"> </v>
      </c>
      <c r="P598" s="37" t="str">
        <f t="shared" si="47"/>
        <v xml:space="preserve"> </v>
      </c>
      <c r="Q598" s="36" t="str">
        <f t="shared" si="48"/>
        <v xml:space="preserve"> </v>
      </c>
      <c r="R598" s="29"/>
      <c r="S598" s="30"/>
      <c r="T598" s="31"/>
      <c r="U598" s="31"/>
      <c r="V598" s="31"/>
      <c r="W598" s="33"/>
      <c r="X598" s="35"/>
      <c r="Y598" s="35"/>
      <c r="Z598" s="33"/>
      <c r="AA598" s="35"/>
      <c r="AB598" s="35"/>
      <c r="AC598" s="33"/>
      <c r="AD598" s="35"/>
      <c r="AE598" s="35"/>
      <c r="AF598" s="33"/>
      <c r="AG598" s="31"/>
      <c r="AH598" s="35"/>
      <c r="AI598" s="33"/>
      <c r="AJ598" s="29"/>
      <c r="AK598" s="57"/>
    </row>
    <row r="599" spans="1:37" ht="16.5" customHeight="1">
      <c r="A599" s="30"/>
      <c r="B599" s="31"/>
      <c r="C599" s="31"/>
      <c r="D599" s="31"/>
      <c r="E599" s="33"/>
      <c r="F599" s="34"/>
      <c r="G599" s="35"/>
      <c r="H599" s="36" t="str">
        <f t="shared" si="42"/>
        <v/>
      </c>
      <c r="I599" s="34"/>
      <c r="J599" s="35"/>
      <c r="K599" s="36" t="str">
        <f t="shared" si="43"/>
        <v/>
      </c>
      <c r="L599" s="34"/>
      <c r="M599" s="37" t="str">
        <f t="shared" si="44"/>
        <v xml:space="preserve"> </v>
      </c>
      <c r="N599" s="36" t="str">
        <f t="shared" si="45"/>
        <v xml:space="preserve"> </v>
      </c>
      <c r="O599" s="38" t="str">
        <f t="shared" si="46"/>
        <v xml:space="preserve"> </v>
      </c>
      <c r="P599" s="37" t="str">
        <f t="shared" si="47"/>
        <v xml:space="preserve"> </v>
      </c>
      <c r="Q599" s="36" t="str">
        <f t="shared" si="48"/>
        <v xml:space="preserve"> </v>
      </c>
      <c r="R599" s="29"/>
      <c r="S599" s="51"/>
      <c r="T599" s="72"/>
      <c r="U599" s="72"/>
      <c r="V599" s="72"/>
      <c r="W599" s="36"/>
      <c r="X599" s="37"/>
      <c r="Y599" s="37"/>
      <c r="Z599" s="36"/>
      <c r="AA599" s="37"/>
      <c r="AB599" s="37"/>
      <c r="AC599" s="36"/>
      <c r="AD599" s="37"/>
      <c r="AE599" s="37"/>
      <c r="AF599" s="36"/>
      <c r="AG599" s="72"/>
      <c r="AH599" s="37"/>
      <c r="AI599" s="36"/>
      <c r="AJ599" s="17"/>
      <c r="AK599" s="57"/>
    </row>
    <row r="600" spans="1:37" ht="16.5" customHeight="1">
      <c r="A600" s="30"/>
      <c r="B600" s="31"/>
      <c r="C600" s="31"/>
      <c r="D600" s="31"/>
      <c r="E600" s="33"/>
      <c r="F600" s="34"/>
      <c r="G600" s="35"/>
      <c r="H600" s="36" t="str">
        <f t="shared" si="42"/>
        <v/>
      </c>
      <c r="I600" s="34"/>
      <c r="J600" s="35"/>
      <c r="K600" s="36" t="str">
        <f t="shared" si="43"/>
        <v/>
      </c>
      <c r="L600" s="34"/>
      <c r="M600" s="37" t="str">
        <f t="shared" si="44"/>
        <v xml:space="preserve"> </v>
      </c>
      <c r="N600" s="36" t="str">
        <f t="shared" si="45"/>
        <v xml:space="preserve"> </v>
      </c>
      <c r="O600" s="38" t="str">
        <f t="shared" si="46"/>
        <v xml:space="preserve"> </v>
      </c>
      <c r="P600" s="37" t="str">
        <f t="shared" si="47"/>
        <v xml:space="preserve"> </v>
      </c>
      <c r="Q600" s="36" t="str">
        <f t="shared" si="48"/>
        <v xml:space="preserve"> </v>
      </c>
      <c r="R600" s="29"/>
      <c r="S600" s="30"/>
      <c r="T600" s="31"/>
      <c r="U600" s="31"/>
      <c r="V600" s="31"/>
      <c r="W600" s="33"/>
      <c r="X600" s="35"/>
      <c r="Y600" s="35"/>
      <c r="Z600" s="33"/>
      <c r="AA600" s="35"/>
      <c r="AB600" s="35"/>
      <c r="AC600" s="33"/>
      <c r="AD600" s="35"/>
      <c r="AE600" s="35"/>
      <c r="AF600" s="33"/>
      <c r="AG600" s="31"/>
      <c r="AH600" s="35"/>
      <c r="AI600" s="33"/>
      <c r="AJ600" s="29"/>
      <c r="AK600" s="57"/>
    </row>
    <row r="601" spans="1:37" ht="16.5" customHeight="1">
      <c r="A601" s="30"/>
      <c r="B601" s="31"/>
      <c r="C601" s="31"/>
      <c r="D601" s="31"/>
      <c r="E601" s="33"/>
      <c r="F601" s="34"/>
      <c r="G601" s="35"/>
      <c r="H601" s="36" t="str">
        <f t="shared" si="42"/>
        <v/>
      </c>
      <c r="I601" s="34"/>
      <c r="J601" s="35"/>
      <c r="K601" s="36" t="str">
        <f t="shared" si="43"/>
        <v/>
      </c>
      <c r="L601" s="34"/>
      <c r="M601" s="37" t="str">
        <f t="shared" si="44"/>
        <v xml:space="preserve"> </v>
      </c>
      <c r="N601" s="36" t="str">
        <f t="shared" si="45"/>
        <v xml:space="preserve"> </v>
      </c>
      <c r="O601" s="38" t="str">
        <f t="shared" si="46"/>
        <v xml:space="preserve"> </v>
      </c>
      <c r="P601" s="37" t="str">
        <f t="shared" si="47"/>
        <v xml:space="preserve"> </v>
      </c>
      <c r="Q601" s="36" t="str">
        <f t="shared" si="48"/>
        <v xml:space="preserve"> </v>
      </c>
      <c r="R601" s="29"/>
      <c r="S601" s="51"/>
      <c r="T601" s="72"/>
      <c r="U601" s="72"/>
      <c r="V601" s="72"/>
      <c r="W601" s="36"/>
      <c r="X601" s="37"/>
      <c r="Y601" s="37"/>
      <c r="Z601" s="36"/>
      <c r="AA601" s="37"/>
      <c r="AB601" s="37"/>
      <c r="AC601" s="36"/>
      <c r="AD601" s="37"/>
      <c r="AE601" s="37"/>
      <c r="AF601" s="36"/>
      <c r="AG601" s="72"/>
      <c r="AH601" s="37"/>
      <c r="AI601" s="36"/>
      <c r="AJ601" s="17"/>
      <c r="AK601" s="57"/>
    </row>
    <row r="602" spans="1:37" ht="16.5" customHeight="1">
      <c r="A602" s="30"/>
      <c r="B602" s="31"/>
      <c r="C602" s="31"/>
      <c r="D602" s="31"/>
      <c r="E602" s="33"/>
      <c r="F602" s="34"/>
      <c r="G602" s="35"/>
      <c r="H602" s="36" t="str">
        <f t="shared" si="42"/>
        <v/>
      </c>
      <c r="I602" s="34"/>
      <c r="J602" s="35"/>
      <c r="K602" s="36" t="str">
        <f t="shared" si="43"/>
        <v/>
      </c>
      <c r="L602" s="34"/>
      <c r="M602" s="37" t="str">
        <f t="shared" si="44"/>
        <v xml:space="preserve"> </v>
      </c>
      <c r="N602" s="36" t="str">
        <f t="shared" si="45"/>
        <v xml:space="preserve"> </v>
      </c>
      <c r="O602" s="38" t="str">
        <f t="shared" si="46"/>
        <v xml:space="preserve"> </v>
      </c>
      <c r="P602" s="37" t="str">
        <f t="shared" si="47"/>
        <v xml:space="preserve"> </v>
      </c>
      <c r="Q602" s="36" t="str">
        <f t="shared" si="48"/>
        <v xml:space="preserve"> </v>
      </c>
      <c r="R602" s="29"/>
      <c r="S602" s="30"/>
      <c r="T602" s="31"/>
      <c r="U602" s="31"/>
      <c r="V602" s="31"/>
      <c r="W602" s="33"/>
      <c r="X602" s="35"/>
      <c r="Y602" s="35"/>
      <c r="Z602" s="33"/>
      <c r="AA602" s="35"/>
      <c r="AB602" s="35"/>
      <c r="AC602" s="33"/>
      <c r="AD602" s="35"/>
      <c r="AE602" s="35"/>
      <c r="AF602" s="33"/>
      <c r="AG602" s="31"/>
      <c r="AH602" s="35"/>
      <c r="AI602" s="33"/>
      <c r="AJ602" s="29"/>
      <c r="AK602" s="57"/>
    </row>
    <row r="603" spans="1:37" ht="16.5" customHeight="1">
      <c r="A603" s="30"/>
      <c r="B603" s="31"/>
      <c r="C603" s="31"/>
      <c r="D603" s="31"/>
      <c r="E603" s="33"/>
      <c r="F603" s="34"/>
      <c r="G603" s="35"/>
      <c r="H603" s="36" t="str">
        <f t="shared" si="42"/>
        <v/>
      </c>
      <c r="I603" s="34"/>
      <c r="J603" s="35"/>
      <c r="K603" s="36" t="str">
        <f t="shared" si="43"/>
        <v/>
      </c>
      <c r="L603" s="34"/>
      <c r="M603" s="37" t="str">
        <f t="shared" si="44"/>
        <v xml:space="preserve"> </v>
      </c>
      <c r="N603" s="36" t="str">
        <f t="shared" si="45"/>
        <v xml:space="preserve"> </v>
      </c>
      <c r="O603" s="38" t="str">
        <f t="shared" si="46"/>
        <v xml:space="preserve"> </v>
      </c>
      <c r="P603" s="37" t="str">
        <f t="shared" si="47"/>
        <v xml:space="preserve"> </v>
      </c>
      <c r="Q603" s="36" t="str">
        <f t="shared" si="48"/>
        <v xml:space="preserve"> </v>
      </c>
      <c r="R603" s="29"/>
      <c r="S603" s="51"/>
      <c r="T603" s="72"/>
      <c r="U603" s="72"/>
      <c r="V603" s="72"/>
      <c r="W603" s="36"/>
      <c r="X603" s="37"/>
      <c r="Y603" s="37"/>
      <c r="Z603" s="36"/>
      <c r="AA603" s="37"/>
      <c r="AB603" s="37"/>
      <c r="AC603" s="36"/>
      <c r="AD603" s="37"/>
      <c r="AE603" s="37"/>
      <c r="AF603" s="36"/>
      <c r="AG603" s="72"/>
      <c r="AH603" s="37"/>
      <c r="AI603" s="36"/>
      <c r="AJ603" s="17"/>
      <c r="AK603" s="57"/>
    </row>
    <row r="604" spans="1:37" ht="16.5" customHeight="1">
      <c r="A604" s="30"/>
      <c r="B604" s="31"/>
      <c r="C604" s="31"/>
      <c r="D604" s="31"/>
      <c r="E604" s="33"/>
      <c r="F604" s="34"/>
      <c r="G604" s="35"/>
      <c r="H604" s="36" t="str">
        <f t="shared" si="42"/>
        <v/>
      </c>
      <c r="I604" s="34"/>
      <c r="J604" s="35"/>
      <c r="K604" s="36" t="str">
        <f t="shared" si="43"/>
        <v/>
      </c>
      <c r="L604" s="34"/>
      <c r="M604" s="37" t="str">
        <f t="shared" si="44"/>
        <v xml:space="preserve"> </v>
      </c>
      <c r="N604" s="36" t="str">
        <f t="shared" si="45"/>
        <v xml:space="preserve"> </v>
      </c>
      <c r="O604" s="38" t="str">
        <f t="shared" si="46"/>
        <v xml:space="preserve"> </v>
      </c>
      <c r="P604" s="37" t="str">
        <f t="shared" si="47"/>
        <v xml:space="preserve"> </v>
      </c>
      <c r="Q604" s="36" t="str">
        <f t="shared" si="48"/>
        <v xml:space="preserve"> </v>
      </c>
      <c r="R604" s="29"/>
      <c r="S604" s="30"/>
      <c r="T604" s="31"/>
      <c r="U604" s="31"/>
      <c r="V604" s="31"/>
      <c r="W604" s="33"/>
      <c r="X604" s="35"/>
      <c r="Y604" s="35"/>
      <c r="Z604" s="33"/>
      <c r="AA604" s="35"/>
      <c r="AB604" s="35"/>
      <c r="AC604" s="33"/>
      <c r="AD604" s="35"/>
      <c r="AE604" s="35"/>
      <c r="AF604" s="33"/>
      <c r="AG604" s="31"/>
      <c r="AH604" s="35"/>
      <c r="AI604" s="33"/>
      <c r="AJ604" s="29"/>
      <c r="AK604" s="57"/>
    </row>
    <row r="605" spans="1:37" ht="16.5" customHeight="1">
      <c r="A605" s="30"/>
      <c r="B605" s="31"/>
      <c r="C605" s="31"/>
      <c r="D605" s="31"/>
      <c r="E605" s="33"/>
      <c r="F605" s="34"/>
      <c r="G605" s="35"/>
      <c r="H605" s="36" t="str">
        <f t="shared" si="42"/>
        <v/>
      </c>
      <c r="I605" s="34"/>
      <c r="J605" s="35"/>
      <c r="K605" s="36" t="str">
        <f t="shared" si="43"/>
        <v/>
      </c>
      <c r="L605" s="34"/>
      <c r="M605" s="37" t="str">
        <f t="shared" si="44"/>
        <v xml:space="preserve"> </v>
      </c>
      <c r="N605" s="36" t="str">
        <f t="shared" si="45"/>
        <v xml:space="preserve"> </v>
      </c>
      <c r="O605" s="38" t="str">
        <f t="shared" si="46"/>
        <v xml:space="preserve"> </v>
      </c>
      <c r="P605" s="37" t="str">
        <f t="shared" si="47"/>
        <v xml:space="preserve"> </v>
      </c>
      <c r="Q605" s="36" t="str">
        <f t="shared" si="48"/>
        <v xml:space="preserve"> </v>
      </c>
      <c r="R605" s="29"/>
      <c r="S605" s="51"/>
      <c r="T605" s="72"/>
      <c r="U605" s="72"/>
      <c r="V605" s="72"/>
      <c r="W605" s="36"/>
      <c r="X605" s="37"/>
      <c r="Y605" s="37"/>
      <c r="Z605" s="36"/>
      <c r="AA605" s="37"/>
      <c r="AB605" s="37"/>
      <c r="AC605" s="36"/>
      <c r="AD605" s="37"/>
      <c r="AE605" s="37"/>
      <c r="AF605" s="36"/>
      <c r="AG605" s="72"/>
      <c r="AH605" s="37"/>
      <c r="AI605" s="36"/>
      <c r="AJ605" s="17"/>
      <c r="AK605" s="57"/>
    </row>
    <row r="606" spans="1:37" ht="16.5" customHeight="1">
      <c r="A606" s="30"/>
      <c r="B606" s="31"/>
      <c r="C606" s="31"/>
      <c r="D606" s="31"/>
      <c r="E606" s="33"/>
      <c r="F606" s="34"/>
      <c r="G606" s="35"/>
      <c r="H606" s="36" t="str">
        <f t="shared" si="42"/>
        <v/>
      </c>
      <c r="I606" s="34"/>
      <c r="J606" s="35"/>
      <c r="K606" s="36" t="str">
        <f t="shared" si="43"/>
        <v/>
      </c>
      <c r="L606" s="34"/>
      <c r="M606" s="37" t="str">
        <f t="shared" si="44"/>
        <v xml:space="preserve"> </v>
      </c>
      <c r="N606" s="36" t="str">
        <f t="shared" si="45"/>
        <v xml:space="preserve"> </v>
      </c>
      <c r="O606" s="38" t="str">
        <f t="shared" si="46"/>
        <v xml:space="preserve"> </v>
      </c>
      <c r="P606" s="37" t="str">
        <f t="shared" si="47"/>
        <v xml:space="preserve"> </v>
      </c>
      <c r="Q606" s="36" t="str">
        <f t="shared" si="48"/>
        <v xml:space="preserve"> </v>
      </c>
      <c r="R606" s="29"/>
      <c r="S606" s="30"/>
      <c r="T606" s="31"/>
      <c r="U606" s="31"/>
      <c r="V606" s="31"/>
      <c r="W606" s="33"/>
      <c r="X606" s="35"/>
      <c r="Y606" s="35"/>
      <c r="Z606" s="33"/>
      <c r="AA606" s="35"/>
      <c r="AB606" s="35"/>
      <c r="AC606" s="33"/>
      <c r="AD606" s="35"/>
      <c r="AE606" s="35"/>
      <c r="AF606" s="33"/>
      <c r="AG606" s="31"/>
      <c r="AH606" s="35"/>
      <c r="AI606" s="33"/>
      <c r="AJ606" s="29"/>
      <c r="AK606" s="57"/>
    </row>
    <row r="607" spans="1:37" ht="16.5" customHeight="1">
      <c r="A607" s="30"/>
      <c r="B607" s="31"/>
      <c r="C607" s="31"/>
      <c r="D607" s="31"/>
      <c r="E607" s="33"/>
      <c r="F607" s="34"/>
      <c r="G607" s="35"/>
      <c r="H607" s="36" t="str">
        <f t="shared" si="42"/>
        <v/>
      </c>
      <c r="I607" s="34"/>
      <c r="J607" s="35"/>
      <c r="K607" s="36" t="str">
        <f t="shared" si="43"/>
        <v/>
      </c>
      <c r="L607" s="34"/>
      <c r="M607" s="37" t="str">
        <f t="shared" si="44"/>
        <v xml:space="preserve"> </v>
      </c>
      <c r="N607" s="36" t="str">
        <f t="shared" si="45"/>
        <v xml:space="preserve"> </v>
      </c>
      <c r="O607" s="38" t="str">
        <f t="shared" si="46"/>
        <v xml:space="preserve"> </v>
      </c>
      <c r="P607" s="37" t="str">
        <f t="shared" si="47"/>
        <v xml:space="preserve"> </v>
      </c>
      <c r="Q607" s="36" t="str">
        <f t="shared" si="48"/>
        <v xml:space="preserve"> </v>
      </c>
      <c r="R607" s="29"/>
      <c r="S607" s="51"/>
      <c r="T607" s="72"/>
      <c r="U607" s="72"/>
      <c r="V607" s="72"/>
      <c r="W607" s="36"/>
      <c r="X607" s="37"/>
      <c r="Y607" s="37"/>
      <c r="Z607" s="36"/>
      <c r="AA607" s="37"/>
      <c r="AB607" s="37"/>
      <c r="AC607" s="36"/>
      <c r="AD607" s="37"/>
      <c r="AE607" s="37"/>
      <c r="AF607" s="36"/>
      <c r="AG607" s="72"/>
      <c r="AH607" s="37"/>
      <c r="AI607" s="36"/>
      <c r="AJ607" s="17"/>
      <c r="AK607" s="57"/>
    </row>
    <row r="608" spans="1:37" ht="16.5" customHeight="1">
      <c r="A608" s="30"/>
      <c r="B608" s="31"/>
      <c r="C608" s="31"/>
      <c r="D608" s="31"/>
      <c r="E608" s="33"/>
      <c r="F608" s="34"/>
      <c r="G608" s="35"/>
      <c r="H608" s="36" t="str">
        <f t="shared" si="42"/>
        <v/>
      </c>
      <c r="I608" s="34"/>
      <c r="J608" s="35"/>
      <c r="K608" s="36" t="str">
        <f t="shared" si="43"/>
        <v/>
      </c>
      <c r="L608" s="34"/>
      <c r="M608" s="37" t="str">
        <f t="shared" si="44"/>
        <v xml:space="preserve"> </v>
      </c>
      <c r="N608" s="36" t="str">
        <f t="shared" si="45"/>
        <v xml:space="preserve"> </v>
      </c>
      <c r="O608" s="38" t="str">
        <f t="shared" si="46"/>
        <v xml:space="preserve"> </v>
      </c>
      <c r="P608" s="37" t="str">
        <f t="shared" si="47"/>
        <v xml:space="preserve"> </v>
      </c>
      <c r="Q608" s="36" t="str">
        <f t="shared" si="48"/>
        <v xml:space="preserve"> </v>
      </c>
      <c r="R608" s="29"/>
      <c r="S608" s="30"/>
      <c r="T608" s="31"/>
      <c r="U608" s="31"/>
      <c r="V608" s="31"/>
      <c r="W608" s="33"/>
      <c r="X608" s="35"/>
      <c r="Y608" s="35"/>
      <c r="Z608" s="33"/>
      <c r="AA608" s="35"/>
      <c r="AB608" s="35"/>
      <c r="AC608" s="33"/>
      <c r="AD608" s="35"/>
      <c r="AE608" s="35"/>
      <c r="AF608" s="33"/>
      <c r="AG608" s="31"/>
      <c r="AH608" s="35"/>
      <c r="AI608" s="33"/>
      <c r="AJ608" s="29"/>
      <c r="AK608" s="57"/>
    </row>
    <row r="609" spans="1:37" ht="16.5" customHeight="1">
      <c r="A609" s="30"/>
      <c r="B609" s="31"/>
      <c r="C609" s="31"/>
      <c r="D609" s="31"/>
      <c r="E609" s="33"/>
      <c r="F609" s="34"/>
      <c r="G609" s="35"/>
      <c r="H609" s="36" t="str">
        <f t="shared" si="42"/>
        <v/>
      </c>
      <c r="I609" s="34"/>
      <c r="J609" s="35"/>
      <c r="K609" s="36" t="str">
        <f t="shared" si="43"/>
        <v/>
      </c>
      <c r="L609" s="34"/>
      <c r="M609" s="37" t="str">
        <f t="shared" si="44"/>
        <v xml:space="preserve"> </v>
      </c>
      <c r="N609" s="36" t="str">
        <f t="shared" si="45"/>
        <v xml:space="preserve"> </v>
      </c>
      <c r="O609" s="38" t="str">
        <f t="shared" si="46"/>
        <v xml:space="preserve"> </v>
      </c>
      <c r="P609" s="37" t="str">
        <f t="shared" si="47"/>
        <v xml:space="preserve"> </v>
      </c>
      <c r="Q609" s="36" t="str">
        <f t="shared" si="48"/>
        <v xml:space="preserve"> </v>
      </c>
      <c r="R609" s="29"/>
      <c r="S609" s="51"/>
      <c r="T609" s="72"/>
      <c r="U609" s="72"/>
      <c r="V609" s="72"/>
      <c r="W609" s="36"/>
      <c r="X609" s="37"/>
      <c r="Y609" s="37"/>
      <c r="Z609" s="36"/>
      <c r="AA609" s="37"/>
      <c r="AB609" s="37"/>
      <c r="AC609" s="36"/>
      <c r="AD609" s="37"/>
      <c r="AE609" s="37"/>
      <c r="AF609" s="36"/>
      <c r="AG609" s="72"/>
      <c r="AH609" s="37"/>
      <c r="AI609" s="36"/>
      <c r="AJ609" s="17"/>
      <c r="AK609" s="57"/>
    </row>
    <row r="610" spans="1:37" ht="16.5" customHeight="1">
      <c r="A610" s="30"/>
      <c r="B610" s="31"/>
      <c r="C610" s="31"/>
      <c r="D610" s="31"/>
      <c r="E610" s="33"/>
      <c r="F610" s="34"/>
      <c r="G610" s="35"/>
      <c r="H610" s="36" t="str">
        <f t="shared" si="42"/>
        <v/>
      </c>
      <c r="I610" s="34"/>
      <c r="J610" s="35"/>
      <c r="K610" s="36" t="str">
        <f t="shared" si="43"/>
        <v/>
      </c>
      <c r="L610" s="34"/>
      <c r="M610" s="37" t="str">
        <f t="shared" si="44"/>
        <v xml:space="preserve"> </v>
      </c>
      <c r="N610" s="36" t="str">
        <f t="shared" si="45"/>
        <v xml:space="preserve"> </v>
      </c>
      <c r="O610" s="38" t="str">
        <f t="shared" si="46"/>
        <v xml:space="preserve"> </v>
      </c>
      <c r="P610" s="37" t="str">
        <f t="shared" si="47"/>
        <v xml:space="preserve"> </v>
      </c>
      <c r="Q610" s="36" t="str">
        <f t="shared" si="48"/>
        <v xml:space="preserve"> </v>
      </c>
      <c r="R610" s="29"/>
      <c r="S610" s="30"/>
      <c r="T610" s="31"/>
      <c r="U610" s="31"/>
      <c r="V610" s="31"/>
      <c r="W610" s="33"/>
      <c r="X610" s="35"/>
      <c r="Y610" s="35"/>
      <c r="Z610" s="33"/>
      <c r="AA610" s="35"/>
      <c r="AB610" s="35"/>
      <c r="AC610" s="33"/>
      <c r="AD610" s="35"/>
      <c r="AE610" s="35"/>
      <c r="AF610" s="33"/>
      <c r="AG610" s="31"/>
      <c r="AH610" s="35"/>
      <c r="AI610" s="33"/>
      <c r="AJ610" s="29"/>
      <c r="AK610" s="57"/>
    </row>
    <row r="611" spans="1:37" ht="16.5" customHeight="1">
      <c r="A611" s="30"/>
      <c r="B611" s="31"/>
      <c r="C611" s="31"/>
      <c r="D611" s="31"/>
      <c r="E611" s="33"/>
      <c r="F611" s="34"/>
      <c r="G611" s="35"/>
      <c r="H611" s="36" t="str">
        <f t="shared" si="42"/>
        <v/>
      </c>
      <c r="I611" s="34"/>
      <c r="J611" s="35"/>
      <c r="K611" s="36" t="str">
        <f t="shared" si="43"/>
        <v/>
      </c>
      <c r="L611" s="34"/>
      <c r="M611" s="37" t="str">
        <f t="shared" si="44"/>
        <v xml:space="preserve"> </v>
      </c>
      <c r="N611" s="36" t="str">
        <f t="shared" si="45"/>
        <v xml:space="preserve"> </v>
      </c>
      <c r="O611" s="38" t="str">
        <f t="shared" si="46"/>
        <v xml:space="preserve"> </v>
      </c>
      <c r="P611" s="37" t="str">
        <f t="shared" si="47"/>
        <v xml:space="preserve"> </v>
      </c>
      <c r="Q611" s="36" t="str">
        <f t="shared" si="48"/>
        <v xml:space="preserve"> </v>
      </c>
      <c r="R611" s="29"/>
      <c r="S611" s="51"/>
      <c r="T611" s="72"/>
      <c r="U611" s="72"/>
      <c r="V611" s="72"/>
      <c r="W611" s="36"/>
      <c r="X611" s="37"/>
      <c r="Y611" s="37"/>
      <c r="Z611" s="36"/>
      <c r="AA611" s="37"/>
      <c r="AB611" s="37"/>
      <c r="AC611" s="36"/>
      <c r="AD611" s="37"/>
      <c r="AE611" s="37"/>
      <c r="AF611" s="36"/>
      <c r="AG611" s="72"/>
      <c r="AH611" s="37"/>
      <c r="AI611" s="36"/>
      <c r="AJ611" s="17"/>
      <c r="AK611" s="57"/>
    </row>
    <row r="612" spans="1:37" ht="16.5" customHeight="1">
      <c r="A612" s="30"/>
      <c r="B612" s="31"/>
      <c r="C612" s="31"/>
      <c r="D612" s="31"/>
      <c r="E612" s="33"/>
      <c r="F612" s="34"/>
      <c r="G612" s="35"/>
      <c r="H612" s="36" t="str">
        <f t="shared" si="42"/>
        <v/>
      </c>
      <c r="I612" s="34"/>
      <c r="J612" s="35"/>
      <c r="K612" s="36" t="str">
        <f t="shared" si="43"/>
        <v/>
      </c>
      <c r="L612" s="34"/>
      <c r="M612" s="37" t="str">
        <f t="shared" si="44"/>
        <v xml:space="preserve"> </v>
      </c>
      <c r="N612" s="36" t="str">
        <f t="shared" si="45"/>
        <v xml:space="preserve"> </v>
      </c>
      <c r="O612" s="38" t="str">
        <f t="shared" si="46"/>
        <v xml:space="preserve"> </v>
      </c>
      <c r="P612" s="37" t="str">
        <f t="shared" si="47"/>
        <v xml:space="preserve"> </v>
      </c>
      <c r="Q612" s="36" t="str">
        <f t="shared" si="48"/>
        <v xml:space="preserve"> </v>
      </c>
      <c r="R612" s="29"/>
      <c r="S612" s="30"/>
      <c r="T612" s="31"/>
      <c r="U612" s="31"/>
      <c r="V612" s="31"/>
      <c r="W612" s="33"/>
      <c r="X612" s="35"/>
      <c r="Y612" s="35"/>
      <c r="Z612" s="33"/>
      <c r="AA612" s="35"/>
      <c r="AB612" s="35"/>
      <c r="AC612" s="33"/>
      <c r="AD612" s="35"/>
      <c r="AE612" s="35"/>
      <c r="AF612" s="33"/>
      <c r="AG612" s="31"/>
      <c r="AH612" s="35"/>
      <c r="AI612" s="33"/>
      <c r="AJ612" s="29"/>
      <c r="AK612" s="57"/>
    </row>
    <row r="613" spans="1:37" ht="16.5" customHeight="1">
      <c r="A613" s="30"/>
      <c r="B613" s="31"/>
      <c r="C613" s="31"/>
      <c r="D613" s="31"/>
      <c r="E613" s="33"/>
      <c r="F613" s="34"/>
      <c r="G613" s="35"/>
      <c r="H613" s="36" t="str">
        <f t="shared" si="42"/>
        <v/>
      </c>
      <c r="I613" s="34"/>
      <c r="J613" s="35"/>
      <c r="K613" s="36" t="str">
        <f t="shared" si="43"/>
        <v/>
      </c>
      <c r="L613" s="34"/>
      <c r="M613" s="37" t="str">
        <f t="shared" si="44"/>
        <v xml:space="preserve"> </v>
      </c>
      <c r="N613" s="36" t="str">
        <f t="shared" si="45"/>
        <v xml:space="preserve"> </v>
      </c>
      <c r="O613" s="38" t="str">
        <f t="shared" si="46"/>
        <v xml:space="preserve"> </v>
      </c>
      <c r="P613" s="37" t="str">
        <f t="shared" si="47"/>
        <v xml:space="preserve"> </v>
      </c>
      <c r="Q613" s="36" t="str">
        <f t="shared" si="48"/>
        <v xml:space="preserve"> </v>
      </c>
      <c r="R613" s="29"/>
      <c r="S613" s="51"/>
      <c r="T613" s="72"/>
      <c r="U613" s="72"/>
      <c r="V613" s="72"/>
      <c r="W613" s="36"/>
      <c r="X613" s="37"/>
      <c r="Y613" s="37"/>
      <c r="Z613" s="36"/>
      <c r="AA613" s="37"/>
      <c r="AB613" s="37"/>
      <c r="AC613" s="36"/>
      <c r="AD613" s="37"/>
      <c r="AE613" s="37"/>
      <c r="AF613" s="36"/>
      <c r="AG613" s="72"/>
      <c r="AH613" s="37"/>
      <c r="AI613" s="36"/>
      <c r="AJ613" s="17"/>
      <c r="AK613" s="57"/>
    </row>
    <row r="614" spans="1:37" ht="16.5" customHeight="1">
      <c r="A614" s="30"/>
      <c r="B614" s="31"/>
      <c r="C614" s="31"/>
      <c r="D614" s="31"/>
      <c r="E614" s="33"/>
      <c r="F614" s="34"/>
      <c r="G614" s="35"/>
      <c r="H614" s="36" t="str">
        <f t="shared" si="42"/>
        <v/>
      </c>
      <c r="I614" s="34"/>
      <c r="J614" s="35"/>
      <c r="K614" s="36" t="str">
        <f t="shared" si="43"/>
        <v/>
      </c>
      <c r="L614" s="34"/>
      <c r="M614" s="37" t="str">
        <f t="shared" si="44"/>
        <v xml:space="preserve"> </v>
      </c>
      <c r="N614" s="36" t="str">
        <f t="shared" si="45"/>
        <v xml:space="preserve"> </v>
      </c>
      <c r="O614" s="38" t="str">
        <f t="shared" si="46"/>
        <v xml:space="preserve"> </v>
      </c>
      <c r="P614" s="37" t="str">
        <f t="shared" si="47"/>
        <v xml:space="preserve"> </v>
      </c>
      <c r="Q614" s="36" t="str">
        <f t="shared" si="48"/>
        <v xml:space="preserve"> </v>
      </c>
      <c r="R614" s="29"/>
      <c r="S614" s="30"/>
      <c r="T614" s="31"/>
      <c r="U614" s="31"/>
      <c r="V614" s="31"/>
      <c r="W614" s="33"/>
      <c r="X614" s="35"/>
      <c r="Y614" s="35"/>
      <c r="Z614" s="33"/>
      <c r="AA614" s="35"/>
      <c r="AB614" s="35"/>
      <c r="AC614" s="33"/>
      <c r="AD614" s="35"/>
      <c r="AE614" s="35"/>
      <c r="AF614" s="33"/>
      <c r="AG614" s="31"/>
      <c r="AH614" s="35"/>
      <c r="AI614" s="33"/>
      <c r="AJ614" s="29"/>
      <c r="AK614" s="57"/>
    </row>
    <row r="615" spans="1:37" ht="16.5" customHeight="1">
      <c r="A615" s="30"/>
      <c r="B615" s="31"/>
      <c r="C615" s="31"/>
      <c r="D615" s="31"/>
      <c r="E615" s="33"/>
      <c r="F615" s="34"/>
      <c r="G615" s="35"/>
      <c r="H615" s="36" t="str">
        <f t="shared" si="42"/>
        <v/>
      </c>
      <c r="I615" s="34"/>
      <c r="J615" s="35"/>
      <c r="K615" s="36" t="str">
        <f t="shared" si="43"/>
        <v/>
      </c>
      <c r="L615" s="34"/>
      <c r="M615" s="37" t="str">
        <f t="shared" si="44"/>
        <v xml:space="preserve"> </v>
      </c>
      <c r="N615" s="36" t="str">
        <f t="shared" si="45"/>
        <v xml:space="preserve"> </v>
      </c>
      <c r="O615" s="38" t="str">
        <f t="shared" si="46"/>
        <v xml:space="preserve"> </v>
      </c>
      <c r="P615" s="37" t="str">
        <f t="shared" si="47"/>
        <v xml:space="preserve"> </v>
      </c>
      <c r="Q615" s="36" t="str">
        <f t="shared" si="48"/>
        <v xml:space="preserve"> </v>
      </c>
      <c r="R615" s="29"/>
      <c r="S615" s="51"/>
      <c r="T615" s="72"/>
      <c r="U615" s="72"/>
      <c r="V615" s="72"/>
      <c r="W615" s="36"/>
      <c r="X615" s="37"/>
      <c r="Y615" s="37"/>
      <c r="Z615" s="36"/>
      <c r="AA615" s="37"/>
      <c r="AB615" s="37"/>
      <c r="AC615" s="36"/>
      <c r="AD615" s="37"/>
      <c r="AE615" s="37"/>
      <c r="AF615" s="36"/>
      <c r="AG615" s="72"/>
      <c r="AH615" s="37"/>
      <c r="AI615" s="36"/>
      <c r="AJ615" s="17"/>
      <c r="AK615" s="57"/>
    </row>
    <row r="616" spans="1:37" ht="16.5" customHeight="1">
      <c r="A616" s="30"/>
      <c r="B616" s="31"/>
      <c r="C616" s="31"/>
      <c r="D616" s="31"/>
      <c r="E616" s="33"/>
      <c r="F616" s="34"/>
      <c r="G616" s="35"/>
      <c r="H616" s="36" t="str">
        <f t="shared" si="42"/>
        <v/>
      </c>
      <c r="I616" s="34"/>
      <c r="J616" s="35"/>
      <c r="K616" s="36" t="str">
        <f t="shared" si="43"/>
        <v/>
      </c>
      <c r="L616" s="34"/>
      <c r="M616" s="37" t="str">
        <f t="shared" si="44"/>
        <v xml:space="preserve"> </v>
      </c>
      <c r="N616" s="36" t="str">
        <f t="shared" si="45"/>
        <v xml:space="preserve"> </v>
      </c>
      <c r="O616" s="38" t="str">
        <f t="shared" si="46"/>
        <v xml:space="preserve"> </v>
      </c>
      <c r="P616" s="37" t="str">
        <f t="shared" si="47"/>
        <v xml:space="preserve"> </v>
      </c>
      <c r="Q616" s="36" t="str">
        <f t="shared" si="48"/>
        <v xml:space="preserve"> </v>
      </c>
      <c r="R616" s="29"/>
      <c r="S616" s="30"/>
      <c r="T616" s="31"/>
      <c r="U616" s="31"/>
      <c r="V616" s="31"/>
      <c r="W616" s="33"/>
      <c r="X616" s="35"/>
      <c r="Y616" s="35"/>
      <c r="Z616" s="33"/>
      <c r="AA616" s="35"/>
      <c r="AB616" s="35"/>
      <c r="AC616" s="33"/>
      <c r="AD616" s="35"/>
      <c r="AE616" s="35"/>
      <c r="AF616" s="33"/>
      <c r="AG616" s="31"/>
      <c r="AH616" s="35"/>
      <c r="AI616" s="33"/>
      <c r="AJ616" s="29"/>
      <c r="AK616" s="57"/>
    </row>
    <row r="617" spans="1:37" ht="16.5" customHeight="1">
      <c r="A617" s="30"/>
      <c r="B617" s="31"/>
      <c r="C617" s="31"/>
      <c r="D617" s="31"/>
      <c r="E617" s="33"/>
      <c r="F617" s="34"/>
      <c r="G617" s="35"/>
      <c r="H617" s="36" t="str">
        <f t="shared" si="42"/>
        <v/>
      </c>
      <c r="I617" s="34"/>
      <c r="J617" s="35"/>
      <c r="K617" s="36" t="str">
        <f t="shared" si="43"/>
        <v/>
      </c>
      <c r="L617" s="34"/>
      <c r="M617" s="37" t="str">
        <f t="shared" si="44"/>
        <v xml:space="preserve"> </v>
      </c>
      <c r="N617" s="36" t="str">
        <f t="shared" si="45"/>
        <v xml:space="preserve"> </v>
      </c>
      <c r="O617" s="38" t="str">
        <f t="shared" si="46"/>
        <v xml:space="preserve"> </v>
      </c>
      <c r="P617" s="37" t="str">
        <f t="shared" si="47"/>
        <v xml:space="preserve"> </v>
      </c>
      <c r="Q617" s="36" t="str">
        <f t="shared" si="48"/>
        <v xml:space="preserve"> </v>
      </c>
      <c r="R617" s="29"/>
      <c r="S617" s="51"/>
      <c r="T617" s="72"/>
      <c r="U617" s="72"/>
      <c r="V617" s="72"/>
      <c r="W617" s="36"/>
      <c r="X617" s="37"/>
      <c r="Y617" s="37"/>
      <c r="Z617" s="36"/>
      <c r="AA617" s="37"/>
      <c r="AB617" s="37"/>
      <c r="AC617" s="36"/>
      <c r="AD617" s="37"/>
      <c r="AE617" s="37"/>
      <c r="AF617" s="36"/>
      <c r="AG617" s="72"/>
      <c r="AH617" s="37"/>
      <c r="AI617" s="36"/>
      <c r="AJ617" s="17"/>
      <c r="AK617" s="57"/>
    </row>
    <row r="618" spans="1:37" ht="16.5" customHeight="1">
      <c r="A618" s="30"/>
      <c r="B618" s="31"/>
      <c r="C618" s="31"/>
      <c r="D618" s="31"/>
      <c r="E618" s="33"/>
      <c r="F618" s="34"/>
      <c r="G618" s="35"/>
      <c r="H618" s="36" t="str">
        <f t="shared" si="42"/>
        <v/>
      </c>
      <c r="I618" s="34"/>
      <c r="J618" s="35"/>
      <c r="K618" s="36" t="str">
        <f t="shared" si="43"/>
        <v/>
      </c>
      <c r="L618" s="34"/>
      <c r="M618" s="37" t="str">
        <f t="shared" si="44"/>
        <v xml:space="preserve"> </v>
      </c>
      <c r="N618" s="36" t="str">
        <f t="shared" si="45"/>
        <v xml:space="preserve"> </v>
      </c>
      <c r="O618" s="38" t="str">
        <f t="shared" si="46"/>
        <v xml:space="preserve"> </v>
      </c>
      <c r="P618" s="37" t="str">
        <f t="shared" si="47"/>
        <v xml:space="preserve"> </v>
      </c>
      <c r="Q618" s="36" t="str">
        <f t="shared" si="48"/>
        <v xml:space="preserve"> </v>
      </c>
      <c r="R618" s="29"/>
      <c r="S618" s="30"/>
      <c r="T618" s="31"/>
      <c r="U618" s="31"/>
      <c r="V618" s="31"/>
      <c r="W618" s="33"/>
      <c r="X618" s="35"/>
      <c r="Y618" s="35"/>
      <c r="Z618" s="33"/>
      <c r="AA618" s="35"/>
      <c r="AB618" s="35"/>
      <c r="AC618" s="33"/>
      <c r="AD618" s="35"/>
      <c r="AE618" s="35"/>
      <c r="AF618" s="33"/>
      <c r="AG618" s="31"/>
      <c r="AH618" s="35"/>
      <c r="AI618" s="33"/>
      <c r="AJ618" s="29"/>
      <c r="AK618" s="57"/>
    </row>
    <row r="619" spans="1:37" ht="16.5" customHeight="1">
      <c r="A619" s="30"/>
      <c r="B619" s="31"/>
      <c r="C619" s="31"/>
      <c r="D619" s="31"/>
      <c r="E619" s="33"/>
      <c r="F619" s="34"/>
      <c r="G619" s="35"/>
      <c r="H619" s="36" t="str">
        <f t="shared" si="42"/>
        <v/>
      </c>
      <c r="I619" s="34"/>
      <c r="J619" s="35"/>
      <c r="K619" s="36" t="str">
        <f t="shared" si="43"/>
        <v/>
      </c>
      <c r="L619" s="34"/>
      <c r="M619" s="37" t="str">
        <f t="shared" si="44"/>
        <v xml:space="preserve"> </v>
      </c>
      <c r="N619" s="36" t="str">
        <f t="shared" si="45"/>
        <v xml:space="preserve"> </v>
      </c>
      <c r="O619" s="38" t="str">
        <f t="shared" si="46"/>
        <v xml:space="preserve"> </v>
      </c>
      <c r="P619" s="37" t="str">
        <f t="shared" si="47"/>
        <v xml:space="preserve"> </v>
      </c>
      <c r="Q619" s="36" t="str">
        <f t="shared" si="48"/>
        <v xml:space="preserve"> </v>
      </c>
      <c r="R619" s="29"/>
      <c r="S619" s="51"/>
      <c r="T619" s="72"/>
      <c r="U619" s="72"/>
      <c r="V619" s="72"/>
      <c r="W619" s="36"/>
      <c r="X619" s="37"/>
      <c r="Y619" s="37"/>
      <c r="Z619" s="36"/>
      <c r="AA619" s="37"/>
      <c r="AB619" s="37"/>
      <c r="AC619" s="36"/>
      <c r="AD619" s="37"/>
      <c r="AE619" s="37"/>
      <c r="AF619" s="36"/>
      <c r="AG619" s="72"/>
      <c r="AH619" s="37"/>
      <c r="AI619" s="36"/>
      <c r="AJ619" s="17"/>
      <c r="AK619" s="57"/>
    </row>
    <row r="620" spans="1:37" ht="16.5" customHeight="1">
      <c r="A620" s="30"/>
      <c r="B620" s="31"/>
      <c r="C620" s="31"/>
      <c r="D620" s="31"/>
      <c r="E620" s="33"/>
      <c r="F620" s="34"/>
      <c r="G620" s="35"/>
      <c r="H620" s="36" t="str">
        <f t="shared" si="42"/>
        <v/>
      </c>
      <c r="I620" s="34"/>
      <c r="J620" s="35"/>
      <c r="K620" s="36" t="str">
        <f t="shared" si="43"/>
        <v/>
      </c>
      <c r="L620" s="34"/>
      <c r="M620" s="37" t="str">
        <f t="shared" si="44"/>
        <v xml:space="preserve"> </v>
      </c>
      <c r="N620" s="36" t="str">
        <f t="shared" si="45"/>
        <v xml:space="preserve"> </v>
      </c>
      <c r="O620" s="38" t="str">
        <f t="shared" si="46"/>
        <v xml:space="preserve"> </v>
      </c>
      <c r="P620" s="37" t="str">
        <f t="shared" si="47"/>
        <v xml:space="preserve"> </v>
      </c>
      <c r="Q620" s="36" t="str">
        <f t="shared" si="48"/>
        <v xml:space="preserve"> </v>
      </c>
      <c r="R620" s="29"/>
      <c r="S620" s="30"/>
      <c r="T620" s="31"/>
      <c r="U620" s="31"/>
      <c r="V620" s="31"/>
      <c r="W620" s="33"/>
      <c r="X620" s="35"/>
      <c r="Y620" s="35"/>
      <c r="Z620" s="33"/>
      <c r="AA620" s="35"/>
      <c r="AB620" s="35"/>
      <c r="AC620" s="33"/>
      <c r="AD620" s="35"/>
      <c r="AE620" s="35"/>
      <c r="AF620" s="33"/>
      <c r="AG620" s="31"/>
      <c r="AH620" s="35"/>
      <c r="AI620" s="33"/>
      <c r="AJ620" s="29"/>
      <c r="AK620" s="57"/>
    </row>
    <row r="621" spans="1:37" ht="16.5" customHeight="1">
      <c r="A621" s="30"/>
      <c r="B621" s="31"/>
      <c r="C621" s="31"/>
      <c r="D621" s="31"/>
      <c r="E621" s="33"/>
      <c r="F621" s="34"/>
      <c r="G621" s="35"/>
      <c r="H621" s="36" t="str">
        <f t="shared" si="42"/>
        <v/>
      </c>
      <c r="I621" s="34"/>
      <c r="J621" s="35"/>
      <c r="K621" s="36" t="str">
        <f t="shared" si="43"/>
        <v/>
      </c>
      <c r="L621" s="34"/>
      <c r="M621" s="37" t="str">
        <f t="shared" si="44"/>
        <v xml:space="preserve"> </v>
      </c>
      <c r="N621" s="36" t="str">
        <f t="shared" si="45"/>
        <v xml:space="preserve"> </v>
      </c>
      <c r="O621" s="38" t="str">
        <f t="shared" si="46"/>
        <v xml:space="preserve"> </v>
      </c>
      <c r="P621" s="37" t="str">
        <f t="shared" si="47"/>
        <v xml:space="preserve"> </v>
      </c>
      <c r="Q621" s="36" t="str">
        <f t="shared" si="48"/>
        <v xml:space="preserve"> </v>
      </c>
      <c r="R621" s="29"/>
      <c r="S621" s="51"/>
      <c r="T621" s="72"/>
      <c r="U621" s="72"/>
      <c r="V621" s="72"/>
      <c r="W621" s="36"/>
      <c r="X621" s="37"/>
      <c r="Y621" s="37"/>
      <c r="Z621" s="36"/>
      <c r="AA621" s="37"/>
      <c r="AB621" s="37"/>
      <c r="AC621" s="36"/>
      <c r="AD621" s="37"/>
      <c r="AE621" s="37"/>
      <c r="AF621" s="36"/>
      <c r="AG621" s="72"/>
      <c r="AH621" s="37"/>
      <c r="AI621" s="36"/>
      <c r="AJ621" s="17"/>
      <c r="AK621" s="57"/>
    </row>
    <row r="622" spans="1:37" ht="16.5" customHeight="1">
      <c r="A622" s="30"/>
      <c r="B622" s="31"/>
      <c r="C622" s="31"/>
      <c r="D622" s="31"/>
      <c r="E622" s="33"/>
      <c r="F622" s="34"/>
      <c r="G622" s="35"/>
      <c r="H622" s="36" t="str">
        <f t="shared" si="42"/>
        <v/>
      </c>
      <c r="I622" s="34"/>
      <c r="J622" s="35"/>
      <c r="K622" s="36" t="str">
        <f t="shared" si="43"/>
        <v/>
      </c>
      <c r="L622" s="34"/>
      <c r="M622" s="37" t="str">
        <f t="shared" si="44"/>
        <v xml:space="preserve"> </v>
      </c>
      <c r="N622" s="36" t="str">
        <f t="shared" si="45"/>
        <v xml:space="preserve"> </v>
      </c>
      <c r="O622" s="38" t="str">
        <f t="shared" si="46"/>
        <v xml:space="preserve"> </v>
      </c>
      <c r="P622" s="37" t="str">
        <f t="shared" si="47"/>
        <v xml:space="preserve"> </v>
      </c>
      <c r="Q622" s="36" t="str">
        <f t="shared" si="48"/>
        <v xml:space="preserve"> </v>
      </c>
      <c r="R622" s="29"/>
      <c r="S622" s="30"/>
      <c r="T622" s="31"/>
      <c r="U622" s="31"/>
      <c r="V622" s="31"/>
      <c r="W622" s="33"/>
      <c r="X622" s="35"/>
      <c r="Y622" s="35"/>
      <c r="Z622" s="33"/>
      <c r="AA622" s="35"/>
      <c r="AB622" s="35"/>
      <c r="AC622" s="33"/>
      <c r="AD622" s="35"/>
      <c r="AE622" s="35"/>
      <c r="AF622" s="33"/>
      <c r="AG622" s="31"/>
      <c r="AH622" s="35"/>
      <c r="AI622" s="33"/>
      <c r="AJ622" s="29"/>
      <c r="AK622" s="57"/>
    </row>
    <row r="623" spans="1:37" ht="16.5" customHeight="1">
      <c r="A623" s="30"/>
      <c r="B623" s="31"/>
      <c r="C623" s="31"/>
      <c r="D623" s="31"/>
      <c r="E623" s="33"/>
      <c r="F623" s="34"/>
      <c r="G623" s="35"/>
      <c r="H623" s="36" t="str">
        <f t="shared" si="42"/>
        <v/>
      </c>
      <c r="I623" s="34"/>
      <c r="J623" s="35"/>
      <c r="K623" s="36" t="str">
        <f t="shared" si="43"/>
        <v/>
      </c>
      <c r="L623" s="34"/>
      <c r="M623" s="37" t="str">
        <f t="shared" si="44"/>
        <v xml:space="preserve"> </v>
      </c>
      <c r="N623" s="36" t="str">
        <f t="shared" si="45"/>
        <v xml:space="preserve"> </v>
      </c>
      <c r="O623" s="38" t="str">
        <f t="shared" si="46"/>
        <v xml:space="preserve"> </v>
      </c>
      <c r="P623" s="37" t="str">
        <f t="shared" si="47"/>
        <v xml:space="preserve"> </v>
      </c>
      <c r="Q623" s="36" t="str">
        <f t="shared" si="48"/>
        <v xml:space="preserve"> </v>
      </c>
      <c r="R623" s="29"/>
      <c r="S623" s="51"/>
      <c r="T623" s="72"/>
      <c r="U623" s="72"/>
      <c r="V623" s="72"/>
      <c r="W623" s="36"/>
      <c r="X623" s="37"/>
      <c r="Y623" s="37"/>
      <c r="Z623" s="36"/>
      <c r="AA623" s="37"/>
      <c r="AB623" s="37"/>
      <c r="AC623" s="36"/>
      <c r="AD623" s="37"/>
      <c r="AE623" s="37"/>
      <c r="AF623" s="36"/>
      <c r="AG623" s="72"/>
      <c r="AH623" s="37"/>
      <c r="AI623" s="36"/>
      <c r="AJ623" s="17"/>
      <c r="AK623" s="57"/>
    </row>
    <row r="624" spans="1:37" ht="16.5" customHeight="1">
      <c r="A624" s="30"/>
      <c r="B624" s="31"/>
      <c r="C624" s="31"/>
      <c r="D624" s="31"/>
      <c r="E624" s="33"/>
      <c r="F624" s="34"/>
      <c r="G624" s="35"/>
      <c r="H624" s="36" t="str">
        <f t="shared" si="42"/>
        <v/>
      </c>
      <c r="I624" s="34"/>
      <c r="J624" s="35"/>
      <c r="K624" s="36" t="str">
        <f t="shared" si="43"/>
        <v/>
      </c>
      <c r="L624" s="34"/>
      <c r="M624" s="37" t="str">
        <f t="shared" si="44"/>
        <v xml:space="preserve"> </v>
      </c>
      <c r="N624" s="36" t="str">
        <f t="shared" si="45"/>
        <v xml:space="preserve"> </v>
      </c>
      <c r="O624" s="38" t="str">
        <f t="shared" si="46"/>
        <v xml:space="preserve"> </v>
      </c>
      <c r="P624" s="37" t="str">
        <f t="shared" si="47"/>
        <v xml:space="preserve"> </v>
      </c>
      <c r="Q624" s="36" t="str">
        <f t="shared" si="48"/>
        <v xml:space="preserve"> </v>
      </c>
      <c r="R624" s="29"/>
      <c r="S624" s="30"/>
      <c r="T624" s="31"/>
      <c r="U624" s="31"/>
      <c r="V624" s="31"/>
      <c r="W624" s="33"/>
      <c r="X624" s="35"/>
      <c r="Y624" s="35"/>
      <c r="Z624" s="33"/>
      <c r="AA624" s="35"/>
      <c r="AB624" s="35"/>
      <c r="AC624" s="33"/>
      <c r="AD624" s="35"/>
      <c r="AE624" s="35"/>
      <c r="AF624" s="33"/>
      <c r="AG624" s="31"/>
      <c r="AH624" s="35"/>
      <c r="AI624" s="33"/>
      <c r="AJ624" s="29"/>
      <c r="AK624" s="57"/>
    </row>
    <row r="625" spans="1:37" ht="16.5" customHeight="1">
      <c r="A625" s="30"/>
      <c r="B625" s="31"/>
      <c r="C625" s="31"/>
      <c r="D625" s="31"/>
      <c r="E625" s="33"/>
      <c r="F625" s="34"/>
      <c r="G625" s="35"/>
      <c r="H625" s="36" t="str">
        <f t="shared" si="42"/>
        <v/>
      </c>
      <c r="I625" s="34"/>
      <c r="J625" s="35"/>
      <c r="K625" s="36" t="str">
        <f t="shared" si="43"/>
        <v/>
      </c>
      <c r="L625" s="34"/>
      <c r="M625" s="37" t="str">
        <f t="shared" si="44"/>
        <v xml:space="preserve"> </v>
      </c>
      <c r="N625" s="36" t="str">
        <f t="shared" si="45"/>
        <v xml:space="preserve"> </v>
      </c>
      <c r="O625" s="38" t="str">
        <f t="shared" si="46"/>
        <v xml:space="preserve"> </v>
      </c>
      <c r="P625" s="37" t="str">
        <f t="shared" si="47"/>
        <v xml:space="preserve"> </v>
      </c>
      <c r="Q625" s="36" t="str">
        <f t="shared" si="48"/>
        <v xml:space="preserve"> </v>
      </c>
      <c r="R625" s="29"/>
      <c r="S625" s="51"/>
      <c r="T625" s="72"/>
      <c r="U625" s="72"/>
      <c r="V625" s="72"/>
      <c r="W625" s="36"/>
      <c r="X625" s="37"/>
      <c r="Y625" s="37"/>
      <c r="Z625" s="36"/>
      <c r="AA625" s="37"/>
      <c r="AB625" s="37"/>
      <c r="AC625" s="36"/>
      <c r="AD625" s="37"/>
      <c r="AE625" s="37"/>
      <c r="AF625" s="36"/>
      <c r="AG625" s="72"/>
      <c r="AH625" s="37"/>
      <c r="AI625" s="36"/>
      <c r="AJ625" s="17"/>
      <c r="AK625" s="57"/>
    </row>
    <row r="626" spans="1:37" ht="16.5" customHeight="1">
      <c r="A626" s="30"/>
      <c r="B626" s="31"/>
      <c r="C626" s="31"/>
      <c r="D626" s="31"/>
      <c r="E626" s="33"/>
      <c r="F626" s="34"/>
      <c r="G626" s="35"/>
      <c r="H626" s="36" t="str">
        <f t="shared" si="42"/>
        <v/>
      </c>
      <c r="I626" s="34"/>
      <c r="J626" s="35"/>
      <c r="K626" s="36" t="str">
        <f t="shared" si="43"/>
        <v/>
      </c>
      <c r="L626" s="34"/>
      <c r="M626" s="37" t="str">
        <f t="shared" si="44"/>
        <v xml:space="preserve"> </v>
      </c>
      <c r="N626" s="36" t="str">
        <f t="shared" si="45"/>
        <v xml:space="preserve"> </v>
      </c>
      <c r="O626" s="38" t="str">
        <f t="shared" si="46"/>
        <v xml:space="preserve"> </v>
      </c>
      <c r="P626" s="37" t="str">
        <f t="shared" si="47"/>
        <v xml:space="preserve"> </v>
      </c>
      <c r="Q626" s="36" t="str">
        <f t="shared" si="48"/>
        <v xml:space="preserve"> </v>
      </c>
      <c r="R626" s="29"/>
      <c r="S626" s="30"/>
      <c r="T626" s="31"/>
      <c r="U626" s="31"/>
      <c r="V626" s="31"/>
      <c r="W626" s="33"/>
      <c r="X626" s="35"/>
      <c r="Y626" s="35"/>
      <c r="Z626" s="33"/>
      <c r="AA626" s="35"/>
      <c r="AB626" s="35"/>
      <c r="AC626" s="33"/>
      <c r="AD626" s="35"/>
      <c r="AE626" s="35"/>
      <c r="AF626" s="33"/>
      <c r="AG626" s="31"/>
      <c r="AH626" s="35"/>
      <c r="AI626" s="33"/>
      <c r="AJ626" s="29"/>
      <c r="AK626" s="57"/>
    </row>
    <row r="627" spans="1:37" ht="16.5" customHeight="1">
      <c r="A627" s="30"/>
      <c r="B627" s="31"/>
      <c r="C627" s="31"/>
      <c r="D627" s="31"/>
      <c r="E627" s="33"/>
      <c r="F627" s="34"/>
      <c r="G627" s="35"/>
      <c r="H627" s="36" t="str">
        <f t="shared" si="42"/>
        <v/>
      </c>
      <c r="I627" s="34"/>
      <c r="J627" s="35"/>
      <c r="K627" s="36" t="str">
        <f t="shared" si="43"/>
        <v/>
      </c>
      <c r="L627" s="34"/>
      <c r="M627" s="37" t="str">
        <f t="shared" si="44"/>
        <v xml:space="preserve"> </v>
      </c>
      <c r="N627" s="36" t="str">
        <f t="shared" si="45"/>
        <v xml:space="preserve"> </v>
      </c>
      <c r="O627" s="38" t="str">
        <f t="shared" si="46"/>
        <v xml:space="preserve"> </v>
      </c>
      <c r="P627" s="37" t="str">
        <f t="shared" si="47"/>
        <v xml:space="preserve"> </v>
      </c>
      <c r="Q627" s="36" t="str">
        <f t="shared" si="48"/>
        <v xml:space="preserve"> </v>
      </c>
      <c r="R627" s="29"/>
      <c r="S627" s="51"/>
      <c r="T627" s="72"/>
      <c r="U627" s="72"/>
      <c r="V627" s="72"/>
      <c r="W627" s="36"/>
      <c r="X627" s="37"/>
      <c r="Y627" s="37"/>
      <c r="Z627" s="36"/>
      <c r="AA627" s="37"/>
      <c r="AB627" s="37"/>
      <c r="AC627" s="36"/>
      <c r="AD627" s="37"/>
      <c r="AE627" s="37"/>
      <c r="AF627" s="36"/>
      <c r="AG627" s="72"/>
      <c r="AH627" s="37"/>
      <c r="AI627" s="36"/>
      <c r="AJ627" s="17"/>
      <c r="AK627" s="57"/>
    </row>
    <row r="628" spans="1:37" ht="16.5" customHeight="1">
      <c r="A628" s="30"/>
      <c r="B628" s="31"/>
      <c r="C628" s="31"/>
      <c r="D628" s="31"/>
      <c r="E628" s="33"/>
      <c r="F628" s="34"/>
      <c r="G628" s="35"/>
      <c r="H628" s="36" t="str">
        <f t="shared" si="42"/>
        <v/>
      </c>
      <c r="I628" s="34"/>
      <c r="J628" s="35"/>
      <c r="K628" s="36" t="str">
        <f t="shared" si="43"/>
        <v/>
      </c>
      <c r="L628" s="34"/>
      <c r="M628" s="37" t="str">
        <f t="shared" si="44"/>
        <v xml:space="preserve"> </v>
      </c>
      <c r="N628" s="36" t="str">
        <f t="shared" si="45"/>
        <v xml:space="preserve"> </v>
      </c>
      <c r="O628" s="38" t="str">
        <f t="shared" si="46"/>
        <v xml:space="preserve"> </v>
      </c>
      <c r="P628" s="37" t="str">
        <f t="shared" si="47"/>
        <v xml:space="preserve"> </v>
      </c>
      <c r="Q628" s="36" t="str">
        <f t="shared" si="48"/>
        <v xml:space="preserve"> </v>
      </c>
      <c r="R628" s="29"/>
      <c r="S628" s="30"/>
      <c r="T628" s="31"/>
      <c r="U628" s="31"/>
      <c r="V628" s="31"/>
      <c r="W628" s="33"/>
      <c r="X628" s="35"/>
      <c r="Y628" s="35"/>
      <c r="Z628" s="33"/>
      <c r="AA628" s="35"/>
      <c r="AB628" s="35"/>
      <c r="AC628" s="33"/>
      <c r="AD628" s="35"/>
      <c r="AE628" s="35"/>
      <c r="AF628" s="33"/>
      <c r="AG628" s="31"/>
      <c r="AH628" s="35"/>
      <c r="AI628" s="33"/>
      <c r="AJ628" s="29"/>
      <c r="AK628" s="57"/>
    </row>
    <row r="629" spans="1:37" ht="16.5" customHeight="1">
      <c r="A629" s="30"/>
      <c r="B629" s="31"/>
      <c r="C629" s="31"/>
      <c r="D629" s="31"/>
      <c r="E629" s="33"/>
      <c r="F629" s="34"/>
      <c r="G629" s="35"/>
      <c r="H629" s="36" t="str">
        <f t="shared" si="42"/>
        <v/>
      </c>
      <c r="I629" s="34"/>
      <c r="J629" s="35"/>
      <c r="K629" s="36" t="str">
        <f t="shared" si="43"/>
        <v/>
      </c>
      <c r="L629" s="34"/>
      <c r="M629" s="37" t="str">
        <f t="shared" si="44"/>
        <v xml:space="preserve"> </v>
      </c>
      <c r="N629" s="36" t="str">
        <f t="shared" si="45"/>
        <v xml:space="preserve"> </v>
      </c>
      <c r="O629" s="38" t="str">
        <f t="shared" si="46"/>
        <v xml:space="preserve"> </v>
      </c>
      <c r="P629" s="37" t="str">
        <f t="shared" si="47"/>
        <v xml:space="preserve"> </v>
      </c>
      <c r="Q629" s="36" t="str">
        <f t="shared" si="48"/>
        <v xml:space="preserve"> </v>
      </c>
      <c r="R629" s="29"/>
      <c r="S629" s="51"/>
      <c r="T629" s="72"/>
      <c r="U629" s="72"/>
      <c r="V629" s="72"/>
      <c r="W629" s="36"/>
      <c r="X629" s="37"/>
      <c r="Y629" s="37"/>
      <c r="Z629" s="36"/>
      <c r="AA629" s="37"/>
      <c r="AB629" s="37"/>
      <c r="AC629" s="36"/>
      <c r="AD629" s="37"/>
      <c r="AE629" s="37"/>
      <c r="AF629" s="36"/>
      <c r="AG629" s="72"/>
      <c r="AH629" s="37"/>
      <c r="AI629" s="36"/>
      <c r="AJ629" s="17"/>
      <c r="AK629" s="57"/>
    </row>
    <row r="630" spans="1:37" ht="16.5" customHeight="1">
      <c r="A630" s="30"/>
      <c r="B630" s="31"/>
      <c r="C630" s="31"/>
      <c r="D630" s="31"/>
      <c r="E630" s="33"/>
      <c r="F630" s="34"/>
      <c r="G630" s="35"/>
      <c r="H630" s="36" t="str">
        <f t="shared" ref="H630:H884" si="49">IF(F630="","",F630*G630)</f>
        <v/>
      </c>
      <c r="I630" s="34"/>
      <c r="J630" s="35"/>
      <c r="K630" s="36" t="str">
        <f t="shared" ref="K630:K884" si="50">IF(I630="","",I630*J630)</f>
        <v/>
      </c>
      <c r="L630" s="34"/>
      <c r="M630" s="37" t="str">
        <f t="shared" ref="M630:M884" si="51">IF(J630=0," ",J630)</f>
        <v xml:space="preserve"> </v>
      </c>
      <c r="N630" s="36" t="str">
        <f t="shared" ref="N630:N884" si="52">IFERROR(L630*M630," ")</f>
        <v xml:space="preserve"> </v>
      </c>
      <c r="O630" s="38" t="str">
        <f t="shared" ref="O630:O884" si="53">IF(((F630+I630)-L630)=0," ",(F630+I630)-L630)</f>
        <v xml:space="preserve"> </v>
      </c>
      <c r="P630" s="37" t="str">
        <f t="shared" ref="P630:P884" si="54">M630</f>
        <v xml:space="preserve"> </v>
      </c>
      <c r="Q630" s="36" t="str">
        <f t="shared" ref="Q630:Q884" si="55">IFERROR((H630+K630)-N630," ")</f>
        <v xml:space="preserve"> </v>
      </c>
      <c r="R630" s="29"/>
      <c r="S630" s="30"/>
      <c r="T630" s="31"/>
      <c r="U630" s="31"/>
      <c r="V630" s="31"/>
      <c r="W630" s="33"/>
      <c r="X630" s="35"/>
      <c r="Y630" s="35"/>
      <c r="Z630" s="33"/>
      <c r="AA630" s="35"/>
      <c r="AB630" s="35"/>
      <c r="AC630" s="33"/>
      <c r="AD630" s="35"/>
      <c r="AE630" s="35"/>
      <c r="AF630" s="33"/>
      <c r="AG630" s="31"/>
      <c r="AH630" s="35"/>
      <c r="AI630" s="33"/>
      <c r="AJ630" s="29"/>
      <c r="AK630" s="57"/>
    </row>
    <row r="631" spans="1:37" ht="16.5" customHeight="1">
      <c r="A631" s="30"/>
      <c r="B631" s="31"/>
      <c r="C631" s="31"/>
      <c r="D631" s="31"/>
      <c r="E631" s="33"/>
      <c r="F631" s="34"/>
      <c r="G631" s="35"/>
      <c r="H631" s="36" t="str">
        <f t="shared" si="49"/>
        <v/>
      </c>
      <c r="I631" s="34"/>
      <c r="J631" s="35"/>
      <c r="K631" s="36" t="str">
        <f t="shared" si="50"/>
        <v/>
      </c>
      <c r="L631" s="34"/>
      <c r="M631" s="37" t="str">
        <f t="shared" si="51"/>
        <v xml:space="preserve"> </v>
      </c>
      <c r="N631" s="36" t="str">
        <f t="shared" si="52"/>
        <v xml:space="preserve"> </v>
      </c>
      <c r="O631" s="38" t="str">
        <f t="shared" si="53"/>
        <v xml:space="preserve"> </v>
      </c>
      <c r="P631" s="37" t="str">
        <f t="shared" si="54"/>
        <v xml:space="preserve"> </v>
      </c>
      <c r="Q631" s="36" t="str">
        <f t="shared" si="55"/>
        <v xml:space="preserve"> </v>
      </c>
      <c r="R631" s="29"/>
      <c r="S631" s="51"/>
      <c r="T631" s="72"/>
      <c r="U631" s="72"/>
      <c r="V631" s="72"/>
      <c r="W631" s="36"/>
      <c r="X631" s="37"/>
      <c r="Y631" s="37"/>
      <c r="Z631" s="36"/>
      <c r="AA631" s="37"/>
      <c r="AB631" s="37"/>
      <c r="AC631" s="36"/>
      <c r="AD631" s="37"/>
      <c r="AE631" s="37"/>
      <c r="AF631" s="36"/>
      <c r="AG631" s="72"/>
      <c r="AH631" s="37"/>
      <c r="AI631" s="36"/>
      <c r="AJ631" s="17"/>
      <c r="AK631" s="57"/>
    </row>
    <row r="632" spans="1:37" ht="16.5" customHeight="1">
      <c r="A632" s="30"/>
      <c r="B632" s="31"/>
      <c r="C632" s="31"/>
      <c r="D632" s="31"/>
      <c r="E632" s="33"/>
      <c r="F632" s="34"/>
      <c r="G632" s="35"/>
      <c r="H632" s="36" t="str">
        <f t="shared" si="49"/>
        <v/>
      </c>
      <c r="I632" s="34"/>
      <c r="J632" s="35"/>
      <c r="K632" s="36" t="str">
        <f t="shared" si="50"/>
        <v/>
      </c>
      <c r="L632" s="34"/>
      <c r="M632" s="37" t="str">
        <f t="shared" si="51"/>
        <v xml:space="preserve"> </v>
      </c>
      <c r="N632" s="36" t="str">
        <f t="shared" si="52"/>
        <v xml:space="preserve"> </v>
      </c>
      <c r="O632" s="38" t="str">
        <f t="shared" si="53"/>
        <v xml:space="preserve"> </v>
      </c>
      <c r="P632" s="37" t="str">
        <f t="shared" si="54"/>
        <v xml:space="preserve"> </v>
      </c>
      <c r="Q632" s="36" t="str">
        <f t="shared" si="55"/>
        <v xml:space="preserve"> </v>
      </c>
      <c r="R632" s="29"/>
      <c r="S632" s="30"/>
      <c r="T632" s="31"/>
      <c r="U632" s="31"/>
      <c r="V632" s="31"/>
      <c r="W632" s="33"/>
      <c r="X632" s="35"/>
      <c r="Y632" s="35"/>
      <c r="Z632" s="33"/>
      <c r="AA632" s="35"/>
      <c r="AB632" s="35"/>
      <c r="AC632" s="33"/>
      <c r="AD632" s="35"/>
      <c r="AE632" s="35"/>
      <c r="AF632" s="33"/>
      <c r="AG632" s="31"/>
      <c r="AH632" s="35"/>
      <c r="AI632" s="33"/>
      <c r="AJ632" s="29"/>
      <c r="AK632" s="57"/>
    </row>
    <row r="633" spans="1:37" ht="16.5" customHeight="1">
      <c r="A633" s="30"/>
      <c r="B633" s="31"/>
      <c r="C633" s="31"/>
      <c r="D633" s="31"/>
      <c r="E633" s="33"/>
      <c r="F633" s="34"/>
      <c r="G633" s="35"/>
      <c r="H633" s="36" t="str">
        <f t="shared" si="49"/>
        <v/>
      </c>
      <c r="I633" s="34"/>
      <c r="J633" s="35"/>
      <c r="K633" s="36" t="str">
        <f t="shared" si="50"/>
        <v/>
      </c>
      <c r="L633" s="34"/>
      <c r="M633" s="37" t="str">
        <f t="shared" si="51"/>
        <v xml:space="preserve"> </v>
      </c>
      <c r="N633" s="36" t="str">
        <f t="shared" si="52"/>
        <v xml:space="preserve"> </v>
      </c>
      <c r="O633" s="38" t="str">
        <f t="shared" si="53"/>
        <v xml:space="preserve"> </v>
      </c>
      <c r="P633" s="37" t="str">
        <f t="shared" si="54"/>
        <v xml:space="preserve"> </v>
      </c>
      <c r="Q633" s="36" t="str">
        <f t="shared" si="55"/>
        <v xml:space="preserve"> </v>
      </c>
      <c r="R633" s="29"/>
      <c r="S633" s="51"/>
      <c r="T633" s="72"/>
      <c r="U633" s="72"/>
      <c r="V633" s="72"/>
      <c r="W633" s="36"/>
      <c r="X633" s="37"/>
      <c r="Y633" s="37"/>
      <c r="Z633" s="36"/>
      <c r="AA633" s="37"/>
      <c r="AB633" s="37"/>
      <c r="AC633" s="36"/>
      <c r="AD633" s="37"/>
      <c r="AE633" s="37"/>
      <c r="AF633" s="36"/>
      <c r="AG633" s="72"/>
      <c r="AH633" s="37"/>
      <c r="AI633" s="36"/>
      <c r="AJ633" s="17"/>
      <c r="AK633" s="57"/>
    </row>
    <row r="634" spans="1:37" ht="16.5" customHeight="1">
      <c r="A634" s="30"/>
      <c r="B634" s="31"/>
      <c r="C634" s="31"/>
      <c r="D634" s="31"/>
      <c r="E634" s="33"/>
      <c r="F634" s="34"/>
      <c r="G634" s="35"/>
      <c r="H634" s="36" t="str">
        <f t="shared" si="49"/>
        <v/>
      </c>
      <c r="I634" s="34"/>
      <c r="J634" s="35"/>
      <c r="K634" s="36" t="str">
        <f t="shared" si="50"/>
        <v/>
      </c>
      <c r="L634" s="34"/>
      <c r="M634" s="37" t="str">
        <f t="shared" si="51"/>
        <v xml:space="preserve"> </v>
      </c>
      <c r="N634" s="36" t="str">
        <f t="shared" si="52"/>
        <v xml:space="preserve"> </v>
      </c>
      <c r="O634" s="38" t="str">
        <f t="shared" si="53"/>
        <v xml:space="preserve"> </v>
      </c>
      <c r="P634" s="37" t="str">
        <f t="shared" si="54"/>
        <v xml:space="preserve"> </v>
      </c>
      <c r="Q634" s="36" t="str">
        <f t="shared" si="55"/>
        <v xml:space="preserve"> </v>
      </c>
      <c r="R634" s="29"/>
      <c r="S634" s="30"/>
      <c r="T634" s="31"/>
      <c r="U634" s="31"/>
      <c r="V634" s="31"/>
      <c r="W634" s="33"/>
      <c r="X634" s="35"/>
      <c r="Y634" s="35"/>
      <c r="Z634" s="33"/>
      <c r="AA634" s="35"/>
      <c r="AB634" s="35"/>
      <c r="AC634" s="33"/>
      <c r="AD634" s="35"/>
      <c r="AE634" s="35"/>
      <c r="AF634" s="33"/>
      <c r="AG634" s="31"/>
      <c r="AH634" s="35"/>
      <c r="AI634" s="33"/>
      <c r="AJ634" s="29"/>
      <c r="AK634" s="57"/>
    </row>
    <row r="635" spans="1:37" ht="16.5" customHeight="1">
      <c r="A635" s="30"/>
      <c r="B635" s="31"/>
      <c r="C635" s="31"/>
      <c r="D635" s="31"/>
      <c r="E635" s="33"/>
      <c r="F635" s="34"/>
      <c r="G635" s="35"/>
      <c r="H635" s="36" t="str">
        <f t="shared" si="49"/>
        <v/>
      </c>
      <c r="I635" s="34"/>
      <c r="J635" s="35"/>
      <c r="K635" s="36" t="str">
        <f t="shared" si="50"/>
        <v/>
      </c>
      <c r="L635" s="34"/>
      <c r="M635" s="37" t="str">
        <f t="shared" si="51"/>
        <v xml:space="preserve"> </v>
      </c>
      <c r="N635" s="36" t="str">
        <f t="shared" si="52"/>
        <v xml:space="preserve"> </v>
      </c>
      <c r="O635" s="38" t="str">
        <f t="shared" si="53"/>
        <v xml:space="preserve"> </v>
      </c>
      <c r="P635" s="37" t="str">
        <f t="shared" si="54"/>
        <v xml:space="preserve"> </v>
      </c>
      <c r="Q635" s="36" t="str">
        <f t="shared" si="55"/>
        <v xml:space="preserve"> </v>
      </c>
      <c r="R635" s="29"/>
      <c r="S635" s="51"/>
      <c r="T635" s="72"/>
      <c r="U635" s="72"/>
      <c r="V635" s="72"/>
      <c r="W635" s="36"/>
      <c r="X635" s="37"/>
      <c r="Y635" s="37"/>
      <c r="Z635" s="36"/>
      <c r="AA635" s="37"/>
      <c r="AB635" s="37"/>
      <c r="AC635" s="36"/>
      <c r="AD635" s="37"/>
      <c r="AE635" s="37"/>
      <c r="AF635" s="36"/>
      <c r="AG635" s="72"/>
      <c r="AH635" s="37"/>
      <c r="AI635" s="36"/>
      <c r="AJ635" s="17"/>
      <c r="AK635" s="57"/>
    </row>
    <row r="636" spans="1:37" ht="16.5" customHeight="1">
      <c r="A636" s="30"/>
      <c r="B636" s="31"/>
      <c r="C636" s="31"/>
      <c r="D636" s="31"/>
      <c r="E636" s="33"/>
      <c r="F636" s="34"/>
      <c r="G636" s="35"/>
      <c r="H636" s="36" t="str">
        <f t="shared" si="49"/>
        <v/>
      </c>
      <c r="I636" s="34"/>
      <c r="J636" s="35"/>
      <c r="K636" s="36" t="str">
        <f t="shared" si="50"/>
        <v/>
      </c>
      <c r="L636" s="34"/>
      <c r="M636" s="37" t="str">
        <f t="shared" si="51"/>
        <v xml:space="preserve"> </v>
      </c>
      <c r="N636" s="36" t="str">
        <f t="shared" si="52"/>
        <v xml:space="preserve"> </v>
      </c>
      <c r="O636" s="38" t="str">
        <f t="shared" si="53"/>
        <v xml:space="preserve"> </v>
      </c>
      <c r="P636" s="37" t="str">
        <f t="shared" si="54"/>
        <v xml:space="preserve"> </v>
      </c>
      <c r="Q636" s="36" t="str">
        <f t="shared" si="55"/>
        <v xml:space="preserve"> </v>
      </c>
      <c r="R636" s="29"/>
      <c r="S636" s="30"/>
      <c r="T636" s="31"/>
      <c r="U636" s="31"/>
      <c r="V636" s="31"/>
      <c r="W636" s="33"/>
      <c r="X636" s="35"/>
      <c r="Y636" s="35"/>
      <c r="Z636" s="33"/>
      <c r="AA636" s="35"/>
      <c r="AB636" s="35"/>
      <c r="AC636" s="33"/>
      <c r="AD636" s="35"/>
      <c r="AE636" s="35"/>
      <c r="AF636" s="33"/>
      <c r="AG636" s="31"/>
      <c r="AH636" s="35"/>
      <c r="AI636" s="33"/>
      <c r="AJ636" s="29"/>
      <c r="AK636" s="57"/>
    </row>
    <row r="637" spans="1:37" ht="16.5" customHeight="1">
      <c r="A637" s="30"/>
      <c r="B637" s="31"/>
      <c r="C637" s="31"/>
      <c r="D637" s="31"/>
      <c r="E637" s="33"/>
      <c r="F637" s="34"/>
      <c r="G637" s="35"/>
      <c r="H637" s="36" t="str">
        <f t="shared" si="49"/>
        <v/>
      </c>
      <c r="I637" s="34"/>
      <c r="J637" s="35"/>
      <c r="K637" s="36" t="str">
        <f t="shared" si="50"/>
        <v/>
      </c>
      <c r="L637" s="34"/>
      <c r="M637" s="37" t="str">
        <f t="shared" si="51"/>
        <v xml:space="preserve"> </v>
      </c>
      <c r="N637" s="36" t="str">
        <f t="shared" si="52"/>
        <v xml:space="preserve"> </v>
      </c>
      <c r="O637" s="38" t="str">
        <f t="shared" si="53"/>
        <v xml:space="preserve"> </v>
      </c>
      <c r="P637" s="37" t="str">
        <f t="shared" si="54"/>
        <v xml:space="preserve"> </v>
      </c>
      <c r="Q637" s="36" t="str">
        <f t="shared" si="55"/>
        <v xml:space="preserve"> </v>
      </c>
      <c r="R637" s="29"/>
      <c r="S637" s="51"/>
      <c r="T637" s="72"/>
      <c r="U637" s="72"/>
      <c r="V637" s="72"/>
      <c r="W637" s="36"/>
      <c r="X637" s="37"/>
      <c r="Y637" s="37"/>
      <c r="Z637" s="36"/>
      <c r="AA637" s="37"/>
      <c r="AB637" s="37"/>
      <c r="AC637" s="36"/>
      <c r="AD637" s="37"/>
      <c r="AE637" s="37"/>
      <c r="AF637" s="36"/>
      <c r="AG637" s="72"/>
      <c r="AH637" s="37"/>
      <c r="AI637" s="36"/>
      <c r="AJ637" s="17"/>
      <c r="AK637" s="57"/>
    </row>
    <row r="638" spans="1:37" ht="16.5" customHeight="1">
      <c r="A638" s="30"/>
      <c r="B638" s="31"/>
      <c r="C638" s="31"/>
      <c r="D638" s="31"/>
      <c r="E638" s="33"/>
      <c r="F638" s="34"/>
      <c r="G638" s="35"/>
      <c r="H638" s="36" t="str">
        <f t="shared" si="49"/>
        <v/>
      </c>
      <c r="I638" s="34"/>
      <c r="J638" s="35"/>
      <c r="K638" s="36" t="str">
        <f t="shared" si="50"/>
        <v/>
      </c>
      <c r="L638" s="34"/>
      <c r="M638" s="37" t="str">
        <f t="shared" si="51"/>
        <v xml:space="preserve"> </v>
      </c>
      <c r="N638" s="36" t="str">
        <f t="shared" si="52"/>
        <v xml:space="preserve"> </v>
      </c>
      <c r="O638" s="38" t="str">
        <f t="shared" si="53"/>
        <v xml:space="preserve"> </v>
      </c>
      <c r="P638" s="37" t="str">
        <f t="shared" si="54"/>
        <v xml:space="preserve"> </v>
      </c>
      <c r="Q638" s="36" t="str">
        <f t="shared" si="55"/>
        <v xml:space="preserve"> </v>
      </c>
      <c r="R638" s="29"/>
      <c r="S638" s="30"/>
      <c r="T638" s="31"/>
      <c r="U638" s="31"/>
      <c r="V638" s="31"/>
      <c r="W638" s="33"/>
      <c r="X638" s="35"/>
      <c r="Y638" s="35"/>
      <c r="Z638" s="33"/>
      <c r="AA638" s="35"/>
      <c r="AB638" s="35"/>
      <c r="AC638" s="33"/>
      <c r="AD638" s="35"/>
      <c r="AE638" s="35"/>
      <c r="AF638" s="33"/>
      <c r="AG638" s="31"/>
      <c r="AH638" s="35"/>
      <c r="AI638" s="33"/>
      <c r="AJ638" s="29"/>
      <c r="AK638" s="57"/>
    </row>
    <row r="639" spans="1:37" ht="16.5" customHeight="1">
      <c r="A639" s="30"/>
      <c r="B639" s="31"/>
      <c r="C639" s="31"/>
      <c r="D639" s="31"/>
      <c r="E639" s="33"/>
      <c r="F639" s="34"/>
      <c r="G639" s="35"/>
      <c r="H639" s="36" t="str">
        <f t="shared" si="49"/>
        <v/>
      </c>
      <c r="I639" s="34"/>
      <c r="J639" s="35"/>
      <c r="K639" s="36" t="str">
        <f t="shared" si="50"/>
        <v/>
      </c>
      <c r="L639" s="34"/>
      <c r="M639" s="37" t="str">
        <f t="shared" si="51"/>
        <v xml:space="preserve"> </v>
      </c>
      <c r="N639" s="36" t="str">
        <f t="shared" si="52"/>
        <v xml:space="preserve"> </v>
      </c>
      <c r="O639" s="38" t="str">
        <f t="shared" si="53"/>
        <v xml:space="preserve"> </v>
      </c>
      <c r="P639" s="37" t="str">
        <f t="shared" si="54"/>
        <v xml:space="preserve"> </v>
      </c>
      <c r="Q639" s="36" t="str">
        <f t="shared" si="55"/>
        <v xml:space="preserve"> </v>
      </c>
      <c r="R639" s="29"/>
      <c r="S639" s="51"/>
      <c r="T639" s="72"/>
      <c r="U639" s="72"/>
      <c r="V639" s="72"/>
      <c r="W639" s="36"/>
      <c r="X639" s="37"/>
      <c r="Y639" s="37"/>
      <c r="Z639" s="36"/>
      <c r="AA639" s="37"/>
      <c r="AB639" s="37"/>
      <c r="AC639" s="36"/>
      <c r="AD639" s="37"/>
      <c r="AE639" s="37"/>
      <c r="AF639" s="36"/>
      <c r="AG639" s="72"/>
      <c r="AH639" s="37"/>
      <c r="AI639" s="36"/>
      <c r="AJ639" s="17"/>
      <c r="AK639" s="57"/>
    </row>
    <row r="640" spans="1:37" ht="16.5" customHeight="1">
      <c r="A640" s="30"/>
      <c r="B640" s="31"/>
      <c r="C640" s="31"/>
      <c r="D640" s="31"/>
      <c r="E640" s="33"/>
      <c r="F640" s="34"/>
      <c r="G640" s="35"/>
      <c r="H640" s="36" t="str">
        <f t="shared" si="49"/>
        <v/>
      </c>
      <c r="I640" s="34"/>
      <c r="J640" s="35"/>
      <c r="K640" s="36" t="str">
        <f t="shared" si="50"/>
        <v/>
      </c>
      <c r="L640" s="34"/>
      <c r="M640" s="37" t="str">
        <f t="shared" si="51"/>
        <v xml:space="preserve"> </v>
      </c>
      <c r="N640" s="36" t="str">
        <f t="shared" si="52"/>
        <v xml:space="preserve"> </v>
      </c>
      <c r="O640" s="38" t="str">
        <f t="shared" si="53"/>
        <v xml:space="preserve"> </v>
      </c>
      <c r="P640" s="37" t="str">
        <f t="shared" si="54"/>
        <v xml:space="preserve"> </v>
      </c>
      <c r="Q640" s="36" t="str">
        <f t="shared" si="55"/>
        <v xml:space="preserve"> </v>
      </c>
      <c r="R640" s="29"/>
      <c r="S640" s="30"/>
      <c r="T640" s="31"/>
      <c r="U640" s="31"/>
      <c r="V640" s="31"/>
      <c r="W640" s="33"/>
      <c r="X640" s="35"/>
      <c r="Y640" s="35"/>
      <c r="Z640" s="33"/>
      <c r="AA640" s="35"/>
      <c r="AB640" s="35"/>
      <c r="AC640" s="33"/>
      <c r="AD640" s="35"/>
      <c r="AE640" s="35"/>
      <c r="AF640" s="33"/>
      <c r="AG640" s="31"/>
      <c r="AH640" s="35"/>
      <c r="AI640" s="33"/>
      <c r="AJ640" s="29"/>
      <c r="AK640" s="57"/>
    </row>
    <row r="641" spans="1:37" ht="16.5" customHeight="1">
      <c r="A641" s="30"/>
      <c r="B641" s="31"/>
      <c r="C641" s="31"/>
      <c r="D641" s="31"/>
      <c r="E641" s="33"/>
      <c r="F641" s="34"/>
      <c r="G641" s="35"/>
      <c r="H641" s="36" t="str">
        <f t="shared" si="49"/>
        <v/>
      </c>
      <c r="I641" s="34"/>
      <c r="J641" s="35"/>
      <c r="K641" s="36" t="str">
        <f t="shared" si="50"/>
        <v/>
      </c>
      <c r="L641" s="34"/>
      <c r="M641" s="37" t="str">
        <f t="shared" si="51"/>
        <v xml:space="preserve"> </v>
      </c>
      <c r="N641" s="36" t="str">
        <f t="shared" si="52"/>
        <v xml:space="preserve"> </v>
      </c>
      <c r="O641" s="38" t="str">
        <f t="shared" si="53"/>
        <v xml:space="preserve"> </v>
      </c>
      <c r="P641" s="37" t="str">
        <f t="shared" si="54"/>
        <v xml:space="preserve"> </v>
      </c>
      <c r="Q641" s="36" t="str">
        <f t="shared" si="55"/>
        <v xml:space="preserve"> </v>
      </c>
      <c r="R641" s="29"/>
      <c r="S641" s="51"/>
      <c r="T641" s="72"/>
      <c r="U641" s="72"/>
      <c r="V641" s="72"/>
      <c r="W641" s="36"/>
      <c r="X641" s="37"/>
      <c r="Y641" s="37"/>
      <c r="Z641" s="36"/>
      <c r="AA641" s="37"/>
      <c r="AB641" s="37"/>
      <c r="AC641" s="36"/>
      <c r="AD641" s="37"/>
      <c r="AE641" s="37"/>
      <c r="AF641" s="36"/>
      <c r="AG641" s="72"/>
      <c r="AH641" s="37"/>
      <c r="AI641" s="36"/>
      <c r="AJ641" s="17"/>
      <c r="AK641" s="57"/>
    </row>
    <row r="642" spans="1:37" ht="16.5" customHeight="1">
      <c r="A642" s="30"/>
      <c r="B642" s="31"/>
      <c r="C642" s="31"/>
      <c r="D642" s="31"/>
      <c r="E642" s="33"/>
      <c r="F642" s="34"/>
      <c r="G642" s="35"/>
      <c r="H642" s="36" t="str">
        <f t="shared" si="49"/>
        <v/>
      </c>
      <c r="I642" s="34"/>
      <c r="J642" s="35"/>
      <c r="K642" s="36" t="str">
        <f t="shared" si="50"/>
        <v/>
      </c>
      <c r="L642" s="34"/>
      <c r="M642" s="37" t="str">
        <f t="shared" si="51"/>
        <v xml:space="preserve"> </v>
      </c>
      <c r="N642" s="36" t="str">
        <f t="shared" si="52"/>
        <v xml:space="preserve"> </v>
      </c>
      <c r="O642" s="38" t="str">
        <f t="shared" si="53"/>
        <v xml:space="preserve"> </v>
      </c>
      <c r="P642" s="37" t="str">
        <f t="shared" si="54"/>
        <v xml:space="preserve"> </v>
      </c>
      <c r="Q642" s="36" t="str">
        <f t="shared" si="55"/>
        <v xml:space="preserve"> </v>
      </c>
      <c r="R642" s="29"/>
      <c r="S642" s="30"/>
      <c r="T642" s="31"/>
      <c r="U642" s="31"/>
      <c r="V642" s="31"/>
      <c r="W642" s="33"/>
      <c r="X642" s="35"/>
      <c r="Y642" s="35"/>
      <c r="Z642" s="33"/>
      <c r="AA642" s="35"/>
      <c r="AB642" s="35"/>
      <c r="AC642" s="33"/>
      <c r="AD642" s="35"/>
      <c r="AE642" s="35"/>
      <c r="AF642" s="33"/>
      <c r="AG642" s="31"/>
      <c r="AH642" s="35"/>
      <c r="AI642" s="33"/>
      <c r="AJ642" s="29"/>
      <c r="AK642" s="57"/>
    </row>
    <row r="643" spans="1:37" ht="16.5" customHeight="1">
      <c r="A643" s="30"/>
      <c r="B643" s="31"/>
      <c r="C643" s="31"/>
      <c r="D643" s="31"/>
      <c r="E643" s="33"/>
      <c r="F643" s="34"/>
      <c r="G643" s="35"/>
      <c r="H643" s="36" t="str">
        <f t="shared" si="49"/>
        <v/>
      </c>
      <c r="I643" s="34"/>
      <c r="J643" s="35"/>
      <c r="K643" s="36" t="str">
        <f t="shared" si="50"/>
        <v/>
      </c>
      <c r="L643" s="34"/>
      <c r="M643" s="37" t="str">
        <f t="shared" si="51"/>
        <v xml:space="preserve"> </v>
      </c>
      <c r="N643" s="36" t="str">
        <f t="shared" si="52"/>
        <v xml:space="preserve"> </v>
      </c>
      <c r="O643" s="38" t="str">
        <f t="shared" si="53"/>
        <v xml:space="preserve"> </v>
      </c>
      <c r="P643" s="37" t="str">
        <f t="shared" si="54"/>
        <v xml:space="preserve"> </v>
      </c>
      <c r="Q643" s="36" t="str">
        <f t="shared" si="55"/>
        <v xml:space="preserve"> </v>
      </c>
      <c r="R643" s="29"/>
      <c r="S643" s="51"/>
      <c r="T643" s="72"/>
      <c r="U643" s="72"/>
      <c r="V643" s="72"/>
      <c r="W643" s="36"/>
      <c r="X643" s="37"/>
      <c r="Y643" s="37"/>
      <c r="Z643" s="36"/>
      <c r="AA643" s="37"/>
      <c r="AB643" s="37"/>
      <c r="AC643" s="36"/>
      <c r="AD643" s="37"/>
      <c r="AE643" s="37"/>
      <c r="AF643" s="36"/>
      <c r="AG643" s="72"/>
      <c r="AH643" s="37"/>
      <c r="AI643" s="36"/>
      <c r="AJ643" s="17"/>
      <c r="AK643" s="57"/>
    </row>
    <row r="644" spans="1:37" ht="16.5" customHeight="1">
      <c r="A644" s="30"/>
      <c r="B644" s="31"/>
      <c r="C644" s="31"/>
      <c r="D644" s="31"/>
      <c r="E644" s="33"/>
      <c r="F644" s="34"/>
      <c r="G644" s="35"/>
      <c r="H644" s="36" t="str">
        <f t="shared" si="49"/>
        <v/>
      </c>
      <c r="I644" s="34"/>
      <c r="J644" s="35"/>
      <c r="K644" s="36" t="str">
        <f t="shared" si="50"/>
        <v/>
      </c>
      <c r="L644" s="34"/>
      <c r="M644" s="37" t="str">
        <f t="shared" si="51"/>
        <v xml:space="preserve"> </v>
      </c>
      <c r="N644" s="36" t="str">
        <f t="shared" si="52"/>
        <v xml:space="preserve"> </v>
      </c>
      <c r="O644" s="38" t="str">
        <f t="shared" si="53"/>
        <v xml:space="preserve"> </v>
      </c>
      <c r="P644" s="37" t="str">
        <f t="shared" si="54"/>
        <v xml:space="preserve"> </v>
      </c>
      <c r="Q644" s="36" t="str">
        <f t="shared" si="55"/>
        <v xml:space="preserve"> </v>
      </c>
      <c r="R644" s="29"/>
      <c r="S644" s="30"/>
      <c r="T644" s="31"/>
      <c r="U644" s="31"/>
      <c r="V644" s="31"/>
      <c r="W644" s="33"/>
      <c r="X644" s="35"/>
      <c r="Y644" s="35"/>
      <c r="Z644" s="33"/>
      <c r="AA644" s="35"/>
      <c r="AB644" s="35"/>
      <c r="AC644" s="33"/>
      <c r="AD644" s="35"/>
      <c r="AE644" s="35"/>
      <c r="AF644" s="33"/>
      <c r="AG644" s="31"/>
      <c r="AH644" s="35"/>
      <c r="AI644" s="33"/>
      <c r="AJ644" s="29"/>
      <c r="AK644" s="57"/>
    </row>
    <row r="645" spans="1:37" ht="16.5" customHeight="1">
      <c r="A645" s="30"/>
      <c r="B645" s="31"/>
      <c r="C645" s="31"/>
      <c r="D645" s="31"/>
      <c r="E645" s="33"/>
      <c r="F645" s="34"/>
      <c r="G645" s="35"/>
      <c r="H645" s="36" t="str">
        <f t="shared" si="49"/>
        <v/>
      </c>
      <c r="I645" s="34"/>
      <c r="J645" s="35"/>
      <c r="K645" s="36" t="str">
        <f t="shared" si="50"/>
        <v/>
      </c>
      <c r="L645" s="34"/>
      <c r="M645" s="37" t="str">
        <f t="shared" si="51"/>
        <v xml:space="preserve"> </v>
      </c>
      <c r="N645" s="36" t="str">
        <f t="shared" si="52"/>
        <v xml:space="preserve"> </v>
      </c>
      <c r="O645" s="38" t="str">
        <f t="shared" si="53"/>
        <v xml:space="preserve"> </v>
      </c>
      <c r="P645" s="37" t="str">
        <f t="shared" si="54"/>
        <v xml:space="preserve"> </v>
      </c>
      <c r="Q645" s="36" t="str">
        <f t="shared" si="55"/>
        <v xml:space="preserve"> </v>
      </c>
      <c r="R645" s="29"/>
      <c r="S645" s="51"/>
      <c r="T645" s="72"/>
      <c r="U645" s="72"/>
      <c r="V645" s="72"/>
      <c r="W645" s="36"/>
      <c r="X645" s="37"/>
      <c r="Y645" s="37"/>
      <c r="Z645" s="36"/>
      <c r="AA645" s="37"/>
      <c r="AB645" s="37"/>
      <c r="AC645" s="36"/>
      <c r="AD645" s="37"/>
      <c r="AE645" s="37"/>
      <c r="AF645" s="36"/>
      <c r="AG645" s="72"/>
      <c r="AH645" s="37"/>
      <c r="AI645" s="36"/>
      <c r="AJ645" s="17"/>
      <c r="AK645" s="57"/>
    </row>
    <row r="646" spans="1:37" ht="16.5" customHeight="1">
      <c r="A646" s="30"/>
      <c r="B646" s="31"/>
      <c r="C646" s="31"/>
      <c r="D646" s="31"/>
      <c r="E646" s="33"/>
      <c r="F646" s="34"/>
      <c r="G646" s="35"/>
      <c r="H646" s="36" t="str">
        <f t="shared" si="49"/>
        <v/>
      </c>
      <c r="I646" s="34"/>
      <c r="J646" s="35"/>
      <c r="K646" s="36" t="str">
        <f t="shared" si="50"/>
        <v/>
      </c>
      <c r="L646" s="34"/>
      <c r="M646" s="37" t="str">
        <f t="shared" si="51"/>
        <v xml:space="preserve"> </v>
      </c>
      <c r="N646" s="36" t="str">
        <f t="shared" si="52"/>
        <v xml:space="preserve"> </v>
      </c>
      <c r="O646" s="38" t="str">
        <f t="shared" si="53"/>
        <v xml:space="preserve"> </v>
      </c>
      <c r="P646" s="37" t="str">
        <f t="shared" si="54"/>
        <v xml:space="preserve"> </v>
      </c>
      <c r="Q646" s="36" t="str">
        <f t="shared" si="55"/>
        <v xml:space="preserve"> </v>
      </c>
      <c r="R646" s="29"/>
      <c r="S646" s="30"/>
      <c r="T646" s="31"/>
      <c r="U646" s="31"/>
      <c r="V646" s="31"/>
      <c r="W646" s="33"/>
      <c r="X646" s="35"/>
      <c r="Y646" s="35"/>
      <c r="Z646" s="33"/>
      <c r="AA646" s="35"/>
      <c r="AB646" s="35"/>
      <c r="AC646" s="33"/>
      <c r="AD646" s="35"/>
      <c r="AE646" s="35"/>
      <c r="AF646" s="33"/>
      <c r="AG646" s="31"/>
      <c r="AH646" s="35"/>
      <c r="AI646" s="33"/>
      <c r="AJ646" s="29"/>
      <c r="AK646" s="57"/>
    </row>
    <row r="647" spans="1:37" ht="16.5" customHeight="1">
      <c r="A647" s="30"/>
      <c r="B647" s="31"/>
      <c r="C647" s="31"/>
      <c r="D647" s="31"/>
      <c r="E647" s="33"/>
      <c r="F647" s="34"/>
      <c r="G647" s="35"/>
      <c r="H647" s="36" t="str">
        <f t="shared" si="49"/>
        <v/>
      </c>
      <c r="I647" s="34"/>
      <c r="J647" s="35"/>
      <c r="K647" s="36" t="str">
        <f t="shared" si="50"/>
        <v/>
      </c>
      <c r="L647" s="34"/>
      <c r="M647" s="37" t="str">
        <f t="shared" si="51"/>
        <v xml:space="preserve"> </v>
      </c>
      <c r="N647" s="36" t="str">
        <f t="shared" si="52"/>
        <v xml:space="preserve"> </v>
      </c>
      <c r="O647" s="38" t="str">
        <f t="shared" si="53"/>
        <v xml:space="preserve"> </v>
      </c>
      <c r="P647" s="37" t="str">
        <f t="shared" si="54"/>
        <v xml:space="preserve"> </v>
      </c>
      <c r="Q647" s="36" t="str">
        <f t="shared" si="55"/>
        <v xml:space="preserve"> </v>
      </c>
      <c r="R647" s="29"/>
      <c r="S647" s="51"/>
      <c r="T647" s="72"/>
      <c r="U647" s="72"/>
      <c r="V647" s="72"/>
      <c r="W647" s="36"/>
      <c r="X647" s="37"/>
      <c r="Y647" s="37"/>
      <c r="Z647" s="36"/>
      <c r="AA647" s="37"/>
      <c r="AB647" s="37"/>
      <c r="AC647" s="36"/>
      <c r="AD647" s="37"/>
      <c r="AE647" s="37"/>
      <c r="AF647" s="36"/>
      <c r="AG647" s="72"/>
      <c r="AH647" s="37"/>
      <c r="AI647" s="36"/>
      <c r="AJ647" s="17"/>
      <c r="AK647" s="57"/>
    </row>
    <row r="648" spans="1:37" ht="16.5" customHeight="1">
      <c r="A648" s="30"/>
      <c r="B648" s="31"/>
      <c r="C648" s="31"/>
      <c r="D648" s="31"/>
      <c r="E648" s="33"/>
      <c r="F648" s="34"/>
      <c r="G648" s="35"/>
      <c r="H648" s="36" t="str">
        <f t="shared" si="49"/>
        <v/>
      </c>
      <c r="I648" s="34"/>
      <c r="J648" s="35"/>
      <c r="K648" s="36" t="str">
        <f t="shared" si="50"/>
        <v/>
      </c>
      <c r="L648" s="34"/>
      <c r="M648" s="37" t="str">
        <f t="shared" si="51"/>
        <v xml:space="preserve"> </v>
      </c>
      <c r="N648" s="36" t="str">
        <f t="shared" si="52"/>
        <v xml:space="preserve"> </v>
      </c>
      <c r="O648" s="38" t="str">
        <f t="shared" si="53"/>
        <v xml:space="preserve"> </v>
      </c>
      <c r="P648" s="37" t="str">
        <f t="shared" si="54"/>
        <v xml:space="preserve"> </v>
      </c>
      <c r="Q648" s="36" t="str">
        <f t="shared" si="55"/>
        <v xml:space="preserve"> </v>
      </c>
      <c r="R648" s="29"/>
      <c r="S648" s="30"/>
      <c r="T648" s="31"/>
      <c r="U648" s="31"/>
      <c r="V648" s="31"/>
      <c r="W648" s="33"/>
      <c r="X648" s="35"/>
      <c r="Y648" s="35"/>
      <c r="Z648" s="33"/>
      <c r="AA648" s="35"/>
      <c r="AB648" s="35"/>
      <c r="AC648" s="33"/>
      <c r="AD648" s="35"/>
      <c r="AE648" s="35"/>
      <c r="AF648" s="33"/>
      <c r="AG648" s="31"/>
      <c r="AH648" s="35"/>
      <c r="AI648" s="33"/>
      <c r="AJ648" s="29"/>
      <c r="AK648" s="57"/>
    </row>
    <row r="649" spans="1:37" ht="16.5" customHeight="1">
      <c r="A649" s="30"/>
      <c r="B649" s="31"/>
      <c r="C649" s="31"/>
      <c r="D649" s="31"/>
      <c r="E649" s="33"/>
      <c r="F649" s="34"/>
      <c r="G649" s="35"/>
      <c r="H649" s="36" t="str">
        <f t="shared" si="49"/>
        <v/>
      </c>
      <c r="I649" s="34"/>
      <c r="J649" s="35"/>
      <c r="K649" s="36" t="str">
        <f t="shared" si="50"/>
        <v/>
      </c>
      <c r="L649" s="34"/>
      <c r="M649" s="37" t="str">
        <f t="shared" si="51"/>
        <v xml:space="preserve"> </v>
      </c>
      <c r="N649" s="36" t="str">
        <f t="shared" si="52"/>
        <v xml:space="preserve"> </v>
      </c>
      <c r="O649" s="38" t="str">
        <f t="shared" si="53"/>
        <v xml:space="preserve"> </v>
      </c>
      <c r="P649" s="37" t="str">
        <f t="shared" si="54"/>
        <v xml:space="preserve"> </v>
      </c>
      <c r="Q649" s="36" t="str">
        <f t="shared" si="55"/>
        <v xml:space="preserve"> </v>
      </c>
      <c r="R649" s="29"/>
      <c r="S649" s="51"/>
      <c r="T649" s="72"/>
      <c r="U649" s="72"/>
      <c r="V649" s="72"/>
      <c r="W649" s="36"/>
      <c r="X649" s="37"/>
      <c r="Y649" s="37"/>
      <c r="Z649" s="36"/>
      <c r="AA649" s="37"/>
      <c r="AB649" s="37"/>
      <c r="AC649" s="36"/>
      <c r="AD649" s="37"/>
      <c r="AE649" s="37"/>
      <c r="AF649" s="36"/>
      <c r="AG649" s="72"/>
      <c r="AH649" s="37"/>
      <c r="AI649" s="36"/>
      <c r="AJ649" s="17"/>
      <c r="AK649" s="57"/>
    </row>
    <row r="650" spans="1:37" ht="16.5" customHeight="1">
      <c r="A650" s="30"/>
      <c r="B650" s="31"/>
      <c r="C650" s="31"/>
      <c r="D650" s="31"/>
      <c r="E650" s="33"/>
      <c r="F650" s="34"/>
      <c r="G650" s="35"/>
      <c r="H650" s="36" t="str">
        <f t="shared" si="49"/>
        <v/>
      </c>
      <c r="I650" s="34"/>
      <c r="J650" s="35"/>
      <c r="K650" s="36" t="str">
        <f t="shared" si="50"/>
        <v/>
      </c>
      <c r="L650" s="34"/>
      <c r="M650" s="37" t="str">
        <f t="shared" si="51"/>
        <v xml:space="preserve"> </v>
      </c>
      <c r="N650" s="36" t="str">
        <f t="shared" si="52"/>
        <v xml:space="preserve"> </v>
      </c>
      <c r="O650" s="38" t="str">
        <f t="shared" si="53"/>
        <v xml:space="preserve"> </v>
      </c>
      <c r="P650" s="37" t="str">
        <f t="shared" si="54"/>
        <v xml:space="preserve"> </v>
      </c>
      <c r="Q650" s="36" t="str">
        <f t="shared" si="55"/>
        <v xml:space="preserve"> </v>
      </c>
      <c r="R650" s="29"/>
      <c r="S650" s="30"/>
      <c r="T650" s="31"/>
      <c r="U650" s="31"/>
      <c r="V650" s="31"/>
      <c r="W650" s="33"/>
      <c r="X650" s="35"/>
      <c r="Y650" s="35"/>
      <c r="Z650" s="33"/>
      <c r="AA650" s="35"/>
      <c r="AB650" s="35"/>
      <c r="AC650" s="33"/>
      <c r="AD650" s="35"/>
      <c r="AE650" s="35"/>
      <c r="AF650" s="33"/>
      <c r="AG650" s="31"/>
      <c r="AH650" s="35"/>
      <c r="AI650" s="33"/>
      <c r="AJ650" s="29"/>
      <c r="AK650" s="57"/>
    </row>
    <row r="651" spans="1:37" ht="16.5" customHeight="1">
      <c r="A651" s="30"/>
      <c r="B651" s="31"/>
      <c r="C651" s="31"/>
      <c r="D651" s="31"/>
      <c r="E651" s="33"/>
      <c r="F651" s="34"/>
      <c r="G651" s="35"/>
      <c r="H651" s="36" t="str">
        <f t="shared" si="49"/>
        <v/>
      </c>
      <c r="I651" s="34"/>
      <c r="J651" s="35"/>
      <c r="K651" s="36" t="str">
        <f t="shared" si="50"/>
        <v/>
      </c>
      <c r="L651" s="34"/>
      <c r="M651" s="37" t="str">
        <f t="shared" si="51"/>
        <v xml:space="preserve"> </v>
      </c>
      <c r="N651" s="36" t="str">
        <f t="shared" si="52"/>
        <v xml:space="preserve"> </v>
      </c>
      <c r="O651" s="38" t="str">
        <f t="shared" si="53"/>
        <v xml:space="preserve"> </v>
      </c>
      <c r="P651" s="37" t="str">
        <f t="shared" si="54"/>
        <v xml:space="preserve"> </v>
      </c>
      <c r="Q651" s="36" t="str">
        <f t="shared" si="55"/>
        <v xml:space="preserve"> </v>
      </c>
      <c r="R651" s="29"/>
      <c r="S651" s="51"/>
      <c r="T651" s="72"/>
      <c r="U651" s="72"/>
      <c r="V651" s="72"/>
      <c r="W651" s="36"/>
      <c r="X651" s="37"/>
      <c r="Y651" s="37"/>
      <c r="Z651" s="36"/>
      <c r="AA651" s="37"/>
      <c r="AB651" s="37"/>
      <c r="AC651" s="36"/>
      <c r="AD651" s="37"/>
      <c r="AE651" s="37"/>
      <c r="AF651" s="36"/>
      <c r="AG651" s="72"/>
      <c r="AH651" s="37"/>
      <c r="AI651" s="36"/>
      <c r="AJ651" s="17"/>
      <c r="AK651" s="57"/>
    </row>
    <row r="652" spans="1:37" ht="16.5" customHeight="1">
      <c r="A652" s="30"/>
      <c r="B652" s="31"/>
      <c r="C652" s="31"/>
      <c r="D652" s="31"/>
      <c r="E652" s="33"/>
      <c r="F652" s="34"/>
      <c r="G652" s="35"/>
      <c r="H652" s="36" t="str">
        <f t="shared" si="49"/>
        <v/>
      </c>
      <c r="I652" s="34"/>
      <c r="J652" s="35"/>
      <c r="K652" s="36" t="str">
        <f t="shared" si="50"/>
        <v/>
      </c>
      <c r="L652" s="34"/>
      <c r="M652" s="37" t="str">
        <f t="shared" si="51"/>
        <v xml:space="preserve"> </v>
      </c>
      <c r="N652" s="36" t="str">
        <f t="shared" si="52"/>
        <v xml:space="preserve"> </v>
      </c>
      <c r="O652" s="38" t="str">
        <f t="shared" si="53"/>
        <v xml:space="preserve"> </v>
      </c>
      <c r="P652" s="37" t="str">
        <f t="shared" si="54"/>
        <v xml:space="preserve"> </v>
      </c>
      <c r="Q652" s="36" t="str">
        <f t="shared" si="55"/>
        <v xml:space="preserve"> </v>
      </c>
      <c r="R652" s="29"/>
      <c r="S652" s="30"/>
      <c r="T652" s="31"/>
      <c r="U652" s="31"/>
      <c r="V652" s="31"/>
      <c r="W652" s="33"/>
      <c r="X652" s="35"/>
      <c r="Y652" s="35"/>
      <c r="Z652" s="33"/>
      <c r="AA652" s="35"/>
      <c r="AB652" s="35"/>
      <c r="AC652" s="33"/>
      <c r="AD652" s="35"/>
      <c r="AE652" s="35"/>
      <c r="AF652" s="33"/>
      <c r="AG652" s="31"/>
      <c r="AH652" s="35"/>
      <c r="AI652" s="33"/>
      <c r="AJ652" s="29"/>
      <c r="AK652" s="57"/>
    </row>
    <row r="653" spans="1:37" ht="16.5" customHeight="1">
      <c r="A653" s="30"/>
      <c r="B653" s="31"/>
      <c r="C653" s="31"/>
      <c r="D653" s="31"/>
      <c r="E653" s="33"/>
      <c r="F653" s="34"/>
      <c r="G653" s="35"/>
      <c r="H653" s="36" t="str">
        <f t="shared" si="49"/>
        <v/>
      </c>
      <c r="I653" s="34"/>
      <c r="J653" s="35"/>
      <c r="K653" s="36" t="str">
        <f t="shared" si="50"/>
        <v/>
      </c>
      <c r="L653" s="34"/>
      <c r="M653" s="37" t="str">
        <f t="shared" si="51"/>
        <v xml:space="preserve"> </v>
      </c>
      <c r="N653" s="36" t="str">
        <f t="shared" si="52"/>
        <v xml:space="preserve"> </v>
      </c>
      <c r="O653" s="38" t="str">
        <f t="shared" si="53"/>
        <v xml:space="preserve"> </v>
      </c>
      <c r="P653" s="37" t="str">
        <f t="shared" si="54"/>
        <v xml:space="preserve"> </v>
      </c>
      <c r="Q653" s="36" t="str">
        <f t="shared" si="55"/>
        <v xml:space="preserve"> </v>
      </c>
      <c r="R653" s="29"/>
      <c r="S653" s="51"/>
      <c r="T653" s="72"/>
      <c r="U653" s="72"/>
      <c r="V653" s="72"/>
      <c r="W653" s="36"/>
      <c r="X653" s="37"/>
      <c r="Y653" s="37"/>
      <c r="Z653" s="36"/>
      <c r="AA653" s="37"/>
      <c r="AB653" s="37"/>
      <c r="AC653" s="36"/>
      <c r="AD653" s="37"/>
      <c r="AE653" s="37"/>
      <c r="AF653" s="36"/>
      <c r="AG653" s="72"/>
      <c r="AH653" s="37"/>
      <c r="AI653" s="36"/>
      <c r="AJ653" s="17"/>
      <c r="AK653" s="57"/>
    </row>
    <row r="654" spans="1:37" ht="16.5" customHeight="1">
      <c r="A654" s="30"/>
      <c r="B654" s="31"/>
      <c r="C654" s="31"/>
      <c r="D654" s="31"/>
      <c r="E654" s="33"/>
      <c r="F654" s="34"/>
      <c r="G654" s="35"/>
      <c r="H654" s="36" t="str">
        <f t="shared" si="49"/>
        <v/>
      </c>
      <c r="I654" s="34"/>
      <c r="J654" s="35"/>
      <c r="K654" s="36" t="str">
        <f t="shared" si="50"/>
        <v/>
      </c>
      <c r="L654" s="34"/>
      <c r="M654" s="37" t="str">
        <f t="shared" si="51"/>
        <v xml:space="preserve"> </v>
      </c>
      <c r="N654" s="36" t="str">
        <f t="shared" si="52"/>
        <v xml:space="preserve"> </v>
      </c>
      <c r="O654" s="38" t="str">
        <f t="shared" si="53"/>
        <v xml:space="preserve"> </v>
      </c>
      <c r="P654" s="37" t="str">
        <f t="shared" si="54"/>
        <v xml:space="preserve"> </v>
      </c>
      <c r="Q654" s="36" t="str">
        <f t="shared" si="55"/>
        <v xml:space="preserve"> </v>
      </c>
      <c r="R654" s="29"/>
      <c r="S654" s="30"/>
      <c r="T654" s="31"/>
      <c r="U654" s="31"/>
      <c r="V654" s="31"/>
      <c r="W654" s="33"/>
      <c r="X654" s="35"/>
      <c r="Y654" s="35"/>
      <c r="Z654" s="33"/>
      <c r="AA654" s="35"/>
      <c r="AB654" s="35"/>
      <c r="AC654" s="33"/>
      <c r="AD654" s="35"/>
      <c r="AE654" s="35"/>
      <c r="AF654" s="33"/>
      <c r="AG654" s="31"/>
      <c r="AH654" s="35"/>
      <c r="AI654" s="33"/>
      <c r="AJ654" s="29"/>
      <c r="AK654" s="57"/>
    </row>
    <row r="655" spans="1:37" ht="16.5" customHeight="1">
      <c r="A655" s="30"/>
      <c r="B655" s="31"/>
      <c r="C655" s="31"/>
      <c r="D655" s="31"/>
      <c r="E655" s="33"/>
      <c r="F655" s="34"/>
      <c r="G655" s="35"/>
      <c r="H655" s="36" t="str">
        <f t="shared" si="49"/>
        <v/>
      </c>
      <c r="I655" s="34"/>
      <c r="J655" s="35"/>
      <c r="K655" s="36" t="str">
        <f t="shared" si="50"/>
        <v/>
      </c>
      <c r="L655" s="34"/>
      <c r="M655" s="37" t="str">
        <f t="shared" si="51"/>
        <v xml:space="preserve"> </v>
      </c>
      <c r="N655" s="36" t="str">
        <f t="shared" si="52"/>
        <v xml:space="preserve"> </v>
      </c>
      <c r="O655" s="38" t="str">
        <f t="shared" si="53"/>
        <v xml:space="preserve"> </v>
      </c>
      <c r="P655" s="37" t="str">
        <f t="shared" si="54"/>
        <v xml:space="preserve"> </v>
      </c>
      <c r="Q655" s="36" t="str">
        <f t="shared" si="55"/>
        <v xml:space="preserve"> </v>
      </c>
      <c r="R655" s="29"/>
      <c r="S655" s="51"/>
      <c r="T655" s="72"/>
      <c r="U655" s="72"/>
      <c r="V655" s="72"/>
      <c r="W655" s="36"/>
      <c r="X655" s="37"/>
      <c r="Y655" s="37"/>
      <c r="Z655" s="36"/>
      <c r="AA655" s="37"/>
      <c r="AB655" s="37"/>
      <c r="AC655" s="36"/>
      <c r="AD655" s="37"/>
      <c r="AE655" s="37"/>
      <c r="AF655" s="36"/>
      <c r="AG655" s="72"/>
      <c r="AH655" s="37"/>
      <c r="AI655" s="36"/>
      <c r="AJ655" s="17"/>
      <c r="AK655" s="57"/>
    </row>
    <row r="656" spans="1:37" ht="16.5" customHeight="1">
      <c r="A656" s="30"/>
      <c r="B656" s="31"/>
      <c r="C656" s="31"/>
      <c r="D656" s="31"/>
      <c r="E656" s="33"/>
      <c r="F656" s="34"/>
      <c r="G656" s="35"/>
      <c r="H656" s="36" t="str">
        <f t="shared" si="49"/>
        <v/>
      </c>
      <c r="I656" s="34"/>
      <c r="J656" s="35"/>
      <c r="K656" s="36" t="str">
        <f t="shared" si="50"/>
        <v/>
      </c>
      <c r="L656" s="34"/>
      <c r="M656" s="37" t="str">
        <f t="shared" si="51"/>
        <v xml:space="preserve"> </v>
      </c>
      <c r="N656" s="36" t="str">
        <f t="shared" si="52"/>
        <v xml:space="preserve"> </v>
      </c>
      <c r="O656" s="38" t="str">
        <f t="shared" si="53"/>
        <v xml:space="preserve"> </v>
      </c>
      <c r="P656" s="37" t="str">
        <f t="shared" si="54"/>
        <v xml:space="preserve"> </v>
      </c>
      <c r="Q656" s="36" t="str">
        <f t="shared" si="55"/>
        <v xml:space="preserve"> </v>
      </c>
      <c r="R656" s="29"/>
      <c r="S656" s="30"/>
      <c r="T656" s="31"/>
      <c r="U656" s="31"/>
      <c r="V656" s="31"/>
      <c r="W656" s="33"/>
      <c r="X656" s="35"/>
      <c r="Y656" s="35"/>
      <c r="Z656" s="33"/>
      <c r="AA656" s="35"/>
      <c r="AB656" s="35"/>
      <c r="AC656" s="33"/>
      <c r="AD656" s="35"/>
      <c r="AE656" s="35"/>
      <c r="AF656" s="33"/>
      <c r="AG656" s="31"/>
      <c r="AH656" s="35"/>
      <c r="AI656" s="33"/>
      <c r="AJ656" s="29"/>
      <c r="AK656" s="57"/>
    </row>
    <row r="657" spans="1:37" ht="16.5" customHeight="1">
      <c r="A657" s="30"/>
      <c r="B657" s="31"/>
      <c r="C657" s="31"/>
      <c r="D657" s="31"/>
      <c r="E657" s="33"/>
      <c r="F657" s="34"/>
      <c r="G657" s="35"/>
      <c r="H657" s="36" t="str">
        <f t="shared" si="49"/>
        <v/>
      </c>
      <c r="I657" s="34"/>
      <c r="J657" s="35"/>
      <c r="K657" s="36" t="str">
        <f t="shared" si="50"/>
        <v/>
      </c>
      <c r="L657" s="34"/>
      <c r="M657" s="37" t="str">
        <f t="shared" si="51"/>
        <v xml:space="preserve"> </v>
      </c>
      <c r="N657" s="36" t="str">
        <f t="shared" si="52"/>
        <v xml:space="preserve"> </v>
      </c>
      <c r="O657" s="38" t="str">
        <f t="shared" si="53"/>
        <v xml:space="preserve"> </v>
      </c>
      <c r="P657" s="37" t="str">
        <f t="shared" si="54"/>
        <v xml:space="preserve"> </v>
      </c>
      <c r="Q657" s="36" t="str">
        <f t="shared" si="55"/>
        <v xml:space="preserve"> </v>
      </c>
      <c r="R657" s="29"/>
      <c r="S657" s="51"/>
      <c r="T657" s="72"/>
      <c r="U657" s="72"/>
      <c r="V657" s="72"/>
      <c r="W657" s="36"/>
      <c r="X657" s="37"/>
      <c r="Y657" s="37"/>
      <c r="Z657" s="36"/>
      <c r="AA657" s="37"/>
      <c r="AB657" s="37"/>
      <c r="AC657" s="36"/>
      <c r="AD657" s="37"/>
      <c r="AE657" s="37"/>
      <c r="AF657" s="36"/>
      <c r="AG657" s="72"/>
      <c r="AH657" s="37"/>
      <c r="AI657" s="36"/>
      <c r="AJ657" s="17"/>
      <c r="AK657" s="57"/>
    </row>
    <row r="658" spans="1:37" ht="16.5" customHeight="1">
      <c r="A658" s="30"/>
      <c r="B658" s="31"/>
      <c r="C658" s="31"/>
      <c r="D658" s="31"/>
      <c r="E658" s="33"/>
      <c r="F658" s="34"/>
      <c r="G658" s="35"/>
      <c r="H658" s="36" t="str">
        <f t="shared" si="49"/>
        <v/>
      </c>
      <c r="I658" s="34"/>
      <c r="J658" s="35"/>
      <c r="K658" s="36" t="str">
        <f t="shared" si="50"/>
        <v/>
      </c>
      <c r="L658" s="34"/>
      <c r="M658" s="37" t="str">
        <f t="shared" si="51"/>
        <v xml:space="preserve"> </v>
      </c>
      <c r="N658" s="36" t="str">
        <f t="shared" si="52"/>
        <v xml:space="preserve"> </v>
      </c>
      <c r="O658" s="38" t="str">
        <f t="shared" si="53"/>
        <v xml:space="preserve"> </v>
      </c>
      <c r="P658" s="37" t="str">
        <f t="shared" si="54"/>
        <v xml:space="preserve"> </v>
      </c>
      <c r="Q658" s="36" t="str">
        <f t="shared" si="55"/>
        <v xml:space="preserve"> </v>
      </c>
      <c r="R658" s="29"/>
      <c r="S658" s="30"/>
      <c r="T658" s="31"/>
      <c r="U658" s="31"/>
      <c r="V658" s="31"/>
      <c r="W658" s="33"/>
      <c r="X658" s="35"/>
      <c r="Y658" s="35"/>
      <c r="Z658" s="33"/>
      <c r="AA658" s="35"/>
      <c r="AB658" s="35"/>
      <c r="AC658" s="33"/>
      <c r="AD658" s="35"/>
      <c r="AE658" s="35"/>
      <c r="AF658" s="33"/>
      <c r="AG658" s="31"/>
      <c r="AH658" s="35"/>
      <c r="AI658" s="33"/>
      <c r="AJ658" s="29"/>
      <c r="AK658" s="57"/>
    </row>
    <row r="659" spans="1:37" ht="16.5" customHeight="1">
      <c r="A659" s="30"/>
      <c r="B659" s="31"/>
      <c r="C659" s="31"/>
      <c r="D659" s="31"/>
      <c r="E659" s="33"/>
      <c r="F659" s="34"/>
      <c r="G659" s="35"/>
      <c r="H659" s="36" t="str">
        <f t="shared" si="49"/>
        <v/>
      </c>
      <c r="I659" s="34"/>
      <c r="J659" s="35"/>
      <c r="K659" s="36" t="str">
        <f t="shared" si="50"/>
        <v/>
      </c>
      <c r="L659" s="34"/>
      <c r="M659" s="37" t="str">
        <f t="shared" si="51"/>
        <v xml:space="preserve"> </v>
      </c>
      <c r="N659" s="36" t="str">
        <f t="shared" si="52"/>
        <v xml:space="preserve"> </v>
      </c>
      <c r="O659" s="38" t="str">
        <f t="shared" si="53"/>
        <v xml:space="preserve"> </v>
      </c>
      <c r="P659" s="37" t="str">
        <f t="shared" si="54"/>
        <v xml:space="preserve"> </v>
      </c>
      <c r="Q659" s="36" t="str">
        <f t="shared" si="55"/>
        <v xml:space="preserve"> </v>
      </c>
      <c r="R659" s="29"/>
      <c r="S659" s="51"/>
      <c r="T659" s="72"/>
      <c r="U659" s="72"/>
      <c r="V659" s="72"/>
      <c r="W659" s="36"/>
      <c r="X659" s="37"/>
      <c r="Y659" s="37"/>
      <c r="Z659" s="36"/>
      <c r="AA659" s="37"/>
      <c r="AB659" s="37"/>
      <c r="AC659" s="36"/>
      <c r="AD659" s="37"/>
      <c r="AE659" s="37"/>
      <c r="AF659" s="36"/>
      <c r="AG659" s="72"/>
      <c r="AH659" s="37"/>
      <c r="AI659" s="36"/>
      <c r="AJ659" s="17"/>
      <c r="AK659" s="57"/>
    </row>
    <row r="660" spans="1:37" ht="16.5" customHeight="1">
      <c r="A660" s="30"/>
      <c r="B660" s="31"/>
      <c r="C660" s="31"/>
      <c r="D660" s="31"/>
      <c r="E660" s="33"/>
      <c r="F660" s="34"/>
      <c r="G660" s="35"/>
      <c r="H660" s="36" t="str">
        <f t="shared" si="49"/>
        <v/>
      </c>
      <c r="I660" s="34"/>
      <c r="J660" s="35"/>
      <c r="K660" s="36" t="str">
        <f t="shared" si="50"/>
        <v/>
      </c>
      <c r="L660" s="34"/>
      <c r="M660" s="37" t="str">
        <f t="shared" si="51"/>
        <v xml:space="preserve"> </v>
      </c>
      <c r="N660" s="36" t="str">
        <f t="shared" si="52"/>
        <v xml:space="preserve"> </v>
      </c>
      <c r="O660" s="38" t="str">
        <f t="shared" si="53"/>
        <v xml:space="preserve"> </v>
      </c>
      <c r="P660" s="37" t="str">
        <f t="shared" si="54"/>
        <v xml:space="preserve"> </v>
      </c>
      <c r="Q660" s="36" t="str">
        <f t="shared" si="55"/>
        <v xml:space="preserve"> </v>
      </c>
      <c r="R660" s="29"/>
      <c r="S660" s="30"/>
      <c r="T660" s="31"/>
      <c r="U660" s="31"/>
      <c r="V660" s="31"/>
      <c r="W660" s="33"/>
      <c r="X660" s="35"/>
      <c r="Y660" s="35"/>
      <c r="Z660" s="33"/>
      <c r="AA660" s="35"/>
      <c r="AB660" s="35"/>
      <c r="AC660" s="33"/>
      <c r="AD660" s="35"/>
      <c r="AE660" s="35"/>
      <c r="AF660" s="33"/>
      <c r="AG660" s="31"/>
      <c r="AH660" s="35"/>
      <c r="AI660" s="33"/>
      <c r="AJ660" s="29"/>
      <c r="AK660" s="57"/>
    </row>
    <row r="661" spans="1:37" ht="16.5" customHeight="1">
      <c r="A661" s="30"/>
      <c r="B661" s="31"/>
      <c r="C661" s="31"/>
      <c r="D661" s="31"/>
      <c r="E661" s="33"/>
      <c r="F661" s="34"/>
      <c r="G661" s="35"/>
      <c r="H661" s="36" t="str">
        <f t="shared" si="49"/>
        <v/>
      </c>
      <c r="I661" s="34"/>
      <c r="J661" s="35"/>
      <c r="K661" s="36" t="str">
        <f t="shared" si="50"/>
        <v/>
      </c>
      <c r="L661" s="34"/>
      <c r="M661" s="37" t="str">
        <f t="shared" si="51"/>
        <v xml:space="preserve"> </v>
      </c>
      <c r="N661" s="36" t="str">
        <f t="shared" si="52"/>
        <v xml:space="preserve"> </v>
      </c>
      <c r="O661" s="38" t="str">
        <f t="shared" si="53"/>
        <v xml:space="preserve"> </v>
      </c>
      <c r="P661" s="37" t="str">
        <f t="shared" si="54"/>
        <v xml:space="preserve"> </v>
      </c>
      <c r="Q661" s="36" t="str">
        <f t="shared" si="55"/>
        <v xml:space="preserve"> </v>
      </c>
      <c r="R661" s="29"/>
      <c r="S661" s="51"/>
      <c r="T661" s="72"/>
      <c r="U661" s="72"/>
      <c r="V661" s="72"/>
      <c r="W661" s="36"/>
      <c r="X661" s="37"/>
      <c r="Y661" s="37"/>
      <c r="Z661" s="36"/>
      <c r="AA661" s="37"/>
      <c r="AB661" s="37"/>
      <c r="AC661" s="36"/>
      <c r="AD661" s="37"/>
      <c r="AE661" s="37"/>
      <c r="AF661" s="36"/>
      <c r="AG661" s="72"/>
      <c r="AH661" s="37"/>
      <c r="AI661" s="36"/>
      <c r="AJ661" s="17"/>
      <c r="AK661" s="57"/>
    </row>
    <row r="662" spans="1:37" ht="16.5" customHeight="1">
      <c r="A662" s="30"/>
      <c r="B662" s="31"/>
      <c r="C662" s="31"/>
      <c r="D662" s="31"/>
      <c r="E662" s="33"/>
      <c r="F662" s="34"/>
      <c r="G662" s="35"/>
      <c r="H662" s="36" t="str">
        <f t="shared" si="49"/>
        <v/>
      </c>
      <c r="I662" s="34"/>
      <c r="J662" s="35"/>
      <c r="K662" s="36" t="str">
        <f t="shared" si="50"/>
        <v/>
      </c>
      <c r="L662" s="34"/>
      <c r="M662" s="37" t="str">
        <f t="shared" si="51"/>
        <v xml:space="preserve"> </v>
      </c>
      <c r="N662" s="36" t="str">
        <f t="shared" si="52"/>
        <v xml:space="preserve"> </v>
      </c>
      <c r="O662" s="38" t="str">
        <f t="shared" si="53"/>
        <v xml:space="preserve"> </v>
      </c>
      <c r="P662" s="37" t="str">
        <f t="shared" si="54"/>
        <v xml:space="preserve"> </v>
      </c>
      <c r="Q662" s="36" t="str">
        <f t="shared" si="55"/>
        <v xml:space="preserve"> </v>
      </c>
      <c r="R662" s="29"/>
      <c r="S662" s="30"/>
      <c r="T662" s="31"/>
      <c r="U662" s="31"/>
      <c r="V662" s="31"/>
      <c r="W662" s="33"/>
      <c r="X662" s="35"/>
      <c r="Y662" s="35"/>
      <c r="Z662" s="33"/>
      <c r="AA662" s="35"/>
      <c r="AB662" s="35"/>
      <c r="AC662" s="33"/>
      <c r="AD662" s="35"/>
      <c r="AE662" s="35"/>
      <c r="AF662" s="33"/>
      <c r="AG662" s="31"/>
      <c r="AH662" s="35"/>
      <c r="AI662" s="33"/>
      <c r="AJ662" s="29"/>
      <c r="AK662" s="57"/>
    </row>
    <row r="663" spans="1:37" ht="16.5" customHeight="1">
      <c r="A663" s="30"/>
      <c r="B663" s="31"/>
      <c r="C663" s="31"/>
      <c r="D663" s="31"/>
      <c r="E663" s="33"/>
      <c r="F663" s="34"/>
      <c r="G663" s="35"/>
      <c r="H663" s="36" t="str">
        <f t="shared" si="49"/>
        <v/>
      </c>
      <c r="I663" s="34"/>
      <c r="J663" s="35"/>
      <c r="K663" s="36" t="str">
        <f t="shared" si="50"/>
        <v/>
      </c>
      <c r="L663" s="34"/>
      <c r="M663" s="37" t="str">
        <f t="shared" si="51"/>
        <v xml:space="preserve"> </v>
      </c>
      <c r="N663" s="36" t="str">
        <f t="shared" si="52"/>
        <v xml:space="preserve"> </v>
      </c>
      <c r="O663" s="38" t="str">
        <f t="shared" si="53"/>
        <v xml:space="preserve"> </v>
      </c>
      <c r="P663" s="37" t="str">
        <f t="shared" si="54"/>
        <v xml:space="preserve"> </v>
      </c>
      <c r="Q663" s="36" t="str">
        <f t="shared" si="55"/>
        <v xml:space="preserve"> </v>
      </c>
      <c r="R663" s="29"/>
      <c r="S663" s="51"/>
      <c r="T663" s="72"/>
      <c r="U663" s="72"/>
      <c r="V663" s="72"/>
      <c r="W663" s="36"/>
      <c r="X663" s="37"/>
      <c r="Y663" s="37"/>
      <c r="Z663" s="36"/>
      <c r="AA663" s="37"/>
      <c r="AB663" s="37"/>
      <c r="AC663" s="36"/>
      <c r="AD663" s="37"/>
      <c r="AE663" s="37"/>
      <c r="AF663" s="36"/>
      <c r="AG663" s="72"/>
      <c r="AH663" s="37"/>
      <c r="AI663" s="36"/>
      <c r="AJ663" s="17"/>
      <c r="AK663" s="57"/>
    </row>
    <row r="664" spans="1:37" ht="16.5" customHeight="1">
      <c r="A664" s="30"/>
      <c r="B664" s="31"/>
      <c r="C664" s="31"/>
      <c r="D664" s="31"/>
      <c r="E664" s="33"/>
      <c r="F664" s="34"/>
      <c r="G664" s="35"/>
      <c r="H664" s="36" t="str">
        <f t="shared" si="49"/>
        <v/>
      </c>
      <c r="I664" s="34"/>
      <c r="J664" s="35"/>
      <c r="K664" s="36" t="str">
        <f t="shared" si="50"/>
        <v/>
      </c>
      <c r="L664" s="34"/>
      <c r="M664" s="37" t="str">
        <f t="shared" si="51"/>
        <v xml:space="preserve"> </v>
      </c>
      <c r="N664" s="36" t="str">
        <f t="shared" si="52"/>
        <v xml:space="preserve"> </v>
      </c>
      <c r="O664" s="38" t="str">
        <f t="shared" si="53"/>
        <v xml:space="preserve"> </v>
      </c>
      <c r="P664" s="37" t="str">
        <f t="shared" si="54"/>
        <v xml:space="preserve"> </v>
      </c>
      <c r="Q664" s="36" t="str">
        <f t="shared" si="55"/>
        <v xml:space="preserve"> </v>
      </c>
      <c r="R664" s="29"/>
      <c r="S664" s="30"/>
      <c r="T664" s="31"/>
      <c r="U664" s="31"/>
      <c r="V664" s="31"/>
      <c r="W664" s="33"/>
      <c r="X664" s="35"/>
      <c r="Y664" s="35"/>
      <c r="Z664" s="33"/>
      <c r="AA664" s="35"/>
      <c r="AB664" s="35"/>
      <c r="AC664" s="33"/>
      <c r="AD664" s="35"/>
      <c r="AE664" s="35"/>
      <c r="AF664" s="33"/>
      <c r="AG664" s="31"/>
      <c r="AH664" s="35"/>
      <c r="AI664" s="33"/>
      <c r="AJ664" s="29"/>
      <c r="AK664" s="57"/>
    </row>
    <row r="665" spans="1:37" ht="16.5" customHeight="1">
      <c r="A665" s="30"/>
      <c r="B665" s="31"/>
      <c r="C665" s="31"/>
      <c r="D665" s="31"/>
      <c r="E665" s="33"/>
      <c r="F665" s="34"/>
      <c r="G665" s="35"/>
      <c r="H665" s="36" t="str">
        <f t="shared" si="49"/>
        <v/>
      </c>
      <c r="I665" s="34"/>
      <c r="J665" s="35"/>
      <c r="K665" s="36" t="str">
        <f t="shared" si="50"/>
        <v/>
      </c>
      <c r="L665" s="34"/>
      <c r="M665" s="37" t="str">
        <f t="shared" si="51"/>
        <v xml:space="preserve"> </v>
      </c>
      <c r="N665" s="36" t="str">
        <f t="shared" si="52"/>
        <v xml:space="preserve"> </v>
      </c>
      <c r="O665" s="38" t="str">
        <f t="shared" si="53"/>
        <v xml:space="preserve"> </v>
      </c>
      <c r="P665" s="37" t="str">
        <f t="shared" si="54"/>
        <v xml:space="preserve"> </v>
      </c>
      <c r="Q665" s="36" t="str">
        <f t="shared" si="55"/>
        <v xml:space="preserve"> </v>
      </c>
      <c r="R665" s="29"/>
      <c r="S665" s="51"/>
      <c r="T665" s="72"/>
      <c r="U665" s="72"/>
      <c r="V665" s="72"/>
      <c r="W665" s="36"/>
      <c r="X665" s="37"/>
      <c r="Y665" s="37"/>
      <c r="Z665" s="36"/>
      <c r="AA665" s="37"/>
      <c r="AB665" s="37"/>
      <c r="AC665" s="36"/>
      <c r="AD665" s="37"/>
      <c r="AE665" s="37"/>
      <c r="AF665" s="36"/>
      <c r="AG665" s="72"/>
      <c r="AH665" s="37"/>
      <c r="AI665" s="36"/>
      <c r="AJ665" s="17"/>
      <c r="AK665" s="57"/>
    </row>
    <row r="666" spans="1:37" ht="16.5" customHeight="1">
      <c r="A666" s="30"/>
      <c r="B666" s="31"/>
      <c r="C666" s="31"/>
      <c r="D666" s="31"/>
      <c r="E666" s="33"/>
      <c r="F666" s="34"/>
      <c r="G666" s="35"/>
      <c r="H666" s="36" t="str">
        <f t="shared" si="49"/>
        <v/>
      </c>
      <c r="I666" s="34"/>
      <c r="J666" s="35"/>
      <c r="K666" s="36" t="str">
        <f t="shared" si="50"/>
        <v/>
      </c>
      <c r="L666" s="34"/>
      <c r="M666" s="37" t="str">
        <f t="shared" si="51"/>
        <v xml:space="preserve"> </v>
      </c>
      <c r="N666" s="36" t="str">
        <f t="shared" si="52"/>
        <v xml:space="preserve"> </v>
      </c>
      <c r="O666" s="38" t="str">
        <f t="shared" si="53"/>
        <v xml:space="preserve"> </v>
      </c>
      <c r="P666" s="37" t="str">
        <f t="shared" si="54"/>
        <v xml:space="preserve"> </v>
      </c>
      <c r="Q666" s="36" t="str">
        <f t="shared" si="55"/>
        <v xml:space="preserve"> </v>
      </c>
      <c r="R666" s="29"/>
      <c r="S666" s="30"/>
      <c r="T666" s="31"/>
      <c r="U666" s="31"/>
      <c r="V666" s="31"/>
      <c r="W666" s="33"/>
      <c r="X666" s="35"/>
      <c r="Y666" s="35"/>
      <c r="Z666" s="33"/>
      <c r="AA666" s="35"/>
      <c r="AB666" s="35"/>
      <c r="AC666" s="33"/>
      <c r="AD666" s="35"/>
      <c r="AE666" s="35"/>
      <c r="AF666" s="33"/>
      <c r="AG666" s="31"/>
      <c r="AH666" s="35"/>
      <c r="AI666" s="33"/>
      <c r="AJ666" s="29"/>
      <c r="AK666" s="57"/>
    </row>
    <row r="667" spans="1:37" ht="16.5" customHeight="1">
      <c r="A667" s="30"/>
      <c r="B667" s="31"/>
      <c r="C667" s="31"/>
      <c r="D667" s="31"/>
      <c r="E667" s="33"/>
      <c r="F667" s="34"/>
      <c r="G667" s="35"/>
      <c r="H667" s="36" t="str">
        <f t="shared" si="49"/>
        <v/>
      </c>
      <c r="I667" s="34"/>
      <c r="J667" s="35"/>
      <c r="K667" s="36" t="str">
        <f t="shared" si="50"/>
        <v/>
      </c>
      <c r="L667" s="34"/>
      <c r="M667" s="37" t="str">
        <f t="shared" si="51"/>
        <v xml:space="preserve"> </v>
      </c>
      <c r="N667" s="36" t="str">
        <f t="shared" si="52"/>
        <v xml:space="preserve"> </v>
      </c>
      <c r="O667" s="38" t="str">
        <f t="shared" si="53"/>
        <v xml:space="preserve"> </v>
      </c>
      <c r="P667" s="37" t="str">
        <f t="shared" si="54"/>
        <v xml:space="preserve"> </v>
      </c>
      <c r="Q667" s="36" t="str">
        <f t="shared" si="55"/>
        <v xml:space="preserve"> </v>
      </c>
      <c r="R667" s="29"/>
      <c r="S667" s="51"/>
      <c r="T667" s="72"/>
      <c r="U667" s="72"/>
      <c r="V667" s="72"/>
      <c r="W667" s="36"/>
      <c r="X667" s="37"/>
      <c r="Y667" s="37"/>
      <c r="Z667" s="36"/>
      <c r="AA667" s="37"/>
      <c r="AB667" s="37"/>
      <c r="AC667" s="36"/>
      <c r="AD667" s="37"/>
      <c r="AE667" s="37"/>
      <c r="AF667" s="36"/>
      <c r="AG667" s="72"/>
      <c r="AH667" s="37"/>
      <c r="AI667" s="36"/>
      <c r="AJ667" s="17"/>
      <c r="AK667" s="57"/>
    </row>
    <row r="668" spans="1:37" ht="16.5" customHeight="1">
      <c r="A668" s="30"/>
      <c r="B668" s="31"/>
      <c r="C668" s="31"/>
      <c r="D668" s="31"/>
      <c r="E668" s="33"/>
      <c r="F668" s="34"/>
      <c r="G668" s="35"/>
      <c r="H668" s="36" t="str">
        <f t="shared" si="49"/>
        <v/>
      </c>
      <c r="I668" s="34"/>
      <c r="J668" s="35"/>
      <c r="K668" s="36" t="str">
        <f t="shared" si="50"/>
        <v/>
      </c>
      <c r="L668" s="34"/>
      <c r="M668" s="37" t="str">
        <f t="shared" si="51"/>
        <v xml:space="preserve"> </v>
      </c>
      <c r="N668" s="36" t="str">
        <f t="shared" si="52"/>
        <v xml:space="preserve"> </v>
      </c>
      <c r="O668" s="38" t="str">
        <f t="shared" si="53"/>
        <v xml:space="preserve"> </v>
      </c>
      <c r="P668" s="37" t="str">
        <f t="shared" si="54"/>
        <v xml:space="preserve"> </v>
      </c>
      <c r="Q668" s="36" t="str">
        <f t="shared" si="55"/>
        <v xml:space="preserve"> </v>
      </c>
      <c r="R668" s="29"/>
      <c r="S668" s="30"/>
      <c r="T668" s="31"/>
      <c r="U668" s="31"/>
      <c r="V668" s="31"/>
      <c r="W668" s="33"/>
      <c r="X668" s="35"/>
      <c r="Y668" s="35"/>
      <c r="Z668" s="33"/>
      <c r="AA668" s="35"/>
      <c r="AB668" s="35"/>
      <c r="AC668" s="33"/>
      <c r="AD668" s="35"/>
      <c r="AE668" s="35"/>
      <c r="AF668" s="33"/>
      <c r="AG668" s="31"/>
      <c r="AH668" s="35"/>
      <c r="AI668" s="33"/>
      <c r="AJ668" s="29"/>
      <c r="AK668" s="57"/>
    </row>
    <row r="669" spans="1:37" ht="16.5" customHeight="1">
      <c r="A669" s="30"/>
      <c r="B669" s="31"/>
      <c r="C669" s="31"/>
      <c r="D669" s="31"/>
      <c r="E669" s="33"/>
      <c r="F669" s="34"/>
      <c r="G669" s="35"/>
      <c r="H669" s="36" t="str">
        <f t="shared" si="49"/>
        <v/>
      </c>
      <c r="I669" s="34"/>
      <c r="J669" s="35"/>
      <c r="K669" s="36" t="str">
        <f t="shared" si="50"/>
        <v/>
      </c>
      <c r="L669" s="34"/>
      <c r="M669" s="37" t="str">
        <f t="shared" si="51"/>
        <v xml:space="preserve"> </v>
      </c>
      <c r="N669" s="36" t="str">
        <f t="shared" si="52"/>
        <v xml:space="preserve"> </v>
      </c>
      <c r="O669" s="38" t="str">
        <f t="shared" si="53"/>
        <v xml:space="preserve"> </v>
      </c>
      <c r="P669" s="37" t="str">
        <f t="shared" si="54"/>
        <v xml:space="preserve"> </v>
      </c>
      <c r="Q669" s="36" t="str">
        <f t="shared" si="55"/>
        <v xml:space="preserve"> </v>
      </c>
      <c r="R669" s="29"/>
      <c r="S669" s="51"/>
      <c r="T669" s="72"/>
      <c r="U669" s="72"/>
      <c r="V669" s="72"/>
      <c r="W669" s="36"/>
      <c r="X669" s="37"/>
      <c r="Y669" s="37"/>
      <c r="Z669" s="36"/>
      <c r="AA669" s="37"/>
      <c r="AB669" s="37"/>
      <c r="AC669" s="36"/>
      <c r="AD669" s="37"/>
      <c r="AE669" s="37"/>
      <c r="AF669" s="36"/>
      <c r="AG669" s="72"/>
      <c r="AH669" s="37"/>
      <c r="AI669" s="36"/>
      <c r="AJ669" s="17"/>
      <c r="AK669" s="57"/>
    </row>
    <row r="670" spans="1:37" ht="16.5" customHeight="1">
      <c r="A670" s="30"/>
      <c r="B670" s="31"/>
      <c r="C670" s="31"/>
      <c r="D670" s="31"/>
      <c r="E670" s="33"/>
      <c r="F670" s="34"/>
      <c r="G670" s="35"/>
      <c r="H670" s="36" t="str">
        <f t="shared" si="49"/>
        <v/>
      </c>
      <c r="I670" s="34"/>
      <c r="J670" s="35"/>
      <c r="K670" s="36" t="str">
        <f t="shared" si="50"/>
        <v/>
      </c>
      <c r="L670" s="34"/>
      <c r="M670" s="37" t="str">
        <f t="shared" si="51"/>
        <v xml:space="preserve"> </v>
      </c>
      <c r="N670" s="36" t="str">
        <f t="shared" si="52"/>
        <v xml:space="preserve"> </v>
      </c>
      <c r="O670" s="38" t="str">
        <f t="shared" si="53"/>
        <v xml:space="preserve"> </v>
      </c>
      <c r="P670" s="37" t="str">
        <f t="shared" si="54"/>
        <v xml:space="preserve"> </v>
      </c>
      <c r="Q670" s="36" t="str">
        <f t="shared" si="55"/>
        <v xml:space="preserve"> </v>
      </c>
      <c r="R670" s="29"/>
      <c r="S670" s="30"/>
      <c r="T670" s="31"/>
      <c r="U670" s="31"/>
      <c r="V670" s="31"/>
      <c r="W670" s="33"/>
      <c r="X670" s="35"/>
      <c r="Y670" s="35"/>
      <c r="Z670" s="33"/>
      <c r="AA670" s="35"/>
      <c r="AB670" s="35"/>
      <c r="AC670" s="33"/>
      <c r="AD670" s="35"/>
      <c r="AE670" s="35"/>
      <c r="AF670" s="33"/>
      <c r="AG670" s="31"/>
      <c r="AH670" s="35"/>
      <c r="AI670" s="33"/>
      <c r="AJ670" s="29"/>
      <c r="AK670" s="57"/>
    </row>
    <row r="671" spans="1:37" ht="16.5" customHeight="1">
      <c r="A671" s="30"/>
      <c r="B671" s="31"/>
      <c r="C671" s="31"/>
      <c r="D671" s="31"/>
      <c r="E671" s="33"/>
      <c r="F671" s="34"/>
      <c r="G671" s="35"/>
      <c r="H671" s="36" t="str">
        <f t="shared" si="49"/>
        <v/>
      </c>
      <c r="I671" s="34"/>
      <c r="J671" s="35"/>
      <c r="K671" s="36" t="str">
        <f t="shared" si="50"/>
        <v/>
      </c>
      <c r="L671" s="34"/>
      <c r="M671" s="37" t="str">
        <f t="shared" si="51"/>
        <v xml:space="preserve"> </v>
      </c>
      <c r="N671" s="36" t="str">
        <f t="shared" si="52"/>
        <v xml:space="preserve"> </v>
      </c>
      <c r="O671" s="38" t="str">
        <f t="shared" si="53"/>
        <v xml:space="preserve"> </v>
      </c>
      <c r="P671" s="37" t="str">
        <f t="shared" si="54"/>
        <v xml:space="preserve"> </v>
      </c>
      <c r="Q671" s="36" t="str">
        <f t="shared" si="55"/>
        <v xml:space="preserve"> </v>
      </c>
      <c r="R671" s="29"/>
      <c r="S671" s="51"/>
      <c r="T671" s="72"/>
      <c r="U671" s="72"/>
      <c r="V671" s="72"/>
      <c r="W671" s="36"/>
      <c r="X671" s="37"/>
      <c r="Y671" s="37"/>
      <c r="Z671" s="36"/>
      <c r="AA671" s="37"/>
      <c r="AB671" s="37"/>
      <c r="AC671" s="36"/>
      <c r="AD671" s="37"/>
      <c r="AE671" s="37"/>
      <c r="AF671" s="36"/>
      <c r="AG671" s="72"/>
      <c r="AH671" s="37"/>
      <c r="AI671" s="36"/>
      <c r="AJ671" s="17"/>
      <c r="AK671" s="57"/>
    </row>
    <row r="672" spans="1:37" ht="16.5" customHeight="1">
      <c r="A672" s="30"/>
      <c r="B672" s="31"/>
      <c r="C672" s="31"/>
      <c r="D672" s="31"/>
      <c r="E672" s="33"/>
      <c r="F672" s="34"/>
      <c r="G672" s="35"/>
      <c r="H672" s="36" t="str">
        <f t="shared" si="49"/>
        <v/>
      </c>
      <c r="I672" s="34"/>
      <c r="J672" s="35"/>
      <c r="K672" s="36" t="str">
        <f t="shared" si="50"/>
        <v/>
      </c>
      <c r="L672" s="34"/>
      <c r="M672" s="37" t="str">
        <f t="shared" si="51"/>
        <v xml:space="preserve"> </v>
      </c>
      <c r="N672" s="36" t="str">
        <f t="shared" si="52"/>
        <v xml:space="preserve"> </v>
      </c>
      <c r="O672" s="38" t="str">
        <f t="shared" si="53"/>
        <v xml:space="preserve"> </v>
      </c>
      <c r="P672" s="37" t="str">
        <f t="shared" si="54"/>
        <v xml:space="preserve"> </v>
      </c>
      <c r="Q672" s="36" t="str">
        <f t="shared" si="55"/>
        <v xml:space="preserve"> </v>
      </c>
      <c r="R672" s="29"/>
      <c r="S672" s="30"/>
      <c r="T672" s="31"/>
      <c r="U672" s="31"/>
      <c r="V672" s="31"/>
      <c r="W672" s="33"/>
      <c r="X672" s="35"/>
      <c r="Y672" s="35"/>
      <c r="Z672" s="33"/>
      <c r="AA672" s="35"/>
      <c r="AB672" s="35"/>
      <c r="AC672" s="33"/>
      <c r="AD672" s="35"/>
      <c r="AE672" s="35"/>
      <c r="AF672" s="33"/>
      <c r="AG672" s="31"/>
      <c r="AH672" s="35"/>
      <c r="AI672" s="33"/>
      <c r="AJ672" s="29"/>
      <c r="AK672" s="57"/>
    </row>
    <row r="673" spans="1:37" ht="16.5" customHeight="1">
      <c r="A673" s="30"/>
      <c r="B673" s="31"/>
      <c r="C673" s="31"/>
      <c r="D673" s="31"/>
      <c r="E673" s="33"/>
      <c r="F673" s="34"/>
      <c r="G673" s="35"/>
      <c r="H673" s="36" t="str">
        <f t="shared" si="49"/>
        <v/>
      </c>
      <c r="I673" s="34"/>
      <c r="J673" s="35"/>
      <c r="K673" s="36" t="str">
        <f t="shared" si="50"/>
        <v/>
      </c>
      <c r="L673" s="34"/>
      <c r="M673" s="37" t="str">
        <f t="shared" si="51"/>
        <v xml:space="preserve"> </v>
      </c>
      <c r="N673" s="36" t="str">
        <f t="shared" si="52"/>
        <v xml:space="preserve"> </v>
      </c>
      <c r="O673" s="38" t="str">
        <f t="shared" si="53"/>
        <v xml:space="preserve"> </v>
      </c>
      <c r="P673" s="37" t="str">
        <f t="shared" si="54"/>
        <v xml:space="preserve"> </v>
      </c>
      <c r="Q673" s="36" t="str">
        <f t="shared" si="55"/>
        <v xml:space="preserve"> </v>
      </c>
      <c r="R673" s="29"/>
      <c r="S673" s="51"/>
      <c r="T673" s="72"/>
      <c r="U673" s="72"/>
      <c r="V673" s="72"/>
      <c r="W673" s="36"/>
      <c r="X673" s="37"/>
      <c r="Y673" s="37"/>
      <c r="Z673" s="36"/>
      <c r="AA673" s="37"/>
      <c r="AB673" s="37"/>
      <c r="AC673" s="36"/>
      <c r="AD673" s="37"/>
      <c r="AE673" s="37"/>
      <c r="AF673" s="36"/>
      <c r="AG673" s="72"/>
      <c r="AH673" s="37"/>
      <c r="AI673" s="36"/>
      <c r="AJ673" s="17"/>
      <c r="AK673" s="57"/>
    </row>
    <row r="674" spans="1:37" ht="16.5" customHeight="1">
      <c r="A674" s="30"/>
      <c r="B674" s="31"/>
      <c r="C674" s="31"/>
      <c r="D674" s="31"/>
      <c r="E674" s="33"/>
      <c r="F674" s="34"/>
      <c r="G674" s="35"/>
      <c r="H674" s="36" t="str">
        <f t="shared" si="49"/>
        <v/>
      </c>
      <c r="I674" s="34"/>
      <c r="J674" s="35"/>
      <c r="K674" s="36" t="str">
        <f t="shared" si="50"/>
        <v/>
      </c>
      <c r="L674" s="34"/>
      <c r="M674" s="37" t="str">
        <f t="shared" si="51"/>
        <v xml:space="preserve"> </v>
      </c>
      <c r="N674" s="36" t="str">
        <f t="shared" si="52"/>
        <v xml:space="preserve"> </v>
      </c>
      <c r="O674" s="38" t="str">
        <f t="shared" si="53"/>
        <v xml:space="preserve"> </v>
      </c>
      <c r="P674" s="37" t="str">
        <f t="shared" si="54"/>
        <v xml:space="preserve"> </v>
      </c>
      <c r="Q674" s="36" t="str">
        <f t="shared" si="55"/>
        <v xml:space="preserve"> </v>
      </c>
      <c r="R674" s="29"/>
      <c r="S674" s="30"/>
      <c r="T674" s="31"/>
      <c r="U674" s="31"/>
      <c r="V674" s="31"/>
      <c r="W674" s="33"/>
      <c r="X674" s="35"/>
      <c r="Y674" s="35"/>
      <c r="Z674" s="33"/>
      <c r="AA674" s="35"/>
      <c r="AB674" s="35"/>
      <c r="AC674" s="33"/>
      <c r="AD674" s="35"/>
      <c r="AE674" s="35"/>
      <c r="AF674" s="33"/>
      <c r="AG674" s="31"/>
      <c r="AH674" s="35"/>
      <c r="AI674" s="33"/>
      <c r="AJ674" s="29"/>
      <c r="AK674" s="57"/>
    </row>
    <row r="675" spans="1:37" ht="16.5" customHeight="1">
      <c r="A675" s="30"/>
      <c r="B675" s="31"/>
      <c r="C675" s="31"/>
      <c r="D675" s="31"/>
      <c r="E675" s="33"/>
      <c r="F675" s="34"/>
      <c r="G675" s="35"/>
      <c r="H675" s="36" t="str">
        <f t="shared" si="49"/>
        <v/>
      </c>
      <c r="I675" s="34"/>
      <c r="J675" s="35"/>
      <c r="K675" s="36" t="str">
        <f t="shared" si="50"/>
        <v/>
      </c>
      <c r="L675" s="34"/>
      <c r="M675" s="37" t="str">
        <f t="shared" si="51"/>
        <v xml:space="preserve"> </v>
      </c>
      <c r="N675" s="36" t="str">
        <f t="shared" si="52"/>
        <v xml:space="preserve"> </v>
      </c>
      <c r="O675" s="38" t="str">
        <f t="shared" si="53"/>
        <v xml:space="preserve"> </v>
      </c>
      <c r="P675" s="37" t="str">
        <f t="shared" si="54"/>
        <v xml:space="preserve"> </v>
      </c>
      <c r="Q675" s="36" t="str">
        <f t="shared" si="55"/>
        <v xml:space="preserve"> </v>
      </c>
      <c r="R675" s="29"/>
      <c r="S675" s="51"/>
      <c r="T675" s="72"/>
      <c r="U675" s="72"/>
      <c r="V675" s="72"/>
      <c r="W675" s="36"/>
      <c r="X675" s="37"/>
      <c r="Y675" s="37"/>
      <c r="Z675" s="36"/>
      <c r="AA675" s="37"/>
      <c r="AB675" s="37"/>
      <c r="AC675" s="36"/>
      <c r="AD675" s="37"/>
      <c r="AE675" s="37"/>
      <c r="AF675" s="36"/>
      <c r="AG675" s="72"/>
      <c r="AH675" s="37"/>
      <c r="AI675" s="36"/>
      <c r="AJ675" s="17"/>
      <c r="AK675" s="57"/>
    </row>
    <row r="676" spans="1:37" ht="16.5" customHeight="1">
      <c r="A676" s="30"/>
      <c r="B676" s="31"/>
      <c r="C676" s="31"/>
      <c r="D676" s="31"/>
      <c r="E676" s="33"/>
      <c r="F676" s="34"/>
      <c r="G676" s="35"/>
      <c r="H676" s="36" t="str">
        <f t="shared" si="49"/>
        <v/>
      </c>
      <c r="I676" s="34"/>
      <c r="J676" s="35"/>
      <c r="K676" s="36" t="str">
        <f t="shared" si="50"/>
        <v/>
      </c>
      <c r="L676" s="34"/>
      <c r="M676" s="37" t="str">
        <f t="shared" si="51"/>
        <v xml:space="preserve"> </v>
      </c>
      <c r="N676" s="36" t="str">
        <f t="shared" si="52"/>
        <v xml:space="preserve"> </v>
      </c>
      <c r="O676" s="38" t="str">
        <f t="shared" si="53"/>
        <v xml:space="preserve"> </v>
      </c>
      <c r="P676" s="37" t="str">
        <f t="shared" si="54"/>
        <v xml:space="preserve"> </v>
      </c>
      <c r="Q676" s="36" t="str">
        <f t="shared" si="55"/>
        <v xml:space="preserve"> </v>
      </c>
      <c r="R676" s="29"/>
      <c r="S676" s="30"/>
      <c r="T676" s="31"/>
      <c r="U676" s="31"/>
      <c r="V676" s="31"/>
      <c r="W676" s="33"/>
      <c r="X676" s="35"/>
      <c r="Y676" s="35"/>
      <c r="Z676" s="33"/>
      <c r="AA676" s="35"/>
      <c r="AB676" s="35"/>
      <c r="AC676" s="33"/>
      <c r="AD676" s="35"/>
      <c r="AE676" s="35"/>
      <c r="AF676" s="33"/>
      <c r="AG676" s="31"/>
      <c r="AH676" s="35"/>
      <c r="AI676" s="33"/>
      <c r="AJ676" s="29"/>
      <c r="AK676" s="57"/>
    </row>
    <row r="677" spans="1:37" ht="16.5" customHeight="1">
      <c r="A677" s="30"/>
      <c r="B677" s="31"/>
      <c r="C677" s="31"/>
      <c r="D677" s="31"/>
      <c r="E677" s="33"/>
      <c r="F677" s="34"/>
      <c r="G677" s="35"/>
      <c r="H677" s="36" t="str">
        <f t="shared" si="49"/>
        <v/>
      </c>
      <c r="I677" s="34"/>
      <c r="J677" s="35"/>
      <c r="K677" s="36" t="str">
        <f t="shared" si="50"/>
        <v/>
      </c>
      <c r="L677" s="34"/>
      <c r="M677" s="37" t="str">
        <f t="shared" si="51"/>
        <v xml:space="preserve"> </v>
      </c>
      <c r="N677" s="36" t="str">
        <f t="shared" si="52"/>
        <v xml:space="preserve"> </v>
      </c>
      <c r="O677" s="38" t="str">
        <f t="shared" si="53"/>
        <v xml:space="preserve"> </v>
      </c>
      <c r="P677" s="37" t="str">
        <f t="shared" si="54"/>
        <v xml:space="preserve"> </v>
      </c>
      <c r="Q677" s="36" t="str">
        <f t="shared" si="55"/>
        <v xml:space="preserve"> </v>
      </c>
      <c r="R677" s="29"/>
      <c r="S677" s="51"/>
      <c r="T677" s="72"/>
      <c r="U677" s="72"/>
      <c r="V677" s="72"/>
      <c r="W677" s="36"/>
      <c r="X677" s="37"/>
      <c r="Y677" s="37"/>
      <c r="Z677" s="36"/>
      <c r="AA677" s="37"/>
      <c r="AB677" s="37"/>
      <c r="AC677" s="36"/>
      <c r="AD677" s="37"/>
      <c r="AE677" s="37"/>
      <c r="AF677" s="36"/>
      <c r="AG677" s="72"/>
      <c r="AH677" s="37"/>
      <c r="AI677" s="36"/>
      <c r="AJ677" s="17"/>
      <c r="AK677" s="57"/>
    </row>
    <row r="678" spans="1:37" ht="16.5" customHeight="1">
      <c r="A678" s="30"/>
      <c r="B678" s="31"/>
      <c r="C678" s="31"/>
      <c r="D678" s="31"/>
      <c r="E678" s="33"/>
      <c r="F678" s="34"/>
      <c r="G678" s="35"/>
      <c r="H678" s="36" t="str">
        <f t="shared" si="49"/>
        <v/>
      </c>
      <c r="I678" s="34"/>
      <c r="J678" s="35"/>
      <c r="K678" s="36" t="str">
        <f t="shared" si="50"/>
        <v/>
      </c>
      <c r="L678" s="34"/>
      <c r="M678" s="37" t="str">
        <f t="shared" si="51"/>
        <v xml:space="preserve"> </v>
      </c>
      <c r="N678" s="36" t="str">
        <f t="shared" si="52"/>
        <v xml:space="preserve"> </v>
      </c>
      <c r="O678" s="38" t="str">
        <f t="shared" si="53"/>
        <v xml:space="preserve"> </v>
      </c>
      <c r="P678" s="37" t="str">
        <f t="shared" si="54"/>
        <v xml:space="preserve"> </v>
      </c>
      <c r="Q678" s="36" t="str">
        <f t="shared" si="55"/>
        <v xml:space="preserve"> </v>
      </c>
      <c r="R678" s="29"/>
      <c r="S678" s="30"/>
      <c r="T678" s="31"/>
      <c r="U678" s="31"/>
      <c r="V678" s="31"/>
      <c r="W678" s="33"/>
      <c r="X678" s="35"/>
      <c r="Y678" s="35"/>
      <c r="Z678" s="33"/>
      <c r="AA678" s="35"/>
      <c r="AB678" s="35"/>
      <c r="AC678" s="33"/>
      <c r="AD678" s="35"/>
      <c r="AE678" s="35"/>
      <c r="AF678" s="33"/>
      <c r="AG678" s="31"/>
      <c r="AH678" s="35"/>
      <c r="AI678" s="33"/>
      <c r="AJ678" s="29"/>
      <c r="AK678" s="57"/>
    </row>
    <row r="679" spans="1:37" ht="16.5" customHeight="1">
      <c r="A679" s="30"/>
      <c r="B679" s="31"/>
      <c r="C679" s="31"/>
      <c r="D679" s="31"/>
      <c r="E679" s="33"/>
      <c r="F679" s="34"/>
      <c r="G679" s="35"/>
      <c r="H679" s="36" t="str">
        <f t="shared" si="49"/>
        <v/>
      </c>
      <c r="I679" s="34"/>
      <c r="J679" s="35"/>
      <c r="K679" s="36" t="str">
        <f t="shared" si="50"/>
        <v/>
      </c>
      <c r="L679" s="34"/>
      <c r="M679" s="37" t="str">
        <f t="shared" si="51"/>
        <v xml:space="preserve"> </v>
      </c>
      <c r="N679" s="36" t="str">
        <f t="shared" si="52"/>
        <v xml:space="preserve"> </v>
      </c>
      <c r="O679" s="38" t="str">
        <f t="shared" si="53"/>
        <v xml:space="preserve"> </v>
      </c>
      <c r="P679" s="37" t="str">
        <f t="shared" si="54"/>
        <v xml:space="preserve"> </v>
      </c>
      <c r="Q679" s="36" t="str">
        <f t="shared" si="55"/>
        <v xml:space="preserve"> </v>
      </c>
      <c r="R679" s="29"/>
      <c r="S679" s="51"/>
      <c r="T679" s="72"/>
      <c r="U679" s="72"/>
      <c r="V679" s="72"/>
      <c r="W679" s="36"/>
      <c r="X679" s="37"/>
      <c r="Y679" s="37"/>
      <c r="Z679" s="36"/>
      <c r="AA679" s="37"/>
      <c r="AB679" s="37"/>
      <c r="AC679" s="36"/>
      <c r="AD679" s="37"/>
      <c r="AE679" s="37"/>
      <c r="AF679" s="36"/>
      <c r="AG679" s="72"/>
      <c r="AH679" s="37"/>
      <c r="AI679" s="36"/>
      <c r="AJ679" s="17"/>
      <c r="AK679" s="57"/>
    </row>
    <row r="680" spans="1:37" ht="16.5" customHeight="1">
      <c r="A680" s="30"/>
      <c r="B680" s="31"/>
      <c r="C680" s="31"/>
      <c r="D680" s="31"/>
      <c r="E680" s="33"/>
      <c r="F680" s="34"/>
      <c r="G680" s="35"/>
      <c r="H680" s="36" t="str">
        <f t="shared" si="49"/>
        <v/>
      </c>
      <c r="I680" s="34"/>
      <c r="J680" s="35"/>
      <c r="K680" s="36" t="str">
        <f t="shared" si="50"/>
        <v/>
      </c>
      <c r="L680" s="34"/>
      <c r="M680" s="37" t="str">
        <f t="shared" si="51"/>
        <v xml:space="preserve"> </v>
      </c>
      <c r="N680" s="36" t="str">
        <f t="shared" si="52"/>
        <v xml:space="preserve"> </v>
      </c>
      <c r="O680" s="38" t="str">
        <f t="shared" si="53"/>
        <v xml:space="preserve"> </v>
      </c>
      <c r="P680" s="37" t="str">
        <f t="shared" si="54"/>
        <v xml:space="preserve"> </v>
      </c>
      <c r="Q680" s="36" t="str">
        <f t="shared" si="55"/>
        <v xml:space="preserve"> </v>
      </c>
      <c r="R680" s="29"/>
      <c r="S680" s="30"/>
      <c r="T680" s="31"/>
      <c r="U680" s="31"/>
      <c r="V680" s="31"/>
      <c r="W680" s="33"/>
      <c r="X680" s="35"/>
      <c r="Y680" s="35"/>
      <c r="Z680" s="33"/>
      <c r="AA680" s="35"/>
      <c r="AB680" s="35"/>
      <c r="AC680" s="33"/>
      <c r="AD680" s="35"/>
      <c r="AE680" s="35"/>
      <c r="AF680" s="33"/>
      <c r="AG680" s="31"/>
      <c r="AH680" s="35"/>
      <c r="AI680" s="33"/>
      <c r="AJ680" s="29"/>
      <c r="AK680" s="57"/>
    </row>
    <row r="681" spans="1:37" ht="16.5" customHeight="1">
      <c r="A681" s="30"/>
      <c r="B681" s="31"/>
      <c r="C681" s="31"/>
      <c r="D681" s="31"/>
      <c r="E681" s="33"/>
      <c r="F681" s="34"/>
      <c r="G681" s="35"/>
      <c r="H681" s="36" t="str">
        <f t="shared" si="49"/>
        <v/>
      </c>
      <c r="I681" s="34"/>
      <c r="J681" s="35"/>
      <c r="K681" s="36" t="str">
        <f t="shared" si="50"/>
        <v/>
      </c>
      <c r="L681" s="34"/>
      <c r="M681" s="37" t="str">
        <f t="shared" si="51"/>
        <v xml:space="preserve"> </v>
      </c>
      <c r="N681" s="36" t="str">
        <f t="shared" si="52"/>
        <v xml:space="preserve"> </v>
      </c>
      <c r="O681" s="38" t="str">
        <f t="shared" si="53"/>
        <v xml:space="preserve"> </v>
      </c>
      <c r="P681" s="37" t="str">
        <f t="shared" si="54"/>
        <v xml:space="preserve"> </v>
      </c>
      <c r="Q681" s="36" t="str">
        <f t="shared" si="55"/>
        <v xml:space="preserve"> </v>
      </c>
      <c r="R681" s="29"/>
      <c r="S681" s="51"/>
      <c r="T681" s="72"/>
      <c r="U681" s="72"/>
      <c r="V681" s="72"/>
      <c r="W681" s="36"/>
      <c r="X681" s="37"/>
      <c r="Y681" s="37"/>
      <c r="Z681" s="36"/>
      <c r="AA681" s="37"/>
      <c r="AB681" s="37"/>
      <c r="AC681" s="36"/>
      <c r="AD681" s="37"/>
      <c r="AE681" s="37"/>
      <c r="AF681" s="36"/>
      <c r="AG681" s="72"/>
      <c r="AH681" s="37"/>
      <c r="AI681" s="36"/>
      <c r="AJ681" s="17"/>
      <c r="AK681" s="57"/>
    </row>
    <row r="682" spans="1:37" ht="16.5" customHeight="1">
      <c r="A682" s="30"/>
      <c r="B682" s="31"/>
      <c r="C682" s="31"/>
      <c r="D682" s="31"/>
      <c r="E682" s="33"/>
      <c r="F682" s="34"/>
      <c r="G682" s="35"/>
      <c r="H682" s="36" t="str">
        <f t="shared" si="49"/>
        <v/>
      </c>
      <c r="I682" s="34"/>
      <c r="J682" s="35"/>
      <c r="K682" s="36" t="str">
        <f t="shared" si="50"/>
        <v/>
      </c>
      <c r="L682" s="34"/>
      <c r="M682" s="37" t="str">
        <f t="shared" si="51"/>
        <v xml:space="preserve"> </v>
      </c>
      <c r="N682" s="36" t="str">
        <f t="shared" si="52"/>
        <v xml:space="preserve"> </v>
      </c>
      <c r="O682" s="38" t="str">
        <f t="shared" si="53"/>
        <v xml:space="preserve"> </v>
      </c>
      <c r="P682" s="37" t="str">
        <f t="shared" si="54"/>
        <v xml:space="preserve"> </v>
      </c>
      <c r="Q682" s="36" t="str">
        <f t="shared" si="55"/>
        <v xml:space="preserve"> </v>
      </c>
      <c r="R682" s="29"/>
      <c r="S682" s="30"/>
      <c r="T682" s="31"/>
      <c r="U682" s="31"/>
      <c r="V682" s="31"/>
      <c r="W682" s="33"/>
      <c r="X682" s="35"/>
      <c r="Y682" s="35"/>
      <c r="Z682" s="33"/>
      <c r="AA682" s="35"/>
      <c r="AB682" s="35"/>
      <c r="AC682" s="33"/>
      <c r="AD682" s="35"/>
      <c r="AE682" s="35"/>
      <c r="AF682" s="33"/>
      <c r="AG682" s="31"/>
      <c r="AH682" s="35"/>
      <c r="AI682" s="33"/>
      <c r="AJ682" s="29"/>
      <c r="AK682" s="57"/>
    </row>
    <row r="683" spans="1:37" ht="16.5" customHeight="1">
      <c r="A683" s="30"/>
      <c r="B683" s="31"/>
      <c r="C683" s="31"/>
      <c r="D683" s="31"/>
      <c r="E683" s="33"/>
      <c r="F683" s="34"/>
      <c r="G683" s="35"/>
      <c r="H683" s="36" t="str">
        <f t="shared" si="49"/>
        <v/>
      </c>
      <c r="I683" s="34"/>
      <c r="J683" s="35"/>
      <c r="K683" s="36" t="str">
        <f t="shared" si="50"/>
        <v/>
      </c>
      <c r="L683" s="34"/>
      <c r="M683" s="37" t="str">
        <f t="shared" si="51"/>
        <v xml:space="preserve"> </v>
      </c>
      <c r="N683" s="36" t="str">
        <f t="shared" si="52"/>
        <v xml:space="preserve"> </v>
      </c>
      <c r="O683" s="38" t="str">
        <f t="shared" si="53"/>
        <v xml:space="preserve"> </v>
      </c>
      <c r="P683" s="37" t="str">
        <f t="shared" si="54"/>
        <v xml:space="preserve"> </v>
      </c>
      <c r="Q683" s="36" t="str">
        <f t="shared" si="55"/>
        <v xml:space="preserve"> </v>
      </c>
      <c r="R683" s="29"/>
      <c r="S683" s="51"/>
      <c r="T683" s="72"/>
      <c r="U683" s="72"/>
      <c r="V683" s="72"/>
      <c r="W683" s="36"/>
      <c r="X683" s="37"/>
      <c r="Y683" s="37"/>
      <c r="Z683" s="36"/>
      <c r="AA683" s="37"/>
      <c r="AB683" s="37"/>
      <c r="AC683" s="36"/>
      <c r="AD683" s="37"/>
      <c r="AE683" s="37"/>
      <c r="AF683" s="36"/>
      <c r="AG683" s="72"/>
      <c r="AH683" s="37"/>
      <c r="AI683" s="36"/>
      <c r="AJ683" s="17"/>
      <c r="AK683" s="57"/>
    </row>
    <row r="684" spans="1:37" ht="16.5" customHeight="1">
      <c r="A684" s="30"/>
      <c r="B684" s="31"/>
      <c r="C684" s="31"/>
      <c r="D684" s="31"/>
      <c r="E684" s="33"/>
      <c r="F684" s="34"/>
      <c r="G684" s="35"/>
      <c r="H684" s="36" t="str">
        <f t="shared" si="49"/>
        <v/>
      </c>
      <c r="I684" s="34"/>
      <c r="J684" s="35"/>
      <c r="K684" s="36" t="str">
        <f t="shared" si="50"/>
        <v/>
      </c>
      <c r="L684" s="34"/>
      <c r="M684" s="37" t="str">
        <f t="shared" si="51"/>
        <v xml:space="preserve"> </v>
      </c>
      <c r="N684" s="36" t="str">
        <f t="shared" si="52"/>
        <v xml:space="preserve"> </v>
      </c>
      <c r="O684" s="38" t="str">
        <f t="shared" si="53"/>
        <v xml:space="preserve"> </v>
      </c>
      <c r="P684" s="37" t="str">
        <f t="shared" si="54"/>
        <v xml:space="preserve"> </v>
      </c>
      <c r="Q684" s="36" t="str">
        <f t="shared" si="55"/>
        <v xml:space="preserve"> </v>
      </c>
      <c r="R684" s="29"/>
      <c r="S684" s="30"/>
      <c r="T684" s="31"/>
      <c r="U684" s="31"/>
      <c r="V684" s="31"/>
      <c r="W684" s="33"/>
      <c r="X684" s="35"/>
      <c r="Y684" s="35"/>
      <c r="Z684" s="33"/>
      <c r="AA684" s="35"/>
      <c r="AB684" s="35"/>
      <c r="AC684" s="33"/>
      <c r="AD684" s="35"/>
      <c r="AE684" s="35"/>
      <c r="AF684" s="33"/>
      <c r="AG684" s="31"/>
      <c r="AH684" s="35"/>
      <c r="AI684" s="33"/>
      <c r="AJ684" s="29"/>
      <c r="AK684" s="57"/>
    </row>
    <row r="685" spans="1:37" ht="16.5" customHeight="1">
      <c r="A685" s="30"/>
      <c r="B685" s="31"/>
      <c r="C685" s="31"/>
      <c r="D685" s="31"/>
      <c r="E685" s="33"/>
      <c r="F685" s="34"/>
      <c r="G685" s="35"/>
      <c r="H685" s="36" t="str">
        <f t="shared" si="49"/>
        <v/>
      </c>
      <c r="I685" s="34"/>
      <c r="J685" s="35"/>
      <c r="K685" s="36" t="str">
        <f t="shared" si="50"/>
        <v/>
      </c>
      <c r="L685" s="34"/>
      <c r="M685" s="37" t="str">
        <f t="shared" si="51"/>
        <v xml:space="preserve"> </v>
      </c>
      <c r="N685" s="36" t="str">
        <f t="shared" si="52"/>
        <v xml:space="preserve"> </v>
      </c>
      <c r="O685" s="38" t="str">
        <f t="shared" si="53"/>
        <v xml:space="preserve"> </v>
      </c>
      <c r="P685" s="37" t="str">
        <f t="shared" si="54"/>
        <v xml:space="preserve"> </v>
      </c>
      <c r="Q685" s="36" t="str">
        <f t="shared" si="55"/>
        <v xml:space="preserve"> </v>
      </c>
      <c r="R685" s="29"/>
      <c r="S685" s="51"/>
      <c r="T685" s="72"/>
      <c r="U685" s="72"/>
      <c r="V685" s="72"/>
      <c r="W685" s="36"/>
      <c r="X685" s="37"/>
      <c r="Y685" s="37"/>
      <c r="Z685" s="36"/>
      <c r="AA685" s="37"/>
      <c r="AB685" s="37"/>
      <c r="AC685" s="36"/>
      <c r="AD685" s="37"/>
      <c r="AE685" s="37"/>
      <c r="AF685" s="36"/>
      <c r="AG685" s="72"/>
      <c r="AH685" s="37"/>
      <c r="AI685" s="36"/>
      <c r="AJ685" s="17"/>
      <c r="AK685" s="57"/>
    </row>
    <row r="686" spans="1:37" ht="16.5" customHeight="1">
      <c r="A686" s="30"/>
      <c r="B686" s="31"/>
      <c r="C686" s="31"/>
      <c r="D686" s="31"/>
      <c r="E686" s="33"/>
      <c r="F686" s="34"/>
      <c r="G686" s="35"/>
      <c r="H686" s="36" t="str">
        <f t="shared" si="49"/>
        <v/>
      </c>
      <c r="I686" s="34"/>
      <c r="J686" s="35"/>
      <c r="K686" s="36" t="str">
        <f t="shared" si="50"/>
        <v/>
      </c>
      <c r="L686" s="34"/>
      <c r="M686" s="37" t="str">
        <f t="shared" si="51"/>
        <v xml:space="preserve"> </v>
      </c>
      <c r="N686" s="36" t="str">
        <f t="shared" si="52"/>
        <v xml:space="preserve"> </v>
      </c>
      <c r="O686" s="38" t="str">
        <f t="shared" si="53"/>
        <v xml:space="preserve"> </v>
      </c>
      <c r="P686" s="37" t="str">
        <f t="shared" si="54"/>
        <v xml:space="preserve"> </v>
      </c>
      <c r="Q686" s="36" t="str">
        <f t="shared" si="55"/>
        <v xml:space="preserve"> </v>
      </c>
      <c r="R686" s="29"/>
      <c r="S686" s="30"/>
      <c r="T686" s="31"/>
      <c r="U686" s="31"/>
      <c r="V686" s="31"/>
      <c r="W686" s="33"/>
      <c r="X686" s="35"/>
      <c r="Y686" s="35"/>
      <c r="Z686" s="33"/>
      <c r="AA686" s="35"/>
      <c r="AB686" s="35"/>
      <c r="AC686" s="33"/>
      <c r="AD686" s="35"/>
      <c r="AE686" s="35"/>
      <c r="AF686" s="33"/>
      <c r="AG686" s="31"/>
      <c r="AH686" s="35"/>
      <c r="AI686" s="33"/>
      <c r="AJ686" s="29"/>
      <c r="AK686" s="57"/>
    </row>
    <row r="687" spans="1:37" ht="16.5" customHeight="1">
      <c r="A687" s="30"/>
      <c r="B687" s="31"/>
      <c r="C687" s="31"/>
      <c r="D687" s="31"/>
      <c r="E687" s="33"/>
      <c r="F687" s="34"/>
      <c r="G687" s="35"/>
      <c r="H687" s="36" t="str">
        <f t="shared" si="49"/>
        <v/>
      </c>
      <c r="I687" s="34"/>
      <c r="J687" s="35"/>
      <c r="K687" s="36" t="str">
        <f t="shared" si="50"/>
        <v/>
      </c>
      <c r="L687" s="34"/>
      <c r="M687" s="37" t="str">
        <f t="shared" si="51"/>
        <v xml:space="preserve"> </v>
      </c>
      <c r="N687" s="36" t="str">
        <f t="shared" si="52"/>
        <v xml:space="preserve"> </v>
      </c>
      <c r="O687" s="38" t="str">
        <f t="shared" si="53"/>
        <v xml:space="preserve"> </v>
      </c>
      <c r="P687" s="37" t="str">
        <f t="shared" si="54"/>
        <v xml:space="preserve"> </v>
      </c>
      <c r="Q687" s="36" t="str">
        <f t="shared" si="55"/>
        <v xml:space="preserve"> </v>
      </c>
      <c r="R687" s="29"/>
      <c r="S687" s="51"/>
      <c r="T687" s="72"/>
      <c r="U687" s="72"/>
      <c r="V687" s="72"/>
      <c r="W687" s="36"/>
      <c r="X687" s="37"/>
      <c r="Y687" s="37"/>
      <c r="Z687" s="36"/>
      <c r="AA687" s="37"/>
      <c r="AB687" s="37"/>
      <c r="AC687" s="36"/>
      <c r="AD687" s="37"/>
      <c r="AE687" s="37"/>
      <c r="AF687" s="36"/>
      <c r="AG687" s="72"/>
      <c r="AH687" s="37"/>
      <c r="AI687" s="36"/>
      <c r="AJ687" s="17"/>
      <c r="AK687" s="57"/>
    </row>
    <row r="688" spans="1:37" ht="16.5" customHeight="1">
      <c r="A688" s="30"/>
      <c r="B688" s="31"/>
      <c r="C688" s="31"/>
      <c r="D688" s="31"/>
      <c r="E688" s="33"/>
      <c r="F688" s="34"/>
      <c r="G688" s="35"/>
      <c r="H688" s="36" t="str">
        <f t="shared" si="49"/>
        <v/>
      </c>
      <c r="I688" s="34"/>
      <c r="J688" s="35"/>
      <c r="K688" s="36" t="str">
        <f t="shared" si="50"/>
        <v/>
      </c>
      <c r="L688" s="34"/>
      <c r="M688" s="37" t="str">
        <f t="shared" si="51"/>
        <v xml:space="preserve"> </v>
      </c>
      <c r="N688" s="36" t="str">
        <f t="shared" si="52"/>
        <v xml:space="preserve"> </v>
      </c>
      <c r="O688" s="38" t="str">
        <f t="shared" si="53"/>
        <v xml:space="preserve"> </v>
      </c>
      <c r="P688" s="37" t="str">
        <f t="shared" si="54"/>
        <v xml:space="preserve"> </v>
      </c>
      <c r="Q688" s="36" t="str">
        <f t="shared" si="55"/>
        <v xml:space="preserve"> </v>
      </c>
      <c r="R688" s="29"/>
      <c r="S688" s="30"/>
      <c r="T688" s="31"/>
      <c r="U688" s="31"/>
      <c r="V688" s="31"/>
      <c r="W688" s="33"/>
      <c r="X688" s="35"/>
      <c r="Y688" s="35"/>
      <c r="Z688" s="33"/>
      <c r="AA688" s="35"/>
      <c r="AB688" s="35"/>
      <c r="AC688" s="33"/>
      <c r="AD688" s="35"/>
      <c r="AE688" s="35"/>
      <c r="AF688" s="33"/>
      <c r="AG688" s="31"/>
      <c r="AH688" s="35"/>
      <c r="AI688" s="33"/>
      <c r="AJ688" s="29"/>
      <c r="AK688" s="57"/>
    </row>
    <row r="689" spans="1:37" ht="16.5" customHeight="1">
      <c r="A689" s="30"/>
      <c r="B689" s="31"/>
      <c r="C689" s="31"/>
      <c r="D689" s="31"/>
      <c r="E689" s="33"/>
      <c r="F689" s="34"/>
      <c r="G689" s="35"/>
      <c r="H689" s="36" t="str">
        <f t="shared" si="49"/>
        <v/>
      </c>
      <c r="I689" s="34"/>
      <c r="J689" s="35"/>
      <c r="K689" s="36" t="str">
        <f t="shared" si="50"/>
        <v/>
      </c>
      <c r="L689" s="34"/>
      <c r="M689" s="37" t="str">
        <f t="shared" si="51"/>
        <v xml:space="preserve"> </v>
      </c>
      <c r="N689" s="36" t="str">
        <f t="shared" si="52"/>
        <v xml:space="preserve"> </v>
      </c>
      <c r="O689" s="38" t="str">
        <f t="shared" si="53"/>
        <v xml:space="preserve"> </v>
      </c>
      <c r="P689" s="37" t="str">
        <f t="shared" si="54"/>
        <v xml:space="preserve"> </v>
      </c>
      <c r="Q689" s="36" t="str">
        <f t="shared" si="55"/>
        <v xml:space="preserve"> </v>
      </c>
      <c r="R689" s="29"/>
      <c r="S689" s="51"/>
      <c r="T689" s="72"/>
      <c r="U689" s="72"/>
      <c r="V689" s="72"/>
      <c r="W689" s="36"/>
      <c r="X689" s="37"/>
      <c r="Y689" s="37"/>
      <c r="Z689" s="36"/>
      <c r="AA689" s="37"/>
      <c r="AB689" s="37"/>
      <c r="AC689" s="36"/>
      <c r="AD689" s="37"/>
      <c r="AE689" s="37"/>
      <c r="AF689" s="36"/>
      <c r="AG689" s="72"/>
      <c r="AH689" s="37"/>
      <c r="AI689" s="36"/>
      <c r="AJ689" s="17"/>
      <c r="AK689" s="57"/>
    </row>
    <row r="690" spans="1:37" ht="16.5" customHeight="1">
      <c r="A690" s="30"/>
      <c r="B690" s="31"/>
      <c r="C690" s="31"/>
      <c r="D690" s="31"/>
      <c r="E690" s="33"/>
      <c r="F690" s="34"/>
      <c r="G690" s="35"/>
      <c r="H690" s="36" t="str">
        <f t="shared" si="49"/>
        <v/>
      </c>
      <c r="I690" s="34"/>
      <c r="J690" s="35"/>
      <c r="K690" s="36" t="str">
        <f t="shared" si="50"/>
        <v/>
      </c>
      <c r="L690" s="34"/>
      <c r="M690" s="37" t="str">
        <f t="shared" si="51"/>
        <v xml:space="preserve"> </v>
      </c>
      <c r="N690" s="36" t="str">
        <f t="shared" si="52"/>
        <v xml:space="preserve"> </v>
      </c>
      <c r="O690" s="38" t="str">
        <f t="shared" si="53"/>
        <v xml:space="preserve"> </v>
      </c>
      <c r="P690" s="37" t="str">
        <f t="shared" si="54"/>
        <v xml:space="preserve"> </v>
      </c>
      <c r="Q690" s="36" t="str">
        <f t="shared" si="55"/>
        <v xml:space="preserve"> </v>
      </c>
      <c r="R690" s="29"/>
      <c r="S690" s="30"/>
      <c r="T690" s="31"/>
      <c r="U690" s="31"/>
      <c r="V690" s="31"/>
      <c r="W690" s="33"/>
      <c r="X690" s="35"/>
      <c r="Y690" s="35"/>
      <c r="Z690" s="33"/>
      <c r="AA690" s="35"/>
      <c r="AB690" s="35"/>
      <c r="AC690" s="33"/>
      <c r="AD690" s="35"/>
      <c r="AE690" s="35"/>
      <c r="AF690" s="33"/>
      <c r="AG690" s="31"/>
      <c r="AH690" s="35"/>
      <c r="AI690" s="33"/>
      <c r="AJ690" s="29"/>
      <c r="AK690" s="57"/>
    </row>
    <row r="691" spans="1:37" ht="16.5" customHeight="1">
      <c r="A691" s="30"/>
      <c r="B691" s="31"/>
      <c r="C691" s="31"/>
      <c r="D691" s="31"/>
      <c r="E691" s="33"/>
      <c r="F691" s="34"/>
      <c r="G691" s="35"/>
      <c r="H691" s="36" t="str">
        <f t="shared" si="49"/>
        <v/>
      </c>
      <c r="I691" s="34"/>
      <c r="J691" s="35"/>
      <c r="K691" s="36" t="str">
        <f t="shared" si="50"/>
        <v/>
      </c>
      <c r="L691" s="34"/>
      <c r="M691" s="37" t="str">
        <f t="shared" si="51"/>
        <v xml:space="preserve"> </v>
      </c>
      <c r="N691" s="36" t="str">
        <f t="shared" si="52"/>
        <v xml:space="preserve"> </v>
      </c>
      <c r="O691" s="38" t="str">
        <f t="shared" si="53"/>
        <v xml:space="preserve"> </v>
      </c>
      <c r="P691" s="37" t="str">
        <f t="shared" si="54"/>
        <v xml:space="preserve"> </v>
      </c>
      <c r="Q691" s="36" t="str">
        <f t="shared" si="55"/>
        <v xml:space="preserve"> </v>
      </c>
      <c r="R691" s="29"/>
      <c r="S691" s="51"/>
      <c r="T691" s="72"/>
      <c r="U691" s="72"/>
      <c r="V691" s="72"/>
      <c r="W691" s="36"/>
      <c r="X691" s="37"/>
      <c r="Y691" s="37"/>
      <c r="Z691" s="36"/>
      <c r="AA691" s="37"/>
      <c r="AB691" s="37"/>
      <c r="AC691" s="36"/>
      <c r="AD691" s="37"/>
      <c r="AE691" s="37"/>
      <c r="AF691" s="36"/>
      <c r="AG691" s="72"/>
      <c r="AH691" s="37"/>
      <c r="AI691" s="36"/>
      <c r="AJ691" s="17"/>
      <c r="AK691" s="57"/>
    </row>
    <row r="692" spans="1:37" ht="16.5" customHeight="1">
      <c r="A692" s="30"/>
      <c r="B692" s="31"/>
      <c r="C692" s="31"/>
      <c r="D692" s="31"/>
      <c r="E692" s="33"/>
      <c r="F692" s="34"/>
      <c r="G692" s="35"/>
      <c r="H692" s="36" t="str">
        <f t="shared" si="49"/>
        <v/>
      </c>
      <c r="I692" s="34"/>
      <c r="J692" s="35"/>
      <c r="K692" s="36" t="str">
        <f t="shared" si="50"/>
        <v/>
      </c>
      <c r="L692" s="34"/>
      <c r="M692" s="37" t="str">
        <f t="shared" si="51"/>
        <v xml:space="preserve"> </v>
      </c>
      <c r="N692" s="36" t="str">
        <f t="shared" si="52"/>
        <v xml:space="preserve"> </v>
      </c>
      <c r="O692" s="38" t="str">
        <f t="shared" si="53"/>
        <v xml:space="preserve"> </v>
      </c>
      <c r="P692" s="37" t="str">
        <f t="shared" si="54"/>
        <v xml:space="preserve"> </v>
      </c>
      <c r="Q692" s="36" t="str">
        <f t="shared" si="55"/>
        <v xml:space="preserve"> </v>
      </c>
      <c r="R692" s="29"/>
      <c r="S692" s="30"/>
      <c r="T692" s="31"/>
      <c r="U692" s="31"/>
      <c r="V692" s="31"/>
      <c r="W692" s="33"/>
      <c r="X692" s="35"/>
      <c r="Y692" s="35"/>
      <c r="Z692" s="33"/>
      <c r="AA692" s="35"/>
      <c r="AB692" s="35"/>
      <c r="AC692" s="33"/>
      <c r="AD692" s="35"/>
      <c r="AE692" s="35"/>
      <c r="AF692" s="33"/>
      <c r="AG692" s="31"/>
      <c r="AH692" s="35"/>
      <c r="AI692" s="33"/>
      <c r="AJ692" s="29"/>
      <c r="AK692" s="57"/>
    </row>
    <row r="693" spans="1:37" ht="16.5" customHeight="1">
      <c r="A693" s="30"/>
      <c r="B693" s="31"/>
      <c r="C693" s="31"/>
      <c r="D693" s="31"/>
      <c r="E693" s="33"/>
      <c r="F693" s="34"/>
      <c r="G693" s="35"/>
      <c r="H693" s="36" t="str">
        <f t="shared" si="49"/>
        <v/>
      </c>
      <c r="I693" s="34"/>
      <c r="J693" s="35"/>
      <c r="K693" s="36" t="str">
        <f t="shared" si="50"/>
        <v/>
      </c>
      <c r="L693" s="34"/>
      <c r="M693" s="37" t="str">
        <f t="shared" si="51"/>
        <v xml:space="preserve"> </v>
      </c>
      <c r="N693" s="36" t="str">
        <f t="shared" si="52"/>
        <v xml:space="preserve"> </v>
      </c>
      <c r="O693" s="38" t="str">
        <f t="shared" si="53"/>
        <v xml:space="preserve"> </v>
      </c>
      <c r="P693" s="37" t="str">
        <f t="shared" si="54"/>
        <v xml:space="preserve"> </v>
      </c>
      <c r="Q693" s="36" t="str">
        <f t="shared" si="55"/>
        <v xml:space="preserve"> </v>
      </c>
      <c r="R693" s="29"/>
      <c r="S693" s="51"/>
      <c r="T693" s="72"/>
      <c r="U693" s="72"/>
      <c r="V693" s="72"/>
      <c r="W693" s="36"/>
      <c r="X693" s="37"/>
      <c r="Y693" s="37"/>
      <c r="Z693" s="36"/>
      <c r="AA693" s="37"/>
      <c r="AB693" s="37"/>
      <c r="AC693" s="36"/>
      <c r="AD693" s="37"/>
      <c r="AE693" s="37"/>
      <c r="AF693" s="36"/>
      <c r="AG693" s="72"/>
      <c r="AH693" s="37"/>
      <c r="AI693" s="36"/>
      <c r="AJ693" s="17"/>
      <c r="AK693" s="57"/>
    </row>
    <row r="694" spans="1:37" ht="16.5" customHeight="1">
      <c r="A694" s="30"/>
      <c r="B694" s="31"/>
      <c r="C694" s="31"/>
      <c r="D694" s="31"/>
      <c r="E694" s="33"/>
      <c r="F694" s="34"/>
      <c r="G694" s="35"/>
      <c r="H694" s="36" t="str">
        <f t="shared" si="49"/>
        <v/>
      </c>
      <c r="I694" s="34"/>
      <c r="J694" s="35"/>
      <c r="K694" s="36" t="str">
        <f t="shared" si="50"/>
        <v/>
      </c>
      <c r="L694" s="34"/>
      <c r="M694" s="37" t="str">
        <f t="shared" si="51"/>
        <v xml:space="preserve"> </v>
      </c>
      <c r="N694" s="36" t="str">
        <f t="shared" si="52"/>
        <v xml:space="preserve"> </v>
      </c>
      <c r="O694" s="38" t="str">
        <f t="shared" si="53"/>
        <v xml:space="preserve"> </v>
      </c>
      <c r="P694" s="37" t="str">
        <f t="shared" si="54"/>
        <v xml:space="preserve"> </v>
      </c>
      <c r="Q694" s="36" t="str">
        <f t="shared" si="55"/>
        <v xml:space="preserve"> </v>
      </c>
      <c r="R694" s="29"/>
      <c r="S694" s="30"/>
      <c r="T694" s="31"/>
      <c r="U694" s="31"/>
      <c r="V694" s="31"/>
      <c r="W694" s="33"/>
      <c r="X694" s="35"/>
      <c r="Y694" s="35"/>
      <c r="Z694" s="33"/>
      <c r="AA694" s="35"/>
      <c r="AB694" s="35"/>
      <c r="AC694" s="33"/>
      <c r="AD694" s="35"/>
      <c r="AE694" s="35"/>
      <c r="AF694" s="33"/>
      <c r="AG694" s="31"/>
      <c r="AH694" s="35"/>
      <c r="AI694" s="33"/>
      <c r="AJ694" s="29"/>
      <c r="AK694" s="57"/>
    </row>
    <row r="695" spans="1:37" ht="16.5" customHeight="1">
      <c r="A695" s="30"/>
      <c r="B695" s="31"/>
      <c r="C695" s="31"/>
      <c r="D695" s="31"/>
      <c r="E695" s="33"/>
      <c r="F695" s="34"/>
      <c r="G695" s="35"/>
      <c r="H695" s="36" t="str">
        <f t="shared" si="49"/>
        <v/>
      </c>
      <c r="I695" s="34"/>
      <c r="J695" s="35"/>
      <c r="K695" s="36" t="str">
        <f t="shared" si="50"/>
        <v/>
      </c>
      <c r="L695" s="34"/>
      <c r="M695" s="37" t="str">
        <f t="shared" si="51"/>
        <v xml:space="preserve"> </v>
      </c>
      <c r="N695" s="36" t="str">
        <f t="shared" si="52"/>
        <v xml:space="preserve"> </v>
      </c>
      <c r="O695" s="38" t="str">
        <f t="shared" si="53"/>
        <v xml:space="preserve"> </v>
      </c>
      <c r="P695" s="37" t="str">
        <f t="shared" si="54"/>
        <v xml:space="preserve"> </v>
      </c>
      <c r="Q695" s="36" t="str">
        <f t="shared" si="55"/>
        <v xml:space="preserve"> </v>
      </c>
      <c r="R695" s="29"/>
      <c r="S695" s="51"/>
      <c r="T695" s="72"/>
      <c r="U695" s="72"/>
      <c r="V695" s="72"/>
      <c r="W695" s="36"/>
      <c r="X695" s="37"/>
      <c r="Y695" s="37"/>
      <c r="Z695" s="36"/>
      <c r="AA695" s="37"/>
      <c r="AB695" s="37"/>
      <c r="AC695" s="36"/>
      <c r="AD695" s="37"/>
      <c r="AE695" s="37"/>
      <c r="AF695" s="36"/>
      <c r="AG695" s="72"/>
      <c r="AH695" s="37"/>
      <c r="AI695" s="36"/>
      <c r="AJ695" s="17"/>
      <c r="AK695" s="57"/>
    </row>
    <row r="696" spans="1:37" ht="16.5" customHeight="1">
      <c r="A696" s="30"/>
      <c r="B696" s="31"/>
      <c r="C696" s="31"/>
      <c r="D696" s="31"/>
      <c r="E696" s="33"/>
      <c r="F696" s="34"/>
      <c r="G696" s="35"/>
      <c r="H696" s="36" t="str">
        <f t="shared" si="49"/>
        <v/>
      </c>
      <c r="I696" s="34"/>
      <c r="J696" s="35"/>
      <c r="K696" s="36" t="str">
        <f t="shared" si="50"/>
        <v/>
      </c>
      <c r="L696" s="34"/>
      <c r="M696" s="37" t="str">
        <f t="shared" si="51"/>
        <v xml:space="preserve"> </v>
      </c>
      <c r="N696" s="36" t="str">
        <f t="shared" si="52"/>
        <v xml:space="preserve"> </v>
      </c>
      <c r="O696" s="38" t="str">
        <f t="shared" si="53"/>
        <v xml:space="preserve"> </v>
      </c>
      <c r="P696" s="37" t="str">
        <f t="shared" si="54"/>
        <v xml:space="preserve"> </v>
      </c>
      <c r="Q696" s="36" t="str">
        <f t="shared" si="55"/>
        <v xml:space="preserve"> </v>
      </c>
      <c r="R696" s="29"/>
      <c r="S696" s="30"/>
      <c r="T696" s="31"/>
      <c r="U696" s="31"/>
      <c r="V696" s="31"/>
      <c r="W696" s="33"/>
      <c r="X696" s="35"/>
      <c r="Y696" s="35"/>
      <c r="Z696" s="33"/>
      <c r="AA696" s="35"/>
      <c r="AB696" s="35"/>
      <c r="AC696" s="33"/>
      <c r="AD696" s="35"/>
      <c r="AE696" s="35"/>
      <c r="AF696" s="33"/>
      <c r="AG696" s="31"/>
      <c r="AH696" s="35"/>
      <c r="AI696" s="33"/>
      <c r="AJ696" s="29"/>
      <c r="AK696" s="57"/>
    </row>
    <row r="697" spans="1:37" ht="16.5" customHeight="1">
      <c r="A697" s="30"/>
      <c r="B697" s="31"/>
      <c r="C697" s="31"/>
      <c r="D697" s="31"/>
      <c r="E697" s="33"/>
      <c r="F697" s="34"/>
      <c r="G697" s="35"/>
      <c r="H697" s="36" t="str">
        <f t="shared" si="49"/>
        <v/>
      </c>
      <c r="I697" s="34"/>
      <c r="J697" s="35"/>
      <c r="K697" s="36" t="str">
        <f t="shared" si="50"/>
        <v/>
      </c>
      <c r="L697" s="34"/>
      <c r="M697" s="37" t="str">
        <f t="shared" si="51"/>
        <v xml:space="preserve"> </v>
      </c>
      <c r="N697" s="36" t="str">
        <f t="shared" si="52"/>
        <v xml:space="preserve"> </v>
      </c>
      <c r="O697" s="38" t="str">
        <f t="shared" si="53"/>
        <v xml:space="preserve"> </v>
      </c>
      <c r="P697" s="37" t="str">
        <f t="shared" si="54"/>
        <v xml:space="preserve"> </v>
      </c>
      <c r="Q697" s="36" t="str">
        <f t="shared" si="55"/>
        <v xml:space="preserve"> </v>
      </c>
      <c r="R697" s="29"/>
      <c r="S697" s="51"/>
      <c r="T697" s="72"/>
      <c r="U697" s="72"/>
      <c r="V697" s="72"/>
      <c r="W697" s="36"/>
      <c r="X697" s="37"/>
      <c r="Y697" s="37"/>
      <c r="Z697" s="36"/>
      <c r="AA697" s="37"/>
      <c r="AB697" s="37"/>
      <c r="AC697" s="36"/>
      <c r="AD697" s="37"/>
      <c r="AE697" s="37"/>
      <c r="AF697" s="36"/>
      <c r="AG697" s="72"/>
      <c r="AH697" s="37"/>
      <c r="AI697" s="36"/>
      <c r="AJ697" s="17"/>
      <c r="AK697" s="57"/>
    </row>
    <row r="698" spans="1:37" ht="16.5" customHeight="1">
      <c r="A698" s="30"/>
      <c r="B698" s="31"/>
      <c r="C698" s="31"/>
      <c r="D698" s="31"/>
      <c r="E698" s="33"/>
      <c r="F698" s="34"/>
      <c r="G698" s="35"/>
      <c r="H698" s="36" t="str">
        <f t="shared" si="49"/>
        <v/>
      </c>
      <c r="I698" s="34"/>
      <c r="J698" s="35"/>
      <c r="K698" s="36" t="str">
        <f t="shared" si="50"/>
        <v/>
      </c>
      <c r="L698" s="34"/>
      <c r="M698" s="37" t="str">
        <f t="shared" si="51"/>
        <v xml:space="preserve"> </v>
      </c>
      <c r="N698" s="36" t="str">
        <f t="shared" si="52"/>
        <v xml:space="preserve"> </v>
      </c>
      <c r="O698" s="38" t="str">
        <f t="shared" si="53"/>
        <v xml:space="preserve"> </v>
      </c>
      <c r="P698" s="37" t="str">
        <f t="shared" si="54"/>
        <v xml:space="preserve"> </v>
      </c>
      <c r="Q698" s="36" t="str">
        <f t="shared" si="55"/>
        <v xml:space="preserve"> </v>
      </c>
      <c r="R698" s="29"/>
      <c r="S698" s="30"/>
      <c r="T698" s="31"/>
      <c r="U698" s="31"/>
      <c r="V698" s="31"/>
      <c r="W698" s="33"/>
      <c r="X698" s="35"/>
      <c r="Y698" s="35"/>
      <c r="Z698" s="33"/>
      <c r="AA698" s="35"/>
      <c r="AB698" s="35"/>
      <c r="AC698" s="33"/>
      <c r="AD698" s="35"/>
      <c r="AE698" s="35"/>
      <c r="AF698" s="33"/>
      <c r="AG698" s="31"/>
      <c r="AH698" s="35"/>
      <c r="AI698" s="33"/>
      <c r="AJ698" s="29"/>
      <c r="AK698" s="57"/>
    </row>
    <row r="699" spans="1:37" ht="16.5" customHeight="1">
      <c r="A699" s="30"/>
      <c r="B699" s="31"/>
      <c r="C699" s="31"/>
      <c r="D699" s="31"/>
      <c r="E699" s="33"/>
      <c r="F699" s="34"/>
      <c r="G699" s="35"/>
      <c r="H699" s="36" t="str">
        <f t="shared" si="49"/>
        <v/>
      </c>
      <c r="I699" s="34"/>
      <c r="J699" s="35"/>
      <c r="K699" s="36" t="str">
        <f t="shared" si="50"/>
        <v/>
      </c>
      <c r="L699" s="34"/>
      <c r="M699" s="37" t="str">
        <f t="shared" si="51"/>
        <v xml:space="preserve"> </v>
      </c>
      <c r="N699" s="36" t="str">
        <f t="shared" si="52"/>
        <v xml:space="preserve"> </v>
      </c>
      <c r="O699" s="38" t="str">
        <f t="shared" si="53"/>
        <v xml:space="preserve"> </v>
      </c>
      <c r="P699" s="37" t="str">
        <f t="shared" si="54"/>
        <v xml:space="preserve"> </v>
      </c>
      <c r="Q699" s="36" t="str">
        <f t="shared" si="55"/>
        <v xml:space="preserve"> </v>
      </c>
      <c r="R699" s="29"/>
      <c r="S699" s="51"/>
      <c r="T699" s="72"/>
      <c r="U699" s="72"/>
      <c r="V699" s="72"/>
      <c r="W699" s="36"/>
      <c r="X699" s="37"/>
      <c r="Y699" s="37"/>
      <c r="Z699" s="36"/>
      <c r="AA699" s="37"/>
      <c r="AB699" s="37"/>
      <c r="AC699" s="36"/>
      <c r="AD699" s="37"/>
      <c r="AE699" s="37"/>
      <c r="AF699" s="36"/>
      <c r="AG699" s="72"/>
      <c r="AH699" s="37"/>
      <c r="AI699" s="36"/>
      <c r="AJ699" s="17"/>
      <c r="AK699" s="57"/>
    </row>
    <row r="700" spans="1:37" ht="16.5" customHeight="1">
      <c r="A700" s="30"/>
      <c r="B700" s="31"/>
      <c r="C700" s="31"/>
      <c r="D700" s="31"/>
      <c r="E700" s="33"/>
      <c r="F700" s="34"/>
      <c r="G700" s="35"/>
      <c r="H700" s="36" t="str">
        <f t="shared" si="49"/>
        <v/>
      </c>
      <c r="I700" s="34"/>
      <c r="J700" s="35"/>
      <c r="K700" s="36" t="str">
        <f t="shared" si="50"/>
        <v/>
      </c>
      <c r="L700" s="34"/>
      <c r="M700" s="37" t="str">
        <f t="shared" si="51"/>
        <v xml:space="preserve"> </v>
      </c>
      <c r="N700" s="36" t="str">
        <f t="shared" si="52"/>
        <v xml:space="preserve"> </v>
      </c>
      <c r="O700" s="38" t="str">
        <f t="shared" si="53"/>
        <v xml:space="preserve"> </v>
      </c>
      <c r="P700" s="37" t="str">
        <f t="shared" si="54"/>
        <v xml:space="preserve"> </v>
      </c>
      <c r="Q700" s="36" t="str">
        <f t="shared" si="55"/>
        <v xml:space="preserve"> </v>
      </c>
      <c r="R700" s="29"/>
      <c r="S700" s="30"/>
      <c r="T700" s="31"/>
      <c r="U700" s="31"/>
      <c r="V700" s="31"/>
      <c r="W700" s="33"/>
      <c r="X700" s="35"/>
      <c r="Y700" s="35"/>
      <c r="Z700" s="33"/>
      <c r="AA700" s="35"/>
      <c r="AB700" s="35"/>
      <c r="AC700" s="33"/>
      <c r="AD700" s="35"/>
      <c r="AE700" s="35"/>
      <c r="AF700" s="33"/>
      <c r="AG700" s="31"/>
      <c r="AH700" s="35"/>
      <c r="AI700" s="33"/>
      <c r="AJ700" s="29"/>
      <c r="AK700" s="57"/>
    </row>
    <row r="701" spans="1:37" ht="16.5" customHeight="1">
      <c r="A701" s="30"/>
      <c r="B701" s="31"/>
      <c r="C701" s="31"/>
      <c r="D701" s="31"/>
      <c r="E701" s="33"/>
      <c r="F701" s="34"/>
      <c r="G701" s="35"/>
      <c r="H701" s="36" t="str">
        <f t="shared" si="49"/>
        <v/>
      </c>
      <c r="I701" s="34"/>
      <c r="J701" s="35"/>
      <c r="K701" s="36" t="str">
        <f t="shared" si="50"/>
        <v/>
      </c>
      <c r="L701" s="34"/>
      <c r="M701" s="37" t="str">
        <f t="shared" si="51"/>
        <v xml:space="preserve"> </v>
      </c>
      <c r="N701" s="36" t="str">
        <f t="shared" si="52"/>
        <v xml:space="preserve"> </v>
      </c>
      <c r="O701" s="38" t="str">
        <f t="shared" si="53"/>
        <v xml:space="preserve"> </v>
      </c>
      <c r="P701" s="37" t="str">
        <f t="shared" si="54"/>
        <v xml:space="preserve"> </v>
      </c>
      <c r="Q701" s="36" t="str">
        <f t="shared" si="55"/>
        <v xml:space="preserve"> </v>
      </c>
      <c r="R701" s="29"/>
      <c r="S701" s="51"/>
      <c r="T701" s="72"/>
      <c r="U701" s="72"/>
      <c r="V701" s="72"/>
      <c r="W701" s="36"/>
      <c r="X701" s="37"/>
      <c r="Y701" s="37"/>
      <c r="Z701" s="36"/>
      <c r="AA701" s="37"/>
      <c r="AB701" s="37"/>
      <c r="AC701" s="36"/>
      <c r="AD701" s="37"/>
      <c r="AE701" s="37"/>
      <c r="AF701" s="36"/>
      <c r="AG701" s="72"/>
      <c r="AH701" s="37"/>
      <c r="AI701" s="36"/>
      <c r="AJ701" s="17"/>
      <c r="AK701" s="57"/>
    </row>
    <row r="702" spans="1:37" ht="16.5" customHeight="1">
      <c r="A702" s="30"/>
      <c r="B702" s="31"/>
      <c r="C702" s="31"/>
      <c r="D702" s="31"/>
      <c r="E702" s="33"/>
      <c r="F702" s="34"/>
      <c r="G702" s="35"/>
      <c r="H702" s="36" t="str">
        <f t="shared" si="49"/>
        <v/>
      </c>
      <c r="I702" s="34"/>
      <c r="J702" s="35"/>
      <c r="K702" s="36" t="str">
        <f t="shared" si="50"/>
        <v/>
      </c>
      <c r="L702" s="34"/>
      <c r="M702" s="37" t="str">
        <f t="shared" si="51"/>
        <v xml:space="preserve"> </v>
      </c>
      <c r="N702" s="36" t="str">
        <f t="shared" si="52"/>
        <v xml:space="preserve"> </v>
      </c>
      <c r="O702" s="38" t="str">
        <f t="shared" si="53"/>
        <v xml:space="preserve"> </v>
      </c>
      <c r="P702" s="37" t="str">
        <f t="shared" si="54"/>
        <v xml:space="preserve"> </v>
      </c>
      <c r="Q702" s="36" t="str">
        <f t="shared" si="55"/>
        <v xml:space="preserve"> </v>
      </c>
      <c r="R702" s="29"/>
      <c r="S702" s="30"/>
      <c r="T702" s="31"/>
      <c r="U702" s="31"/>
      <c r="V702" s="31"/>
      <c r="W702" s="33"/>
      <c r="X702" s="35"/>
      <c r="Y702" s="35"/>
      <c r="Z702" s="33"/>
      <c r="AA702" s="35"/>
      <c r="AB702" s="35"/>
      <c r="AC702" s="33"/>
      <c r="AD702" s="35"/>
      <c r="AE702" s="35"/>
      <c r="AF702" s="33"/>
      <c r="AG702" s="31"/>
      <c r="AH702" s="35"/>
      <c r="AI702" s="33"/>
      <c r="AJ702" s="29"/>
      <c r="AK702" s="57"/>
    </row>
    <row r="703" spans="1:37" ht="16.5" customHeight="1">
      <c r="A703" s="30"/>
      <c r="B703" s="31"/>
      <c r="C703" s="31"/>
      <c r="D703" s="31"/>
      <c r="E703" s="33"/>
      <c r="F703" s="34"/>
      <c r="G703" s="35"/>
      <c r="H703" s="36" t="str">
        <f t="shared" si="49"/>
        <v/>
      </c>
      <c r="I703" s="34"/>
      <c r="J703" s="35"/>
      <c r="K703" s="36" t="str">
        <f t="shared" si="50"/>
        <v/>
      </c>
      <c r="L703" s="34"/>
      <c r="M703" s="37" t="str">
        <f t="shared" si="51"/>
        <v xml:space="preserve"> </v>
      </c>
      <c r="N703" s="36" t="str">
        <f t="shared" si="52"/>
        <v xml:space="preserve"> </v>
      </c>
      <c r="O703" s="38" t="str">
        <f t="shared" si="53"/>
        <v xml:space="preserve"> </v>
      </c>
      <c r="P703" s="37" t="str">
        <f t="shared" si="54"/>
        <v xml:space="preserve"> </v>
      </c>
      <c r="Q703" s="36" t="str">
        <f t="shared" si="55"/>
        <v xml:space="preserve"> </v>
      </c>
      <c r="R703" s="29"/>
      <c r="S703" s="51"/>
      <c r="T703" s="72"/>
      <c r="U703" s="72"/>
      <c r="V703" s="72"/>
      <c r="W703" s="36"/>
      <c r="X703" s="37"/>
      <c r="Y703" s="37"/>
      <c r="Z703" s="36"/>
      <c r="AA703" s="37"/>
      <c r="AB703" s="37"/>
      <c r="AC703" s="36"/>
      <c r="AD703" s="37"/>
      <c r="AE703" s="37"/>
      <c r="AF703" s="36"/>
      <c r="AG703" s="72"/>
      <c r="AH703" s="37"/>
      <c r="AI703" s="36"/>
      <c r="AJ703" s="17"/>
      <c r="AK703" s="57"/>
    </row>
    <row r="704" spans="1:37" ht="16.5" customHeight="1">
      <c r="A704" s="30"/>
      <c r="B704" s="31"/>
      <c r="C704" s="31"/>
      <c r="D704" s="31"/>
      <c r="E704" s="33"/>
      <c r="F704" s="34"/>
      <c r="G704" s="35"/>
      <c r="H704" s="36" t="str">
        <f t="shared" si="49"/>
        <v/>
      </c>
      <c r="I704" s="34"/>
      <c r="J704" s="35"/>
      <c r="K704" s="36" t="str">
        <f t="shared" si="50"/>
        <v/>
      </c>
      <c r="L704" s="34"/>
      <c r="M704" s="37" t="str">
        <f t="shared" si="51"/>
        <v xml:space="preserve"> </v>
      </c>
      <c r="N704" s="36" t="str">
        <f t="shared" si="52"/>
        <v xml:space="preserve"> </v>
      </c>
      <c r="O704" s="38" t="str">
        <f t="shared" si="53"/>
        <v xml:space="preserve"> </v>
      </c>
      <c r="P704" s="37" t="str">
        <f t="shared" si="54"/>
        <v xml:space="preserve"> </v>
      </c>
      <c r="Q704" s="36" t="str">
        <f t="shared" si="55"/>
        <v xml:space="preserve"> </v>
      </c>
      <c r="R704" s="29"/>
      <c r="S704" s="30"/>
      <c r="T704" s="31"/>
      <c r="U704" s="31"/>
      <c r="V704" s="31"/>
      <c r="W704" s="33"/>
      <c r="X704" s="35"/>
      <c r="Y704" s="35"/>
      <c r="Z704" s="33"/>
      <c r="AA704" s="35"/>
      <c r="AB704" s="35"/>
      <c r="AC704" s="33"/>
      <c r="AD704" s="35"/>
      <c r="AE704" s="35"/>
      <c r="AF704" s="33"/>
      <c r="AG704" s="31"/>
      <c r="AH704" s="35"/>
      <c r="AI704" s="33"/>
      <c r="AJ704" s="29"/>
      <c r="AK704" s="57"/>
    </row>
    <row r="705" spans="1:37" ht="16.5" customHeight="1">
      <c r="A705" s="30"/>
      <c r="B705" s="31"/>
      <c r="C705" s="31"/>
      <c r="D705" s="31"/>
      <c r="E705" s="33"/>
      <c r="F705" s="34"/>
      <c r="G705" s="35"/>
      <c r="H705" s="36" t="str">
        <f t="shared" si="49"/>
        <v/>
      </c>
      <c r="I705" s="34"/>
      <c r="J705" s="35"/>
      <c r="K705" s="36" t="str">
        <f t="shared" si="50"/>
        <v/>
      </c>
      <c r="L705" s="34"/>
      <c r="M705" s="37" t="str">
        <f t="shared" si="51"/>
        <v xml:space="preserve"> </v>
      </c>
      <c r="N705" s="36" t="str">
        <f t="shared" si="52"/>
        <v xml:space="preserve"> </v>
      </c>
      <c r="O705" s="38" t="str">
        <f t="shared" si="53"/>
        <v xml:space="preserve"> </v>
      </c>
      <c r="P705" s="37" t="str">
        <f t="shared" si="54"/>
        <v xml:space="preserve"> </v>
      </c>
      <c r="Q705" s="36" t="str">
        <f t="shared" si="55"/>
        <v xml:space="preserve"> </v>
      </c>
      <c r="R705" s="29"/>
      <c r="S705" s="51"/>
      <c r="T705" s="72"/>
      <c r="U705" s="72"/>
      <c r="V705" s="72"/>
      <c r="W705" s="36"/>
      <c r="X705" s="37"/>
      <c r="Y705" s="37"/>
      <c r="Z705" s="36"/>
      <c r="AA705" s="37"/>
      <c r="AB705" s="37"/>
      <c r="AC705" s="36"/>
      <c r="AD705" s="37"/>
      <c r="AE705" s="37"/>
      <c r="AF705" s="36"/>
      <c r="AG705" s="72"/>
      <c r="AH705" s="37"/>
      <c r="AI705" s="36"/>
      <c r="AJ705" s="17"/>
      <c r="AK705" s="57"/>
    </row>
    <row r="706" spans="1:37" ht="16.5" customHeight="1">
      <c r="A706" s="30"/>
      <c r="B706" s="31"/>
      <c r="C706" s="31"/>
      <c r="D706" s="31"/>
      <c r="E706" s="33"/>
      <c r="F706" s="34"/>
      <c r="G706" s="35"/>
      <c r="H706" s="36" t="str">
        <f t="shared" si="49"/>
        <v/>
      </c>
      <c r="I706" s="34"/>
      <c r="J706" s="35"/>
      <c r="K706" s="36" t="str">
        <f t="shared" si="50"/>
        <v/>
      </c>
      <c r="L706" s="34"/>
      <c r="M706" s="37" t="str">
        <f t="shared" si="51"/>
        <v xml:space="preserve"> </v>
      </c>
      <c r="N706" s="36" t="str">
        <f t="shared" si="52"/>
        <v xml:space="preserve"> </v>
      </c>
      <c r="O706" s="38" t="str">
        <f t="shared" si="53"/>
        <v xml:space="preserve"> </v>
      </c>
      <c r="P706" s="37" t="str">
        <f t="shared" si="54"/>
        <v xml:space="preserve"> </v>
      </c>
      <c r="Q706" s="36" t="str">
        <f t="shared" si="55"/>
        <v xml:space="preserve"> </v>
      </c>
      <c r="R706" s="29"/>
      <c r="S706" s="30"/>
      <c r="T706" s="31"/>
      <c r="U706" s="31"/>
      <c r="V706" s="31"/>
      <c r="W706" s="33"/>
      <c r="X706" s="35"/>
      <c r="Y706" s="35"/>
      <c r="Z706" s="33"/>
      <c r="AA706" s="35"/>
      <c r="AB706" s="35"/>
      <c r="AC706" s="33"/>
      <c r="AD706" s="35"/>
      <c r="AE706" s="35"/>
      <c r="AF706" s="33"/>
      <c r="AG706" s="31"/>
      <c r="AH706" s="35"/>
      <c r="AI706" s="33"/>
      <c r="AJ706" s="29"/>
      <c r="AK706" s="57"/>
    </row>
    <row r="707" spans="1:37" ht="16.5" customHeight="1">
      <c r="A707" s="30"/>
      <c r="B707" s="31"/>
      <c r="C707" s="31"/>
      <c r="D707" s="31"/>
      <c r="E707" s="33"/>
      <c r="F707" s="34"/>
      <c r="G707" s="35"/>
      <c r="H707" s="36" t="str">
        <f t="shared" si="49"/>
        <v/>
      </c>
      <c r="I707" s="34"/>
      <c r="J707" s="35"/>
      <c r="K707" s="36" t="str">
        <f t="shared" si="50"/>
        <v/>
      </c>
      <c r="L707" s="34"/>
      <c r="M707" s="37" t="str">
        <f t="shared" si="51"/>
        <v xml:space="preserve"> </v>
      </c>
      <c r="N707" s="36" t="str">
        <f t="shared" si="52"/>
        <v xml:space="preserve"> </v>
      </c>
      <c r="O707" s="38" t="str">
        <f t="shared" si="53"/>
        <v xml:space="preserve"> </v>
      </c>
      <c r="P707" s="37" t="str">
        <f t="shared" si="54"/>
        <v xml:space="preserve"> </v>
      </c>
      <c r="Q707" s="36" t="str">
        <f t="shared" si="55"/>
        <v xml:space="preserve"> </v>
      </c>
      <c r="R707" s="29"/>
      <c r="S707" s="51"/>
      <c r="T707" s="72"/>
      <c r="U707" s="72"/>
      <c r="V707" s="72"/>
      <c r="W707" s="36"/>
      <c r="X707" s="37"/>
      <c r="Y707" s="37"/>
      <c r="Z707" s="36"/>
      <c r="AA707" s="37"/>
      <c r="AB707" s="37"/>
      <c r="AC707" s="36"/>
      <c r="AD707" s="37"/>
      <c r="AE707" s="37"/>
      <c r="AF707" s="36"/>
      <c r="AG707" s="72"/>
      <c r="AH707" s="37"/>
      <c r="AI707" s="36"/>
      <c r="AJ707" s="17"/>
      <c r="AK707" s="57"/>
    </row>
    <row r="708" spans="1:37" ht="16.5" customHeight="1">
      <c r="A708" s="30"/>
      <c r="B708" s="31"/>
      <c r="C708" s="31"/>
      <c r="D708" s="31"/>
      <c r="E708" s="33"/>
      <c r="F708" s="34"/>
      <c r="G708" s="35"/>
      <c r="H708" s="36" t="str">
        <f t="shared" si="49"/>
        <v/>
      </c>
      <c r="I708" s="34"/>
      <c r="J708" s="35"/>
      <c r="K708" s="36" t="str">
        <f t="shared" si="50"/>
        <v/>
      </c>
      <c r="L708" s="34"/>
      <c r="M708" s="37" t="str">
        <f t="shared" si="51"/>
        <v xml:space="preserve"> </v>
      </c>
      <c r="N708" s="36" t="str">
        <f t="shared" si="52"/>
        <v xml:space="preserve"> </v>
      </c>
      <c r="O708" s="38" t="str">
        <f t="shared" si="53"/>
        <v xml:space="preserve"> </v>
      </c>
      <c r="P708" s="37" t="str">
        <f t="shared" si="54"/>
        <v xml:space="preserve"> </v>
      </c>
      <c r="Q708" s="36" t="str">
        <f t="shared" si="55"/>
        <v xml:space="preserve"> </v>
      </c>
      <c r="R708" s="29"/>
      <c r="S708" s="30"/>
      <c r="T708" s="31"/>
      <c r="U708" s="31"/>
      <c r="V708" s="31"/>
      <c r="W708" s="33"/>
      <c r="X708" s="35"/>
      <c r="Y708" s="35"/>
      <c r="Z708" s="33"/>
      <c r="AA708" s="35"/>
      <c r="AB708" s="35"/>
      <c r="AC708" s="33"/>
      <c r="AD708" s="35"/>
      <c r="AE708" s="35"/>
      <c r="AF708" s="33"/>
      <c r="AG708" s="31"/>
      <c r="AH708" s="35"/>
      <c r="AI708" s="33"/>
      <c r="AJ708" s="29"/>
      <c r="AK708" s="57"/>
    </row>
    <row r="709" spans="1:37" ht="16.5" customHeight="1">
      <c r="A709" s="30"/>
      <c r="B709" s="31"/>
      <c r="C709" s="31"/>
      <c r="D709" s="31"/>
      <c r="E709" s="33"/>
      <c r="F709" s="34"/>
      <c r="G709" s="35"/>
      <c r="H709" s="36" t="str">
        <f t="shared" si="49"/>
        <v/>
      </c>
      <c r="I709" s="34"/>
      <c r="J709" s="35"/>
      <c r="K709" s="36" t="str">
        <f t="shared" si="50"/>
        <v/>
      </c>
      <c r="L709" s="34"/>
      <c r="M709" s="37" t="str">
        <f t="shared" si="51"/>
        <v xml:space="preserve"> </v>
      </c>
      <c r="N709" s="36" t="str">
        <f t="shared" si="52"/>
        <v xml:space="preserve"> </v>
      </c>
      <c r="O709" s="38" t="str">
        <f t="shared" si="53"/>
        <v xml:space="preserve"> </v>
      </c>
      <c r="P709" s="37" t="str">
        <f t="shared" si="54"/>
        <v xml:space="preserve"> </v>
      </c>
      <c r="Q709" s="36" t="str">
        <f t="shared" si="55"/>
        <v xml:space="preserve"> </v>
      </c>
      <c r="R709" s="29"/>
      <c r="S709" s="51"/>
      <c r="T709" s="72"/>
      <c r="U709" s="72"/>
      <c r="V709" s="72"/>
      <c r="W709" s="36"/>
      <c r="X709" s="37"/>
      <c r="Y709" s="37"/>
      <c r="Z709" s="36"/>
      <c r="AA709" s="37"/>
      <c r="AB709" s="37"/>
      <c r="AC709" s="36"/>
      <c r="AD709" s="37"/>
      <c r="AE709" s="37"/>
      <c r="AF709" s="36"/>
      <c r="AG709" s="72"/>
      <c r="AH709" s="37"/>
      <c r="AI709" s="36"/>
      <c r="AJ709" s="17"/>
      <c r="AK709" s="57"/>
    </row>
    <row r="710" spans="1:37" ht="16.5" customHeight="1">
      <c r="A710" s="30"/>
      <c r="B710" s="31"/>
      <c r="C710" s="31"/>
      <c r="D710" s="31"/>
      <c r="E710" s="33"/>
      <c r="F710" s="34"/>
      <c r="G710" s="35"/>
      <c r="H710" s="36" t="str">
        <f t="shared" si="49"/>
        <v/>
      </c>
      <c r="I710" s="34"/>
      <c r="J710" s="35"/>
      <c r="K710" s="36" t="str">
        <f t="shared" si="50"/>
        <v/>
      </c>
      <c r="L710" s="34"/>
      <c r="M710" s="37" t="str">
        <f t="shared" si="51"/>
        <v xml:space="preserve"> </v>
      </c>
      <c r="N710" s="36" t="str">
        <f t="shared" si="52"/>
        <v xml:space="preserve"> </v>
      </c>
      <c r="O710" s="38" t="str">
        <f t="shared" si="53"/>
        <v xml:space="preserve"> </v>
      </c>
      <c r="P710" s="37" t="str">
        <f t="shared" si="54"/>
        <v xml:space="preserve"> </v>
      </c>
      <c r="Q710" s="36" t="str">
        <f t="shared" si="55"/>
        <v xml:space="preserve"> </v>
      </c>
      <c r="R710" s="29"/>
      <c r="S710" s="30"/>
      <c r="T710" s="31"/>
      <c r="U710" s="31"/>
      <c r="V710" s="31"/>
      <c r="W710" s="33"/>
      <c r="X710" s="35"/>
      <c r="Y710" s="35"/>
      <c r="Z710" s="33"/>
      <c r="AA710" s="35"/>
      <c r="AB710" s="35"/>
      <c r="AC710" s="33"/>
      <c r="AD710" s="35"/>
      <c r="AE710" s="35"/>
      <c r="AF710" s="33"/>
      <c r="AG710" s="31"/>
      <c r="AH710" s="35"/>
      <c r="AI710" s="33"/>
      <c r="AJ710" s="29"/>
      <c r="AK710" s="57"/>
    </row>
    <row r="711" spans="1:37" ht="16.5" customHeight="1">
      <c r="A711" s="30"/>
      <c r="B711" s="31"/>
      <c r="C711" s="31"/>
      <c r="D711" s="31"/>
      <c r="E711" s="33"/>
      <c r="F711" s="34"/>
      <c r="G711" s="35"/>
      <c r="H711" s="36" t="str">
        <f t="shared" si="49"/>
        <v/>
      </c>
      <c r="I711" s="34"/>
      <c r="J711" s="35"/>
      <c r="K711" s="36" t="str">
        <f t="shared" si="50"/>
        <v/>
      </c>
      <c r="L711" s="34"/>
      <c r="M711" s="37" t="str">
        <f t="shared" si="51"/>
        <v xml:space="preserve"> </v>
      </c>
      <c r="N711" s="36" t="str">
        <f t="shared" si="52"/>
        <v xml:space="preserve"> </v>
      </c>
      <c r="O711" s="38" t="str">
        <f t="shared" si="53"/>
        <v xml:space="preserve"> </v>
      </c>
      <c r="P711" s="37" t="str">
        <f t="shared" si="54"/>
        <v xml:space="preserve"> </v>
      </c>
      <c r="Q711" s="36" t="str">
        <f t="shared" si="55"/>
        <v xml:space="preserve"> </v>
      </c>
      <c r="R711" s="29"/>
      <c r="S711" s="51"/>
      <c r="T711" s="72"/>
      <c r="U711" s="72"/>
      <c r="V711" s="72"/>
      <c r="W711" s="36"/>
      <c r="X711" s="37"/>
      <c r="Y711" s="37"/>
      <c r="Z711" s="36"/>
      <c r="AA711" s="37"/>
      <c r="AB711" s="37"/>
      <c r="AC711" s="36"/>
      <c r="AD711" s="37"/>
      <c r="AE711" s="37"/>
      <c r="AF711" s="36"/>
      <c r="AG711" s="72"/>
      <c r="AH711" s="37"/>
      <c r="AI711" s="36"/>
      <c r="AJ711" s="17"/>
      <c r="AK711" s="57"/>
    </row>
    <row r="712" spans="1:37" ht="16.5" customHeight="1">
      <c r="A712" s="30"/>
      <c r="B712" s="31"/>
      <c r="C712" s="31"/>
      <c r="D712" s="31"/>
      <c r="E712" s="33"/>
      <c r="F712" s="34"/>
      <c r="G712" s="35"/>
      <c r="H712" s="36" t="str">
        <f t="shared" si="49"/>
        <v/>
      </c>
      <c r="I712" s="34"/>
      <c r="J712" s="35"/>
      <c r="K712" s="36" t="str">
        <f t="shared" si="50"/>
        <v/>
      </c>
      <c r="L712" s="34"/>
      <c r="M712" s="37" t="str">
        <f t="shared" si="51"/>
        <v xml:space="preserve"> </v>
      </c>
      <c r="N712" s="36" t="str">
        <f t="shared" si="52"/>
        <v xml:space="preserve"> </v>
      </c>
      <c r="O712" s="38" t="str">
        <f t="shared" si="53"/>
        <v xml:space="preserve"> </v>
      </c>
      <c r="P712" s="37" t="str">
        <f t="shared" si="54"/>
        <v xml:space="preserve"> </v>
      </c>
      <c r="Q712" s="36" t="str">
        <f t="shared" si="55"/>
        <v xml:space="preserve"> </v>
      </c>
      <c r="R712" s="29"/>
      <c r="S712" s="30"/>
      <c r="T712" s="31"/>
      <c r="U712" s="31"/>
      <c r="V712" s="31"/>
      <c r="W712" s="33"/>
      <c r="X712" s="35"/>
      <c r="Y712" s="35"/>
      <c r="Z712" s="33"/>
      <c r="AA712" s="35"/>
      <c r="AB712" s="35"/>
      <c r="AC712" s="33"/>
      <c r="AD712" s="35"/>
      <c r="AE712" s="35"/>
      <c r="AF712" s="33"/>
      <c r="AG712" s="31"/>
      <c r="AH712" s="35"/>
      <c r="AI712" s="33"/>
      <c r="AJ712" s="29"/>
      <c r="AK712" s="57"/>
    </row>
    <row r="713" spans="1:37" ht="16.5" customHeight="1">
      <c r="A713" s="30"/>
      <c r="B713" s="31"/>
      <c r="C713" s="31"/>
      <c r="D713" s="31"/>
      <c r="E713" s="33"/>
      <c r="F713" s="34"/>
      <c r="G713" s="35"/>
      <c r="H713" s="36" t="str">
        <f t="shared" si="49"/>
        <v/>
      </c>
      <c r="I713" s="34"/>
      <c r="J713" s="35"/>
      <c r="K713" s="36" t="str">
        <f t="shared" si="50"/>
        <v/>
      </c>
      <c r="L713" s="34"/>
      <c r="M713" s="37" t="str">
        <f t="shared" si="51"/>
        <v xml:space="preserve"> </v>
      </c>
      <c r="N713" s="36" t="str">
        <f t="shared" si="52"/>
        <v xml:space="preserve"> </v>
      </c>
      <c r="O713" s="38" t="str">
        <f t="shared" si="53"/>
        <v xml:space="preserve"> </v>
      </c>
      <c r="P713" s="37" t="str">
        <f t="shared" si="54"/>
        <v xml:space="preserve"> </v>
      </c>
      <c r="Q713" s="36" t="str">
        <f t="shared" si="55"/>
        <v xml:space="preserve"> </v>
      </c>
      <c r="R713" s="29"/>
      <c r="S713" s="51"/>
      <c r="T713" s="72"/>
      <c r="U713" s="72"/>
      <c r="V713" s="72"/>
      <c r="W713" s="36"/>
      <c r="X713" s="37"/>
      <c r="Y713" s="37"/>
      <c r="Z713" s="36"/>
      <c r="AA713" s="37"/>
      <c r="AB713" s="37"/>
      <c r="AC713" s="36"/>
      <c r="AD713" s="37"/>
      <c r="AE713" s="37"/>
      <c r="AF713" s="36"/>
      <c r="AG713" s="72"/>
      <c r="AH713" s="37"/>
      <c r="AI713" s="36"/>
      <c r="AJ713" s="17"/>
      <c r="AK713" s="57"/>
    </row>
    <row r="714" spans="1:37" ht="16.5" customHeight="1">
      <c r="A714" s="30"/>
      <c r="B714" s="31"/>
      <c r="C714" s="31"/>
      <c r="D714" s="31"/>
      <c r="E714" s="33"/>
      <c r="F714" s="34"/>
      <c r="G714" s="35"/>
      <c r="H714" s="36" t="str">
        <f t="shared" si="49"/>
        <v/>
      </c>
      <c r="I714" s="34"/>
      <c r="J714" s="35"/>
      <c r="K714" s="36" t="str">
        <f t="shared" si="50"/>
        <v/>
      </c>
      <c r="L714" s="34"/>
      <c r="M714" s="37" t="str">
        <f t="shared" si="51"/>
        <v xml:space="preserve"> </v>
      </c>
      <c r="N714" s="36" t="str">
        <f t="shared" si="52"/>
        <v xml:space="preserve"> </v>
      </c>
      <c r="O714" s="38" t="str">
        <f t="shared" si="53"/>
        <v xml:space="preserve"> </v>
      </c>
      <c r="P714" s="37" t="str">
        <f t="shared" si="54"/>
        <v xml:space="preserve"> </v>
      </c>
      <c r="Q714" s="36" t="str">
        <f t="shared" si="55"/>
        <v xml:space="preserve"> </v>
      </c>
      <c r="R714" s="29"/>
      <c r="S714" s="30"/>
      <c r="T714" s="31"/>
      <c r="U714" s="31"/>
      <c r="V714" s="31"/>
      <c r="W714" s="33"/>
      <c r="X714" s="35"/>
      <c r="Y714" s="35"/>
      <c r="Z714" s="33"/>
      <c r="AA714" s="35"/>
      <c r="AB714" s="35"/>
      <c r="AC714" s="33"/>
      <c r="AD714" s="35"/>
      <c r="AE714" s="35"/>
      <c r="AF714" s="33"/>
      <c r="AG714" s="31"/>
      <c r="AH714" s="35"/>
      <c r="AI714" s="33"/>
      <c r="AJ714" s="29"/>
      <c r="AK714" s="57"/>
    </row>
    <row r="715" spans="1:37" ht="16.5" customHeight="1">
      <c r="A715" s="30"/>
      <c r="B715" s="31"/>
      <c r="C715" s="31"/>
      <c r="D715" s="31"/>
      <c r="E715" s="33"/>
      <c r="F715" s="34"/>
      <c r="G715" s="35"/>
      <c r="H715" s="36" t="str">
        <f t="shared" si="49"/>
        <v/>
      </c>
      <c r="I715" s="34"/>
      <c r="J715" s="35"/>
      <c r="K715" s="36" t="str">
        <f t="shared" si="50"/>
        <v/>
      </c>
      <c r="L715" s="34"/>
      <c r="M715" s="37" t="str">
        <f t="shared" si="51"/>
        <v xml:space="preserve"> </v>
      </c>
      <c r="N715" s="36" t="str">
        <f t="shared" si="52"/>
        <v xml:space="preserve"> </v>
      </c>
      <c r="O715" s="38" t="str">
        <f t="shared" si="53"/>
        <v xml:space="preserve"> </v>
      </c>
      <c r="P715" s="37" t="str">
        <f t="shared" si="54"/>
        <v xml:space="preserve"> </v>
      </c>
      <c r="Q715" s="36" t="str">
        <f t="shared" si="55"/>
        <v xml:space="preserve"> </v>
      </c>
      <c r="R715" s="29"/>
      <c r="S715" s="51"/>
      <c r="T715" s="72"/>
      <c r="U715" s="72"/>
      <c r="V715" s="72"/>
      <c r="W715" s="36"/>
      <c r="X715" s="37"/>
      <c r="Y715" s="37"/>
      <c r="Z715" s="36"/>
      <c r="AA715" s="37"/>
      <c r="AB715" s="37"/>
      <c r="AC715" s="36"/>
      <c r="AD715" s="37"/>
      <c r="AE715" s="37"/>
      <c r="AF715" s="36"/>
      <c r="AG715" s="72"/>
      <c r="AH715" s="37"/>
      <c r="AI715" s="36"/>
      <c r="AJ715" s="17"/>
      <c r="AK715" s="57"/>
    </row>
    <row r="716" spans="1:37" ht="16.5" customHeight="1">
      <c r="A716" s="30"/>
      <c r="B716" s="31"/>
      <c r="C716" s="31"/>
      <c r="D716" s="31"/>
      <c r="E716" s="33"/>
      <c r="F716" s="34"/>
      <c r="G716" s="35"/>
      <c r="H716" s="36" t="str">
        <f t="shared" si="49"/>
        <v/>
      </c>
      <c r="I716" s="34"/>
      <c r="J716" s="35"/>
      <c r="K716" s="36" t="str">
        <f t="shared" si="50"/>
        <v/>
      </c>
      <c r="L716" s="34"/>
      <c r="M716" s="37" t="str">
        <f t="shared" si="51"/>
        <v xml:space="preserve"> </v>
      </c>
      <c r="N716" s="36" t="str">
        <f t="shared" si="52"/>
        <v xml:space="preserve"> </v>
      </c>
      <c r="O716" s="38" t="str">
        <f t="shared" si="53"/>
        <v xml:space="preserve"> </v>
      </c>
      <c r="P716" s="37" t="str">
        <f t="shared" si="54"/>
        <v xml:space="preserve"> </v>
      </c>
      <c r="Q716" s="36" t="str">
        <f t="shared" si="55"/>
        <v xml:space="preserve"> </v>
      </c>
      <c r="R716" s="29"/>
      <c r="S716" s="30"/>
      <c r="T716" s="31"/>
      <c r="U716" s="31"/>
      <c r="V716" s="31"/>
      <c r="W716" s="33"/>
      <c r="X716" s="35"/>
      <c r="Y716" s="35"/>
      <c r="Z716" s="33"/>
      <c r="AA716" s="35"/>
      <c r="AB716" s="35"/>
      <c r="AC716" s="33"/>
      <c r="AD716" s="35"/>
      <c r="AE716" s="35"/>
      <c r="AF716" s="33"/>
      <c r="AG716" s="31"/>
      <c r="AH716" s="35"/>
      <c r="AI716" s="33"/>
      <c r="AJ716" s="29"/>
      <c r="AK716" s="57"/>
    </row>
    <row r="717" spans="1:37" ht="16.5" customHeight="1">
      <c r="A717" s="30"/>
      <c r="B717" s="31"/>
      <c r="C717" s="31"/>
      <c r="D717" s="31"/>
      <c r="E717" s="33"/>
      <c r="F717" s="34"/>
      <c r="G717" s="35"/>
      <c r="H717" s="36" t="str">
        <f t="shared" si="49"/>
        <v/>
      </c>
      <c r="I717" s="34"/>
      <c r="J717" s="35"/>
      <c r="K717" s="36" t="str">
        <f t="shared" si="50"/>
        <v/>
      </c>
      <c r="L717" s="34"/>
      <c r="M717" s="37" t="str">
        <f t="shared" si="51"/>
        <v xml:space="preserve"> </v>
      </c>
      <c r="N717" s="36" t="str">
        <f t="shared" si="52"/>
        <v xml:space="preserve"> </v>
      </c>
      <c r="O717" s="38" t="str">
        <f t="shared" si="53"/>
        <v xml:space="preserve"> </v>
      </c>
      <c r="P717" s="37" t="str">
        <f t="shared" si="54"/>
        <v xml:space="preserve"> </v>
      </c>
      <c r="Q717" s="36" t="str">
        <f t="shared" si="55"/>
        <v xml:space="preserve"> </v>
      </c>
      <c r="R717" s="29"/>
      <c r="S717" s="51"/>
      <c r="T717" s="72"/>
      <c r="U717" s="72"/>
      <c r="V717" s="72"/>
      <c r="W717" s="36"/>
      <c r="X717" s="37"/>
      <c r="Y717" s="37"/>
      <c r="Z717" s="36"/>
      <c r="AA717" s="37"/>
      <c r="AB717" s="37"/>
      <c r="AC717" s="36"/>
      <c r="AD717" s="37"/>
      <c r="AE717" s="37"/>
      <c r="AF717" s="36"/>
      <c r="AG717" s="72"/>
      <c r="AH717" s="37"/>
      <c r="AI717" s="36"/>
      <c r="AJ717" s="17"/>
      <c r="AK717" s="57"/>
    </row>
    <row r="718" spans="1:37" ht="16.5" customHeight="1">
      <c r="A718" s="30"/>
      <c r="B718" s="31"/>
      <c r="C718" s="31"/>
      <c r="D718" s="31"/>
      <c r="E718" s="33"/>
      <c r="F718" s="34"/>
      <c r="G718" s="35"/>
      <c r="H718" s="36" t="str">
        <f t="shared" si="49"/>
        <v/>
      </c>
      <c r="I718" s="34"/>
      <c r="J718" s="35"/>
      <c r="K718" s="36" t="str">
        <f t="shared" si="50"/>
        <v/>
      </c>
      <c r="L718" s="34"/>
      <c r="M718" s="37" t="str">
        <f t="shared" si="51"/>
        <v xml:space="preserve"> </v>
      </c>
      <c r="N718" s="36" t="str">
        <f t="shared" si="52"/>
        <v xml:space="preserve"> </v>
      </c>
      <c r="O718" s="38" t="str">
        <f t="shared" si="53"/>
        <v xml:space="preserve"> </v>
      </c>
      <c r="P718" s="37" t="str">
        <f t="shared" si="54"/>
        <v xml:space="preserve"> </v>
      </c>
      <c r="Q718" s="36" t="str">
        <f t="shared" si="55"/>
        <v xml:space="preserve"> </v>
      </c>
      <c r="R718" s="29"/>
      <c r="S718" s="30"/>
      <c r="T718" s="31"/>
      <c r="U718" s="31"/>
      <c r="V718" s="31"/>
      <c r="W718" s="33"/>
      <c r="X718" s="35"/>
      <c r="Y718" s="35"/>
      <c r="Z718" s="33"/>
      <c r="AA718" s="35"/>
      <c r="AB718" s="35"/>
      <c r="AC718" s="33"/>
      <c r="AD718" s="35"/>
      <c r="AE718" s="35"/>
      <c r="AF718" s="33"/>
      <c r="AG718" s="31"/>
      <c r="AH718" s="35"/>
      <c r="AI718" s="33"/>
      <c r="AJ718" s="29"/>
      <c r="AK718" s="57"/>
    </row>
    <row r="719" spans="1:37" ht="16.5" customHeight="1">
      <c r="A719" s="30"/>
      <c r="B719" s="31"/>
      <c r="C719" s="31"/>
      <c r="D719" s="31"/>
      <c r="E719" s="33"/>
      <c r="F719" s="34"/>
      <c r="G719" s="35"/>
      <c r="H719" s="36" t="str">
        <f t="shared" si="49"/>
        <v/>
      </c>
      <c r="I719" s="34"/>
      <c r="J719" s="35"/>
      <c r="K719" s="36" t="str">
        <f t="shared" si="50"/>
        <v/>
      </c>
      <c r="L719" s="34"/>
      <c r="M719" s="37" t="str">
        <f t="shared" si="51"/>
        <v xml:space="preserve"> </v>
      </c>
      <c r="N719" s="36" t="str">
        <f t="shared" si="52"/>
        <v xml:space="preserve"> </v>
      </c>
      <c r="O719" s="38" t="str">
        <f t="shared" si="53"/>
        <v xml:space="preserve"> </v>
      </c>
      <c r="P719" s="37" t="str">
        <f t="shared" si="54"/>
        <v xml:space="preserve"> </v>
      </c>
      <c r="Q719" s="36" t="str">
        <f t="shared" si="55"/>
        <v xml:space="preserve"> </v>
      </c>
      <c r="R719" s="29"/>
      <c r="S719" s="51"/>
      <c r="T719" s="72"/>
      <c r="U719" s="72"/>
      <c r="V719" s="72"/>
      <c r="W719" s="36"/>
      <c r="X719" s="37"/>
      <c r="Y719" s="37"/>
      <c r="Z719" s="36"/>
      <c r="AA719" s="37"/>
      <c r="AB719" s="37"/>
      <c r="AC719" s="36"/>
      <c r="AD719" s="37"/>
      <c r="AE719" s="37"/>
      <c r="AF719" s="36"/>
      <c r="AG719" s="72"/>
      <c r="AH719" s="37"/>
      <c r="AI719" s="36"/>
      <c r="AJ719" s="17"/>
      <c r="AK719" s="57"/>
    </row>
    <row r="720" spans="1:37" ht="16.5" customHeight="1">
      <c r="A720" s="30"/>
      <c r="B720" s="31"/>
      <c r="C720" s="31"/>
      <c r="D720" s="31"/>
      <c r="E720" s="33"/>
      <c r="F720" s="34"/>
      <c r="G720" s="35"/>
      <c r="H720" s="36" t="str">
        <f t="shared" si="49"/>
        <v/>
      </c>
      <c r="I720" s="34"/>
      <c r="J720" s="35"/>
      <c r="K720" s="36" t="str">
        <f t="shared" si="50"/>
        <v/>
      </c>
      <c r="L720" s="34"/>
      <c r="M720" s="37" t="str">
        <f t="shared" si="51"/>
        <v xml:space="preserve"> </v>
      </c>
      <c r="N720" s="36" t="str">
        <f t="shared" si="52"/>
        <v xml:space="preserve"> </v>
      </c>
      <c r="O720" s="38" t="str">
        <f t="shared" si="53"/>
        <v xml:space="preserve"> </v>
      </c>
      <c r="P720" s="37" t="str">
        <f t="shared" si="54"/>
        <v xml:space="preserve"> </v>
      </c>
      <c r="Q720" s="36" t="str">
        <f t="shared" si="55"/>
        <v xml:space="preserve"> </v>
      </c>
      <c r="R720" s="29"/>
      <c r="S720" s="30"/>
      <c r="T720" s="31"/>
      <c r="U720" s="31"/>
      <c r="V720" s="31"/>
      <c r="W720" s="33"/>
      <c r="X720" s="35"/>
      <c r="Y720" s="35"/>
      <c r="Z720" s="33"/>
      <c r="AA720" s="35"/>
      <c r="AB720" s="35"/>
      <c r="AC720" s="33"/>
      <c r="AD720" s="35"/>
      <c r="AE720" s="35"/>
      <c r="AF720" s="33"/>
      <c r="AG720" s="31"/>
      <c r="AH720" s="35"/>
      <c r="AI720" s="33"/>
      <c r="AJ720" s="29"/>
      <c r="AK720" s="57"/>
    </row>
    <row r="721" spans="1:37" ht="16.5" customHeight="1">
      <c r="A721" s="30"/>
      <c r="B721" s="31"/>
      <c r="C721" s="31"/>
      <c r="D721" s="31"/>
      <c r="E721" s="33"/>
      <c r="F721" s="34"/>
      <c r="G721" s="35"/>
      <c r="H721" s="36" t="str">
        <f t="shared" si="49"/>
        <v/>
      </c>
      <c r="I721" s="34"/>
      <c r="J721" s="35"/>
      <c r="K721" s="36" t="str">
        <f t="shared" si="50"/>
        <v/>
      </c>
      <c r="L721" s="34"/>
      <c r="M721" s="37" t="str">
        <f t="shared" si="51"/>
        <v xml:space="preserve"> </v>
      </c>
      <c r="N721" s="36" t="str">
        <f t="shared" si="52"/>
        <v xml:space="preserve"> </v>
      </c>
      <c r="O721" s="38" t="str">
        <f t="shared" si="53"/>
        <v xml:space="preserve"> </v>
      </c>
      <c r="P721" s="37" t="str">
        <f t="shared" si="54"/>
        <v xml:space="preserve"> </v>
      </c>
      <c r="Q721" s="36" t="str">
        <f t="shared" si="55"/>
        <v xml:space="preserve"> </v>
      </c>
      <c r="R721" s="29"/>
      <c r="S721" s="51"/>
      <c r="T721" s="72"/>
      <c r="U721" s="72"/>
      <c r="V721" s="72"/>
      <c r="W721" s="36"/>
      <c r="X721" s="37"/>
      <c r="Y721" s="37"/>
      <c r="Z721" s="36"/>
      <c r="AA721" s="37"/>
      <c r="AB721" s="37"/>
      <c r="AC721" s="36"/>
      <c r="AD721" s="37"/>
      <c r="AE721" s="37"/>
      <c r="AF721" s="36"/>
      <c r="AG721" s="72"/>
      <c r="AH721" s="37"/>
      <c r="AI721" s="36"/>
      <c r="AJ721" s="17"/>
      <c r="AK721" s="57"/>
    </row>
    <row r="722" spans="1:37" ht="16.5" customHeight="1">
      <c r="A722" s="30"/>
      <c r="B722" s="31"/>
      <c r="C722" s="31"/>
      <c r="D722" s="31"/>
      <c r="E722" s="33"/>
      <c r="F722" s="34"/>
      <c r="G722" s="35"/>
      <c r="H722" s="36" t="str">
        <f t="shared" si="49"/>
        <v/>
      </c>
      <c r="I722" s="34"/>
      <c r="J722" s="35"/>
      <c r="K722" s="36" t="str">
        <f t="shared" si="50"/>
        <v/>
      </c>
      <c r="L722" s="34"/>
      <c r="M722" s="37" t="str">
        <f t="shared" si="51"/>
        <v xml:space="preserve"> </v>
      </c>
      <c r="N722" s="36" t="str">
        <f t="shared" si="52"/>
        <v xml:space="preserve"> </v>
      </c>
      <c r="O722" s="38" t="str">
        <f t="shared" si="53"/>
        <v xml:space="preserve"> </v>
      </c>
      <c r="P722" s="37" t="str">
        <f t="shared" si="54"/>
        <v xml:space="preserve"> </v>
      </c>
      <c r="Q722" s="36" t="str">
        <f t="shared" si="55"/>
        <v xml:space="preserve"> </v>
      </c>
      <c r="R722" s="29"/>
      <c r="S722" s="30"/>
      <c r="T722" s="31"/>
      <c r="U722" s="31"/>
      <c r="V722" s="31"/>
      <c r="W722" s="33"/>
      <c r="X722" s="35"/>
      <c r="Y722" s="35"/>
      <c r="Z722" s="33"/>
      <c r="AA722" s="35"/>
      <c r="AB722" s="35"/>
      <c r="AC722" s="33"/>
      <c r="AD722" s="35"/>
      <c r="AE722" s="35"/>
      <c r="AF722" s="33"/>
      <c r="AG722" s="31"/>
      <c r="AH722" s="35"/>
      <c r="AI722" s="33"/>
      <c r="AJ722" s="29"/>
      <c r="AK722" s="57"/>
    </row>
    <row r="723" spans="1:37" ht="16.5" customHeight="1">
      <c r="A723" s="30"/>
      <c r="B723" s="31"/>
      <c r="C723" s="31"/>
      <c r="D723" s="31"/>
      <c r="E723" s="33"/>
      <c r="F723" s="34"/>
      <c r="G723" s="35"/>
      <c r="H723" s="36" t="str">
        <f t="shared" si="49"/>
        <v/>
      </c>
      <c r="I723" s="34"/>
      <c r="J723" s="35"/>
      <c r="K723" s="36" t="str">
        <f t="shared" si="50"/>
        <v/>
      </c>
      <c r="L723" s="34"/>
      <c r="M723" s="37" t="str">
        <f t="shared" si="51"/>
        <v xml:space="preserve"> </v>
      </c>
      <c r="N723" s="36" t="str">
        <f t="shared" si="52"/>
        <v xml:space="preserve"> </v>
      </c>
      <c r="O723" s="38" t="str">
        <f t="shared" si="53"/>
        <v xml:space="preserve"> </v>
      </c>
      <c r="P723" s="37" t="str">
        <f t="shared" si="54"/>
        <v xml:space="preserve"> </v>
      </c>
      <c r="Q723" s="36" t="str">
        <f t="shared" si="55"/>
        <v xml:space="preserve"> </v>
      </c>
      <c r="R723" s="29"/>
      <c r="S723" s="51"/>
      <c r="T723" s="72"/>
      <c r="U723" s="72"/>
      <c r="V723" s="72"/>
      <c r="W723" s="36"/>
      <c r="X723" s="37"/>
      <c r="Y723" s="37"/>
      <c r="Z723" s="36"/>
      <c r="AA723" s="37"/>
      <c r="AB723" s="37"/>
      <c r="AC723" s="36"/>
      <c r="AD723" s="37"/>
      <c r="AE723" s="37"/>
      <c r="AF723" s="36"/>
      <c r="AG723" s="72"/>
      <c r="AH723" s="37"/>
      <c r="AI723" s="36"/>
      <c r="AJ723" s="17"/>
      <c r="AK723" s="57"/>
    </row>
    <row r="724" spans="1:37" ht="16.5" customHeight="1">
      <c r="A724" s="30"/>
      <c r="B724" s="31"/>
      <c r="C724" s="31"/>
      <c r="D724" s="31"/>
      <c r="E724" s="33"/>
      <c r="F724" s="34"/>
      <c r="G724" s="35"/>
      <c r="H724" s="36" t="str">
        <f t="shared" si="49"/>
        <v/>
      </c>
      <c r="I724" s="34"/>
      <c r="J724" s="35"/>
      <c r="K724" s="36" t="str">
        <f t="shared" si="50"/>
        <v/>
      </c>
      <c r="L724" s="34"/>
      <c r="M724" s="37" t="str">
        <f t="shared" si="51"/>
        <v xml:space="preserve"> </v>
      </c>
      <c r="N724" s="36" t="str">
        <f t="shared" si="52"/>
        <v xml:space="preserve"> </v>
      </c>
      <c r="O724" s="38" t="str">
        <f t="shared" si="53"/>
        <v xml:space="preserve"> </v>
      </c>
      <c r="P724" s="37" t="str">
        <f t="shared" si="54"/>
        <v xml:space="preserve"> </v>
      </c>
      <c r="Q724" s="36" t="str">
        <f t="shared" si="55"/>
        <v xml:space="preserve"> </v>
      </c>
      <c r="R724" s="29"/>
      <c r="S724" s="30"/>
      <c r="T724" s="31"/>
      <c r="U724" s="31"/>
      <c r="V724" s="31"/>
      <c r="W724" s="33"/>
      <c r="X724" s="35"/>
      <c r="Y724" s="35"/>
      <c r="Z724" s="33"/>
      <c r="AA724" s="35"/>
      <c r="AB724" s="35"/>
      <c r="AC724" s="33"/>
      <c r="AD724" s="35"/>
      <c r="AE724" s="35"/>
      <c r="AF724" s="33"/>
      <c r="AG724" s="31"/>
      <c r="AH724" s="35"/>
      <c r="AI724" s="33"/>
      <c r="AJ724" s="29"/>
      <c r="AK724" s="57"/>
    </row>
    <row r="725" spans="1:37" ht="16.5" customHeight="1">
      <c r="A725" s="30"/>
      <c r="B725" s="31"/>
      <c r="C725" s="31"/>
      <c r="D725" s="31"/>
      <c r="E725" s="33"/>
      <c r="F725" s="34"/>
      <c r="G725" s="35"/>
      <c r="H725" s="36" t="str">
        <f t="shared" si="49"/>
        <v/>
      </c>
      <c r="I725" s="34"/>
      <c r="J725" s="35"/>
      <c r="K725" s="36" t="str">
        <f t="shared" si="50"/>
        <v/>
      </c>
      <c r="L725" s="34"/>
      <c r="M725" s="37" t="str">
        <f t="shared" si="51"/>
        <v xml:space="preserve"> </v>
      </c>
      <c r="N725" s="36" t="str">
        <f t="shared" si="52"/>
        <v xml:space="preserve"> </v>
      </c>
      <c r="O725" s="38" t="str">
        <f t="shared" si="53"/>
        <v xml:space="preserve"> </v>
      </c>
      <c r="P725" s="37" t="str">
        <f t="shared" si="54"/>
        <v xml:space="preserve"> </v>
      </c>
      <c r="Q725" s="36" t="str">
        <f t="shared" si="55"/>
        <v xml:space="preserve"> </v>
      </c>
      <c r="R725" s="29"/>
      <c r="S725" s="51"/>
      <c r="T725" s="72"/>
      <c r="U725" s="72"/>
      <c r="V725" s="72"/>
      <c r="W725" s="36"/>
      <c r="X725" s="37"/>
      <c r="Y725" s="37"/>
      <c r="Z725" s="36"/>
      <c r="AA725" s="37"/>
      <c r="AB725" s="37"/>
      <c r="AC725" s="36"/>
      <c r="AD725" s="37"/>
      <c r="AE725" s="37"/>
      <c r="AF725" s="36"/>
      <c r="AG725" s="72"/>
      <c r="AH725" s="37"/>
      <c r="AI725" s="36"/>
      <c r="AJ725" s="17"/>
      <c r="AK725" s="57"/>
    </row>
    <row r="726" spans="1:37" ht="16.5" customHeight="1">
      <c r="A726" s="30"/>
      <c r="B726" s="31"/>
      <c r="C726" s="31"/>
      <c r="D726" s="31"/>
      <c r="E726" s="33"/>
      <c r="F726" s="34"/>
      <c r="G726" s="35"/>
      <c r="H726" s="36" t="str">
        <f t="shared" si="49"/>
        <v/>
      </c>
      <c r="I726" s="34"/>
      <c r="J726" s="35"/>
      <c r="K726" s="36" t="str">
        <f t="shared" si="50"/>
        <v/>
      </c>
      <c r="L726" s="34"/>
      <c r="M726" s="37" t="str">
        <f t="shared" si="51"/>
        <v xml:space="preserve"> </v>
      </c>
      <c r="N726" s="36" t="str">
        <f t="shared" si="52"/>
        <v xml:space="preserve"> </v>
      </c>
      <c r="O726" s="38" t="str">
        <f t="shared" si="53"/>
        <v xml:space="preserve"> </v>
      </c>
      <c r="P726" s="37" t="str">
        <f t="shared" si="54"/>
        <v xml:space="preserve"> </v>
      </c>
      <c r="Q726" s="36" t="str">
        <f t="shared" si="55"/>
        <v xml:space="preserve"> </v>
      </c>
      <c r="R726" s="29"/>
      <c r="S726" s="30"/>
      <c r="T726" s="31"/>
      <c r="U726" s="31"/>
      <c r="V726" s="31"/>
      <c r="W726" s="33"/>
      <c r="X726" s="35"/>
      <c r="Y726" s="35"/>
      <c r="Z726" s="33"/>
      <c r="AA726" s="35"/>
      <c r="AB726" s="35"/>
      <c r="AC726" s="33"/>
      <c r="AD726" s="35"/>
      <c r="AE726" s="35"/>
      <c r="AF726" s="33"/>
      <c r="AG726" s="31"/>
      <c r="AH726" s="35"/>
      <c r="AI726" s="33"/>
      <c r="AJ726" s="29"/>
      <c r="AK726" s="57"/>
    </row>
    <row r="727" spans="1:37" ht="16.5" customHeight="1">
      <c r="A727" s="30"/>
      <c r="B727" s="31"/>
      <c r="C727" s="31"/>
      <c r="D727" s="31"/>
      <c r="E727" s="33"/>
      <c r="F727" s="34"/>
      <c r="G727" s="35"/>
      <c r="H727" s="36" t="str">
        <f t="shared" si="49"/>
        <v/>
      </c>
      <c r="I727" s="34"/>
      <c r="J727" s="35"/>
      <c r="K727" s="36" t="str">
        <f t="shared" si="50"/>
        <v/>
      </c>
      <c r="L727" s="34"/>
      <c r="M727" s="37" t="str">
        <f t="shared" si="51"/>
        <v xml:space="preserve"> </v>
      </c>
      <c r="N727" s="36" t="str">
        <f t="shared" si="52"/>
        <v xml:space="preserve"> </v>
      </c>
      <c r="O727" s="38" t="str">
        <f t="shared" si="53"/>
        <v xml:space="preserve"> </v>
      </c>
      <c r="P727" s="37" t="str">
        <f t="shared" si="54"/>
        <v xml:space="preserve"> </v>
      </c>
      <c r="Q727" s="36" t="str">
        <f t="shared" si="55"/>
        <v xml:space="preserve"> </v>
      </c>
      <c r="R727" s="29"/>
      <c r="S727" s="51"/>
      <c r="T727" s="72"/>
      <c r="U727" s="72"/>
      <c r="V727" s="72"/>
      <c r="W727" s="36"/>
      <c r="X727" s="37"/>
      <c r="Y727" s="37"/>
      <c r="Z727" s="36"/>
      <c r="AA727" s="37"/>
      <c r="AB727" s="37"/>
      <c r="AC727" s="36"/>
      <c r="AD727" s="37"/>
      <c r="AE727" s="37"/>
      <c r="AF727" s="36"/>
      <c r="AG727" s="72"/>
      <c r="AH727" s="37"/>
      <c r="AI727" s="36"/>
      <c r="AJ727" s="17"/>
      <c r="AK727" s="57"/>
    </row>
    <row r="728" spans="1:37" ht="16.5" customHeight="1">
      <c r="A728" s="30"/>
      <c r="B728" s="31"/>
      <c r="C728" s="31"/>
      <c r="D728" s="31"/>
      <c r="E728" s="33"/>
      <c r="F728" s="34"/>
      <c r="G728" s="35"/>
      <c r="H728" s="36" t="str">
        <f t="shared" si="49"/>
        <v/>
      </c>
      <c r="I728" s="34"/>
      <c r="J728" s="35"/>
      <c r="K728" s="36" t="str">
        <f t="shared" si="50"/>
        <v/>
      </c>
      <c r="L728" s="34"/>
      <c r="M728" s="37" t="str">
        <f t="shared" si="51"/>
        <v xml:space="preserve"> </v>
      </c>
      <c r="N728" s="36" t="str">
        <f t="shared" si="52"/>
        <v xml:space="preserve"> </v>
      </c>
      <c r="O728" s="38" t="str">
        <f t="shared" si="53"/>
        <v xml:space="preserve"> </v>
      </c>
      <c r="P728" s="37" t="str">
        <f t="shared" si="54"/>
        <v xml:space="preserve"> </v>
      </c>
      <c r="Q728" s="36" t="str">
        <f t="shared" si="55"/>
        <v xml:space="preserve"> </v>
      </c>
      <c r="R728" s="29"/>
      <c r="S728" s="30"/>
      <c r="T728" s="31"/>
      <c r="U728" s="31"/>
      <c r="V728" s="31"/>
      <c r="W728" s="33"/>
      <c r="X728" s="35"/>
      <c r="Y728" s="35"/>
      <c r="Z728" s="33"/>
      <c r="AA728" s="35"/>
      <c r="AB728" s="35"/>
      <c r="AC728" s="33"/>
      <c r="AD728" s="35"/>
      <c r="AE728" s="35"/>
      <c r="AF728" s="33"/>
      <c r="AG728" s="31"/>
      <c r="AH728" s="35"/>
      <c r="AI728" s="33"/>
      <c r="AJ728" s="29"/>
      <c r="AK728" s="57"/>
    </row>
    <row r="729" spans="1:37" ht="16.5" customHeight="1">
      <c r="A729" s="30"/>
      <c r="B729" s="31"/>
      <c r="C729" s="31"/>
      <c r="D729" s="31"/>
      <c r="E729" s="33"/>
      <c r="F729" s="34"/>
      <c r="G729" s="35"/>
      <c r="H729" s="36" t="str">
        <f t="shared" si="49"/>
        <v/>
      </c>
      <c r="I729" s="34"/>
      <c r="J729" s="35"/>
      <c r="K729" s="36" t="str">
        <f t="shared" si="50"/>
        <v/>
      </c>
      <c r="L729" s="34"/>
      <c r="M729" s="37" t="str">
        <f t="shared" si="51"/>
        <v xml:space="preserve"> </v>
      </c>
      <c r="N729" s="36" t="str">
        <f t="shared" si="52"/>
        <v xml:space="preserve"> </v>
      </c>
      <c r="O729" s="38" t="str">
        <f t="shared" si="53"/>
        <v xml:space="preserve"> </v>
      </c>
      <c r="P729" s="37" t="str">
        <f t="shared" si="54"/>
        <v xml:space="preserve"> </v>
      </c>
      <c r="Q729" s="36" t="str">
        <f t="shared" si="55"/>
        <v xml:space="preserve"> </v>
      </c>
      <c r="R729" s="29"/>
      <c r="S729" s="51"/>
      <c r="T729" s="72"/>
      <c r="U729" s="72"/>
      <c r="V729" s="72"/>
      <c r="W729" s="36"/>
      <c r="X729" s="37"/>
      <c r="Y729" s="37"/>
      <c r="Z729" s="36"/>
      <c r="AA729" s="37"/>
      <c r="AB729" s="37"/>
      <c r="AC729" s="36"/>
      <c r="AD729" s="37"/>
      <c r="AE729" s="37"/>
      <c r="AF729" s="36"/>
      <c r="AG729" s="72"/>
      <c r="AH729" s="37"/>
      <c r="AI729" s="36"/>
      <c r="AJ729" s="17"/>
      <c r="AK729" s="57"/>
    </row>
    <row r="730" spans="1:37" ht="16.5" customHeight="1">
      <c r="A730" s="30"/>
      <c r="B730" s="31"/>
      <c r="C730" s="31"/>
      <c r="D730" s="31"/>
      <c r="E730" s="33"/>
      <c r="F730" s="34"/>
      <c r="G730" s="35"/>
      <c r="H730" s="36" t="str">
        <f t="shared" si="49"/>
        <v/>
      </c>
      <c r="I730" s="34"/>
      <c r="J730" s="35"/>
      <c r="K730" s="36" t="str">
        <f t="shared" si="50"/>
        <v/>
      </c>
      <c r="L730" s="34"/>
      <c r="M730" s="37" t="str">
        <f t="shared" si="51"/>
        <v xml:space="preserve"> </v>
      </c>
      <c r="N730" s="36" t="str">
        <f t="shared" si="52"/>
        <v xml:space="preserve"> </v>
      </c>
      <c r="O730" s="38" t="str">
        <f t="shared" si="53"/>
        <v xml:space="preserve"> </v>
      </c>
      <c r="P730" s="37" t="str">
        <f t="shared" si="54"/>
        <v xml:space="preserve"> </v>
      </c>
      <c r="Q730" s="36" t="str">
        <f t="shared" si="55"/>
        <v xml:space="preserve"> </v>
      </c>
      <c r="R730" s="29"/>
      <c r="S730" s="30"/>
      <c r="T730" s="31"/>
      <c r="U730" s="31"/>
      <c r="V730" s="31"/>
      <c r="W730" s="33"/>
      <c r="X730" s="35"/>
      <c r="Y730" s="35"/>
      <c r="Z730" s="33"/>
      <c r="AA730" s="35"/>
      <c r="AB730" s="35"/>
      <c r="AC730" s="33"/>
      <c r="AD730" s="35"/>
      <c r="AE730" s="35"/>
      <c r="AF730" s="33"/>
      <c r="AG730" s="31"/>
      <c r="AH730" s="35"/>
      <c r="AI730" s="33"/>
      <c r="AJ730" s="29"/>
      <c r="AK730" s="57"/>
    </row>
    <row r="731" spans="1:37" ht="16.5" customHeight="1">
      <c r="A731" s="30"/>
      <c r="B731" s="31"/>
      <c r="C731" s="31"/>
      <c r="D731" s="31"/>
      <c r="E731" s="33"/>
      <c r="F731" s="34"/>
      <c r="G731" s="35"/>
      <c r="H731" s="36" t="str">
        <f t="shared" si="49"/>
        <v/>
      </c>
      <c r="I731" s="34"/>
      <c r="J731" s="35"/>
      <c r="K731" s="36" t="str">
        <f t="shared" si="50"/>
        <v/>
      </c>
      <c r="L731" s="34"/>
      <c r="M731" s="37" t="str">
        <f t="shared" si="51"/>
        <v xml:space="preserve"> </v>
      </c>
      <c r="N731" s="36" t="str">
        <f t="shared" si="52"/>
        <v xml:space="preserve"> </v>
      </c>
      <c r="O731" s="38" t="str">
        <f t="shared" si="53"/>
        <v xml:space="preserve"> </v>
      </c>
      <c r="P731" s="37" t="str">
        <f t="shared" si="54"/>
        <v xml:space="preserve"> </v>
      </c>
      <c r="Q731" s="36" t="str">
        <f t="shared" si="55"/>
        <v xml:space="preserve"> </v>
      </c>
      <c r="R731" s="29"/>
      <c r="S731" s="51"/>
      <c r="T731" s="72"/>
      <c r="U731" s="72"/>
      <c r="V731" s="72"/>
      <c r="W731" s="36"/>
      <c r="X731" s="37"/>
      <c r="Y731" s="37"/>
      <c r="Z731" s="36"/>
      <c r="AA731" s="37"/>
      <c r="AB731" s="37"/>
      <c r="AC731" s="36"/>
      <c r="AD731" s="37"/>
      <c r="AE731" s="37"/>
      <c r="AF731" s="36"/>
      <c r="AG731" s="72"/>
      <c r="AH731" s="37"/>
      <c r="AI731" s="36"/>
      <c r="AJ731" s="17"/>
      <c r="AK731" s="57"/>
    </row>
    <row r="732" spans="1:37" ht="16.5" customHeight="1">
      <c r="A732" s="30"/>
      <c r="B732" s="31"/>
      <c r="C732" s="31"/>
      <c r="D732" s="31"/>
      <c r="E732" s="33"/>
      <c r="F732" s="34"/>
      <c r="G732" s="35"/>
      <c r="H732" s="36" t="str">
        <f t="shared" si="49"/>
        <v/>
      </c>
      <c r="I732" s="34"/>
      <c r="J732" s="35"/>
      <c r="K732" s="36" t="str">
        <f t="shared" si="50"/>
        <v/>
      </c>
      <c r="L732" s="34"/>
      <c r="M732" s="37" t="str">
        <f t="shared" si="51"/>
        <v xml:space="preserve"> </v>
      </c>
      <c r="N732" s="36" t="str">
        <f t="shared" si="52"/>
        <v xml:space="preserve"> </v>
      </c>
      <c r="O732" s="38" t="str">
        <f t="shared" si="53"/>
        <v xml:space="preserve"> </v>
      </c>
      <c r="P732" s="37" t="str">
        <f t="shared" si="54"/>
        <v xml:space="preserve"> </v>
      </c>
      <c r="Q732" s="36" t="str">
        <f t="shared" si="55"/>
        <v xml:space="preserve"> </v>
      </c>
      <c r="R732" s="29"/>
      <c r="S732" s="30"/>
      <c r="T732" s="31"/>
      <c r="U732" s="31"/>
      <c r="V732" s="31"/>
      <c r="W732" s="33"/>
      <c r="X732" s="35"/>
      <c r="Y732" s="35"/>
      <c r="Z732" s="33"/>
      <c r="AA732" s="35"/>
      <c r="AB732" s="35"/>
      <c r="AC732" s="33"/>
      <c r="AD732" s="35"/>
      <c r="AE732" s="35"/>
      <c r="AF732" s="33"/>
      <c r="AG732" s="31"/>
      <c r="AH732" s="35"/>
      <c r="AI732" s="33"/>
      <c r="AJ732" s="29"/>
      <c r="AK732" s="57"/>
    </row>
    <row r="733" spans="1:37" ht="16.5" customHeight="1">
      <c r="A733" s="30"/>
      <c r="B733" s="31"/>
      <c r="C733" s="31"/>
      <c r="D733" s="31"/>
      <c r="E733" s="33"/>
      <c r="F733" s="34"/>
      <c r="G733" s="35"/>
      <c r="H733" s="36" t="str">
        <f t="shared" si="49"/>
        <v/>
      </c>
      <c r="I733" s="34"/>
      <c r="J733" s="35"/>
      <c r="K733" s="36" t="str">
        <f t="shared" si="50"/>
        <v/>
      </c>
      <c r="L733" s="34"/>
      <c r="M733" s="37" t="str">
        <f t="shared" si="51"/>
        <v xml:space="preserve"> </v>
      </c>
      <c r="N733" s="36" t="str">
        <f t="shared" si="52"/>
        <v xml:space="preserve"> </v>
      </c>
      <c r="O733" s="38" t="str">
        <f t="shared" si="53"/>
        <v xml:space="preserve"> </v>
      </c>
      <c r="P733" s="37" t="str">
        <f t="shared" si="54"/>
        <v xml:space="preserve"> </v>
      </c>
      <c r="Q733" s="36" t="str">
        <f t="shared" si="55"/>
        <v xml:space="preserve"> </v>
      </c>
      <c r="R733" s="29"/>
      <c r="S733" s="51"/>
      <c r="T733" s="72"/>
      <c r="U733" s="72"/>
      <c r="V733" s="72"/>
      <c r="W733" s="36"/>
      <c r="X733" s="37"/>
      <c r="Y733" s="37"/>
      <c r="Z733" s="36"/>
      <c r="AA733" s="37"/>
      <c r="AB733" s="37"/>
      <c r="AC733" s="36"/>
      <c r="AD733" s="37"/>
      <c r="AE733" s="37"/>
      <c r="AF733" s="36"/>
      <c r="AG733" s="72"/>
      <c r="AH733" s="37"/>
      <c r="AI733" s="36"/>
      <c r="AJ733" s="17"/>
      <c r="AK733" s="57"/>
    </row>
    <row r="734" spans="1:37" ht="16.5" customHeight="1">
      <c r="A734" s="30"/>
      <c r="B734" s="31"/>
      <c r="C734" s="31"/>
      <c r="D734" s="31"/>
      <c r="E734" s="33"/>
      <c r="F734" s="34"/>
      <c r="G734" s="35"/>
      <c r="H734" s="36" t="str">
        <f t="shared" si="49"/>
        <v/>
      </c>
      <c r="I734" s="34"/>
      <c r="J734" s="35"/>
      <c r="K734" s="36" t="str">
        <f t="shared" si="50"/>
        <v/>
      </c>
      <c r="L734" s="34"/>
      <c r="M734" s="37" t="str">
        <f t="shared" si="51"/>
        <v xml:space="preserve"> </v>
      </c>
      <c r="N734" s="36" t="str">
        <f t="shared" si="52"/>
        <v xml:space="preserve"> </v>
      </c>
      <c r="O734" s="38" t="str">
        <f t="shared" si="53"/>
        <v xml:space="preserve"> </v>
      </c>
      <c r="P734" s="37" t="str">
        <f t="shared" si="54"/>
        <v xml:space="preserve"> </v>
      </c>
      <c r="Q734" s="36" t="str">
        <f t="shared" si="55"/>
        <v xml:space="preserve"> </v>
      </c>
      <c r="R734" s="29"/>
      <c r="S734" s="30"/>
      <c r="T734" s="31"/>
      <c r="U734" s="31"/>
      <c r="V734" s="31"/>
      <c r="W734" s="33"/>
      <c r="X734" s="35"/>
      <c r="Y734" s="35"/>
      <c r="Z734" s="33"/>
      <c r="AA734" s="35"/>
      <c r="AB734" s="35"/>
      <c r="AC734" s="33"/>
      <c r="AD734" s="35"/>
      <c r="AE734" s="35"/>
      <c r="AF734" s="33"/>
      <c r="AG734" s="31"/>
      <c r="AH734" s="35"/>
      <c r="AI734" s="33"/>
      <c r="AJ734" s="29"/>
      <c r="AK734" s="57"/>
    </row>
    <row r="735" spans="1:37" ht="16.5" customHeight="1">
      <c r="A735" s="30"/>
      <c r="B735" s="31"/>
      <c r="C735" s="31"/>
      <c r="D735" s="31"/>
      <c r="E735" s="33"/>
      <c r="F735" s="34"/>
      <c r="G735" s="35"/>
      <c r="H735" s="36" t="str">
        <f t="shared" si="49"/>
        <v/>
      </c>
      <c r="I735" s="34"/>
      <c r="J735" s="35"/>
      <c r="K735" s="36" t="str">
        <f t="shared" si="50"/>
        <v/>
      </c>
      <c r="L735" s="34"/>
      <c r="M735" s="37" t="str">
        <f t="shared" si="51"/>
        <v xml:space="preserve"> </v>
      </c>
      <c r="N735" s="36" t="str">
        <f t="shared" si="52"/>
        <v xml:space="preserve"> </v>
      </c>
      <c r="O735" s="38" t="str">
        <f t="shared" si="53"/>
        <v xml:space="preserve"> </v>
      </c>
      <c r="P735" s="37" t="str">
        <f t="shared" si="54"/>
        <v xml:space="preserve"> </v>
      </c>
      <c r="Q735" s="36" t="str">
        <f t="shared" si="55"/>
        <v xml:space="preserve"> </v>
      </c>
      <c r="R735" s="29"/>
      <c r="S735" s="51"/>
      <c r="T735" s="72"/>
      <c r="U735" s="72"/>
      <c r="V735" s="72"/>
      <c r="W735" s="36"/>
      <c r="X735" s="37"/>
      <c r="Y735" s="37"/>
      <c r="Z735" s="36"/>
      <c r="AA735" s="37"/>
      <c r="AB735" s="37"/>
      <c r="AC735" s="36"/>
      <c r="AD735" s="37"/>
      <c r="AE735" s="37"/>
      <c r="AF735" s="36"/>
      <c r="AG735" s="72"/>
      <c r="AH735" s="37"/>
      <c r="AI735" s="36"/>
      <c r="AJ735" s="17"/>
      <c r="AK735" s="57"/>
    </row>
    <row r="736" spans="1:37" ht="16.5" customHeight="1">
      <c r="A736" s="30"/>
      <c r="B736" s="31"/>
      <c r="C736" s="31"/>
      <c r="D736" s="31"/>
      <c r="E736" s="33"/>
      <c r="F736" s="34"/>
      <c r="G736" s="35"/>
      <c r="H736" s="36" t="str">
        <f t="shared" si="49"/>
        <v/>
      </c>
      <c r="I736" s="34"/>
      <c r="J736" s="35"/>
      <c r="K736" s="36" t="str">
        <f t="shared" si="50"/>
        <v/>
      </c>
      <c r="L736" s="34"/>
      <c r="M736" s="37" t="str">
        <f t="shared" si="51"/>
        <v xml:space="preserve"> </v>
      </c>
      <c r="N736" s="36" t="str">
        <f t="shared" si="52"/>
        <v xml:space="preserve"> </v>
      </c>
      <c r="O736" s="38" t="str">
        <f t="shared" si="53"/>
        <v xml:space="preserve"> </v>
      </c>
      <c r="P736" s="37" t="str">
        <f t="shared" si="54"/>
        <v xml:space="preserve"> </v>
      </c>
      <c r="Q736" s="36" t="str">
        <f t="shared" si="55"/>
        <v xml:space="preserve"> </v>
      </c>
      <c r="R736" s="29"/>
      <c r="S736" s="30"/>
      <c r="T736" s="31"/>
      <c r="U736" s="31"/>
      <c r="V736" s="31"/>
      <c r="W736" s="33"/>
      <c r="X736" s="35"/>
      <c r="Y736" s="35"/>
      <c r="Z736" s="33"/>
      <c r="AA736" s="35"/>
      <c r="AB736" s="35"/>
      <c r="AC736" s="33"/>
      <c r="AD736" s="35"/>
      <c r="AE736" s="35"/>
      <c r="AF736" s="33"/>
      <c r="AG736" s="31"/>
      <c r="AH736" s="35"/>
      <c r="AI736" s="33"/>
      <c r="AJ736" s="29"/>
      <c r="AK736" s="57"/>
    </row>
    <row r="737" spans="1:37" ht="16.5" customHeight="1">
      <c r="A737" s="30"/>
      <c r="B737" s="31"/>
      <c r="C737" s="31"/>
      <c r="D737" s="31"/>
      <c r="E737" s="33"/>
      <c r="F737" s="34"/>
      <c r="G737" s="35"/>
      <c r="H737" s="36" t="str">
        <f t="shared" si="49"/>
        <v/>
      </c>
      <c r="I737" s="34"/>
      <c r="J737" s="35"/>
      <c r="K737" s="36" t="str">
        <f t="shared" si="50"/>
        <v/>
      </c>
      <c r="L737" s="34"/>
      <c r="M737" s="37" t="str">
        <f t="shared" si="51"/>
        <v xml:space="preserve"> </v>
      </c>
      <c r="N737" s="36" t="str">
        <f t="shared" si="52"/>
        <v xml:space="preserve"> </v>
      </c>
      <c r="O737" s="38" t="str">
        <f t="shared" si="53"/>
        <v xml:space="preserve"> </v>
      </c>
      <c r="P737" s="37" t="str">
        <f t="shared" si="54"/>
        <v xml:space="preserve"> </v>
      </c>
      <c r="Q737" s="36" t="str">
        <f t="shared" si="55"/>
        <v xml:space="preserve"> </v>
      </c>
      <c r="R737" s="29"/>
      <c r="S737" s="51"/>
      <c r="T737" s="72"/>
      <c r="U737" s="72"/>
      <c r="V737" s="72"/>
      <c r="W737" s="36"/>
      <c r="X737" s="37"/>
      <c r="Y737" s="37"/>
      <c r="Z737" s="36"/>
      <c r="AA737" s="37"/>
      <c r="AB737" s="37"/>
      <c r="AC737" s="36"/>
      <c r="AD737" s="37"/>
      <c r="AE737" s="37"/>
      <c r="AF737" s="36"/>
      <c r="AG737" s="72"/>
      <c r="AH737" s="37"/>
      <c r="AI737" s="36"/>
      <c r="AJ737" s="17"/>
      <c r="AK737" s="57"/>
    </row>
    <row r="738" spans="1:37" ht="16.5" customHeight="1">
      <c r="A738" s="30"/>
      <c r="B738" s="31"/>
      <c r="C738" s="31"/>
      <c r="D738" s="31"/>
      <c r="E738" s="33"/>
      <c r="F738" s="34"/>
      <c r="G738" s="35"/>
      <c r="H738" s="36" t="str">
        <f t="shared" si="49"/>
        <v/>
      </c>
      <c r="I738" s="34"/>
      <c r="J738" s="35"/>
      <c r="K738" s="36" t="str">
        <f t="shared" si="50"/>
        <v/>
      </c>
      <c r="L738" s="34"/>
      <c r="M738" s="37" t="str">
        <f t="shared" si="51"/>
        <v xml:space="preserve"> </v>
      </c>
      <c r="N738" s="36" t="str">
        <f t="shared" si="52"/>
        <v xml:space="preserve"> </v>
      </c>
      <c r="O738" s="38" t="str">
        <f t="shared" si="53"/>
        <v xml:space="preserve"> </v>
      </c>
      <c r="P738" s="37" t="str">
        <f t="shared" si="54"/>
        <v xml:space="preserve"> </v>
      </c>
      <c r="Q738" s="36" t="str">
        <f t="shared" si="55"/>
        <v xml:space="preserve"> </v>
      </c>
      <c r="R738" s="29"/>
      <c r="S738" s="30"/>
      <c r="T738" s="31"/>
      <c r="U738" s="31"/>
      <c r="V738" s="31"/>
      <c r="W738" s="33"/>
      <c r="X738" s="35"/>
      <c r="Y738" s="35"/>
      <c r="Z738" s="33"/>
      <c r="AA738" s="35"/>
      <c r="AB738" s="35"/>
      <c r="AC738" s="33"/>
      <c r="AD738" s="35"/>
      <c r="AE738" s="35"/>
      <c r="AF738" s="33"/>
      <c r="AG738" s="31"/>
      <c r="AH738" s="35"/>
      <c r="AI738" s="33"/>
      <c r="AJ738" s="29"/>
      <c r="AK738" s="57"/>
    </row>
    <row r="739" spans="1:37" ht="16.5" customHeight="1">
      <c r="A739" s="30"/>
      <c r="B739" s="31"/>
      <c r="C739" s="31"/>
      <c r="D739" s="31"/>
      <c r="E739" s="33"/>
      <c r="F739" s="34"/>
      <c r="G739" s="35"/>
      <c r="H739" s="36" t="str">
        <f t="shared" si="49"/>
        <v/>
      </c>
      <c r="I739" s="34"/>
      <c r="J739" s="35"/>
      <c r="K739" s="36" t="str">
        <f t="shared" si="50"/>
        <v/>
      </c>
      <c r="L739" s="34"/>
      <c r="M739" s="37" t="str">
        <f t="shared" si="51"/>
        <v xml:space="preserve"> </v>
      </c>
      <c r="N739" s="36" t="str">
        <f t="shared" si="52"/>
        <v xml:space="preserve"> </v>
      </c>
      <c r="O739" s="38" t="str">
        <f t="shared" si="53"/>
        <v xml:space="preserve"> </v>
      </c>
      <c r="P739" s="37" t="str">
        <f t="shared" si="54"/>
        <v xml:space="preserve"> </v>
      </c>
      <c r="Q739" s="36" t="str">
        <f t="shared" si="55"/>
        <v xml:space="preserve"> </v>
      </c>
      <c r="R739" s="29"/>
      <c r="S739" s="51"/>
      <c r="T739" s="72"/>
      <c r="U739" s="72"/>
      <c r="V739" s="72"/>
      <c r="W739" s="36"/>
      <c r="X739" s="37"/>
      <c r="Y739" s="37"/>
      <c r="Z739" s="36"/>
      <c r="AA739" s="37"/>
      <c r="AB739" s="37"/>
      <c r="AC739" s="36"/>
      <c r="AD739" s="37"/>
      <c r="AE739" s="37"/>
      <c r="AF739" s="36"/>
      <c r="AG739" s="72"/>
      <c r="AH739" s="37"/>
      <c r="AI739" s="36"/>
      <c r="AJ739" s="17"/>
      <c r="AK739" s="57"/>
    </row>
    <row r="740" spans="1:37" ht="16.5" customHeight="1">
      <c r="A740" s="30"/>
      <c r="B740" s="31"/>
      <c r="C740" s="31"/>
      <c r="D740" s="31"/>
      <c r="E740" s="33"/>
      <c r="F740" s="34"/>
      <c r="G740" s="35"/>
      <c r="H740" s="36" t="str">
        <f t="shared" si="49"/>
        <v/>
      </c>
      <c r="I740" s="34"/>
      <c r="J740" s="35"/>
      <c r="K740" s="36" t="str">
        <f t="shared" si="50"/>
        <v/>
      </c>
      <c r="L740" s="34"/>
      <c r="M740" s="37" t="str">
        <f t="shared" si="51"/>
        <v xml:space="preserve"> </v>
      </c>
      <c r="N740" s="36" t="str">
        <f t="shared" si="52"/>
        <v xml:space="preserve"> </v>
      </c>
      <c r="O740" s="38" t="str">
        <f t="shared" si="53"/>
        <v xml:space="preserve"> </v>
      </c>
      <c r="P740" s="37" t="str">
        <f t="shared" si="54"/>
        <v xml:space="preserve"> </v>
      </c>
      <c r="Q740" s="36" t="str">
        <f t="shared" si="55"/>
        <v xml:space="preserve"> </v>
      </c>
      <c r="R740" s="29"/>
      <c r="S740" s="30"/>
      <c r="T740" s="31"/>
      <c r="U740" s="31"/>
      <c r="V740" s="31"/>
      <c r="W740" s="33"/>
      <c r="X740" s="35"/>
      <c r="Y740" s="35"/>
      <c r="Z740" s="33"/>
      <c r="AA740" s="35"/>
      <c r="AB740" s="35"/>
      <c r="AC740" s="33"/>
      <c r="AD740" s="35"/>
      <c r="AE740" s="35"/>
      <c r="AF740" s="33"/>
      <c r="AG740" s="31"/>
      <c r="AH740" s="35"/>
      <c r="AI740" s="33"/>
      <c r="AJ740" s="29"/>
      <c r="AK740" s="57"/>
    </row>
    <row r="741" spans="1:37" ht="16.5" customHeight="1">
      <c r="A741" s="30"/>
      <c r="B741" s="31"/>
      <c r="C741" s="31"/>
      <c r="D741" s="31"/>
      <c r="E741" s="33"/>
      <c r="F741" s="34"/>
      <c r="G741" s="35"/>
      <c r="H741" s="36" t="str">
        <f t="shared" si="49"/>
        <v/>
      </c>
      <c r="I741" s="34"/>
      <c r="J741" s="35"/>
      <c r="K741" s="36" t="str">
        <f t="shared" si="50"/>
        <v/>
      </c>
      <c r="L741" s="34"/>
      <c r="M741" s="37" t="str">
        <f t="shared" si="51"/>
        <v xml:space="preserve"> </v>
      </c>
      <c r="N741" s="36" t="str">
        <f t="shared" si="52"/>
        <v xml:space="preserve"> </v>
      </c>
      <c r="O741" s="38" t="str">
        <f t="shared" si="53"/>
        <v xml:space="preserve"> </v>
      </c>
      <c r="P741" s="37" t="str">
        <f t="shared" si="54"/>
        <v xml:space="preserve"> </v>
      </c>
      <c r="Q741" s="36" t="str">
        <f t="shared" si="55"/>
        <v xml:space="preserve"> </v>
      </c>
      <c r="R741" s="29"/>
      <c r="S741" s="51"/>
      <c r="T741" s="72"/>
      <c r="U741" s="72"/>
      <c r="V741" s="72"/>
      <c r="W741" s="36"/>
      <c r="X741" s="37"/>
      <c r="Y741" s="37"/>
      <c r="Z741" s="36"/>
      <c r="AA741" s="37"/>
      <c r="AB741" s="37"/>
      <c r="AC741" s="36"/>
      <c r="AD741" s="37"/>
      <c r="AE741" s="37"/>
      <c r="AF741" s="36"/>
      <c r="AG741" s="72"/>
      <c r="AH741" s="37"/>
      <c r="AI741" s="36"/>
      <c r="AJ741" s="17"/>
      <c r="AK741" s="57"/>
    </row>
    <row r="742" spans="1:37" ht="16.5" customHeight="1">
      <c r="A742" s="30"/>
      <c r="B742" s="31"/>
      <c r="C742" s="31"/>
      <c r="D742" s="31"/>
      <c r="E742" s="33"/>
      <c r="F742" s="34"/>
      <c r="G742" s="35"/>
      <c r="H742" s="36" t="str">
        <f t="shared" si="49"/>
        <v/>
      </c>
      <c r="I742" s="34"/>
      <c r="J742" s="35"/>
      <c r="K742" s="36" t="str">
        <f t="shared" si="50"/>
        <v/>
      </c>
      <c r="L742" s="34"/>
      <c r="M742" s="37" t="str">
        <f t="shared" si="51"/>
        <v xml:space="preserve"> </v>
      </c>
      <c r="N742" s="36" t="str">
        <f t="shared" si="52"/>
        <v xml:space="preserve"> </v>
      </c>
      <c r="O742" s="38" t="str">
        <f t="shared" si="53"/>
        <v xml:space="preserve"> </v>
      </c>
      <c r="P742" s="37" t="str">
        <f t="shared" si="54"/>
        <v xml:space="preserve"> </v>
      </c>
      <c r="Q742" s="36" t="str">
        <f t="shared" si="55"/>
        <v xml:space="preserve"> </v>
      </c>
      <c r="R742" s="29"/>
      <c r="S742" s="30"/>
      <c r="T742" s="31"/>
      <c r="U742" s="31"/>
      <c r="V742" s="31"/>
      <c r="W742" s="33"/>
      <c r="X742" s="35"/>
      <c r="Y742" s="35"/>
      <c r="Z742" s="33"/>
      <c r="AA742" s="35"/>
      <c r="AB742" s="35"/>
      <c r="AC742" s="33"/>
      <c r="AD742" s="35"/>
      <c r="AE742" s="35"/>
      <c r="AF742" s="33"/>
      <c r="AG742" s="31"/>
      <c r="AH742" s="35"/>
      <c r="AI742" s="33"/>
      <c r="AJ742" s="29"/>
      <c r="AK742" s="57"/>
    </row>
    <row r="743" spans="1:37" ht="16.5" customHeight="1">
      <c r="A743" s="30"/>
      <c r="B743" s="31"/>
      <c r="C743" s="31"/>
      <c r="D743" s="31"/>
      <c r="E743" s="33"/>
      <c r="F743" s="34"/>
      <c r="G743" s="35"/>
      <c r="H743" s="36" t="str">
        <f t="shared" si="49"/>
        <v/>
      </c>
      <c r="I743" s="34"/>
      <c r="J743" s="35"/>
      <c r="K743" s="36" t="str">
        <f t="shared" si="50"/>
        <v/>
      </c>
      <c r="L743" s="34"/>
      <c r="M743" s="37" t="str">
        <f t="shared" si="51"/>
        <v xml:space="preserve"> </v>
      </c>
      <c r="N743" s="36" t="str">
        <f t="shared" si="52"/>
        <v xml:space="preserve"> </v>
      </c>
      <c r="O743" s="38" t="str">
        <f t="shared" si="53"/>
        <v xml:space="preserve"> </v>
      </c>
      <c r="P743" s="37" t="str">
        <f t="shared" si="54"/>
        <v xml:space="preserve"> </v>
      </c>
      <c r="Q743" s="36" t="str">
        <f t="shared" si="55"/>
        <v xml:space="preserve"> </v>
      </c>
      <c r="R743" s="29"/>
      <c r="S743" s="51"/>
      <c r="T743" s="72"/>
      <c r="U743" s="72"/>
      <c r="V743" s="72"/>
      <c r="W743" s="36"/>
      <c r="X743" s="37"/>
      <c r="Y743" s="37"/>
      <c r="Z743" s="36"/>
      <c r="AA743" s="37"/>
      <c r="AB743" s="37"/>
      <c r="AC743" s="36"/>
      <c r="AD743" s="37"/>
      <c r="AE743" s="37"/>
      <c r="AF743" s="36"/>
      <c r="AG743" s="72"/>
      <c r="AH743" s="37"/>
      <c r="AI743" s="36"/>
      <c r="AJ743" s="17"/>
      <c r="AK743" s="57"/>
    </row>
    <row r="744" spans="1:37" ht="16.5" customHeight="1">
      <c r="A744" s="30"/>
      <c r="B744" s="31"/>
      <c r="C744" s="31"/>
      <c r="D744" s="31"/>
      <c r="E744" s="33"/>
      <c r="F744" s="34"/>
      <c r="G744" s="35"/>
      <c r="H744" s="36" t="str">
        <f t="shared" si="49"/>
        <v/>
      </c>
      <c r="I744" s="34"/>
      <c r="J744" s="35"/>
      <c r="K744" s="36" t="str">
        <f t="shared" si="50"/>
        <v/>
      </c>
      <c r="L744" s="34"/>
      <c r="M744" s="37" t="str">
        <f t="shared" si="51"/>
        <v xml:space="preserve"> </v>
      </c>
      <c r="N744" s="36" t="str">
        <f t="shared" si="52"/>
        <v xml:space="preserve"> </v>
      </c>
      <c r="O744" s="38" t="str">
        <f t="shared" si="53"/>
        <v xml:space="preserve"> </v>
      </c>
      <c r="P744" s="37" t="str">
        <f t="shared" si="54"/>
        <v xml:space="preserve"> </v>
      </c>
      <c r="Q744" s="36" t="str">
        <f t="shared" si="55"/>
        <v xml:space="preserve"> </v>
      </c>
      <c r="R744" s="29"/>
      <c r="S744" s="30"/>
      <c r="T744" s="31"/>
      <c r="U744" s="31"/>
      <c r="V744" s="31"/>
      <c r="W744" s="33"/>
      <c r="X744" s="35"/>
      <c r="Y744" s="35"/>
      <c r="Z744" s="33"/>
      <c r="AA744" s="35"/>
      <c r="AB744" s="35"/>
      <c r="AC744" s="33"/>
      <c r="AD744" s="35"/>
      <c r="AE744" s="35"/>
      <c r="AF744" s="33"/>
      <c r="AG744" s="31"/>
      <c r="AH744" s="35"/>
      <c r="AI744" s="33"/>
      <c r="AJ744" s="29"/>
      <c r="AK744" s="57"/>
    </row>
    <row r="745" spans="1:37" ht="16.5" customHeight="1">
      <c r="A745" s="30"/>
      <c r="B745" s="31"/>
      <c r="C745" s="31"/>
      <c r="D745" s="31"/>
      <c r="E745" s="33"/>
      <c r="F745" s="34"/>
      <c r="G745" s="35"/>
      <c r="H745" s="36" t="str">
        <f t="shared" si="49"/>
        <v/>
      </c>
      <c r="I745" s="34"/>
      <c r="J745" s="35"/>
      <c r="K745" s="36" t="str">
        <f t="shared" si="50"/>
        <v/>
      </c>
      <c r="L745" s="34"/>
      <c r="M745" s="37" t="str">
        <f t="shared" si="51"/>
        <v xml:space="preserve"> </v>
      </c>
      <c r="N745" s="36" t="str">
        <f t="shared" si="52"/>
        <v xml:space="preserve"> </v>
      </c>
      <c r="O745" s="38" t="str">
        <f t="shared" si="53"/>
        <v xml:space="preserve"> </v>
      </c>
      <c r="P745" s="37" t="str">
        <f t="shared" si="54"/>
        <v xml:space="preserve"> </v>
      </c>
      <c r="Q745" s="36" t="str">
        <f t="shared" si="55"/>
        <v xml:space="preserve"> </v>
      </c>
      <c r="R745" s="29"/>
      <c r="S745" s="51"/>
      <c r="T745" s="72"/>
      <c r="U745" s="72"/>
      <c r="V745" s="72"/>
      <c r="W745" s="36"/>
      <c r="X745" s="37"/>
      <c r="Y745" s="37"/>
      <c r="Z745" s="36"/>
      <c r="AA745" s="37"/>
      <c r="AB745" s="37"/>
      <c r="AC745" s="36"/>
      <c r="AD745" s="37"/>
      <c r="AE745" s="37"/>
      <c r="AF745" s="36"/>
      <c r="AG745" s="72"/>
      <c r="AH745" s="37"/>
      <c r="AI745" s="36"/>
      <c r="AJ745" s="17"/>
      <c r="AK745" s="57"/>
    </row>
    <row r="746" spans="1:37" ht="16.5" customHeight="1">
      <c r="A746" s="30"/>
      <c r="B746" s="31"/>
      <c r="C746" s="31"/>
      <c r="D746" s="31"/>
      <c r="E746" s="33"/>
      <c r="F746" s="34"/>
      <c r="G746" s="35"/>
      <c r="H746" s="36" t="str">
        <f t="shared" si="49"/>
        <v/>
      </c>
      <c r="I746" s="34"/>
      <c r="J746" s="35"/>
      <c r="K746" s="36" t="str">
        <f t="shared" si="50"/>
        <v/>
      </c>
      <c r="L746" s="34"/>
      <c r="M746" s="37" t="str">
        <f t="shared" si="51"/>
        <v xml:space="preserve"> </v>
      </c>
      <c r="N746" s="36" t="str">
        <f t="shared" si="52"/>
        <v xml:space="preserve"> </v>
      </c>
      <c r="O746" s="38" t="str">
        <f t="shared" si="53"/>
        <v xml:space="preserve"> </v>
      </c>
      <c r="P746" s="37" t="str">
        <f t="shared" si="54"/>
        <v xml:space="preserve"> </v>
      </c>
      <c r="Q746" s="36" t="str">
        <f t="shared" si="55"/>
        <v xml:space="preserve"> </v>
      </c>
      <c r="R746" s="29"/>
      <c r="S746" s="30"/>
      <c r="T746" s="31"/>
      <c r="U746" s="31"/>
      <c r="V746" s="31"/>
      <c r="W746" s="33"/>
      <c r="X746" s="35"/>
      <c r="Y746" s="35"/>
      <c r="Z746" s="33"/>
      <c r="AA746" s="35"/>
      <c r="AB746" s="35"/>
      <c r="AC746" s="33"/>
      <c r="AD746" s="35"/>
      <c r="AE746" s="35"/>
      <c r="AF746" s="33"/>
      <c r="AG746" s="31"/>
      <c r="AH746" s="35"/>
      <c r="AI746" s="33"/>
      <c r="AJ746" s="29"/>
      <c r="AK746" s="57"/>
    </row>
    <row r="747" spans="1:37" ht="16.5" customHeight="1">
      <c r="A747" s="30"/>
      <c r="B747" s="31"/>
      <c r="C747" s="31"/>
      <c r="D747" s="31"/>
      <c r="E747" s="33"/>
      <c r="F747" s="34"/>
      <c r="G747" s="35"/>
      <c r="H747" s="36" t="str">
        <f t="shared" si="49"/>
        <v/>
      </c>
      <c r="I747" s="34"/>
      <c r="J747" s="35"/>
      <c r="K747" s="36" t="str">
        <f t="shared" si="50"/>
        <v/>
      </c>
      <c r="L747" s="34"/>
      <c r="M747" s="37" t="str">
        <f t="shared" si="51"/>
        <v xml:space="preserve"> </v>
      </c>
      <c r="N747" s="36" t="str">
        <f t="shared" si="52"/>
        <v xml:space="preserve"> </v>
      </c>
      <c r="O747" s="38" t="str">
        <f t="shared" si="53"/>
        <v xml:space="preserve"> </v>
      </c>
      <c r="P747" s="37" t="str">
        <f t="shared" si="54"/>
        <v xml:space="preserve"> </v>
      </c>
      <c r="Q747" s="36" t="str">
        <f t="shared" si="55"/>
        <v xml:space="preserve"> </v>
      </c>
      <c r="R747" s="29"/>
      <c r="S747" s="51"/>
      <c r="T747" s="72"/>
      <c r="U747" s="72"/>
      <c r="V747" s="72"/>
      <c r="W747" s="36"/>
      <c r="X747" s="37"/>
      <c r="Y747" s="37"/>
      <c r="Z747" s="36"/>
      <c r="AA747" s="37"/>
      <c r="AB747" s="37"/>
      <c r="AC747" s="36"/>
      <c r="AD747" s="37"/>
      <c r="AE747" s="37"/>
      <c r="AF747" s="36"/>
      <c r="AG747" s="72"/>
      <c r="AH747" s="37"/>
      <c r="AI747" s="36"/>
      <c r="AJ747" s="17"/>
      <c r="AK747" s="57"/>
    </row>
    <row r="748" spans="1:37" ht="16.5" customHeight="1">
      <c r="A748" s="30"/>
      <c r="B748" s="31"/>
      <c r="C748" s="31"/>
      <c r="D748" s="31"/>
      <c r="E748" s="33"/>
      <c r="F748" s="34"/>
      <c r="G748" s="35"/>
      <c r="H748" s="36" t="str">
        <f t="shared" si="49"/>
        <v/>
      </c>
      <c r="I748" s="34"/>
      <c r="J748" s="35"/>
      <c r="K748" s="36" t="str">
        <f t="shared" si="50"/>
        <v/>
      </c>
      <c r="L748" s="34"/>
      <c r="M748" s="37" t="str">
        <f t="shared" si="51"/>
        <v xml:space="preserve"> </v>
      </c>
      <c r="N748" s="36" t="str">
        <f t="shared" si="52"/>
        <v xml:space="preserve"> </v>
      </c>
      <c r="O748" s="38" t="str">
        <f t="shared" si="53"/>
        <v xml:space="preserve"> </v>
      </c>
      <c r="P748" s="37" t="str">
        <f t="shared" si="54"/>
        <v xml:space="preserve"> </v>
      </c>
      <c r="Q748" s="36" t="str">
        <f t="shared" si="55"/>
        <v xml:space="preserve"> </v>
      </c>
      <c r="R748" s="29"/>
      <c r="S748" s="30"/>
      <c r="T748" s="31"/>
      <c r="U748" s="31"/>
      <c r="V748" s="31"/>
      <c r="W748" s="33"/>
      <c r="X748" s="35"/>
      <c r="Y748" s="35"/>
      <c r="Z748" s="33"/>
      <c r="AA748" s="35"/>
      <c r="AB748" s="35"/>
      <c r="AC748" s="33"/>
      <c r="AD748" s="35"/>
      <c r="AE748" s="35"/>
      <c r="AF748" s="33"/>
      <c r="AG748" s="31"/>
      <c r="AH748" s="35"/>
      <c r="AI748" s="33"/>
      <c r="AJ748" s="29"/>
      <c r="AK748" s="57"/>
    </row>
    <row r="749" spans="1:37" ht="16.5" customHeight="1">
      <c r="A749" s="30"/>
      <c r="B749" s="31"/>
      <c r="C749" s="31"/>
      <c r="D749" s="31"/>
      <c r="E749" s="33"/>
      <c r="F749" s="34"/>
      <c r="G749" s="35"/>
      <c r="H749" s="36" t="str">
        <f t="shared" si="49"/>
        <v/>
      </c>
      <c r="I749" s="34"/>
      <c r="J749" s="35"/>
      <c r="K749" s="36" t="str">
        <f t="shared" si="50"/>
        <v/>
      </c>
      <c r="L749" s="34"/>
      <c r="M749" s="37" t="str">
        <f t="shared" si="51"/>
        <v xml:space="preserve"> </v>
      </c>
      <c r="N749" s="36" t="str">
        <f t="shared" si="52"/>
        <v xml:space="preserve"> </v>
      </c>
      <c r="O749" s="38" t="str">
        <f t="shared" si="53"/>
        <v xml:space="preserve"> </v>
      </c>
      <c r="P749" s="37" t="str">
        <f t="shared" si="54"/>
        <v xml:space="preserve"> </v>
      </c>
      <c r="Q749" s="36" t="str">
        <f t="shared" si="55"/>
        <v xml:space="preserve"> </v>
      </c>
      <c r="R749" s="29"/>
      <c r="S749" s="51"/>
      <c r="T749" s="72"/>
      <c r="U749" s="72"/>
      <c r="V749" s="72"/>
      <c r="W749" s="36"/>
      <c r="X749" s="37"/>
      <c r="Y749" s="37"/>
      <c r="Z749" s="36"/>
      <c r="AA749" s="37"/>
      <c r="AB749" s="37"/>
      <c r="AC749" s="36"/>
      <c r="AD749" s="37"/>
      <c r="AE749" s="37"/>
      <c r="AF749" s="36"/>
      <c r="AG749" s="72"/>
      <c r="AH749" s="37"/>
      <c r="AI749" s="36"/>
      <c r="AJ749" s="17"/>
      <c r="AK749" s="57"/>
    </row>
    <row r="750" spans="1:37" ht="16.5" customHeight="1">
      <c r="A750" s="30"/>
      <c r="B750" s="31"/>
      <c r="C750" s="31"/>
      <c r="D750" s="31"/>
      <c r="E750" s="33"/>
      <c r="F750" s="34"/>
      <c r="G750" s="35"/>
      <c r="H750" s="36" t="str">
        <f t="shared" si="49"/>
        <v/>
      </c>
      <c r="I750" s="34"/>
      <c r="J750" s="35"/>
      <c r="K750" s="36" t="str">
        <f t="shared" si="50"/>
        <v/>
      </c>
      <c r="L750" s="34"/>
      <c r="M750" s="37" t="str">
        <f t="shared" si="51"/>
        <v xml:space="preserve"> </v>
      </c>
      <c r="N750" s="36" t="str">
        <f t="shared" si="52"/>
        <v xml:space="preserve"> </v>
      </c>
      <c r="O750" s="38" t="str">
        <f t="shared" si="53"/>
        <v xml:space="preserve"> </v>
      </c>
      <c r="P750" s="37" t="str">
        <f t="shared" si="54"/>
        <v xml:space="preserve"> </v>
      </c>
      <c r="Q750" s="36" t="str">
        <f t="shared" si="55"/>
        <v xml:space="preserve"> </v>
      </c>
      <c r="R750" s="29"/>
      <c r="S750" s="30"/>
      <c r="T750" s="31"/>
      <c r="U750" s="31"/>
      <c r="V750" s="31"/>
      <c r="W750" s="33"/>
      <c r="X750" s="35"/>
      <c r="Y750" s="35"/>
      <c r="Z750" s="33"/>
      <c r="AA750" s="35"/>
      <c r="AB750" s="35"/>
      <c r="AC750" s="33"/>
      <c r="AD750" s="35"/>
      <c r="AE750" s="35"/>
      <c r="AF750" s="33"/>
      <c r="AG750" s="31"/>
      <c r="AH750" s="35"/>
      <c r="AI750" s="33"/>
      <c r="AJ750" s="29"/>
      <c r="AK750" s="57"/>
    </row>
    <row r="751" spans="1:37" ht="16.5" customHeight="1">
      <c r="A751" s="30"/>
      <c r="B751" s="31"/>
      <c r="C751" s="31"/>
      <c r="D751" s="31"/>
      <c r="E751" s="33"/>
      <c r="F751" s="34"/>
      <c r="G751" s="35"/>
      <c r="H751" s="36" t="str">
        <f t="shared" si="49"/>
        <v/>
      </c>
      <c r="I751" s="34"/>
      <c r="J751" s="35"/>
      <c r="K751" s="36" t="str">
        <f t="shared" si="50"/>
        <v/>
      </c>
      <c r="L751" s="34"/>
      <c r="M751" s="37" t="str">
        <f t="shared" si="51"/>
        <v xml:space="preserve"> </v>
      </c>
      <c r="N751" s="36" t="str">
        <f t="shared" si="52"/>
        <v xml:space="preserve"> </v>
      </c>
      <c r="O751" s="38" t="str">
        <f t="shared" si="53"/>
        <v xml:space="preserve"> </v>
      </c>
      <c r="P751" s="37" t="str">
        <f t="shared" si="54"/>
        <v xml:space="preserve"> </v>
      </c>
      <c r="Q751" s="36" t="str">
        <f t="shared" si="55"/>
        <v xml:space="preserve"> </v>
      </c>
      <c r="R751" s="29"/>
      <c r="S751" s="51"/>
      <c r="T751" s="72"/>
      <c r="U751" s="72"/>
      <c r="V751" s="72"/>
      <c r="W751" s="36"/>
      <c r="X751" s="37"/>
      <c r="Y751" s="37"/>
      <c r="Z751" s="36"/>
      <c r="AA751" s="37"/>
      <c r="AB751" s="37"/>
      <c r="AC751" s="36"/>
      <c r="AD751" s="37"/>
      <c r="AE751" s="37"/>
      <c r="AF751" s="36"/>
      <c r="AG751" s="72"/>
      <c r="AH751" s="37"/>
      <c r="AI751" s="36"/>
      <c r="AJ751" s="17"/>
      <c r="AK751" s="57"/>
    </row>
    <row r="752" spans="1:37" ht="16.5" customHeight="1">
      <c r="A752" s="30"/>
      <c r="B752" s="31"/>
      <c r="C752" s="31"/>
      <c r="D752" s="31"/>
      <c r="E752" s="33"/>
      <c r="F752" s="34"/>
      <c r="G752" s="35"/>
      <c r="H752" s="36" t="str">
        <f t="shared" si="49"/>
        <v/>
      </c>
      <c r="I752" s="34"/>
      <c r="J752" s="35"/>
      <c r="K752" s="36" t="str">
        <f t="shared" si="50"/>
        <v/>
      </c>
      <c r="L752" s="34"/>
      <c r="M752" s="37" t="str">
        <f t="shared" si="51"/>
        <v xml:space="preserve"> </v>
      </c>
      <c r="N752" s="36" t="str">
        <f t="shared" si="52"/>
        <v xml:space="preserve"> </v>
      </c>
      <c r="O752" s="38" t="str">
        <f t="shared" si="53"/>
        <v xml:space="preserve"> </v>
      </c>
      <c r="P752" s="37" t="str">
        <f t="shared" si="54"/>
        <v xml:space="preserve"> </v>
      </c>
      <c r="Q752" s="36" t="str">
        <f t="shared" si="55"/>
        <v xml:space="preserve"> </v>
      </c>
      <c r="R752" s="29"/>
      <c r="S752" s="30"/>
      <c r="T752" s="31"/>
      <c r="U752" s="31"/>
      <c r="V752" s="31"/>
      <c r="W752" s="33"/>
      <c r="X752" s="35"/>
      <c r="Y752" s="35"/>
      <c r="Z752" s="33"/>
      <c r="AA752" s="35"/>
      <c r="AB752" s="35"/>
      <c r="AC752" s="33"/>
      <c r="AD752" s="35"/>
      <c r="AE752" s="35"/>
      <c r="AF752" s="33"/>
      <c r="AG752" s="31"/>
      <c r="AH752" s="35"/>
      <c r="AI752" s="33"/>
      <c r="AJ752" s="29"/>
      <c r="AK752" s="57"/>
    </row>
    <row r="753" spans="1:37" ht="16.5" customHeight="1">
      <c r="A753" s="30"/>
      <c r="B753" s="31"/>
      <c r="C753" s="31"/>
      <c r="D753" s="31"/>
      <c r="E753" s="33"/>
      <c r="F753" s="34"/>
      <c r="G753" s="35"/>
      <c r="H753" s="36" t="str">
        <f t="shared" si="49"/>
        <v/>
      </c>
      <c r="I753" s="34"/>
      <c r="J753" s="35"/>
      <c r="K753" s="36" t="str">
        <f t="shared" si="50"/>
        <v/>
      </c>
      <c r="L753" s="34"/>
      <c r="M753" s="37" t="str">
        <f t="shared" si="51"/>
        <v xml:space="preserve"> </v>
      </c>
      <c r="N753" s="36" t="str">
        <f t="shared" si="52"/>
        <v xml:space="preserve"> </v>
      </c>
      <c r="O753" s="38" t="str">
        <f t="shared" si="53"/>
        <v xml:space="preserve"> </v>
      </c>
      <c r="P753" s="37" t="str">
        <f t="shared" si="54"/>
        <v xml:space="preserve"> </v>
      </c>
      <c r="Q753" s="36" t="str">
        <f t="shared" si="55"/>
        <v xml:space="preserve"> </v>
      </c>
      <c r="R753" s="29"/>
      <c r="S753" s="51"/>
      <c r="T753" s="72"/>
      <c r="U753" s="72"/>
      <c r="V753" s="72"/>
      <c r="W753" s="36"/>
      <c r="X753" s="37"/>
      <c r="Y753" s="37"/>
      <c r="Z753" s="36"/>
      <c r="AA753" s="37"/>
      <c r="AB753" s="37"/>
      <c r="AC753" s="36"/>
      <c r="AD753" s="37"/>
      <c r="AE753" s="37"/>
      <c r="AF753" s="36"/>
      <c r="AG753" s="72"/>
      <c r="AH753" s="37"/>
      <c r="AI753" s="36"/>
      <c r="AJ753" s="17"/>
      <c r="AK753" s="57"/>
    </row>
    <row r="754" spans="1:37" ht="16.5" customHeight="1">
      <c r="A754" s="30"/>
      <c r="B754" s="31"/>
      <c r="C754" s="31"/>
      <c r="D754" s="31"/>
      <c r="E754" s="33"/>
      <c r="F754" s="34"/>
      <c r="G754" s="35"/>
      <c r="H754" s="36" t="str">
        <f t="shared" si="49"/>
        <v/>
      </c>
      <c r="I754" s="34"/>
      <c r="J754" s="35"/>
      <c r="K754" s="36" t="str">
        <f t="shared" si="50"/>
        <v/>
      </c>
      <c r="L754" s="34"/>
      <c r="M754" s="37" t="str">
        <f t="shared" si="51"/>
        <v xml:space="preserve"> </v>
      </c>
      <c r="N754" s="36" t="str">
        <f t="shared" si="52"/>
        <v xml:space="preserve"> </v>
      </c>
      <c r="O754" s="38" t="str">
        <f t="shared" si="53"/>
        <v xml:space="preserve"> </v>
      </c>
      <c r="P754" s="37" t="str">
        <f t="shared" si="54"/>
        <v xml:space="preserve"> </v>
      </c>
      <c r="Q754" s="36" t="str">
        <f t="shared" si="55"/>
        <v xml:space="preserve"> </v>
      </c>
      <c r="R754" s="29"/>
      <c r="S754" s="30"/>
      <c r="T754" s="31"/>
      <c r="U754" s="31"/>
      <c r="V754" s="31"/>
      <c r="W754" s="33"/>
      <c r="X754" s="35"/>
      <c r="Y754" s="35"/>
      <c r="Z754" s="33"/>
      <c r="AA754" s="35"/>
      <c r="AB754" s="35"/>
      <c r="AC754" s="33"/>
      <c r="AD754" s="35"/>
      <c r="AE754" s="35"/>
      <c r="AF754" s="33"/>
      <c r="AG754" s="31"/>
      <c r="AH754" s="35"/>
      <c r="AI754" s="33"/>
      <c r="AJ754" s="29"/>
      <c r="AK754" s="57"/>
    </row>
    <row r="755" spans="1:37" ht="16.5" customHeight="1">
      <c r="A755" s="30"/>
      <c r="B755" s="31"/>
      <c r="C755" s="31"/>
      <c r="D755" s="31"/>
      <c r="E755" s="33"/>
      <c r="F755" s="34"/>
      <c r="G755" s="35"/>
      <c r="H755" s="36" t="str">
        <f t="shared" si="49"/>
        <v/>
      </c>
      <c r="I755" s="34"/>
      <c r="J755" s="35"/>
      <c r="K755" s="36" t="str">
        <f t="shared" si="50"/>
        <v/>
      </c>
      <c r="L755" s="34"/>
      <c r="M755" s="37" t="str">
        <f t="shared" si="51"/>
        <v xml:space="preserve"> </v>
      </c>
      <c r="N755" s="36" t="str">
        <f t="shared" si="52"/>
        <v xml:space="preserve"> </v>
      </c>
      <c r="O755" s="38" t="str">
        <f t="shared" si="53"/>
        <v xml:space="preserve"> </v>
      </c>
      <c r="P755" s="37" t="str">
        <f t="shared" si="54"/>
        <v xml:space="preserve"> </v>
      </c>
      <c r="Q755" s="36" t="str">
        <f t="shared" si="55"/>
        <v xml:space="preserve"> </v>
      </c>
      <c r="R755" s="29"/>
      <c r="S755" s="51"/>
      <c r="T755" s="72"/>
      <c r="U755" s="72"/>
      <c r="V755" s="72"/>
      <c r="W755" s="36"/>
      <c r="X755" s="37"/>
      <c r="Y755" s="37"/>
      <c r="Z755" s="36"/>
      <c r="AA755" s="37"/>
      <c r="AB755" s="37"/>
      <c r="AC755" s="36"/>
      <c r="AD755" s="37"/>
      <c r="AE755" s="37"/>
      <c r="AF755" s="36"/>
      <c r="AG755" s="72"/>
      <c r="AH755" s="37"/>
      <c r="AI755" s="36"/>
      <c r="AJ755" s="17"/>
      <c r="AK755" s="57"/>
    </row>
    <row r="756" spans="1:37" ht="16.5" customHeight="1">
      <c r="A756" s="30"/>
      <c r="B756" s="31"/>
      <c r="C756" s="31"/>
      <c r="D756" s="31"/>
      <c r="E756" s="33"/>
      <c r="F756" s="34"/>
      <c r="G756" s="35"/>
      <c r="H756" s="36" t="str">
        <f t="shared" si="49"/>
        <v/>
      </c>
      <c r="I756" s="34"/>
      <c r="J756" s="35"/>
      <c r="K756" s="36" t="str">
        <f t="shared" si="50"/>
        <v/>
      </c>
      <c r="L756" s="34"/>
      <c r="M756" s="37" t="str">
        <f t="shared" si="51"/>
        <v xml:space="preserve"> </v>
      </c>
      <c r="N756" s="36" t="str">
        <f t="shared" si="52"/>
        <v xml:space="preserve"> </v>
      </c>
      <c r="O756" s="38" t="str">
        <f t="shared" si="53"/>
        <v xml:space="preserve"> </v>
      </c>
      <c r="P756" s="37" t="str">
        <f t="shared" si="54"/>
        <v xml:space="preserve"> </v>
      </c>
      <c r="Q756" s="36" t="str">
        <f t="shared" si="55"/>
        <v xml:space="preserve"> </v>
      </c>
      <c r="R756" s="29"/>
      <c r="S756" s="30"/>
      <c r="T756" s="31"/>
      <c r="U756" s="31"/>
      <c r="V756" s="31"/>
      <c r="W756" s="33"/>
      <c r="X756" s="35"/>
      <c r="Y756" s="35"/>
      <c r="Z756" s="33"/>
      <c r="AA756" s="35"/>
      <c r="AB756" s="35"/>
      <c r="AC756" s="33"/>
      <c r="AD756" s="35"/>
      <c r="AE756" s="35"/>
      <c r="AF756" s="33"/>
      <c r="AG756" s="31"/>
      <c r="AH756" s="35"/>
      <c r="AI756" s="33"/>
      <c r="AJ756" s="29"/>
      <c r="AK756" s="57"/>
    </row>
    <row r="757" spans="1:37" ht="16.5" customHeight="1">
      <c r="A757" s="30"/>
      <c r="B757" s="31"/>
      <c r="C757" s="31"/>
      <c r="D757" s="31"/>
      <c r="E757" s="33"/>
      <c r="F757" s="34"/>
      <c r="G757" s="35"/>
      <c r="H757" s="36" t="str">
        <f t="shared" si="49"/>
        <v/>
      </c>
      <c r="I757" s="34"/>
      <c r="J757" s="35"/>
      <c r="K757" s="36" t="str">
        <f t="shared" si="50"/>
        <v/>
      </c>
      <c r="L757" s="34"/>
      <c r="M757" s="37" t="str">
        <f t="shared" si="51"/>
        <v xml:space="preserve"> </v>
      </c>
      <c r="N757" s="36" t="str">
        <f t="shared" si="52"/>
        <v xml:space="preserve"> </v>
      </c>
      <c r="O757" s="38" t="str">
        <f t="shared" si="53"/>
        <v xml:space="preserve"> </v>
      </c>
      <c r="P757" s="37" t="str">
        <f t="shared" si="54"/>
        <v xml:space="preserve"> </v>
      </c>
      <c r="Q757" s="36" t="str">
        <f t="shared" si="55"/>
        <v xml:space="preserve"> </v>
      </c>
      <c r="R757" s="29"/>
      <c r="S757" s="51"/>
      <c r="T757" s="72"/>
      <c r="U757" s="72"/>
      <c r="V757" s="72"/>
      <c r="W757" s="36"/>
      <c r="X757" s="37"/>
      <c r="Y757" s="37"/>
      <c r="Z757" s="36"/>
      <c r="AA757" s="37"/>
      <c r="AB757" s="37"/>
      <c r="AC757" s="36"/>
      <c r="AD757" s="37"/>
      <c r="AE757" s="37"/>
      <c r="AF757" s="36"/>
      <c r="AG757" s="72"/>
      <c r="AH757" s="37"/>
      <c r="AI757" s="36"/>
      <c r="AJ757" s="17"/>
      <c r="AK757" s="57"/>
    </row>
    <row r="758" spans="1:37" ht="16.5" customHeight="1">
      <c r="A758" s="30"/>
      <c r="B758" s="31"/>
      <c r="C758" s="31"/>
      <c r="D758" s="31"/>
      <c r="E758" s="33"/>
      <c r="F758" s="34"/>
      <c r="G758" s="35"/>
      <c r="H758" s="36" t="str">
        <f t="shared" si="49"/>
        <v/>
      </c>
      <c r="I758" s="34"/>
      <c r="J758" s="35"/>
      <c r="K758" s="36" t="str">
        <f t="shared" si="50"/>
        <v/>
      </c>
      <c r="L758" s="34"/>
      <c r="M758" s="37" t="str">
        <f t="shared" si="51"/>
        <v xml:space="preserve"> </v>
      </c>
      <c r="N758" s="36" t="str">
        <f t="shared" si="52"/>
        <v xml:space="preserve"> </v>
      </c>
      <c r="O758" s="38" t="str">
        <f t="shared" si="53"/>
        <v xml:space="preserve"> </v>
      </c>
      <c r="P758" s="37" t="str">
        <f t="shared" si="54"/>
        <v xml:space="preserve"> </v>
      </c>
      <c r="Q758" s="36" t="str">
        <f t="shared" si="55"/>
        <v xml:space="preserve"> </v>
      </c>
      <c r="R758" s="29"/>
      <c r="S758" s="30"/>
      <c r="T758" s="31"/>
      <c r="U758" s="31"/>
      <c r="V758" s="31"/>
      <c r="W758" s="33"/>
      <c r="X758" s="35"/>
      <c r="Y758" s="35"/>
      <c r="Z758" s="33"/>
      <c r="AA758" s="35"/>
      <c r="AB758" s="35"/>
      <c r="AC758" s="33"/>
      <c r="AD758" s="35"/>
      <c r="AE758" s="35"/>
      <c r="AF758" s="33"/>
      <c r="AG758" s="31"/>
      <c r="AH758" s="35"/>
      <c r="AI758" s="33"/>
      <c r="AJ758" s="29"/>
      <c r="AK758" s="57"/>
    </row>
    <row r="759" spans="1:37" ht="16.5" customHeight="1">
      <c r="A759" s="30"/>
      <c r="B759" s="31"/>
      <c r="C759" s="31"/>
      <c r="D759" s="31"/>
      <c r="E759" s="33"/>
      <c r="F759" s="34"/>
      <c r="G759" s="35"/>
      <c r="H759" s="36" t="str">
        <f t="shared" si="49"/>
        <v/>
      </c>
      <c r="I759" s="34"/>
      <c r="J759" s="35"/>
      <c r="K759" s="36" t="str">
        <f t="shared" si="50"/>
        <v/>
      </c>
      <c r="L759" s="34"/>
      <c r="M759" s="37" t="str">
        <f t="shared" si="51"/>
        <v xml:space="preserve"> </v>
      </c>
      <c r="N759" s="36" t="str">
        <f t="shared" si="52"/>
        <v xml:space="preserve"> </v>
      </c>
      <c r="O759" s="38" t="str">
        <f t="shared" si="53"/>
        <v xml:space="preserve"> </v>
      </c>
      <c r="P759" s="37" t="str">
        <f t="shared" si="54"/>
        <v xml:space="preserve"> </v>
      </c>
      <c r="Q759" s="36" t="str">
        <f t="shared" si="55"/>
        <v xml:space="preserve"> </v>
      </c>
      <c r="R759" s="29"/>
      <c r="S759" s="51"/>
      <c r="T759" s="72"/>
      <c r="U759" s="72"/>
      <c r="V759" s="72"/>
      <c r="W759" s="36"/>
      <c r="X759" s="37"/>
      <c r="Y759" s="37"/>
      <c r="Z759" s="36"/>
      <c r="AA759" s="37"/>
      <c r="AB759" s="37"/>
      <c r="AC759" s="36"/>
      <c r="AD759" s="37"/>
      <c r="AE759" s="37"/>
      <c r="AF759" s="36"/>
      <c r="AG759" s="72"/>
      <c r="AH759" s="37"/>
      <c r="AI759" s="36"/>
      <c r="AJ759" s="17"/>
      <c r="AK759" s="57"/>
    </row>
    <row r="760" spans="1:37" ht="16.5" customHeight="1">
      <c r="A760" s="30"/>
      <c r="B760" s="31"/>
      <c r="C760" s="31"/>
      <c r="D760" s="31"/>
      <c r="E760" s="33"/>
      <c r="F760" s="34"/>
      <c r="G760" s="35"/>
      <c r="H760" s="36" t="str">
        <f t="shared" si="49"/>
        <v/>
      </c>
      <c r="I760" s="34"/>
      <c r="J760" s="35"/>
      <c r="K760" s="36" t="str">
        <f t="shared" si="50"/>
        <v/>
      </c>
      <c r="L760" s="34"/>
      <c r="M760" s="37" t="str">
        <f t="shared" si="51"/>
        <v xml:space="preserve"> </v>
      </c>
      <c r="N760" s="36" t="str">
        <f t="shared" si="52"/>
        <v xml:space="preserve"> </v>
      </c>
      <c r="O760" s="38" t="str">
        <f t="shared" si="53"/>
        <v xml:space="preserve"> </v>
      </c>
      <c r="P760" s="37" t="str">
        <f t="shared" si="54"/>
        <v xml:space="preserve"> </v>
      </c>
      <c r="Q760" s="36" t="str">
        <f t="shared" si="55"/>
        <v xml:space="preserve"> </v>
      </c>
      <c r="R760" s="29"/>
      <c r="S760" s="30"/>
      <c r="T760" s="31"/>
      <c r="U760" s="31"/>
      <c r="V760" s="31"/>
      <c r="W760" s="33"/>
      <c r="X760" s="35"/>
      <c r="Y760" s="35"/>
      <c r="Z760" s="33"/>
      <c r="AA760" s="35"/>
      <c r="AB760" s="35"/>
      <c r="AC760" s="33"/>
      <c r="AD760" s="35"/>
      <c r="AE760" s="35"/>
      <c r="AF760" s="33"/>
      <c r="AG760" s="31"/>
      <c r="AH760" s="35"/>
      <c r="AI760" s="33"/>
      <c r="AJ760" s="29"/>
      <c r="AK760" s="57"/>
    </row>
    <row r="761" spans="1:37" ht="16.5" customHeight="1">
      <c r="A761" s="30"/>
      <c r="B761" s="31"/>
      <c r="C761" s="31"/>
      <c r="D761" s="31"/>
      <c r="E761" s="33"/>
      <c r="F761" s="34"/>
      <c r="G761" s="35"/>
      <c r="H761" s="36" t="str">
        <f t="shared" si="49"/>
        <v/>
      </c>
      <c r="I761" s="34"/>
      <c r="J761" s="35"/>
      <c r="K761" s="36" t="str">
        <f t="shared" si="50"/>
        <v/>
      </c>
      <c r="L761" s="34"/>
      <c r="M761" s="37" t="str">
        <f t="shared" si="51"/>
        <v xml:space="preserve"> </v>
      </c>
      <c r="N761" s="36" t="str">
        <f t="shared" si="52"/>
        <v xml:space="preserve"> </v>
      </c>
      <c r="O761" s="38" t="str">
        <f t="shared" si="53"/>
        <v xml:space="preserve"> </v>
      </c>
      <c r="P761" s="37" t="str">
        <f t="shared" si="54"/>
        <v xml:space="preserve"> </v>
      </c>
      <c r="Q761" s="36" t="str">
        <f t="shared" si="55"/>
        <v xml:space="preserve"> </v>
      </c>
      <c r="R761" s="29"/>
      <c r="S761" s="51"/>
      <c r="T761" s="72"/>
      <c r="U761" s="72"/>
      <c r="V761" s="72"/>
      <c r="W761" s="36"/>
      <c r="X761" s="37"/>
      <c r="Y761" s="37"/>
      <c r="Z761" s="36"/>
      <c r="AA761" s="37"/>
      <c r="AB761" s="37"/>
      <c r="AC761" s="36"/>
      <c r="AD761" s="37"/>
      <c r="AE761" s="37"/>
      <c r="AF761" s="36"/>
      <c r="AG761" s="72"/>
      <c r="AH761" s="37"/>
      <c r="AI761" s="36"/>
      <c r="AJ761" s="17"/>
      <c r="AK761" s="57"/>
    </row>
    <row r="762" spans="1:37" ht="16.5" customHeight="1">
      <c r="A762" s="30"/>
      <c r="B762" s="31"/>
      <c r="C762" s="31"/>
      <c r="D762" s="31"/>
      <c r="E762" s="33"/>
      <c r="F762" s="34"/>
      <c r="G762" s="35"/>
      <c r="H762" s="36" t="str">
        <f t="shared" si="49"/>
        <v/>
      </c>
      <c r="I762" s="34"/>
      <c r="J762" s="35"/>
      <c r="K762" s="36" t="str">
        <f t="shared" si="50"/>
        <v/>
      </c>
      <c r="L762" s="34"/>
      <c r="M762" s="37" t="str">
        <f t="shared" si="51"/>
        <v xml:space="preserve"> </v>
      </c>
      <c r="N762" s="36" t="str">
        <f t="shared" si="52"/>
        <v xml:space="preserve"> </v>
      </c>
      <c r="O762" s="38" t="str">
        <f t="shared" si="53"/>
        <v xml:space="preserve"> </v>
      </c>
      <c r="P762" s="37" t="str">
        <f t="shared" si="54"/>
        <v xml:space="preserve"> </v>
      </c>
      <c r="Q762" s="36" t="str">
        <f t="shared" si="55"/>
        <v xml:space="preserve"> </v>
      </c>
      <c r="R762" s="29"/>
      <c r="S762" s="30"/>
      <c r="T762" s="31"/>
      <c r="U762" s="31"/>
      <c r="V762" s="31"/>
      <c r="W762" s="33"/>
      <c r="X762" s="35"/>
      <c r="Y762" s="35"/>
      <c r="Z762" s="33"/>
      <c r="AA762" s="35"/>
      <c r="AB762" s="35"/>
      <c r="AC762" s="33"/>
      <c r="AD762" s="35"/>
      <c r="AE762" s="35"/>
      <c r="AF762" s="33"/>
      <c r="AG762" s="31"/>
      <c r="AH762" s="35"/>
      <c r="AI762" s="33"/>
      <c r="AJ762" s="29"/>
      <c r="AK762" s="57"/>
    </row>
    <row r="763" spans="1:37" ht="16.5" customHeight="1">
      <c r="A763" s="30"/>
      <c r="B763" s="31"/>
      <c r="C763" s="31"/>
      <c r="D763" s="31"/>
      <c r="E763" s="33"/>
      <c r="F763" s="34"/>
      <c r="G763" s="35"/>
      <c r="H763" s="36" t="str">
        <f t="shared" si="49"/>
        <v/>
      </c>
      <c r="I763" s="34"/>
      <c r="J763" s="35"/>
      <c r="K763" s="36" t="str">
        <f t="shared" si="50"/>
        <v/>
      </c>
      <c r="L763" s="34"/>
      <c r="M763" s="37" t="str">
        <f t="shared" si="51"/>
        <v xml:space="preserve"> </v>
      </c>
      <c r="N763" s="36" t="str">
        <f t="shared" si="52"/>
        <v xml:space="preserve"> </v>
      </c>
      <c r="O763" s="38" t="str">
        <f t="shared" si="53"/>
        <v xml:space="preserve"> </v>
      </c>
      <c r="P763" s="37" t="str">
        <f t="shared" si="54"/>
        <v xml:space="preserve"> </v>
      </c>
      <c r="Q763" s="36" t="str">
        <f t="shared" si="55"/>
        <v xml:space="preserve"> </v>
      </c>
      <c r="R763" s="29"/>
      <c r="S763" s="51"/>
      <c r="T763" s="72"/>
      <c r="U763" s="72"/>
      <c r="V763" s="72"/>
      <c r="W763" s="36"/>
      <c r="X763" s="37"/>
      <c r="Y763" s="37"/>
      <c r="Z763" s="36"/>
      <c r="AA763" s="37"/>
      <c r="AB763" s="37"/>
      <c r="AC763" s="36"/>
      <c r="AD763" s="37"/>
      <c r="AE763" s="37"/>
      <c r="AF763" s="36"/>
      <c r="AG763" s="72"/>
      <c r="AH763" s="37"/>
      <c r="AI763" s="36"/>
      <c r="AJ763" s="17"/>
      <c r="AK763" s="57"/>
    </row>
    <row r="764" spans="1:37" ht="16.5" customHeight="1">
      <c r="A764" s="30"/>
      <c r="B764" s="31"/>
      <c r="C764" s="31"/>
      <c r="D764" s="31"/>
      <c r="E764" s="33"/>
      <c r="F764" s="34"/>
      <c r="G764" s="35"/>
      <c r="H764" s="36" t="str">
        <f t="shared" si="49"/>
        <v/>
      </c>
      <c r="I764" s="34"/>
      <c r="J764" s="35"/>
      <c r="K764" s="36" t="str">
        <f t="shared" si="50"/>
        <v/>
      </c>
      <c r="L764" s="34"/>
      <c r="M764" s="37" t="str">
        <f t="shared" si="51"/>
        <v xml:space="preserve"> </v>
      </c>
      <c r="N764" s="36" t="str">
        <f t="shared" si="52"/>
        <v xml:space="preserve"> </v>
      </c>
      <c r="O764" s="38" t="str">
        <f t="shared" si="53"/>
        <v xml:space="preserve"> </v>
      </c>
      <c r="P764" s="37" t="str">
        <f t="shared" si="54"/>
        <v xml:space="preserve"> </v>
      </c>
      <c r="Q764" s="36" t="str">
        <f t="shared" si="55"/>
        <v xml:space="preserve"> </v>
      </c>
      <c r="R764" s="29"/>
      <c r="S764" s="30"/>
      <c r="T764" s="31"/>
      <c r="U764" s="31"/>
      <c r="V764" s="31"/>
      <c r="W764" s="33"/>
      <c r="X764" s="35"/>
      <c r="Y764" s="35"/>
      <c r="Z764" s="33"/>
      <c r="AA764" s="35"/>
      <c r="AB764" s="35"/>
      <c r="AC764" s="33"/>
      <c r="AD764" s="35"/>
      <c r="AE764" s="35"/>
      <c r="AF764" s="33"/>
      <c r="AG764" s="31"/>
      <c r="AH764" s="35"/>
      <c r="AI764" s="33"/>
      <c r="AJ764" s="29"/>
      <c r="AK764" s="57"/>
    </row>
    <row r="765" spans="1:37" ht="16.5" customHeight="1">
      <c r="A765" s="30"/>
      <c r="B765" s="31"/>
      <c r="C765" s="31"/>
      <c r="D765" s="31"/>
      <c r="E765" s="33"/>
      <c r="F765" s="34"/>
      <c r="G765" s="35"/>
      <c r="H765" s="36" t="str">
        <f t="shared" si="49"/>
        <v/>
      </c>
      <c r="I765" s="34"/>
      <c r="J765" s="35"/>
      <c r="K765" s="36" t="str">
        <f t="shared" si="50"/>
        <v/>
      </c>
      <c r="L765" s="34"/>
      <c r="M765" s="37" t="str">
        <f t="shared" si="51"/>
        <v xml:space="preserve"> </v>
      </c>
      <c r="N765" s="36" t="str">
        <f t="shared" si="52"/>
        <v xml:space="preserve"> </v>
      </c>
      <c r="O765" s="38" t="str">
        <f t="shared" si="53"/>
        <v xml:space="preserve"> </v>
      </c>
      <c r="P765" s="37" t="str">
        <f t="shared" si="54"/>
        <v xml:space="preserve"> </v>
      </c>
      <c r="Q765" s="36" t="str">
        <f t="shared" si="55"/>
        <v xml:space="preserve"> </v>
      </c>
      <c r="R765" s="29"/>
      <c r="S765" s="51"/>
      <c r="T765" s="72"/>
      <c r="U765" s="72"/>
      <c r="V765" s="72"/>
      <c r="W765" s="36"/>
      <c r="X765" s="37"/>
      <c r="Y765" s="37"/>
      <c r="Z765" s="36"/>
      <c r="AA765" s="37"/>
      <c r="AB765" s="37"/>
      <c r="AC765" s="36"/>
      <c r="AD765" s="37"/>
      <c r="AE765" s="37"/>
      <c r="AF765" s="36"/>
      <c r="AG765" s="72"/>
      <c r="AH765" s="37"/>
      <c r="AI765" s="36"/>
      <c r="AJ765" s="17"/>
      <c r="AK765" s="57"/>
    </row>
    <row r="766" spans="1:37" ht="16.5" customHeight="1">
      <c r="A766" s="30"/>
      <c r="B766" s="31"/>
      <c r="C766" s="31"/>
      <c r="D766" s="31"/>
      <c r="E766" s="33"/>
      <c r="F766" s="34"/>
      <c r="G766" s="35"/>
      <c r="H766" s="36" t="str">
        <f t="shared" si="49"/>
        <v/>
      </c>
      <c r="I766" s="34"/>
      <c r="J766" s="35"/>
      <c r="K766" s="36" t="str">
        <f t="shared" si="50"/>
        <v/>
      </c>
      <c r="L766" s="34"/>
      <c r="M766" s="37" t="str">
        <f t="shared" si="51"/>
        <v xml:space="preserve"> </v>
      </c>
      <c r="N766" s="36" t="str">
        <f t="shared" si="52"/>
        <v xml:space="preserve"> </v>
      </c>
      <c r="O766" s="38" t="str">
        <f t="shared" si="53"/>
        <v xml:space="preserve"> </v>
      </c>
      <c r="P766" s="37" t="str">
        <f t="shared" si="54"/>
        <v xml:space="preserve"> </v>
      </c>
      <c r="Q766" s="36" t="str">
        <f t="shared" si="55"/>
        <v xml:space="preserve"> </v>
      </c>
      <c r="R766" s="29"/>
      <c r="S766" s="30"/>
      <c r="T766" s="31"/>
      <c r="U766" s="31"/>
      <c r="V766" s="31"/>
      <c r="W766" s="33"/>
      <c r="X766" s="35"/>
      <c r="Y766" s="35"/>
      <c r="Z766" s="33"/>
      <c r="AA766" s="35"/>
      <c r="AB766" s="35"/>
      <c r="AC766" s="33"/>
      <c r="AD766" s="35"/>
      <c r="AE766" s="35"/>
      <c r="AF766" s="33"/>
      <c r="AG766" s="31"/>
      <c r="AH766" s="35"/>
      <c r="AI766" s="33"/>
      <c r="AJ766" s="29"/>
      <c r="AK766" s="57"/>
    </row>
    <row r="767" spans="1:37" ht="16.5" customHeight="1">
      <c r="A767" s="30"/>
      <c r="B767" s="31"/>
      <c r="C767" s="31"/>
      <c r="D767" s="31"/>
      <c r="E767" s="33"/>
      <c r="F767" s="34"/>
      <c r="G767" s="35"/>
      <c r="H767" s="36" t="str">
        <f t="shared" si="49"/>
        <v/>
      </c>
      <c r="I767" s="34"/>
      <c r="J767" s="35"/>
      <c r="K767" s="36" t="str">
        <f t="shared" si="50"/>
        <v/>
      </c>
      <c r="L767" s="34"/>
      <c r="M767" s="37" t="str">
        <f t="shared" si="51"/>
        <v xml:space="preserve"> </v>
      </c>
      <c r="N767" s="36" t="str">
        <f t="shared" si="52"/>
        <v xml:space="preserve"> </v>
      </c>
      <c r="O767" s="38" t="str">
        <f t="shared" si="53"/>
        <v xml:space="preserve"> </v>
      </c>
      <c r="P767" s="37" t="str">
        <f t="shared" si="54"/>
        <v xml:space="preserve"> </v>
      </c>
      <c r="Q767" s="36" t="str">
        <f t="shared" si="55"/>
        <v xml:space="preserve"> </v>
      </c>
      <c r="R767" s="29"/>
      <c r="S767" s="51"/>
      <c r="T767" s="72"/>
      <c r="U767" s="72"/>
      <c r="V767" s="72"/>
      <c r="W767" s="36"/>
      <c r="X767" s="37"/>
      <c r="Y767" s="37"/>
      <c r="Z767" s="36"/>
      <c r="AA767" s="37"/>
      <c r="AB767" s="37"/>
      <c r="AC767" s="36"/>
      <c r="AD767" s="37"/>
      <c r="AE767" s="37"/>
      <c r="AF767" s="36"/>
      <c r="AG767" s="72"/>
      <c r="AH767" s="37"/>
      <c r="AI767" s="36"/>
      <c r="AJ767" s="17"/>
      <c r="AK767" s="57"/>
    </row>
    <row r="768" spans="1:37" ht="16.5" customHeight="1">
      <c r="A768" s="30"/>
      <c r="B768" s="31"/>
      <c r="C768" s="31"/>
      <c r="D768" s="31"/>
      <c r="E768" s="33"/>
      <c r="F768" s="34"/>
      <c r="G768" s="35"/>
      <c r="H768" s="36" t="str">
        <f t="shared" si="49"/>
        <v/>
      </c>
      <c r="I768" s="34"/>
      <c r="J768" s="35"/>
      <c r="K768" s="36" t="str">
        <f t="shared" si="50"/>
        <v/>
      </c>
      <c r="L768" s="34"/>
      <c r="M768" s="37" t="str">
        <f t="shared" si="51"/>
        <v xml:space="preserve"> </v>
      </c>
      <c r="N768" s="36" t="str">
        <f t="shared" si="52"/>
        <v xml:space="preserve"> </v>
      </c>
      <c r="O768" s="38" t="str">
        <f t="shared" si="53"/>
        <v xml:space="preserve"> </v>
      </c>
      <c r="P768" s="37" t="str">
        <f t="shared" si="54"/>
        <v xml:space="preserve"> </v>
      </c>
      <c r="Q768" s="36" t="str">
        <f t="shared" si="55"/>
        <v xml:space="preserve"> </v>
      </c>
      <c r="R768" s="29"/>
      <c r="S768" s="30"/>
      <c r="T768" s="31"/>
      <c r="U768" s="31"/>
      <c r="V768" s="31"/>
      <c r="W768" s="33"/>
      <c r="X768" s="35"/>
      <c r="Y768" s="35"/>
      <c r="Z768" s="33"/>
      <c r="AA768" s="35"/>
      <c r="AB768" s="35"/>
      <c r="AC768" s="33"/>
      <c r="AD768" s="35"/>
      <c r="AE768" s="35"/>
      <c r="AF768" s="33"/>
      <c r="AG768" s="31"/>
      <c r="AH768" s="35"/>
      <c r="AI768" s="33"/>
      <c r="AJ768" s="29"/>
      <c r="AK768" s="57"/>
    </row>
    <row r="769" spans="1:37" ht="16.5" customHeight="1">
      <c r="A769" s="30"/>
      <c r="B769" s="31"/>
      <c r="C769" s="31"/>
      <c r="D769" s="31"/>
      <c r="E769" s="33"/>
      <c r="F769" s="34"/>
      <c r="G769" s="35"/>
      <c r="H769" s="36" t="str">
        <f t="shared" si="49"/>
        <v/>
      </c>
      <c r="I769" s="34"/>
      <c r="J769" s="35"/>
      <c r="K769" s="36" t="str">
        <f t="shared" si="50"/>
        <v/>
      </c>
      <c r="L769" s="34"/>
      <c r="M769" s="37" t="str">
        <f t="shared" si="51"/>
        <v xml:space="preserve"> </v>
      </c>
      <c r="N769" s="36" t="str">
        <f t="shared" si="52"/>
        <v xml:space="preserve"> </v>
      </c>
      <c r="O769" s="38" t="str">
        <f t="shared" si="53"/>
        <v xml:space="preserve"> </v>
      </c>
      <c r="P769" s="37" t="str">
        <f t="shared" si="54"/>
        <v xml:space="preserve"> </v>
      </c>
      <c r="Q769" s="36" t="str">
        <f t="shared" si="55"/>
        <v xml:space="preserve"> </v>
      </c>
      <c r="R769" s="29"/>
      <c r="S769" s="51"/>
      <c r="T769" s="72"/>
      <c r="U769" s="72"/>
      <c r="V769" s="72"/>
      <c r="W769" s="36"/>
      <c r="X769" s="37"/>
      <c r="Y769" s="37"/>
      <c r="Z769" s="36"/>
      <c r="AA769" s="37"/>
      <c r="AB769" s="37"/>
      <c r="AC769" s="36"/>
      <c r="AD769" s="37"/>
      <c r="AE769" s="37"/>
      <c r="AF769" s="36"/>
      <c r="AG769" s="72"/>
      <c r="AH769" s="37"/>
      <c r="AI769" s="36"/>
      <c r="AJ769" s="17"/>
      <c r="AK769" s="57"/>
    </row>
    <row r="770" spans="1:37" ht="16.5" customHeight="1">
      <c r="A770" s="30"/>
      <c r="B770" s="31"/>
      <c r="C770" s="31"/>
      <c r="D770" s="31"/>
      <c r="E770" s="33"/>
      <c r="F770" s="34"/>
      <c r="G770" s="35"/>
      <c r="H770" s="36" t="str">
        <f t="shared" si="49"/>
        <v/>
      </c>
      <c r="I770" s="34"/>
      <c r="J770" s="35"/>
      <c r="K770" s="36" t="str">
        <f t="shared" si="50"/>
        <v/>
      </c>
      <c r="L770" s="34"/>
      <c r="M770" s="37" t="str">
        <f t="shared" si="51"/>
        <v xml:space="preserve"> </v>
      </c>
      <c r="N770" s="36" t="str">
        <f t="shared" si="52"/>
        <v xml:space="preserve"> </v>
      </c>
      <c r="O770" s="38" t="str">
        <f t="shared" si="53"/>
        <v xml:space="preserve"> </v>
      </c>
      <c r="P770" s="37" t="str">
        <f t="shared" si="54"/>
        <v xml:space="preserve"> </v>
      </c>
      <c r="Q770" s="36" t="str">
        <f t="shared" si="55"/>
        <v xml:space="preserve"> </v>
      </c>
      <c r="R770" s="29"/>
      <c r="S770" s="30"/>
      <c r="T770" s="31"/>
      <c r="U770" s="31"/>
      <c r="V770" s="31"/>
      <c r="W770" s="33"/>
      <c r="X770" s="35"/>
      <c r="Y770" s="35"/>
      <c r="Z770" s="33"/>
      <c r="AA770" s="35"/>
      <c r="AB770" s="35"/>
      <c r="AC770" s="33"/>
      <c r="AD770" s="35"/>
      <c r="AE770" s="35"/>
      <c r="AF770" s="33"/>
      <c r="AG770" s="31"/>
      <c r="AH770" s="35"/>
      <c r="AI770" s="33"/>
      <c r="AJ770" s="29"/>
      <c r="AK770" s="57"/>
    </row>
    <row r="771" spans="1:37" ht="16.5" customHeight="1">
      <c r="A771" s="30"/>
      <c r="B771" s="31"/>
      <c r="C771" s="31"/>
      <c r="D771" s="31"/>
      <c r="E771" s="33"/>
      <c r="F771" s="34"/>
      <c r="G771" s="35"/>
      <c r="H771" s="36" t="str">
        <f t="shared" si="49"/>
        <v/>
      </c>
      <c r="I771" s="34"/>
      <c r="J771" s="35"/>
      <c r="K771" s="36" t="str">
        <f t="shared" si="50"/>
        <v/>
      </c>
      <c r="L771" s="34"/>
      <c r="M771" s="37" t="str">
        <f t="shared" si="51"/>
        <v xml:space="preserve"> </v>
      </c>
      <c r="N771" s="36" t="str">
        <f t="shared" si="52"/>
        <v xml:space="preserve"> </v>
      </c>
      <c r="O771" s="38" t="str">
        <f t="shared" si="53"/>
        <v xml:space="preserve"> </v>
      </c>
      <c r="P771" s="37" t="str">
        <f t="shared" si="54"/>
        <v xml:space="preserve"> </v>
      </c>
      <c r="Q771" s="36" t="str">
        <f t="shared" si="55"/>
        <v xml:space="preserve"> </v>
      </c>
      <c r="R771" s="29"/>
      <c r="S771" s="51"/>
      <c r="T771" s="72"/>
      <c r="U771" s="72"/>
      <c r="V771" s="72"/>
      <c r="W771" s="36"/>
      <c r="X771" s="37"/>
      <c r="Y771" s="37"/>
      <c r="Z771" s="36"/>
      <c r="AA771" s="37"/>
      <c r="AB771" s="37"/>
      <c r="AC771" s="36"/>
      <c r="AD771" s="37"/>
      <c r="AE771" s="37"/>
      <c r="AF771" s="36"/>
      <c r="AG771" s="72"/>
      <c r="AH771" s="37"/>
      <c r="AI771" s="36"/>
      <c r="AJ771" s="17"/>
      <c r="AK771" s="57"/>
    </row>
    <row r="772" spans="1:37" ht="16.5" customHeight="1">
      <c r="A772" s="30"/>
      <c r="B772" s="31"/>
      <c r="C772" s="31"/>
      <c r="D772" s="31"/>
      <c r="E772" s="33"/>
      <c r="F772" s="34"/>
      <c r="G772" s="35"/>
      <c r="H772" s="36" t="str">
        <f t="shared" si="49"/>
        <v/>
      </c>
      <c r="I772" s="34"/>
      <c r="J772" s="35"/>
      <c r="K772" s="36" t="str">
        <f t="shared" si="50"/>
        <v/>
      </c>
      <c r="L772" s="34"/>
      <c r="M772" s="37" t="str">
        <f t="shared" si="51"/>
        <v xml:space="preserve"> </v>
      </c>
      <c r="N772" s="36" t="str">
        <f t="shared" si="52"/>
        <v xml:space="preserve"> </v>
      </c>
      <c r="O772" s="38" t="str">
        <f t="shared" si="53"/>
        <v xml:space="preserve"> </v>
      </c>
      <c r="P772" s="37" t="str">
        <f t="shared" si="54"/>
        <v xml:space="preserve"> </v>
      </c>
      <c r="Q772" s="36" t="str">
        <f t="shared" si="55"/>
        <v xml:space="preserve"> </v>
      </c>
      <c r="R772" s="29"/>
      <c r="S772" s="30"/>
      <c r="T772" s="31"/>
      <c r="U772" s="31"/>
      <c r="V772" s="31"/>
      <c r="W772" s="33"/>
      <c r="X772" s="35"/>
      <c r="Y772" s="35"/>
      <c r="Z772" s="33"/>
      <c r="AA772" s="35"/>
      <c r="AB772" s="35"/>
      <c r="AC772" s="33"/>
      <c r="AD772" s="35"/>
      <c r="AE772" s="35"/>
      <c r="AF772" s="33"/>
      <c r="AG772" s="31"/>
      <c r="AH772" s="35"/>
      <c r="AI772" s="33"/>
      <c r="AJ772" s="29"/>
      <c r="AK772" s="57"/>
    </row>
    <row r="773" spans="1:37" ht="16.5" customHeight="1">
      <c r="A773" s="30"/>
      <c r="B773" s="31"/>
      <c r="C773" s="31"/>
      <c r="D773" s="31"/>
      <c r="E773" s="33"/>
      <c r="F773" s="34"/>
      <c r="G773" s="35"/>
      <c r="H773" s="36" t="str">
        <f t="shared" si="49"/>
        <v/>
      </c>
      <c r="I773" s="34"/>
      <c r="J773" s="35"/>
      <c r="K773" s="36" t="str">
        <f t="shared" si="50"/>
        <v/>
      </c>
      <c r="L773" s="34"/>
      <c r="M773" s="37" t="str">
        <f t="shared" si="51"/>
        <v xml:space="preserve"> </v>
      </c>
      <c r="N773" s="36" t="str">
        <f t="shared" si="52"/>
        <v xml:space="preserve"> </v>
      </c>
      <c r="O773" s="38" t="str">
        <f t="shared" si="53"/>
        <v xml:space="preserve"> </v>
      </c>
      <c r="P773" s="37" t="str">
        <f t="shared" si="54"/>
        <v xml:space="preserve"> </v>
      </c>
      <c r="Q773" s="36" t="str">
        <f t="shared" si="55"/>
        <v xml:space="preserve"> </v>
      </c>
      <c r="R773" s="29"/>
      <c r="S773" s="51"/>
      <c r="T773" s="72"/>
      <c r="U773" s="72"/>
      <c r="V773" s="72"/>
      <c r="W773" s="36"/>
      <c r="X773" s="37"/>
      <c r="Y773" s="37"/>
      <c r="Z773" s="36"/>
      <c r="AA773" s="37"/>
      <c r="AB773" s="37"/>
      <c r="AC773" s="36"/>
      <c r="AD773" s="37"/>
      <c r="AE773" s="37"/>
      <c r="AF773" s="36"/>
      <c r="AG773" s="72"/>
      <c r="AH773" s="37"/>
      <c r="AI773" s="36"/>
      <c r="AJ773" s="17"/>
      <c r="AK773" s="57"/>
    </row>
    <row r="774" spans="1:37" ht="16.5" customHeight="1">
      <c r="A774" s="30"/>
      <c r="B774" s="31"/>
      <c r="C774" s="31"/>
      <c r="D774" s="31"/>
      <c r="E774" s="33"/>
      <c r="F774" s="34"/>
      <c r="G774" s="35"/>
      <c r="H774" s="36" t="str">
        <f t="shared" si="49"/>
        <v/>
      </c>
      <c r="I774" s="34"/>
      <c r="J774" s="35"/>
      <c r="K774" s="36" t="str">
        <f t="shared" si="50"/>
        <v/>
      </c>
      <c r="L774" s="34"/>
      <c r="M774" s="37" t="str">
        <f t="shared" si="51"/>
        <v xml:space="preserve"> </v>
      </c>
      <c r="N774" s="36" t="str">
        <f t="shared" si="52"/>
        <v xml:space="preserve"> </v>
      </c>
      <c r="O774" s="38" t="str">
        <f t="shared" si="53"/>
        <v xml:space="preserve"> </v>
      </c>
      <c r="P774" s="37" t="str">
        <f t="shared" si="54"/>
        <v xml:space="preserve"> </v>
      </c>
      <c r="Q774" s="36" t="str">
        <f t="shared" si="55"/>
        <v xml:space="preserve"> </v>
      </c>
      <c r="R774" s="29"/>
      <c r="S774" s="30"/>
      <c r="T774" s="31"/>
      <c r="U774" s="31"/>
      <c r="V774" s="31"/>
      <c r="W774" s="33"/>
      <c r="X774" s="35"/>
      <c r="Y774" s="35"/>
      <c r="Z774" s="33"/>
      <c r="AA774" s="35"/>
      <c r="AB774" s="35"/>
      <c r="AC774" s="33"/>
      <c r="AD774" s="35"/>
      <c r="AE774" s="35"/>
      <c r="AF774" s="33"/>
      <c r="AG774" s="31"/>
      <c r="AH774" s="35"/>
      <c r="AI774" s="33"/>
      <c r="AJ774" s="29"/>
      <c r="AK774" s="57"/>
    </row>
    <row r="775" spans="1:37" ht="16.5" customHeight="1">
      <c r="A775" s="30"/>
      <c r="B775" s="31"/>
      <c r="C775" s="31"/>
      <c r="D775" s="31"/>
      <c r="E775" s="33"/>
      <c r="F775" s="34"/>
      <c r="G775" s="35"/>
      <c r="H775" s="36" t="str">
        <f t="shared" si="49"/>
        <v/>
      </c>
      <c r="I775" s="34"/>
      <c r="J775" s="35"/>
      <c r="K775" s="36" t="str">
        <f t="shared" si="50"/>
        <v/>
      </c>
      <c r="L775" s="34"/>
      <c r="M775" s="37" t="str">
        <f t="shared" si="51"/>
        <v xml:space="preserve"> </v>
      </c>
      <c r="N775" s="36" t="str">
        <f t="shared" si="52"/>
        <v xml:space="preserve"> </v>
      </c>
      <c r="O775" s="38" t="str">
        <f t="shared" si="53"/>
        <v xml:space="preserve"> </v>
      </c>
      <c r="P775" s="37" t="str">
        <f t="shared" si="54"/>
        <v xml:space="preserve"> </v>
      </c>
      <c r="Q775" s="36" t="str">
        <f t="shared" si="55"/>
        <v xml:space="preserve"> </v>
      </c>
      <c r="R775" s="29"/>
      <c r="S775" s="51"/>
      <c r="T775" s="72"/>
      <c r="U775" s="72"/>
      <c r="V775" s="72"/>
      <c r="W775" s="36"/>
      <c r="X775" s="37"/>
      <c r="Y775" s="37"/>
      <c r="Z775" s="36"/>
      <c r="AA775" s="37"/>
      <c r="AB775" s="37"/>
      <c r="AC775" s="36"/>
      <c r="AD775" s="37"/>
      <c r="AE775" s="37"/>
      <c r="AF775" s="36"/>
      <c r="AG775" s="72"/>
      <c r="AH775" s="37"/>
      <c r="AI775" s="36"/>
      <c r="AJ775" s="17"/>
      <c r="AK775" s="57"/>
    </row>
    <row r="776" spans="1:37" ht="16.5" customHeight="1">
      <c r="A776" s="30"/>
      <c r="B776" s="31"/>
      <c r="C776" s="31"/>
      <c r="D776" s="31"/>
      <c r="E776" s="33"/>
      <c r="F776" s="34"/>
      <c r="G776" s="35"/>
      <c r="H776" s="36" t="str">
        <f t="shared" si="49"/>
        <v/>
      </c>
      <c r="I776" s="34"/>
      <c r="J776" s="35"/>
      <c r="K776" s="36" t="str">
        <f t="shared" si="50"/>
        <v/>
      </c>
      <c r="L776" s="34"/>
      <c r="M776" s="37" t="str">
        <f t="shared" si="51"/>
        <v xml:space="preserve"> </v>
      </c>
      <c r="N776" s="36" t="str">
        <f t="shared" si="52"/>
        <v xml:space="preserve"> </v>
      </c>
      <c r="O776" s="38" t="str">
        <f t="shared" si="53"/>
        <v xml:space="preserve"> </v>
      </c>
      <c r="P776" s="37" t="str">
        <f t="shared" si="54"/>
        <v xml:space="preserve"> </v>
      </c>
      <c r="Q776" s="36" t="str">
        <f t="shared" si="55"/>
        <v xml:space="preserve"> </v>
      </c>
      <c r="R776" s="29"/>
      <c r="S776" s="30"/>
      <c r="T776" s="31"/>
      <c r="U776" s="31"/>
      <c r="V776" s="31"/>
      <c r="W776" s="33"/>
      <c r="X776" s="35"/>
      <c r="Y776" s="35"/>
      <c r="Z776" s="33"/>
      <c r="AA776" s="35"/>
      <c r="AB776" s="35"/>
      <c r="AC776" s="33"/>
      <c r="AD776" s="35"/>
      <c r="AE776" s="35"/>
      <c r="AF776" s="33"/>
      <c r="AG776" s="31"/>
      <c r="AH776" s="35"/>
      <c r="AI776" s="33"/>
      <c r="AJ776" s="29"/>
      <c r="AK776" s="57"/>
    </row>
    <row r="777" spans="1:37" ht="16.5" customHeight="1">
      <c r="A777" s="30"/>
      <c r="B777" s="31"/>
      <c r="C777" s="31"/>
      <c r="D777" s="31"/>
      <c r="E777" s="33"/>
      <c r="F777" s="34"/>
      <c r="G777" s="35"/>
      <c r="H777" s="36" t="str">
        <f t="shared" si="49"/>
        <v/>
      </c>
      <c r="I777" s="34"/>
      <c r="J777" s="35"/>
      <c r="K777" s="36" t="str">
        <f t="shared" si="50"/>
        <v/>
      </c>
      <c r="L777" s="34"/>
      <c r="M777" s="37" t="str">
        <f t="shared" si="51"/>
        <v xml:space="preserve"> </v>
      </c>
      <c r="N777" s="36" t="str">
        <f t="shared" si="52"/>
        <v xml:space="preserve"> </v>
      </c>
      <c r="O777" s="38" t="str">
        <f t="shared" si="53"/>
        <v xml:space="preserve"> </v>
      </c>
      <c r="P777" s="37" t="str">
        <f t="shared" si="54"/>
        <v xml:space="preserve"> </v>
      </c>
      <c r="Q777" s="36" t="str">
        <f t="shared" si="55"/>
        <v xml:space="preserve"> </v>
      </c>
      <c r="R777" s="29"/>
      <c r="S777" s="51"/>
      <c r="T777" s="72"/>
      <c r="U777" s="72"/>
      <c r="V777" s="72"/>
      <c r="W777" s="36"/>
      <c r="X777" s="37"/>
      <c r="Y777" s="37"/>
      <c r="Z777" s="36"/>
      <c r="AA777" s="37"/>
      <c r="AB777" s="37"/>
      <c r="AC777" s="36"/>
      <c r="AD777" s="37"/>
      <c r="AE777" s="37"/>
      <c r="AF777" s="36"/>
      <c r="AG777" s="72"/>
      <c r="AH777" s="37"/>
      <c r="AI777" s="36"/>
      <c r="AJ777" s="17"/>
      <c r="AK777" s="57"/>
    </row>
    <row r="778" spans="1:37" ht="16.5" customHeight="1">
      <c r="A778" s="30"/>
      <c r="B778" s="31"/>
      <c r="C778" s="31"/>
      <c r="D778" s="31"/>
      <c r="E778" s="33"/>
      <c r="F778" s="34"/>
      <c r="G778" s="35"/>
      <c r="H778" s="36" t="str">
        <f t="shared" si="49"/>
        <v/>
      </c>
      <c r="I778" s="34"/>
      <c r="J778" s="35"/>
      <c r="K778" s="36" t="str">
        <f t="shared" si="50"/>
        <v/>
      </c>
      <c r="L778" s="34"/>
      <c r="M778" s="37" t="str">
        <f t="shared" si="51"/>
        <v xml:space="preserve"> </v>
      </c>
      <c r="N778" s="36" t="str">
        <f t="shared" si="52"/>
        <v xml:space="preserve"> </v>
      </c>
      <c r="O778" s="38" t="str">
        <f t="shared" si="53"/>
        <v xml:space="preserve"> </v>
      </c>
      <c r="P778" s="37" t="str">
        <f t="shared" si="54"/>
        <v xml:space="preserve"> </v>
      </c>
      <c r="Q778" s="36" t="str">
        <f t="shared" si="55"/>
        <v xml:space="preserve"> </v>
      </c>
      <c r="R778" s="29"/>
      <c r="S778" s="30"/>
      <c r="T778" s="31"/>
      <c r="U778" s="31"/>
      <c r="V778" s="31"/>
      <c r="W778" s="33"/>
      <c r="X778" s="35"/>
      <c r="Y778" s="35"/>
      <c r="Z778" s="33"/>
      <c r="AA778" s="35"/>
      <c r="AB778" s="35"/>
      <c r="AC778" s="33"/>
      <c r="AD778" s="35"/>
      <c r="AE778" s="35"/>
      <c r="AF778" s="33"/>
      <c r="AG778" s="31"/>
      <c r="AH778" s="35"/>
      <c r="AI778" s="33"/>
      <c r="AJ778" s="29"/>
      <c r="AK778" s="57"/>
    </row>
    <row r="779" spans="1:37" ht="16.5" customHeight="1">
      <c r="A779" s="30"/>
      <c r="B779" s="31"/>
      <c r="C779" s="31"/>
      <c r="D779" s="31"/>
      <c r="E779" s="33"/>
      <c r="F779" s="34"/>
      <c r="G779" s="35"/>
      <c r="H779" s="36" t="str">
        <f t="shared" si="49"/>
        <v/>
      </c>
      <c r="I779" s="34"/>
      <c r="J779" s="35"/>
      <c r="K779" s="36" t="str">
        <f t="shared" si="50"/>
        <v/>
      </c>
      <c r="L779" s="34"/>
      <c r="M779" s="37" t="str">
        <f t="shared" si="51"/>
        <v xml:space="preserve"> </v>
      </c>
      <c r="N779" s="36" t="str">
        <f t="shared" si="52"/>
        <v xml:space="preserve"> </v>
      </c>
      <c r="O779" s="38" t="str">
        <f t="shared" si="53"/>
        <v xml:space="preserve"> </v>
      </c>
      <c r="P779" s="37" t="str">
        <f t="shared" si="54"/>
        <v xml:space="preserve"> </v>
      </c>
      <c r="Q779" s="36" t="str">
        <f t="shared" si="55"/>
        <v xml:space="preserve"> </v>
      </c>
      <c r="R779" s="29"/>
      <c r="S779" s="51"/>
      <c r="T779" s="72"/>
      <c r="U779" s="72"/>
      <c r="V779" s="72"/>
      <c r="W779" s="36"/>
      <c r="X779" s="37"/>
      <c r="Y779" s="37"/>
      <c r="Z779" s="36"/>
      <c r="AA779" s="37"/>
      <c r="AB779" s="37"/>
      <c r="AC779" s="36"/>
      <c r="AD779" s="37"/>
      <c r="AE779" s="37"/>
      <c r="AF779" s="36"/>
      <c r="AG779" s="72"/>
      <c r="AH779" s="37"/>
      <c r="AI779" s="36"/>
      <c r="AJ779" s="17"/>
      <c r="AK779" s="57"/>
    </row>
    <row r="780" spans="1:37" ht="16.5" customHeight="1">
      <c r="A780" s="30"/>
      <c r="B780" s="31"/>
      <c r="C780" s="31"/>
      <c r="D780" s="31"/>
      <c r="E780" s="33"/>
      <c r="F780" s="34"/>
      <c r="G780" s="35"/>
      <c r="H780" s="36" t="str">
        <f t="shared" si="49"/>
        <v/>
      </c>
      <c r="I780" s="34"/>
      <c r="J780" s="35"/>
      <c r="K780" s="36" t="str">
        <f t="shared" si="50"/>
        <v/>
      </c>
      <c r="L780" s="34"/>
      <c r="M780" s="37" t="str">
        <f t="shared" si="51"/>
        <v xml:space="preserve"> </v>
      </c>
      <c r="N780" s="36" t="str">
        <f t="shared" si="52"/>
        <v xml:space="preserve"> </v>
      </c>
      <c r="O780" s="38" t="str">
        <f t="shared" si="53"/>
        <v xml:space="preserve"> </v>
      </c>
      <c r="P780" s="37" t="str">
        <f t="shared" si="54"/>
        <v xml:space="preserve"> </v>
      </c>
      <c r="Q780" s="36" t="str">
        <f t="shared" si="55"/>
        <v xml:space="preserve"> </v>
      </c>
      <c r="R780" s="29"/>
      <c r="S780" s="30"/>
      <c r="T780" s="31"/>
      <c r="U780" s="31"/>
      <c r="V780" s="31"/>
      <c r="W780" s="33"/>
      <c r="X780" s="35"/>
      <c r="Y780" s="35"/>
      <c r="Z780" s="33"/>
      <c r="AA780" s="35"/>
      <c r="AB780" s="35"/>
      <c r="AC780" s="33"/>
      <c r="AD780" s="35"/>
      <c r="AE780" s="35"/>
      <c r="AF780" s="33"/>
      <c r="AG780" s="31"/>
      <c r="AH780" s="35"/>
      <c r="AI780" s="33"/>
      <c r="AJ780" s="29"/>
      <c r="AK780" s="57"/>
    </row>
    <row r="781" spans="1:37" ht="16.5" customHeight="1">
      <c r="A781" s="30"/>
      <c r="B781" s="31"/>
      <c r="C781" s="31"/>
      <c r="D781" s="31"/>
      <c r="E781" s="33"/>
      <c r="F781" s="34"/>
      <c r="G781" s="35"/>
      <c r="H781" s="36" t="str">
        <f t="shared" si="49"/>
        <v/>
      </c>
      <c r="I781" s="34"/>
      <c r="J781" s="35"/>
      <c r="K781" s="36" t="str">
        <f t="shared" si="50"/>
        <v/>
      </c>
      <c r="L781" s="34"/>
      <c r="M781" s="37" t="str">
        <f t="shared" si="51"/>
        <v xml:space="preserve"> </v>
      </c>
      <c r="N781" s="36" t="str">
        <f t="shared" si="52"/>
        <v xml:space="preserve"> </v>
      </c>
      <c r="O781" s="38" t="str">
        <f t="shared" si="53"/>
        <v xml:space="preserve"> </v>
      </c>
      <c r="P781" s="37" t="str">
        <f t="shared" si="54"/>
        <v xml:space="preserve"> </v>
      </c>
      <c r="Q781" s="36" t="str">
        <f t="shared" si="55"/>
        <v xml:space="preserve"> </v>
      </c>
      <c r="R781" s="29"/>
      <c r="S781" s="51"/>
      <c r="T781" s="72"/>
      <c r="U781" s="72"/>
      <c r="V781" s="72"/>
      <c r="W781" s="36"/>
      <c r="X781" s="37"/>
      <c r="Y781" s="37"/>
      <c r="Z781" s="36"/>
      <c r="AA781" s="37"/>
      <c r="AB781" s="37"/>
      <c r="AC781" s="36"/>
      <c r="AD781" s="37"/>
      <c r="AE781" s="37"/>
      <c r="AF781" s="36"/>
      <c r="AG781" s="72"/>
      <c r="AH781" s="37"/>
      <c r="AI781" s="36"/>
      <c r="AJ781" s="17"/>
      <c r="AK781" s="57"/>
    </row>
    <row r="782" spans="1:37" ht="16.5" customHeight="1">
      <c r="A782" s="30"/>
      <c r="B782" s="31"/>
      <c r="C782" s="31"/>
      <c r="D782" s="31"/>
      <c r="E782" s="33"/>
      <c r="F782" s="34"/>
      <c r="G782" s="35"/>
      <c r="H782" s="36" t="str">
        <f t="shared" si="49"/>
        <v/>
      </c>
      <c r="I782" s="34"/>
      <c r="J782" s="35"/>
      <c r="K782" s="36" t="str">
        <f t="shared" si="50"/>
        <v/>
      </c>
      <c r="L782" s="34"/>
      <c r="M782" s="37" t="str">
        <f t="shared" si="51"/>
        <v xml:space="preserve"> </v>
      </c>
      <c r="N782" s="36" t="str">
        <f t="shared" si="52"/>
        <v xml:space="preserve"> </v>
      </c>
      <c r="O782" s="38" t="str">
        <f t="shared" si="53"/>
        <v xml:space="preserve"> </v>
      </c>
      <c r="P782" s="37" t="str">
        <f t="shared" si="54"/>
        <v xml:space="preserve"> </v>
      </c>
      <c r="Q782" s="36" t="str">
        <f t="shared" si="55"/>
        <v xml:space="preserve"> </v>
      </c>
      <c r="R782" s="29"/>
      <c r="S782" s="30"/>
      <c r="T782" s="31"/>
      <c r="U782" s="31"/>
      <c r="V782" s="31"/>
      <c r="W782" s="33"/>
      <c r="X782" s="35"/>
      <c r="Y782" s="35"/>
      <c r="Z782" s="33"/>
      <c r="AA782" s="35"/>
      <c r="AB782" s="35"/>
      <c r="AC782" s="33"/>
      <c r="AD782" s="35"/>
      <c r="AE782" s="35"/>
      <c r="AF782" s="33"/>
      <c r="AG782" s="31"/>
      <c r="AH782" s="35"/>
      <c r="AI782" s="33"/>
      <c r="AJ782" s="29"/>
      <c r="AK782" s="57"/>
    </row>
    <row r="783" spans="1:37" ht="16.5" customHeight="1">
      <c r="A783" s="30"/>
      <c r="B783" s="31"/>
      <c r="C783" s="31"/>
      <c r="D783" s="31"/>
      <c r="E783" s="33"/>
      <c r="F783" s="34"/>
      <c r="G783" s="35"/>
      <c r="H783" s="36" t="str">
        <f t="shared" si="49"/>
        <v/>
      </c>
      <c r="I783" s="34"/>
      <c r="J783" s="35"/>
      <c r="K783" s="36" t="str">
        <f t="shared" si="50"/>
        <v/>
      </c>
      <c r="L783" s="34"/>
      <c r="M783" s="37" t="str">
        <f t="shared" si="51"/>
        <v xml:space="preserve"> </v>
      </c>
      <c r="N783" s="36" t="str">
        <f t="shared" si="52"/>
        <v xml:space="preserve"> </v>
      </c>
      <c r="O783" s="38" t="str">
        <f t="shared" si="53"/>
        <v xml:space="preserve"> </v>
      </c>
      <c r="P783" s="37" t="str">
        <f t="shared" si="54"/>
        <v xml:space="preserve"> </v>
      </c>
      <c r="Q783" s="36" t="str">
        <f t="shared" si="55"/>
        <v xml:space="preserve"> </v>
      </c>
      <c r="R783" s="29"/>
      <c r="S783" s="51"/>
      <c r="T783" s="72"/>
      <c r="U783" s="72"/>
      <c r="V783" s="72"/>
      <c r="W783" s="36"/>
      <c r="X783" s="37"/>
      <c r="Y783" s="37"/>
      <c r="Z783" s="36"/>
      <c r="AA783" s="37"/>
      <c r="AB783" s="37"/>
      <c r="AC783" s="36"/>
      <c r="AD783" s="37"/>
      <c r="AE783" s="37"/>
      <c r="AF783" s="36"/>
      <c r="AG783" s="72"/>
      <c r="AH783" s="37"/>
      <c r="AI783" s="36"/>
      <c r="AJ783" s="17"/>
      <c r="AK783" s="57"/>
    </row>
    <row r="784" spans="1:37" ht="16.5" customHeight="1">
      <c r="A784" s="30"/>
      <c r="B784" s="31"/>
      <c r="C784" s="31"/>
      <c r="D784" s="31"/>
      <c r="E784" s="33"/>
      <c r="F784" s="34"/>
      <c r="G784" s="35"/>
      <c r="H784" s="36" t="str">
        <f t="shared" si="49"/>
        <v/>
      </c>
      <c r="I784" s="34"/>
      <c r="J784" s="35"/>
      <c r="K784" s="36" t="str">
        <f t="shared" si="50"/>
        <v/>
      </c>
      <c r="L784" s="34"/>
      <c r="M784" s="37" t="str">
        <f t="shared" si="51"/>
        <v xml:space="preserve"> </v>
      </c>
      <c r="N784" s="36" t="str">
        <f t="shared" si="52"/>
        <v xml:space="preserve"> </v>
      </c>
      <c r="O784" s="38" t="str">
        <f t="shared" si="53"/>
        <v xml:space="preserve"> </v>
      </c>
      <c r="P784" s="37" t="str">
        <f t="shared" si="54"/>
        <v xml:space="preserve"> </v>
      </c>
      <c r="Q784" s="36" t="str">
        <f t="shared" si="55"/>
        <v xml:space="preserve"> </v>
      </c>
      <c r="R784" s="29"/>
      <c r="S784" s="30"/>
      <c r="T784" s="31"/>
      <c r="U784" s="31"/>
      <c r="V784" s="31"/>
      <c r="W784" s="33"/>
      <c r="X784" s="35"/>
      <c r="Y784" s="35"/>
      <c r="Z784" s="33"/>
      <c r="AA784" s="35"/>
      <c r="AB784" s="35"/>
      <c r="AC784" s="33"/>
      <c r="AD784" s="35"/>
      <c r="AE784" s="35"/>
      <c r="AF784" s="33"/>
      <c r="AG784" s="31"/>
      <c r="AH784" s="35"/>
      <c r="AI784" s="33"/>
      <c r="AJ784" s="29"/>
      <c r="AK784" s="57"/>
    </row>
    <row r="785" spans="1:37" ht="16.5" customHeight="1">
      <c r="A785" s="30"/>
      <c r="B785" s="31"/>
      <c r="C785" s="31"/>
      <c r="D785" s="31"/>
      <c r="E785" s="33"/>
      <c r="F785" s="34"/>
      <c r="G785" s="35"/>
      <c r="H785" s="36" t="str">
        <f t="shared" si="49"/>
        <v/>
      </c>
      <c r="I785" s="34"/>
      <c r="J785" s="35"/>
      <c r="K785" s="36" t="str">
        <f t="shared" si="50"/>
        <v/>
      </c>
      <c r="L785" s="34"/>
      <c r="M785" s="37" t="str">
        <f t="shared" si="51"/>
        <v xml:space="preserve"> </v>
      </c>
      <c r="N785" s="36" t="str">
        <f t="shared" si="52"/>
        <v xml:space="preserve"> </v>
      </c>
      <c r="O785" s="38" t="str">
        <f t="shared" si="53"/>
        <v xml:space="preserve"> </v>
      </c>
      <c r="P785" s="37" t="str">
        <f t="shared" si="54"/>
        <v xml:space="preserve"> </v>
      </c>
      <c r="Q785" s="36" t="str">
        <f t="shared" si="55"/>
        <v xml:space="preserve"> </v>
      </c>
      <c r="R785" s="29"/>
      <c r="S785" s="51"/>
      <c r="T785" s="72"/>
      <c r="U785" s="72"/>
      <c r="V785" s="72"/>
      <c r="W785" s="36"/>
      <c r="X785" s="37"/>
      <c r="Y785" s="37"/>
      <c r="Z785" s="36"/>
      <c r="AA785" s="37"/>
      <c r="AB785" s="37"/>
      <c r="AC785" s="36"/>
      <c r="AD785" s="37"/>
      <c r="AE785" s="37"/>
      <c r="AF785" s="36"/>
      <c r="AG785" s="72"/>
      <c r="AH785" s="37"/>
      <c r="AI785" s="36"/>
      <c r="AJ785" s="17"/>
      <c r="AK785" s="57"/>
    </row>
    <row r="786" spans="1:37" ht="16.5" customHeight="1">
      <c r="A786" s="30"/>
      <c r="B786" s="31"/>
      <c r="C786" s="31"/>
      <c r="D786" s="31"/>
      <c r="E786" s="33"/>
      <c r="F786" s="34"/>
      <c r="G786" s="35"/>
      <c r="H786" s="36" t="str">
        <f t="shared" si="49"/>
        <v/>
      </c>
      <c r="I786" s="34"/>
      <c r="J786" s="35"/>
      <c r="K786" s="36" t="str">
        <f t="shared" si="50"/>
        <v/>
      </c>
      <c r="L786" s="34"/>
      <c r="M786" s="37" t="str">
        <f t="shared" si="51"/>
        <v xml:space="preserve"> </v>
      </c>
      <c r="N786" s="36" t="str">
        <f t="shared" si="52"/>
        <v xml:space="preserve"> </v>
      </c>
      <c r="O786" s="38" t="str">
        <f t="shared" si="53"/>
        <v xml:space="preserve"> </v>
      </c>
      <c r="P786" s="37" t="str">
        <f t="shared" si="54"/>
        <v xml:space="preserve"> </v>
      </c>
      <c r="Q786" s="36" t="str">
        <f t="shared" si="55"/>
        <v xml:space="preserve"> </v>
      </c>
      <c r="R786" s="29"/>
      <c r="S786" s="30"/>
      <c r="T786" s="31"/>
      <c r="U786" s="31"/>
      <c r="V786" s="31"/>
      <c r="W786" s="33"/>
      <c r="X786" s="35"/>
      <c r="Y786" s="35"/>
      <c r="Z786" s="33"/>
      <c r="AA786" s="35"/>
      <c r="AB786" s="35"/>
      <c r="AC786" s="33"/>
      <c r="AD786" s="35"/>
      <c r="AE786" s="35"/>
      <c r="AF786" s="33"/>
      <c r="AG786" s="31"/>
      <c r="AH786" s="35"/>
      <c r="AI786" s="33"/>
      <c r="AJ786" s="29"/>
      <c r="AK786" s="57"/>
    </row>
    <row r="787" spans="1:37" ht="16.5" customHeight="1">
      <c r="A787" s="30"/>
      <c r="B787" s="31"/>
      <c r="C787" s="31"/>
      <c r="D787" s="31"/>
      <c r="E787" s="33"/>
      <c r="F787" s="34"/>
      <c r="G787" s="35"/>
      <c r="H787" s="36" t="str">
        <f t="shared" si="49"/>
        <v/>
      </c>
      <c r="I787" s="34"/>
      <c r="J787" s="35"/>
      <c r="K787" s="36" t="str">
        <f t="shared" si="50"/>
        <v/>
      </c>
      <c r="L787" s="34"/>
      <c r="M787" s="37" t="str">
        <f t="shared" si="51"/>
        <v xml:space="preserve"> </v>
      </c>
      <c r="N787" s="36" t="str">
        <f t="shared" si="52"/>
        <v xml:space="preserve"> </v>
      </c>
      <c r="O787" s="38" t="str">
        <f t="shared" si="53"/>
        <v xml:space="preserve"> </v>
      </c>
      <c r="P787" s="37" t="str">
        <f t="shared" si="54"/>
        <v xml:space="preserve"> </v>
      </c>
      <c r="Q787" s="36" t="str">
        <f t="shared" si="55"/>
        <v xml:space="preserve"> </v>
      </c>
      <c r="R787" s="29"/>
      <c r="S787" s="51"/>
      <c r="T787" s="72"/>
      <c r="U787" s="72"/>
      <c r="V787" s="72"/>
      <c r="W787" s="36"/>
      <c r="X787" s="37"/>
      <c r="Y787" s="37"/>
      <c r="Z787" s="36"/>
      <c r="AA787" s="37"/>
      <c r="AB787" s="37"/>
      <c r="AC787" s="36"/>
      <c r="AD787" s="37"/>
      <c r="AE787" s="37"/>
      <c r="AF787" s="36"/>
      <c r="AG787" s="72"/>
      <c r="AH787" s="37"/>
      <c r="AI787" s="36"/>
      <c r="AJ787" s="17"/>
      <c r="AK787" s="57"/>
    </row>
    <row r="788" spans="1:37" ht="16.5" customHeight="1">
      <c r="A788" s="30"/>
      <c r="B788" s="31"/>
      <c r="C788" s="31"/>
      <c r="D788" s="31"/>
      <c r="E788" s="33"/>
      <c r="F788" s="34"/>
      <c r="G788" s="35"/>
      <c r="H788" s="36" t="str">
        <f t="shared" si="49"/>
        <v/>
      </c>
      <c r="I788" s="34"/>
      <c r="J788" s="35"/>
      <c r="K788" s="36" t="str">
        <f t="shared" si="50"/>
        <v/>
      </c>
      <c r="L788" s="34"/>
      <c r="M788" s="37" t="str">
        <f t="shared" si="51"/>
        <v xml:space="preserve"> </v>
      </c>
      <c r="N788" s="36" t="str">
        <f t="shared" si="52"/>
        <v xml:space="preserve"> </v>
      </c>
      <c r="O788" s="38" t="str">
        <f t="shared" si="53"/>
        <v xml:space="preserve"> </v>
      </c>
      <c r="P788" s="37" t="str">
        <f t="shared" si="54"/>
        <v xml:space="preserve"> </v>
      </c>
      <c r="Q788" s="36" t="str">
        <f t="shared" si="55"/>
        <v xml:space="preserve"> </v>
      </c>
      <c r="R788" s="29"/>
      <c r="S788" s="30"/>
      <c r="T788" s="31"/>
      <c r="U788" s="31"/>
      <c r="V788" s="31"/>
      <c r="W788" s="33"/>
      <c r="X788" s="35"/>
      <c r="Y788" s="35"/>
      <c r="Z788" s="33"/>
      <c r="AA788" s="35"/>
      <c r="AB788" s="35"/>
      <c r="AC788" s="33"/>
      <c r="AD788" s="35"/>
      <c r="AE788" s="35"/>
      <c r="AF788" s="33"/>
      <c r="AG788" s="31"/>
      <c r="AH788" s="35"/>
      <c r="AI788" s="33"/>
      <c r="AJ788" s="29"/>
      <c r="AK788" s="57"/>
    </row>
    <row r="789" spans="1:37" ht="16.5" customHeight="1">
      <c r="A789" s="30"/>
      <c r="B789" s="31"/>
      <c r="C789" s="31"/>
      <c r="D789" s="31"/>
      <c r="E789" s="33"/>
      <c r="F789" s="34"/>
      <c r="G789" s="35"/>
      <c r="H789" s="36" t="str">
        <f t="shared" si="49"/>
        <v/>
      </c>
      <c r="I789" s="34"/>
      <c r="J789" s="35"/>
      <c r="K789" s="36" t="str">
        <f t="shared" si="50"/>
        <v/>
      </c>
      <c r="L789" s="34"/>
      <c r="M789" s="37" t="str">
        <f t="shared" si="51"/>
        <v xml:space="preserve"> </v>
      </c>
      <c r="N789" s="36" t="str">
        <f t="shared" si="52"/>
        <v xml:space="preserve"> </v>
      </c>
      <c r="O789" s="38" t="str">
        <f t="shared" si="53"/>
        <v xml:space="preserve"> </v>
      </c>
      <c r="P789" s="37" t="str">
        <f t="shared" si="54"/>
        <v xml:space="preserve"> </v>
      </c>
      <c r="Q789" s="36" t="str">
        <f t="shared" si="55"/>
        <v xml:space="preserve"> </v>
      </c>
      <c r="R789" s="29"/>
      <c r="S789" s="51"/>
      <c r="T789" s="72"/>
      <c r="U789" s="72"/>
      <c r="V789" s="72"/>
      <c r="W789" s="36"/>
      <c r="X789" s="37"/>
      <c r="Y789" s="37"/>
      <c r="Z789" s="36"/>
      <c r="AA789" s="37"/>
      <c r="AB789" s="37"/>
      <c r="AC789" s="36"/>
      <c r="AD789" s="37"/>
      <c r="AE789" s="37"/>
      <c r="AF789" s="36"/>
      <c r="AG789" s="72"/>
      <c r="AH789" s="37"/>
      <c r="AI789" s="36"/>
      <c r="AJ789" s="17"/>
      <c r="AK789" s="57"/>
    </row>
    <row r="790" spans="1:37" ht="16.5" customHeight="1">
      <c r="A790" s="30"/>
      <c r="B790" s="31"/>
      <c r="C790" s="31"/>
      <c r="D790" s="31"/>
      <c r="E790" s="33"/>
      <c r="F790" s="34"/>
      <c r="G790" s="35"/>
      <c r="H790" s="36" t="str">
        <f t="shared" si="49"/>
        <v/>
      </c>
      <c r="I790" s="34"/>
      <c r="J790" s="35"/>
      <c r="K790" s="36" t="str">
        <f t="shared" si="50"/>
        <v/>
      </c>
      <c r="L790" s="34"/>
      <c r="M790" s="37" t="str">
        <f t="shared" si="51"/>
        <v xml:space="preserve"> </v>
      </c>
      <c r="N790" s="36" t="str">
        <f t="shared" si="52"/>
        <v xml:space="preserve"> </v>
      </c>
      <c r="O790" s="38" t="str">
        <f t="shared" si="53"/>
        <v xml:space="preserve"> </v>
      </c>
      <c r="P790" s="37" t="str">
        <f t="shared" si="54"/>
        <v xml:space="preserve"> </v>
      </c>
      <c r="Q790" s="36" t="str">
        <f t="shared" si="55"/>
        <v xml:space="preserve"> </v>
      </c>
      <c r="R790" s="29"/>
      <c r="S790" s="30"/>
      <c r="T790" s="31"/>
      <c r="U790" s="31"/>
      <c r="V790" s="31"/>
      <c r="W790" s="33"/>
      <c r="X790" s="35"/>
      <c r="Y790" s="35"/>
      <c r="Z790" s="33"/>
      <c r="AA790" s="35"/>
      <c r="AB790" s="35"/>
      <c r="AC790" s="33"/>
      <c r="AD790" s="35"/>
      <c r="AE790" s="35"/>
      <c r="AF790" s="33"/>
      <c r="AG790" s="31"/>
      <c r="AH790" s="35"/>
      <c r="AI790" s="33"/>
      <c r="AJ790" s="29"/>
      <c r="AK790" s="57"/>
    </row>
    <row r="791" spans="1:37" ht="16.5" customHeight="1">
      <c r="A791" s="30"/>
      <c r="B791" s="31"/>
      <c r="C791" s="31"/>
      <c r="D791" s="31"/>
      <c r="E791" s="33"/>
      <c r="F791" s="34"/>
      <c r="G791" s="35"/>
      <c r="H791" s="36" t="str">
        <f t="shared" si="49"/>
        <v/>
      </c>
      <c r="I791" s="34"/>
      <c r="J791" s="35"/>
      <c r="K791" s="36" t="str">
        <f t="shared" si="50"/>
        <v/>
      </c>
      <c r="L791" s="34"/>
      <c r="M791" s="37" t="str">
        <f t="shared" si="51"/>
        <v xml:space="preserve"> </v>
      </c>
      <c r="N791" s="36" t="str">
        <f t="shared" si="52"/>
        <v xml:space="preserve"> </v>
      </c>
      <c r="O791" s="38" t="str">
        <f t="shared" si="53"/>
        <v xml:space="preserve"> </v>
      </c>
      <c r="P791" s="37" t="str">
        <f t="shared" si="54"/>
        <v xml:space="preserve"> </v>
      </c>
      <c r="Q791" s="36" t="str">
        <f t="shared" si="55"/>
        <v xml:space="preserve"> </v>
      </c>
      <c r="R791" s="29"/>
      <c r="S791" s="51"/>
      <c r="T791" s="72"/>
      <c r="U791" s="72"/>
      <c r="V791" s="72"/>
      <c r="W791" s="36"/>
      <c r="X791" s="37"/>
      <c r="Y791" s="37"/>
      <c r="Z791" s="36"/>
      <c r="AA791" s="37"/>
      <c r="AB791" s="37"/>
      <c r="AC791" s="36"/>
      <c r="AD791" s="37"/>
      <c r="AE791" s="37"/>
      <c r="AF791" s="36"/>
      <c r="AG791" s="72"/>
      <c r="AH791" s="37"/>
      <c r="AI791" s="36"/>
      <c r="AJ791" s="17"/>
      <c r="AK791" s="57"/>
    </row>
    <row r="792" spans="1:37" ht="16.5" customHeight="1">
      <c r="A792" s="30"/>
      <c r="B792" s="31"/>
      <c r="C792" s="31"/>
      <c r="D792" s="31"/>
      <c r="E792" s="33"/>
      <c r="F792" s="34"/>
      <c r="G792" s="35"/>
      <c r="H792" s="36" t="str">
        <f t="shared" si="49"/>
        <v/>
      </c>
      <c r="I792" s="34"/>
      <c r="J792" s="35"/>
      <c r="K792" s="36" t="str">
        <f t="shared" si="50"/>
        <v/>
      </c>
      <c r="L792" s="34"/>
      <c r="M792" s="37" t="str">
        <f t="shared" si="51"/>
        <v xml:space="preserve"> </v>
      </c>
      <c r="N792" s="36" t="str">
        <f t="shared" si="52"/>
        <v xml:space="preserve"> </v>
      </c>
      <c r="O792" s="38" t="str">
        <f t="shared" si="53"/>
        <v xml:space="preserve"> </v>
      </c>
      <c r="P792" s="37" t="str">
        <f t="shared" si="54"/>
        <v xml:space="preserve"> </v>
      </c>
      <c r="Q792" s="36" t="str">
        <f t="shared" si="55"/>
        <v xml:space="preserve"> </v>
      </c>
      <c r="R792" s="29"/>
      <c r="S792" s="30"/>
      <c r="T792" s="31"/>
      <c r="U792" s="31"/>
      <c r="V792" s="31"/>
      <c r="W792" s="33"/>
      <c r="X792" s="35"/>
      <c r="Y792" s="35"/>
      <c r="Z792" s="33"/>
      <c r="AA792" s="35"/>
      <c r="AB792" s="35"/>
      <c r="AC792" s="33"/>
      <c r="AD792" s="35"/>
      <c r="AE792" s="35"/>
      <c r="AF792" s="33"/>
      <c r="AG792" s="31"/>
      <c r="AH792" s="35"/>
      <c r="AI792" s="33"/>
      <c r="AJ792" s="29"/>
      <c r="AK792" s="57"/>
    </row>
    <row r="793" spans="1:37" ht="16.5" customHeight="1">
      <c r="A793" s="30"/>
      <c r="B793" s="31"/>
      <c r="C793" s="31"/>
      <c r="D793" s="31"/>
      <c r="E793" s="33"/>
      <c r="F793" s="34"/>
      <c r="G793" s="35"/>
      <c r="H793" s="36" t="str">
        <f t="shared" si="49"/>
        <v/>
      </c>
      <c r="I793" s="34"/>
      <c r="J793" s="35"/>
      <c r="K793" s="36" t="str">
        <f t="shared" si="50"/>
        <v/>
      </c>
      <c r="L793" s="34"/>
      <c r="M793" s="37" t="str">
        <f t="shared" si="51"/>
        <v xml:space="preserve"> </v>
      </c>
      <c r="N793" s="36" t="str">
        <f t="shared" si="52"/>
        <v xml:space="preserve"> </v>
      </c>
      <c r="O793" s="38" t="str">
        <f t="shared" si="53"/>
        <v xml:space="preserve"> </v>
      </c>
      <c r="P793" s="37" t="str">
        <f t="shared" si="54"/>
        <v xml:space="preserve"> </v>
      </c>
      <c r="Q793" s="36" t="str">
        <f t="shared" si="55"/>
        <v xml:space="preserve"> </v>
      </c>
      <c r="R793" s="29"/>
      <c r="S793" s="51"/>
      <c r="T793" s="72"/>
      <c r="U793" s="72"/>
      <c r="V793" s="72"/>
      <c r="W793" s="36"/>
      <c r="X793" s="37"/>
      <c r="Y793" s="37"/>
      <c r="Z793" s="36"/>
      <c r="AA793" s="37"/>
      <c r="AB793" s="37"/>
      <c r="AC793" s="36"/>
      <c r="AD793" s="37"/>
      <c r="AE793" s="37"/>
      <c r="AF793" s="36"/>
      <c r="AG793" s="72"/>
      <c r="AH793" s="37"/>
      <c r="AI793" s="36"/>
      <c r="AJ793" s="17"/>
      <c r="AK793" s="57"/>
    </row>
    <row r="794" spans="1:37" ht="16.5" customHeight="1">
      <c r="A794" s="30"/>
      <c r="B794" s="31"/>
      <c r="C794" s="31"/>
      <c r="D794" s="31"/>
      <c r="E794" s="33"/>
      <c r="F794" s="34"/>
      <c r="G794" s="35"/>
      <c r="H794" s="36" t="str">
        <f t="shared" si="49"/>
        <v/>
      </c>
      <c r="I794" s="34"/>
      <c r="J794" s="35"/>
      <c r="K794" s="36" t="str">
        <f t="shared" si="50"/>
        <v/>
      </c>
      <c r="L794" s="34"/>
      <c r="M794" s="37" t="str">
        <f t="shared" si="51"/>
        <v xml:space="preserve"> </v>
      </c>
      <c r="N794" s="36" t="str">
        <f t="shared" si="52"/>
        <v xml:space="preserve"> </v>
      </c>
      <c r="O794" s="38" t="str">
        <f t="shared" si="53"/>
        <v xml:space="preserve"> </v>
      </c>
      <c r="P794" s="37" t="str">
        <f t="shared" si="54"/>
        <v xml:space="preserve"> </v>
      </c>
      <c r="Q794" s="36" t="str">
        <f t="shared" si="55"/>
        <v xml:space="preserve"> </v>
      </c>
      <c r="R794" s="29"/>
      <c r="S794" s="30"/>
      <c r="T794" s="31"/>
      <c r="U794" s="31"/>
      <c r="V794" s="31"/>
      <c r="W794" s="33"/>
      <c r="X794" s="35"/>
      <c r="Y794" s="35"/>
      <c r="Z794" s="33"/>
      <c r="AA794" s="35"/>
      <c r="AB794" s="35"/>
      <c r="AC794" s="33"/>
      <c r="AD794" s="35"/>
      <c r="AE794" s="35"/>
      <c r="AF794" s="33"/>
      <c r="AG794" s="31"/>
      <c r="AH794" s="35"/>
      <c r="AI794" s="33"/>
      <c r="AJ794" s="29"/>
      <c r="AK794" s="57"/>
    </row>
    <row r="795" spans="1:37" ht="16.5" customHeight="1">
      <c r="A795" s="30"/>
      <c r="B795" s="31"/>
      <c r="C795" s="31"/>
      <c r="D795" s="31"/>
      <c r="E795" s="33"/>
      <c r="F795" s="34"/>
      <c r="G795" s="35"/>
      <c r="H795" s="36" t="str">
        <f t="shared" si="49"/>
        <v/>
      </c>
      <c r="I795" s="34"/>
      <c r="J795" s="35"/>
      <c r="K795" s="36" t="str">
        <f t="shared" si="50"/>
        <v/>
      </c>
      <c r="L795" s="34"/>
      <c r="M795" s="37" t="str">
        <f t="shared" si="51"/>
        <v xml:space="preserve"> </v>
      </c>
      <c r="N795" s="36" t="str">
        <f t="shared" si="52"/>
        <v xml:space="preserve"> </v>
      </c>
      <c r="O795" s="38" t="str">
        <f t="shared" si="53"/>
        <v xml:space="preserve"> </v>
      </c>
      <c r="P795" s="37" t="str">
        <f t="shared" si="54"/>
        <v xml:space="preserve"> </v>
      </c>
      <c r="Q795" s="36" t="str">
        <f t="shared" si="55"/>
        <v xml:space="preserve"> </v>
      </c>
      <c r="R795" s="29"/>
      <c r="S795" s="51"/>
      <c r="T795" s="72"/>
      <c r="U795" s="72"/>
      <c r="V795" s="72"/>
      <c r="W795" s="36"/>
      <c r="X795" s="37"/>
      <c r="Y795" s="37"/>
      <c r="Z795" s="36"/>
      <c r="AA795" s="37"/>
      <c r="AB795" s="37"/>
      <c r="AC795" s="36"/>
      <c r="AD795" s="37"/>
      <c r="AE795" s="37"/>
      <c r="AF795" s="36"/>
      <c r="AG795" s="72"/>
      <c r="AH795" s="37"/>
      <c r="AI795" s="36"/>
      <c r="AJ795" s="17"/>
      <c r="AK795" s="57"/>
    </row>
    <row r="796" spans="1:37" ht="16.5" customHeight="1">
      <c r="A796" s="30"/>
      <c r="B796" s="31"/>
      <c r="C796" s="31"/>
      <c r="D796" s="31"/>
      <c r="E796" s="33"/>
      <c r="F796" s="34"/>
      <c r="G796" s="35"/>
      <c r="H796" s="36" t="str">
        <f t="shared" si="49"/>
        <v/>
      </c>
      <c r="I796" s="34"/>
      <c r="J796" s="35"/>
      <c r="K796" s="36" t="str">
        <f t="shared" si="50"/>
        <v/>
      </c>
      <c r="L796" s="34"/>
      <c r="M796" s="37" t="str">
        <f t="shared" si="51"/>
        <v xml:space="preserve"> </v>
      </c>
      <c r="N796" s="36" t="str">
        <f t="shared" si="52"/>
        <v xml:space="preserve"> </v>
      </c>
      <c r="O796" s="38" t="str">
        <f t="shared" si="53"/>
        <v xml:space="preserve"> </v>
      </c>
      <c r="P796" s="37" t="str">
        <f t="shared" si="54"/>
        <v xml:space="preserve"> </v>
      </c>
      <c r="Q796" s="36" t="str">
        <f t="shared" si="55"/>
        <v xml:space="preserve"> </v>
      </c>
      <c r="R796" s="29"/>
      <c r="S796" s="30"/>
      <c r="T796" s="31"/>
      <c r="U796" s="31"/>
      <c r="V796" s="31"/>
      <c r="W796" s="33"/>
      <c r="X796" s="35"/>
      <c r="Y796" s="35"/>
      <c r="Z796" s="33"/>
      <c r="AA796" s="35"/>
      <c r="AB796" s="35"/>
      <c r="AC796" s="33"/>
      <c r="AD796" s="35"/>
      <c r="AE796" s="35"/>
      <c r="AF796" s="33"/>
      <c r="AG796" s="31"/>
      <c r="AH796" s="35"/>
      <c r="AI796" s="33"/>
      <c r="AJ796" s="29"/>
      <c r="AK796" s="57"/>
    </row>
    <row r="797" spans="1:37" ht="16.5" customHeight="1">
      <c r="A797" s="30"/>
      <c r="B797" s="31"/>
      <c r="C797" s="31"/>
      <c r="D797" s="31"/>
      <c r="E797" s="33"/>
      <c r="F797" s="34"/>
      <c r="G797" s="35"/>
      <c r="H797" s="36" t="str">
        <f t="shared" si="49"/>
        <v/>
      </c>
      <c r="I797" s="34"/>
      <c r="J797" s="35"/>
      <c r="K797" s="36" t="str">
        <f t="shared" si="50"/>
        <v/>
      </c>
      <c r="L797" s="34"/>
      <c r="M797" s="37" t="str">
        <f t="shared" si="51"/>
        <v xml:space="preserve"> </v>
      </c>
      <c r="N797" s="36" t="str">
        <f t="shared" si="52"/>
        <v xml:space="preserve"> </v>
      </c>
      <c r="O797" s="38" t="str">
        <f t="shared" si="53"/>
        <v xml:space="preserve"> </v>
      </c>
      <c r="P797" s="37" t="str">
        <f t="shared" si="54"/>
        <v xml:space="preserve"> </v>
      </c>
      <c r="Q797" s="36" t="str">
        <f t="shared" si="55"/>
        <v xml:space="preserve"> </v>
      </c>
      <c r="R797" s="29"/>
      <c r="S797" s="51"/>
      <c r="T797" s="72"/>
      <c r="U797" s="72"/>
      <c r="V797" s="72"/>
      <c r="W797" s="36"/>
      <c r="X797" s="37"/>
      <c r="Y797" s="37"/>
      <c r="Z797" s="36"/>
      <c r="AA797" s="37"/>
      <c r="AB797" s="37"/>
      <c r="AC797" s="36"/>
      <c r="AD797" s="37"/>
      <c r="AE797" s="37"/>
      <c r="AF797" s="36"/>
      <c r="AG797" s="72"/>
      <c r="AH797" s="37"/>
      <c r="AI797" s="36"/>
      <c r="AJ797" s="17"/>
      <c r="AK797" s="57"/>
    </row>
    <row r="798" spans="1:37" ht="16.5" customHeight="1">
      <c r="A798" s="30"/>
      <c r="B798" s="31"/>
      <c r="C798" s="31"/>
      <c r="D798" s="31"/>
      <c r="E798" s="33"/>
      <c r="F798" s="34"/>
      <c r="G798" s="35"/>
      <c r="H798" s="36" t="str">
        <f t="shared" si="49"/>
        <v/>
      </c>
      <c r="I798" s="34"/>
      <c r="J798" s="35"/>
      <c r="K798" s="36" t="str">
        <f t="shared" si="50"/>
        <v/>
      </c>
      <c r="L798" s="34"/>
      <c r="M798" s="37" t="str">
        <f t="shared" si="51"/>
        <v xml:space="preserve"> </v>
      </c>
      <c r="N798" s="36" t="str">
        <f t="shared" si="52"/>
        <v xml:space="preserve"> </v>
      </c>
      <c r="O798" s="38" t="str">
        <f t="shared" si="53"/>
        <v xml:space="preserve"> </v>
      </c>
      <c r="P798" s="37" t="str">
        <f t="shared" si="54"/>
        <v xml:space="preserve"> </v>
      </c>
      <c r="Q798" s="36" t="str">
        <f t="shared" si="55"/>
        <v xml:space="preserve"> </v>
      </c>
      <c r="R798" s="29"/>
      <c r="S798" s="30"/>
      <c r="T798" s="31"/>
      <c r="U798" s="31"/>
      <c r="V798" s="31"/>
      <c r="W798" s="33"/>
      <c r="X798" s="35"/>
      <c r="Y798" s="35"/>
      <c r="Z798" s="33"/>
      <c r="AA798" s="35"/>
      <c r="AB798" s="35"/>
      <c r="AC798" s="33"/>
      <c r="AD798" s="35"/>
      <c r="AE798" s="35"/>
      <c r="AF798" s="33"/>
      <c r="AG798" s="31"/>
      <c r="AH798" s="35"/>
      <c r="AI798" s="33"/>
      <c r="AJ798" s="29"/>
      <c r="AK798" s="57"/>
    </row>
    <row r="799" spans="1:37" ht="16.5" customHeight="1">
      <c r="A799" s="30"/>
      <c r="B799" s="31"/>
      <c r="C799" s="31"/>
      <c r="D799" s="31"/>
      <c r="E799" s="33"/>
      <c r="F799" s="34"/>
      <c r="G799" s="35"/>
      <c r="H799" s="36" t="str">
        <f t="shared" si="49"/>
        <v/>
      </c>
      <c r="I799" s="34"/>
      <c r="J799" s="35"/>
      <c r="K799" s="36" t="str">
        <f t="shared" si="50"/>
        <v/>
      </c>
      <c r="L799" s="34"/>
      <c r="M799" s="37" t="str">
        <f t="shared" si="51"/>
        <v xml:space="preserve"> </v>
      </c>
      <c r="N799" s="36" t="str">
        <f t="shared" si="52"/>
        <v xml:space="preserve"> </v>
      </c>
      <c r="O799" s="38" t="str">
        <f t="shared" si="53"/>
        <v xml:space="preserve"> </v>
      </c>
      <c r="P799" s="37" t="str">
        <f t="shared" si="54"/>
        <v xml:space="preserve"> </v>
      </c>
      <c r="Q799" s="36" t="str">
        <f t="shared" si="55"/>
        <v xml:space="preserve"> </v>
      </c>
      <c r="R799" s="29"/>
      <c r="S799" s="51"/>
      <c r="T799" s="72"/>
      <c r="U799" s="72"/>
      <c r="V799" s="72"/>
      <c r="W799" s="36"/>
      <c r="X799" s="37"/>
      <c r="Y799" s="37"/>
      <c r="Z799" s="36"/>
      <c r="AA799" s="37"/>
      <c r="AB799" s="37"/>
      <c r="AC799" s="36"/>
      <c r="AD799" s="37"/>
      <c r="AE799" s="37"/>
      <c r="AF799" s="36"/>
      <c r="AG799" s="72"/>
      <c r="AH799" s="37"/>
      <c r="AI799" s="36"/>
      <c r="AJ799" s="17"/>
      <c r="AK799" s="57"/>
    </row>
    <row r="800" spans="1:37" ht="16.5" customHeight="1">
      <c r="A800" s="30"/>
      <c r="B800" s="31"/>
      <c r="C800" s="31"/>
      <c r="D800" s="31"/>
      <c r="E800" s="33"/>
      <c r="F800" s="34"/>
      <c r="G800" s="35"/>
      <c r="H800" s="36" t="str">
        <f t="shared" si="49"/>
        <v/>
      </c>
      <c r="I800" s="34"/>
      <c r="J800" s="35"/>
      <c r="K800" s="36" t="str">
        <f t="shared" si="50"/>
        <v/>
      </c>
      <c r="L800" s="34"/>
      <c r="M800" s="37" t="str">
        <f t="shared" si="51"/>
        <v xml:space="preserve"> </v>
      </c>
      <c r="N800" s="36" t="str">
        <f t="shared" si="52"/>
        <v xml:space="preserve"> </v>
      </c>
      <c r="O800" s="38" t="str">
        <f t="shared" si="53"/>
        <v xml:space="preserve"> </v>
      </c>
      <c r="P800" s="37" t="str">
        <f t="shared" si="54"/>
        <v xml:space="preserve"> </v>
      </c>
      <c r="Q800" s="36" t="str">
        <f t="shared" si="55"/>
        <v xml:space="preserve"> </v>
      </c>
      <c r="R800" s="29"/>
      <c r="S800" s="30"/>
      <c r="T800" s="31"/>
      <c r="U800" s="31"/>
      <c r="V800" s="31"/>
      <c r="W800" s="33"/>
      <c r="X800" s="35"/>
      <c r="Y800" s="35"/>
      <c r="Z800" s="33"/>
      <c r="AA800" s="35"/>
      <c r="AB800" s="35"/>
      <c r="AC800" s="33"/>
      <c r="AD800" s="35"/>
      <c r="AE800" s="35"/>
      <c r="AF800" s="33"/>
      <c r="AG800" s="31"/>
      <c r="AH800" s="35"/>
      <c r="AI800" s="33"/>
      <c r="AJ800" s="29"/>
      <c r="AK800" s="57"/>
    </row>
    <row r="801" spans="1:37" ht="16.5" customHeight="1">
      <c r="A801" s="30"/>
      <c r="B801" s="31"/>
      <c r="C801" s="31"/>
      <c r="D801" s="31"/>
      <c r="E801" s="33"/>
      <c r="F801" s="34"/>
      <c r="G801" s="35"/>
      <c r="H801" s="36" t="str">
        <f t="shared" si="49"/>
        <v/>
      </c>
      <c r="I801" s="34"/>
      <c r="J801" s="35"/>
      <c r="K801" s="36" t="str">
        <f t="shared" si="50"/>
        <v/>
      </c>
      <c r="L801" s="34"/>
      <c r="M801" s="37" t="str">
        <f t="shared" si="51"/>
        <v xml:space="preserve"> </v>
      </c>
      <c r="N801" s="36" t="str">
        <f t="shared" si="52"/>
        <v xml:space="preserve"> </v>
      </c>
      <c r="O801" s="38" t="str">
        <f t="shared" si="53"/>
        <v xml:space="preserve"> </v>
      </c>
      <c r="P801" s="37" t="str">
        <f t="shared" si="54"/>
        <v xml:space="preserve"> </v>
      </c>
      <c r="Q801" s="36" t="str">
        <f t="shared" si="55"/>
        <v xml:space="preserve"> </v>
      </c>
      <c r="R801" s="29"/>
      <c r="S801" s="51"/>
      <c r="T801" s="72"/>
      <c r="U801" s="72"/>
      <c r="V801" s="72"/>
      <c r="W801" s="36"/>
      <c r="X801" s="37"/>
      <c r="Y801" s="37"/>
      <c r="Z801" s="36"/>
      <c r="AA801" s="37"/>
      <c r="AB801" s="37"/>
      <c r="AC801" s="36"/>
      <c r="AD801" s="37"/>
      <c r="AE801" s="37"/>
      <c r="AF801" s="36"/>
      <c r="AG801" s="72"/>
      <c r="AH801" s="37"/>
      <c r="AI801" s="36"/>
      <c r="AJ801" s="17"/>
      <c r="AK801" s="57"/>
    </row>
    <row r="802" spans="1:37" ht="16.5" customHeight="1">
      <c r="A802" s="30"/>
      <c r="B802" s="31"/>
      <c r="C802" s="31"/>
      <c r="D802" s="31"/>
      <c r="E802" s="33"/>
      <c r="F802" s="34"/>
      <c r="G802" s="35"/>
      <c r="H802" s="36" t="str">
        <f t="shared" si="49"/>
        <v/>
      </c>
      <c r="I802" s="34"/>
      <c r="J802" s="35"/>
      <c r="K802" s="36" t="str">
        <f t="shared" si="50"/>
        <v/>
      </c>
      <c r="L802" s="34"/>
      <c r="M802" s="37" t="str">
        <f t="shared" si="51"/>
        <v xml:space="preserve"> </v>
      </c>
      <c r="N802" s="36" t="str">
        <f t="shared" si="52"/>
        <v xml:space="preserve"> </v>
      </c>
      <c r="O802" s="38" t="str">
        <f t="shared" si="53"/>
        <v xml:space="preserve"> </v>
      </c>
      <c r="P802" s="37" t="str">
        <f t="shared" si="54"/>
        <v xml:space="preserve"> </v>
      </c>
      <c r="Q802" s="36" t="str">
        <f t="shared" si="55"/>
        <v xml:space="preserve"> </v>
      </c>
      <c r="R802" s="29"/>
      <c r="S802" s="30"/>
      <c r="T802" s="31"/>
      <c r="U802" s="31"/>
      <c r="V802" s="31"/>
      <c r="W802" s="33"/>
      <c r="X802" s="35"/>
      <c r="Y802" s="35"/>
      <c r="Z802" s="33"/>
      <c r="AA802" s="35"/>
      <c r="AB802" s="35"/>
      <c r="AC802" s="33"/>
      <c r="AD802" s="35"/>
      <c r="AE802" s="35"/>
      <c r="AF802" s="33"/>
      <c r="AG802" s="31"/>
      <c r="AH802" s="35"/>
      <c r="AI802" s="33"/>
      <c r="AJ802" s="29"/>
      <c r="AK802" s="57"/>
    </row>
    <row r="803" spans="1:37" ht="16.5" customHeight="1">
      <c r="A803" s="30"/>
      <c r="B803" s="31"/>
      <c r="C803" s="31"/>
      <c r="D803" s="31"/>
      <c r="E803" s="33"/>
      <c r="F803" s="34"/>
      <c r="G803" s="35"/>
      <c r="H803" s="36" t="str">
        <f t="shared" si="49"/>
        <v/>
      </c>
      <c r="I803" s="34"/>
      <c r="J803" s="35"/>
      <c r="K803" s="36" t="str">
        <f t="shared" si="50"/>
        <v/>
      </c>
      <c r="L803" s="34"/>
      <c r="M803" s="37" t="str">
        <f t="shared" si="51"/>
        <v xml:space="preserve"> </v>
      </c>
      <c r="N803" s="36" t="str">
        <f t="shared" si="52"/>
        <v xml:space="preserve"> </v>
      </c>
      <c r="O803" s="38" t="str">
        <f t="shared" si="53"/>
        <v xml:space="preserve"> </v>
      </c>
      <c r="P803" s="37" t="str">
        <f t="shared" si="54"/>
        <v xml:space="preserve"> </v>
      </c>
      <c r="Q803" s="36" t="str">
        <f t="shared" si="55"/>
        <v xml:space="preserve"> </v>
      </c>
      <c r="R803" s="29"/>
      <c r="S803" s="51"/>
      <c r="T803" s="72"/>
      <c r="U803" s="72"/>
      <c r="V803" s="72"/>
      <c r="W803" s="36"/>
      <c r="X803" s="37"/>
      <c r="Y803" s="37"/>
      <c r="Z803" s="36"/>
      <c r="AA803" s="37"/>
      <c r="AB803" s="37"/>
      <c r="AC803" s="36"/>
      <c r="AD803" s="37"/>
      <c r="AE803" s="37"/>
      <c r="AF803" s="36"/>
      <c r="AG803" s="72"/>
      <c r="AH803" s="37"/>
      <c r="AI803" s="36"/>
      <c r="AJ803" s="17"/>
      <c r="AK803" s="57"/>
    </row>
    <row r="804" spans="1:37" ht="16.5" customHeight="1">
      <c r="A804" s="30"/>
      <c r="B804" s="31"/>
      <c r="C804" s="31"/>
      <c r="D804" s="31"/>
      <c r="E804" s="33"/>
      <c r="F804" s="34"/>
      <c r="G804" s="35"/>
      <c r="H804" s="36" t="str">
        <f t="shared" si="49"/>
        <v/>
      </c>
      <c r="I804" s="34"/>
      <c r="J804" s="35"/>
      <c r="K804" s="36" t="str">
        <f t="shared" si="50"/>
        <v/>
      </c>
      <c r="L804" s="34"/>
      <c r="M804" s="37" t="str">
        <f t="shared" si="51"/>
        <v xml:space="preserve"> </v>
      </c>
      <c r="N804" s="36" t="str">
        <f t="shared" si="52"/>
        <v xml:space="preserve"> </v>
      </c>
      <c r="O804" s="38" t="str">
        <f t="shared" si="53"/>
        <v xml:space="preserve"> </v>
      </c>
      <c r="P804" s="37" t="str">
        <f t="shared" si="54"/>
        <v xml:space="preserve"> </v>
      </c>
      <c r="Q804" s="36" t="str">
        <f t="shared" si="55"/>
        <v xml:space="preserve"> </v>
      </c>
      <c r="R804" s="29"/>
      <c r="S804" s="30"/>
      <c r="T804" s="31"/>
      <c r="U804" s="31"/>
      <c r="V804" s="31"/>
      <c r="W804" s="33"/>
      <c r="X804" s="35"/>
      <c r="Y804" s="35"/>
      <c r="Z804" s="33"/>
      <c r="AA804" s="35"/>
      <c r="AB804" s="35"/>
      <c r="AC804" s="33"/>
      <c r="AD804" s="35"/>
      <c r="AE804" s="35"/>
      <c r="AF804" s="33"/>
      <c r="AG804" s="31"/>
      <c r="AH804" s="35"/>
      <c r="AI804" s="33"/>
      <c r="AJ804" s="29"/>
      <c r="AK804" s="57"/>
    </row>
    <row r="805" spans="1:37" ht="16.5" customHeight="1">
      <c r="A805" s="30"/>
      <c r="B805" s="31"/>
      <c r="C805" s="31"/>
      <c r="D805" s="31"/>
      <c r="E805" s="33"/>
      <c r="F805" s="34"/>
      <c r="G805" s="35"/>
      <c r="H805" s="36" t="str">
        <f t="shared" si="49"/>
        <v/>
      </c>
      <c r="I805" s="34"/>
      <c r="J805" s="35"/>
      <c r="K805" s="36" t="str">
        <f t="shared" si="50"/>
        <v/>
      </c>
      <c r="L805" s="34"/>
      <c r="M805" s="37" t="str">
        <f t="shared" si="51"/>
        <v xml:space="preserve"> </v>
      </c>
      <c r="N805" s="36" t="str">
        <f t="shared" si="52"/>
        <v xml:space="preserve"> </v>
      </c>
      <c r="O805" s="38" t="str">
        <f t="shared" si="53"/>
        <v xml:space="preserve"> </v>
      </c>
      <c r="P805" s="37" t="str">
        <f t="shared" si="54"/>
        <v xml:space="preserve"> </v>
      </c>
      <c r="Q805" s="36" t="str">
        <f t="shared" si="55"/>
        <v xml:space="preserve"> </v>
      </c>
      <c r="R805" s="29"/>
      <c r="S805" s="51"/>
      <c r="T805" s="72"/>
      <c r="U805" s="72"/>
      <c r="V805" s="72"/>
      <c r="W805" s="36"/>
      <c r="X805" s="37"/>
      <c r="Y805" s="37"/>
      <c r="Z805" s="36"/>
      <c r="AA805" s="37"/>
      <c r="AB805" s="37"/>
      <c r="AC805" s="36"/>
      <c r="AD805" s="37"/>
      <c r="AE805" s="37"/>
      <c r="AF805" s="36"/>
      <c r="AG805" s="72"/>
      <c r="AH805" s="37"/>
      <c r="AI805" s="36"/>
      <c r="AJ805" s="17"/>
      <c r="AK805" s="57"/>
    </row>
    <row r="806" spans="1:37" ht="16.5" customHeight="1">
      <c r="A806" s="30"/>
      <c r="B806" s="31"/>
      <c r="C806" s="31"/>
      <c r="D806" s="31"/>
      <c r="E806" s="33"/>
      <c r="F806" s="34"/>
      <c r="G806" s="35"/>
      <c r="H806" s="36" t="str">
        <f t="shared" si="49"/>
        <v/>
      </c>
      <c r="I806" s="34"/>
      <c r="J806" s="35"/>
      <c r="K806" s="36" t="str">
        <f t="shared" si="50"/>
        <v/>
      </c>
      <c r="L806" s="34"/>
      <c r="M806" s="37" t="str">
        <f t="shared" si="51"/>
        <v xml:space="preserve"> </v>
      </c>
      <c r="N806" s="36" t="str">
        <f t="shared" si="52"/>
        <v xml:space="preserve"> </v>
      </c>
      <c r="O806" s="38" t="str">
        <f t="shared" si="53"/>
        <v xml:space="preserve"> </v>
      </c>
      <c r="P806" s="37" t="str">
        <f t="shared" si="54"/>
        <v xml:space="preserve"> </v>
      </c>
      <c r="Q806" s="36" t="str">
        <f t="shared" si="55"/>
        <v xml:space="preserve"> </v>
      </c>
      <c r="R806" s="29"/>
      <c r="S806" s="30"/>
      <c r="T806" s="31"/>
      <c r="U806" s="31"/>
      <c r="V806" s="31"/>
      <c r="W806" s="33"/>
      <c r="X806" s="35"/>
      <c r="Y806" s="35"/>
      <c r="Z806" s="33"/>
      <c r="AA806" s="35"/>
      <c r="AB806" s="35"/>
      <c r="AC806" s="33"/>
      <c r="AD806" s="35"/>
      <c r="AE806" s="35"/>
      <c r="AF806" s="33"/>
      <c r="AG806" s="31"/>
      <c r="AH806" s="35"/>
      <c r="AI806" s="33"/>
      <c r="AJ806" s="29"/>
      <c r="AK806" s="57"/>
    </row>
    <row r="807" spans="1:37" ht="16.5" customHeight="1">
      <c r="A807" s="30"/>
      <c r="B807" s="31"/>
      <c r="C807" s="31"/>
      <c r="D807" s="31"/>
      <c r="E807" s="33"/>
      <c r="F807" s="34"/>
      <c r="G807" s="35"/>
      <c r="H807" s="36" t="str">
        <f t="shared" si="49"/>
        <v/>
      </c>
      <c r="I807" s="34"/>
      <c r="J807" s="35"/>
      <c r="K807" s="36" t="str">
        <f t="shared" si="50"/>
        <v/>
      </c>
      <c r="L807" s="34"/>
      <c r="M807" s="37" t="str">
        <f t="shared" si="51"/>
        <v xml:space="preserve"> </v>
      </c>
      <c r="N807" s="36" t="str">
        <f t="shared" si="52"/>
        <v xml:space="preserve"> </v>
      </c>
      <c r="O807" s="38" t="str">
        <f t="shared" si="53"/>
        <v xml:space="preserve"> </v>
      </c>
      <c r="P807" s="37" t="str">
        <f t="shared" si="54"/>
        <v xml:space="preserve"> </v>
      </c>
      <c r="Q807" s="36" t="str">
        <f t="shared" si="55"/>
        <v xml:space="preserve"> </v>
      </c>
      <c r="R807" s="29"/>
      <c r="S807" s="51"/>
      <c r="T807" s="72"/>
      <c r="U807" s="72"/>
      <c r="V807" s="72"/>
      <c r="W807" s="36"/>
      <c r="X807" s="37"/>
      <c r="Y807" s="37"/>
      <c r="Z807" s="36"/>
      <c r="AA807" s="37"/>
      <c r="AB807" s="37"/>
      <c r="AC807" s="36"/>
      <c r="AD807" s="37"/>
      <c r="AE807" s="37"/>
      <c r="AF807" s="36"/>
      <c r="AG807" s="72"/>
      <c r="AH807" s="37"/>
      <c r="AI807" s="36"/>
      <c r="AJ807" s="17"/>
      <c r="AK807" s="57"/>
    </row>
    <row r="808" spans="1:37" ht="16.5" customHeight="1">
      <c r="A808" s="30"/>
      <c r="B808" s="31"/>
      <c r="C808" s="31"/>
      <c r="D808" s="31"/>
      <c r="E808" s="33"/>
      <c r="F808" s="34"/>
      <c r="G808" s="35"/>
      <c r="H808" s="36" t="str">
        <f t="shared" si="49"/>
        <v/>
      </c>
      <c r="I808" s="34"/>
      <c r="J808" s="35"/>
      <c r="K808" s="36" t="str">
        <f t="shared" si="50"/>
        <v/>
      </c>
      <c r="L808" s="34"/>
      <c r="M808" s="37" t="str">
        <f t="shared" si="51"/>
        <v xml:space="preserve"> </v>
      </c>
      <c r="N808" s="36" t="str">
        <f t="shared" si="52"/>
        <v xml:space="preserve"> </v>
      </c>
      <c r="O808" s="38" t="str">
        <f t="shared" si="53"/>
        <v xml:space="preserve"> </v>
      </c>
      <c r="P808" s="37" t="str">
        <f t="shared" si="54"/>
        <v xml:space="preserve"> </v>
      </c>
      <c r="Q808" s="36" t="str">
        <f t="shared" si="55"/>
        <v xml:space="preserve"> </v>
      </c>
      <c r="R808" s="29"/>
      <c r="S808" s="30"/>
      <c r="T808" s="31"/>
      <c r="U808" s="31"/>
      <c r="V808" s="31"/>
      <c r="W808" s="33"/>
      <c r="X808" s="35"/>
      <c r="Y808" s="35"/>
      <c r="Z808" s="33"/>
      <c r="AA808" s="35"/>
      <c r="AB808" s="35"/>
      <c r="AC808" s="33"/>
      <c r="AD808" s="35"/>
      <c r="AE808" s="35"/>
      <c r="AF808" s="33"/>
      <c r="AG808" s="31"/>
      <c r="AH808" s="35"/>
      <c r="AI808" s="33"/>
      <c r="AJ808" s="29"/>
      <c r="AK808" s="57"/>
    </row>
    <row r="809" spans="1:37" ht="16.5" customHeight="1">
      <c r="A809" s="30"/>
      <c r="B809" s="31"/>
      <c r="C809" s="31"/>
      <c r="D809" s="31"/>
      <c r="E809" s="33"/>
      <c r="F809" s="34"/>
      <c r="G809" s="35"/>
      <c r="H809" s="36" t="str">
        <f t="shared" si="49"/>
        <v/>
      </c>
      <c r="I809" s="34"/>
      <c r="J809" s="35"/>
      <c r="K809" s="36" t="str">
        <f t="shared" si="50"/>
        <v/>
      </c>
      <c r="L809" s="34"/>
      <c r="M809" s="37" t="str">
        <f t="shared" si="51"/>
        <v xml:space="preserve"> </v>
      </c>
      <c r="N809" s="36" t="str">
        <f t="shared" si="52"/>
        <v xml:space="preserve"> </v>
      </c>
      <c r="O809" s="38" t="str">
        <f t="shared" si="53"/>
        <v xml:space="preserve"> </v>
      </c>
      <c r="P809" s="37" t="str">
        <f t="shared" si="54"/>
        <v xml:space="preserve"> </v>
      </c>
      <c r="Q809" s="36" t="str">
        <f t="shared" si="55"/>
        <v xml:space="preserve"> </v>
      </c>
      <c r="R809" s="29"/>
      <c r="S809" s="51"/>
      <c r="T809" s="72"/>
      <c r="U809" s="72"/>
      <c r="V809" s="72"/>
      <c r="W809" s="36"/>
      <c r="X809" s="37"/>
      <c r="Y809" s="37"/>
      <c r="Z809" s="36"/>
      <c r="AA809" s="37"/>
      <c r="AB809" s="37"/>
      <c r="AC809" s="36"/>
      <c r="AD809" s="37"/>
      <c r="AE809" s="37"/>
      <c r="AF809" s="36"/>
      <c r="AG809" s="72"/>
      <c r="AH809" s="37"/>
      <c r="AI809" s="36"/>
      <c r="AJ809" s="17"/>
      <c r="AK809" s="57"/>
    </row>
    <row r="810" spans="1:37" ht="16.5" customHeight="1">
      <c r="A810" s="30"/>
      <c r="B810" s="31"/>
      <c r="C810" s="31"/>
      <c r="D810" s="31"/>
      <c r="E810" s="33"/>
      <c r="F810" s="34"/>
      <c r="G810" s="35"/>
      <c r="H810" s="36" t="str">
        <f t="shared" si="49"/>
        <v/>
      </c>
      <c r="I810" s="34"/>
      <c r="J810" s="35"/>
      <c r="K810" s="36" t="str">
        <f t="shared" si="50"/>
        <v/>
      </c>
      <c r="L810" s="34"/>
      <c r="M810" s="37" t="str">
        <f t="shared" si="51"/>
        <v xml:space="preserve"> </v>
      </c>
      <c r="N810" s="36" t="str">
        <f t="shared" si="52"/>
        <v xml:space="preserve"> </v>
      </c>
      <c r="O810" s="38" t="str">
        <f t="shared" si="53"/>
        <v xml:space="preserve"> </v>
      </c>
      <c r="P810" s="37" t="str">
        <f t="shared" si="54"/>
        <v xml:space="preserve"> </v>
      </c>
      <c r="Q810" s="36" t="str">
        <f t="shared" si="55"/>
        <v xml:space="preserve"> </v>
      </c>
      <c r="R810" s="29"/>
      <c r="S810" s="30"/>
      <c r="T810" s="31"/>
      <c r="U810" s="31"/>
      <c r="V810" s="31"/>
      <c r="W810" s="33"/>
      <c r="X810" s="35"/>
      <c r="Y810" s="35"/>
      <c r="Z810" s="33"/>
      <c r="AA810" s="35"/>
      <c r="AB810" s="35"/>
      <c r="AC810" s="33"/>
      <c r="AD810" s="35"/>
      <c r="AE810" s="35"/>
      <c r="AF810" s="33"/>
      <c r="AG810" s="31"/>
      <c r="AH810" s="35"/>
      <c r="AI810" s="33"/>
      <c r="AJ810" s="29"/>
      <c r="AK810" s="57"/>
    </row>
    <row r="811" spans="1:37" ht="16.5" customHeight="1">
      <c r="A811" s="30"/>
      <c r="B811" s="31"/>
      <c r="C811" s="31"/>
      <c r="D811" s="31"/>
      <c r="E811" s="33"/>
      <c r="F811" s="34"/>
      <c r="G811" s="35"/>
      <c r="H811" s="36" t="str">
        <f t="shared" si="49"/>
        <v/>
      </c>
      <c r="I811" s="34"/>
      <c r="J811" s="35"/>
      <c r="K811" s="36" t="str">
        <f t="shared" si="50"/>
        <v/>
      </c>
      <c r="L811" s="34"/>
      <c r="M811" s="37" t="str">
        <f t="shared" si="51"/>
        <v xml:space="preserve"> </v>
      </c>
      <c r="N811" s="36" t="str">
        <f t="shared" si="52"/>
        <v xml:space="preserve"> </v>
      </c>
      <c r="O811" s="38" t="str">
        <f t="shared" si="53"/>
        <v xml:space="preserve"> </v>
      </c>
      <c r="P811" s="37" t="str">
        <f t="shared" si="54"/>
        <v xml:space="preserve"> </v>
      </c>
      <c r="Q811" s="36" t="str">
        <f t="shared" si="55"/>
        <v xml:space="preserve"> </v>
      </c>
      <c r="R811" s="29"/>
      <c r="S811" s="51"/>
      <c r="T811" s="72"/>
      <c r="U811" s="72"/>
      <c r="V811" s="72"/>
      <c r="W811" s="36"/>
      <c r="X811" s="37"/>
      <c r="Y811" s="37"/>
      <c r="Z811" s="36"/>
      <c r="AA811" s="37"/>
      <c r="AB811" s="37"/>
      <c r="AC811" s="36"/>
      <c r="AD811" s="37"/>
      <c r="AE811" s="37"/>
      <c r="AF811" s="36"/>
      <c r="AG811" s="72"/>
      <c r="AH811" s="37"/>
      <c r="AI811" s="36"/>
      <c r="AJ811" s="17"/>
      <c r="AK811" s="57"/>
    </row>
    <row r="812" spans="1:37" ht="16.5" customHeight="1">
      <c r="A812" s="30"/>
      <c r="B812" s="31"/>
      <c r="C812" s="31"/>
      <c r="D812" s="31"/>
      <c r="E812" s="33"/>
      <c r="F812" s="34"/>
      <c r="G812" s="35"/>
      <c r="H812" s="36" t="str">
        <f t="shared" si="49"/>
        <v/>
      </c>
      <c r="I812" s="34"/>
      <c r="J812" s="35"/>
      <c r="K812" s="36" t="str">
        <f t="shared" si="50"/>
        <v/>
      </c>
      <c r="L812" s="34"/>
      <c r="M812" s="37" t="str">
        <f t="shared" si="51"/>
        <v xml:space="preserve"> </v>
      </c>
      <c r="N812" s="36" t="str">
        <f t="shared" si="52"/>
        <v xml:space="preserve"> </v>
      </c>
      <c r="O812" s="38" t="str">
        <f t="shared" si="53"/>
        <v xml:space="preserve"> </v>
      </c>
      <c r="P812" s="37" t="str">
        <f t="shared" si="54"/>
        <v xml:space="preserve"> </v>
      </c>
      <c r="Q812" s="36" t="str">
        <f t="shared" si="55"/>
        <v xml:space="preserve"> </v>
      </c>
      <c r="R812" s="29"/>
      <c r="S812" s="30"/>
      <c r="T812" s="31"/>
      <c r="U812" s="31"/>
      <c r="V812" s="31"/>
      <c r="W812" s="33"/>
      <c r="X812" s="35"/>
      <c r="Y812" s="35"/>
      <c r="Z812" s="33"/>
      <c r="AA812" s="35"/>
      <c r="AB812" s="35"/>
      <c r="AC812" s="33"/>
      <c r="AD812" s="35"/>
      <c r="AE812" s="35"/>
      <c r="AF812" s="33"/>
      <c r="AG812" s="31"/>
      <c r="AH812" s="35"/>
      <c r="AI812" s="33"/>
      <c r="AJ812" s="29"/>
      <c r="AK812" s="57"/>
    </row>
    <row r="813" spans="1:37" ht="16.5" customHeight="1">
      <c r="A813" s="30"/>
      <c r="B813" s="31"/>
      <c r="C813" s="31"/>
      <c r="D813" s="31"/>
      <c r="E813" s="33"/>
      <c r="F813" s="34"/>
      <c r="G813" s="35"/>
      <c r="H813" s="36" t="str">
        <f t="shared" si="49"/>
        <v/>
      </c>
      <c r="I813" s="34"/>
      <c r="J813" s="35"/>
      <c r="K813" s="36" t="str">
        <f t="shared" si="50"/>
        <v/>
      </c>
      <c r="L813" s="34"/>
      <c r="M813" s="37" t="str">
        <f t="shared" si="51"/>
        <v xml:space="preserve"> </v>
      </c>
      <c r="N813" s="36" t="str">
        <f t="shared" si="52"/>
        <v xml:space="preserve"> </v>
      </c>
      <c r="O813" s="38" t="str">
        <f t="shared" si="53"/>
        <v xml:space="preserve"> </v>
      </c>
      <c r="P813" s="37" t="str">
        <f t="shared" si="54"/>
        <v xml:space="preserve"> </v>
      </c>
      <c r="Q813" s="36" t="str">
        <f t="shared" si="55"/>
        <v xml:space="preserve"> </v>
      </c>
      <c r="R813" s="29"/>
      <c r="S813" s="51"/>
      <c r="T813" s="72"/>
      <c r="U813" s="72"/>
      <c r="V813" s="72"/>
      <c r="W813" s="36"/>
      <c r="X813" s="37"/>
      <c r="Y813" s="37"/>
      <c r="Z813" s="36"/>
      <c r="AA813" s="37"/>
      <c r="AB813" s="37"/>
      <c r="AC813" s="36"/>
      <c r="AD813" s="37"/>
      <c r="AE813" s="37"/>
      <c r="AF813" s="36"/>
      <c r="AG813" s="72"/>
      <c r="AH813" s="37"/>
      <c r="AI813" s="36"/>
      <c r="AJ813" s="17"/>
      <c r="AK813" s="57"/>
    </row>
    <row r="814" spans="1:37" ht="16.5" customHeight="1">
      <c r="A814" s="30"/>
      <c r="B814" s="31"/>
      <c r="C814" s="31"/>
      <c r="D814" s="31"/>
      <c r="E814" s="33"/>
      <c r="F814" s="34"/>
      <c r="G814" s="35"/>
      <c r="H814" s="36" t="str">
        <f t="shared" si="49"/>
        <v/>
      </c>
      <c r="I814" s="34"/>
      <c r="J814" s="35"/>
      <c r="K814" s="36" t="str">
        <f t="shared" si="50"/>
        <v/>
      </c>
      <c r="L814" s="34"/>
      <c r="M814" s="37" t="str">
        <f t="shared" si="51"/>
        <v xml:space="preserve"> </v>
      </c>
      <c r="N814" s="36" t="str">
        <f t="shared" si="52"/>
        <v xml:space="preserve"> </v>
      </c>
      <c r="O814" s="38" t="str">
        <f t="shared" si="53"/>
        <v xml:space="preserve"> </v>
      </c>
      <c r="P814" s="37" t="str">
        <f t="shared" si="54"/>
        <v xml:space="preserve"> </v>
      </c>
      <c r="Q814" s="36" t="str">
        <f t="shared" si="55"/>
        <v xml:space="preserve"> </v>
      </c>
      <c r="R814" s="29"/>
      <c r="S814" s="30"/>
      <c r="T814" s="31"/>
      <c r="U814" s="31"/>
      <c r="V814" s="31"/>
      <c r="W814" s="33"/>
      <c r="X814" s="35"/>
      <c r="Y814" s="35"/>
      <c r="Z814" s="33"/>
      <c r="AA814" s="35"/>
      <c r="AB814" s="35"/>
      <c r="AC814" s="33"/>
      <c r="AD814" s="35"/>
      <c r="AE814" s="35"/>
      <c r="AF814" s="33"/>
      <c r="AG814" s="31"/>
      <c r="AH814" s="35"/>
      <c r="AI814" s="33"/>
      <c r="AJ814" s="29"/>
      <c r="AK814" s="57"/>
    </row>
    <row r="815" spans="1:37" ht="16.5" customHeight="1">
      <c r="A815" s="30"/>
      <c r="B815" s="31"/>
      <c r="C815" s="31"/>
      <c r="D815" s="31"/>
      <c r="E815" s="33"/>
      <c r="F815" s="34"/>
      <c r="G815" s="35"/>
      <c r="H815" s="36" t="str">
        <f t="shared" si="49"/>
        <v/>
      </c>
      <c r="I815" s="34"/>
      <c r="J815" s="35"/>
      <c r="K815" s="36" t="str">
        <f t="shared" si="50"/>
        <v/>
      </c>
      <c r="L815" s="34"/>
      <c r="M815" s="37" t="str">
        <f t="shared" si="51"/>
        <v xml:space="preserve"> </v>
      </c>
      <c r="N815" s="36" t="str">
        <f t="shared" si="52"/>
        <v xml:space="preserve"> </v>
      </c>
      <c r="O815" s="38" t="str">
        <f t="shared" si="53"/>
        <v xml:space="preserve"> </v>
      </c>
      <c r="P815" s="37" t="str">
        <f t="shared" si="54"/>
        <v xml:space="preserve"> </v>
      </c>
      <c r="Q815" s="36" t="str">
        <f t="shared" si="55"/>
        <v xml:space="preserve"> </v>
      </c>
      <c r="R815" s="29"/>
      <c r="S815" s="51"/>
      <c r="T815" s="72"/>
      <c r="U815" s="72"/>
      <c r="V815" s="72"/>
      <c r="W815" s="36"/>
      <c r="X815" s="37"/>
      <c r="Y815" s="37"/>
      <c r="Z815" s="36"/>
      <c r="AA815" s="37"/>
      <c r="AB815" s="37"/>
      <c r="AC815" s="36"/>
      <c r="AD815" s="37"/>
      <c r="AE815" s="37"/>
      <c r="AF815" s="36"/>
      <c r="AG815" s="72"/>
      <c r="AH815" s="37"/>
      <c r="AI815" s="36"/>
      <c r="AJ815" s="17"/>
      <c r="AK815" s="57"/>
    </row>
    <row r="816" spans="1:37" ht="16.5" customHeight="1">
      <c r="A816" s="30"/>
      <c r="B816" s="31"/>
      <c r="C816" s="31"/>
      <c r="D816" s="31"/>
      <c r="E816" s="33"/>
      <c r="F816" s="34"/>
      <c r="G816" s="35"/>
      <c r="H816" s="36" t="str">
        <f t="shared" si="49"/>
        <v/>
      </c>
      <c r="I816" s="34"/>
      <c r="J816" s="35"/>
      <c r="K816" s="36" t="str">
        <f t="shared" si="50"/>
        <v/>
      </c>
      <c r="L816" s="34"/>
      <c r="M816" s="37" t="str">
        <f t="shared" si="51"/>
        <v xml:space="preserve"> </v>
      </c>
      <c r="N816" s="36" t="str">
        <f t="shared" si="52"/>
        <v xml:space="preserve"> </v>
      </c>
      <c r="O816" s="38" t="str">
        <f t="shared" si="53"/>
        <v xml:space="preserve"> </v>
      </c>
      <c r="P816" s="37" t="str">
        <f t="shared" si="54"/>
        <v xml:space="preserve"> </v>
      </c>
      <c r="Q816" s="36" t="str">
        <f t="shared" si="55"/>
        <v xml:space="preserve"> </v>
      </c>
      <c r="R816" s="29"/>
      <c r="S816" s="30"/>
      <c r="T816" s="31"/>
      <c r="U816" s="31"/>
      <c r="V816" s="31"/>
      <c r="W816" s="33"/>
      <c r="X816" s="35"/>
      <c r="Y816" s="35"/>
      <c r="Z816" s="33"/>
      <c r="AA816" s="35"/>
      <c r="AB816" s="35"/>
      <c r="AC816" s="33"/>
      <c r="AD816" s="35"/>
      <c r="AE816" s="35"/>
      <c r="AF816" s="33"/>
      <c r="AG816" s="31"/>
      <c r="AH816" s="35"/>
      <c r="AI816" s="33"/>
      <c r="AJ816" s="29"/>
      <c r="AK816" s="57"/>
    </row>
    <row r="817" spans="1:37" ht="16.5" customHeight="1">
      <c r="A817" s="30"/>
      <c r="B817" s="31"/>
      <c r="C817" s="31"/>
      <c r="D817" s="31"/>
      <c r="E817" s="33"/>
      <c r="F817" s="34"/>
      <c r="G817" s="35"/>
      <c r="H817" s="36" t="str">
        <f t="shared" si="49"/>
        <v/>
      </c>
      <c r="I817" s="34"/>
      <c r="J817" s="35"/>
      <c r="K817" s="36" t="str">
        <f t="shared" si="50"/>
        <v/>
      </c>
      <c r="L817" s="34"/>
      <c r="M817" s="37" t="str">
        <f t="shared" si="51"/>
        <v xml:space="preserve"> </v>
      </c>
      <c r="N817" s="36" t="str">
        <f t="shared" si="52"/>
        <v xml:space="preserve"> </v>
      </c>
      <c r="O817" s="38" t="str">
        <f t="shared" si="53"/>
        <v xml:space="preserve"> </v>
      </c>
      <c r="P817" s="37" t="str">
        <f t="shared" si="54"/>
        <v xml:space="preserve"> </v>
      </c>
      <c r="Q817" s="36" t="str">
        <f t="shared" si="55"/>
        <v xml:space="preserve"> </v>
      </c>
      <c r="R817" s="29"/>
      <c r="S817" s="51"/>
      <c r="T817" s="72"/>
      <c r="U817" s="72"/>
      <c r="V817" s="72"/>
      <c r="W817" s="36"/>
      <c r="X817" s="37"/>
      <c r="Y817" s="37"/>
      <c r="Z817" s="36"/>
      <c r="AA817" s="37"/>
      <c r="AB817" s="37"/>
      <c r="AC817" s="36"/>
      <c r="AD817" s="37"/>
      <c r="AE817" s="37"/>
      <c r="AF817" s="36"/>
      <c r="AG817" s="72"/>
      <c r="AH817" s="37"/>
      <c r="AI817" s="36"/>
      <c r="AJ817" s="17"/>
      <c r="AK817" s="57"/>
    </row>
    <row r="818" spans="1:37" ht="16.5" customHeight="1">
      <c r="A818" s="30"/>
      <c r="B818" s="31"/>
      <c r="C818" s="31"/>
      <c r="D818" s="31"/>
      <c r="E818" s="33"/>
      <c r="F818" s="34"/>
      <c r="G818" s="35"/>
      <c r="H818" s="36" t="str">
        <f t="shared" si="49"/>
        <v/>
      </c>
      <c r="I818" s="34"/>
      <c r="J818" s="35"/>
      <c r="K818" s="36" t="str">
        <f t="shared" si="50"/>
        <v/>
      </c>
      <c r="L818" s="34"/>
      <c r="M818" s="37" t="str">
        <f t="shared" si="51"/>
        <v xml:space="preserve"> </v>
      </c>
      <c r="N818" s="36" t="str">
        <f t="shared" si="52"/>
        <v xml:space="preserve"> </v>
      </c>
      <c r="O818" s="38" t="str">
        <f t="shared" si="53"/>
        <v xml:space="preserve"> </v>
      </c>
      <c r="P818" s="37" t="str">
        <f t="shared" si="54"/>
        <v xml:space="preserve"> </v>
      </c>
      <c r="Q818" s="36" t="str">
        <f t="shared" si="55"/>
        <v xml:space="preserve"> </v>
      </c>
      <c r="R818" s="29"/>
      <c r="S818" s="30"/>
      <c r="T818" s="31"/>
      <c r="U818" s="31"/>
      <c r="V818" s="31"/>
      <c r="W818" s="33"/>
      <c r="X818" s="35"/>
      <c r="Y818" s="35"/>
      <c r="Z818" s="33"/>
      <c r="AA818" s="35"/>
      <c r="AB818" s="35"/>
      <c r="AC818" s="33"/>
      <c r="AD818" s="35"/>
      <c r="AE818" s="35"/>
      <c r="AF818" s="33"/>
      <c r="AG818" s="31"/>
      <c r="AH818" s="35"/>
      <c r="AI818" s="33"/>
      <c r="AJ818" s="29"/>
      <c r="AK818" s="57"/>
    </row>
    <row r="819" spans="1:37" ht="16.5" customHeight="1">
      <c r="A819" s="30"/>
      <c r="B819" s="31"/>
      <c r="C819" s="31"/>
      <c r="D819" s="31"/>
      <c r="E819" s="33"/>
      <c r="F819" s="34"/>
      <c r="G819" s="35"/>
      <c r="H819" s="36" t="str">
        <f t="shared" si="49"/>
        <v/>
      </c>
      <c r="I819" s="34"/>
      <c r="J819" s="35"/>
      <c r="K819" s="36" t="str">
        <f t="shared" si="50"/>
        <v/>
      </c>
      <c r="L819" s="34"/>
      <c r="M819" s="37" t="str">
        <f t="shared" si="51"/>
        <v xml:space="preserve"> </v>
      </c>
      <c r="N819" s="36" t="str">
        <f t="shared" si="52"/>
        <v xml:space="preserve"> </v>
      </c>
      <c r="O819" s="38" t="str">
        <f t="shared" si="53"/>
        <v xml:space="preserve"> </v>
      </c>
      <c r="P819" s="37" t="str">
        <f t="shared" si="54"/>
        <v xml:space="preserve"> </v>
      </c>
      <c r="Q819" s="36" t="str">
        <f t="shared" si="55"/>
        <v xml:space="preserve"> </v>
      </c>
      <c r="R819" s="29"/>
      <c r="S819" s="51"/>
      <c r="T819" s="72"/>
      <c r="U819" s="72"/>
      <c r="V819" s="72"/>
      <c r="W819" s="36"/>
      <c r="X819" s="37"/>
      <c r="Y819" s="37"/>
      <c r="Z819" s="36"/>
      <c r="AA819" s="37"/>
      <c r="AB819" s="37"/>
      <c r="AC819" s="36"/>
      <c r="AD819" s="37"/>
      <c r="AE819" s="37"/>
      <c r="AF819" s="36"/>
      <c r="AG819" s="72"/>
      <c r="AH819" s="37"/>
      <c r="AI819" s="36"/>
      <c r="AJ819" s="17"/>
      <c r="AK819" s="57"/>
    </row>
    <row r="820" spans="1:37" ht="16.5" customHeight="1">
      <c r="A820" s="30"/>
      <c r="B820" s="31"/>
      <c r="C820" s="31"/>
      <c r="D820" s="31"/>
      <c r="E820" s="33"/>
      <c r="F820" s="34"/>
      <c r="G820" s="35"/>
      <c r="H820" s="36" t="str">
        <f t="shared" si="49"/>
        <v/>
      </c>
      <c r="I820" s="34"/>
      <c r="J820" s="35"/>
      <c r="K820" s="36" t="str">
        <f t="shared" si="50"/>
        <v/>
      </c>
      <c r="L820" s="34"/>
      <c r="M820" s="37" t="str">
        <f t="shared" si="51"/>
        <v xml:space="preserve"> </v>
      </c>
      <c r="N820" s="36" t="str">
        <f t="shared" si="52"/>
        <v xml:space="preserve"> </v>
      </c>
      <c r="O820" s="38" t="str">
        <f t="shared" si="53"/>
        <v xml:space="preserve"> </v>
      </c>
      <c r="P820" s="37" t="str">
        <f t="shared" si="54"/>
        <v xml:space="preserve"> </v>
      </c>
      <c r="Q820" s="36" t="str">
        <f t="shared" si="55"/>
        <v xml:space="preserve"> </v>
      </c>
      <c r="R820" s="29"/>
      <c r="S820" s="30"/>
      <c r="T820" s="31"/>
      <c r="U820" s="31"/>
      <c r="V820" s="31"/>
      <c r="W820" s="33"/>
      <c r="X820" s="35"/>
      <c r="Y820" s="35"/>
      <c r="Z820" s="33"/>
      <c r="AA820" s="35"/>
      <c r="AB820" s="35"/>
      <c r="AC820" s="33"/>
      <c r="AD820" s="35"/>
      <c r="AE820" s="35"/>
      <c r="AF820" s="33"/>
      <c r="AG820" s="31"/>
      <c r="AH820" s="35"/>
      <c r="AI820" s="33"/>
      <c r="AJ820" s="29"/>
      <c r="AK820" s="57"/>
    </row>
    <row r="821" spans="1:37" ht="16.5" customHeight="1">
      <c r="A821" s="30"/>
      <c r="B821" s="31"/>
      <c r="C821" s="31"/>
      <c r="D821" s="31"/>
      <c r="E821" s="33"/>
      <c r="F821" s="34"/>
      <c r="G821" s="35"/>
      <c r="H821" s="36" t="str">
        <f t="shared" si="49"/>
        <v/>
      </c>
      <c r="I821" s="34"/>
      <c r="J821" s="35"/>
      <c r="K821" s="36" t="str">
        <f t="shared" si="50"/>
        <v/>
      </c>
      <c r="L821" s="34"/>
      <c r="M821" s="37" t="str">
        <f t="shared" si="51"/>
        <v xml:space="preserve"> </v>
      </c>
      <c r="N821" s="36" t="str">
        <f t="shared" si="52"/>
        <v xml:space="preserve"> </v>
      </c>
      <c r="O821" s="38" t="str">
        <f t="shared" si="53"/>
        <v xml:space="preserve"> </v>
      </c>
      <c r="P821" s="37" t="str">
        <f t="shared" si="54"/>
        <v xml:space="preserve"> </v>
      </c>
      <c r="Q821" s="36" t="str">
        <f t="shared" si="55"/>
        <v xml:space="preserve"> </v>
      </c>
      <c r="R821" s="29"/>
      <c r="S821" s="51"/>
      <c r="T821" s="72"/>
      <c r="U821" s="72"/>
      <c r="V821" s="72"/>
      <c r="W821" s="36"/>
      <c r="X821" s="37"/>
      <c r="Y821" s="37"/>
      <c r="Z821" s="36"/>
      <c r="AA821" s="37"/>
      <c r="AB821" s="37"/>
      <c r="AC821" s="36"/>
      <c r="AD821" s="37"/>
      <c r="AE821" s="37"/>
      <c r="AF821" s="36"/>
      <c r="AG821" s="72"/>
      <c r="AH821" s="37"/>
      <c r="AI821" s="36"/>
      <c r="AJ821" s="17"/>
      <c r="AK821" s="57"/>
    </row>
    <row r="822" spans="1:37" ht="16.5" customHeight="1">
      <c r="A822" s="30"/>
      <c r="B822" s="31"/>
      <c r="C822" s="31"/>
      <c r="D822" s="31"/>
      <c r="E822" s="33"/>
      <c r="F822" s="34"/>
      <c r="G822" s="35"/>
      <c r="H822" s="36" t="str">
        <f t="shared" si="49"/>
        <v/>
      </c>
      <c r="I822" s="34"/>
      <c r="J822" s="35"/>
      <c r="K822" s="36" t="str">
        <f t="shared" si="50"/>
        <v/>
      </c>
      <c r="L822" s="34"/>
      <c r="M822" s="37" t="str">
        <f t="shared" si="51"/>
        <v xml:space="preserve"> </v>
      </c>
      <c r="N822" s="36" t="str">
        <f t="shared" si="52"/>
        <v xml:space="preserve"> </v>
      </c>
      <c r="O822" s="38" t="str">
        <f t="shared" si="53"/>
        <v xml:space="preserve"> </v>
      </c>
      <c r="P822" s="37" t="str">
        <f t="shared" si="54"/>
        <v xml:space="preserve"> </v>
      </c>
      <c r="Q822" s="36" t="str">
        <f t="shared" si="55"/>
        <v xml:space="preserve"> </v>
      </c>
      <c r="R822" s="29"/>
      <c r="S822" s="30"/>
      <c r="T822" s="31"/>
      <c r="U822" s="31"/>
      <c r="V822" s="31"/>
      <c r="W822" s="33"/>
      <c r="X822" s="35"/>
      <c r="Y822" s="35"/>
      <c r="Z822" s="33"/>
      <c r="AA822" s="35"/>
      <c r="AB822" s="35"/>
      <c r="AC822" s="33"/>
      <c r="AD822" s="35"/>
      <c r="AE822" s="35"/>
      <c r="AF822" s="33"/>
      <c r="AG822" s="31"/>
      <c r="AH822" s="35"/>
      <c r="AI822" s="33"/>
      <c r="AJ822" s="29"/>
      <c r="AK822" s="57"/>
    </row>
    <row r="823" spans="1:37" ht="16.5" customHeight="1">
      <c r="A823" s="30"/>
      <c r="B823" s="31"/>
      <c r="C823" s="31"/>
      <c r="D823" s="31"/>
      <c r="E823" s="33"/>
      <c r="F823" s="34"/>
      <c r="G823" s="35"/>
      <c r="H823" s="36" t="str">
        <f t="shared" si="49"/>
        <v/>
      </c>
      <c r="I823" s="34"/>
      <c r="J823" s="35"/>
      <c r="K823" s="36" t="str">
        <f t="shared" si="50"/>
        <v/>
      </c>
      <c r="L823" s="34"/>
      <c r="M823" s="37" t="str">
        <f t="shared" si="51"/>
        <v xml:space="preserve"> </v>
      </c>
      <c r="N823" s="36" t="str">
        <f t="shared" si="52"/>
        <v xml:space="preserve"> </v>
      </c>
      <c r="O823" s="38" t="str">
        <f t="shared" si="53"/>
        <v xml:space="preserve"> </v>
      </c>
      <c r="P823" s="37" t="str">
        <f t="shared" si="54"/>
        <v xml:space="preserve"> </v>
      </c>
      <c r="Q823" s="36" t="str">
        <f t="shared" si="55"/>
        <v xml:space="preserve"> </v>
      </c>
      <c r="R823" s="29"/>
      <c r="S823" s="51"/>
      <c r="T823" s="72"/>
      <c r="U823" s="72"/>
      <c r="V823" s="72"/>
      <c r="W823" s="36"/>
      <c r="X823" s="37"/>
      <c r="Y823" s="37"/>
      <c r="Z823" s="36"/>
      <c r="AA823" s="37"/>
      <c r="AB823" s="37"/>
      <c r="AC823" s="36"/>
      <c r="AD823" s="37"/>
      <c r="AE823" s="37"/>
      <c r="AF823" s="36"/>
      <c r="AG823" s="72"/>
      <c r="AH823" s="37"/>
      <c r="AI823" s="36"/>
      <c r="AJ823" s="17"/>
      <c r="AK823" s="57"/>
    </row>
    <row r="824" spans="1:37" ht="16.5" customHeight="1">
      <c r="A824" s="30"/>
      <c r="B824" s="31"/>
      <c r="C824" s="31"/>
      <c r="D824" s="31"/>
      <c r="E824" s="33"/>
      <c r="F824" s="34"/>
      <c r="G824" s="35"/>
      <c r="H824" s="36" t="str">
        <f t="shared" si="49"/>
        <v/>
      </c>
      <c r="I824" s="34"/>
      <c r="J824" s="35"/>
      <c r="K824" s="36" t="str">
        <f t="shared" si="50"/>
        <v/>
      </c>
      <c r="L824" s="34"/>
      <c r="M824" s="37" t="str">
        <f t="shared" si="51"/>
        <v xml:space="preserve"> </v>
      </c>
      <c r="N824" s="36" t="str">
        <f t="shared" si="52"/>
        <v xml:space="preserve"> </v>
      </c>
      <c r="O824" s="38" t="str">
        <f t="shared" si="53"/>
        <v xml:space="preserve"> </v>
      </c>
      <c r="P824" s="37" t="str">
        <f t="shared" si="54"/>
        <v xml:space="preserve"> </v>
      </c>
      <c r="Q824" s="36" t="str">
        <f t="shared" si="55"/>
        <v xml:space="preserve"> </v>
      </c>
      <c r="R824" s="29"/>
      <c r="S824" s="30"/>
      <c r="T824" s="31"/>
      <c r="U824" s="31"/>
      <c r="V824" s="31"/>
      <c r="W824" s="33"/>
      <c r="X824" s="35"/>
      <c r="Y824" s="35"/>
      <c r="Z824" s="33"/>
      <c r="AA824" s="35"/>
      <c r="AB824" s="35"/>
      <c r="AC824" s="33"/>
      <c r="AD824" s="35"/>
      <c r="AE824" s="35"/>
      <c r="AF824" s="33"/>
      <c r="AG824" s="31"/>
      <c r="AH824" s="35"/>
      <c r="AI824" s="33"/>
      <c r="AJ824" s="29"/>
      <c r="AK824" s="57"/>
    </row>
    <row r="825" spans="1:37" ht="16.5" customHeight="1">
      <c r="A825" s="30"/>
      <c r="B825" s="31"/>
      <c r="C825" s="31"/>
      <c r="D825" s="31"/>
      <c r="E825" s="33"/>
      <c r="F825" s="34"/>
      <c r="G825" s="35"/>
      <c r="H825" s="36" t="str">
        <f t="shared" si="49"/>
        <v/>
      </c>
      <c r="I825" s="34"/>
      <c r="J825" s="35"/>
      <c r="K825" s="36" t="str">
        <f t="shared" si="50"/>
        <v/>
      </c>
      <c r="L825" s="34"/>
      <c r="M825" s="37" t="str">
        <f t="shared" si="51"/>
        <v xml:space="preserve"> </v>
      </c>
      <c r="N825" s="36" t="str">
        <f t="shared" si="52"/>
        <v xml:space="preserve"> </v>
      </c>
      <c r="O825" s="38" t="str">
        <f t="shared" si="53"/>
        <v xml:space="preserve"> </v>
      </c>
      <c r="P825" s="37" t="str">
        <f t="shared" si="54"/>
        <v xml:space="preserve"> </v>
      </c>
      <c r="Q825" s="36" t="str">
        <f t="shared" si="55"/>
        <v xml:space="preserve"> </v>
      </c>
      <c r="R825" s="29"/>
      <c r="S825" s="51"/>
      <c r="T825" s="72"/>
      <c r="U825" s="72"/>
      <c r="V825" s="72"/>
      <c r="W825" s="36"/>
      <c r="X825" s="37"/>
      <c r="Y825" s="37"/>
      <c r="Z825" s="36"/>
      <c r="AA825" s="37"/>
      <c r="AB825" s="37"/>
      <c r="AC825" s="36"/>
      <c r="AD825" s="37"/>
      <c r="AE825" s="37"/>
      <c r="AF825" s="36"/>
      <c r="AG825" s="72"/>
      <c r="AH825" s="37"/>
      <c r="AI825" s="36"/>
      <c r="AJ825" s="17"/>
      <c r="AK825" s="57"/>
    </row>
    <row r="826" spans="1:37" ht="16.5" customHeight="1">
      <c r="A826" s="30"/>
      <c r="B826" s="31"/>
      <c r="C826" s="31"/>
      <c r="D826" s="31"/>
      <c r="E826" s="33"/>
      <c r="F826" s="34"/>
      <c r="G826" s="35"/>
      <c r="H826" s="36" t="str">
        <f t="shared" si="49"/>
        <v/>
      </c>
      <c r="I826" s="34"/>
      <c r="J826" s="35"/>
      <c r="K826" s="36" t="str">
        <f t="shared" si="50"/>
        <v/>
      </c>
      <c r="L826" s="34"/>
      <c r="M826" s="37" t="str">
        <f t="shared" si="51"/>
        <v xml:space="preserve"> </v>
      </c>
      <c r="N826" s="36" t="str">
        <f t="shared" si="52"/>
        <v xml:space="preserve"> </v>
      </c>
      <c r="O826" s="38" t="str">
        <f t="shared" si="53"/>
        <v xml:space="preserve"> </v>
      </c>
      <c r="P826" s="37" t="str">
        <f t="shared" si="54"/>
        <v xml:space="preserve"> </v>
      </c>
      <c r="Q826" s="36" t="str">
        <f t="shared" si="55"/>
        <v xml:space="preserve"> </v>
      </c>
      <c r="R826" s="29"/>
      <c r="S826" s="30"/>
      <c r="T826" s="31"/>
      <c r="U826" s="31"/>
      <c r="V826" s="31"/>
      <c r="W826" s="33"/>
      <c r="X826" s="35"/>
      <c r="Y826" s="35"/>
      <c r="Z826" s="33"/>
      <c r="AA826" s="35"/>
      <c r="AB826" s="35"/>
      <c r="AC826" s="33"/>
      <c r="AD826" s="35"/>
      <c r="AE826" s="35"/>
      <c r="AF826" s="33"/>
      <c r="AG826" s="31"/>
      <c r="AH826" s="35"/>
      <c r="AI826" s="33"/>
      <c r="AJ826" s="29"/>
      <c r="AK826" s="57"/>
    </row>
    <row r="827" spans="1:37" ht="16.5" customHeight="1">
      <c r="A827" s="30"/>
      <c r="B827" s="31"/>
      <c r="C827" s="31"/>
      <c r="D827" s="31"/>
      <c r="E827" s="33"/>
      <c r="F827" s="34"/>
      <c r="G827" s="35"/>
      <c r="H827" s="36" t="str">
        <f t="shared" si="49"/>
        <v/>
      </c>
      <c r="I827" s="34"/>
      <c r="J827" s="35"/>
      <c r="K827" s="36" t="str">
        <f t="shared" si="50"/>
        <v/>
      </c>
      <c r="L827" s="34"/>
      <c r="M827" s="37" t="str">
        <f t="shared" si="51"/>
        <v xml:space="preserve"> </v>
      </c>
      <c r="N827" s="36" t="str">
        <f t="shared" si="52"/>
        <v xml:space="preserve"> </v>
      </c>
      <c r="O827" s="38" t="str">
        <f t="shared" si="53"/>
        <v xml:space="preserve"> </v>
      </c>
      <c r="P827" s="37" t="str">
        <f t="shared" si="54"/>
        <v xml:space="preserve"> </v>
      </c>
      <c r="Q827" s="36" t="str">
        <f t="shared" si="55"/>
        <v xml:space="preserve"> </v>
      </c>
      <c r="R827" s="29"/>
      <c r="S827" s="51"/>
      <c r="T827" s="72"/>
      <c r="U827" s="72"/>
      <c r="V827" s="72"/>
      <c r="W827" s="36"/>
      <c r="X827" s="37"/>
      <c r="Y827" s="37"/>
      <c r="Z827" s="36"/>
      <c r="AA827" s="37"/>
      <c r="AB827" s="37"/>
      <c r="AC827" s="36"/>
      <c r="AD827" s="37"/>
      <c r="AE827" s="37"/>
      <c r="AF827" s="36"/>
      <c r="AG827" s="72"/>
      <c r="AH827" s="37"/>
      <c r="AI827" s="36"/>
      <c r="AJ827" s="17"/>
      <c r="AK827" s="57"/>
    </row>
    <row r="828" spans="1:37" ht="16.5" customHeight="1">
      <c r="A828" s="30"/>
      <c r="B828" s="31"/>
      <c r="C828" s="31"/>
      <c r="D828" s="31"/>
      <c r="E828" s="33"/>
      <c r="F828" s="34"/>
      <c r="G828" s="35"/>
      <c r="H828" s="36" t="str">
        <f t="shared" si="49"/>
        <v/>
      </c>
      <c r="I828" s="34"/>
      <c r="J828" s="35"/>
      <c r="K828" s="36" t="str">
        <f t="shared" si="50"/>
        <v/>
      </c>
      <c r="L828" s="34"/>
      <c r="M828" s="37" t="str">
        <f t="shared" si="51"/>
        <v xml:space="preserve"> </v>
      </c>
      <c r="N828" s="36" t="str">
        <f t="shared" si="52"/>
        <v xml:space="preserve"> </v>
      </c>
      <c r="O828" s="38" t="str">
        <f t="shared" si="53"/>
        <v xml:space="preserve"> </v>
      </c>
      <c r="P828" s="37" t="str">
        <f t="shared" si="54"/>
        <v xml:space="preserve"> </v>
      </c>
      <c r="Q828" s="36" t="str">
        <f t="shared" si="55"/>
        <v xml:space="preserve"> </v>
      </c>
      <c r="R828" s="29"/>
      <c r="S828" s="30"/>
      <c r="T828" s="31"/>
      <c r="U828" s="31"/>
      <c r="V828" s="31"/>
      <c r="W828" s="33"/>
      <c r="X828" s="35"/>
      <c r="Y828" s="35"/>
      <c r="Z828" s="33"/>
      <c r="AA828" s="35"/>
      <c r="AB828" s="35"/>
      <c r="AC828" s="33"/>
      <c r="AD828" s="35"/>
      <c r="AE828" s="35"/>
      <c r="AF828" s="33"/>
      <c r="AG828" s="31"/>
      <c r="AH828" s="35"/>
      <c r="AI828" s="33"/>
      <c r="AJ828" s="29"/>
      <c r="AK828" s="57"/>
    </row>
    <row r="829" spans="1:37" ht="16.5" customHeight="1">
      <c r="A829" s="30"/>
      <c r="B829" s="31"/>
      <c r="C829" s="31"/>
      <c r="D829" s="31"/>
      <c r="E829" s="33"/>
      <c r="F829" s="34"/>
      <c r="G829" s="35"/>
      <c r="H829" s="36" t="str">
        <f t="shared" si="49"/>
        <v/>
      </c>
      <c r="I829" s="34"/>
      <c r="J829" s="35"/>
      <c r="K829" s="36" t="str">
        <f t="shared" si="50"/>
        <v/>
      </c>
      <c r="L829" s="34"/>
      <c r="M829" s="37" t="str">
        <f t="shared" si="51"/>
        <v xml:space="preserve"> </v>
      </c>
      <c r="N829" s="36" t="str">
        <f t="shared" si="52"/>
        <v xml:space="preserve"> </v>
      </c>
      <c r="O829" s="38" t="str">
        <f t="shared" si="53"/>
        <v xml:space="preserve"> </v>
      </c>
      <c r="P829" s="37" t="str">
        <f t="shared" si="54"/>
        <v xml:space="preserve"> </v>
      </c>
      <c r="Q829" s="36" t="str">
        <f t="shared" si="55"/>
        <v xml:space="preserve"> </v>
      </c>
      <c r="R829" s="29"/>
      <c r="S829" s="51"/>
      <c r="T829" s="72"/>
      <c r="U829" s="72"/>
      <c r="V829" s="72"/>
      <c r="W829" s="36"/>
      <c r="X829" s="37"/>
      <c r="Y829" s="37"/>
      <c r="Z829" s="36"/>
      <c r="AA829" s="37"/>
      <c r="AB829" s="37"/>
      <c r="AC829" s="36"/>
      <c r="AD829" s="37"/>
      <c r="AE829" s="37"/>
      <c r="AF829" s="36"/>
      <c r="AG829" s="72"/>
      <c r="AH829" s="37"/>
      <c r="AI829" s="36"/>
      <c r="AJ829" s="17"/>
      <c r="AK829" s="57"/>
    </row>
    <row r="830" spans="1:37" ht="16.5" customHeight="1">
      <c r="A830" s="30"/>
      <c r="B830" s="31"/>
      <c r="C830" s="31"/>
      <c r="D830" s="31"/>
      <c r="E830" s="33"/>
      <c r="F830" s="34"/>
      <c r="G830" s="35"/>
      <c r="H830" s="36" t="str">
        <f t="shared" si="49"/>
        <v/>
      </c>
      <c r="I830" s="34"/>
      <c r="J830" s="35"/>
      <c r="K830" s="36" t="str">
        <f t="shared" si="50"/>
        <v/>
      </c>
      <c r="L830" s="34"/>
      <c r="M830" s="37" t="str">
        <f t="shared" si="51"/>
        <v xml:space="preserve"> </v>
      </c>
      <c r="N830" s="36" t="str">
        <f t="shared" si="52"/>
        <v xml:space="preserve"> </v>
      </c>
      <c r="O830" s="38" t="str">
        <f t="shared" si="53"/>
        <v xml:space="preserve"> </v>
      </c>
      <c r="P830" s="37" t="str">
        <f t="shared" si="54"/>
        <v xml:space="preserve"> </v>
      </c>
      <c r="Q830" s="36" t="str">
        <f t="shared" si="55"/>
        <v xml:space="preserve"> </v>
      </c>
      <c r="R830" s="29"/>
      <c r="S830" s="30"/>
      <c r="T830" s="31"/>
      <c r="U830" s="31"/>
      <c r="V830" s="31"/>
      <c r="W830" s="33"/>
      <c r="X830" s="35"/>
      <c r="Y830" s="35"/>
      <c r="Z830" s="33"/>
      <c r="AA830" s="35"/>
      <c r="AB830" s="35"/>
      <c r="AC830" s="33"/>
      <c r="AD830" s="35"/>
      <c r="AE830" s="35"/>
      <c r="AF830" s="33"/>
      <c r="AG830" s="31"/>
      <c r="AH830" s="35"/>
      <c r="AI830" s="33"/>
      <c r="AJ830" s="29"/>
      <c r="AK830" s="57"/>
    </row>
    <row r="831" spans="1:37" ht="16.5" customHeight="1">
      <c r="A831" s="30"/>
      <c r="B831" s="31"/>
      <c r="C831" s="31"/>
      <c r="D831" s="31"/>
      <c r="E831" s="33"/>
      <c r="F831" s="34"/>
      <c r="G831" s="35"/>
      <c r="H831" s="36" t="str">
        <f t="shared" si="49"/>
        <v/>
      </c>
      <c r="I831" s="34"/>
      <c r="J831" s="35"/>
      <c r="K831" s="36" t="str">
        <f t="shared" si="50"/>
        <v/>
      </c>
      <c r="L831" s="34"/>
      <c r="M831" s="37" t="str">
        <f t="shared" si="51"/>
        <v xml:space="preserve"> </v>
      </c>
      <c r="N831" s="36" t="str">
        <f t="shared" si="52"/>
        <v xml:space="preserve"> </v>
      </c>
      <c r="O831" s="38" t="str">
        <f t="shared" si="53"/>
        <v xml:space="preserve"> </v>
      </c>
      <c r="P831" s="37" t="str">
        <f t="shared" si="54"/>
        <v xml:space="preserve"> </v>
      </c>
      <c r="Q831" s="36" t="str">
        <f t="shared" si="55"/>
        <v xml:space="preserve"> </v>
      </c>
      <c r="R831" s="29"/>
      <c r="S831" s="51"/>
      <c r="T831" s="72"/>
      <c r="U831" s="72"/>
      <c r="V831" s="72"/>
      <c r="W831" s="36"/>
      <c r="X831" s="37"/>
      <c r="Y831" s="37"/>
      <c r="Z831" s="36"/>
      <c r="AA831" s="37"/>
      <c r="AB831" s="37"/>
      <c r="AC831" s="36"/>
      <c r="AD831" s="37"/>
      <c r="AE831" s="37"/>
      <c r="AF831" s="36"/>
      <c r="AG831" s="72"/>
      <c r="AH831" s="37"/>
      <c r="AI831" s="36"/>
      <c r="AJ831" s="17"/>
      <c r="AK831" s="57"/>
    </row>
    <row r="832" spans="1:37" ht="16.5" customHeight="1">
      <c r="A832" s="30"/>
      <c r="B832" s="31"/>
      <c r="C832" s="31"/>
      <c r="D832" s="31"/>
      <c r="E832" s="33"/>
      <c r="F832" s="34"/>
      <c r="G832" s="35"/>
      <c r="H832" s="36" t="str">
        <f t="shared" si="49"/>
        <v/>
      </c>
      <c r="I832" s="34"/>
      <c r="J832" s="35"/>
      <c r="K832" s="36" t="str">
        <f t="shared" si="50"/>
        <v/>
      </c>
      <c r="L832" s="34"/>
      <c r="M832" s="37" t="str">
        <f t="shared" si="51"/>
        <v xml:space="preserve"> </v>
      </c>
      <c r="N832" s="36" t="str">
        <f t="shared" si="52"/>
        <v xml:space="preserve"> </v>
      </c>
      <c r="O832" s="38" t="str">
        <f t="shared" si="53"/>
        <v xml:space="preserve"> </v>
      </c>
      <c r="P832" s="37" t="str">
        <f t="shared" si="54"/>
        <v xml:space="preserve"> </v>
      </c>
      <c r="Q832" s="36" t="str">
        <f t="shared" si="55"/>
        <v xml:space="preserve"> </v>
      </c>
      <c r="R832" s="29"/>
      <c r="S832" s="30"/>
      <c r="T832" s="31"/>
      <c r="U832" s="31"/>
      <c r="V832" s="31"/>
      <c r="W832" s="33"/>
      <c r="X832" s="35"/>
      <c r="Y832" s="35"/>
      <c r="Z832" s="33"/>
      <c r="AA832" s="35"/>
      <c r="AB832" s="35"/>
      <c r="AC832" s="33"/>
      <c r="AD832" s="35"/>
      <c r="AE832" s="35"/>
      <c r="AF832" s="33"/>
      <c r="AG832" s="31"/>
      <c r="AH832" s="35"/>
      <c r="AI832" s="33"/>
      <c r="AJ832" s="29"/>
      <c r="AK832" s="57"/>
    </row>
    <row r="833" spans="1:37" ht="16.5" customHeight="1">
      <c r="A833" s="30"/>
      <c r="B833" s="31"/>
      <c r="C833" s="31"/>
      <c r="D833" s="31"/>
      <c r="E833" s="33"/>
      <c r="F833" s="34"/>
      <c r="G833" s="35"/>
      <c r="H833" s="36" t="str">
        <f t="shared" si="49"/>
        <v/>
      </c>
      <c r="I833" s="34"/>
      <c r="J833" s="35"/>
      <c r="K833" s="36" t="str">
        <f t="shared" si="50"/>
        <v/>
      </c>
      <c r="L833" s="34"/>
      <c r="M833" s="37" t="str">
        <f t="shared" si="51"/>
        <v xml:space="preserve"> </v>
      </c>
      <c r="N833" s="36" t="str">
        <f t="shared" si="52"/>
        <v xml:space="preserve"> </v>
      </c>
      <c r="O833" s="38" t="str">
        <f t="shared" si="53"/>
        <v xml:space="preserve"> </v>
      </c>
      <c r="P833" s="37" t="str">
        <f t="shared" si="54"/>
        <v xml:space="preserve"> </v>
      </c>
      <c r="Q833" s="36" t="str">
        <f t="shared" si="55"/>
        <v xml:space="preserve"> </v>
      </c>
      <c r="R833" s="29"/>
      <c r="S833" s="51"/>
      <c r="T833" s="72"/>
      <c r="U833" s="72"/>
      <c r="V833" s="72"/>
      <c r="W833" s="36"/>
      <c r="X833" s="37"/>
      <c r="Y833" s="37"/>
      <c r="Z833" s="36"/>
      <c r="AA833" s="37"/>
      <c r="AB833" s="37"/>
      <c r="AC833" s="36"/>
      <c r="AD833" s="37"/>
      <c r="AE833" s="37"/>
      <c r="AF833" s="36"/>
      <c r="AG833" s="72"/>
      <c r="AH833" s="37"/>
      <c r="AI833" s="36"/>
      <c r="AJ833" s="17"/>
      <c r="AK833" s="57"/>
    </row>
    <row r="834" spans="1:37" ht="16.5" customHeight="1">
      <c r="A834" s="30"/>
      <c r="B834" s="31"/>
      <c r="C834" s="31"/>
      <c r="D834" s="31"/>
      <c r="E834" s="33"/>
      <c r="F834" s="34"/>
      <c r="G834" s="35"/>
      <c r="H834" s="36" t="str">
        <f t="shared" si="49"/>
        <v/>
      </c>
      <c r="I834" s="34"/>
      <c r="J834" s="35"/>
      <c r="K834" s="36" t="str">
        <f t="shared" si="50"/>
        <v/>
      </c>
      <c r="L834" s="34"/>
      <c r="M834" s="37" t="str">
        <f t="shared" si="51"/>
        <v xml:space="preserve"> </v>
      </c>
      <c r="N834" s="36" t="str">
        <f t="shared" si="52"/>
        <v xml:space="preserve"> </v>
      </c>
      <c r="O834" s="38" t="str">
        <f t="shared" si="53"/>
        <v xml:space="preserve"> </v>
      </c>
      <c r="P834" s="37" t="str">
        <f t="shared" si="54"/>
        <v xml:space="preserve"> </v>
      </c>
      <c r="Q834" s="36" t="str">
        <f t="shared" si="55"/>
        <v xml:space="preserve"> </v>
      </c>
      <c r="R834" s="29"/>
      <c r="S834" s="30"/>
      <c r="T834" s="31"/>
      <c r="U834" s="31"/>
      <c r="V834" s="31"/>
      <c r="W834" s="33"/>
      <c r="X834" s="35"/>
      <c r="Y834" s="35"/>
      <c r="Z834" s="33"/>
      <c r="AA834" s="35"/>
      <c r="AB834" s="35"/>
      <c r="AC834" s="33"/>
      <c r="AD834" s="35"/>
      <c r="AE834" s="35"/>
      <c r="AF834" s="33"/>
      <c r="AG834" s="31"/>
      <c r="AH834" s="35"/>
      <c r="AI834" s="33"/>
      <c r="AJ834" s="29"/>
      <c r="AK834" s="57"/>
    </row>
    <row r="835" spans="1:37" ht="16.5" customHeight="1">
      <c r="A835" s="30"/>
      <c r="B835" s="31"/>
      <c r="C835" s="31"/>
      <c r="D835" s="31"/>
      <c r="E835" s="33"/>
      <c r="F835" s="34"/>
      <c r="G835" s="35"/>
      <c r="H835" s="36" t="str">
        <f t="shared" si="49"/>
        <v/>
      </c>
      <c r="I835" s="34"/>
      <c r="J835" s="35"/>
      <c r="K835" s="36" t="str">
        <f t="shared" si="50"/>
        <v/>
      </c>
      <c r="L835" s="34"/>
      <c r="M835" s="37" t="str">
        <f t="shared" si="51"/>
        <v xml:space="preserve"> </v>
      </c>
      <c r="N835" s="36" t="str">
        <f t="shared" si="52"/>
        <v xml:space="preserve"> </v>
      </c>
      <c r="O835" s="38" t="str">
        <f t="shared" si="53"/>
        <v xml:space="preserve"> </v>
      </c>
      <c r="P835" s="37" t="str">
        <f t="shared" si="54"/>
        <v xml:space="preserve"> </v>
      </c>
      <c r="Q835" s="36" t="str">
        <f t="shared" si="55"/>
        <v xml:space="preserve"> </v>
      </c>
      <c r="R835" s="29"/>
      <c r="S835" s="51"/>
      <c r="T835" s="72"/>
      <c r="U835" s="72"/>
      <c r="V835" s="72"/>
      <c r="W835" s="36"/>
      <c r="X835" s="37"/>
      <c r="Y835" s="37"/>
      <c r="Z835" s="36"/>
      <c r="AA835" s="37"/>
      <c r="AB835" s="37"/>
      <c r="AC835" s="36"/>
      <c r="AD835" s="37"/>
      <c r="AE835" s="37"/>
      <c r="AF835" s="36"/>
      <c r="AG835" s="72"/>
      <c r="AH835" s="37"/>
      <c r="AI835" s="36"/>
      <c r="AJ835" s="17"/>
      <c r="AK835" s="57"/>
    </row>
    <row r="836" spans="1:37" ht="16.5" customHeight="1">
      <c r="A836" s="30"/>
      <c r="B836" s="31"/>
      <c r="C836" s="31"/>
      <c r="D836" s="31"/>
      <c r="E836" s="33"/>
      <c r="F836" s="34"/>
      <c r="G836" s="35"/>
      <c r="H836" s="36" t="str">
        <f t="shared" si="49"/>
        <v/>
      </c>
      <c r="I836" s="34"/>
      <c r="J836" s="35"/>
      <c r="K836" s="36" t="str">
        <f t="shared" si="50"/>
        <v/>
      </c>
      <c r="L836" s="34"/>
      <c r="M836" s="37" t="str">
        <f t="shared" si="51"/>
        <v xml:space="preserve"> </v>
      </c>
      <c r="N836" s="36" t="str">
        <f t="shared" si="52"/>
        <v xml:space="preserve"> </v>
      </c>
      <c r="O836" s="38" t="str">
        <f t="shared" si="53"/>
        <v xml:space="preserve"> </v>
      </c>
      <c r="P836" s="37" t="str">
        <f t="shared" si="54"/>
        <v xml:space="preserve"> </v>
      </c>
      <c r="Q836" s="36" t="str">
        <f t="shared" si="55"/>
        <v xml:space="preserve"> </v>
      </c>
      <c r="R836" s="29"/>
      <c r="S836" s="30"/>
      <c r="T836" s="31"/>
      <c r="U836" s="31"/>
      <c r="V836" s="31"/>
      <c r="W836" s="33"/>
      <c r="X836" s="35"/>
      <c r="Y836" s="35"/>
      <c r="Z836" s="33"/>
      <c r="AA836" s="35"/>
      <c r="AB836" s="35"/>
      <c r="AC836" s="33"/>
      <c r="AD836" s="35"/>
      <c r="AE836" s="35"/>
      <c r="AF836" s="33"/>
      <c r="AG836" s="31"/>
      <c r="AH836" s="35"/>
      <c r="AI836" s="33"/>
      <c r="AJ836" s="29"/>
      <c r="AK836" s="57"/>
    </row>
    <row r="837" spans="1:37" ht="16.5" customHeight="1">
      <c r="A837" s="30"/>
      <c r="B837" s="31"/>
      <c r="C837" s="31"/>
      <c r="D837" s="31"/>
      <c r="E837" s="33"/>
      <c r="F837" s="34"/>
      <c r="G837" s="35"/>
      <c r="H837" s="36" t="str">
        <f t="shared" si="49"/>
        <v/>
      </c>
      <c r="I837" s="34"/>
      <c r="J837" s="35"/>
      <c r="K837" s="36" t="str">
        <f t="shared" si="50"/>
        <v/>
      </c>
      <c r="L837" s="34"/>
      <c r="M837" s="37" t="str">
        <f t="shared" si="51"/>
        <v xml:space="preserve"> </v>
      </c>
      <c r="N837" s="36" t="str">
        <f t="shared" si="52"/>
        <v xml:space="preserve"> </v>
      </c>
      <c r="O837" s="38" t="str">
        <f t="shared" si="53"/>
        <v xml:space="preserve"> </v>
      </c>
      <c r="P837" s="37" t="str">
        <f t="shared" si="54"/>
        <v xml:space="preserve"> </v>
      </c>
      <c r="Q837" s="36" t="str">
        <f t="shared" si="55"/>
        <v xml:space="preserve"> </v>
      </c>
      <c r="R837" s="29"/>
      <c r="S837" s="51"/>
      <c r="T837" s="72"/>
      <c r="U837" s="72"/>
      <c r="V837" s="72"/>
      <c r="W837" s="36"/>
      <c r="X837" s="37"/>
      <c r="Y837" s="37"/>
      <c r="Z837" s="36"/>
      <c r="AA837" s="37"/>
      <c r="AB837" s="37"/>
      <c r="AC837" s="36"/>
      <c r="AD837" s="37"/>
      <c r="AE837" s="37"/>
      <c r="AF837" s="36"/>
      <c r="AG837" s="72"/>
      <c r="AH837" s="37"/>
      <c r="AI837" s="36"/>
      <c r="AJ837" s="17"/>
      <c r="AK837" s="57"/>
    </row>
    <row r="838" spans="1:37" ht="16.5" customHeight="1">
      <c r="A838" s="30"/>
      <c r="B838" s="31"/>
      <c r="C838" s="31"/>
      <c r="D838" s="31"/>
      <c r="E838" s="33"/>
      <c r="F838" s="34"/>
      <c r="G838" s="35"/>
      <c r="H838" s="36" t="str">
        <f t="shared" si="49"/>
        <v/>
      </c>
      <c r="I838" s="34"/>
      <c r="J838" s="35"/>
      <c r="K838" s="36" t="str">
        <f t="shared" si="50"/>
        <v/>
      </c>
      <c r="L838" s="34"/>
      <c r="M838" s="37" t="str">
        <f t="shared" si="51"/>
        <v xml:space="preserve"> </v>
      </c>
      <c r="N838" s="36" t="str">
        <f t="shared" si="52"/>
        <v xml:space="preserve"> </v>
      </c>
      <c r="O838" s="38" t="str">
        <f t="shared" si="53"/>
        <v xml:space="preserve"> </v>
      </c>
      <c r="P838" s="37" t="str">
        <f t="shared" si="54"/>
        <v xml:space="preserve"> </v>
      </c>
      <c r="Q838" s="36" t="str">
        <f t="shared" si="55"/>
        <v xml:space="preserve"> </v>
      </c>
      <c r="R838" s="29"/>
      <c r="S838" s="30"/>
      <c r="T838" s="31"/>
      <c r="U838" s="31"/>
      <c r="V838" s="31"/>
      <c r="W838" s="33"/>
      <c r="X838" s="35"/>
      <c r="Y838" s="35"/>
      <c r="Z838" s="33"/>
      <c r="AA838" s="35"/>
      <c r="AB838" s="35"/>
      <c r="AC838" s="33"/>
      <c r="AD838" s="35"/>
      <c r="AE838" s="35"/>
      <c r="AF838" s="33"/>
      <c r="AG838" s="31"/>
      <c r="AH838" s="35"/>
      <c r="AI838" s="33"/>
      <c r="AJ838" s="29"/>
      <c r="AK838" s="57"/>
    </row>
    <row r="839" spans="1:37" ht="16.5" customHeight="1">
      <c r="A839" s="30"/>
      <c r="B839" s="31"/>
      <c r="C839" s="31"/>
      <c r="D839" s="31"/>
      <c r="E839" s="33"/>
      <c r="F839" s="34"/>
      <c r="G839" s="35"/>
      <c r="H839" s="36" t="str">
        <f t="shared" si="49"/>
        <v/>
      </c>
      <c r="I839" s="34"/>
      <c r="J839" s="35"/>
      <c r="K839" s="36" t="str">
        <f t="shared" si="50"/>
        <v/>
      </c>
      <c r="L839" s="34"/>
      <c r="M839" s="37" t="str">
        <f t="shared" si="51"/>
        <v xml:space="preserve"> </v>
      </c>
      <c r="N839" s="36" t="str">
        <f t="shared" si="52"/>
        <v xml:space="preserve"> </v>
      </c>
      <c r="O839" s="38" t="str">
        <f t="shared" si="53"/>
        <v xml:space="preserve"> </v>
      </c>
      <c r="P839" s="37" t="str">
        <f t="shared" si="54"/>
        <v xml:space="preserve"> </v>
      </c>
      <c r="Q839" s="36" t="str">
        <f t="shared" si="55"/>
        <v xml:space="preserve"> </v>
      </c>
      <c r="R839" s="29"/>
      <c r="S839" s="51"/>
      <c r="T839" s="72"/>
      <c r="U839" s="72"/>
      <c r="V839" s="72"/>
      <c r="W839" s="36"/>
      <c r="X839" s="37"/>
      <c r="Y839" s="37"/>
      <c r="Z839" s="36"/>
      <c r="AA839" s="37"/>
      <c r="AB839" s="37"/>
      <c r="AC839" s="36"/>
      <c r="AD839" s="37"/>
      <c r="AE839" s="37"/>
      <c r="AF839" s="36"/>
      <c r="AG839" s="72"/>
      <c r="AH839" s="37"/>
      <c r="AI839" s="36"/>
      <c r="AJ839" s="17"/>
      <c r="AK839" s="57"/>
    </row>
    <row r="840" spans="1:37" ht="16.5" customHeight="1">
      <c r="A840" s="30"/>
      <c r="B840" s="31"/>
      <c r="C840" s="31"/>
      <c r="D840" s="31"/>
      <c r="E840" s="33"/>
      <c r="F840" s="34"/>
      <c r="G840" s="35"/>
      <c r="H840" s="36" t="str">
        <f t="shared" si="49"/>
        <v/>
      </c>
      <c r="I840" s="34"/>
      <c r="J840" s="35"/>
      <c r="K840" s="36" t="str">
        <f t="shared" si="50"/>
        <v/>
      </c>
      <c r="L840" s="34"/>
      <c r="M840" s="37" t="str">
        <f t="shared" si="51"/>
        <v xml:space="preserve"> </v>
      </c>
      <c r="N840" s="36" t="str">
        <f t="shared" si="52"/>
        <v xml:space="preserve"> </v>
      </c>
      <c r="O840" s="38" t="str">
        <f t="shared" si="53"/>
        <v xml:space="preserve"> </v>
      </c>
      <c r="P840" s="37" t="str">
        <f t="shared" si="54"/>
        <v xml:space="preserve"> </v>
      </c>
      <c r="Q840" s="36" t="str">
        <f t="shared" si="55"/>
        <v xml:space="preserve"> </v>
      </c>
      <c r="R840" s="29"/>
      <c r="S840" s="30"/>
      <c r="T840" s="31"/>
      <c r="U840" s="31"/>
      <c r="V840" s="31"/>
      <c r="W840" s="33"/>
      <c r="X840" s="35"/>
      <c r="Y840" s="35"/>
      <c r="Z840" s="33"/>
      <c r="AA840" s="35"/>
      <c r="AB840" s="35"/>
      <c r="AC840" s="33"/>
      <c r="AD840" s="35"/>
      <c r="AE840" s="35"/>
      <c r="AF840" s="33"/>
      <c r="AG840" s="31"/>
      <c r="AH840" s="35"/>
      <c r="AI840" s="33"/>
      <c r="AJ840" s="29"/>
      <c r="AK840" s="57"/>
    </row>
    <row r="841" spans="1:37" ht="16.5" customHeight="1">
      <c r="A841" s="30"/>
      <c r="B841" s="31"/>
      <c r="C841" s="31"/>
      <c r="D841" s="31"/>
      <c r="E841" s="33"/>
      <c r="F841" s="34"/>
      <c r="G841" s="35"/>
      <c r="H841" s="36" t="str">
        <f t="shared" si="49"/>
        <v/>
      </c>
      <c r="I841" s="34"/>
      <c r="J841" s="35"/>
      <c r="K841" s="36" t="str">
        <f t="shared" si="50"/>
        <v/>
      </c>
      <c r="L841" s="34"/>
      <c r="M841" s="37" t="str">
        <f t="shared" si="51"/>
        <v xml:space="preserve"> </v>
      </c>
      <c r="N841" s="36" t="str">
        <f t="shared" si="52"/>
        <v xml:space="preserve"> </v>
      </c>
      <c r="O841" s="38" t="str">
        <f t="shared" si="53"/>
        <v xml:space="preserve"> </v>
      </c>
      <c r="P841" s="37" t="str">
        <f t="shared" si="54"/>
        <v xml:space="preserve"> </v>
      </c>
      <c r="Q841" s="36" t="str">
        <f t="shared" si="55"/>
        <v xml:space="preserve"> </v>
      </c>
      <c r="R841" s="29"/>
      <c r="S841" s="51"/>
      <c r="T841" s="72"/>
      <c r="U841" s="72"/>
      <c r="V841" s="72"/>
      <c r="W841" s="36"/>
      <c r="X841" s="37"/>
      <c r="Y841" s="37"/>
      <c r="Z841" s="36"/>
      <c r="AA841" s="37"/>
      <c r="AB841" s="37"/>
      <c r="AC841" s="36"/>
      <c r="AD841" s="37"/>
      <c r="AE841" s="37"/>
      <c r="AF841" s="36"/>
      <c r="AG841" s="72"/>
      <c r="AH841" s="37"/>
      <c r="AI841" s="36"/>
      <c r="AJ841" s="17"/>
      <c r="AK841" s="57"/>
    </row>
    <row r="842" spans="1:37" ht="16.5" customHeight="1">
      <c r="A842" s="30"/>
      <c r="B842" s="31"/>
      <c r="C842" s="31"/>
      <c r="D842" s="31"/>
      <c r="E842" s="33"/>
      <c r="F842" s="34"/>
      <c r="G842" s="35"/>
      <c r="H842" s="36" t="str">
        <f t="shared" si="49"/>
        <v/>
      </c>
      <c r="I842" s="34"/>
      <c r="J842" s="35"/>
      <c r="K842" s="36" t="str">
        <f t="shared" si="50"/>
        <v/>
      </c>
      <c r="L842" s="34"/>
      <c r="M842" s="37" t="str">
        <f t="shared" si="51"/>
        <v xml:space="preserve"> </v>
      </c>
      <c r="N842" s="36" t="str">
        <f t="shared" si="52"/>
        <v xml:space="preserve"> </v>
      </c>
      <c r="O842" s="38" t="str">
        <f t="shared" si="53"/>
        <v xml:space="preserve"> </v>
      </c>
      <c r="P842" s="37" t="str">
        <f t="shared" si="54"/>
        <v xml:space="preserve"> </v>
      </c>
      <c r="Q842" s="36" t="str">
        <f t="shared" si="55"/>
        <v xml:space="preserve"> </v>
      </c>
      <c r="R842" s="29"/>
      <c r="S842" s="30"/>
      <c r="T842" s="31"/>
      <c r="U842" s="31"/>
      <c r="V842" s="31"/>
      <c r="W842" s="33"/>
      <c r="X842" s="35"/>
      <c r="Y842" s="35"/>
      <c r="Z842" s="33"/>
      <c r="AA842" s="35"/>
      <c r="AB842" s="35"/>
      <c r="AC842" s="33"/>
      <c r="AD842" s="35"/>
      <c r="AE842" s="35"/>
      <c r="AF842" s="33"/>
      <c r="AG842" s="31"/>
      <c r="AH842" s="35"/>
      <c r="AI842" s="33"/>
      <c r="AJ842" s="29"/>
      <c r="AK842" s="57"/>
    </row>
    <row r="843" spans="1:37" ht="16.5" customHeight="1">
      <c r="A843" s="30"/>
      <c r="B843" s="31"/>
      <c r="C843" s="31"/>
      <c r="D843" s="31"/>
      <c r="E843" s="33"/>
      <c r="F843" s="34"/>
      <c r="G843" s="35"/>
      <c r="H843" s="36" t="str">
        <f t="shared" si="49"/>
        <v/>
      </c>
      <c r="I843" s="34"/>
      <c r="J843" s="35"/>
      <c r="K843" s="36" t="str">
        <f t="shared" si="50"/>
        <v/>
      </c>
      <c r="L843" s="34"/>
      <c r="M843" s="37" t="str">
        <f t="shared" si="51"/>
        <v xml:space="preserve"> </v>
      </c>
      <c r="N843" s="36" t="str">
        <f t="shared" si="52"/>
        <v xml:space="preserve"> </v>
      </c>
      <c r="O843" s="38" t="str">
        <f t="shared" si="53"/>
        <v xml:space="preserve"> </v>
      </c>
      <c r="P843" s="37" t="str">
        <f t="shared" si="54"/>
        <v xml:space="preserve"> </v>
      </c>
      <c r="Q843" s="36" t="str">
        <f t="shared" si="55"/>
        <v xml:space="preserve"> </v>
      </c>
      <c r="R843" s="29"/>
      <c r="S843" s="51"/>
      <c r="T843" s="72"/>
      <c r="U843" s="72"/>
      <c r="V843" s="72"/>
      <c r="W843" s="36"/>
      <c r="X843" s="37"/>
      <c r="Y843" s="37"/>
      <c r="Z843" s="36"/>
      <c r="AA843" s="37"/>
      <c r="AB843" s="37"/>
      <c r="AC843" s="36"/>
      <c r="AD843" s="37"/>
      <c r="AE843" s="37"/>
      <c r="AF843" s="36"/>
      <c r="AG843" s="72"/>
      <c r="AH843" s="37"/>
      <c r="AI843" s="36"/>
      <c r="AJ843" s="17"/>
      <c r="AK843" s="57"/>
    </row>
    <row r="844" spans="1:37" ht="16.5" customHeight="1">
      <c r="A844" s="30"/>
      <c r="B844" s="31"/>
      <c r="C844" s="31"/>
      <c r="D844" s="31"/>
      <c r="E844" s="33"/>
      <c r="F844" s="34"/>
      <c r="G844" s="35"/>
      <c r="H844" s="36" t="str">
        <f t="shared" si="49"/>
        <v/>
      </c>
      <c r="I844" s="34"/>
      <c r="J844" s="35"/>
      <c r="K844" s="36" t="str">
        <f t="shared" si="50"/>
        <v/>
      </c>
      <c r="L844" s="34"/>
      <c r="M844" s="37" t="str">
        <f t="shared" si="51"/>
        <v xml:space="preserve"> </v>
      </c>
      <c r="N844" s="36" t="str">
        <f t="shared" si="52"/>
        <v xml:space="preserve"> </v>
      </c>
      <c r="O844" s="38" t="str">
        <f t="shared" si="53"/>
        <v xml:space="preserve"> </v>
      </c>
      <c r="P844" s="37" t="str">
        <f t="shared" si="54"/>
        <v xml:space="preserve"> </v>
      </c>
      <c r="Q844" s="36" t="str">
        <f t="shared" si="55"/>
        <v xml:space="preserve"> </v>
      </c>
      <c r="R844" s="29"/>
      <c r="S844" s="30"/>
      <c r="T844" s="31"/>
      <c r="U844" s="31"/>
      <c r="V844" s="31"/>
      <c r="W844" s="33"/>
      <c r="X844" s="35"/>
      <c r="Y844" s="35"/>
      <c r="Z844" s="33"/>
      <c r="AA844" s="35"/>
      <c r="AB844" s="35"/>
      <c r="AC844" s="33"/>
      <c r="AD844" s="35"/>
      <c r="AE844" s="35"/>
      <c r="AF844" s="33"/>
      <c r="AG844" s="31"/>
      <c r="AH844" s="35"/>
      <c r="AI844" s="33"/>
      <c r="AJ844" s="29"/>
      <c r="AK844" s="57"/>
    </row>
    <row r="845" spans="1:37" ht="16.5" customHeight="1">
      <c r="A845" s="30"/>
      <c r="B845" s="31"/>
      <c r="C845" s="31"/>
      <c r="D845" s="31"/>
      <c r="E845" s="33"/>
      <c r="F845" s="34"/>
      <c r="G845" s="35"/>
      <c r="H845" s="36" t="str">
        <f t="shared" si="49"/>
        <v/>
      </c>
      <c r="I845" s="34"/>
      <c r="J845" s="35"/>
      <c r="K845" s="36" t="str">
        <f t="shared" si="50"/>
        <v/>
      </c>
      <c r="L845" s="34"/>
      <c r="M845" s="37" t="str">
        <f t="shared" si="51"/>
        <v xml:space="preserve"> </v>
      </c>
      <c r="N845" s="36" t="str">
        <f t="shared" si="52"/>
        <v xml:space="preserve"> </v>
      </c>
      <c r="O845" s="38" t="str">
        <f t="shared" si="53"/>
        <v xml:space="preserve"> </v>
      </c>
      <c r="P845" s="37" t="str">
        <f t="shared" si="54"/>
        <v xml:space="preserve"> </v>
      </c>
      <c r="Q845" s="36" t="str">
        <f t="shared" si="55"/>
        <v xml:space="preserve"> </v>
      </c>
      <c r="R845" s="29"/>
      <c r="S845" s="51"/>
      <c r="T845" s="72"/>
      <c r="U845" s="72"/>
      <c r="V845" s="72"/>
      <c r="W845" s="36"/>
      <c r="X845" s="37"/>
      <c r="Y845" s="37"/>
      <c r="Z845" s="36"/>
      <c r="AA845" s="37"/>
      <c r="AB845" s="37"/>
      <c r="AC845" s="36"/>
      <c r="AD845" s="37"/>
      <c r="AE845" s="37"/>
      <c r="AF845" s="36"/>
      <c r="AG845" s="72"/>
      <c r="AH845" s="37"/>
      <c r="AI845" s="36"/>
      <c r="AJ845" s="17"/>
      <c r="AK845" s="57"/>
    </row>
    <row r="846" spans="1:37" ht="16.5" customHeight="1">
      <c r="A846" s="30"/>
      <c r="B846" s="31"/>
      <c r="C846" s="31"/>
      <c r="D846" s="31"/>
      <c r="E846" s="33"/>
      <c r="F846" s="34"/>
      <c r="G846" s="35"/>
      <c r="H846" s="36" t="str">
        <f t="shared" si="49"/>
        <v/>
      </c>
      <c r="I846" s="34"/>
      <c r="J846" s="35"/>
      <c r="K846" s="36" t="str">
        <f t="shared" si="50"/>
        <v/>
      </c>
      <c r="L846" s="34"/>
      <c r="M846" s="37" t="str">
        <f t="shared" si="51"/>
        <v xml:space="preserve"> </v>
      </c>
      <c r="N846" s="36" t="str">
        <f t="shared" si="52"/>
        <v xml:space="preserve"> </v>
      </c>
      <c r="O846" s="38" t="str">
        <f t="shared" si="53"/>
        <v xml:space="preserve"> </v>
      </c>
      <c r="P846" s="37" t="str">
        <f t="shared" si="54"/>
        <v xml:space="preserve"> </v>
      </c>
      <c r="Q846" s="36" t="str">
        <f t="shared" si="55"/>
        <v xml:space="preserve"> </v>
      </c>
      <c r="R846" s="29"/>
      <c r="S846" s="30"/>
      <c r="T846" s="31"/>
      <c r="U846" s="31"/>
      <c r="V846" s="31"/>
      <c r="W846" s="33"/>
      <c r="X846" s="35"/>
      <c r="Y846" s="35"/>
      <c r="Z846" s="33"/>
      <c r="AA846" s="35"/>
      <c r="AB846" s="35"/>
      <c r="AC846" s="33"/>
      <c r="AD846" s="35"/>
      <c r="AE846" s="35"/>
      <c r="AF846" s="33"/>
      <c r="AG846" s="31"/>
      <c r="AH846" s="35"/>
      <c r="AI846" s="33"/>
      <c r="AJ846" s="29"/>
      <c r="AK846" s="57"/>
    </row>
    <row r="847" spans="1:37" ht="16.5" customHeight="1">
      <c r="A847" s="30"/>
      <c r="B847" s="31"/>
      <c r="C847" s="31"/>
      <c r="D847" s="31"/>
      <c r="E847" s="33"/>
      <c r="F847" s="34"/>
      <c r="G847" s="35"/>
      <c r="H847" s="36" t="str">
        <f t="shared" si="49"/>
        <v/>
      </c>
      <c r="I847" s="34"/>
      <c r="J847" s="35"/>
      <c r="K847" s="36" t="str">
        <f t="shared" si="50"/>
        <v/>
      </c>
      <c r="L847" s="34"/>
      <c r="M847" s="37" t="str">
        <f t="shared" si="51"/>
        <v xml:space="preserve"> </v>
      </c>
      <c r="N847" s="36" t="str">
        <f t="shared" si="52"/>
        <v xml:space="preserve"> </v>
      </c>
      <c r="O847" s="38" t="str">
        <f t="shared" si="53"/>
        <v xml:space="preserve"> </v>
      </c>
      <c r="P847" s="37" t="str">
        <f t="shared" si="54"/>
        <v xml:space="preserve"> </v>
      </c>
      <c r="Q847" s="36" t="str">
        <f t="shared" si="55"/>
        <v xml:space="preserve"> </v>
      </c>
      <c r="R847" s="29"/>
      <c r="S847" s="51"/>
      <c r="T847" s="72"/>
      <c r="U847" s="72"/>
      <c r="V847" s="72"/>
      <c r="W847" s="36"/>
      <c r="X847" s="37"/>
      <c r="Y847" s="37"/>
      <c r="Z847" s="36"/>
      <c r="AA847" s="37"/>
      <c r="AB847" s="37"/>
      <c r="AC847" s="36"/>
      <c r="AD847" s="37"/>
      <c r="AE847" s="37"/>
      <c r="AF847" s="36"/>
      <c r="AG847" s="72"/>
      <c r="AH847" s="37"/>
      <c r="AI847" s="36"/>
      <c r="AJ847" s="17"/>
      <c r="AK847" s="57"/>
    </row>
    <row r="848" spans="1:37" ht="16.5" customHeight="1">
      <c r="A848" s="30"/>
      <c r="B848" s="31"/>
      <c r="C848" s="31"/>
      <c r="D848" s="31"/>
      <c r="E848" s="33"/>
      <c r="F848" s="34"/>
      <c r="G848" s="35"/>
      <c r="H848" s="36" t="str">
        <f t="shared" si="49"/>
        <v/>
      </c>
      <c r="I848" s="34"/>
      <c r="J848" s="35"/>
      <c r="K848" s="36" t="str">
        <f t="shared" si="50"/>
        <v/>
      </c>
      <c r="L848" s="34"/>
      <c r="M848" s="37" t="str">
        <f t="shared" si="51"/>
        <v xml:space="preserve"> </v>
      </c>
      <c r="N848" s="36" t="str">
        <f t="shared" si="52"/>
        <v xml:space="preserve"> </v>
      </c>
      <c r="O848" s="38" t="str">
        <f t="shared" si="53"/>
        <v xml:space="preserve"> </v>
      </c>
      <c r="P848" s="37" t="str">
        <f t="shared" si="54"/>
        <v xml:space="preserve"> </v>
      </c>
      <c r="Q848" s="36" t="str">
        <f t="shared" si="55"/>
        <v xml:space="preserve"> </v>
      </c>
      <c r="R848" s="29"/>
      <c r="S848" s="30"/>
      <c r="T848" s="31"/>
      <c r="U848" s="31"/>
      <c r="V848" s="31"/>
      <c r="W848" s="33"/>
      <c r="X848" s="35"/>
      <c r="Y848" s="35"/>
      <c r="Z848" s="33"/>
      <c r="AA848" s="35"/>
      <c r="AB848" s="35"/>
      <c r="AC848" s="33"/>
      <c r="AD848" s="35"/>
      <c r="AE848" s="35"/>
      <c r="AF848" s="33"/>
      <c r="AG848" s="31"/>
      <c r="AH848" s="35"/>
      <c r="AI848" s="33"/>
      <c r="AJ848" s="29"/>
      <c r="AK848" s="57"/>
    </row>
    <row r="849" spans="1:37" ht="16.5" customHeight="1">
      <c r="A849" s="30"/>
      <c r="B849" s="31"/>
      <c r="C849" s="31"/>
      <c r="D849" s="31"/>
      <c r="E849" s="33"/>
      <c r="F849" s="34"/>
      <c r="G849" s="35"/>
      <c r="H849" s="36" t="str">
        <f t="shared" si="49"/>
        <v/>
      </c>
      <c r="I849" s="34"/>
      <c r="J849" s="35"/>
      <c r="K849" s="36" t="str">
        <f t="shared" si="50"/>
        <v/>
      </c>
      <c r="L849" s="34"/>
      <c r="M849" s="37" t="str">
        <f t="shared" si="51"/>
        <v xml:space="preserve"> </v>
      </c>
      <c r="N849" s="36" t="str">
        <f t="shared" si="52"/>
        <v xml:space="preserve"> </v>
      </c>
      <c r="O849" s="38" t="str">
        <f t="shared" si="53"/>
        <v xml:space="preserve"> </v>
      </c>
      <c r="P849" s="37" t="str">
        <f t="shared" si="54"/>
        <v xml:space="preserve"> </v>
      </c>
      <c r="Q849" s="36" t="str">
        <f t="shared" si="55"/>
        <v xml:space="preserve"> </v>
      </c>
      <c r="R849" s="29"/>
      <c r="S849" s="51"/>
      <c r="T849" s="72"/>
      <c r="U849" s="72"/>
      <c r="V849" s="72"/>
      <c r="W849" s="36"/>
      <c r="X849" s="37"/>
      <c r="Y849" s="37"/>
      <c r="Z849" s="36"/>
      <c r="AA849" s="37"/>
      <c r="AB849" s="37"/>
      <c r="AC849" s="36"/>
      <c r="AD849" s="37"/>
      <c r="AE849" s="37"/>
      <c r="AF849" s="36"/>
      <c r="AG849" s="72"/>
      <c r="AH849" s="37"/>
      <c r="AI849" s="36"/>
      <c r="AJ849" s="17"/>
      <c r="AK849" s="57"/>
    </row>
    <row r="850" spans="1:37" ht="16.5" customHeight="1">
      <c r="A850" s="30"/>
      <c r="B850" s="31"/>
      <c r="C850" s="31"/>
      <c r="D850" s="31"/>
      <c r="E850" s="33"/>
      <c r="F850" s="34"/>
      <c r="G850" s="35"/>
      <c r="H850" s="36" t="str">
        <f t="shared" si="49"/>
        <v/>
      </c>
      <c r="I850" s="34"/>
      <c r="J850" s="35"/>
      <c r="K850" s="36" t="str">
        <f t="shared" si="50"/>
        <v/>
      </c>
      <c r="L850" s="34"/>
      <c r="M850" s="37" t="str">
        <f t="shared" si="51"/>
        <v xml:space="preserve"> </v>
      </c>
      <c r="N850" s="36" t="str">
        <f t="shared" si="52"/>
        <v xml:space="preserve"> </v>
      </c>
      <c r="O850" s="38" t="str">
        <f t="shared" si="53"/>
        <v xml:space="preserve"> </v>
      </c>
      <c r="P850" s="37" t="str">
        <f t="shared" si="54"/>
        <v xml:space="preserve"> </v>
      </c>
      <c r="Q850" s="36" t="str">
        <f t="shared" si="55"/>
        <v xml:space="preserve"> </v>
      </c>
      <c r="R850" s="29"/>
      <c r="S850" s="30"/>
      <c r="T850" s="31"/>
      <c r="U850" s="31"/>
      <c r="V850" s="31"/>
      <c r="W850" s="33"/>
      <c r="X850" s="35"/>
      <c r="Y850" s="35"/>
      <c r="Z850" s="33"/>
      <c r="AA850" s="35"/>
      <c r="AB850" s="35"/>
      <c r="AC850" s="33"/>
      <c r="AD850" s="35"/>
      <c r="AE850" s="35"/>
      <c r="AF850" s="33"/>
      <c r="AG850" s="31"/>
      <c r="AH850" s="35"/>
      <c r="AI850" s="33"/>
      <c r="AJ850" s="29"/>
      <c r="AK850" s="57"/>
    </row>
    <row r="851" spans="1:37" ht="16.5" customHeight="1">
      <c r="A851" s="30"/>
      <c r="B851" s="31"/>
      <c r="C851" s="31"/>
      <c r="D851" s="31"/>
      <c r="E851" s="33"/>
      <c r="F851" s="34"/>
      <c r="G851" s="35"/>
      <c r="H851" s="36" t="str">
        <f t="shared" si="49"/>
        <v/>
      </c>
      <c r="I851" s="34"/>
      <c r="J851" s="35"/>
      <c r="K851" s="36" t="str">
        <f t="shared" si="50"/>
        <v/>
      </c>
      <c r="L851" s="34"/>
      <c r="M851" s="37" t="str">
        <f t="shared" si="51"/>
        <v xml:space="preserve"> </v>
      </c>
      <c r="N851" s="36" t="str">
        <f t="shared" si="52"/>
        <v xml:space="preserve"> </v>
      </c>
      <c r="O851" s="38" t="str">
        <f t="shared" si="53"/>
        <v xml:space="preserve"> </v>
      </c>
      <c r="P851" s="37" t="str">
        <f t="shared" si="54"/>
        <v xml:space="preserve"> </v>
      </c>
      <c r="Q851" s="36" t="str">
        <f t="shared" si="55"/>
        <v xml:space="preserve"> </v>
      </c>
      <c r="R851" s="29"/>
      <c r="S851" s="51"/>
      <c r="T851" s="72"/>
      <c r="U851" s="72"/>
      <c r="V851" s="72"/>
      <c r="W851" s="36"/>
      <c r="X851" s="37"/>
      <c r="Y851" s="37"/>
      <c r="Z851" s="36"/>
      <c r="AA851" s="37"/>
      <c r="AB851" s="37"/>
      <c r="AC851" s="36"/>
      <c r="AD851" s="37"/>
      <c r="AE851" s="37"/>
      <c r="AF851" s="36"/>
      <c r="AG851" s="72"/>
      <c r="AH851" s="37"/>
      <c r="AI851" s="36"/>
      <c r="AJ851" s="17"/>
      <c r="AK851" s="57"/>
    </row>
    <row r="852" spans="1:37" ht="16.5" customHeight="1">
      <c r="A852" s="30"/>
      <c r="B852" s="31"/>
      <c r="C852" s="31"/>
      <c r="D852" s="31"/>
      <c r="E852" s="33"/>
      <c r="F852" s="34"/>
      <c r="G852" s="35"/>
      <c r="H852" s="36" t="str">
        <f t="shared" si="49"/>
        <v/>
      </c>
      <c r="I852" s="34"/>
      <c r="J852" s="35"/>
      <c r="K852" s="36" t="str">
        <f t="shared" si="50"/>
        <v/>
      </c>
      <c r="L852" s="34"/>
      <c r="M852" s="37" t="str">
        <f t="shared" si="51"/>
        <v xml:space="preserve"> </v>
      </c>
      <c r="N852" s="36" t="str">
        <f t="shared" si="52"/>
        <v xml:space="preserve"> </v>
      </c>
      <c r="O852" s="38" t="str">
        <f t="shared" si="53"/>
        <v xml:space="preserve"> </v>
      </c>
      <c r="P852" s="37" t="str">
        <f t="shared" si="54"/>
        <v xml:space="preserve"> </v>
      </c>
      <c r="Q852" s="36" t="str">
        <f t="shared" si="55"/>
        <v xml:space="preserve"> </v>
      </c>
      <c r="R852" s="29"/>
      <c r="S852" s="30"/>
      <c r="T852" s="31"/>
      <c r="U852" s="31"/>
      <c r="V852" s="31"/>
      <c r="W852" s="33"/>
      <c r="X852" s="35"/>
      <c r="Y852" s="35"/>
      <c r="Z852" s="33"/>
      <c r="AA852" s="35"/>
      <c r="AB852" s="35"/>
      <c r="AC852" s="33"/>
      <c r="AD852" s="35"/>
      <c r="AE852" s="35"/>
      <c r="AF852" s="33"/>
      <c r="AG852" s="31"/>
      <c r="AH852" s="35"/>
      <c r="AI852" s="33"/>
      <c r="AJ852" s="29"/>
      <c r="AK852" s="57"/>
    </row>
    <row r="853" spans="1:37" ht="16.5" customHeight="1">
      <c r="A853" s="30"/>
      <c r="B853" s="31"/>
      <c r="C853" s="31"/>
      <c r="D853" s="31"/>
      <c r="E853" s="33"/>
      <c r="F853" s="34"/>
      <c r="G853" s="35"/>
      <c r="H853" s="36" t="str">
        <f t="shared" si="49"/>
        <v/>
      </c>
      <c r="I853" s="34"/>
      <c r="J853" s="35"/>
      <c r="K853" s="36" t="str">
        <f t="shared" si="50"/>
        <v/>
      </c>
      <c r="L853" s="34"/>
      <c r="M853" s="37" t="str">
        <f t="shared" si="51"/>
        <v xml:space="preserve"> </v>
      </c>
      <c r="N853" s="36" t="str">
        <f t="shared" si="52"/>
        <v xml:space="preserve"> </v>
      </c>
      <c r="O853" s="38" t="str">
        <f t="shared" si="53"/>
        <v xml:space="preserve"> </v>
      </c>
      <c r="P853" s="37" t="str">
        <f t="shared" si="54"/>
        <v xml:space="preserve"> </v>
      </c>
      <c r="Q853" s="36" t="str">
        <f t="shared" si="55"/>
        <v xml:space="preserve"> </v>
      </c>
      <c r="R853" s="29"/>
      <c r="S853" s="51"/>
      <c r="T853" s="72"/>
      <c r="U853" s="72"/>
      <c r="V853" s="72"/>
      <c r="W853" s="36"/>
      <c r="X853" s="37"/>
      <c r="Y853" s="37"/>
      <c r="Z853" s="36"/>
      <c r="AA853" s="37"/>
      <c r="AB853" s="37"/>
      <c r="AC853" s="36"/>
      <c r="AD853" s="37"/>
      <c r="AE853" s="37"/>
      <c r="AF853" s="36"/>
      <c r="AG853" s="72"/>
      <c r="AH853" s="37"/>
      <c r="AI853" s="36"/>
      <c r="AJ853" s="17"/>
      <c r="AK853" s="57"/>
    </row>
    <row r="854" spans="1:37" ht="16.5" customHeight="1">
      <c r="A854" s="30"/>
      <c r="B854" s="31"/>
      <c r="C854" s="31"/>
      <c r="D854" s="31"/>
      <c r="E854" s="33"/>
      <c r="F854" s="34"/>
      <c r="G854" s="35"/>
      <c r="H854" s="36" t="str">
        <f t="shared" si="49"/>
        <v/>
      </c>
      <c r="I854" s="34"/>
      <c r="J854" s="35"/>
      <c r="K854" s="36" t="str">
        <f t="shared" si="50"/>
        <v/>
      </c>
      <c r="L854" s="34"/>
      <c r="M854" s="37" t="str">
        <f t="shared" si="51"/>
        <v xml:space="preserve"> </v>
      </c>
      <c r="N854" s="36" t="str">
        <f t="shared" si="52"/>
        <v xml:space="preserve"> </v>
      </c>
      <c r="O854" s="38" t="str">
        <f t="shared" si="53"/>
        <v xml:space="preserve"> </v>
      </c>
      <c r="P854" s="37" t="str">
        <f t="shared" si="54"/>
        <v xml:space="preserve"> </v>
      </c>
      <c r="Q854" s="36" t="str">
        <f t="shared" si="55"/>
        <v xml:space="preserve"> </v>
      </c>
      <c r="R854" s="29"/>
      <c r="S854" s="30"/>
      <c r="T854" s="31"/>
      <c r="U854" s="31"/>
      <c r="V854" s="31"/>
      <c r="W854" s="33"/>
      <c r="X854" s="35"/>
      <c r="Y854" s="35"/>
      <c r="Z854" s="33"/>
      <c r="AA854" s="35"/>
      <c r="AB854" s="35"/>
      <c r="AC854" s="33"/>
      <c r="AD854" s="35"/>
      <c r="AE854" s="35"/>
      <c r="AF854" s="33"/>
      <c r="AG854" s="31"/>
      <c r="AH854" s="35"/>
      <c r="AI854" s="33"/>
      <c r="AJ854" s="29"/>
      <c r="AK854" s="57"/>
    </row>
    <row r="855" spans="1:37" ht="16.5" customHeight="1">
      <c r="A855" s="30"/>
      <c r="B855" s="31"/>
      <c r="C855" s="31"/>
      <c r="D855" s="31"/>
      <c r="E855" s="33"/>
      <c r="F855" s="34"/>
      <c r="G855" s="35"/>
      <c r="H855" s="36" t="str">
        <f t="shared" si="49"/>
        <v/>
      </c>
      <c r="I855" s="34"/>
      <c r="J855" s="35"/>
      <c r="K855" s="36" t="str">
        <f t="shared" si="50"/>
        <v/>
      </c>
      <c r="L855" s="34"/>
      <c r="M855" s="37" t="str">
        <f t="shared" si="51"/>
        <v xml:space="preserve"> </v>
      </c>
      <c r="N855" s="36" t="str">
        <f t="shared" si="52"/>
        <v xml:space="preserve"> </v>
      </c>
      <c r="O855" s="38" t="str">
        <f t="shared" si="53"/>
        <v xml:space="preserve"> </v>
      </c>
      <c r="P855" s="37" t="str">
        <f t="shared" si="54"/>
        <v xml:space="preserve"> </v>
      </c>
      <c r="Q855" s="36" t="str">
        <f t="shared" si="55"/>
        <v xml:space="preserve"> </v>
      </c>
      <c r="R855" s="29"/>
      <c r="S855" s="51"/>
      <c r="T855" s="72"/>
      <c r="U855" s="72"/>
      <c r="V855" s="72"/>
      <c r="W855" s="36"/>
      <c r="X855" s="37"/>
      <c r="Y855" s="37"/>
      <c r="Z855" s="36"/>
      <c r="AA855" s="37"/>
      <c r="AB855" s="37"/>
      <c r="AC855" s="36"/>
      <c r="AD855" s="37"/>
      <c r="AE855" s="37"/>
      <c r="AF855" s="36"/>
      <c r="AG855" s="72"/>
      <c r="AH855" s="37"/>
      <c r="AI855" s="36"/>
      <c r="AJ855" s="17"/>
      <c r="AK855" s="57"/>
    </row>
    <row r="856" spans="1:37" ht="16.5" customHeight="1">
      <c r="A856" s="30"/>
      <c r="B856" s="31"/>
      <c r="C856" s="31"/>
      <c r="D856" s="31"/>
      <c r="E856" s="33"/>
      <c r="F856" s="34"/>
      <c r="G856" s="35"/>
      <c r="H856" s="36" t="str">
        <f t="shared" si="49"/>
        <v/>
      </c>
      <c r="I856" s="34"/>
      <c r="J856" s="35"/>
      <c r="K856" s="36" t="str">
        <f t="shared" si="50"/>
        <v/>
      </c>
      <c r="L856" s="34"/>
      <c r="M856" s="37" t="str">
        <f t="shared" si="51"/>
        <v xml:space="preserve"> </v>
      </c>
      <c r="N856" s="36" t="str">
        <f t="shared" si="52"/>
        <v xml:space="preserve"> </v>
      </c>
      <c r="O856" s="38" t="str">
        <f t="shared" si="53"/>
        <v xml:space="preserve"> </v>
      </c>
      <c r="P856" s="37" t="str">
        <f t="shared" si="54"/>
        <v xml:space="preserve"> </v>
      </c>
      <c r="Q856" s="36" t="str">
        <f t="shared" si="55"/>
        <v xml:space="preserve"> </v>
      </c>
      <c r="R856" s="29"/>
      <c r="S856" s="30"/>
      <c r="T856" s="31"/>
      <c r="U856" s="31"/>
      <c r="V856" s="31"/>
      <c r="W856" s="33"/>
      <c r="X856" s="35"/>
      <c r="Y856" s="35"/>
      <c r="Z856" s="33"/>
      <c r="AA856" s="35"/>
      <c r="AB856" s="35"/>
      <c r="AC856" s="33"/>
      <c r="AD856" s="35"/>
      <c r="AE856" s="35"/>
      <c r="AF856" s="33"/>
      <c r="AG856" s="31"/>
      <c r="AH856" s="35"/>
      <c r="AI856" s="33"/>
      <c r="AJ856" s="29"/>
      <c r="AK856" s="57"/>
    </row>
    <row r="857" spans="1:37" ht="16.5" customHeight="1">
      <c r="A857" s="30"/>
      <c r="B857" s="31"/>
      <c r="C857" s="31"/>
      <c r="D857" s="31"/>
      <c r="E857" s="33"/>
      <c r="F857" s="34"/>
      <c r="G857" s="35"/>
      <c r="H857" s="36" t="str">
        <f t="shared" si="49"/>
        <v/>
      </c>
      <c r="I857" s="34"/>
      <c r="J857" s="35"/>
      <c r="K857" s="36" t="str">
        <f t="shared" si="50"/>
        <v/>
      </c>
      <c r="L857" s="34"/>
      <c r="M857" s="37" t="str">
        <f t="shared" si="51"/>
        <v xml:space="preserve"> </v>
      </c>
      <c r="N857" s="36" t="str">
        <f t="shared" si="52"/>
        <v xml:space="preserve"> </v>
      </c>
      <c r="O857" s="38" t="str">
        <f t="shared" si="53"/>
        <v xml:space="preserve"> </v>
      </c>
      <c r="P857" s="37" t="str">
        <f t="shared" si="54"/>
        <v xml:space="preserve"> </v>
      </c>
      <c r="Q857" s="36" t="str">
        <f t="shared" si="55"/>
        <v xml:space="preserve"> </v>
      </c>
      <c r="R857" s="29"/>
      <c r="S857" s="51"/>
      <c r="T857" s="72"/>
      <c r="U857" s="72"/>
      <c r="V857" s="72"/>
      <c r="W857" s="36"/>
      <c r="X857" s="37"/>
      <c r="Y857" s="37"/>
      <c r="Z857" s="36"/>
      <c r="AA857" s="37"/>
      <c r="AB857" s="37"/>
      <c r="AC857" s="36"/>
      <c r="AD857" s="37"/>
      <c r="AE857" s="37"/>
      <c r="AF857" s="36"/>
      <c r="AG857" s="72"/>
      <c r="AH857" s="37"/>
      <c r="AI857" s="36"/>
      <c r="AJ857" s="17"/>
      <c r="AK857" s="57"/>
    </row>
    <row r="858" spans="1:37" ht="16.5" customHeight="1">
      <c r="A858" s="30"/>
      <c r="B858" s="31"/>
      <c r="C858" s="31"/>
      <c r="D858" s="31"/>
      <c r="E858" s="33"/>
      <c r="F858" s="34"/>
      <c r="G858" s="35"/>
      <c r="H858" s="36" t="str">
        <f t="shared" si="49"/>
        <v/>
      </c>
      <c r="I858" s="34"/>
      <c r="J858" s="35"/>
      <c r="K858" s="36" t="str">
        <f t="shared" si="50"/>
        <v/>
      </c>
      <c r="L858" s="34"/>
      <c r="M858" s="37" t="str">
        <f t="shared" si="51"/>
        <v xml:space="preserve"> </v>
      </c>
      <c r="N858" s="36" t="str">
        <f t="shared" si="52"/>
        <v xml:space="preserve"> </v>
      </c>
      <c r="O858" s="38" t="str">
        <f t="shared" si="53"/>
        <v xml:space="preserve"> </v>
      </c>
      <c r="P858" s="37" t="str">
        <f t="shared" si="54"/>
        <v xml:space="preserve"> </v>
      </c>
      <c r="Q858" s="36" t="str">
        <f t="shared" si="55"/>
        <v xml:space="preserve"> </v>
      </c>
      <c r="R858" s="29"/>
      <c r="S858" s="30"/>
      <c r="T858" s="31"/>
      <c r="U858" s="31"/>
      <c r="V858" s="31"/>
      <c r="W858" s="33"/>
      <c r="X858" s="35"/>
      <c r="Y858" s="35"/>
      <c r="Z858" s="33"/>
      <c r="AA858" s="35"/>
      <c r="AB858" s="35"/>
      <c r="AC858" s="33"/>
      <c r="AD858" s="35"/>
      <c r="AE858" s="35"/>
      <c r="AF858" s="33"/>
      <c r="AG858" s="31"/>
      <c r="AH858" s="35"/>
      <c r="AI858" s="33"/>
      <c r="AJ858" s="29"/>
      <c r="AK858" s="57"/>
    </row>
    <row r="859" spans="1:37" ht="16.5" customHeight="1">
      <c r="A859" s="30"/>
      <c r="B859" s="31"/>
      <c r="C859" s="31"/>
      <c r="D859" s="31"/>
      <c r="E859" s="33"/>
      <c r="F859" s="34"/>
      <c r="G859" s="35"/>
      <c r="H859" s="36" t="str">
        <f t="shared" si="49"/>
        <v/>
      </c>
      <c r="I859" s="34"/>
      <c r="J859" s="35"/>
      <c r="K859" s="36" t="str">
        <f t="shared" si="50"/>
        <v/>
      </c>
      <c r="L859" s="34"/>
      <c r="M859" s="37" t="str">
        <f t="shared" si="51"/>
        <v xml:space="preserve"> </v>
      </c>
      <c r="N859" s="36" t="str">
        <f t="shared" si="52"/>
        <v xml:space="preserve"> </v>
      </c>
      <c r="O859" s="38" t="str">
        <f t="shared" si="53"/>
        <v xml:space="preserve"> </v>
      </c>
      <c r="P859" s="37" t="str">
        <f t="shared" si="54"/>
        <v xml:space="preserve"> </v>
      </c>
      <c r="Q859" s="36" t="str">
        <f t="shared" si="55"/>
        <v xml:space="preserve"> </v>
      </c>
      <c r="R859" s="29"/>
      <c r="S859" s="51"/>
      <c r="T859" s="72"/>
      <c r="U859" s="72"/>
      <c r="V859" s="72"/>
      <c r="W859" s="36"/>
      <c r="X859" s="37"/>
      <c r="Y859" s="37"/>
      <c r="Z859" s="36"/>
      <c r="AA859" s="37"/>
      <c r="AB859" s="37"/>
      <c r="AC859" s="36"/>
      <c r="AD859" s="37"/>
      <c r="AE859" s="37"/>
      <c r="AF859" s="36"/>
      <c r="AG859" s="72"/>
      <c r="AH859" s="37"/>
      <c r="AI859" s="36"/>
      <c r="AJ859" s="17"/>
      <c r="AK859" s="57"/>
    </row>
    <row r="860" spans="1:37" ht="16.5" customHeight="1">
      <c r="A860" s="30"/>
      <c r="B860" s="31"/>
      <c r="C860" s="31"/>
      <c r="D860" s="31"/>
      <c r="E860" s="33"/>
      <c r="F860" s="34"/>
      <c r="G860" s="35"/>
      <c r="H860" s="36" t="str">
        <f t="shared" si="49"/>
        <v/>
      </c>
      <c r="I860" s="34"/>
      <c r="J860" s="35"/>
      <c r="K860" s="36" t="str">
        <f t="shared" si="50"/>
        <v/>
      </c>
      <c r="L860" s="34"/>
      <c r="M860" s="37" t="str">
        <f t="shared" si="51"/>
        <v xml:space="preserve"> </v>
      </c>
      <c r="N860" s="36" t="str">
        <f t="shared" si="52"/>
        <v xml:space="preserve"> </v>
      </c>
      <c r="O860" s="38" t="str">
        <f t="shared" si="53"/>
        <v xml:space="preserve"> </v>
      </c>
      <c r="P860" s="37" t="str">
        <f t="shared" si="54"/>
        <v xml:space="preserve"> </v>
      </c>
      <c r="Q860" s="36" t="str">
        <f t="shared" si="55"/>
        <v xml:space="preserve"> </v>
      </c>
      <c r="R860" s="29"/>
      <c r="S860" s="30"/>
      <c r="T860" s="31"/>
      <c r="U860" s="31"/>
      <c r="V860" s="31"/>
      <c r="W860" s="33"/>
      <c r="X860" s="35"/>
      <c r="Y860" s="35"/>
      <c r="Z860" s="33"/>
      <c r="AA860" s="35"/>
      <c r="AB860" s="35"/>
      <c r="AC860" s="33"/>
      <c r="AD860" s="35"/>
      <c r="AE860" s="35"/>
      <c r="AF860" s="33"/>
      <c r="AG860" s="31"/>
      <c r="AH860" s="35"/>
      <c r="AI860" s="33"/>
      <c r="AJ860" s="29"/>
      <c r="AK860" s="57"/>
    </row>
    <row r="861" spans="1:37" ht="16.5" customHeight="1">
      <c r="A861" s="30"/>
      <c r="B861" s="31"/>
      <c r="C861" s="31"/>
      <c r="D861" s="31"/>
      <c r="E861" s="33"/>
      <c r="F861" s="34"/>
      <c r="G861" s="35"/>
      <c r="H861" s="36" t="str">
        <f t="shared" si="49"/>
        <v/>
      </c>
      <c r="I861" s="34"/>
      <c r="J861" s="35"/>
      <c r="K861" s="36" t="str">
        <f t="shared" si="50"/>
        <v/>
      </c>
      <c r="L861" s="34"/>
      <c r="M861" s="37" t="str">
        <f t="shared" si="51"/>
        <v xml:space="preserve"> </v>
      </c>
      <c r="N861" s="36" t="str">
        <f t="shared" si="52"/>
        <v xml:space="preserve"> </v>
      </c>
      <c r="O861" s="38" t="str">
        <f t="shared" si="53"/>
        <v xml:space="preserve"> </v>
      </c>
      <c r="P861" s="37" t="str">
        <f t="shared" si="54"/>
        <v xml:space="preserve"> </v>
      </c>
      <c r="Q861" s="36" t="str">
        <f t="shared" si="55"/>
        <v xml:space="preserve"> </v>
      </c>
      <c r="R861" s="29"/>
      <c r="S861" s="51"/>
      <c r="T861" s="72"/>
      <c r="U861" s="72"/>
      <c r="V861" s="72"/>
      <c r="W861" s="36"/>
      <c r="X861" s="37"/>
      <c r="Y861" s="37"/>
      <c r="Z861" s="36"/>
      <c r="AA861" s="37"/>
      <c r="AB861" s="37"/>
      <c r="AC861" s="36"/>
      <c r="AD861" s="37"/>
      <c r="AE861" s="37"/>
      <c r="AF861" s="36"/>
      <c r="AG861" s="72"/>
      <c r="AH861" s="37"/>
      <c r="AI861" s="36"/>
      <c r="AJ861" s="17"/>
      <c r="AK861" s="57"/>
    </row>
    <row r="862" spans="1:37" ht="16.5" customHeight="1">
      <c r="A862" s="30"/>
      <c r="B862" s="31"/>
      <c r="C862" s="31"/>
      <c r="D862" s="31"/>
      <c r="E862" s="33"/>
      <c r="F862" s="34"/>
      <c r="G862" s="35"/>
      <c r="H862" s="36" t="str">
        <f t="shared" si="49"/>
        <v/>
      </c>
      <c r="I862" s="34"/>
      <c r="J862" s="35"/>
      <c r="K862" s="36" t="str">
        <f t="shared" si="50"/>
        <v/>
      </c>
      <c r="L862" s="34"/>
      <c r="M862" s="37" t="str">
        <f t="shared" si="51"/>
        <v xml:space="preserve"> </v>
      </c>
      <c r="N862" s="36" t="str">
        <f t="shared" si="52"/>
        <v xml:space="preserve"> </v>
      </c>
      <c r="O862" s="38" t="str">
        <f t="shared" si="53"/>
        <v xml:space="preserve"> </v>
      </c>
      <c r="P862" s="37" t="str">
        <f t="shared" si="54"/>
        <v xml:space="preserve"> </v>
      </c>
      <c r="Q862" s="36" t="str">
        <f t="shared" si="55"/>
        <v xml:space="preserve"> </v>
      </c>
      <c r="R862" s="29"/>
      <c r="S862" s="30"/>
      <c r="T862" s="31"/>
      <c r="U862" s="31"/>
      <c r="V862" s="31"/>
      <c r="W862" s="33"/>
      <c r="X862" s="35"/>
      <c r="Y862" s="35"/>
      <c r="Z862" s="33"/>
      <c r="AA862" s="35"/>
      <c r="AB862" s="35"/>
      <c r="AC862" s="33"/>
      <c r="AD862" s="35"/>
      <c r="AE862" s="35"/>
      <c r="AF862" s="33"/>
      <c r="AG862" s="31"/>
      <c r="AH862" s="35"/>
      <c r="AI862" s="33"/>
      <c r="AJ862" s="29"/>
      <c r="AK862" s="57"/>
    </row>
    <row r="863" spans="1:37" ht="16.5" customHeight="1">
      <c r="A863" s="30"/>
      <c r="B863" s="31"/>
      <c r="C863" s="31"/>
      <c r="D863" s="31"/>
      <c r="E863" s="33"/>
      <c r="F863" s="34"/>
      <c r="G863" s="35"/>
      <c r="H863" s="36" t="str">
        <f t="shared" si="49"/>
        <v/>
      </c>
      <c r="I863" s="34"/>
      <c r="J863" s="35"/>
      <c r="K863" s="36" t="str">
        <f t="shared" si="50"/>
        <v/>
      </c>
      <c r="L863" s="34"/>
      <c r="M863" s="37" t="str">
        <f t="shared" si="51"/>
        <v xml:space="preserve"> </v>
      </c>
      <c r="N863" s="36" t="str">
        <f t="shared" si="52"/>
        <v xml:space="preserve"> </v>
      </c>
      <c r="O863" s="38" t="str">
        <f t="shared" si="53"/>
        <v xml:space="preserve"> </v>
      </c>
      <c r="P863" s="37" t="str">
        <f t="shared" si="54"/>
        <v xml:space="preserve"> </v>
      </c>
      <c r="Q863" s="36" t="str">
        <f t="shared" si="55"/>
        <v xml:space="preserve"> </v>
      </c>
      <c r="R863" s="29"/>
      <c r="S863" s="51"/>
      <c r="T863" s="72"/>
      <c r="U863" s="72"/>
      <c r="V863" s="72"/>
      <c r="W863" s="36"/>
      <c r="X863" s="37"/>
      <c r="Y863" s="37"/>
      <c r="Z863" s="36"/>
      <c r="AA863" s="37"/>
      <c r="AB863" s="37"/>
      <c r="AC863" s="36"/>
      <c r="AD863" s="37"/>
      <c r="AE863" s="37"/>
      <c r="AF863" s="36"/>
      <c r="AG863" s="72"/>
      <c r="AH863" s="37"/>
      <c r="AI863" s="36"/>
      <c r="AJ863" s="17"/>
      <c r="AK863" s="57"/>
    </row>
    <row r="864" spans="1:37" ht="16.5" customHeight="1">
      <c r="A864" s="30"/>
      <c r="B864" s="31"/>
      <c r="C864" s="31"/>
      <c r="D864" s="31"/>
      <c r="E864" s="33"/>
      <c r="F864" s="34"/>
      <c r="G864" s="35"/>
      <c r="H864" s="36" t="str">
        <f t="shared" si="49"/>
        <v/>
      </c>
      <c r="I864" s="34"/>
      <c r="J864" s="35"/>
      <c r="K864" s="36" t="str">
        <f t="shared" si="50"/>
        <v/>
      </c>
      <c r="L864" s="34"/>
      <c r="M864" s="37" t="str">
        <f t="shared" si="51"/>
        <v xml:space="preserve"> </v>
      </c>
      <c r="N864" s="36" t="str">
        <f t="shared" si="52"/>
        <v xml:space="preserve"> </v>
      </c>
      <c r="O864" s="38" t="str">
        <f t="shared" si="53"/>
        <v xml:space="preserve"> </v>
      </c>
      <c r="P864" s="37" t="str">
        <f t="shared" si="54"/>
        <v xml:space="preserve"> </v>
      </c>
      <c r="Q864" s="36" t="str">
        <f t="shared" si="55"/>
        <v xml:space="preserve"> </v>
      </c>
      <c r="R864" s="29"/>
      <c r="S864" s="30"/>
      <c r="T864" s="31"/>
      <c r="U864" s="31"/>
      <c r="V864" s="31"/>
      <c r="W864" s="33"/>
      <c r="X864" s="35"/>
      <c r="Y864" s="35"/>
      <c r="Z864" s="33"/>
      <c r="AA864" s="35"/>
      <c r="AB864" s="35"/>
      <c r="AC864" s="33"/>
      <c r="AD864" s="35"/>
      <c r="AE864" s="35"/>
      <c r="AF864" s="33"/>
      <c r="AG864" s="31"/>
      <c r="AH864" s="35"/>
      <c r="AI864" s="33"/>
      <c r="AJ864" s="29"/>
      <c r="AK864" s="57"/>
    </row>
    <row r="865" spans="1:37" ht="16.5" customHeight="1">
      <c r="A865" s="30"/>
      <c r="B865" s="31"/>
      <c r="C865" s="31"/>
      <c r="D865" s="31"/>
      <c r="E865" s="33"/>
      <c r="F865" s="34"/>
      <c r="G865" s="35"/>
      <c r="H865" s="36" t="str">
        <f t="shared" si="49"/>
        <v/>
      </c>
      <c r="I865" s="34"/>
      <c r="J865" s="35"/>
      <c r="K865" s="36" t="str">
        <f t="shared" si="50"/>
        <v/>
      </c>
      <c r="L865" s="34"/>
      <c r="M865" s="37" t="str">
        <f t="shared" si="51"/>
        <v xml:space="preserve"> </v>
      </c>
      <c r="N865" s="36" t="str">
        <f t="shared" si="52"/>
        <v xml:space="preserve"> </v>
      </c>
      <c r="O865" s="38" t="str">
        <f t="shared" si="53"/>
        <v xml:space="preserve"> </v>
      </c>
      <c r="P865" s="37" t="str">
        <f t="shared" si="54"/>
        <v xml:space="preserve"> </v>
      </c>
      <c r="Q865" s="36" t="str">
        <f t="shared" si="55"/>
        <v xml:space="preserve"> </v>
      </c>
      <c r="R865" s="29"/>
      <c r="S865" s="51"/>
      <c r="T865" s="72"/>
      <c r="U865" s="72"/>
      <c r="V865" s="72"/>
      <c r="W865" s="36"/>
      <c r="X865" s="37"/>
      <c r="Y865" s="37"/>
      <c r="Z865" s="36"/>
      <c r="AA865" s="37"/>
      <c r="AB865" s="37"/>
      <c r="AC865" s="36"/>
      <c r="AD865" s="37"/>
      <c r="AE865" s="37"/>
      <c r="AF865" s="36"/>
      <c r="AG865" s="72"/>
      <c r="AH865" s="37"/>
      <c r="AI865" s="36"/>
      <c r="AJ865" s="17"/>
      <c r="AK865" s="57"/>
    </row>
    <row r="866" spans="1:37" ht="16.5" customHeight="1">
      <c r="A866" s="30"/>
      <c r="B866" s="31"/>
      <c r="C866" s="31"/>
      <c r="D866" s="31"/>
      <c r="E866" s="33"/>
      <c r="F866" s="34"/>
      <c r="G866" s="35"/>
      <c r="H866" s="36" t="str">
        <f t="shared" si="49"/>
        <v/>
      </c>
      <c r="I866" s="34"/>
      <c r="J866" s="35"/>
      <c r="K866" s="36" t="str">
        <f t="shared" si="50"/>
        <v/>
      </c>
      <c r="L866" s="34"/>
      <c r="M866" s="37" t="str">
        <f t="shared" si="51"/>
        <v xml:space="preserve"> </v>
      </c>
      <c r="N866" s="36" t="str">
        <f t="shared" si="52"/>
        <v xml:space="preserve"> </v>
      </c>
      <c r="O866" s="38" t="str">
        <f t="shared" si="53"/>
        <v xml:space="preserve"> </v>
      </c>
      <c r="P866" s="37" t="str">
        <f t="shared" si="54"/>
        <v xml:space="preserve"> </v>
      </c>
      <c r="Q866" s="36" t="str">
        <f t="shared" si="55"/>
        <v xml:space="preserve"> </v>
      </c>
      <c r="R866" s="29"/>
      <c r="S866" s="30"/>
      <c r="T866" s="31"/>
      <c r="U866" s="31"/>
      <c r="V866" s="31"/>
      <c r="W866" s="33"/>
      <c r="X866" s="35"/>
      <c r="Y866" s="35"/>
      <c r="Z866" s="33"/>
      <c r="AA866" s="35"/>
      <c r="AB866" s="35"/>
      <c r="AC866" s="33"/>
      <c r="AD866" s="35"/>
      <c r="AE866" s="35"/>
      <c r="AF866" s="33"/>
      <c r="AG866" s="31"/>
      <c r="AH866" s="35"/>
      <c r="AI866" s="33"/>
      <c r="AJ866" s="29"/>
      <c r="AK866" s="57"/>
    </row>
    <row r="867" spans="1:37" ht="16.5" customHeight="1">
      <c r="A867" s="30"/>
      <c r="B867" s="31"/>
      <c r="C867" s="31"/>
      <c r="D867" s="31"/>
      <c r="E867" s="33"/>
      <c r="F867" s="34"/>
      <c r="G867" s="35"/>
      <c r="H867" s="36" t="str">
        <f t="shared" si="49"/>
        <v/>
      </c>
      <c r="I867" s="34"/>
      <c r="J867" s="35"/>
      <c r="K867" s="36" t="str">
        <f t="shared" si="50"/>
        <v/>
      </c>
      <c r="L867" s="34"/>
      <c r="M867" s="37" t="str">
        <f t="shared" si="51"/>
        <v xml:space="preserve"> </v>
      </c>
      <c r="N867" s="36" t="str">
        <f t="shared" si="52"/>
        <v xml:space="preserve"> </v>
      </c>
      <c r="O867" s="38" t="str">
        <f t="shared" si="53"/>
        <v xml:space="preserve"> </v>
      </c>
      <c r="P867" s="37" t="str">
        <f t="shared" si="54"/>
        <v xml:space="preserve"> </v>
      </c>
      <c r="Q867" s="36" t="str">
        <f t="shared" si="55"/>
        <v xml:space="preserve"> </v>
      </c>
      <c r="R867" s="29"/>
      <c r="S867" s="51"/>
      <c r="T867" s="72"/>
      <c r="U867" s="72"/>
      <c r="V867" s="72"/>
      <c r="W867" s="36"/>
      <c r="X867" s="37"/>
      <c r="Y867" s="37"/>
      <c r="Z867" s="36"/>
      <c r="AA867" s="37"/>
      <c r="AB867" s="37"/>
      <c r="AC867" s="36"/>
      <c r="AD867" s="37"/>
      <c r="AE867" s="37"/>
      <c r="AF867" s="36"/>
      <c r="AG867" s="72"/>
      <c r="AH867" s="37"/>
      <c r="AI867" s="36"/>
      <c r="AJ867" s="17"/>
      <c r="AK867" s="57"/>
    </row>
    <row r="868" spans="1:37" ht="16.5" customHeight="1">
      <c r="A868" s="30"/>
      <c r="B868" s="31"/>
      <c r="C868" s="31"/>
      <c r="D868" s="31"/>
      <c r="E868" s="33"/>
      <c r="F868" s="34"/>
      <c r="G868" s="35"/>
      <c r="H868" s="36" t="str">
        <f t="shared" si="49"/>
        <v/>
      </c>
      <c r="I868" s="34"/>
      <c r="J868" s="35"/>
      <c r="K868" s="36" t="str">
        <f t="shared" si="50"/>
        <v/>
      </c>
      <c r="L868" s="34"/>
      <c r="M868" s="37" t="str">
        <f t="shared" si="51"/>
        <v xml:space="preserve"> </v>
      </c>
      <c r="N868" s="36" t="str">
        <f t="shared" si="52"/>
        <v xml:space="preserve"> </v>
      </c>
      <c r="O868" s="38" t="str">
        <f t="shared" si="53"/>
        <v xml:space="preserve"> </v>
      </c>
      <c r="P868" s="37" t="str">
        <f t="shared" si="54"/>
        <v xml:space="preserve"> </v>
      </c>
      <c r="Q868" s="36" t="str">
        <f t="shared" si="55"/>
        <v xml:space="preserve"> </v>
      </c>
      <c r="R868" s="29"/>
      <c r="S868" s="30"/>
      <c r="T868" s="31"/>
      <c r="U868" s="31"/>
      <c r="V868" s="31"/>
      <c r="W868" s="33"/>
      <c r="X868" s="35"/>
      <c r="Y868" s="35"/>
      <c r="Z868" s="33"/>
      <c r="AA868" s="35"/>
      <c r="AB868" s="35"/>
      <c r="AC868" s="33"/>
      <c r="AD868" s="35"/>
      <c r="AE868" s="35"/>
      <c r="AF868" s="33"/>
      <c r="AG868" s="31"/>
      <c r="AH868" s="35"/>
      <c r="AI868" s="33"/>
      <c r="AJ868" s="29"/>
      <c r="AK868" s="57"/>
    </row>
    <row r="869" spans="1:37" ht="16.5" customHeight="1">
      <c r="A869" s="30"/>
      <c r="B869" s="31"/>
      <c r="C869" s="31"/>
      <c r="D869" s="31"/>
      <c r="E869" s="33"/>
      <c r="F869" s="34"/>
      <c r="G869" s="35"/>
      <c r="H869" s="36" t="str">
        <f t="shared" si="49"/>
        <v/>
      </c>
      <c r="I869" s="34"/>
      <c r="J869" s="35"/>
      <c r="K869" s="36" t="str">
        <f t="shared" si="50"/>
        <v/>
      </c>
      <c r="L869" s="34"/>
      <c r="M869" s="37" t="str">
        <f t="shared" si="51"/>
        <v xml:space="preserve"> </v>
      </c>
      <c r="N869" s="36" t="str">
        <f t="shared" si="52"/>
        <v xml:space="preserve"> </v>
      </c>
      <c r="O869" s="38" t="str">
        <f t="shared" si="53"/>
        <v xml:space="preserve"> </v>
      </c>
      <c r="P869" s="37" t="str">
        <f t="shared" si="54"/>
        <v xml:space="preserve"> </v>
      </c>
      <c r="Q869" s="36" t="str">
        <f t="shared" si="55"/>
        <v xml:space="preserve"> </v>
      </c>
      <c r="R869" s="29"/>
      <c r="S869" s="51"/>
      <c r="T869" s="72"/>
      <c r="U869" s="72"/>
      <c r="V869" s="72"/>
      <c r="W869" s="36"/>
      <c r="X869" s="37"/>
      <c r="Y869" s="37"/>
      <c r="Z869" s="36"/>
      <c r="AA869" s="37"/>
      <c r="AB869" s="37"/>
      <c r="AC869" s="36"/>
      <c r="AD869" s="37"/>
      <c r="AE869" s="37"/>
      <c r="AF869" s="36"/>
      <c r="AG869" s="72"/>
      <c r="AH869" s="37"/>
      <c r="AI869" s="36"/>
      <c r="AJ869" s="17"/>
      <c r="AK869" s="57"/>
    </row>
    <row r="870" spans="1:37" ht="16.5" customHeight="1">
      <c r="A870" s="30"/>
      <c r="B870" s="31"/>
      <c r="C870" s="31"/>
      <c r="D870" s="31"/>
      <c r="E870" s="33"/>
      <c r="F870" s="34"/>
      <c r="G870" s="35"/>
      <c r="H870" s="36" t="str">
        <f t="shared" si="49"/>
        <v/>
      </c>
      <c r="I870" s="34"/>
      <c r="J870" s="35"/>
      <c r="K870" s="36" t="str">
        <f t="shared" si="50"/>
        <v/>
      </c>
      <c r="L870" s="34"/>
      <c r="M870" s="37" t="str">
        <f t="shared" si="51"/>
        <v xml:space="preserve"> </v>
      </c>
      <c r="N870" s="36" t="str">
        <f t="shared" si="52"/>
        <v xml:space="preserve"> </v>
      </c>
      <c r="O870" s="38" t="str">
        <f t="shared" si="53"/>
        <v xml:space="preserve"> </v>
      </c>
      <c r="P870" s="37" t="str">
        <f t="shared" si="54"/>
        <v xml:space="preserve"> </v>
      </c>
      <c r="Q870" s="36" t="str">
        <f t="shared" si="55"/>
        <v xml:space="preserve"> </v>
      </c>
      <c r="R870" s="29"/>
      <c r="S870" s="30"/>
      <c r="T870" s="31"/>
      <c r="U870" s="31"/>
      <c r="V870" s="31"/>
      <c r="W870" s="33"/>
      <c r="X870" s="35"/>
      <c r="Y870" s="35"/>
      <c r="Z870" s="33"/>
      <c r="AA870" s="35"/>
      <c r="AB870" s="35"/>
      <c r="AC870" s="33"/>
      <c r="AD870" s="35"/>
      <c r="AE870" s="35"/>
      <c r="AF870" s="33"/>
      <c r="AG870" s="31"/>
      <c r="AH870" s="35"/>
      <c r="AI870" s="33"/>
      <c r="AJ870" s="29"/>
      <c r="AK870" s="57"/>
    </row>
    <row r="871" spans="1:37" ht="16.5" customHeight="1">
      <c r="A871" s="30"/>
      <c r="B871" s="31"/>
      <c r="C871" s="31"/>
      <c r="D871" s="31"/>
      <c r="E871" s="33"/>
      <c r="F871" s="34"/>
      <c r="G871" s="35"/>
      <c r="H871" s="36" t="str">
        <f t="shared" si="49"/>
        <v/>
      </c>
      <c r="I871" s="34"/>
      <c r="J871" s="35"/>
      <c r="K871" s="36" t="str">
        <f t="shared" si="50"/>
        <v/>
      </c>
      <c r="L871" s="34"/>
      <c r="M871" s="37" t="str">
        <f t="shared" si="51"/>
        <v xml:space="preserve"> </v>
      </c>
      <c r="N871" s="36" t="str">
        <f t="shared" si="52"/>
        <v xml:space="preserve"> </v>
      </c>
      <c r="O871" s="38" t="str">
        <f t="shared" si="53"/>
        <v xml:space="preserve"> </v>
      </c>
      <c r="P871" s="37" t="str">
        <f t="shared" si="54"/>
        <v xml:space="preserve"> </v>
      </c>
      <c r="Q871" s="36" t="str">
        <f t="shared" si="55"/>
        <v xml:space="preserve"> </v>
      </c>
      <c r="R871" s="29"/>
      <c r="S871" s="51"/>
      <c r="T871" s="72"/>
      <c r="U871" s="72"/>
      <c r="V871" s="72"/>
      <c r="W871" s="36"/>
      <c r="X871" s="37"/>
      <c r="Y871" s="37"/>
      <c r="Z871" s="36"/>
      <c r="AA871" s="37"/>
      <c r="AB871" s="37"/>
      <c r="AC871" s="36"/>
      <c r="AD871" s="37"/>
      <c r="AE871" s="37"/>
      <c r="AF871" s="36"/>
      <c r="AG871" s="72"/>
      <c r="AH871" s="37"/>
      <c r="AI871" s="36"/>
      <c r="AJ871" s="17"/>
      <c r="AK871" s="57"/>
    </row>
    <row r="872" spans="1:37" ht="16.5" customHeight="1">
      <c r="A872" s="30"/>
      <c r="B872" s="31"/>
      <c r="C872" s="31"/>
      <c r="D872" s="31"/>
      <c r="E872" s="33"/>
      <c r="F872" s="34"/>
      <c r="G872" s="35"/>
      <c r="H872" s="36" t="str">
        <f t="shared" si="49"/>
        <v/>
      </c>
      <c r="I872" s="34"/>
      <c r="J872" s="35"/>
      <c r="K872" s="36" t="str">
        <f t="shared" si="50"/>
        <v/>
      </c>
      <c r="L872" s="34"/>
      <c r="M872" s="37" t="str">
        <f t="shared" si="51"/>
        <v xml:space="preserve"> </v>
      </c>
      <c r="N872" s="36" t="str">
        <f t="shared" si="52"/>
        <v xml:space="preserve"> </v>
      </c>
      <c r="O872" s="38" t="str">
        <f t="shared" si="53"/>
        <v xml:space="preserve"> </v>
      </c>
      <c r="P872" s="37" t="str">
        <f t="shared" si="54"/>
        <v xml:space="preserve"> </v>
      </c>
      <c r="Q872" s="36" t="str">
        <f t="shared" si="55"/>
        <v xml:space="preserve"> </v>
      </c>
      <c r="R872" s="29"/>
      <c r="S872" s="30"/>
      <c r="T872" s="31"/>
      <c r="U872" s="31"/>
      <c r="V872" s="31"/>
      <c r="W872" s="33"/>
      <c r="X872" s="35"/>
      <c r="Y872" s="35"/>
      <c r="Z872" s="33"/>
      <c r="AA872" s="35"/>
      <c r="AB872" s="35"/>
      <c r="AC872" s="33"/>
      <c r="AD872" s="35"/>
      <c r="AE872" s="35"/>
      <c r="AF872" s="33"/>
      <c r="AG872" s="31"/>
      <c r="AH872" s="35"/>
      <c r="AI872" s="33"/>
      <c r="AJ872" s="29"/>
      <c r="AK872" s="57"/>
    </row>
    <row r="873" spans="1:37" ht="16.5" customHeight="1">
      <c r="A873" s="30"/>
      <c r="B873" s="31"/>
      <c r="C873" s="31"/>
      <c r="D873" s="31"/>
      <c r="E873" s="33"/>
      <c r="F873" s="34"/>
      <c r="G873" s="35"/>
      <c r="H873" s="36" t="str">
        <f t="shared" si="49"/>
        <v/>
      </c>
      <c r="I873" s="34"/>
      <c r="J873" s="35"/>
      <c r="K873" s="36" t="str">
        <f t="shared" si="50"/>
        <v/>
      </c>
      <c r="L873" s="34"/>
      <c r="M873" s="37" t="str">
        <f t="shared" si="51"/>
        <v xml:space="preserve"> </v>
      </c>
      <c r="N873" s="36" t="str">
        <f t="shared" si="52"/>
        <v xml:space="preserve"> </v>
      </c>
      <c r="O873" s="38" t="str">
        <f t="shared" si="53"/>
        <v xml:space="preserve"> </v>
      </c>
      <c r="P873" s="37" t="str">
        <f t="shared" si="54"/>
        <v xml:space="preserve"> </v>
      </c>
      <c r="Q873" s="36" t="str">
        <f t="shared" si="55"/>
        <v xml:space="preserve"> </v>
      </c>
      <c r="R873" s="29"/>
      <c r="S873" s="51"/>
      <c r="T873" s="72"/>
      <c r="U873" s="72"/>
      <c r="V873" s="72"/>
      <c r="W873" s="36"/>
      <c r="X873" s="37"/>
      <c r="Y873" s="37"/>
      <c r="Z873" s="36"/>
      <c r="AA873" s="37"/>
      <c r="AB873" s="37"/>
      <c r="AC873" s="36"/>
      <c r="AD873" s="37"/>
      <c r="AE873" s="37"/>
      <c r="AF873" s="36"/>
      <c r="AG873" s="72"/>
      <c r="AH873" s="37"/>
      <c r="AI873" s="36"/>
      <c r="AJ873" s="17"/>
      <c r="AK873" s="57"/>
    </row>
    <row r="874" spans="1:37" ht="16.5" customHeight="1">
      <c r="A874" s="30"/>
      <c r="B874" s="31"/>
      <c r="C874" s="31"/>
      <c r="D874" s="31"/>
      <c r="E874" s="33"/>
      <c r="F874" s="34"/>
      <c r="G874" s="35"/>
      <c r="H874" s="36" t="str">
        <f t="shared" si="49"/>
        <v/>
      </c>
      <c r="I874" s="34"/>
      <c r="J874" s="35"/>
      <c r="K874" s="36" t="str">
        <f t="shared" si="50"/>
        <v/>
      </c>
      <c r="L874" s="34"/>
      <c r="M874" s="37" t="str">
        <f t="shared" si="51"/>
        <v xml:space="preserve"> </v>
      </c>
      <c r="N874" s="36" t="str">
        <f t="shared" si="52"/>
        <v xml:space="preserve"> </v>
      </c>
      <c r="O874" s="38" t="str">
        <f t="shared" si="53"/>
        <v xml:space="preserve"> </v>
      </c>
      <c r="P874" s="37" t="str">
        <f t="shared" si="54"/>
        <v xml:space="preserve"> </v>
      </c>
      <c r="Q874" s="36" t="str">
        <f t="shared" si="55"/>
        <v xml:space="preserve"> </v>
      </c>
      <c r="R874" s="29"/>
      <c r="S874" s="30"/>
      <c r="T874" s="31"/>
      <c r="U874" s="31"/>
      <c r="V874" s="31"/>
      <c r="W874" s="33"/>
      <c r="X874" s="35"/>
      <c r="Y874" s="35"/>
      <c r="Z874" s="33"/>
      <c r="AA874" s="35"/>
      <c r="AB874" s="35"/>
      <c r="AC874" s="33"/>
      <c r="AD874" s="35"/>
      <c r="AE874" s="35"/>
      <c r="AF874" s="33"/>
      <c r="AG874" s="31"/>
      <c r="AH874" s="35"/>
      <c r="AI874" s="33"/>
      <c r="AJ874" s="29"/>
      <c r="AK874" s="57"/>
    </row>
    <row r="875" spans="1:37" ht="16.5" customHeight="1">
      <c r="A875" s="30"/>
      <c r="B875" s="31"/>
      <c r="C875" s="31"/>
      <c r="D875" s="31"/>
      <c r="E875" s="33"/>
      <c r="F875" s="34"/>
      <c r="G875" s="35"/>
      <c r="H875" s="36" t="str">
        <f t="shared" si="49"/>
        <v/>
      </c>
      <c r="I875" s="34"/>
      <c r="J875" s="35"/>
      <c r="K875" s="36" t="str">
        <f t="shared" si="50"/>
        <v/>
      </c>
      <c r="L875" s="34"/>
      <c r="M875" s="37" t="str">
        <f t="shared" si="51"/>
        <v xml:space="preserve"> </v>
      </c>
      <c r="N875" s="36" t="str">
        <f t="shared" si="52"/>
        <v xml:space="preserve"> </v>
      </c>
      <c r="O875" s="38" t="str">
        <f t="shared" si="53"/>
        <v xml:space="preserve"> </v>
      </c>
      <c r="P875" s="37" t="str">
        <f t="shared" si="54"/>
        <v xml:space="preserve"> </v>
      </c>
      <c r="Q875" s="36" t="str">
        <f t="shared" si="55"/>
        <v xml:space="preserve"> </v>
      </c>
      <c r="R875" s="29"/>
      <c r="S875" s="51"/>
      <c r="T875" s="72"/>
      <c r="U875" s="72"/>
      <c r="V875" s="72"/>
      <c r="W875" s="36"/>
      <c r="X875" s="37"/>
      <c r="Y875" s="37"/>
      <c r="Z875" s="36"/>
      <c r="AA875" s="37"/>
      <c r="AB875" s="37"/>
      <c r="AC875" s="36"/>
      <c r="AD875" s="37"/>
      <c r="AE875" s="37"/>
      <c r="AF875" s="36"/>
      <c r="AG875" s="72"/>
      <c r="AH875" s="37"/>
      <c r="AI875" s="36"/>
      <c r="AJ875" s="17"/>
      <c r="AK875" s="57"/>
    </row>
    <row r="876" spans="1:37" ht="16.5" customHeight="1">
      <c r="A876" s="30"/>
      <c r="B876" s="31"/>
      <c r="C876" s="31"/>
      <c r="D876" s="31"/>
      <c r="E876" s="33"/>
      <c r="F876" s="34"/>
      <c r="G876" s="35"/>
      <c r="H876" s="36" t="str">
        <f t="shared" si="49"/>
        <v/>
      </c>
      <c r="I876" s="34"/>
      <c r="J876" s="35"/>
      <c r="K876" s="36" t="str">
        <f t="shared" si="50"/>
        <v/>
      </c>
      <c r="L876" s="34"/>
      <c r="M876" s="37" t="str">
        <f t="shared" si="51"/>
        <v xml:space="preserve"> </v>
      </c>
      <c r="N876" s="36" t="str">
        <f t="shared" si="52"/>
        <v xml:space="preserve"> </v>
      </c>
      <c r="O876" s="38" t="str">
        <f t="shared" si="53"/>
        <v xml:space="preserve"> </v>
      </c>
      <c r="P876" s="37" t="str">
        <f t="shared" si="54"/>
        <v xml:space="preserve"> </v>
      </c>
      <c r="Q876" s="36" t="str">
        <f t="shared" si="55"/>
        <v xml:space="preserve"> </v>
      </c>
      <c r="R876" s="29"/>
      <c r="S876" s="30"/>
      <c r="T876" s="31"/>
      <c r="U876" s="31"/>
      <c r="V876" s="31"/>
      <c r="W876" s="33"/>
      <c r="X876" s="35"/>
      <c r="Y876" s="35"/>
      <c r="Z876" s="33"/>
      <c r="AA876" s="35"/>
      <c r="AB876" s="35"/>
      <c r="AC876" s="33"/>
      <c r="AD876" s="35"/>
      <c r="AE876" s="35"/>
      <c r="AF876" s="33"/>
      <c r="AG876" s="31"/>
      <c r="AH876" s="35"/>
      <c r="AI876" s="33"/>
      <c r="AJ876" s="29"/>
      <c r="AK876" s="57"/>
    </row>
    <row r="877" spans="1:37" ht="16.5" customHeight="1">
      <c r="A877" s="30"/>
      <c r="B877" s="31"/>
      <c r="C877" s="31"/>
      <c r="D877" s="31"/>
      <c r="E877" s="33"/>
      <c r="F877" s="34"/>
      <c r="G877" s="35"/>
      <c r="H877" s="36" t="str">
        <f t="shared" si="49"/>
        <v/>
      </c>
      <c r="I877" s="34"/>
      <c r="J877" s="35"/>
      <c r="K877" s="36" t="str">
        <f t="shared" si="50"/>
        <v/>
      </c>
      <c r="L877" s="34"/>
      <c r="M877" s="37" t="str">
        <f t="shared" si="51"/>
        <v xml:space="preserve"> </v>
      </c>
      <c r="N877" s="36" t="str">
        <f t="shared" si="52"/>
        <v xml:space="preserve"> </v>
      </c>
      <c r="O877" s="38" t="str">
        <f t="shared" si="53"/>
        <v xml:space="preserve"> </v>
      </c>
      <c r="P877" s="37" t="str">
        <f t="shared" si="54"/>
        <v xml:space="preserve"> </v>
      </c>
      <c r="Q877" s="36" t="str">
        <f t="shared" si="55"/>
        <v xml:space="preserve"> </v>
      </c>
      <c r="R877" s="29"/>
      <c r="S877" s="51"/>
      <c r="T877" s="72"/>
      <c r="U877" s="72"/>
      <c r="V877" s="72"/>
      <c r="W877" s="36"/>
      <c r="X877" s="37"/>
      <c r="Y877" s="37"/>
      <c r="Z877" s="36"/>
      <c r="AA877" s="37"/>
      <c r="AB877" s="37"/>
      <c r="AC877" s="36"/>
      <c r="AD877" s="37"/>
      <c r="AE877" s="37"/>
      <c r="AF877" s="36"/>
      <c r="AG877" s="72"/>
      <c r="AH877" s="37"/>
      <c r="AI877" s="36"/>
      <c r="AJ877" s="17"/>
      <c r="AK877" s="57"/>
    </row>
    <row r="878" spans="1:37" ht="16.5" customHeight="1">
      <c r="A878" s="30"/>
      <c r="B878" s="31"/>
      <c r="C878" s="31"/>
      <c r="D878" s="31"/>
      <c r="E878" s="33"/>
      <c r="F878" s="34"/>
      <c r="G878" s="35"/>
      <c r="H878" s="36" t="str">
        <f t="shared" si="49"/>
        <v/>
      </c>
      <c r="I878" s="34"/>
      <c r="J878" s="35"/>
      <c r="K878" s="36" t="str">
        <f t="shared" si="50"/>
        <v/>
      </c>
      <c r="L878" s="34"/>
      <c r="M878" s="37" t="str">
        <f t="shared" si="51"/>
        <v xml:space="preserve"> </v>
      </c>
      <c r="N878" s="36" t="str">
        <f t="shared" si="52"/>
        <v xml:space="preserve"> </v>
      </c>
      <c r="O878" s="38" t="str">
        <f t="shared" si="53"/>
        <v xml:space="preserve"> </v>
      </c>
      <c r="P878" s="37" t="str">
        <f t="shared" si="54"/>
        <v xml:space="preserve"> </v>
      </c>
      <c r="Q878" s="36" t="str">
        <f t="shared" si="55"/>
        <v xml:space="preserve"> </v>
      </c>
      <c r="R878" s="29"/>
      <c r="S878" s="30"/>
      <c r="T878" s="31"/>
      <c r="U878" s="31"/>
      <c r="V878" s="31"/>
      <c r="W878" s="33"/>
      <c r="X878" s="35"/>
      <c r="Y878" s="35"/>
      <c r="Z878" s="33"/>
      <c r="AA878" s="35"/>
      <c r="AB878" s="35"/>
      <c r="AC878" s="33"/>
      <c r="AD878" s="35"/>
      <c r="AE878" s="35"/>
      <c r="AF878" s="33"/>
      <c r="AG878" s="31"/>
      <c r="AH878" s="35"/>
      <c r="AI878" s="33"/>
      <c r="AJ878" s="29"/>
      <c r="AK878" s="57"/>
    </row>
    <row r="879" spans="1:37" ht="16.5" customHeight="1">
      <c r="A879" s="30"/>
      <c r="B879" s="31"/>
      <c r="C879" s="31"/>
      <c r="D879" s="31"/>
      <c r="E879" s="33"/>
      <c r="F879" s="34"/>
      <c r="G879" s="35"/>
      <c r="H879" s="36" t="str">
        <f t="shared" si="49"/>
        <v/>
      </c>
      <c r="I879" s="34"/>
      <c r="J879" s="35"/>
      <c r="K879" s="36" t="str">
        <f t="shared" si="50"/>
        <v/>
      </c>
      <c r="L879" s="34"/>
      <c r="M879" s="37" t="str">
        <f t="shared" si="51"/>
        <v xml:space="preserve"> </v>
      </c>
      <c r="N879" s="36" t="str">
        <f t="shared" si="52"/>
        <v xml:space="preserve"> </v>
      </c>
      <c r="O879" s="38" t="str">
        <f t="shared" si="53"/>
        <v xml:space="preserve"> </v>
      </c>
      <c r="P879" s="37" t="str">
        <f t="shared" si="54"/>
        <v xml:space="preserve"> </v>
      </c>
      <c r="Q879" s="36" t="str">
        <f t="shared" si="55"/>
        <v xml:space="preserve"> </v>
      </c>
      <c r="R879" s="29"/>
      <c r="S879" s="51"/>
      <c r="T879" s="72"/>
      <c r="U879" s="72"/>
      <c r="V879" s="72"/>
      <c r="W879" s="36"/>
      <c r="X879" s="37"/>
      <c r="Y879" s="37"/>
      <c r="Z879" s="36"/>
      <c r="AA879" s="37"/>
      <c r="AB879" s="37"/>
      <c r="AC879" s="36"/>
      <c r="AD879" s="37"/>
      <c r="AE879" s="37"/>
      <c r="AF879" s="36"/>
      <c r="AG879" s="72"/>
      <c r="AH879" s="37"/>
      <c r="AI879" s="36"/>
      <c r="AJ879" s="17"/>
      <c r="AK879" s="57"/>
    </row>
    <row r="880" spans="1:37" ht="16.5" customHeight="1">
      <c r="A880" s="30"/>
      <c r="B880" s="31"/>
      <c r="C880" s="31"/>
      <c r="D880" s="31"/>
      <c r="E880" s="33"/>
      <c r="F880" s="34"/>
      <c r="G880" s="35"/>
      <c r="H880" s="36" t="str">
        <f t="shared" si="49"/>
        <v/>
      </c>
      <c r="I880" s="34"/>
      <c r="J880" s="35"/>
      <c r="K880" s="36" t="str">
        <f t="shared" si="50"/>
        <v/>
      </c>
      <c r="L880" s="34"/>
      <c r="M880" s="37" t="str">
        <f t="shared" si="51"/>
        <v xml:space="preserve"> </v>
      </c>
      <c r="N880" s="36" t="str">
        <f t="shared" si="52"/>
        <v xml:space="preserve"> </v>
      </c>
      <c r="O880" s="38" t="str">
        <f t="shared" si="53"/>
        <v xml:space="preserve"> </v>
      </c>
      <c r="P880" s="37" t="str">
        <f t="shared" si="54"/>
        <v xml:space="preserve"> </v>
      </c>
      <c r="Q880" s="36" t="str">
        <f t="shared" si="55"/>
        <v xml:space="preserve"> </v>
      </c>
      <c r="R880" s="29"/>
      <c r="S880" s="30"/>
      <c r="T880" s="31"/>
      <c r="U880" s="31"/>
      <c r="V880" s="31"/>
      <c r="W880" s="33"/>
      <c r="X880" s="35"/>
      <c r="Y880" s="35"/>
      <c r="Z880" s="33"/>
      <c r="AA880" s="35"/>
      <c r="AB880" s="35"/>
      <c r="AC880" s="33"/>
      <c r="AD880" s="35"/>
      <c r="AE880" s="35"/>
      <c r="AF880" s="33"/>
      <c r="AG880" s="31"/>
      <c r="AH880" s="35"/>
      <c r="AI880" s="33"/>
      <c r="AJ880" s="29"/>
      <c r="AK880" s="57"/>
    </row>
    <row r="881" spans="1:37" ht="16.5" customHeight="1">
      <c r="A881" s="30"/>
      <c r="B881" s="31"/>
      <c r="C881" s="31"/>
      <c r="D881" s="31"/>
      <c r="E881" s="33"/>
      <c r="F881" s="34"/>
      <c r="G881" s="35"/>
      <c r="H881" s="36" t="str">
        <f t="shared" si="49"/>
        <v/>
      </c>
      <c r="I881" s="34"/>
      <c r="J881" s="35"/>
      <c r="K881" s="36" t="str">
        <f t="shared" si="50"/>
        <v/>
      </c>
      <c r="L881" s="34"/>
      <c r="M881" s="37" t="str">
        <f t="shared" si="51"/>
        <v xml:space="preserve"> </v>
      </c>
      <c r="N881" s="36" t="str">
        <f t="shared" si="52"/>
        <v xml:space="preserve"> </v>
      </c>
      <c r="O881" s="38" t="str">
        <f t="shared" si="53"/>
        <v xml:space="preserve"> </v>
      </c>
      <c r="P881" s="37" t="str">
        <f t="shared" si="54"/>
        <v xml:space="preserve"> </v>
      </c>
      <c r="Q881" s="36" t="str">
        <f t="shared" si="55"/>
        <v xml:space="preserve"> </v>
      </c>
      <c r="R881" s="29"/>
      <c r="S881" s="51"/>
      <c r="T881" s="72"/>
      <c r="U881" s="72"/>
      <c r="V881" s="72"/>
      <c r="W881" s="36"/>
      <c r="X881" s="37"/>
      <c r="Y881" s="37"/>
      <c r="Z881" s="36"/>
      <c r="AA881" s="37"/>
      <c r="AB881" s="37"/>
      <c r="AC881" s="36"/>
      <c r="AD881" s="37"/>
      <c r="AE881" s="37"/>
      <c r="AF881" s="36"/>
      <c r="AG881" s="72"/>
      <c r="AH881" s="37"/>
      <c r="AI881" s="36"/>
      <c r="AJ881" s="17"/>
      <c r="AK881" s="57"/>
    </row>
    <row r="882" spans="1:37" ht="16.5" customHeight="1">
      <c r="A882" s="30"/>
      <c r="B882" s="31"/>
      <c r="C882" s="31"/>
      <c r="D882" s="31"/>
      <c r="E882" s="33"/>
      <c r="F882" s="34"/>
      <c r="G882" s="35"/>
      <c r="H882" s="36" t="str">
        <f t="shared" si="49"/>
        <v/>
      </c>
      <c r="I882" s="34"/>
      <c r="J882" s="35"/>
      <c r="K882" s="36" t="str">
        <f t="shared" si="50"/>
        <v/>
      </c>
      <c r="L882" s="34"/>
      <c r="M882" s="37" t="str">
        <f t="shared" si="51"/>
        <v xml:space="preserve"> </v>
      </c>
      <c r="N882" s="36" t="str">
        <f t="shared" si="52"/>
        <v xml:space="preserve"> </v>
      </c>
      <c r="O882" s="38" t="str">
        <f t="shared" si="53"/>
        <v xml:space="preserve"> </v>
      </c>
      <c r="P882" s="37" t="str">
        <f t="shared" si="54"/>
        <v xml:space="preserve"> </v>
      </c>
      <c r="Q882" s="36" t="str">
        <f t="shared" si="55"/>
        <v xml:space="preserve"> </v>
      </c>
      <c r="R882" s="29"/>
      <c r="S882" s="30"/>
      <c r="T882" s="31"/>
      <c r="U882" s="31"/>
      <c r="V882" s="31"/>
      <c r="W882" s="33"/>
      <c r="X882" s="35"/>
      <c r="Y882" s="35"/>
      <c r="Z882" s="33"/>
      <c r="AA882" s="35"/>
      <c r="AB882" s="35"/>
      <c r="AC882" s="33"/>
      <c r="AD882" s="35"/>
      <c r="AE882" s="35"/>
      <c r="AF882" s="33"/>
      <c r="AG882" s="31"/>
      <c r="AH882" s="35"/>
      <c r="AI882" s="33"/>
      <c r="AJ882" s="29"/>
      <c r="AK882" s="57"/>
    </row>
    <row r="883" spans="1:37" ht="16.5" customHeight="1">
      <c r="A883" s="30"/>
      <c r="B883" s="31"/>
      <c r="C883" s="31"/>
      <c r="D883" s="31"/>
      <c r="E883" s="33"/>
      <c r="F883" s="34"/>
      <c r="G883" s="35"/>
      <c r="H883" s="36" t="str">
        <f t="shared" si="49"/>
        <v/>
      </c>
      <c r="I883" s="34"/>
      <c r="J883" s="35"/>
      <c r="K883" s="36" t="str">
        <f t="shared" si="50"/>
        <v/>
      </c>
      <c r="L883" s="34"/>
      <c r="M883" s="37" t="str">
        <f t="shared" si="51"/>
        <v xml:space="preserve"> </v>
      </c>
      <c r="N883" s="36" t="str">
        <f t="shared" si="52"/>
        <v xml:space="preserve"> </v>
      </c>
      <c r="O883" s="38" t="str">
        <f t="shared" si="53"/>
        <v xml:space="preserve"> </v>
      </c>
      <c r="P883" s="37" t="str">
        <f t="shared" si="54"/>
        <v xml:space="preserve"> </v>
      </c>
      <c r="Q883" s="36" t="str">
        <f t="shared" si="55"/>
        <v xml:space="preserve"> </v>
      </c>
      <c r="R883" s="29"/>
      <c r="S883" s="51"/>
      <c r="T883" s="72"/>
      <c r="U883" s="72"/>
      <c r="V883" s="72"/>
      <c r="W883" s="36"/>
      <c r="X883" s="37"/>
      <c r="Y883" s="37"/>
      <c r="Z883" s="36"/>
      <c r="AA883" s="37"/>
      <c r="AB883" s="37"/>
      <c r="AC883" s="36"/>
      <c r="AD883" s="37"/>
      <c r="AE883" s="37"/>
      <c r="AF883" s="36"/>
      <c r="AG883" s="72"/>
      <c r="AH883" s="37"/>
      <c r="AI883" s="36"/>
      <c r="AJ883" s="17"/>
      <c r="AK883" s="57"/>
    </row>
    <row r="884" spans="1:37" ht="16.5" customHeight="1">
      <c r="A884" s="30"/>
      <c r="B884" s="31"/>
      <c r="C884" s="31"/>
      <c r="D884" s="31"/>
      <c r="E884" s="33"/>
      <c r="F884" s="34"/>
      <c r="G884" s="35"/>
      <c r="H884" s="36" t="str">
        <f t="shared" si="49"/>
        <v/>
      </c>
      <c r="I884" s="34"/>
      <c r="J884" s="35"/>
      <c r="K884" s="36" t="str">
        <f t="shared" si="50"/>
        <v/>
      </c>
      <c r="L884" s="34"/>
      <c r="M884" s="37" t="str">
        <f t="shared" si="51"/>
        <v xml:space="preserve"> </v>
      </c>
      <c r="N884" s="36" t="str">
        <f t="shared" si="52"/>
        <v xml:space="preserve"> </v>
      </c>
      <c r="O884" s="38" t="str">
        <f t="shared" si="53"/>
        <v xml:space="preserve"> </v>
      </c>
      <c r="P884" s="37" t="str">
        <f t="shared" si="54"/>
        <v xml:space="preserve"> </v>
      </c>
      <c r="Q884" s="36" t="str">
        <f t="shared" si="55"/>
        <v xml:space="preserve"> </v>
      </c>
      <c r="R884" s="29"/>
      <c r="S884" s="30"/>
      <c r="T884" s="31"/>
      <c r="U884" s="31"/>
      <c r="V884" s="31"/>
      <c r="W884" s="33"/>
      <c r="X884" s="35"/>
      <c r="Y884" s="35"/>
      <c r="Z884" s="33"/>
      <c r="AA884" s="35"/>
      <c r="AB884" s="35"/>
      <c r="AC884" s="33"/>
      <c r="AD884" s="35"/>
      <c r="AE884" s="35"/>
      <c r="AF884" s="33"/>
      <c r="AG884" s="31"/>
      <c r="AH884" s="35"/>
      <c r="AI884" s="33"/>
      <c r="AJ884" s="29"/>
      <c r="AK884" s="57"/>
    </row>
    <row r="885" spans="1:37" ht="16.5" customHeight="1">
      <c r="A885" s="30"/>
      <c r="B885" s="31"/>
      <c r="C885" s="31"/>
      <c r="D885" s="31"/>
      <c r="E885" s="33"/>
      <c r="F885" s="34"/>
      <c r="G885" s="35"/>
      <c r="H885" s="36" t="str">
        <f t="shared" ref="H885:H1056" si="56">IF(F885="","",F885*G885)</f>
        <v/>
      </c>
      <c r="I885" s="34"/>
      <c r="J885" s="35"/>
      <c r="K885" s="36" t="str">
        <f t="shared" ref="K885:K1056" si="57">IF(I885="","",I885*J885)</f>
        <v/>
      </c>
      <c r="L885" s="34"/>
      <c r="M885" s="37" t="str">
        <f t="shared" ref="M885:M1056" si="58">IF(J885=0," ",J885)</f>
        <v xml:space="preserve"> </v>
      </c>
      <c r="N885" s="36" t="str">
        <f t="shared" ref="N885:N1056" si="59">IFERROR(L885*M885," ")</f>
        <v xml:space="preserve"> </v>
      </c>
      <c r="O885" s="38" t="str">
        <f t="shared" ref="O885:O1052" si="60">IF(((F885+I885)-L885)=0," ",(F885+I885)-L885)</f>
        <v xml:space="preserve"> </v>
      </c>
      <c r="P885" s="37" t="str">
        <f t="shared" ref="P885:P1056" si="61">M885</f>
        <v xml:space="preserve"> </v>
      </c>
      <c r="Q885" s="36" t="str">
        <f t="shared" ref="Q885:Q1056" si="62">IFERROR((H885+K885)-N885," ")</f>
        <v xml:space="preserve"> </v>
      </c>
      <c r="R885" s="29"/>
      <c r="S885" s="51"/>
      <c r="T885" s="72"/>
      <c r="U885" s="72"/>
      <c r="V885" s="72"/>
      <c r="W885" s="36"/>
      <c r="X885" s="37"/>
      <c r="Y885" s="37"/>
      <c r="Z885" s="36"/>
      <c r="AA885" s="37"/>
      <c r="AB885" s="37"/>
      <c r="AC885" s="36"/>
      <c r="AD885" s="37"/>
      <c r="AE885" s="37"/>
      <c r="AF885" s="36"/>
      <c r="AG885" s="72"/>
      <c r="AH885" s="37"/>
      <c r="AI885" s="36"/>
      <c r="AJ885" s="17"/>
      <c r="AK885" s="57"/>
    </row>
    <row r="886" spans="1:37" ht="16.5" customHeight="1">
      <c r="A886" s="30"/>
      <c r="B886" s="31"/>
      <c r="C886" s="31"/>
      <c r="D886" s="31"/>
      <c r="E886" s="33"/>
      <c r="F886" s="34"/>
      <c r="G886" s="35"/>
      <c r="H886" s="36" t="str">
        <f t="shared" si="56"/>
        <v/>
      </c>
      <c r="I886" s="34"/>
      <c r="J886" s="35"/>
      <c r="K886" s="36" t="str">
        <f t="shared" si="57"/>
        <v/>
      </c>
      <c r="L886" s="34"/>
      <c r="M886" s="37" t="str">
        <f t="shared" si="58"/>
        <v xml:space="preserve"> </v>
      </c>
      <c r="N886" s="36" t="str">
        <f t="shared" si="59"/>
        <v xml:space="preserve"> </v>
      </c>
      <c r="O886" s="38" t="str">
        <f t="shared" si="60"/>
        <v xml:space="preserve"> </v>
      </c>
      <c r="P886" s="37" t="str">
        <f t="shared" si="61"/>
        <v xml:space="preserve"> </v>
      </c>
      <c r="Q886" s="36" t="str">
        <f t="shared" si="62"/>
        <v xml:space="preserve"> </v>
      </c>
      <c r="R886" s="29"/>
      <c r="S886" s="30"/>
      <c r="T886" s="31"/>
      <c r="U886" s="31"/>
      <c r="V886" s="31"/>
      <c r="W886" s="33"/>
      <c r="X886" s="35"/>
      <c r="Y886" s="35"/>
      <c r="Z886" s="33"/>
      <c r="AA886" s="35"/>
      <c r="AB886" s="35"/>
      <c r="AC886" s="33"/>
      <c r="AD886" s="35"/>
      <c r="AE886" s="35"/>
      <c r="AF886" s="33"/>
      <c r="AG886" s="31"/>
      <c r="AH886" s="35"/>
      <c r="AI886" s="33"/>
      <c r="AJ886" s="29"/>
      <c r="AK886" s="57"/>
    </row>
    <row r="887" spans="1:37" ht="16.5" customHeight="1">
      <c r="A887" s="30"/>
      <c r="B887" s="31"/>
      <c r="C887" s="31"/>
      <c r="D887" s="31"/>
      <c r="E887" s="33"/>
      <c r="F887" s="34"/>
      <c r="G887" s="35"/>
      <c r="H887" s="36" t="str">
        <f t="shared" si="56"/>
        <v/>
      </c>
      <c r="I887" s="34"/>
      <c r="J887" s="35"/>
      <c r="K887" s="36" t="str">
        <f t="shared" si="57"/>
        <v/>
      </c>
      <c r="L887" s="34"/>
      <c r="M887" s="37" t="str">
        <f t="shared" si="58"/>
        <v xml:space="preserve"> </v>
      </c>
      <c r="N887" s="36" t="str">
        <f t="shared" si="59"/>
        <v xml:space="preserve"> </v>
      </c>
      <c r="O887" s="38" t="str">
        <f t="shared" si="60"/>
        <v xml:space="preserve"> </v>
      </c>
      <c r="P887" s="37" t="str">
        <f t="shared" si="61"/>
        <v xml:space="preserve"> </v>
      </c>
      <c r="Q887" s="36" t="str">
        <f t="shared" si="62"/>
        <v xml:space="preserve"> </v>
      </c>
      <c r="R887" s="29"/>
      <c r="S887" s="51"/>
      <c r="T887" s="72"/>
      <c r="U887" s="72"/>
      <c r="V887" s="72"/>
      <c r="W887" s="36"/>
      <c r="X887" s="37"/>
      <c r="Y887" s="37"/>
      <c r="Z887" s="36"/>
      <c r="AA887" s="37"/>
      <c r="AB887" s="37"/>
      <c r="AC887" s="36"/>
      <c r="AD887" s="37"/>
      <c r="AE887" s="37"/>
      <c r="AF887" s="36"/>
      <c r="AG887" s="72"/>
      <c r="AH887" s="37"/>
      <c r="AI887" s="36"/>
      <c r="AJ887" s="17"/>
      <c r="AK887" s="57"/>
    </row>
    <row r="888" spans="1:37" ht="16.5" customHeight="1">
      <c r="A888" s="30"/>
      <c r="B888" s="31"/>
      <c r="C888" s="31"/>
      <c r="D888" s="31"/>
      <c r="E888" s="33"/>
      <c r="F888" s="34"/>
      <c r="G888" s="35"/>
      <c r="H888" s="36" t="str">
        <f t="shared" si="56"/>
        <v/>
      </c>
      <c r="I888" s="34"/>
      <c r="J888" s="35"/>
      <c r="K888" s="36" t="str">
        <f t="shared" si="57"/>
        <v/>
      </c>
      <c r="L888" s="34"/>
      <c r="M888" s="37" t="str">
        <f t="shared" si="58"/>
        <v xml:space="preserve"> </v>
      </c>
      <c r="N888" s="36" t="str">
        <f t="shared" si="59"/>
        <v xml:space="preserve"> </v>
      </c>
      <c r="O888" s="38" t="str">
        <f t="shared" si="60"/>
        <v xml:space="preserve"> </v>
      </c>
      <c r="P888" s="37" t="str">
        <f t="shared" si="61"/>
        <v xml:space="preserve"> </v>
      </c>
      <c r="Q888" s="36" t="str">
        <f t="shared" si="62"/>
        <v xml:space="preserve"> </v>
      </c>
      <c r="R888" s="29"/>
      <c r="S888" s="30"/>
      <c r="T888" s="31"/>
      <c r="U888" s="31"/>
      <c r="V888" s="31"/>
      <c r="W888" s="33"/>
      <c r="X888" s="35"/>
      <c r="Y888" s="35"/>
      <c r="Z888" s="33"/>
      <c r="AA888" s="35"/>
      <c r="AB888" s="35"/>
      <c r="AC888" s="33"/>
      <c r="AD888" s="35"/>
      <c r="AE888" s="35"/>
      <c r="AF888" s="33"/>
      <c r="AG888" s="31"/>
      <c r="AH888" s="35"/>
      <c r="AI888" s="33"/>
      <c r="AJ888" s="29"/>
      <c r="AK888" s="57"/>
    </row>
    <row r="889" spans="1:37" ht="16.5" customHeight="1">
      <c r="A889" s="30"/>
      <c r="B889" s="31"/>
      <c r="C889" s="31"/>
      <c r="D889" s="31"/>
      <c r="E889" s="33"/>
      <c r="F889" s="34"/>
      <c r="G889" s="35"/>
      <c r="H889" s="36" t="str">
        <f t="shared" si="56"/>
        <v/>
      </c>
      <c r="I889" s="34"/>
      <c r="J889" s="35"/>
      <c r="K889" s="36" t="str">
        <f t="shared" si="57"/>
        <v/>
      </c>
      <c r="L889" s="34"/>
      <c r="M889" s="37" t="str">
        <f t="shared" si="58"/>
        <v xml:space="preserve"> </v>
      </c>
      <c r="N889" s="36" t="str">
        <f t="shared" si="59"/>
        <v xml:space="preserve"> </v>
      </c>
      <c r="O889" s="38" t="str">
        <f t="shared" si="60"/>
        <v xml:space="preserve"> </v>
      </c>
      <c r="P889" s="37" t="str">
        <f t="shared" si="61"/>
        <v xml:space="preserve"> </v>
      </c>
      <c r="Q889" s="36" t="str">
        <f t="shared" si="62"/>
        <v xml:space="preserve"> </v>
      </c>
      <c r="R889" s="29"/>
      <c r="S889" s="51"/>
      <c r="T889" s="72"/>
      <c r="U889" s="72"/>
      <c r="V889" s="72"/>
      <c r="W889" s="36"/>
      <c r="X889" s="37"/>
      <c r="Y889" s="37"/>
      <c r="Z889" s="36"/>
      <c r="AA889" s="37"/>
      <c r="AB889" s="37"/>
      <c r="AC889" s="36"/>
      <c r="AD889" s="37"/>
      <c r="AE889" s="37"/>
      <c r="AF889" s="36"/>
      <c r="AG889" s="72"/>
      <c r="AH889" s="37"/>
      <c r="AI889" s="36"/>
      <c r="AJ889" s="17"/>
      <c r="AK889" s="57"/>
    </row>
    <row r="890" spans="1:37" ht="16.5" customHeight="1">
      <c r="A890" s="30"/>
      <c r="B890" s="31"/>
      <c r="C890" s="31"/>
      <c r="D890" s="31"/>
      <c r="E890" s="33"/>
      <c r="F890" s="34"/>
      <c r="G890" s="35"/>
      <c r="H890" s="36" t="str">
        <f t="shared" si="56"/>
        <v/>
      </c>
      <c r="I890" s="34"/>
      <c r="J890" s="35"/>
      <c r="K890" s="36" t="str">
        <f t="shared" si="57"/>
        <v/>
      </c>
      <c r="L890" s="34"/>
      <c r="M890" s="37" t="str">
        <f t="shared" si="58"/>
        <v xml:space="preserve"> </v>
      </c>
      <c r="N890" s="36" t="str">
        <f t="shared" si="59"/>
        <v xml:space="preserve"> </v>
      </c>
      <c r="O890" s="38" t="str">
        <f t="shared" si="60"/>
        <v xml:space="preserve"> </v>
      </c>
      <c r="P890" s="37" t="str">
        <f t="shared" si="61"/>
        <v xml:space="preserve"> </v>
      </c>
      <c r="Q890" s="36" t="str">
        <f t="shared" si="62"/>
        <v xml:space="preserve"> </v>
      </c>
      <c r="R890" s="29"/>
      <c r="S890" s="30"/>
      <c r="T890" s="31"/>
      <c r="U890" s="31"/>
      <c r="V890" s="31"/>
      <c r="W890" s="33"/>
      <c r="X890" s="35"/>
      <c r="Y890" s="35"/>
      <c r="Z890" s="33"/>
      <c r="AA890" s="35"/>
      <c r="AB890" s="35"/>
      <c r="AC890" s="33"/>
      <c r="AD890" s="35"/>
      <c r="AE890" s="35"/>
      <c r="AF890" s="33"/>
      <c r="AG890" s="31"/>
      <c r="AH890" s="35"/>
      <c r="AI890" s="33"/>
      <c r="AJ890" s="29"/>
      <c r="AK890" s="57"/>
    </row>
    <row r="891" spans="1:37" ht="16.5" customHeight="1">
      <c r="A891" s="30"/>
      <c r="B891" s="31"/>
      <c r="C891" s="31"/>
      <c r="D891" s="31"/>
      <c r="E891" s="33"/>
      <c r="F891" s="34"/>
      <c r="G891" s="35"/>
      <c r="H891" s="36" t="str">
        <f t="shared" si="56"/>
        <v/>
      </c>
      <c r="I891" s="34"/>
      <c r="J891" s="35"/>
      <c r="K891" s="36" t="str">
        <f t="shared" si="57"/>
        <v/>
      </c>
      <c r="L891" s="34"/>
      <c r="M891" s="37" t="str">
        <f t="shared" si="58"/>
        <v xml:space="preserve"> </v>
      </c>
      <c r="N891" s="36" t="str">
        <f t="shared" si="59"/>
        <v xml:space="preserve"> </v>
      </c>
      <c r="O891" s="38" t="str">
        <f t="shared" si="60"/>
        <v xml:space="preserve"> </v>
      </c>
      <c r="P891" s="37" t="str">
        <f t="shared" si="61"/>
        <v xml:space="preserve"> </v>
      </c>
      <c r="Q891" s="36" t="str">
        <f t="shared" si="62"/>
        <v xml:space="preserve"> </v>
      </c>
      <c r="R891" s="29"/>
      <c r="S891" s="51"/>
      <c r="T891" s="72"/>
      <c r="U891" s="72"/>
      <c r="V891" s="72"/>
      <c r="W891" s="36"/>
      <c r="X891" s="37"/>
      <c r="Y891" s="37"/>
      <c r="Z891" s="36"/>
      <c r="AA891" s="37"/>
      <c r="AB891" s="37"/>
      <c r="AC891" s="36"/>
      <c r="AD891" s="37"/>
      <c r="AE891" s="37"/>
      <c r="AF891" s="36"/>
      <c r="AG891" s="72"/>
      <c r="AH891" s="37"/>
      <c r="AI891" s="36"/>
      <c r="AJ891" s="17"/>
      <c r="AK891" s="57"/>
    </row>
    <row r="892" spans="1:37" ht="16.5" customHeight="1">
      <c r="A892" s="30"/>
      <c r="B892" s="31"/>
      <c r="C892" s="31"/>
      <c r="D892" s="31"/>
      <c r="E892" s="33"/>
      <c r="F892" s="34"/>
      <c r="G892" s="35"/>
      <c r="H892" s="36" t="str">
        <f t="shared" si="56"/>
        <v/>
      </c>
      <c r="I892" s="34"/>
      <c r="J892" s="35"/>
      <c r="K892" s="36" t="str">
        <f t="shared" si="57"/>
        <v/>
      </c>
      <c r="L892" s="34"/>
      <c r="M892" s="37" t="str">
        <f t="shared" si="58"/>
        <v xml:space="preserve"> </v>
      </c>
      <c r="N892" s="36" t="str">
        <f t="shared" si="59"/>
        <v xml:space="preserve"> </v>
      </c>
      <c r="O892" s="38" t="str">
        <f t="shared" si="60"/>
        <v xml:space="preserve"> </v>
      </c>
      <c r="P892" s="37" t="str">
        <f t="shared" si="61"/>
        <v xml:space="preserve"> </v>
      </c>
      <c r="Q892" s="36" t="str">
        <f t="shared" si="62"/>
        <v xml:space="preserve"> </v>
      </c>
      <c r="R892" s="29"/>
      <c r="S892" s="30"/>
      <c r="T892" s="31"/>
      <c r="U892" s="31"/>
      <c r="V892" s="31"/>
      <c r="W892" s="33"/>
      <c r="X892" s="35"/>
      <c r="Y892" s="35"/>
      <c r="Z892" s="33"/>
      <c r="AA892" s="35"/>
      <c r="AB892" s="35"/>
      <c r="AC892" s="33"/>
      <c r="AD892" s="35"/>
      <c r="AE892" s="35"/>
      <c r="AF892" s="33"/>
      <c r="AG892" s="31"/>
      <c r="AH892" s="35"/>
      <c r="AI892" s="33"/>
      <c r="AJ892" s="29"/>
      <c r="AK892" s="57"/>
    </row>
    <row r="893" spans="1:37" ht="16.5" customHeight="1">
      <c r="A893" s="30"/>
      <c r="B893" s="31"/>
      <c r="C893" s="31"/>
      <c r="D893" s="31"/>
      <c r="E893" s="33"/>
      <c r="F893" s="34"/>
      <c r="G893" s="35"/>
      <c r="H893" s="36" t="str">
        <f t="shared" si="56"/>
        <v/>
      </c>
      <c r="I893" s="34"/>
      <c r="J893" s="35"/>
      <c r="K893" s="36" t="str">
        <f t="shared" si="57"/>
        <v/>
      </c>
      <c r="L893" s="34"/>
      <c r="M893" s="37" t="str">
        <f t="shared" si="58"/>
        <v xml:space="preserve"> </v>
      </c>
      <c r="N893" s="36" t="str">
        <f t="shared" si="59"/>
        <v xml:space="preserve"> </v>
      </c>
      <c r="O893" s="38" t="str">
        <f t="shared" si="60"/>
        <v xml:space="preserve"> </v>
      </c>
      <c r="P893" s="37" t="str">
        <f t="shared" si="61"/>
        <v xml:space="preserve"> </v>
      </c>
      <c r="Q893" s="36" t="str">
        <f t="shared" si="62"/>
        <v xml:space="preserve"> </v>
      </c>
      <c r="R893" s="29"/>
      <c r="S893" s="51"/>
      <c r="T893" s="72"/>
      <c r="U893" s="72"/>
      <c r="V893" s="72"/>
      <c r="W893" s="36"/>
      <c r="X893" s="37"/>
      <c r="Y893" s="37"/>
      <c r="Z893" s="36"/>
      <c r="AA893" s="37"/>
      <c r="AB893" s="37"/>
      <c r="AC893" s="36"/>
      <c r="AD893" s="37"/>
      <c r="AE893" s="37"/>
      <c r="AF893" s="36"/>
      <c r="AG893" s="72"/>
      <c r="AH893" s="37"/>
      <c r="AI893" s="36"/>
      <c r="AJ893" s="17"/>
      <c r="AK893" s="57"/>
    </row>
    <row r="894" spans="1:37" ht="16.5" customHeight="1">
      <c r="A894" s="30"/>
      <c r="B894" s="31"/>
      <c r="C894" s="31"/>
      <c r="D894" s="31"/>
      <c r="E894" s="33"/>
      <c r="F894" s="34"/>
      <c r="G894" s="35"/>
      <c r="H894" s="36" t="str">
        <f t="shared" si="56"/>
        <v/>
      </c>
      <c r="I894" s="34"/>
      <c r="J894" s="35"/>
      <c r="K894" s="36" t="str">
        <f t="shared" si="57"/>
        <v/>
      </c>
      <c r="L894" s="34"/>
      <c r="M894" s="37" t="str">
        <f t="shared" si="58"/>
        <v xml:space="preserve"> </v>
      </c>
      <c r="N894" s="36" t="str">
        <f t="shared" si="59"/>
        <v xml:space="preserve"> </v>
      </c>
      <c r="O894" s="38" t="str">
        <f t="shared" si="60"/>
        <v xml:space="preserve"> </v>
      </c>
      <c r="P894" s="37" t="str">
        <f t="shared" si="61"/>
        <v xml:space="preserve"> </v>
      </c>
      <c r="Q894" s="36" t="str">
        <f t="shared" si="62"/>
        <v xml:space="preserve"> </v>
      </c>
      <c r="R894" s="29"/>
      <c r="S894" s="30"/>
      <c r="T894" s="31"/>
      <c r="U894" s="31"/>
      <c r="V894" s="31"/>
      <c r="W894" s="33"/>
      <c r="X894" s="35"/>
      <c r="Y894" s="35"/>
      <c r="Z894" s="33"/>
      <c r="AA894" s="35"/>
      <c r="AB894" s="35"/>
      <c r="AC894" s="33"/>
      <c r="AD894" s="35"/>
      <c r="AE894" s="35"/>
      <c r="AF894" s="33"/>
      <c r="AG894" s="31"/>
      <c r="AH894" s="35"/>
      <c r="AI894" s="33"/>
      <c r="AJ894" s="29"/>
      <c r="AK894" s="57"/>
    </row>
    <row r="895" spans="1:37" ht="16.5" customHeight="1">
      <c r="A895" s="30"/>
      <c r="B895" s="31"/>
      <c r="C895" s="31"/>
      <c r="D895" s="31"/>
      <c r="E895" s="33"/>
      <c r="F895" s="34"/>
      <c r="G895" s="35"/>
      <c r="H895" s="36" t="str">
        <f t="shared" si="56"/>
        <v/>
      </c>
      <c r="I895" s="34"/>
      <c r="J895" s="35"/>
      <c r="K895" s="36" t="str">
        <f t="shared" si="57"/>
        <v/>
      </c>
      <c r="L895" s="34"/>
      <c r="M895" s="37" t="str">
        <f t="shared" si="58"/>
        <v xml:space="preserve"> </v>
      </c>
      <c r="N895" s="36" t="str">
        <f t="shared" si="59"/>
        <v xml:space="preserve"> </v>
      </c>
      <c r="O895" s="38" t="str">
        <f t="shared" si="60"/>
        <v xml:space="preserve"> </v>
      </c>
      <c r="P895" s="37" t="str">
        <f t="shared" si="61"/>
        <v xml:space="preserve"> </v>
      </c>
      <c r="Q895" s="36" t="str">
        <f t="shared" si="62"/>
        <v xml:space="preserve"> </v>
      </c>
      <c r="R895" s="29"/>
      <c r="S895" s="51"/>
      <c r="T895" s="72"/>
      <c r="U895" s="72"/>
      <c r="V895" s="72"/>
      <c r="W895" s="36"/>
      <c r="X895" s="37"/>
      <c r="Y895" s="37"/>
      <c r="Z895" s="36"/>
      <c r="AA895" s="37"/>
      <c r="AB895" s="37"/>
      <c r="AC895" s="36"/>
      <c r="AD895" s="37"/>
      <c r="AE895" s="37"/>
      <c r="AF895" s="36"/>
      <c r="AG895" s="72"/>
      <c r="AH895" s="37"/>
      <c r="AI895" s="36"/>
      <c r="AJ895" s="17"/>
      <c r="AK895" s="57"/>
    </row>
    <row r="896" spans="1:37" ht="16.5" customHeight="1">
      <c r="A896" s="30"/>
      <c r="B896" s="31"/>
      <c r="C896" s="31"/>
      <c r="D896" s="31"/>
      <c r="E896" s="33"/>
      <c r="F896" s="34"/>
      <c r="G896" s="35"/>
      <c r="H896" s="36" t="str">
        <f t="shared" si="56"/>
        <v/>
      </c>
      <c r="I896" s="34"/>
      <c r="J896" s="35"/>
      <c r="K896" s="36" t="str">
        <f t="shared" si="57"/>
        <v/>
      </c>
      <c r="L896" s="34"/>
      <c r="M896" s="37" t="str">
        <f t="shared" si="58"/>
        <v xml:space="preserve"> </v>
      </c>
      <c r="N896" s="36" t="str">
        <f t="shared" si="59"/>
        <v xml:space="preserve"> </v>
      </c>
      <c r="O896" s="38" t="str">
        <f t="shared" si="60"/>
        <v xml:space="preserve"> </v>
      </c>
      <c r="P896" s="37" t="str">
        <f t="shared" si="61"/>
        <v xml:space="preserve"> </v>
      </c>
      <c r="Q896" s="36" t="str">
        <f t="shared" si="62"/>
        <v xml:space="preserve"> </v>
      </c>
      <c r="R896" s="29"/>
      <c r="S896" s="30"/>
      <c r="T896" s="31"/>
      <c r="U896" s="31"/>
      <c r="V896" s="31"/>
      <c r="W896" s="33"/>
      <c r="X896" s="35"/>
      <c r="Y896" s="35"/>
      <c r="Z896" s="33"/>
      <c r="AA896" s="35"/>
      <c r="AB896" s="35"/>
      <c r="AC896" s="33"/>
      <c r="AD896" s="35"/>
      <c r="AE896" s="35"/>
      <c r="AF896" s="33"/>
      <c r="AG896" s="31"/>
      <c r="AH896" s="35"/>
      <c r="AI896" s="33"/>
      <c r="AJ896" s="29"/>
      <c r="AK896" s="57"/>
    </row>
    <row r="897" spans="1:37" ht="16.5" customHeight="1">
      <c r="A897" s="30"/>
      <c r="B897" s="31"/>
      <c r="C897" s="31"/>
      <c r="D897" s="31"/>
      <c r="E897" s="33"/>
      <c r="F897" s="34"/>
      <c r="G897" s="35"/>
      <c r="H897" s="36" t="str">
        <f t="shared" si="56"/>
        <v/>
      </c>
      <c r="I897" s="34"/>
      <c r="J897" s="35"/>
      <c r="K897" s="36" t="str">
        <f t="shared" si="57"/>
        <v/>
      </c>
      <c r="L897" s="34"/>
      <c r="M897" s="37" t="str">
        <f t="shared" si="58"/>
        <v xml:space="preserve"> </v>
      </c>
      <c r="N897" s="36" t="str">
        <f t="shared" si="59"/>
        <v xml:space="preserve"> </v>
      </c>
      <c r="O897" s="38" t="str">
        <f t="shared" si="60"/>
        <v xml:space="preserve"> </v>
      </c>
      <c r="P897" s="37" t="str">
        <f t="shared" si="61"/>
        <v xml:space="preserve"> </v>
      </c>
      <c r="Q897" s="36" t="str">
        <f t="shared" si="62"/>
        <v xml:space="preserve"> </v>
      </c>
      <c r="R897" s="29"/>
      <c r="S897" s="51"/>
      <c r="T897" s="72"/>
      <c r="U897" s="72"/>
      <c r="V897" s="72"/>
      <c r="W897" s="36"/>
      <c r="X897" s="37"/>
      <c r="Y897" s="37"/>
      <c r="Z897" s="36"/>
      <c r="AA897" s="37"/>
      <c r="AB897" s="37"/>
      <c r="AC897" s="36"/>
      <c r="AD897" s="37"/>
      <c r="AE897" s="37"/>
      <c r="AF897" s="36"/>
      <c r="AG897" s="72"/>
      <c r="AH897" s="37"/>
      <c r="AI897" s="36"/>
      <c r="AJ897" s="17"/>
      <c r="AK897" s="57"/>
    </row>
    <row r="898" spans="1:37" ht="16.5" customHeight="1">
      <c r="A898" s="30"/>
      <c r="B898" s="31"/>
      <c r="C898" s="31"/>
      <c r="D898" s="31"/>
      <c r="E898" s="33"/>
      <c r="F898" s="34"/>
      <c r="G898" s="35"/>
      <c r="H898" s="36" t="str">
        <f t="shared" si="56"/>
        <v/>
      </c>
      <c r="I898" s="34"/>
      <c r="J898" s="35"/>
      <c r="K898" s="36" t="str">
        <f t="shared" si="57"/>
        <v/>
      </c>
      <c r="L898" s="34"/>
      <c r="M898" s="37" t="str">
        <f t="shared" si="58"/>
        <v xml:space="preserve"> </v>
      </c>
      <c r="N898" s="36" t="str">
        <f t="shared" si="59"/>
        <v xml:space="preserve"> </v>
      </c>
      <c r="O898" s="38" t="str">
        <f t="shared" si="60"/>
        <v xml:space="preserve"> </v>
      </c>
      <c r="P898" s="37" t="str">
        <f t="shared" si="61"/>
        <v xml:space="preserve"> </v>
      </c>
      <c r="Q898" s="36" t="str">
        <f t="shared" si="62"/>
        <v xml:space="preserve"> </v>
      </c>
      <c r="R898" s="29"/>
      <c r="S898" s="30"/>
      <c r="T898" s="31"/>
      <c r="U898" s="31"/>
      <c r="V898" s="31"/>
      <c r="W898" s="33"/>
      <c r="X898" s="35"/>
      <c r="Y898" s="35"/>
      <c r="Z898" s="33"/>
      <c r="AA898" s="35"/>
      <c r="AB898" s="35"/>
      <c r="AC898" s="33"/>
      <c r="AD898" s="35"/>
      <c r="AE898" s="35"/>
      <c r="AF898" s="33"/>
      <c r="AG898" s="31"/>
      <c r="AH898" s="35"/>
      <c r="AI898" s="33"/>
      <c r="AJ898" s="29"/>
      <c r="AK898" s="57"/>
    </row>
    <row r="899" spans="1:37" ht="16.5" customHeight="1">
      <c r="A899" s="30"/>
      <c r="B899" s="31"/>
      <c r="C899" s="31"/>
      <c r="D899" s="31"/>
      <c r="E899" s="33"/>
      <c r="F899" s="34"/>
      <c r="G899" s="35"/>
      <c r="H899" s="36" t="str">
        <f t="shared" si="56"/>
        <v/>
      </c>
      <c r="I899" s="34"/>
      <c r="J899" s="35"/>
      <c r="K899" s="36" t="str">
        <f t="shared" si="57"/>
        <v/>
      </c>
      <c r="L899" s="34"/>
      <c r="M899" s="37" t="str">
        <f t="shared" si="58"/>
        <v xml:space="preserve"> </v>
      </c>
      <c r="N899" s="36" t="str">
        <f t="shared" si="59"/>
        <v xml:space="preserve"> </v>
      </c>
      <c r="O899" s="38" t="str">
        <f t="shared" si="60"/>
        <v xml:space="preserve"> </v>
      </c>
      <c r="P899" s="37" t="str">
        <f t="shared" si="61"/>
        <v xml:space="preserve"> </v>
      </c>
      <c r="Q899" s="36" t="str">
        <f t="shared" si="62"/>
        <v xml:space="preserve"> </v>
      </c>
      <c r="R899" s="29"/>
      <c r="S899" s="51"/>
      <c r="T899" s="72"/>
      <c r="U899" s="72"/>
      <c r="V899" s="72"/>
      <c r="W899" s="36"/>
      <c r="X899" s="37"/>
      <c r="Y899" s="37"/>
      <c r="Z899" s="36"/>
      <c r="AA899" s="37"/>
      <c r="AB899" s="37"/>
      <c r="AC899" s="36"/>
      <c r="AD899" s="37"/>
      <c r="AE899" s="37"/>
      <c r="AF899" s="36"/>
      <c r="AG899" s="72"/>
      <c r="AH899" s="37"/>
      <c r="AI899" s="36"/>
      <c r="AJ899" s="17"/>
      <c r="AK899" s="57"/>
    </row>
    <row r="900" spans="1:37" ht="16.5" customHeight="1">
      <c r="A900" s="30"/>
      <c r="B900" s="31"/>
      <c r="C900" s="31"/>
      <c r="D900" s="31"/>
      <c r="E900" s="33"/>
      <c r="F900" s="34"/>
      <c r="G900" s="35"/>
      <c r="H900" s="36" t="str">
        <f t="shared" si="56"/>
        <v/>
      </c>
      <c r="I900" s="34"/>
      <c r="J900" s="35"/>
      <c r="K900" s="36" t="str">
        <f t="shared" si="57"/>
        <v/>
      </c>
      <c r="L900" s="34"/>
      <c r="M900" s="37" t="str">
        <f t="shared" si="58"/>
        <v xml:space="preserve"> </v>
      </c>
      <c r="N900" s="36" t="str">
        <f t="shared" si="59"/>
        <v xml:space="preserve"> </v>
      </c>
      <c r="O900" s="38" t="str">
        <f t="shared" si="60"/>
        <v xml:space="preserve"> </v>
      </c>
      <c r="P900" s="37" t="str">
        <f t="shared" si="61"/>
        <v xml:space="preserve"> </v>
      </c>
      <c r="Q900" s="36" t="str">
        <f t="shared" si="62"/>
        <v xml:space="preserve"> </v>
      </c>
      <c r="R900" s="29"/>
      <c r="S900" s="30"/>
      <c r="T900" s="31"/>
      <c r="U900" s="31"/>
      <c r="V900" s="31"/>
      <c r="W900" s="33"/>
      <c r="X900" s="35"/>
      <c r="Y900" s="35"/>
      <c r="Z900" s="33"/>
      <c r="AA900" s="35"/>
      <c r="AB900" s="35"/>
      <c r="AC900" s="33"/>
      <c r="AD900" s="35"/>
      <c r="AE900" s="35"/>
      <c r="AF900" s="33"/>
      <c r="AG900" s="31"/>
      <c r="AH900" s="35"/>
      <c r="AI900" s="33"/>
      <c r="AJ900" s="29"/>
      <c r="AK900" s="57"/>
    </row>
    <row r="901" spans="1:37" ht="16.5" customHeight="1">
      <c r="A901" s="30"/>
      <c r="B901" s="31"/>
      <c r="C901" s="31"/>
      <c r="D901" s="31"/>
      <c r="E901" s="33"/>
      <c r="F901" s="34"/>
      <c r="G901" s="35"/>
      <c r="H901" s="36" t="str">
        <f t="shared" si="56"/>
        <v/>
      </c>
      <c r="I901" s="34"/>
      <c r="J901" s="35"/>
      <c r="K901" s="36" t="str">
        <f t="shared" si="57"/>
        <v/>
      </c>
      <c r="L901" s="34"/>
      <c r="M901" s="37" t="str">
        <f t="shared" si="58"/>
        <v xml:space="preserve"> </v>
      </c>
      <c r="N901" s="36" t="str">
        <f t="shared" si="59"/>
        <v xml:space="preserve"> </v>
      </c>
      <c r="O901" s="38" t="str">
        <f t="shared" si="60"/>
        <v xml:space="preserve"> </v>
      </c>
      <c r="P901" s="37" t="str">
        <f t="shared" si="61"/>
        <v xml:space="preserve"> </v>
      </c>
      <c r="Q901" s="36" t="str">
        <f t="shared" si="62"/>
        <v xml:space="preserve"> </v>
      </c>
      <c r="R901" s="29"/>
      <c r="S901" s="51"/>
      <c r="T901" s="72"/>
      <c r="U901" s="72"/>
      <c r="V901" s="72"/>
      <c r="W901" s="36"/>
      <c r="X901" s="37"/>
      <c r="Y901" s="37"/>
      <c r="Z901" s="36"/>
      <c r="AA901" s="37"/>
      <c r="AB901" s="37"/>
      <c r="AC901" s="36"/>
      <c r="AD901" s="37"/>
      <c r="AE901" s="37"/>
      <c r="AF901" s="36"/>
      <c r="AG901" s="72"/>
      <c r="AH901" s="37"/>
      <c r="AI901" s="36"/>
      <c r="AJ901" s="17"/>
      <c r="AK901" s="57"/>
    </row>
    <row r="902" spans="1:37" ht="16.5" customHeight="1">
      <c r="A902" s="30"/>
      <c r="B902" s="31"/>
      <c r="C902" s="31"/>
      <c r="D902" s="31"/>
      <c r="E902" s="33"/>
      <c r="F902" s="34"/>
      <c r="G902" s="35"/>
      <c r="H902" s="36" t="str">
        <f t="shared" si="56"/>
        <v/>
      </c>
      <c r="I902" s="34"/>
      <c r="J902" s="35"/>
      <c r="K902" s="36" t="str">
        <f t="shared" si="57"/>
        <v/>
      </c>
      <c r="L902" s="34"/>
      <c r="M902" s="37" t="str">
        <f t="shared" si="58"/>
        <v xml:space="preserve"> </v>
      </c>
      <c r="N902" s="36" t="str">
        <f t="shared" si="59"/>
        <v xml:space="preserve"> </v>
      </c>
      <c r="O902" s="38" t="str">
        <f t="shared" si="60"/>
        <v xml:space="preserve"> </v>
      </c>
      <c r="P902" s="37" t="str">
        <f t="shared" si="61"/>
        <v xml:space="preserve"> </v>
      </c>
      <c r="Q902" s="36" t="str">
        <f t="shared" si="62"/>
        <v xml:space="preserve"> </v>
      </c>
      <c r="R902" s="29"/>
      <c r="S902" s="30"/>
      <c r="T902" s="31"/>
      <c r="U902" s="31"/>
      <c r="V902" s="31"/>
      <c r="W902" s="33"/>
      <c r="X902" s="35"/>
      <c r="Y902" s="35"/>
      <c r="Z902" s="33"/>
      <c r="AA902" s="35"/>
      <c r="AB902" s="35"/>
      <c r="AC902" s="33"/>
      <c r="AD902" s="35"/>
      <c r="AE902" s="35"/>
      <c r="AF902" s="33"/>
      <c r="AG902" s="31"/>
      <c r="AH902" s="35"/>
      <c r="AI902" s="33"/>
      <c r="AJ902" s="29"/>
      <c r="AK902" s="57"/>
    </row>
    <row r="903" spans="1:37" ht="16.5" customHeight="1">
      <c r="A903" s="30"/>
      <c r="B903" s="31"/>
      <c r="C903" s="31"/>
      <c r="D903" s="31"/>
      <c r="E903" s="33"/>
      <c r="F903" s="34"/>
      <c r="G903" s="35"/>
      <c r="H903" s="36" t="str">
        <f t="shared" si="56"/>
        <v/>
      </c>
      <c r="I903" s="34"/>
      <c r="J903" s="35"/>
      <c r="K903" s="36" t="str">
        <f t="shared" si="57"/>
        <v/>
      </c>
      <c r="L903" s="34"/>
      <c r="M903" s="37" t="str">
        <f t="shared" si="58"/>
        <v xml:space="preserve"> </v>
      </c>
      <c r="N903" s="36" t="str">
        <f t="shared" si="59"/>
        <v xml:space="preserve"> </v>
      </c>
      <c r="O903" s="38" t="str">
        <f t="shared" si="60"/>
        <v xml:space="preserve"> </v>
      </c>
      <c r="P903" s="37" t="str">
        <f t="shared" si="61"/>
        <v xml:space="preserve"> </v>
      </c>
      <c r="Q903" s="36" t="str">
        <f t="shared" si="62"/>
        <v xml:space="preserve"> </v>
      </c>
      <c r="R903" s="29"/>
      <c r="S903" s="51"/>
      <c r="T903" s="72"/>
      <c r="U903" s="72"/>
      <c r="V903" s="72"/>
      <c r="W903" s="36"/>
      <c r="X903" s="37"/>
      <c r="Y903" s="37"/>
      <c r="Z903" s="36"/>
      <c r="AA903" s="37"/>
      <c r="AB903" s="37"/>
      <c r="AC903" s="36"/>
      <c r="AD903" s="37"/>
      <c r="AE903" s="37"/>
      <c r="AF903" s="36"/>
      <c r="AG903" s="72"/>
      <c r="AH903" s="37"/>
      <c r="AI903" s="36"/>
      <c r="AJ903" s="17"/>
      <c r="AK903" s="57"/>
    </row>
    <row r="904" spans="1:37" ht="16.5" customHeight="1">
      <c r="A904" s="30"/>
      <c r="B904" s="31"/>
      <c r="C904" s="31"/>
      <c r="D904" s="31"/>
      <c r="E904" s="33"/>
      <c r="F904" s="34"/>
      <c r="G904" s="35"/>
      <c r="H904" s="36" t="str">
        <f t="shared" si="56"/>
        <v/>
      </c>
      <c r="I904" s="34"/>
      <c r="J904" s="35"/>
      <c r="K904" s="36" t="str">
        <f t="shared" si="57"/>
        <v/>
      </c>
      <c r="L904" s="34"/>
      <c r="M904" s="37" t="str">
        <f t="shared" si="58"/>
        <v xml:space="preserve"> </v>
      </c>
      <c r="N904" s="36" t="str">
        <f t="shared" si="59"/>
        <v xml:space="preserve"> </v>
      </c>
      <c r="O904" s="38" t="str">
        <f t="shared" si="60"/>
        <v xml:space="preserve"> </v>
      </c>
      <c r="P904" s="37" t="str">
        <f t="shared" si="61"/>
        <v xml:space="preserve"> </v>
      </c>
      <c r="Q904" s="36" t="str">
        <f t="shared" si="62"/>
        <v xml:space="preserve"> </v>
      </c>
      <c r="R904" s="29"/>
      <c r="S904" s="30"/>
      <c r="T904" s="31"/>
      <c r="U904" s="31"/>
      <c r="V904" s="31"/>
      <c r="W904" s="33"/>
      <c r="X904" s="35"/>
      <c r="Y904" s="35"/>
      <c r="Z904" s="33"/>
      <c r="AA904" s="35"/>
      <c r="AB904" s="35"/>
      <c r="AC904" s="33"/>
      <c r="AD904" s="35"/>
      <c r="AE904" s="35"/>
      <c r="AF904" s="33"/>
      <c r="AG904" s="31"/>
      <c r="AH904" s="35"/>
      <c r="AI904" s="33"/>
      <c r="AJ904" s="29"/>
      <c r="AK904" s="57"/>
    </row>
    <row r="905" spans="1:37" ht="16.5" customHeight="1">
      <c r="A905" s="30"/>
      <c r="B905" s="31"/>
      <c r="C905" s="31"/>
      <c r="D905" s="31"/>
      <c r="E905" s="33"/>
      <c r="F905" s="34"/>
      <c r="G905" s="35"/>
      <c r="H905" s="36" t="str">
        <f t="shared" si="56"/>
        <v/>
      </c>
      <c r="I905" s="34"/>
      <c r="J905" s="35"/>
      <c r="K905" s="36" t="str">
        <f t="shared" si="57"/>
        <v/>
      </c>
      <c r="L905" s="34"/>
      <c r="M905" s="37" t="str">
        <f t="shared" si="58"/>
        <v xml:space="preserve"> </v>
      </c>
      <c r="N905" s="36" t="str">
        <f t="shared" si="59"/>
        <v xml:space="preserve"> </v>
      </c>
      <c r="O905" s="38" t="str">
        <f t="shared" si="60"/>
        <v xml:space="preserve"> </v>
      </c>
      <c r="P905" s="37" t="str">
        <f t="shared" si="61"/>
        <v xml:space="preserve"> </v>
      </c>
      <c r="Q905" s="36" t="str">
        <f t="shared" si="62"/>
        <v xml:space="preserve"> </v>
      </c>
      <c r="R905" s="29"/>
      <c r="S905" s="51"/>
      <c r="T905" s="72"/>
      <c r="U905" s="72"/>
      <c r="V905" s="72"/>
      <c r="W905" s="36"/>
      <c r="X905" s="37"/>
      <c r="Y905" s="37"/>
      <c r="Z905" s="36"/>
      <c r="AA905" s="37"/>
      <c r="AB905" s="37"/>
      <c r="AC905" s="36"/>
      <c r="AD905" s="37"/>
      <c r="AE905" s="37"/>
      <c r="AF905" s="36"/>
      <c r="AG905" s="72"/>
      <c r="AH905" s="37"/>
      <c r="AI905" s="36"/>
      <c r="AJ905" s="17"/>
      <c r="AK905" s="57"/>
    </row>
    <row r="906" spans="1:37" ht="16.5" customHeight="1">
      <c r="A906" s="30"/>
      <c r="B906" s="31"/>
      <c r="C906" s="31"/>
      <c r="D906" s="31"/>
      <c r="E906" s="33"/>
      <c r="F906" s="34"/>
      <c r="G906" s="35"/>
      <c r="H906" s="36" t="str">
        <f t="shared" si="56"/>
        <v/>
      </c>
      <c r="I906" s="34"/>
      <c r="J906" s="35"/>
      <c r="K906" s="36" t="str">
        <f t="shared" si="57"/>
        <v/>
      </c>
      <c r="L906" s="34"/>
      <c r="M906" s="37" t="str">
        <f t="shared" si="58"/>
        <v xml:space="preserve"> </v>
      </c>
      <c r="N906" s="36" t="str">
        <f t="shared" si="59"/>
        <v xml:space="preserve"> </v>
      </c>
      <c r="O906" s="38" t="str">
        <f t="shared" si="60"/>
        <v xml:space="preserve"> </v>
      </c>
      <c r="P906" s="37" t="str">
        <f t="shared" si="61"/>
        <v xml:space="preserve"> </v>
      </c>
      <c r="Q906" s="36" t="str">
        <f t="shared" si="62"/>
        <v xml:space="preserve"> </v>
      </c>
      <c r="R906" s="29"/>
      <c r="S906" s="30"/>
      <c r="T906" s="31"/>
      <c r="U906" s="31"/>
      <c r="V906" s="31"/>
      <c r="W906" s="33"/>
      <c r="X906" s="35"/>
      <c r="Y906" s="35"/>
      <c r="Z906" s="33"/>
      <c r="AA906" s="35"/>
      <c r="AB906" s="35"/>
      <c r="AC906" s="33"/>
      <c r="AD906" s="35"/>
      <c r="AE906" s="35"/>
      <c r="AF906" s="33"/>
      <c r="AG906" s="31"/>
      <c r="AH906" s="35"/>
      <c r="AI906" s="33"/>
      <c r="AJ906" s="29"/>
      <c r="AK906" s="57"/>
    </row>
    <row r="907" spans="1:37" ht="16.5" customHeight="1">
      <c r="A907" s="30"/>
      <c r="B907" s="31"/>
      <c r="C907" s="31"/>
      <c r="D907" s="31"/>
      <c r="E907" s="33"/>
      <c r="F907" s="34"/>
      <c r="G907" s="35"/>
      <c r="H907" s="36" t="str">
        <f t="shared" si="56"/>
        <v/>
      </c>
      <c r="I907" s="34"/>
      <c r="J907" s="35"/>
      <c r="K907" s="36" t="str">
        <f t="shared" si="57"/>
        <v/>
      </c>
      <c r="L907" s="34"/>
      <c r="M907" s="37" t="str">
        <f t="shared" si="58"/>
        <v xml:space="preserve"> </v>
      </c>
      <c r="N907" s="36" t="str">
        <f t="shared" si="59"/>
        <v xml:space="preserve"> </v>
      </c>
      <c r="O907" s="38" t="str">
        <f t="shared" si="60"/>
        <v xml:space="preserve"> </v>
      </c>
      <c r="P907" s="37" t="str">
        <f t="shared" si="61"/>
        <v xml:space="preserve"> </v>
      </c>
      <c r="Q907" s="36" t="str">
        <f t="shared" si="62"/>
        <v xml:space="preserve"> </v>
      </c>
      <c r="R907" s="29"/>
      <c r="S907" s="51"/>
      <c r="T907" s="72"/>
      <c r="U907" s="72"/>
      <c r="V907" s="72"/>
      <c r="W907" s="36"/>
      <c r="X907" s="37"/>
      <c r="Y907" s="37"/>
      <c r="Z907" s="36"/>
      <c r="AA907" s="37"/>
      <c r="AB907" s="37"/>
      <c r="AC907" s="36"/>
      <c r="AD907" s="37"/>
      <c r="AE907" s="37"/>
      <c r="AF907" s="36"/>
      <c r="AG907" s="72"/>
      <c r="AH907" s="37"/>
      <c r="AI907" s="36"/>
      <c r="AJ907" s="17"/>
      <c r="AK907" s="57"/>
    </row>
    <row r="908" spans="1:37" ht="16.5" customHeight="1">
      <c r="A908" s="30"/>
      <c r="B908" s="31"/>
      <c r="C908" s="31"/>
      <c r="D908" s="31"/>
      <c r="E908" s="33"/>
      <c r="F908" s="34"/>
      <c r="G908" s="35"/>
      <c r="H908" s="36" t="str">
        <f t="shared" si="56"/>
        <v/>
      </c>
      <c r="I908" s="34"/>
      <c r="J908" s="35"/>
      <c r="K908" s="36" t="str">
        <f t="shared" si="57"/>
        <v/>
      </c>
      <c r="L908" s="34"/>
      <c r="M908" s="37" t="str">
        <f t="shared" si="58"/>
        <v xml:space="preserve"> </v>
      </c>
      <c r="N908" s="36" t="str">
        <f t="shared" si="59"/>
        <v xml:space="preserve"> </v>
      </c>
      <c r="O908" s="38" t="str">
        <f t="shared" si="60"/>
        <v xml:space="preserve"> </v>
      </c>
      <c r="P908" s="37" t="str">
        <f t="shared" si="61"/>
        <v xml:space="preserve"> </v>
      </c>
      <c r="Q908" s="36" t="str">
        <f t="shared" si="62"/>
        <v xml:space="preserve"> </v>
      </c>
      <c r="R908" s="29"/>
      <c r="S908" s="30"/>
      <c r="T908" s="31"/>
      <c r="U908" s="31"/>
      <c r="V908" s="31"/>
      <c r="W908" s="33"/>
      <c r="X908" s="35"/>
      <c r="Y908" s="35"/>
      <c r="Z908" s="33"/>
      <c r="AA908" s="35"/>
      <c r="AB908" s="35"/>
      <c r="AC908" s="33"/>
      <c r="AD908" s="35"/>
      <c r="AE908" s="35"/>
      <c r="AF908" s="33"/>
      <c r="AG908" s="31"/>
      <c r="AH908" s="35"/>
      <c r="AI908" s="33"/>
      <c r="AJ908" s="29"/>
      <c r="AK908" s="57"/>
    </row>
    <row r="909" spans="1:37" ht="16.5" customHeight="1">
      <c r="A909" s="30"/>
      <c r="B909" s="31"/>
      <c r="C909" s="31"/>
      <c r="D909" s="31"/>
      <c r="E909" s="33"/>
      <c r="F909" s="34"/>
      <c r="G909" s="35"/>
      <c r="H909" s="36" t="str">
        <f t="shared" si="56"/>
        <v/>
      </c>
      <c r="I909" s="34"/>
      <c r="J909" s="35"/>
      <c r="K909" s="36" t="str">
        <f t="shared" si="57"/>
        <v/>
      </c>
      <c r="L909" s="34"/>
      <c r="M909" s="37" t="str">
        <f t="shared" si="58"/>
        <v xml:space="preserve"> </v>
      </c>
      <c r="N909" s="36" t="str">
        <f t="shared" si="59"/>
        <v xml:space="preserve"> </v>
      </c>
      <c r="O909" s="38" t="str">
        <f t="shared" si="60"/>
        <v xml:space="preserve"> </v>
      </c>
      <c r="P909" s="37" t="str">
        <f t="shared" si="61"/>
        <v xml:space="preserve"> </v>
      </c>
      <c r="Q909" s="36" t="str">
        <f t="shared" si="62"/>
        <v xml:space="preserve"> </v>
      </c>
      <c r="R909" s="29"/>
      <c r="S909" s="51"/>
      <c r="T909" s="72"/>
      <c r="U909" s="72"/>
      <c r="V909" s="72"/>
      <c r="W909" s="36"/>
      <c r="X909" s="37"/>
      <c r="Y909" s="37"/>
      <c r="Z909" s="36"/>
      <c r="AA909" s="37"/>
      <c r="AB909" s="37"/>
      <c r="AC909" s="36"/>
      <c r="AD909" s="37"/>
      <c r="AE909" s="37"/>
      <c r="AF909" s="36"/>
      <c r="AG909" s="72"/>
      <c r="AH909" s="37"/>
      <c r="AI909" s="36"/>
      <c r="AJ909" s="17"/>
      <c r="AK909" s="57"/>
    </row>
    <row r="910" spans="1:37" ht="16.5" customHeight="1">
      <c r="A910" s="30"/>
      <c r="B910" s="31"/>
      <c r="C910" s="31"/>
      <c r="D910" s="31"/>
      <c r="E910" s="33"/>
      <c r="F910" s="34"/>
      <c r="G910" s="35"/>
      <c r="H910" s="36" t="str">
        <f t="shared" si="56"/>
        <v/>
      </c>
      <c r="I910" s="34"/>
      <c r="J910" s="35"/>
      <c r="K910" s="36" t="str">
        <f t="shared" si="57"/>
        <v/>
      </c>
      <c r="L910" s="34"/>
      <c r="M910" s="37" t="str">
        <f t="shared" si="58"/>
        <v xml:space="preserve"> </v>
      </c>
      <c r="N910" s="36" t="str">
        <f t="shared" si="59"/>
        <v xml:space="preserve"> </v>
      </c>
      <c r="O910" s="38" t="str">
        <f t="shared" si="60"/>
        <v xml:space="preserve"> </v>
      </c>
      <c r="P910" s="37" t="str">
        <f t="shared" si="61"/>
        <v xml:space="preserve"> </v>
      </c>
      <c r="Q910" s="36" t="str">
        <f t="shared" si="62"/>
        <v xml:space="preserve"> </v>
      </c>
      <c r="R910" s="29"/>
      <c r="S910" s="30"/>
      <c r="T910" s="31"/>
      <c r="U910" s="31"/>
      <c r="V910" s="31"/>
      <c r="W910" s="33"/>
      <c r="X910" s="35"/>
      <c r="Y910" s="35"/>
      <c r="Z910" s="33"/>
      <c r="AA910" s="35"/>
      <c r="AB910" s="35"/>
      <c r="AC910" s="33"/>
      <c r="AD910" s="35"/>
      <c r="AE910" s="35"/>
      <c r="AF910" s="33"/>
      <c r="AG910" s="31"/>
      <c r="AH910" s="35"/>
      <c r="AI910" s="33"/>
      <c r="AJ910" s="29"/>
      <c r="AK910" s="57"/>
    </row>
    <row r="911" spans="1:37" ht="16.5" customHeight="1">
      <c r="A911" s="30"/>
      <c r="B911" s="31"/>
      <c r="C911" s="31"/>
      <c r="D911" s="31"/>
      <c r="E911" s="33"/>
      <c r="F911" s="34"/>
      <c r="G911" s="35"/>
      <c r="H911" s="36" t="str">
        <f t="shared" si="56"/>
        <v/>
      </c>
      <c r="I911" s="34"/>
      <c r="J911" s="35"/>
      <c r="K911" s="36" t="str">
        <f t="shared" si="57"/>
        <v/>
      </c>
      <c r="L911" s="34"/>
      <c r="M911" s="37" t="str">
        <f t="shared" si="58"/>
        <v xml:space="preserve"> </v>
      </c>
      <c r="N911" s="36" t="str">
        <f t="shared" si="59"/>
        <v xml:space="preserve"> </v>
      </c>
      <c r="O911" s="38" t="str">
        <f t="shared" si="60"/>
        <v xml:space="preserve"> </v>
      </c>
      <c r="P911" s="37" t="str">
        <f t="shared" si="61"/>
        <v xml:space="preserve"> </v>
      </c>
      <c r="Q911" s="36" t="str">
        <f t="shared" si="62"/>
        <v xml:space="preserve"> </v>
      </c>
      <c r="R911" s="29"/>
      <c r="S911" s="51"/>
      <c r="T911" s="72"/>
      <c r="U911" s="72"/>
      <c r="V911" s="72"/>
      <c r="W911" s="36"/>
      <c r="X911" s="37"/>
      <c r="Y911" s="37"/>
      <c r="Z911" s="36"/>
      <c r="AA911" s="37"/>
      <c r="AB911" s="37"/>
      <c r="AC911" s="36"/>
      <c r="AD911" s="37"/>
      <c r="AE911" s="37"/>
      <c r="AF911" s="36"/>
      <c r="AG911" s="72"/>
      <c r="AH911" s="37"/>
      <c r="AI911" s="36"/>
      <c r="AJ911" s="17"/>
      <c r="AK911" s="57"/>
    </row>
    <row r="912" spans="1:37" ht="16.5" customHeight="1">
      <c r="A912" s="30"/>
      <c r="B912" s="31"/>
      <c r="C912" s="31"/>
      <c r="D912" s="31"/>
      <c r="E912" s="33"/>
      <c r="F912" s="34"/>
      <c r="G912" s="35"/>
      <c r="H912" s="36" t="str">
        <f t="shared" si="56"/>
        <v/>
      </c>
      <c r="I912" s="34"/>
      <c r="J912" s="35"/>
      <c r="K912" s="36" t="str">
        <f t="shared" si="57"/>
        <v/>
      </c>
      <c r="L912" s="34"/>
      <c r="M912" s="37" t="str">
        <f t="shared" si="58"/>
        <v xml:space="preserve"> </v>
      </c>
      <c r="N912" s="36" t="str">
        <f t="shared" si="59"/>
        <v xml:space="preserve"> </v>
      </c>
      <c r="O912" s="38" t="str">
        <f t="shared" si="60"/>
        <v xml:space="preserve"> </v>
      </c>
      <c r="P912" s="37" t="str">
        <f t="shared" si="61"/>
        <v xml:space="preserve"> </v>
      </c>
      <c r="Q912" s="36" t="str">
        <f t="shared" si="62"/>
        <v xml:space="preserve"> </v>
      </c>
      <c r="R912" s="29"/>
      <c r="S912" s="30"/>
      <c r="T912" s="31"/>
      <c r="U912" s="31"/>
      <c r="V912" s="31"/>
      <c r="W912" s="33"/>
      <c r="X912" s="35"/>
      <c r="Y912" s="35"/>
      <c r="Z912" s="33"/>
      <c r="AA912" s="35"/>
      <c r="AB912" s="35"/>
      <c r="AC912" s="33"/>
      <c r="AD912" s="35"/>
      <c r="AE912" s="35"/>
      <c r="AF912" s="33"/>
      <c r="AG912" s="31"/>
      <c r="AH912" s="35"/>
      <c r="AI912" s="33"/>
      <c r="AJ912" s="29"/>
      <c r="AK912" s="57"/>
    </row>
    <row r="913" spans="1:37" ht="16.5" customHeight="1">
      <c r="A913" s="30"/>
      <c r="B913" s="31"/>
      <c r="C913" s="31"/>
      <c r="D913" s="31"/>
      <c r="E913" s="33"/>
      <c r="F913" s="34"/>
      <c r="G913" s="35"/>
      <c r="H913" s="36" t="str">
        <f t="shared" si="56"/>
        <v/>
      </c>
      <c r="I913" s="34"/>
      <c r="J913" s="35"/>
      <c r="K913" s="36" t="str">
        <f t="shared" si="57"/>
        <v/>
      </c>
      <c r="L913" s="34"/>
      <c r="M913" s="37" t="str">
        <f t="shared" si="58"/>
        <v xml:space="preserve"> </v>
      </c>
      <c r="N913" s="36" t="str">
        <f t="shared" si="59"/>
        <v xml:space="preserve"> </v>
      </c>
      <c r="O913" s="38" t="str">
        <f t="shared" si="60"/>
        <v xml:space="preserve"> </v>
      </c>
      <c r="P913" s="37" t="str">
        <f t="shared" si="61"/>
        <v xml:space="preserve"> </v>
      </c>
      <c r="Q913" s="36" t="str">
        <f t="shared" si="62"/>
        <v xml:space="preserve"> </v>
      </c>
      <c r="R913" s="29"/>
      <c r="S913" s="51"/>
      <c r="T913" s="72"/>
      <c r="U913" s="72"/>
      <c r="V913" s="72"/>
      <c r="W913" s="36"/>
      <c r="X913" s="37"/>
      <c r="Y913" s="37"/>
      <c r="Z913" s="36"/>
      <c r="AA913" s="37"/>
      <c r="AB913" s="37"/>
      <c r="AC913" s="36"/>
      <c r="AD913" s="37"/>
      <c r="AE913" s="37"/>
      <c r="AF913" s="36"/>
      <c r="AG913" s="72"/>
      <c r="AH913" s="37"/>
      <c r="AI913" s="36"/>
      <c r="AJ913" s="17"/>
      <c r="AK913" s="57"/>
    </row>
    <row r="914" spans="1:37" ht="16.5" customHeight="1">
      <c r="A914" s="30"/>
      <c r="B914" s="31"/>
      <c r="C914" s="31"/>
      <c r="D914" s="31"/>
      <c r="E914" s="33"/>
      <c r="F914" s="34"/>
      <c r="G914" s="35"/>
      <c r="H914" s="36" t="str">
        <f t="shared" si="56"/>
        <v/>
      </c>
      <c r="I914" s="34"/>
      <c r="J914" s="35"/>
      <c r="K914" s="36" t="str">
        <f t="shared" si="57"/>
        <v/>
      </c>
      <c r="L914" s="34"/>
      <c r="M914" s="37" t="str">
        <f t="shared" si="58"/>
        <v xml:space="preserve"> </v>
      </c>
      <c r="N914" s="36" t="str">
        <f t="shared" si="59"/>
        <v xml:space="preserve"> </v>
      </c>
      <c r="O914" s="38" t="str">
        <f t="shared" si="60"/>
        <v xml:space="preserve"> </v>
      </c>
      <c r="P914" s="37" t="str">
        <f t="shared" si="61"/>
        <v xml:space="preserve"> </v>
      </c>
      <c r="Q914" s="36" t="str">
        <f t="shared" si="62"/>
        <v xml:space="preserve"> </v>
      </c>
      <c r="R914" s="29"/>
      <c r="S914" s="30"/>
      <c r="T914" s="31"/>
      <c r="U914" s="31"/>
      <c r="V914" s="31"/>
      <c r="W914" s="33"/>
      <c r="X914" s="35"/>
      <c r="Y914" s="35"/>
      <c r="Z914" s="33"/>
      <c r="AA914" s="35"/>
      <c r="AB914" s="35"/>
      <c r="AC914" s="33"/>
      <c r="AD914" s="35"/>
      <c r="AE914" s="35"/>
      <c r="AF914" s="33"/>
      <c r="AG914" s="31"/>
      <c r="AH914" s="35"/>
      <c r="AI914" s="33"/>
      <c r="AJ914" s="29"/>
      <c r="AK914" s="57"/>
    </row>
    <row r="915" spans="1:37" ht="16.5" customHeight="1">
      <c r="A915" s="30"/>
      <c r="B915" s="31"/>
      <c r="C915" s="31"/>
      <c r="D915" s="31"/>
      <c r="E915" s="33"/>
      <c r="F915" s="34"/>
      <c r="G915" s="35"/>
      <c r="H915" s="36" t="str">
        <f t="shared" si="56"/>
        <v/>
      </c>
      <c r="I915" s="34"/>
      <c r="J915" s="35"/>
      <c r="K915" s="36" t="str">
        <f t="shared" si="57"/>
        <v/>
      </c>
      <c r="L915" s="34"/>
      <c r="M915" s="37" t="str">
        <f t="shared" si="58"/>
        <v xml:space="preserve"> </v>
      </c>
      <c r="N915" s="36" t="str">
        <f t="shared" si="59"/>
        <v xml:space="preserve"> </v>
      </c>
      <c r="O915" s="38" t="str">
        <f t="shared" si="60"/>
        <v xml:space="preserve"> </v>
      </c>
      <c r="P915" s="37" t="str">
        <f t="shared" si="61"/>
        <v xml:space="preserve"> </v>
      </c>
      <c r="Q915" s="36" t="str">
        <f t="shared" si="62"/>
        <v xml:space="preserve"> </v>
      </c>
      <c r="R915" s="29"/>
      <c r="S915" s="51"/>
      <c r="T915" s="72"/>
      <c r="U915" s="72"/>
      <c r="V915" s="72"/>
      <c r="W915" s="36"/>
      <c r="X915" s="37"/>
      <c r="Y915" s="37"/>
      <c r="Z915" s="36"/>
      <c r="AA915" s="37"/>
      <c r="AB915" s="37"/>
      <c r="AC915" s="36"/>
      <c r="AD915" s="37"/>
      <c r="AE915" s="37"/>
      <c r="AF915" s="36"/>
      <c r="AG915" s="72"/>
      <c r="AH915" s="37"/>
      <c r="AI915" s="36"/>
      <c r="AJ915" s="17"/>
      <c r="AK915" s="57"/>
    </row>
    <row r="916" spans="1:37" ht="16.5" customHeight="1">
      <c r="A916" s="30"/>
      <c r="B916" s="31"/>
      <c r="C916" s="31"/>
      <c r="D916" s="31"/>
      <c r="E916" s="33"/>
      <c r="F916" s="34"/>
      <c r="G916" s="35"/>
      <c r="H916" s="36" t="str">
        <f t="shared" si="56"/>
        <v/>
      </c>
      <c r="I916" s="34"/>
      <c r="J916" s="35"/>
      <c r="K916" s="36" t="str">
        <f t="shared" si="57"/>
        <v/>
      </c>
      <c r="L916" s="34"/>
      <c r="M916" s="37" t="str">
        <f t="shared" si="58"/>
        <v xml:space="preserve"> </v>
      </c>
      <c r="N916" s="36" t="str">
        <f t="shared" si="59"/>
        <v xml:space="preserve"> </v>
      </c>
      <c r="O916" s="38" t="str">
        <f t="shared" si="60"/>
        <v xml:space="preserve"> </v>
      </c>
      <c r="P916" s="37" t="str">
        <f t="shared" si="61"/>
        <v xml:space="preserve"> </v>
      </c>
      <c r="Q916" s="36" t="str">
        <f t="shared" si="62"/>
        <v xml:space="preserve"> </v>
      </c>
      <c r="R916" s="29"/>
      <c r="S916" s="30"/>
      <c r="T916" s="31"/>
      <c r="U916" s="31"/>
      <c r="V916" s="31"/>
      <c r="W916" s="33"/>
      <c r="X916" s="35"/>
      <c r="Y916" s="35"/>
      <c r="Z916" s="33"/>
      <c r="AA916" s="35"/>
      <c r="AB916" s="35"/>
      <c r="AC916" s="33"/>
      <c r="AD916" s="35"/>
      <c r="AE916" s="35"/>
      <c r="AF916" s="33"/>
      <c r="AG916" s="31"/>
      <c r="AH916" s="35"/>
      <c r="AI916" s="33"/>
      <c r="AJ916" s="29"/>
      <c r="AK916" s="57"/>
    </row>
    <row r="917" spans="1:37" ht="16.5" customHeight="1">
      <c r="A917" s="30"/>
      <c r="B917" s="31"/>
      <c r="C917" s="31"/>
      <c r="D917" s="31"/>
      <c r="E917" s="33"/>
      <c r="F917" s="34"/>
      <c r="G917" s="35"/>
      <c r="H917" s="36" t="str">
        <f t="shared" si="56"/>
        <v/>
      </c>
      <c r="I917" s="34"/>
      <c r="J917" s="35"/>
      <c r="K917" s="36" t="str">
        <f t="shared" si="57"/>
        <v/>
      </c>
      <c r="L917" s="34"/>
      <c r="M917" s="37" t="str">
        <f t="shared" si="58"/>
        <v xml:space="preserve"> </v>
      </c>
      <c r="N917" s="36" t="str">
        <f t="shared" si="59"/>
        <v xml:space="preserve"> </v>
      </c>
      <c r="O917" s="38" t="str">
        <f t="shared" si="60"/>
        <v xml:space="preserve"> </v>
      </c>
      <c r="P917" s="37" t="str">
        <f t="shared" si="61"/>
        <v xml:space="preserve"> </v>
      </c>
      <c r="Q917" s="36" t="str">
        <f t="shared" si="62"/>
        <v xml:space="preserve"> </v>
      </c>
      <c r="R917" s="29"/>
      <c r="S917" s="51"/>
      <c r="T917" s="72"/>
      <c r="U917" s="72"/>
      <c r="V917" s="72"/>
      <c r="W917" s="36"/>
      <c r="X917" s="37"/>
      <c r="Y917" s="37"/>
      <c r="Z917" s="36"/>
      <c r="AA917" s="37"/>
      <c r="AB917" s="37"/>
      <c r="AC917" s="36"/>
      <c r="AD917" s="37"/>
      <c r="AE917" s="37"/>
      <c r="AF917" s="36"/>
      <c r="AG917" s="72"/>
      <c r="AH917" s="37"/>
      <c r="AI917" s="36"/>
      <c r="AJ917" s="17"/>
      <c r="AK917" s="57"/>
    </row>
    <row r="918" spans="1:37" ht="16.5" customHeight="1">
      <c r="A918" s="30"/>
      <c r="B918" s="31"/>
      <c r="C918" s="31"/>
      <c r="D918" s="31"/>
      <c r="E918" s="33"/>
      <c r="F918" s="34"/>
      <c r="G918" s="35"/>
      <c r="H918" s="36" t="str">
        <f t="shared" si="56"/>
        <v/>
      </c>
      <c r="I918" s="34"/>
      <c r="J918" s="35"/>
      <c r="K918" s="36" t="str">
        <f t="shared" si="57"/>
        <v/>
      </c>
      <c r="L918" s="34"/>
      <c r="M918" s="37" t="str">
        <f t="shared" si="58"/>
        <v xml:space="preserve"> </v>
      </c>
      <c r="N918" s="36" t="str">
        <f t="shared" si="59"/>
        <v xml:space="preserve"> </v>
      </c>
      <c r="O918" s="38" t="str">
        <f t="shared" si="60"/>
        <v xml:space="preserve"> </v>
      </c>
      <c r="P918" s="37" t="str">
        <f t="shared" si="61"/>
        <v xml:space="preserve"> </v>
      </c>
      <c r="Q918" s="36" t="str">
        <f t="shared" si="62"/>
        <v xml:space="preserve"> </v>
      </c>
      <c r="R918" s="29"/>
      <c r="S918" s="30"/>
      <c r="T918" s="31"/>
      <c r="U918" s="31"/>
      <c r="V918" s="31"/>
      <c r="W918" s="33"/>
      <c r="X918" s="35"/>
      <c r="Y918" s="35"/>
      <c r="Z918" s="33"/>
      <c r="AA918" s="35"/>
      <c r="AB918" s="35"/>
      <c r="AC918" s="33"/>
      <c r="AD918" s="35"/>
      <c r="AE918" s="35"/>
      <c r="AF918" s="33"/>
      <c r="AG918" s="31"/>
      <c r="AH918" s="35"/>
      <c r="AI918" s="33"/>
      <c r="AJ918" s="29"/>
      <c r="AK918" s="57"/>
    </row>
    <row r="919" spans="1:37" ht="16.5" customHeight="1">
      <c r="A919" s="30"/>
      <c r="B919" s="31"/>
      <c r="C919" s="31"/>
      <c r="D919" s="31"/>
      <c r="E919" s="33"/>
      <c r="F919" s="34"/>
      <c r="G919" s="35"/>
      <c r="H919" s="36" t="str">
        <f t="shared" si="56"/>
        <v/>
      </c>
      <c r="I919" s="34"/>
      <c r="J919" s="35"/>
      <c r="K919" s="36" t="str">
        <f t="shared" si="57"/>
        <v/>
      </c>
      <c r="L919" s="34"/>
      <c r="M919" s="37" t="str">
        <f t="shared" si="58"/>
        <v xml:space="preserve"> </v>
      </c>
      <c r="N919" s="36" t="str">
        <f t="shared" si="59"/>
        <v xml:space="preserve"> </v>
      </c>
      <c r="O919" s="38" t="str">
        <f t="shared" si="60"/>
        <v xml:space="preserve"> </v>
      </c>
      <c r="P919" s="37" t="str">
        <f t="shared" si="61"/>
        <v xml:space="preserve"> </v>
      </c>
      <c r="Q919" s="36" t="str">
        <f t="shared" si="62"/>
        <v xml:space="preserve"> </v>
      </c>
      <c r="R919" s="29"/>
      <c r="S919" s="51"/>
      <c r="T919" s="72"/>
      <c r="U919" s="72"/>
      <c r="V919" s="72"/>
      <c r="W919" s="36"/>
      <c r="X919" s="37"/>
      <c r="Y919" s="37"/>
      <c r="Z919" s="36"/>
      <c r="AA919" s="37"/>
      <c r="AB919" s="37"/>
      <c r="AC919" s="36"/>
      <c r="AD919" s="37"/>
      <c r="AE919" s="37"/>
      <c r="AF919" s="36"/>
      <c r="AG919" s="72"/>
      <c r="AH919" s="37"/>
      <c r="AI919" s="36"/>
      <c r="AJ919" s="17"/>
      <c r="AK919" s="57"/>
    </row>
    <row r="920" spans="1:37" ht="16.5" customHeight="1">
      <c r="A920" s="30"/>
      <c r="B920" s="31"/>
      <c r="C920" s="31"/>
      <c r="D920" s="31"/>
      <c r="E920" s="33"/>
      <c r="F920" s="34"/>
      <c r="G920" s="35"/>
      <c r="H920" s="36" t="str">
        <f t="shared" si="56"/>
        <v/>
      </c>
      <c r="I920" s="34"/>
      <c r="J920" s="35"/>
      <c r="K920" s="36" t="str">
        <f t="shared" si="57"/>
        <v/>
      </c>
      <c r="L920" s="34"/>
      <c r="M920" s="37" t="str">
        <f t="shared" si="58"/>
        <v xml:space="preserve"> </v>
      </c>
      <c r="N920" s="36" t="str">
        <f t="shared" si="59"/>
        <v xml:space="preserve"> </v>
      </c>
      <c r="O920" s="38" t="str">
        <f t="shared" si="60"/>
        <v xml:space="preserve"> </v>
      </c>
      <c r="P920" s="37" t="str">
        <f t="shared" si="61"/>
        <v xml:space="preserve"> </v>
      </c>
      <c r="Q920" s="36" t="str">
        <f t="shared" si="62"/>
        <v xml:space="preserve"> </v>
      </c>
      <c r="R920" s="29"/>
      <c r="S920" s="30"/>
      <c r="T920" s="31"/>
      <c r="U920" s="31"/>
      <c r="V920" s="31"/>
      <c r="W920" s="33"/>
      <c r="X920" s="35"/>
      <c r="Y920" s="35"/>
      <c r="Z920" s="33"/>
      <c r="AA920" s="35"/>
      <c r="AB920" s="35"/>
      <c r="AC920" s="33"/>
      <c r="AD920" s="35"/>
      <c r="AE920" s="35"/>
      <c r="AF920" s="33"/>
      <c r="AG920" s="31"/>
      <c r="AH920" s="35"/>
      <c r="AI920" s="33"/>
      <c r="AJ920" s="29"/>
      <c r="AK920" s="57"/>
    </row>
    <row r="921" spans="1:37" ht="16.5" customHeight="1">
      <c r="A921" s="30"/>
      <c r="B921" s="31"/>
      <c r="C921" s="31"/>
      <c r="D921" s="31"/>
      <c r="E921" s="33"/>
      <c r="F921" s="34"/>
      <c r="G921" s="35"/>
      <c r="H921" s="36" t="str">
        <f t="shared" si="56"/>
        <v/>
      </c>
      <c r="I921" s="34"/>
      <c r="J921" s="35"/>
      <c r="K921" s="36" t="str">
        <f t="shared" si="57"/>
        <v/>
      </c>
      <c r="L921" s="34"/>
      <c r="M921" s="37" t="str">
        <f t="shared" si="58"/>
        <v xml:space="preserve"> </v>
      </c>
      <c r="N921" s="36" t="str">
        <f t="shared" si="59"/>
        <v xml:space="preserve"> </v>
      </c>
      <c r="O921" s="38" t="str">
        <f t="shared" si="60"/>
        <v xml:space="preserve"> </v>
      </c>
      <c r="P921" s="37" t="str">
        <f t="shared" si="61"/>
        <v xml:space="preserve"> </v>
      </c>
      <c r="Q921" s="36" t="str">
        <f t="shared" si="62"/>
        <v xml:space="preserve"> </v>
      </c>
      <c r="R921" s="29"/>
      <c r="S921" s="51"/>
      <c r="T921" s="72"/>
      <c r="U921" s="72"/>
      <c r="V921" s="72"/>
      <c r="W921" s="36"/>
      <c r="X921" s="37"/>
      <c r="Y921" s="37"/>
      <c r="Z921" s="36"/>
      <c r="AA921" s="37"/>
      <c r="AB921" s="37"/>
      <c r="AC921" s="36"/>
      <c r="AD921" s="37"/>
      <c r="AE921" s="37"/>
      <c r="AF921" s="36"/>
      <c r="AG921" s="72"/>
      <c r="AH921" s="37"/>
      <c r="AI921" s="36"/>
      <c r="AJ921" s="17"/>
      <c r="AK921" s="73"/>
    </row>
    <row r="922" spans="1:37" ht="16.5" customHeight="1">
      <c r="A922" s="30"/>
      <c r="B922" s="31"/>
      <c r="C922" s="31"/>
      <c r="D922" s="31"/>
      <c r="E922" s="33"/>
      <c r="F922" s="34"/>
      <c r="G922" s="35"/>
      <c r="H922" s="36" t="str">
        <f t="shared" si="56"/>
        <v/>
      </c>
      <c r="I922" s="34"/>
      <c r="J922" s="35"/>
      <c r="K922" s="36" t="str">
        <f t="shared" si="57"/>
        <v/>
      </c>
      <c r="L922" s="34"/>
      <c r="M922" s="37" t="str">
        <f t="shared" si="58"/>
        <v xml:space="preserve"> </v>
      </c>
      <c r="N922" s="36" t="str">
        <f t="shared" si="59"/>
        <v xml:space="preserve"> </v>
      </c>
      <c r="O922" s="38" t="str">
        <f t="shared" si="60"/>
        <v xml:space="preserve"> </v>
      </c>
      <c r="P922" s="37" t="str">
        <f t="shared" si="61"/>
        <v xml:space="preserve"> </v>
      </c>
      <c r="Q922" s="36" t="str">
        <f t="shared" si="62"/>
        <v xml:space="preserve"> </v>
      </c>
      <c r="R922" s="29"/>
      <c r="S922" s="30"/>
      <c r="T922" s="31"/>
      <c r="U922" s="31"/>
      <c r="V922" s="31"/>
      <c r="W922" s="33"/>
      <c r="X922" s="35"/>
      <c r="Y922" s="35"/>
      <c r="Z922" s="33"/>
      <c r="AA922" s="35"/>
      <c r="AB922" s="35"/>
      <c r="AC922" s="33"/>
      <c r="AD922" s="35"/>
      <c r="AE922" s="35"/>
      <c r="AF922" s="33"/>
      <c r="AG922" s="31"/>
      <c r="AH922" s="35"/>
      <c r="AI922" s="33"/>
      <c r="AJ922" s="29"/>
      <c r="AK922" s="57"/>
    </row>
    <row r="923" spans="1:37" ht="16.5" customHeight="1">
      <c r="A923" s="30"/>
      <c r="B923" s="31"/>
      <c r="C923" s="31"/>
      <c r="D923" s="31"/>
      <c r="E923" s="33"/>
      <c r="F923" s="34"/>
      <c r="G923" s="35"/>
      <c r="H923" s="36" t="str">
        <f t="shared" si="56"/>
        <v/>
      </c>
      <c r="I923" s="34"/>
      <c r="J923" s="35"/>
      <c r="K923" s="36" t="str">
        <f t="shared" si="57"/>
        <v/>
      </c>
      <c r="L923" s="34"/>
      <c r="M923" s="37" t="str">
        <f t="shared" si="58"/>
        <v xml:space="preserve"> </v>
      </c>
      <c r="N923" s="36" t="str">
        <f t="shared" si="59"/>
        <v xml:space="preserve"> </v>
      </c>
      <c r="O923" s="38" t="str">
        <f t="shared" si="60"/>
        <v xml:space="preserve"> </v>
      </c>
      <c r="P923" s="37" t="str">
        <f t="shared" si="61"/>
        <v xml:space="preserve"> </v>
      </c>
      <c r="Q923" s="36" t="str">
        <f t="shared" si="62"/>
        <v xml:space="preserve"> </v>
      </c>
      <c r="R923" s="29"/>
      <c r="S923" s="51"/>
      <c r="T923" s="72"/>
      <c r="U923" s="72"/>
      <c r="V923" s="72"/>
      <c r="W923" s="36"/>
      <c r="X923" s="37"/>
      <c r="Y923" s="37"/>
      <c r="Z923" s="36"/>
      <c r="AA923" s="37"/>
      <c r="AB923" s="37"/>
      <c r="AC923" s="36"/>
      <c r="AD923" s="37"/>
      <c r="AE923" s="37"/>
      <c r="AF923" s="36"/>
      <c r="AG923" s="72"/>
      <c r="AH923" s="37"/>
      <c r="AI923" s="36"/>
      <c r="AJ923" s="17"/>
      <c r="AK923" s="57"/>
    </row>
    <row r="924" spans="1:37" ht="16.5" customHeight="1">
      <c r="A924" s="30"/>
      <c r="B924" s="31"/>
      <c r="C924" s="31"/>
      <c r="D924" s="31"/>
      <c r="E924" s="33"/>
      <c r="F924" s="34"/>
      <c r="G924" s="35"/>
      <c r="H924" s="36" t="str">
        <f t="shared" si="56"/>
        <v/>
      </c>
      <c r="I924" s="34"/>
      <c r="J924" s="35"/>
      <c r="K924" s="36" t="str">
        <f t="shared" si="57"/>
        <v/>
      </c>
      <c r="L924" s="34"/>
      <c r="M924" s="37" t="str">
        <f t="shared" si="58"/>
        <v xml:space="preserve"> </v>
      </c>
      <c r="N924" s="36" t="str">
        <f t="shared" si="59"/>
        <v xml:space="preserve"> </v>
      </c>
      <c r="O924" s="38" t="str">
        <f t="shared" si="60"/>
        <v xml:space="preserve"> </v>
      </c>
      <c r="P924" s="37" t="str">
        <f t="shared" si="61"/>
        <v xml:space="preserve"> </v>
      </c>
      <c r="Q924" s="36" t="str">
        <f t="shared" si="62"/>
        <v xml:space="preserve"> </v>
      </c>
      <c r="R924" s="29"/>
      <c r="S924" s="30"/>
      <c r="T924" s="31"/>
      <c r="U924" s="31"/>
      <c r="V924" s="31"/>
      <c r="W924" s="33"/>
      <c r="X924" s="35"/>
      <c r="Y924" s="35"/>
      <c r="Z924" s="33"/>
      <c r="AA924" s="35"/>
      <c r="AB924" s="35"/>
      <c r="AC924" s="33"/>
      <c r="AD924" s="35"/>
      <c r="AE924" s="35"/>
      <c r="AF924" s="33"/>
      <c r="AG924" s="31"/>
      <c r="AH924" s="35"/>
      <c r="AI924" s="33"/>
      <c r="AJ924" s="29"/>
      <c r="AK924" s="57"/>
    </row>
    <row r="925" spans="1:37" ht="16.5" customHeight="1">
      <c r="A925" s="30"/>
      <c r="B925" s="31"/>
      <c r="C925" s="31"/>
      <c r="D925" s="31"/>
      <c r="E925" s="33"/>
      <c r="F925" s="34"/>
      <c r="G925" s="35"/>
      <c r="H925" s="36" t="str">
        <f t="shared" si="56"/>
        <v/>
      </c>
      <c r="I925" s="34"/>
      <c r="J925" s="35"/>
      <c r="K925" s="36" t="str">
        <f t="shared" si="57"/>
        <v/>
      </c>
      <c r="L925" s="34"/>
      <c r="M925" s="37" t="str">
        <f t="shared" si="58"/>
        <v xml:space="preserve"> </v>
      </c>
      <c r="N925" s="36" t="str">
        <f t="shared" si="59"/>
        <v xml:space="preserve"> </v>
      </c>
      <c r="O925" s="38" t="str">
        <f t="shared" si="60"/>
        <v xml:space="preserve"> </v>
      </c>
      <c r="P925" s="37" t="str">
        <f t="shared" si="61"/>
        <v xml:space="preserve"> </v>
      </c>
      <c r="Q925" s="36" t="str">
        <f t="shared" si="62"/>
        <v xml:space="preserve"> </v>
      </c>
      <c r="R925" s="29"/>
      <c r="S925" s="51"/>
      <c r="T925" s="72"/>
      <c r="U925" s="72"/>
      <c r="V925" s="72"/>
      <c r="W925" s="36"/>
      <c r="X925" s="37"/>
      <c r="Y925" s="37"/>
      <c r="Z925" s="36"/>
      <c r="AA925" s="37"/>
      <c r="AB925" s="37"/>
      <c r="AC925" s="36"/>
      <c r="AD925" s="37"/>
      <c r="AE925" s="37"/>
      <c r="AF925" s="36"/>
      <c r="AG925" s="72"/>
      <c r="AH925" s="37"/>
      <c r="AI925" s="36"/>
      <c r="AJ925" s="17"/>
      <c r="AK925" s="57"/>
    </row>
    <row r="926" spans="1:37" ht="16.5" customHeight="1">
      <c r="A926" s="30"/>
      <c r="B926" s="31"/>
      <c r="C926" s="31"/>
      <c r="D926" s="31"/>
      <c r="E926" s="33"/>
      <c r="F926" s="34"/>
      <c r="G926" s="35"/>
      <c r="H926" s="36" t="str">
        <f t="shared" si="56"/>
        <v/>
      </c>
      <c r="I926" s="34"/>
      <c r="J926" s="35"/>
      <c r="K926" s="36" t="str">
        <f t="shared" si="57"/>
        <v/>
      </c>
      <c r="L926" s="34"/>
      <c r="M926" s="37" t="str">
        <f t="shared" si="58"/>
        <v xml:space="preserve"> </v>
      </c>
      <c r="N926" s="36" t="str">
        <f t="shared" si="59"/>
        <v xml:space="preserve"> </v>
      </c>
      <c r="O926" s="38" t="str">
        <f t="shared" si="60"/>
        <v xml:space="preserve"> </v>
      </c>
      <c r="P926" s="37" t="str">
        <f t="shared" si="61"/>
        <v xml:space="preserve"> </v>
      </c>
      <c r="Q926" s="36" t="str">
        <f t="shared" si="62"/>
        <v xml:space="preserve"> </v>
      </c>
      <c r="R926" s="29"/>
      <c r="S926" s="30"/>
      <c r="T926" s="31"/>
      <c r="U926" s="31"/>
      <c r="V926" s="31"/>
      <c r="W926" s="33"/>
      <c r="X926" s="35"/>
      <c r="Y926" s="35"/>
      <c r="Z926" s="33"/>
      <c r="AA926" s="35"/>
      <c r="AB926" s="35"/>
      <c r="AC926" s="33"/>
      <c r="AD926" s="35"/>
      <c r="AE926" s="35"/>
      <c r="AF926" s="33"/>
      <c r="AG926" s="31"/>
      <c r="AH926" s="35"/>
      <c r="AI926" s="33"/>
      <c r="AJ926" s="29"/>
      <c r="AK926" s="57"/>
    </row>
    <row r="927" spans="1:37" ht="16.5" customHeight="1">
      <c r="A927" s="30"/>
      <c r="B927" s="31"/>
      <c r="C927" s="31"/>
      <c r="D927" s="31"/>
      <c r="E927" s="33"/>
      <c r="F927" s="34"/>
      <c r="G927" s="35"/>
      <c r="H927" s="36" t="str">
        <f t="shared" si="56"/>
        <v/>
      </c>
      <c r="I927" s="34"/>
      <c r="J927" s="35"/>
      <c r="K927" s="36" t="str">
        <f t="shared" si="57"/>
        <v/>
      </c>
      <c r="L927" s="34"/>
      <c r="M927" s="37" t="str">
        <f t="shared" si="58"/>
        <v xml:space="preserve"> </v>
      </c>
      <c r="N927" s="36" t="str">
        <f t="shared" si="59"/>
        <v xml:space="preserve"> </v>
      </c>
      <c r="O927" s="38" t="str">
        <f t="shared" si="60"/>
        <v xml:space="preserve"> </v>
      </c>
      <c r="P927" s="37" t="str">
        <f t="shared" si="61"/>
        <v xml:space="preserve"> </v>
      </c>
      <c r="Q927" s="36" t="str">
        <f t="shared" si="62"/>
        <v xml:space="preserve"> </v>
      </c>
      <c r="R927" s="29"/>
      <c r="S927" s="51"/>
      <c r="T927" s="72"/>
      <c r="U927" s="72"/>
      <c r="V927" s="72"/>
      <c r="W927" s="36"/>
      <c r="X927" s="37"/>
      <c r="Y927" s="37"/>
      <c r="Z927" s="36"/>
      <c r="AA927" s="37"/>
      <c r="AB927" s="37"/>
      <c r="AC927" s="36"/>
      <c r="AD927" s="37"/>
      <c r="AE927" s="37"/>
      <c r="AF927" s="36"/>
      <c r="AG927" s="72"/>
      <c r="AH927" s="37"/>
      <c r="AI927" s="36"/>
      <c r="AJ927" s="17"/>
      <c r="AK927" s="57"/>
    </row>
    <row r="928" spans="1:37" ht="16.5" customHeight="1">
      <c r="A928" s="30"/>
      <c r="B928" s="31"/>
      <c r="C928" s="31"/>
      <c r="D928" s="31"/>
      <c r="E928" s="33"/>
      <c r="F928" s="34"/>
      <c r="G928" s="35"/>
      <c r="H928" s="36" t="str">
        <f t="shared" si="56"/>
        <v/>
      </c>
      <c r="I928" s="34"/>
      <c r="J928" s="35"/>
      <c r="K928" s="36" t="str">
        <f t="shared" si="57"/>
        <v/>
      </c>
      <c r="L928" s="34"/>
      <c r="M928" s="37" t="str">
        <f t="shared" si="58"/>
        <v xml:space="preserve"> </v>
      </c>
      <c r="N928" s="36" t="str">
        <f t="shared" si="59"/>
        <v xml:space="preserve"> </v>
      </c>
      <c r="O928" s="38" t="str">
        <f t="shared" si="60"/>
        <v xml:space="preserve"> </v>
      </c>
      <c r="P928" s="37" t="str">
        <f t="shared" si="61"/>
        <v xml:space="preserve"> </v>
      </c>
      <c r="Q928" s="36" t="str">
        <f t="shared" si="62"/>
        <v xml:space="preserve"> </v>
      </c>
      <c r="R928" s="29"/>
      <c r="S928" s="30"/>
      <c r="T928" s="31"/>
      <c r="U928" s="31"/>
      <c r="V928" s="31"/>
      <c r="W928" s="33"/>
      <c r="X928" s="35"/>
      <c r="Y928" s="35"/>
      <c r="Z928" s="33"/>
      <c r="AA928" s="35"/>
      <c r="AB928" s="35"/>
      <c r="AC928" s="33"/>
      <c r="AD928" s="35"/>
      <c r="AE928" s="35"/>
      <c r="AF928" s="33"/>
      <c r="AG928" s="31"/>
      <c r="AH928" s="35"/>
      <c r="AI928" s="33"/>
      <c r="AJ928" s="29"/>
      <c r="AK928" s="57"/>
    </row>
    <row r="929" spans="1:37" ht="16.5" customHeight="1">
      <c r="A929" s="30"/>
      <c r="B929" s="31"/>
      <c r="C929" s="31"/>
      <c r="D929" s="31"/>
      <c r="E929" s="33"/>
      <c r="F929" s="34"/>
      <c r="G929" s="35"/>
      <c r="H929" s="36" t="str">
        <f t="shared" si="56"/>
        <v/>
      </c>
      <c r="I929" s="34"/>
      <c r="J929" s="35"/>
      <c r="K929" s="36" t="str">
        <f t="shared" si="57"/>
        <v/>
      </c>
      <c r="L929" s="34"/>
      <c r="M929" s="37" t="str">
        <f t="shared" si="58"/>
        <v xml:space="preserve"> </v>
      </c>
      <c r="N929" s="36" t="str">
        <f t="shared" si="59"/>
        <v xml:space="preserve"> </v>
      </c>
      <c r="O929" s="38" t="str">
        <f t="shared" si="60"/>
        <v xml:space="preserve"> </v>
      </c>
      <c r="P929" s="37" t="str">
        <f t="shared" si="61"/>
        <v xml:space="preserve"> </v>
      </c>
      <c r="Q929" s="36" t="str">
        <f t="shared" si="62"/>
        <v xml:space="preserve"> </v>
      </c>
      <c r="R929" s="29"/>
      <c r="S929" s="51"/>
      <c r="T929" s="72"/>
      <c r="U929" s="72"/>
      <c r="V929" s="72"/>
      <c r="W929" s="36"/>
      <c r="X929" s="37"/>
      <c r="Y929" s="37"/>
      <c r="Z929" s="36"/>
      <c r="AA929" s="37"/>
      <c r="AB929" s="37"/>
      <c r="AC929" s="36"/>
      <c r="AD929" s="37"/>
      <c r="AE929" s="37"/>
      <c r="AF929" s="36"/>
      <c r="AG929" s="72"/>
      <c r="AH929" s="37"/>
      <c r="AI929" s="36"/>
      <c r="AJ929" s="17"/>
      <c r="AK929" s="57"/>
    </row>
    <row r="930" spans="1:37" ht="16.5" customHeight="1">
      <c r="A930" s="30"/>
      <c r="B930" s="31"/>
      <c r="C930" s="31"/>
      <c r="D930" s="31"/>
      <c r="E930" s="33"/>
      <c r="F930" s="34"/>
      <c r="G930" s="35"/>
      <c r="H930" s="36" t="str">
        <f t="shared" si="56"/>
        <v/>
      </c>
      <c r="I930" s="34"/>
      <c r="J930" s="35"/>
      <c r="K930" s="36" t="str">
        <f t="shared" si="57"/>
        <v/>
      </c>
      <c r="L930" s="34"/>
      <c r="M930" s="37" t="str">
        <f t="shared" si="58"/>
        <v xml:space="preserve"> </v>
      </c>
      <c r="N930" s="36" t="str">
        <f t="shared" si="59"/>
        <v xml:space="preserve"> </v>
      </c>
      <c r="O930" s="38" t="str">
        <f t="shared" si="60"/>
        <v xml:space="preserve"> </v>
      </c>
      <c r="P930" s="37" t="str">
        <f t="shared" si="61"/>
        <v xml:space="preserve"> </v>
      </c>
      <c r="Q930" s="36" t="str">
        <f t="shared" si="62"/>
        <v xml:space="preserve"> </v>
      </c>
      <c r="R930" s="29"/>
      <c r="S930" s="30"/>
      <c r="T930" s="31"/>
      <c r="U930" s="31"/>
      <c r="V930" s="31"/>
      <c r="W930" s="33"/>
      <c r="X930" s="35"/>
      <c r="Y930" s="35"/>
      <c r="Z930" s="33"/>
      <c r="AA930" s="35"/>
      <c r="AB930" s="35"/>
      <c r="AC930" s="33"/>
      <c r="AD930" s="35"/>
      <c r="AE930" s="35"/>
      <c r="AF930" s="33"/>
      <c r="AG930" s="31"/>
      <c r="AH930" s="35"/>
      <c r="AI930" s="33"/>
      <c r="AJ930" s="29"/>
      <c r="AK930" s="57"/>
    </row>
    <row r="931" spans="1:37" ht="16.5" customHeight="1">
      <c r="A931" s="30"/>
      <c r="B931" s="31"/>
      <c r="C931" s="31"/>
      <c r="D931" s="31"/>
      <c r="E931" s="33"/>
      <c r="F931" s="34"/>
      <c r="G931" s="35"/>
      <c r="H931" s="36" t="str">
        <f t="shared" si="56"/>
        <v/>
      </c>
      <c r="I931" s="34"/>
      <c r="J931" s="35"/>
      <c r="K931" s="36" t="str">
        <f t="shared" si="57"/>
        <v/>
      </c>
      <c r="L931" s="34"/>
      <c r="M931" s="37" t="str">
        <f t="shared" si="58"/>
        <v xml:space="preserve"> </v>
      </c>
      <c r="N931" s="36" t="str">
        <f t="shared" si="59"/>
        <v xml:space="preserve"> </v>
      </c>
      <c r="O931" s="38" t="str">
        <f t="shared" si="60"/>
        <v xml:space="preserve"> </v>
      </c>
      <c r="P931" s="37" t="str">
        <f t="shared" si="61"/>
        <v xml:space="preserve"> </v>
      </c>
      <c r="Q931" s="36" t="str">
        <f t="shared" si="62"/>
        <v xml:space="preserve"> </v>
      </c>
      <c r="R931" s="29"/>
      <c r="S931" s="51"/>
      <c r="T931" s="72"/>
      <c r="U931" s="72"/>
      <c r="V931" s="72"/>
      <c r="W931" s="36"/>
      <c r="X931" s="37"/>
      <c r="Y931" s="37"/>
      <c r="Z931" s="36"/>
      <c r="AA931" s="37"/>
      <c r="AB931" s="37"/>
      <c r="AC931" s="36"/>
      <c r="AD931" s="37"/>
      <c r="AE931" s="37"/>
      <c r="AF931" s="36"/>
      <c r="AG931" s="72"/>
      <c r="AH931" s="37"/>
      <c r="AI931" s="36"/>
      <c r="AJ931" s="17"/>
      <c r="AK931" s="57"/>
    </row>
    <row r="932" spans="1:37" ht="16.5" customHeight="1">
      <c r="A932" s="30"/>
      <c r="B932" s="31"/>
      <c r="C932" s="31"/>
      <c r="D932" s="31"/>
      <c r="E932" s="33"/>
      <c r="F932" s="34"/>
      <c r="G932" s="35"/>
      <c r="H932" s="36" t="str">
        <f t="shared" si="56"/>
        <v/>
      </c>
      <c r="I932" s="34"/>
      <c r="J932" s="35"/>
      <c r="K932" s="36" t="str">
        <f t="shared" si="57"/>
        <v/>
      </c>
      <c r="L932" s="34"/>
      <c r="M932" s="37" t="str">
        <f t="shared" si="58"/>
        <v xml:space="preserve"> </v>
      </c>
      <c r="N932" s="36" t="str">
        <f t="shared" si="59"/>
        <v xml:space="preserve"> </v>
      </c>
      <c r="O932" s="38" t="str">
        <f t="shared" si="60"/>
        <v xml:space="preserve"> </v>
      </c>
      <c r="P932" s="37" t="str">
        <f t="shared" si="61"/>
        <v xml:space="preserve"> </v>
      </c>
      <c r="Q932" s="36" t="str">
        <f t="shared" si="62"/>
        <v xml:space="preserve"> </v>
      </c>
      <c r="R932" s="29"/>
      <c r="S932" s="30"/>
      <c r="T932" s="31"/>
      <c r="U932" s="31"/>
      <c r="V932" s="31"/>
      <c r="W932" s="33"/>
      <c r="X932" s="35"/>
      <c r="Y932" s="35"/>
      <c r="Z932" s="33"/>
      <c r="AA932" s="35"/>
      <c r="AB932" s="35"/>
      <c r="AC932" s="33"/>
      <c r="AD932" s="35"/>
      <c r="AE932" s="35"/>
      <c r="AF932" s="33"/>
      <c r="AG932" s="31"/>
      <c r="AH932" s="35"/>
      <c r="AI932" s="33"/>
      <c r="AJ932" s="29"/>
      <c r="AK932" s="57"/>
    </row>
    <row r="933" spans="1:37" ht="16.5" customHeight="1">
      <c r="A933" s="30"/>
      <c r="B933" s="31"/>
      <c r="C933" s="31"/>
      <c r="D933" s="31"/>
      <c r="E933" s="33"/>
      <c r="F933" s="34"/>
      <c r="G933" s="35"/>
      <c r="H933" s="36" t="str">
        <f t="shared" si="56"/>
        <v/>
      </c>
      <c r="I933" s="34"/>
      <c r="J933" s="35"/>
      <c r="K933" s="36" t="str">
        <f t="shared" si="57"/>
        <v/>
      </c>
      <c r="L933" s="34"/>
      <c r="M933" s="37" t="str">
        <f t="shared" si="58"/>
        <v xml:space="preserve"> </v>
      </c>
      <c r="N933" s="36" t="str">
        <f t="shared" si="59"/>
        <v xml:space="preserve"> </v>
      </c>
      <c r="O933" s="38" t="str">
        <f t="shared" si="60"/>
        <v xml:space="preserve"> </v>
      </c>
      <c r="P933" s="37" t="str">
        <f t="shared" si="61"/>
        <v xml:space="preserve"> </v>
      </c>
      <c r="Q933" s="36" t="str">
        <f t="shared" si="62"/>
        <v xml:space="preserve"> </v>
      </c>
      <c r="R933" s="29"/>
      <c r="S933" s="51"/>
      <c r="T933" s="72"/>
      <c r="U933" s="72"/>
      <c r="V933" s="72"/>
      <c r="W933" s="36"/>
      <c r="X933" s="37"/>
      <c r="Y933" s="37"/>
      <c r="Z933" s="36"/>
      <c r="AA933" s="37"/>
      <c r="AB933" s="37"/>
      <c r="AC933" s="36"/>
      <c r="AD933" s="37"/>
      <c r="AE933" s="37"/>
      <c r="AF933" s="36"/>
      <c r="AG933" s="72"/>
      <c r="AH933" s="37"/>
      <c r="AI933" s="36"/>
      <c r="AJ933" s="17"/>
      <c r="AK933" s="57"/>
    </row>
    <row r="934" spans="1:37" ht="16.5" customHeight="1">
      <c r="A934" s="30"/>
      <c r="B934" s="31"/>
      <c r="C934" s="31"/>
      <c r="D934" s="31"/>
      <c r="E934" s="33"/>
      <c r="F934" s="34"/>
      <c r="G934" s="35"/>
      <c r="H934" s="36" t="str">
        <f t="shared" si="56"/>
        <v/>
      </c>
      <c r="I934" s="34"/>
      <c r="J934" s="35"/>
      <c r="K934" s="36" t="str">
        <f t="shared" si="57"/>
        <v/>
      </c>
      <c r="L934" s="34"/>
      <c r="M934" s="37" t="str">
        <f t="shared" si="58"/>
        <v xml:space="preserve"> </v>
      </c>
      <c r="N934" s="36" t="str">
        <f t="shared" si="59"/>
        <v xml:space="preserve"> </v>
      </c>
      <c r="O934" s="38" t="str">
        <f t="shared" si="60"/>
        <v xml:space="preserve"> </v>
      </c>
      <c r="P934" s="37" t="str">
        <f t="shared" si="61"/>
        <v xml:space="preserve"> </v>
      </c>
      <c r="Q934" s="36" t="str">
        <f t="shared" si="62"/>
        <v xml:space="preserve"> </v>
      </c>
      <c r="R934" s="29"/>
      <c r="S934" s="30"/>
      <c r="T934" s="31"/>
      <c r="U934" s="31"/>
      <c r="V934" s="31"/>
      <c r="W934" s="33"/>
      <c r="X934" s="35"/>
      <c r="Y934" s="35"/>
      <c r="Z934" s="33"/>
      <c r="AA934" s="35"/>
      <c r="AB934" s="35"/>
      <c r="AC934" s="33"/>
      <c r="AD934" s="35"/>
      <c r="AE934" s="35"/>
      <c r="AF934" s="33"/>
      <c r="AG934" s="31"/>
      <c r="AH934" s="35"/>
      <c r="AI934" s="33"/>
      <c r="AJ934" s="29"/>
      <c r="AK934" s="73"/>
    </row>
    <row r="935" spans="1:37" ht="16.5" customHeight="1">
      <c r="A935" s="30"/>
      <c r="B935" s="31"/>
      <c r="C935" s="31"/>
      <c r="D935" s="31"/>
      <c r="E935" s="33"/>
      <c r="F935" s="34"/>
      <c r="G935" s="35"/>
      <c r="H935" s="36" t="str">
        <f t="shared" si="56"/>
        <v/>
      </c>
      <c r="I935" s="34"/>
      <c r="J935" s="35"/>
      <c r="K935" s="36" t="str">
        <f t="shared" si="57"/>
        <v/>
      </c>
      <c r="L935" s="34"/>
      <c r="M935" s="37" t="str">
        <f t="shared" si="58"/>
        <v xml:space="preserve"> </v>
      </c>
      <c r="N935" s="36" t="str">
        <f t="shared" si="59"/>
        <v xml:space="preserve"> </v>
      </c>
      <c r="O935" s="38" t="str">
        <f t="shared" si="60"/>
        <v xml:space="preserve"> </v>
      </c>
      <c r="P935" s="37" t="str">
        <f t="shared" si="61"/>
        <v xml:space="preserve"> </v>
      </c>
      <c r="Q935" s="36" t="str">
        <f t="shared" si="62"/>
        <v xml:space="preserve"> </v>
      </c>
      <c r="R935" s="29"/>
      <c r="S935" s="51"/>
      <c r="T935" s="72"/>
      <c r="U935" s="72"/>
      <c r="V935" s="72"/>
      <c r="W935" s="36"/>
      <c r="X935" s="37"/>
      <c r="Y935" s="37"/>
      <c r="Z935" s="36"/>
      <c r="AA935" s="37"/>
      <c r="AB935" s="37"/>
      <c r="AC935" s="36"/>
      <c r="AD935" s="37"/>
      <c r="AE935" s="37"/>
      <c r="AF935" s="36"/>
      <c r="AG935" s="72"/>
      <c r="AH935" s="37"/>
      <c r="AI935" s="36"/>
      <c r="AJ935" s="17"/>
      <c r="AK935" s="57"/>
    </row>
    <row r="936" spans="1:37" ht="16.5" customHeight="1">
      <c r="A936" s="30"/>
      <c r="B936" s="31"/>
      <c r="C936" s="31"/>
      <c r="D936" s="31"/>
      <c r="E936" s="33"/>
      <c r="F936" s="34"/>
      <c r="G936" s="35"/>
      <c r="H936" s="36" t="str">
        <f t="shared" si="56"/>
        <v/>
      </c>
      <c r="I936" s="34"/>
      <c r="J936" s="35"/>
      <c r="K936" s="36" t="str">
        <f t="shared" si="57"/>
        <v/>
      </c>
      <c r="L936" s="34"/>
      <c r="M936" s="37" t="str">
        <f t="shared" si="58"/>
        <v xml:space="preserve"> </v>
      </c>
      <c r="N936" s="36" t="str">
        <f t="shared" si="59"/>
        <v xml:space="preserve"> </v>
      </c>
      <c r="O936" s="38" t="str">
        <f t="shared" si="60"/>
        <v xml:space="preserve"> </v>
      </c>
      <c r="P936" s="37" t="str">
        <f t="shared" si="61"/>
        <v xml:space="preserve"> </v>
      </c>
      <c r="Q936" s="36" t="str">
        <f t="shared" si="62"/>
        <v xml:space="preserve"> </v>
      </c>
      <c r="R936" s="29"/>
      <c r="S936" s="30"/>
      <c r="T936" s="31"/>
      <c r="U936" s="31"/>
      <c r="V936" s="31"/>
      <c r="W936" s="33"/>
      <c r="X936" s="35"/>
      <c r="Y936" s="35"/>
      <c r="Z936" s="33"/>
      <c r="AA936" s="35"/>
      <c r="AB936" s="35"/>
      <c r="AC936" s="33"/>
      <c r="AD936" s="35"/>
      <c r="AE936" s="35"/>
      <c r="AF936" s="33"/>
      <c r="AG936" s="31"/>
      <c r="AH936" s="35"/>
      <c r="AI936" s="33"/>
      <c r="AJ936" s="29"/>
      <c r="AK936" s="57"/>
    </row>
    <row r="937" spans="1:37" ht="16.5" customHeight="1">
      <c r="A937" s="30"/>
      <c r="B937" s="31"/>
      <c r="C937" s="31"/>
      <c r="D937" s="31"/>
      <c r="E937" s="33"/>
      <c r="F937" s="34"/>
      <c r="G937" s="35"/>
      <c r="H937" s="36" t="str">
        <f t="shared" si="56"/>
        <v/>
      </c>
      <c r="I937" s="34"/>
      <c r="J937" s="35"/>
      <c r="K937" s="36" t="str">
        <f t="shared" si="57"/>
        <v/>
      </c>
      <c r="L937" s="34"/>
      <c r="M937" s="37" t="str">
        <f t="shared" si="58"/>
        <v xml:space="preserve"> </v>
      </c>
      <c r="N937" s="36" t="str">
        <f t="shared" si="59"/>
        <v xml:space="preserve"> </v>
      </c>
      <c r="O937" s="38" t="str">
        <f t="shared" si="60"/>
        <v xml:space="preserve"> </v>
      </c>
      <c r="P937" s="37" t="str">
        <f t="shared" si="61"/>
        <v xml:space="preserve"> </v>
      </c>
      <c r="Q937" s="36" t="str">
        <f t="shared" si="62"/>
        <v xml:space="preserve"> </v>
      </c>
      <c r="R937" s="29"/>
      <c r="S937" s="51"/>
      <c r="T937" s="72"/>
      <c r="U937" s="72"/>
      <c r="V937" s="72"/>
      <c r="W937" s="36"/>
      <c r="X937" s="37"/>
      <c r="Y937" s="37"/>
      <c r="Z937" s="36"/>
      <c r="AA937" s="37"/>
      <c r="AB937" s="37"/>
      <c r="AC937" s="36"/>
      <c r="AD937" s="37"/>
      <c r="AE937" s="37"/>
      <c r="AF937" s="36"/>
      <c r="AG937" s="72"/>
      <c r="AH937" s="37"/>
      <c r="AI937" s="36"/>
      <c r="AJ937" s="17"/>
      <c r="AK937" s="57"/>
    </row>
    <row r="938" spans="1:37" ht="16.5" customHeight="1">
      <c r="A938" s="30"/>
      <c r="B938" s="31"/>
      <c r="C938" s="31"/>
      <c r="D938" s="31"/>
      <c r="E938" s="33"/>
      <c r="F938" s="34"/>
      <c r="G938" s="35"/>
      <c r="H938" s="36" t="str">
        <f t="shared" si="56"/>
        <v/>
      </c>
      <c r="I938" s="34"/>
      <c r="J938" s="35"/>
      <c r="K938" s="36" t="str">
        <f t="shared" si="57"/>
        <v/>
      </c>
      <c r="L938" s="34"/>
      <c r="M938" s="37" t="str">
        <f t="shared" si="58"/>
        <v xml:space="preserve"> </v>
      </c>
      <c r="N938" s="36" t="str">
        <f t="shared" si="59"/>
        <v xml:space="preserve"> </v>
      </c>
      <c r="O938" s="38" t="str">
        <f t="shared" si="60"/>
        <v xml:space="preserve"> </v>
      </c>
      <c r="P938" s="37" t="str">
        <f t="shared" si="61"/>
        <v xml:space="preserve"> </v>
      </c>
      <c r="Q938" s="36" t="str">
        <f t="shared" si="62"/>
        <v xml:space="preserve"> </v>
      </c>
      <c r="R938" s="29"/>
      <c r="S938" s="30"/>
      <c r="T938" s="31"/>
      <c r="U938" s="31"/>
      <c r="V938" s="31"/>
      <c r="W938" s="33"/>
      <c r="X938" s="35"/>
      <c r="Y938" s="35"/>
      <c r="Z938" s="33"/>
      <c r="AA938" s="35"/>
      <c r="AB938" s="35"/>
      <c r="AC938" s="33"/>
      <c r="AD938" s="35"/>
      <c r="AE938" s="35"/>
      <c r="AF938" s="33"/>
      <c r="AG938" s="31"/>
      <c r="AH938" s="35"/>
      <c r="AI938" s="33"/>
      <c r="AJ938" s="29"/>
      <c r="AK938" s="57"/>
    </row>
    <row r="939" spans="1:37" ht="16.5" customHeight="1">
      <c r="A939" s="30"/>
      <c r="B939" s="31"/>
      <c r="C939" s="31"/>
      <c r="D939" s="31"/>
      <c r="E939" s="33"/>
      <c r="F939" s="34"/>
      <c r="G939" s="35"/>
      <c r="H939" s="36" t="str">
        <f t="shared" si="56"/>
        <v/>
      </c>
      <c r="I939" s="34"/>
      <c r="J939" s="35"/>
      <c r="K939" s="36" t="str">
        <f t="shared" si="57"/>
        <v/>
      </c>
      <c r="L939" s="34"/>
      <c r="M939" s="37" t="str">
        <f t="shared" si="58"/>
        <v xml:space="preserve"> </v>
      </c>
      <c r="N939" s="36" t="str">
        <f t="shared" si="59"/>
        <v xml:space="preserve"> </v>
      </c>
      <c r="O939" s="38" t="str">
        <f t="shared" si="60"/>
        <v xml:space="preserve"> </v>
      </c>
      <c r="P939" s="37" t="str">
        <f t="shared" si="61"/>
        <v xml:space="preserve"> </v>
      </c>
      <c r="Q939" s="36" t="str">
        <f t="shared" si="62"/>
        <v xml:space="preserve"> </v>
      </c>
      <c r="R939" s="29"/>
      <c r="S939" s="51"/>
      <c r="T939" s="72"/>
      <c r="U939" s="72"/>
      <c r="V939" s="72"/>
      <c r="W939" s="36"/>
      <c r="X939" s="37"/>
      <c r="Y939" s="37"/>
      <c r="Z939" s="36"/>
      <c r="AA939" s="37"/>
      <c r="AB939" s="37"/>
      <c r="AC939" s="36"/>
      <c r="AD939" s="37"/>
      <c r="AE939" s="37"/>
      <c r="AF939" s="36"/>
      <c r="AG939" s="72"/>
      <c r="AH939" s="37"/>
      <c r="AI939" s="36"/>
      <c r="AJ939" s="17"/>
      <c r="AK939" s="57"/>
    </row>
    <row r="940" spans="1:37" ht="16.5" customHeight="1">
      <c r="A940" s="30"/>
      <c r="B940" s="31"/>
      <c r="C940" s="31"/>
      <c r="D940" s="31"/>
      <c r="E940" s="33"/>
      <c r="F940" s="34"/>
      <c r="G940" s="35"/>
      <c r="H940" s="36" t="str">
        <f t="shared" si="56"/>
        <v/>
      </c>
      <c r="I940" s="34"/>
      <c r="J940" s="35"/>
      <c r="K940" s="36" t="str">
        <f t="shared" si="57"/>
        <v/>
      </c>
      <c r="L940" s="34"/>
      <c r="M940" s="37" t="str">
        <f t="shared" si="58"/>
        <v xml:space="preserve"> </v>
      </c>
      <c r="N940" s="36" t="str">
        <f t="shared" si="59"/>
        <v xml:space="preserve"> </v>
      </c>
      <c r="O940" s="38" t="str">
        <f t="shared" si="60"/>
        <v xml:space="preserve"> </v>
      </c>
      <c r="P940" s="37" t="str">
        <f t="shared" si="61"/>
        <v xml:space="preserve"> </v>
      </c>
      <c r="Q940" s="36" t="str">
        <f t="shared" si="62"/>
        <v xml:space="preserve"> </v>
      </c>
      <c r="R940" s="29"/>
      <c r="S940" s="30"/>
      <c r="T940" s="31"/>
      <c r="U940" s="31"/>
      <c r="V940" s="31"/>
      <c r="W940" s="33"/>
      <c r="X940" s="35"/>
      <c r="Y940" s="35"/>
      <c r="Z940" s="33"/>
      <c r="AA940" s="35"/>
      <c r="AB940" s="35"/>
      <c r="AC940" s="33"/>
      <c r="AD940" s="35"/>
      <c r="AE940" s="35"/>
      <c r="AF940" s="33"/>
      <c r="AG940" s="31"/>
      <c r="AH940" s="35"/>
      <c r="AI940" s="33"/>
      <c r="AJ940" s="29"/>
      <c r="AK940" s="57"/>
    </row>
    <row r="941" spans="1:37" ht="16.5" customHeight="1">
      <c r="A941" s="30"/>
      <c r="B941" s="31"/>
      <c r="C941" s="31"/>
      <c r="D941" s="31"/>
      <c r="E941" s="33"/>
      <c r="F941" s="34"/>
      <c r="G941" s="35"/>
      <c r="H941" s="36" t="str">
        <f t="shared" si="56"/>
        <v/>
      </c>
      <c r="I941" s="34"/>
      <c r="J941" s="35"/>
      <c r="K941" s="36" t="str">
        <f t="shared" si="57"/>
        <v/>
      </c>
      <c r="L941" s="34"/>
      <c r="M941" s="37" t="str">
        <f t="shared" si="58"/>
        <v xml:space="preserve"> </v>
      </c>
      <c r="N941" s="36" t="str">
        <f t="shared" si="59"/>
        <v xml:space="preserve"> </v>
      </c>
      <c r="O941" s="38" t="str">
        <f t="shared" si="60"/>
        <v xml:space="preserve"> </v>
      </c>
      <c r="P941" s="37" t="str">
        <f t="shared" si="61"/>
        <v xml:space="preserve"> </v>
      </c>
      <c r="Q941" s="36" t="str">
        <f t="shared" si="62"/>
        <v xml:space="preserve"> </v>
      </c>
      <c r="R941" s="29"/>
      <c r="S941" s="51"/>
      <c r="T941" s="72"/>
      <c r="U941" s="72"/>
      <c r="V941" s="72"/>
      <c r="W941" s="36"/>
      <c r="X941" s="37"/>
      <c r="Y941" s="37"/>
      <c r="Z941" s="36"/>
      <c r="AA941" s="37"/>
      <c r="AB941" s="37"/>
      <c r="AC941" s="36"/>
      <c r="AD941" s="37"/>
      <c r="AE941" s="37"/>
      <c r="AF941" s="36"/>
      <c r="AG941" s="72"/>
      <c r="AH941" s="37"/>
      <c r="AI941" s="36"/>
      <c r="AJ941" s="17"/>
      <c r="AK941" s="57"/>
    </row>
    <row r="942" spans="1:37" ht="16.5" customHeight="1">
      <c r="A942" s="30"/>
      <c r="B942" s="31"/>
      <c r="C942" s="31"/>
      <c r="D942" s="31"/>
      <c r="E942" s="33"/>
      <c r="F942" s="34"/>
      <c r="G942" s="35"/>
      <c r="H942" s="36" t="str">
        <f t="shared" si="56"/>
        <v/>
      </c>
      <c r="I942" s="34"/>
      <c r="J942" s="35"/>
      <c r="K942" s="36" t="str">
        <f t="shared" si="57"/>
        <v/>
      </c>
      <c r="L942" s="34"/>
      <c r="M942" s="37" t="str">
        <f t="shared" si="58"/>
        <v xml:space="preserve"> </v>
      </c>
      <c r="N942" s="36" t="str">
        <f t="shared" si="59"/>
        <v xml:space="preserve"> </v>
      </c>
      <c r="O942" s="38" t="str">
        <f t="shared" si="60"/>
        <v xml:space="preserve"> </v>
      </c>
      <c r="P942" s="37" t="str">
        <f t="shared" si="61"/>
        <v xml:space="preserve"> </v>
      </c>
      <c r="Q942" s="36" t="str">
        <f t="shared" si="62"/>
        <v xml:space="preserve"> </v>
      </c>
      <c r="R942" s="29"/>
      <c r="S942" s="30"/>
      <c r="T942" s="31"/>
      <c r="U942" s="31"/>
      <c r="V942" s="31"/>
      <c r="W942" s="33"/>
      <c r="X942" s="35"/>
      <c r="Y942" s="35"/>
      <c r="Z942" s="33"/>
      <c r="AA942" s="35"/>
      <c r="AB942" s="35"/>
      <c r="AC942" s="33"/>
      <c r="AD942" s="35"/>
      <c r="AE942" s="35"/>
      <c r="AF942" s="33"/>
      <c r="AG942" s="31"/>
      <c r="AH942" s="35"/>
      <c r="AI942" s="33"/>
      <c r="AJ942" s="29"/>
      <c r="AK942" s="17"/>
    </row>
    <row r="943" spans="1:37" ht="16.5" customHeight="1">
      <c r="A943" s="30"/>
      <c r="B943" s="31"/>
      <c r="C943" s="31"/>
      <c r="D943" s="31"/>
      <c r="E943" s="33"/>
      <c r="F943" s="34"/>
      <c r="G943" s="35"/>
      <c r="H943" s="36" t="str">
        <f t="shared" si="56"/>
        <v/>
      </c>
      <c r="I943" s="34"/>
      <c r="J943" s="35"/>
      <c r="K943" s="36" t="str">
        <f t="shared" si="57"/>
        <v/>
      </c>
      <c r="L943" s="34"/>
      <c r="M943" s="37" t="str">
        <f t="shared" si="58"/>
        <v xml:space="preserve"> </v>
      </c>
      <c r="N943" s="36" t="str">
        <f t="shared" si="59"/>
        <v xml:space="preserve"> </v>
      </c>
      <c r="O943" s="38" t="str">
        <f t="shared" si="60"/>
        <v xml:space="preserve"> </v>
      </c>
      <c r="P943" s="37" t="str">
        <f t="shared" si="61"/>
        <v xml:space="preserve"> </v>
      </c>
      <c r="Q943" s="36" t="str">
        <f t="shared" si="62"/>
        <v xml:space="preserve"> </v>
      </c>
      <c r="R943" s="29"/>
      <c r="S943" s="51"/>
      <c r="T943" s="72"/>
      <c r="U943" s="72"/>
      <c r="V943" s="72"/>
      <c r="W943" s="36"/>
      <c r="X943" s="37"/>
      <c r="Y943" s="37"/>
      <c r="Z943" s="36"/>
      <c r="AA943" s="37"/>
      <c r="AB943" s="37"/>
      <c r="AC943" s="36"/>
      <c r="AD943" s="37"/>
      <c r="AE943" s="37"/>
      <c r="AF943" s="36"/>
      <c r="AG943" s="72"/>
      <c r="AH943" s="37"/>
      <c r="AI943" s="36"/>
      <c r="AJ943" s="17"/>
      <c r="AK943" s="17"/>
    </row>
    <row r="944" spans="1:37" ht="16.5" customHeight="1">
      <c r="A944" s="30"/>
      <c r="B944" s="31"/>
      <c r="C944" s="31"/>
      <c r="D944" s="31"/>
      <c r="E944" s="33"/>
      <c r="F944" s="34"/>
      <c r="G944" s="35"/>
      <c r="H944" s="36" t="str">
        <f t="shared" si="56"/>
        <v/>
      </c>
      <c r="I944" s="34"/>
      <c r="J944" s="35"/>
      <c r="K944" s="36" t="str">
        <f t="shared" si="57"/>
        <v/>
      </c>
      <c r="L944" s="34"/>
      <c r="M944" s="37" t="str">
        <f t="shared" si="58"/>
        <v xml:space="preserve"> </v>
      </c>
      <c r="N944" s="36" t="str">
        <f t="shared" si="59"/>
        <v xml:space="preserve"> </v>
      </c>
      <c r="O944" s="38" t="str">
        <f t="shared" si="60"/>
        <v xml:space="preserve"> </v>
      </c>
      <c r="P944" s="37" t="str">
        <f t="shared" si="61"/>
        <v xml:space="preserve"> </v>
      </c>
      <c r="Q944" s="36" t="str">
        <f t="shared" si="62"/>
        <v xml:space="preserve"> </v>
      </c>
      <c r="R944" s="29"/>
      <c r="S944" s="30"/>
      <c r="T944" s="31"/>
      <c r="U944" s="31"/>
      <c r="V944" s="31"/>
      <c r="W944" s="33"/>
      <c r="X944" s="35"/>
      <c r="Y944" s="35"/>
      <c r="Z944" s="33"/>
      <c r="AA944" s="35"/>
      <c r="AB944" s="35"/>
      <c r="AC944" s="33"/>
      <c r="AD944" s="35"/>
      <c r="AE944" s="35"/>
      <c r="AF944" s="33"/>
      <c r="AG944" s="31"/>
      <c r="AH944" s="35"/>
      <c r="AI944" s="33"/>
      <c r="AJ944" s="29"/>
      <c r="AK944" s="17"/>
    </row>
    <row r="945" spans="1:37" ht="16.5" customHeight="1">
      <c r="A945" s="30"/>
      <c r="B945" s="31"/>
      <c r="C945" s="31"/>
      <c r="D945" s="31"/>
      <c r="E945" s="33"/>
      <c r="F945" s="34"/>
      <c r="G945" s="35"/>
      <c r="H945" s="36" t="str">
        <f t="shared" si="56"/>
        <v/>
      </c>
      <c r="I945" s="34"/>
      <c r="J945" s="35"/>
      <c r="K945" s="36" t="str">
        <f t="shared" si="57"/>
        <v/>
      </c>
      <c r="L945" s="34"/>
      <c r="M945" s="37" t="str">
        <f t="shared" si="58"/>
        <v xml:space="preserve"> </v>
      </c>
      <c r="N945" s="36" t="str">
        <f t="shared" si="59"/>
        <v xml:space="preserve"> </v>
      </c>
      <c r="O945" s="38" t="str">
        <f t="shared" si="60"/>
        <v xml:space="preserve"> </v>
      </c>
      <c r="P945" s="37" t="str">
        <f t="shared" si="61"/>
        <v xml:space="preserve"> </v>
      </c>
      <c r="Q945" s="36" t="str">
        <f t="shared" si="62"/>
        <v xml:space="preserve"> </v>
      </c>
      <c r="R945" s="29"/>
      <c r="S945" s="51"/>
      <c r="T945" s="72"/>
      <c r="U945" s="72"/>
      <c r="V945" s="72"/>
      <c r="W945" s="36"/>
      <c r="X945" s="37"/>
      <c r="Y945" s="37"/>
      <c r="Z945" s="36"/>
      <c r="AA945" s="37"/>
      <c r="AB945" s="37"/>
      <c r="AC945" s="36"/>
      <c r="AD945" s="37"/>
      <c r="AE945" s="37"/>
      <c r="AF945" s="36"/>
      <c r="AG945" s="72"/>
      <c r="AH945" s="37"/>
      <c r="AI945" s="36"/>
      <c r="AJ945" s="17"/>
      <c r="AK945" s="17"/>
    </row>
    <row r="946" spans="1:37" ht="16.5" customHeight="1">
      <c r="A946" s="30"/>
      <c r="B946" s="31"/>
      <c r="C946" s="31"/>
      <c r="D946" s="31"/>
      <c r="E946" s="33"/>
      <c r="F946" s="34"/>
      <c r="G946" s="35"/>
      <c r="H946" s="36" t="str">
        <f t="shared" si="56"/>
        <v/>
      </c>
      <c r="I946" s="34"/>
      <c r="J946" s="35"/>
      <c r="K946" s="36" t="str">
        <f t="shared" si="57"/>
        <v/>
      </c>
      <c r="L946" s="34"/>
      <c r="M946" s="37" t="str">
        <f t="shared" si="58"/>
        <v xml:space="preserve"> </v>
      </c>
      <c r="N946" s="36" t="str">
        <f t="shared" si="59"/>
        <v xml:space="preserve"> </v>
      </c>
      <c r="O946" s="38" t="str">
        <f t="shared" si="60"/>
        <v xml:space="preserve"> </v>
      </c>
      <c r="P946" s="37" t="str">
        <f t="shared" si="61"/>
        <v xml:space="preserve"> </v>
      </c>
      <c r="Q946" s="36" t="str">
        <f t="shared" si="62"/>
        <v xml:space="preserve"> </v>
      </c>
      <c r="R946" s="29"/>
      <c r="S946" s="30"/>
      <c r="T946" s="31"/>
      <c r="U946" s="31"/>
      <c r="V946" s="31"/>
      <c r="W946" s="33"/>
      <c r="X946" s="35"/>
      <c r="Y946" s="35"/>
      <c r="Z946" s="33"/>
      <c r="AA946" s="35"/>
      <c r="AB946" s="35"/>
      <c r="AC946" s="33"/>
      <c r="AD946" s="35"/>
      <c r="AE946" s="35"/>
      <c r="AF946" s="33"/>
      <c r="AG946" s="31"/>
      <c r="AH946" s="35"/>
      <c r="AI946" s="33"/>
      <c r="AJ946" s="29"/>
      <c r="AK946" s="17"/>
    </row>
    <row r="947" spans="1:37" ht="16.5" customHeight="1">
      <c r="A947" s="30"/>
      <c r="B947" s="31"/>
      <c r="C947" s="31"/>
      <c r="D947" s="31"/>
      <c r="E947" s="33"/>
      <c r="F947" s="34"/>
      <c r="G947" s="35"/>
      <c r="H947" s="36" t="str">
        <f t="shared" si="56"/>
        <v/>
      </c>
      <c r="I947" s="34"/>
      <c r="J947" s="35"/>
      <c r="K947" s="36" t="str">
        <f t="shared" si="57"/>
        <v/>
      </c>
      <c r="L947" s="34"/>
      <c r="M947" s="37" t="str">
        <f t="shared" si="58"/>
        <v xml:space="preserve"> </v>
      </c>
      <c r="N947" s="36" t="str">
        <f t="shared" si="59"/>
        <v xml:space="preserve"> </v>
      </c>
      <c r="O947" s="38" t="str">
        <f t="shared" si="60"/>
        <v xml:space="preserve"> </v>
      </c>
      <c r="P947" s="37" t="str">
        <f t="shared" si="61"/>
        <v xml:space="preserve"> </v>
      </c>
      <c r="Q947" s="36" t="str">
        <f t="shared" si="62"/>
        <v xml:space="preserve"> </v>
      </c>
      <c r="R947" s="29"/>
      <c r="S947" s="51"/>
      <c r="T947" s="72"/>
      <c r="U947" s="72"/>
      <c r="V947" s="72"/>
      <c r="W947" s="36"/>
      <c r="X947" s="37"/>
      <c r="Y947" s="37"/>
      <c r="Z947" s="36"/>
      <c r="AA947" s="37"/>
      <c r="AB947" s="37"/>
      <c r="AC947" s="36"/>
      <c r="AD947" s="37"/>
      <c r="AE947" s="37"/>
      <c r="AF947" s="36"/>
      <c r="AG947" s="72"/>
      <c r="AH947" s="37"/>
      <c r="AI947" s="36"/>
      <c r="AJ947" s="17"/>
      <c r="AK947" s="17"/>
    </row>
    <row r="948" spans="1:37" ht="16.5" customHeight="1">
      <c r="A948" s="30"/>
      <c r="B948" s="31"/>
      <c r="C948" s="31"/>
      <c r="D948" s="31"/>
      <c r="E948" s="33"/>
      <c r="F948" s="34"/>
      <c r="G948" s="35"/>
      <c r="H948" s="36" t="str">
        <f t="shared" si="56"/>
        <v/>
      </c>
      <c r="I948" s="34"/>
      <c r="J948" s="35"/>
      <c r="K948" s="36" t="str">
        <f t="shared" si="57"/>
        <v/>
      </c>
      <c r="L948" s="34"/>
      <c r="M948" s="37" t="str">
        <f t="shared" si="58"/>
        <v xml:space="preserve"> </v>
      </c>
      <c r="N948" s="36" t="str">
        <f t="shared" si="59"/>
        <v xml:space="preserve"> </v>
      </c>
      <c r="O948" s="38" t="str">
        <f t="shared" si="60"/>
        <v xml:space="preserve"> </v>
      </c>
      <c r="P948" s="37" t="str">
        <f t="shared" si="61"/>
        <v xml:space="preserve"> </v>
      </c>
      <c r="Q948" s="36" t="str">
        <f t="shared" si="62"/>
        <v xml:space="preserve"> </v>
      </c>
      <c r="R948" s="29"/>
      <c r="S948" s="30"/>
      <c r="T948" s="31"/>
      <c r="U948" s="31"/>
      <c r="V948" s="31"/>
      <c r="W948" s="33"/>
      <c r="X948" s="35"/>
      <c r="Y948" s="35"/>
      <c r="Z948" s="33"/>
      <c r="AA948" s="35"/>
      <c r="AB948" s="35"/>
      <c r="AC948" s="33"/>
      <c r="AD948" s="35"/>
      <c r="AE948" s="35"/>
      <c r="AF948" s="33"/>
      <c r="AG948" s="31"/>
      <c r="AH948" s="35"/>
      <c r="AI948" s="33"/>
      <c r="AJ948" s="29"/>
      <c r="AK948" s="17"/>
    </row>
    <row r="949" spans="1:37" ht="16.5" customHeight="1">
      <c r="A949" s="30"/>
      <c r="B949" s="31"/>
      <c r="C949" s="31"/>
      <c r="D949" s="31"/>
      <c r="E949" s="33"/>
      <c r="F949" s="34"/>
      <c r="G949" s="35"/>
      <c r="H949" s="36" t="str">
        <f t="shared" si="56"/>
        <v/>
      </c>
      <c r="I949" s="34"/>
      <c r="J949" s="35"/>
      <c r="K949" s="36" t="str">
        <f t="shared" si="57"/>
        <v/>
      </c>
      <c r="L949" s="34"/>
      <c r="M949" s="37" t="str">
        <f t="shared" si="58"/>
        <v xml:space="preserve"> </v>
      </c>
      <c r="N949" s="36" t="str">
        <f t="shared" si="59"/>
        <v xml:space="preserve"> </v>
      </c>
      <c r="O949" s="38" t="str">
        <f t="shared" si="60"/>
        <v xml:space="preserve"> </v>
      </c>
      <c r="P949" s="37" t="str">
        <f t="shared" si="61"/>
        <v xml:space="preserve"> </v>
      </c>
      <c r="Q949" s="36" t="str">
        <f t="shared" si="62"/>
        <v xml:space="preserve"> </v>
      </c>
      <c r="R949" s="29"/>
      <c r="S949" s="51"/>
      <c r="T949" s="72"/>
      <c r="U949" s="72"/>
      <c r="V949" s="72"/>
      <c r="W949" s="36"/>
      <c r="X949" s="37"/>
      <c r="Y949" s="37"/>
      <c r="Z949" s="36"/>
      <c r="AA949" s="37"/>
      <c r="AB949" s="37"/>
      <c r="AC949" s="36"/>
      <c r="AD949" s="37"/>
      <c r="AE949" s="37"/>
      <c r="AF949" s="36"/>
      <c r="AG949" s="72"/>
      <c r="AH949" s="37"/>
      <c r="AI949" s="36"/>
      <c r="AJ949" s="17"/>
      <c r="AK949" s="57"/>
    </row>
    <row r="950" spans="1:37" ht="16.5" customHeight="1">
      <c r="A950" s="30"/>
      <c r="B950" s="31"/>
      <c r="C950" s="31"/>
      <c r="D950" s="31"/>
      <c r="E950" s="33"/>
      <c r="F950" s="34"/>
      <c r="G950" s="35"/>
      <c r="H950" s="36" t="str">
        <f t="shared" si="56"/>
        <v/>
      </c>
      <c r="I950" s="34"/>
      <c r="J950" s="35"/>
      <c r="K950" s="36" t="str">
        <f t="shared" si="57"/>
        <v/>
      </c>
      <c r="L950" s="34"/>
      <c r="M950" s="37" t="str">
        <f t="shared" si="58"/>
        <v xml:space="preserve"> </v>
      </c>
      <c r="N950" s="36" t="str">
        <f t="shared" si="59"/>
        <v xml:space="preserve"> </v>
      </c>
      <c r="O950" s="38" t="str">
        <f t="shared" si="60"/>
        <v xml:space="preserve"> </v>
      </c>
      <c r="P950" s="37" t="str">
        <f t="shared" si="61"/>
        <v xml:space="preserve"> </v>
      </c>
      <c r="Q950" s="36" t="str">
        <f t="shared" si="62"/>
        <v xml:space="preserve"> </v>
      </c>
      <c r="R950" s="29"/>
      <c r="S950" s="30"/>
      <c r="T950" s="31"/>
      <c r="U950" s="31"/>
      <c r="V950" s="31"/>
      <c r="W950" s="33"/>
      <c r="X950" s="35"/>
      <c r="Y950" s="35"/>
      <c r="Z950" s="33"/>
      <c r="AA950" s="35"/>
      <c r="AB950" s="35"/>
      <c r="AC950" s="33"/>
      <c r="AD950" s="35"/>
      <c r="AE950" s="35"/>
      <c r="AF950" s="33"/>
      <c r="AG950" s="31"/>
      <c r="AH950" s="35"/>
      <c r="AI950" s="33"/>
      <c r="AJ950" s="29"/>
      <c r="AK950" s="57"/>
    </row>
    <row r="951" spans="1:37" ht="16.5" customHeight="1">
      <c r="A951" s="30"/>
      <c r="B951" s="31"/>
      <c r="C951" s="31"/>
      <c r="D951" s="31"/>
      <c r="E951" s="33"/>
      <c r="F951" s="34"/>
      <c r="G951" s="35"/>
      <c r="H951" s="36" t="str">
        <f t="shared" si="56"/>
        <v/>
      </c>
      <c r="I951" s="34"/>
      <c r="J951" s="35"/>
      <c r="K951" s="36" t="str">
        <f t="shared" si="57"/>
        <v/>
      </c>
      <c r="L951" s="34"/>
      <c r="M951" s="37" t="str">
        <f t="shared" si="58"/>
        <v xml:space="preserve"> </v>
      </c>
      <c r="N951" s="36" t="str">
        <f t="shared" si="59"/>
        <v xml:space="preserve"> </v>
      </c>
      <c r="O951" s="38" t="str">
        <f t="shared" si="60"/>
        <v xml:space="preserve"> </v>
      </c>
      <c r="P951" s="37" t="str">
        <f t="shared" si="61"/>
        <v xml:space="preserve"> </v>
      </c>
      <c r="Q951" s="36" t="str">
        <f t="shared" si="62"/>
        <v xml:space="preserve"> </v>
      </c>
      <c r="R951" s="29"/>
      <c r="S951" s="51"/>
      <c r="T951" s="72"/>
      <c r="U951" s="72"/>
      <c r="V951" s="72"/>
      <c r="W951" s="36"/>
      <c r="X951" s="37"/>
      <c r="Y951" s="37"/>
      <c r="Z951" s="36"/>
      <c r="AA951" s="37"/>
      <c r="AB951" s="37"/>
      <c r="AC951" s="36"/>
      <c r="AD951" s="37"/>
      <c r="AE951" s="37"/>
      <c r="AF951" s="36"/>
      <c r="AG951" s="72"/>
      <c r="AH951" s="37"/>
      <c r="AI951" s="36"/>
      <c r="AJ951" s="17"/>
      <c r="AK951" s="57"/>
    </row>
    <row r="952" spans="1:37" ht="16.5" customHeight="1">
      <c r="A952" s="30"/>
      <c r="B952" s="31"/>
      <c r="C952" s="31"/>
      <c r="D952" s="31"/>
      <c r="E952" s="33"/>
      <c r="F952" s="34"/>
      <c r="G952" s="35"/>
      <c r="H952" s="36" t="str">
        <f t="shared" si="56"/>
        <v/>
      </c>
      <c r="I952" s="34"/>
      <c r="J952" s="35"/>
      <c r="K952" s="36" t="str">
        <f t="shared" si="57"/>
        <v/>
      </c>
      <c r="L952" s="34"/>
      <c r="M952" s="37" t="str">
        <f t="shared" si="58"/>
        <v xml:space="preserve"> </v>
      </c>
      <c r="N952" s="36" t="str">
        <f t="shared" si="59"/>
        <v xml:space="preserve"> </v>
      </c>
      <c r="O952" s="38" t="str">
        <f t="shared" si="60"/>
        <v xml:space="preserve"> </v>
      </c>
      <c r="P952" s="37" t="str">
        <f t="shared" si="61"/>
        <v xml:space="preserve"> </v>
      </c>
      <c r="Q952" s="36" t="str">
        <f t="shared" si="62"/>
        <v xml:space="preserve"> </v>
      </c>
      <c r="R952" s="29"/>
      <c r="S952" s="30"/>
      <c r="T952" s="31"/>
      <c r="U952" s="31"/>
      <c r="V952" s="31"/>
      <c r="W952" s="33"/>
      <c r="X952" s="35"/>
      <c r="Y952" s="35"/>
      <c r="Z952" s="33"/>
      <c r="AA952" s="35"/>
      <c r="AB952" s="35"/>
      <c r="AC952" s="33"/>
      <c r="AD952" s="35"/>
      <c r="AE952" s="35"/>
      <c r="AF952" s="33"/>
      <c r="AG952" s="31"/>
      <c r="AH952" s="35"/>
      <c r="AI952" s="33"/>
      <c r="AJ952" s="29"/>
      <c r="AK952" s="57"/>
    </row>
    <row r="953" spans="1:37" ht="16.5" customHeight="1">
      <c r="A953" s="30"/>
      <c r="B953" s="31"/>
      <c r="C953" s="31"/>
      <c r="D953" s="31"/>
      <c r="E953" s="33"/>
      <c r="F953" s="34"/>
      <c r="G953" s="35"/>
      <c r="H953" s="36" t="str">
        <f t="shared" si="56"/>
        <v/>
      </c>
      <c r="I953" s="34"/>
      <c r="J953" s="35"/>
      <c r="K953" s="36" t="str">
        <f t="shared" si="57"/>
        <v/>
      </c>
      <c r="L953" s="34"/>
      <c r="M953" s="37" t="str">
        <f t="shared" si="58"/>
        <v xml:space="preserve"> </v>
      </c>
      <c r="N953" s="36" t="str">
        <f t="shared" si="59"/>
        <v xml:space="preserve"> </v>
      </c>
      <c r="O953" s="38" t="str">
        <f t="shared" si="60"/>
        <v xml:space="preserve"> </v>
      </c>
      <c r="P953" s="37" t="str">
        <f t="shared" si="61"/>
        <v xml:space="preserve"> </v>
      </c>
      <c r="Q953" s="36" t="str">
        <f t="shared" si="62"/>
        <v xml:space="preserve"> </v>
      </c>
      <c r="R953" s="29"/>
      <c r="S953" s="51"/>
      <c r="T953" s="72"/>
      <c r="U953" s="72"/>
      <c r="V953" s="72"/>
      <c r="W953" s="36"/>
      <c r="X953" s="37"/>
      <c r="Y953" s="37"/>
      <c r="Z953" s="36"/>
      <c r="AA953" s="37"/>
      <c r="AB953" s="37"/>
      <c r="AC953" s="36"/>
      <c r="AD953" s="37"/>
      <c r="AE953" s="37"/>
      <c r="AF953" s="36"/>
      <c r="AG953" s="72"/>
      <c r="AH953" s="37"/>
      <c r="AI953" s="36"/>
      <c r="AJ953" s="17"/>
      <c r="AK953" s="17"/>
    </row>
    <row r="954" spans="1:37" ht="16.5" customHeight="1">
      <c r="A954" s="30"/>
      <c r="B954" s="31"/>
      <c r="C954" s="31"/>
      <c r="D954" s="31"/>
      <c r="E954" s="33"/>
      <c r="F954" s="34"/>
      <c r="G954" s="35"/>
      <c r="H954" s="36" t="str">
        <f t="shared" si="56"/>
        <v/>
      </c>
      <c r="I954" s="34"/>
      <c r="J954" s="35"/>
      <c r="K954" s="36" t="str">
        <f t="shared" si="57"/>
        <v/>
      </c>
      <c r="L954" s="34"/>
      <c r="M954" s="37" t="str">
        <f t="shared" si="58"/>
        <v xml:space="preserve"> </v>
      </c>
      <c r="N954" s="36" t="str">
        <f t="shared" si="59"/>
        <v xml:space="preserve"> </v>
      </c>
      <c r="O954" s="38" t="str">
        <f t="shared" si="60"/>
        <v xml:space="preserve"> </v>
      </c>
      <c r="P954" s="37" t="str">
        <f t="shared" si="61"/>
        <v xml:space="preserve"> </v>
      </c>
      <c r="Q954" s="36" t="str">
        <f t="shared" si="62"/>
        <v xml:space="preserve"> </v>
      </c>
      <c r="R954" s="29"/>
      <c r="S954" s="30"/>
      <c r="T954" s="31"/>
      <c r="U954" s="31"/>
      <c r="V954" s="31"/>
      <c r="W954" s="33"/>
      <c r="X954" s="35"/>
      <c r="Y954" s="35"/>
      <c r="Z954" s="33"/>
      <c r="AA954" s="35"/>
      <c r="AB954" s="35"/>
      <c r="AC954" s="33"/>
      <c r="AD954" s="35"/>
      <c r="AE954" s="35"/>
      <c r="AF954" s="33"/>
      <c r="AG954" s="31"/>
      <c r="AH954" s="35"/>
      <c r="AI954" s="33"/>
      <c r="AJ954" s="29"/>
      <c r="AK954" s="17"/>
    </row>
    <row r="955" spans="1:37" ht="16.5" customHeight="1">
      <c r="A955" s="30"/>
      <c r="B955" s="31"/>
      <c r="C955" s="31"/>
      <c r="D955" s="31"/>
      <c r="E955" s="33"/>
      <c r="F955" s="34"/>
      <c r="G955" s="35"/>
      <c r="H955" s="36" t="str">
        <f t="shared" si="56"/>
        <v/>
      </c>
      <c r="I955" s="34"/>
      <c r="J955" s="35"/>
      <c r="K955" s="36" t="str">
        <f t="shared" si="57"/>
        <v/>
      </c>
      <c r="L955" s="34"/>
      <c r="M955" s="37" t="str">
        <f t="shared" si="58"/>
        <v xml:space="preserve"> </v>
      </c>
      <c r="N955" s="36" t="str">
        <f t="shared" si="59"/>
        <v xml:space="preserve"> </v>
      </c>
      <c r="O955" s="38" t="str">
        <f t="shared" si="60"/>
        <v xml:space="preserve"> </v>
      </c>
      <c r="P955" s="37" t="str">
        <f t="shared" si="61"/>
        <v xml:space="preserve"> </v>
      </c>
      <c r="Q955" s="36" t="str">
        <f t="shared" si="62"/>
        <v xml:space="preserve"> </v>
      </c>
      <c r="R955" s="29"/>
      <c r="S955" s="51"/>
      <c r="T955" s="72"/>
      <c r="U955" s="72"/>
      <c r="V955" s="72"/>
      <c r="W955" s="36"/>
      <c r="X955" s="37"/>
      <c r="Y955" s="37"/>
      <c r="Z955" s="36"/>
      <c r="AA955" s="37"/>
      <c r="AB955" s="37"/>
      <c r="AC955" s="36"/>
      <c r="AD955" s="37"/>
      <c r="AE955" s="37"/>
      <c r="AF955" s="36"/>
      <c r="AG955" s="72"/>
      <c r="AH955" s="37"/>
      <c r="AI955" s="36"/>
      <c r="AJ955" s="17"/>
      <c r="AK955" s="17"/>
    </row>
    <row r="956" spans="1:37" ht="16.5" customHeight="1">
      <c r="A956" s="30"/>
      <c r="B956" s="31"/>
      <c r="C956" s="31"/>
      <c r="D956" s="31"/>
      <c r="E956" s="33"/>
      <c r="F956" s="34"/>
      <c r="G956" s="35"/>
      <c r="H956" s="36" t="str">
        <f t="shared" si="56"/>
        <v/>
      </c>
      <c r="I956" s="34"/>
      <c r="J956" s="35"/>
      <c r="K956" s="36" t="str">
        <f t="shared" si="57"/>
        <v/>
      </c>
      <c r="L956" s="34"/>
      <c r="M956" s="37" t="str">
        <f t="shared" si="58"/>
        <v xml:space="preserve"> </v>
      </c>
      <c r="N956" s="36" t="str">
        <f t="shared" si="59"/>
        <v xml:space="preserve"> </v>
      </c>
      <c r="O956" s="38" t="str">
        <f t="shared" si="60"/>
        <v xml:space="preserve"> </v>
      </c>
      <c r="P956" s="37" t="str">
        <f t="shared" si="61"/>
        <v xml:space="preserve"> </v>
      </c>
      <c r="Q956" s="36" t="str">
        <f t="shared" si="62"/>
        <v xml:space="preserve"> </v>
      </c>
      <c r="R956" s="29"/>
      <c r="S956" s="30"/>
      <c r="T956" s="31"/>
      <c r="U956" s="31"/>
      <c r="V956" s="31"/>
      <c r="W956" s="33"/>
      <c r="X956" s="35"/>
      <c r="Y956" s="35"/>
      <c r="Z956" s="33"/>
      <c r="AA956" s="35"/>
      <c r="AB956" s="35"/>
      <c r="AC956" s="33"/>
      <c r="AD956" s="35"/>
      <c r="AE956" s="35"/>
      <c r="AF956" s="33"/>
      <c r="AG956" s="31"/>
      <c r="AH956" s="35"/>
      <c r="AI956" s="33"/>
      <c r="AJ956" s="29"/>
      <c r="AK956" s="17"/>
    </row>
    <row r="957" spans="1:37" ht="16.5" customHeight="1">
      <c r="A957" s="30"/>
      <c r="B957" s="31"/>
      <c r="C957" s="31"/>
      <c r="D957" s="31"/>
      <c r="E957" s="33"/>
      <c r="F957" s="34"/>
      <c r="G957" s="35"/>
      <c r="H957" s="36" t="str">
        <f t="shared" si="56"/>
        <v/>
      </c>
      <c r="I957" s="34"/>
      <c r="J957" s="35"/>
      <c r="K957" s="36" t="str">
        <f t="shared" si="57"/>
        <v/>
      </c>
      <c r="L957" s="34"/>
      <c r="M957" s="37" t="str">
        <f t="shared" si="58"/>
        <v xml:space="preserve"> </v>
      </c>
      <c r="N957" s="36" t="str">
        <f t="shared" si="59"/>
        <v xml:space="preserve"> </v>
      </c>
      <c r="O957" s="38" t="str">
        <f t="shared" si="60"/>
        <v xml:space="preserve"> </v>
      </c>
      <c r="P957" s="37" t="str">
        <f t="shared" si="61"/>
        <v xml:space="preserve"> </v>
      </c>
      <c r="Q957" s="36" t="str">
        <f t="shared" si="62"/>
        <v xml:space="preserve"> </v>
      </c>
      <c r="R957" s="29"/>
      <c r="S957" s="51"/>
      <c r="T957" s="72"/>
      <c r="U957" s="72"/>
      <c r="V957" s="72"/>
      <c r="W957" s="36"/>
      <c r="X957" s="37"/>
      <c r="Y957" s="37"/>
      <c r="Z957" s="36"/>
      <c r="AA957" s="37"/>
      <c r="AB957" s="37"/>
      <c r="AC957" s="36"/>
      <c r="AD957" s="37"/>
      <c r="AE957" s="37"/>
      <c r="AF957" s="36"/>
      <c r="AG957" s="72"/>
      <c r="AH957" s="37"/>
      <c r="AI957" s="36"/>
      <c r="AJ957" s="17"/>
      <c r="AK957" s="17"/>
    </row>
    <row r="958" spans="1:37" ht="16.5" customHeight="1">
      <c r="A958" s="30"/>
      <c r="B958" s="31"/>
      <c r="C958" s="31"/>
      <c r="D958" s="31"/>
      <c r="E958" s="33"/>
      <c r="F958" s="34"/>
      <c r="G958" s="35"/>
      <c r="H958" s="36" t="str">
        <f t="shared" si="56"/>
        <v/>
      </c>
      <c r="I958" s="34"/>
      <c r="J958" s="35"/>
      <c r="K958" s="36" t="str">
        <f t="shared" si="57"/>
        <v/>
      </c>
      <c r="L958" s="34"/>
      <c r="M958" s="37" t="str">
        <f t="shared" si="58"/>
        <v xml:space="preserve"> </v>
      </c>
      <c r="N958" s="36" t="str">
        <f t="shared" si="59"/>
        <v xml:space="preserve"> </v>
      </c>
      <c r="O958" s="38" t="str">
        <f t="shared" si="60"/>
        <v xml:space="preserve"> </v>
      </c>
      <c r="P958" s="37" t="str">
        <f t="shared" si="61"/>
        <v xml:space="preserve"> </v>
      </c>
      <c r="Q958" s="36" t="str">
        <f t="shared" si="62"/>
        <v xml:space="preserve"> </v>
      </c>
      <c r="R958" s="29"/>
      <c r="S958" s="30"/>
      <c r="T958" s="31"/>
      <c r="U958" s="31"/>
      <c r="V958" s="31"/>
      <c r="W958" s="33"/>
      <c r="X958" s="35"/>
      <c r="Y958" s="35"/>
      <c r="Z958" s="33"/>
      <c r="AA958" s="35"/>
      <c r="AB958" s="35"/>
      <c r="AC958" s="33"/>
      <c r="AD958" s="35"/>
      <c r="AE958" s="35"/>
      <c r="AF958" s="33"/>
      <c r="AG958" s="31"/>
      <c r="AH958" s="35"/>
      <c r="AI958" s="33"/>
      <c r="AJ958" s="29"/>
      <c r="AK958" s="17"/>
    </row>
    <row r="959" spans="1:37" ht="16.5" customHeight="1">
      <c r="A959" s="30"/>
      <c r="B959" s="31"/>
      <c r="C959" s="31"/>
      <c r="D959" s="31"/>
      <c r="E959" s="33"/>
      <c r="F959" s="34"/>
      <c r="G959" s="35"/>
      <c r="H959" s="36" t="str">
        <f t="shared" si="56"/>
        <v/>
      </c>
      <c r="I959" s="34"/>
      <c r="J959" s="35"/>
      <c r="K959" s="36" t="str">
        <f t="shared" si="57"/>
        <v/>
      </c>
      <c r="L959" s="34"/>
      <c r="M959" s="37" t="str">
        <f t="shared" si="58"/>
        <v xml:space="preserve"> </v>
      </c>
      <c r="N959" s="36" t="str">
        <f t="shared" si="59"/>
        <v xml:space="preserve"> </v>
      </c>
      <c r="O959" s="38" t="str">
        <f t="shared" si="60"/>
        <v xml:space="preserve"> </v>
      </c>
      <c r="P959" s="37" t="str">
        <f t="shared" si="61"/>
        <v xml:space="preserve"> </v>
      </c>
      <c r="Q959" s="36" t="str">
        <f t="shared" si="62"/>
        <v xml:space="preserve"> </v>
      </c>
      <c r="R959" s="29"/>
      <c r="S959" s="51"/>
      <c r="T959" s="72"/>
      <c r="U959" s="72"/>
      <c r="V959" s="72"/>
      <c r="W959" s="36"/>
      <c r="X959" s="37"/>
      <c r="Y959" s="37"/>
      <c r="Z959" s="36"/>
      <c r="AA959" s="37"/>
      <c r="AB959" s="37"/>
      <c r="AC959" s="36"/>
      <c r="AD959" s="37"/>
      <c r="AE959" s="37"/>
      <c r="AF959" s="36"/>
      <c r="AG959" s="72"/>
      <c r="AH959" s="37"/>
      <c r="AI959" s="36"/>
      <c r="AJ959" s="17"/>
      <c r="AK959" s="17"/>
    </row>
    <row r="960" spans="1:37" ht="16.5" customHeight="1">
      <c r="A960" s="30"/>
      <c r="B960" s="31"/>
      <c r="C960" s="31"/>
      <c r="D960" s="31"/>
      <c r="E960" s="33"/>
      <c r="F960" s="34"/>
      <c r="G960" s="35"/>
      <c r="H960" s="36" t="str">
        <f t="shared" si="56"/>
        <v/>
      </c>
      <c r="I960" s="34"/>
      <c r="J960" s="35"/>
      <c r="K960" s="36" t="str">
        <f t="shared" si="57"/>
        <v/>
      </c>
      <c r="L960" s="34"/>
      <c r="M960" s="37" t="str">
        <f t="shared" si="58"/>
        <v xml:space="preserve"> </v>
      </c>
      <c r="N960" s="36" t="str">
        <f t="shared" si="59"/>
        <v xml:space="preserve"> </v>
      </c>
      <c r="O960" s="38" t="str">
        <f t="shared" si="60"/>
        <v xml:space="preserve"> </v>
      </c>
      <c r="P960" s="37" t="str">
        <f t="shared" si="61"/>
        <v xml:space="preserve"> </v>
      </c>
      <c r="Q960" s="36" t="str">
        <f t="shared" si="62"/>
        <v xml:space="preserve"> </v>
      </c>
      <c r="R960" s="29"/>
      <c r="S960" s="30"/>
      <c r="T960" s="31"/>
      <c r="U960" s="31"/>
      <c r="V960" s="31"/>
      <c r="W960" s="33"/>
      <c r="X960" s="35"/>
      <c r="Y960" s="35"/>
      <c r="Z960" s="33"/>
      <c r="AA960" s="35"/>
      <c r="AB960" s="35"/>
      <c r="AC960" s="33"/>
      <c r="AD960" s="35"/>
      <c r="AE960" s="35"/>
      <c r="AF960" s="33"/>
      <c r="AG960" s="31"/>
      <c r="AH960" s="35"/>
      <c r="AI960" s="33"/>
      <c r="AJ960" s="29"/>
      <c r="AK960" s="17"/>
    </row>
    <row r="961" spans="1:37" ht="16.5" customHeight="1">
      <c r="A961" s="30"/>
      <c r="B961" s="31"/>
      <c r="C961" s="31"/>
      <c r="D961" s="31"/>
      <c r="E961" s="33"/>
      <c r="F961" s="34"/>
      <c r="G961" s="35"/>
      <c r="H961" s="36" t="str">
        <f t="shared" si="56"/>
        <v/>
      </c>
      <c r="I961" s="34"/>
      <c r="J961" s="35"/>
      <c r="K961" s="36" t="str">
        <f t="shared" si="57"/>
        <v/>
      </c>
      <c r="L961" s="34"/>
      <c r="M961" s="37" t="str">
        <f t="shared" si="58"/>
        <v xml:space="preserve"> </v>
      </c>
      <c r="N961" s="36" t="str">
        <f t="shared" si="59"/>
        <v xml:space="preserve"> </v>
      </c>
      <c r="O961" s="38" t="str">
        <f t="shared" si="60"/>
        <v xml:space="preserve"> </v>
      </c>
      <c r="P961" s="37" t="str">
        <f t="shared" si="61"/>
        <v xml:space="preserve"> </v>
      </c>
      <c r="Q961" s="36" t="str">
        <f t="shared" si="62"/>
        <v xml:space="preserve"> </v>
      </c>
      <c r="R961" s="29"/>
      <c r="S961" s="51"/>
      <c r="T961" s="72"/>
      <c r="U961" s="72"/>
      <c r="V961" s="72"/>
      <c r="W961" s="36"/>
      <c r="X961" s="37"/>
      <c r="Y961" s="37"/>
      <c r="Z961" s="36"/>
      <c r="AA961" s="37"/>
      <c r="AB961" s="37"/>
      <c r="AC961" s="36"/>
      <c r="AD961" s="37"/>
      <c r="AE961" s="37"/>
      <c r="AF961" s="36"/>
      <c r="AG961" s="72"/>
      <c r="AH961" s="37"/>
      <c r="AI961" s="36"/>
      <c r="AJ961" s="17"/>
      <c r="AK961" s="17"/>
    </row>
    <row r="962" spans="1:37" ht="16.5" customHeight="1">
      <c r="A962" s="30"/>
      <c r="B962" s="31"/>
      <c r="C962" s="31"/>
      <c r="D962" s="31"/>
      <c r="E962" s="33"/>
      <c r="F962" s="34"/>
      <c r="G962" s="35"/>
      <c r="H962" s="36" t="str">
        <f t="shared" si="56"/>
        <v/>
      </c>
      <c r="I962" s="34"/>
      <c r="J962" s="35"/>
      <c r="K962" s="36" t="str">
        <f t="shared" si="57"/>
        <v/>
      </c>
      <c r="L962" s="34"/>
      <c r="M962" s="37" t="str">
        <f t="shared" si="58"/>
        <v xml:space="preserve"> </v>
      </c>
      <c r="N962" s="36" t="str">
        <f t="shared" si="59"/>
        <v xml:space="preserve"> </v>
      </c>
      <c r="O962" s="38" t="str">
        <f t="shared" si="60"/>
        <v xml:space="preserve"> </v>
      </c>
      <c r="P962" s="37" t="str">
        <f t="shared" si="61"/>
        <v xml:space="preserve"> </v>
      </c>
      <c r="Q962" s="36" t="str">
        <f t="shared" si="62"/>
        <v xml:space="preserve"> </v>
      </c>
      <c r="R962" s="29"/>
      <c r="S962" s="30"/>
      <c r="T962" s="31"/>
      <c r="U962" s="31"/>
      <c r="V962" s="31"/>
      <c r="W962" s="33"/>
      <c r="X962" s="35"/>
      <c r="Y962" s="35"/>
      <c r="Z962" s="33"/>
      <c r="AA962" s="35"/>
      <c r="AB962" s="35"/>
      <c r="AC962" s="33"/>
      <c r="AD962" s="35"/>
      <c r="AE962" s="35"/>
      <c r="AF962" s="33"/>
      <c r="AG962" s="31"/>
      <c r="AH962" s="35"/>
      <c r="AI962" s="33"/>
      <c r="AJ962" s="29"/>
      <c r="AK962" s="17"/>
    </row>
    <row r="963" spans="1:37" ht="16.5" customHeight="1">
      <c r="A963" s="30"/>
      <c r="B963" s="31"/>
      <c r="C963" s="31"/>
      <c r="D963" s="31"/>
      <c r="E963" s="33"/>
      <c r="F963" s="34"/>
      <c r="G963" s="35"/>
      <c r="H963" s="36" t="str">
        <f t="shared" si="56"/>
        <v/>
      </c>
      <c r="I963" s="34"/>
      <c r="J963" s="35"/>
      <c r="K963" s="36" t="str">
        <f t="shared" si="57"/>
        <v/>
      </c>
      <c r="L963" s="34"/>
      <c r="M963" s="37" t="str">
        <f t="shared" si="58"/>
        <v xml:space="preserve"> </v>
      </c>
      <c r="N963" s="36" t="str">
        <f t="shared" si="59"/>
        <v xml:space="preserve"> </v>
      </c>
      <c r="O963" s="38" t="str">
        <f t="shared" si="60"/>
        <v xml:space="preserve"> </v>
      </c>
      <c r="P963" s="37" t="str">
        <f t="shared" si="61"/>
        <v xml:space="preserve"> </v>
      </c>
      <c r="Q963" s="36" t="str">
        <f t="shared" si="62"/>
        <v xml:space="preserve"> </v>
      </c>
      <c r="R963" s="29"/>
      <c r="S963" s="51"/>
      <c r="T963" s="72"/>
      <c r="U963" s="72"/>
      <c r="V963" s="72"/>
      <c r="W963" s="36"/>
      <c r="X963" s="37"/>
      <c r="Y963" s="37"/>
      <c r="Z963" s="36"/>
      <c r="AA963" s="37"/>
      <c r="AB963" s="37"/>
      <c r="AC963" s="36"/>
      <c r="AD963" s="37"/>
      <c r="AE963" s="37"/>
      <c r="AF963" s="36"/>
      <c r="AG963" s="72"/>
      <c r="AH963" s="37"/>
      <c r="AI963" s="36"/>
      <c r="AJ963" s="17"/>
      <c r="AK963" s="17"/>
    </row>
    <row r="964" spans="1:37" ht="16.5" customHeight="1">
      <c r="A964" s="30"/>
      <c r="B964" s="31"/>
      <c r="C964" s="31"/>
      <c r="D964" s="31"/>
      <c r="E964" s="33"/>
      <c r="F964" s="34"/>
      <c r="G964" s="35"/>
      <c r="H964" s="36" t="str">
        <f t="shared" si="56"/>
        <v/>
      </c>
      <c r="I964" s="34"/>
      <c r="J964" s="35"/>
      <c r="K964" s="36" t="str">
        <f t="shared" si="57"/>
        <v/>
      </c>
      <c r="L964" s="34"/>
      <c r="M964" s="37" t="str">
        <f t="shared" si="58"/>
        <v xml:space="preserve"> </v>
      </c>
      <c r="N964" s="36" t="str">
        <f t="shared" si="59"/>
        <v xml:space="preserve"> </v>
      </c>
      <c r="O964" s="38" t="str">
        <f t="shared" si="60"/>
        <v xml:space="preserve"> </v>
      </c>
      <c r="P964" s="37" t="str">
        <f t="shared" si="61"/>
        <v xml:space="preserve"> </v>
      </c>
      <c r="Q964" s="36" t="str">
        <f t="shared" si="62"/>
        <v xml:space="preserve"> </v>
      </c>
      <c r="R964" s="29"/>
      <c r="S964" s="30"/>
      <c r="T964" s="31"/>
      <c r="U964" s="31"/>
      <c r="V964" s="31"/>
      <c r="W964" s="33"/>
      <c r="X964" s="35"/>
      <c r="Y964" s="35"/>
      <c r="Z964" s="33"/>
      <c r="AA964" s="35"/>
      <c r="AB964" s="35"/>
      <c r="AC964" s="33"/>
      <c r="AD964" s="35"/>
      <c r="AE964" s="35"/>
      <c r="AF964" s="33"/>
      <c r="AG964" s="31"/>
      <c r="AH964" s="35"/>
      <c r="AI964" s="33"/>
      <c r="AJ964" s="29"/>
      <c r="AK964" s="17"/>
    </row>
    <row r="965" spans="1:37" ht="16.5" customHeight="1">
      <c r="A965" s="30"/>
      <c r="B965" s="31"/>
      <c r="C965" s="31"/>
      <c r="D965" s="31"/>
      <c r="E965" s="33"/>
      <c r="F965" s="34"/>
      <c r="G965" s="35"/>
      <c r="H965" s="36" t="str">
        <f t="shared" si="56"/>
        <v/>
      </c>
      <c r="I965" s="34"/>
      <c r="J965" s="35"/>
      <c r="K965" s="36" t="str">
        <f t="shared" si="57"/>
        <v/>
      </c>
      <c r="L965" s="34"/>
      <c r="M965" s="37" t="str">
        <f t="shared" si="58"/>
        <v xml:space="preserve"> </v>
      </c>
      <c r="N965" s="36" t="str">
        <f t="shared" si="59"/>
        <v xml:space="preserve"> </v>
      </c>
      <c r="O965" s="38" t="str">
        <f t="shared" si="60"/>
        <v xml:space="preserve"> </v>
      </c>
      <c r="P965" s="37" t="str">
        <f t="shared" si="61"/>
        <v xml:space="preserve"> </v>
      </c>
      <c r="Q965" s="36" t="str">
        <f t="shared" si="62"/>
        <v xml:space="preserve"> </v>
      </c>
      <c r="R965" s="29"/>
      <c r="S965" s="51"/>
      <c r="T965" s="72"/>
      <c r="U965" s="72"/>
      <c r="V965" s="72"/>
      <c r="W965" s="36"/>
      <c r="X965" s="37"/>
      <c r="Y965" s="37"/>
      <c r="Z965" s="36"/>
      <c r="AA965" s="37"/>
      <c r="AB965" s="37"/>
      <c r="AC965" s="36"/>
      <c r="AD965" s="37"/>
      <c r="AE965" s="37"/>
      <c r="AF965" s="36"/>
      <c r="AG965" s="72"/>
      <c r="AH965" s="37"/>
      <c r="AI965" s="36"/>
      <c r="AJ965" s="17"/>
      <c r="AK965" s="17"/>
    </row>
    <row r="966" spans="1:37" ht="16.5" customHeight="1">
      <c r="A966" s="30"/>
      <c r="B966" s="31"/>
      <c r="C966" s="31"/>
      <c r="D966" s="31"/>
      <c r="E966" s="33"/>
      <c r="F966" s="34"/>
      <c r="G966" s="35"/>
      <c r="H966" s="36" t="str">
        <f t="shared" si="56"/>
        <v/>
      </c>
      <c r="I966" s="34"/>
      <c r="J966" s="35"/>
      <c r="K966" s="36" t="str">
        <f t="shared" si="57"/>
        <v/>
      </c>
      <c r="L966" s="34"/>
      <c r="M966" s="37" t="str">
        <f t="shared" si="58"/>
        <v xml:space="preserve"> </v>
      </c>
      <c r="N966" s="36" t="str">
        <f t="shared" si="59"/>
        <v xml:space="preserve"> </v>
      </c>
      <c r="O966" s="38" t="str">
        <f t="shared" si="60"/>
        <v xml:space="preserve"> </v>
      </c>
      <c r="P966" s="37" t="str">
        <f t="shared" si="61"/>
        <v xml:space="preserve"> </v>
      </c>
      <c r="Q966" s="36" t="str">
        <f t="shared" si="62"/>
        <v xml:space="preserve"> </v>
      </c>
      <c r="R966" s="29"/>
      <c r="S966" s="30"/>
      <c r="T966" s="31"/>
      <c r="U966" s="31"/>
      <c r="V966" s="31"/>
      <c r="W966" s="33"/>
      <c r="X966" s="35"/>
      <c r="Y966" s="35"/>
      <c r="Z966" s="33"/>
      <c r="AA966" s="35"/>
      <c r="AB966" s="35"/>
      <c r="AC966" s="33"/>
      <c r="AD966" s="35"/>
      <c r="AE966" s="35"/>
      <c r="AF966" s="33"/>
      <c r="AG966" s="31"/>
      <c r="AH966" s="35"/>
      <c r="AI966" s="33"/>
      <c r="AJ966" s="29"/>
      <c r="AK966" s="17"/>
    </row>
    <row r="967" spans="1:37" ht="16.5" customHeight="1">
      <c r="A967" s="30"/>
      <c r="B967" s="31"/>
      <c r="C967" s="31"/>
      <c r="D967" s="31"/>
      <c r="E967" s="33"/>
      <c r="F967" s="34"/>
      <c r="G967" s="35"/>
      <c r="H967" s="36" t="str">
        <f t="shared" si="56"/>
        <v/>
      </c>
      <c r="I967" s="34"/>
      <c r="J967" s="35"/>
      <c r="K967" s="36" t="str">
        <f t="shared" si="57"/>
        <v/>
      </c>
      <c r="L967" s="34"/>
      <c r="M967" s="37" t="str">
        <f t="shared" si="58"/>
        <v xml:space="preserve"> </v>
      </c>
      <c r="N967" s="36" t="str">
        <f t="shared" si="59"/>
        <v xml:space="preserve"> </v>
      </c>
      <c r="O967" s="38" t="str">
        <f t="shared" si="60"/>
        <v xml:space="preserve"> </v>
      </c>
      <c r="P967" s="37" t="str">
        <f t="shared" si="61"/>
        <v xml:space="preserve"> </v>
      </c>
      <c r="Q967" s="36" t="str">
        <f t="shared" si="62"/>
        <v xml:space="preserve"> </v>
      </c>
      <c r="R967" s="29"/>
      <c r="S967" s="51"/>
      <c r="T967" s="72"/>
      <c r="U967" s="72"/>
      <c r="V967" s="72"/>
      <c r="W967" s="36"/>
      <c r="X967" s="37"/>
      <c r="Y967" s="37"/>
      <c r="Z967" s="36"/>
      <c r="AA967" s="37"/>
      <c r="AB967" s="37"/>
      <c r="AC967" s="36"/>
      <c r="AD967" s="37"/>
      <c r="AE967" s="37"/>
      <c r="AF967" s="36"/>
      <c r="AG967" s="72"/>
      <c r="AH967" s="37"/>
      <c r="AI967" s="36"/>
      <c r="AJ967" s="17"/>
      <c r="AK967" s="17"/>
    </row>
    <row r="968" spans="1:37" ht="16.5" customHeight="1">
      <c r="A968" s="30"/>
      <c r="B968" s="31"/>
      <c r="C968" s="31"/>
      <c r="D968" s="31"/>
      <c r="E968" s="33"/>
      <c r="F968" s="34"/>
      <c r="G968" s="35"/>
      <c r="H968" s="36" t="str">
        <f t="shared" si="56"/>
        <v/>
      </c>
      <c r="I968" s="34"/>
      <c r="J968" s="35"/>
      <c r="K968" s="36" t="str">
        <f t="shared" si="57"/>
        <v/>
      </c>
      <c r="L968" s="34"/>
      <c r="M968" s="37" t="str">
        <f t="shared" si="58"/>
        <v xml:space="preserve"> </v>
      </c>
      <c r="N968" s="36" t="str">
        <f t="shared" si="59"/>
        <v xml:space="preserve"> </v>
      </c>
      <c r="O968" s="38" t="str">
        <f t="shared" si="60"/>
        <v xml:space="preserve"> </v>
      </c>
      <c r="P968" s="37" t="str">
        <f t="shared" si="61"/>
        <v xml:space="preserve"> </v>
      </c>
      <c r="Q968" s="36" t="str">
        <f t="shared" si="62"/>
        <v xml:space="preserve"> </v>
      </c>
      <c r="R968" s="29"/>
      <c r="S968" s="30"/>
      <c r="T968" s="31"/>
      <c r="U968" s="31"/>
      <c r="V968" s="31"/>
      <c r="W968" s="33"/>
      <c r="X968" s="35"/>
      <c r="Y968" s="35"/>
      <c r="Z968" s="33"/>
      <c r="AA968" s="35"/>
      <c r="AB968" s="35"/>
      <c r="AC968" s="33"/>
      <c r="AD968" s="35"/>
      <c r="AE968" s="35"/>
      <c r="AF968" s="33"/>
      <c r="AG968" s="31"/>
      <c r="AH968" s="35"/>
      <c r="AI968" s="33"/>
      <c r="AJ968" s="29"/>
      <c r="AK968" s="17"/>
    </row>
    <row r="969" spans="1:37" ht="16.5" customHeight="1">
      <c r="A969" s="30"/>
      <c r="B969" s="31"/>
      <c r="C969" s="31"/>
      <c r="D969" s="31"/>
      <c r="E969" s="33"/>
      <c r="F969" s="34"/>
      <c r="G969" s="35"/>
      <c r="H969" s="36" t="str">
        <f t="shared" si="56"/>
        <v/>
      </c>
      <c r="I969" s="34"/>
      <c r="J969" s="35"/>
      <c r="K969" s="36" t="str">
        <f t="shared" si="57"/>
        <v/>
      </c>
      <c r="L969" s="34"/>
      <c r="M969" s="37" t="str">
        <f t="shared" si="58"/>
        <v xml:space="preserve"> </v>
      </c>
      <c r="N969" s="36" t="str">
        <f t="shared" si="59"/>
        <v xml:space="preserve"> </v>
      </c>
      <c r="O969" s="38" t="str">
        <f t="shared" si="60"/>
        <v xml:space="preserve"> </v>
      </c>
      <c r="P969" s="37" t="str">
        <f t="shared" si="61"/>
        <v xml:space="preserve"> </v>
      </c>
      <c r="Q969" s="36" t="str">
        <f t="shared" si="62"/>
        <v xml:space="preserve"> </v>
      </c>
      <c r="R969" s="29"/>
      <c r="S969" s="51"/>
      <c r="T969" s="72"/>
      <c r="U969" s="72"/>
      <c r="V969" s="72"/>
      <c r="W969" s="36"/>
      <c r="X969" s="37"/>
      <c r="Y969" s="37"/>
      <c r="Z969" s="36"/>
      <c r="AA969" s="37"/>
      <c r="AB969" s="37"/>
      <c r="AC969" s="36"/>
      <c r="AD969" s="37"/>
      <c r="AE969" s="37"/>
      <c r="AF969" s="36"/>
      <c r="AG969" s="72"/>
      <c r="AH969" s="37"/>
      <c r="AI969" s="36"/>
      <c r="AJ969" s="17"/>
      <c r="AK969" s="17"/>
    </row>
    <row r="970" spans="1:37" ht="16.5" customHeight="1">
      <c r="A970" s="30"/>
      <c r="B970" s="31"/>
      <c r="C970" s="31"/>
      <c r="D970" s="31"/>
      <c r="E970" s="33"/>
      <c r="F970" s="34"/>
      <c r="G970" s="35"/>
      <c r="H970" s="36" t="str">
        <f t="shared" si="56"/>
        <v/>
      </c>
      <c r="I970" s="34"/>
      <c r="J970" s="35"/>
      <c r="K970" s="36" t="str">
        <f t="shared" si="57"/>
        <v/>
      </c>
      <c r="L970" s="34"/>
      <c r="M970" s="37" t="str">
        <f t="shared" si="58"/>
        <v xml:space="preserve"> </v>
      </c>
      <c r="N970" s="36" t="str">
        <f t="shared" si="59"/>
        <v xml:space="preserve"> </v>
      </c>
      <c r="O970" s="38" t="str">
        <f t="shared" si="60"/>
        <v xml:space="preserve"> </v>
      </c>
      <c r="P970" s="37" t="str">
        <f t="shared" si="61"/>
        <v xml:space="preserve"> </v>
      </c>
      <c r="Q970" s="36" t="str">
        <f t="shared" si="62"/>
        <v xml:space="preserve"> </v>
      </c>
      <c r="R970" s="29"/>
      <c r="S970" s="30"/>
      <c r="T970" s="31"/>
      <c r="U970" s="31"/>
      <c r="V970" s="31"/>
      <c r="W970" s="33"/>
      <c r="X970" s="35"/>
      <c r="Y970" s="35"/>
      <c r="Z970" s="33"/>
      <c r="AA970" s="35"/>
      <c r="AB970" s="35"/>
      <c r="AC970" s="33"/>
      <c r="AD970" s="35"/>
      <c r="AE970" s="35"/>
      <c r="AF970" s="33"/>
      <c r="AG970" s="31"/>
      <c r="AH970" s="35"/>
      <c r="AI970" s="33"/>
      <c r="AJ970" s="29"/>
      <c r="AK970" s="17"/>
    </row>
    <row r="971" spans="1:37" ht="16.5" customHeight="1">
      <c r="A971" s="30"/>
      <c r="B971" s="31"/>
      <c r="C971" s="31"/>
      <c r="D971" s="31"/>
      <c r="E971" s="33"/>
      <c r="F971" s="34"/>
      <c r="G971" s="35"/>
      <c r="H971" s="36" t="str">
        <f t="shared" si="56"/>
        <v/>
      </c>
      <c r="I971" s="34"/>
      <c r="J971" s="35"/>
      <c r="K971" s="36" t="str">
        <f t="shared" si="57"/>
        <v/>
      </c>
      <c r="L971" s="34"/>
      <c r="M971" s="37" t="str">
        <f t="shared" si="58"/>
        <v xml:space="preserve"> </v>
      </c>
      <c r="N971" s="36" t="str">
        <f t="shared" si="59"/>
        <v xml:space="preserve"> </v>
      </c>
      <c r="O971" s="38" t="str">
        <f t="shared" si="60"/>
        <v xml:space="preserve"> </v>
      </c>
      <c r="P971" s="37" t="str">
        <f t="shared" si="61"/>
        <v xml:space="preserve"> </v>
      </c>
      <c r="Q971" s="36" t="str">
        <f t="shared" si="62"/>
        <v xml:space="preserve"> </v>
      </c>
      <c r="R971" s="29"/>
      <c r="S971" s="51"/>
      <c r="T971" s="72"/>
      <c r="U971" s="72"/>
      <c r="V971" s="72"/>
      <c r="W971" s="36"/>
      <c r="X971" s="37"/>
      <c r="Y971" s="37"/>
      <c r="Z971" s="36"/>
      <c r="AA971" s="37"/>
      <c r="AB971" s="37"/>
      <c r="AC971" s="36"/>
      <c r="AD971" s="37"/>
      <c r="AE971" s="37"/>
      <c r="AF971" s="36"/>
      <c r="AG971" s="72"/>
      <c r="AH971" s="37"/>
      <c r="AI971" s="36"/>
      <c r="AJ971" s="17"/>
      <c r="AK971" s="17"/>
    </row>
    <row r="972" spans="1:37" ht="16.5" customHeight="1">
      <c r="A972" s="30"/>
      <c r="B972" s="31"/>
      <c r="C972" s="31"/>
      <c r="D972" s="31"/>
      <c r="E972" s="33"/>
      <c r="F972" s="34"/>
      <c r="G972" s="35"/>
      <c r="H972" s="36" t="str">
        <f t="shared" si="56"/>
        <v/>
      </c>
      <c r="I972" s="34"/>
      <c r="J972" s="35"/>
      <c r="K972" s="36" t="str">
        <f t="shared" si="57"/>
        <v/>
      </c>
      <c r="L972" s="34"/>
      <c r="M972" s="37" t="str">
        <f t="shared" si="58"/>
        <v xml:space="preserve"> </v>
      </c>
      <c r="N972" s="36" t="str">
        <f t="shared" si="59"/>
        <v xml:space="preserve"> </v>
      </c>
      <c r="O972" s="38" t="str">
        <f t="shared" si="60"/>
        <v xml:space="preserve"> </v>
      </c>
      <c r="P972" s="37" t="str">
        <f t="shared" si="61"/>
        <v xml:space="preserve"> </v>
      </c>
      <c r="Q972" s="36" t="str">
        <f t="shared" si="62"/>
        <v xml:space="preserve"> </v>
      </c>
      <c r="R972" s="29"/>
      <c r="S972" s="30"/>
      <c r="T972" s="31"/>
      <c r="U972" s="31"/>
      <c r="V972" s="31"/>
      <c r="W972" s="33"/>
      <c r="X972" s="35"/>
      <c r="Y972" s="35"/>
      <c r="Z972" s="33"/>
      <c r="AA972" s="35"/>
      <c r="AB972" s="35"/>
      <c r="AC972" s="33"/>
      <c r="AD972" s="35"/>
      <c r="AE972" s="35"/>
      <c r="AF972" s="33"/>
      <c r="AG972" s="31"/>
      <c r="AH972" s="35"/>
      <c r="AI972" s="33"/>
      <c r="AJ972" s="29"/>
      <c r="AK972" s="17"/>
    </row>
    <row r="973" spans="1:37" ht="16.5" customHeight="1">
      <c r="A973" s="30"/>
      <c r="B973" s="31"/>
      <c r="C973" s="31"/>
      <c r="D973" s="31"/>
      <c r="E973" s="33"/>
      <c r="F973" s="34"/>
      <c r="G973" s="35"/>
      <c r="H973" s="36" t="str">
        <f t="shared" si="56"/>
        <v/>
      </c>
      <c r="I973" s="34"/>
      <c r="J973" s="35"/>
      <c r="K973" s="36" t="str">
        <f t="shared" si="57"/>
        <v/>
      </c>
      <c r="L973" s="34"/>
      <c r="M973" s="37" t="str">
        <f t="shared" si="58"/>
        <v xml:space="preserve"> </v>
      </c>
      <c r="N973" s="36" t="str">
        <f t="shared" si="59"/>
        <v xml:space="preserve"> </v>
      </c>
      <c r="O973" s="38" t="str">
        <f t="shared" si="60"/>
        <v xml:space="preserve"> </v>
      </c>
      <c r="P973" s="37" t="str">
        <f t="shared" si="61"/>
        <v xml:space="preserve"> </v>
      </c>
      <c r="Q973" s="36" t="str">
        <f t="shared" si="62"/>
        <v xml:space="preserve"> </v>
      </c>
      <c r="R973" s="29"/>
      <c r="S973" s="51"/>
      <c r="T973" s="72"/>
      <c r="U973" s="72"/>
      <c r="V973" s="72"/>
      <c r="W973" s="36"/>
      <c r="X973" s="37"/>
      <c r="Y973" s="37"/>
      <c r="Z973" s="36"/>
      <c r="AA973" s="37"/>
      <c r="AB973" s="37"/>
      <c r="AC973" s="36"/>
      <c r="AD973" s="37"/>
      <c r="AE973" s="37"/>
      <c r="AF973" s="36"/>
      <c r="AG973" s="72"/>
      <c r="AH973" s="37"/>
      <c r="AI973" s="36"/>
      <c r="AJ973" s="17"/>
      <c r="AK973" s="17"/>
    </row>
    <row r="974" spans="1:37" ht="16.5" customHeight="1">
      <c r="A974" s="30"/>
      <c r="B974" s="31"/>
      <c r="C974" s="31"/>
      <c r="D974" s="31"/>
      <c r="E974" s="33"/>
      <c r="F974" s="34"/>
      <c r="G974" s="35"/>
      <c r="H974" s="36" t="str">
        <f t="shared" si="56"/>
        <v/>
      </c>
      <c r="I974" s="34"/>
      <c r="J974" s="35"/>
      <c r="K974" s="36" t="str">
        <f t="shared" si="57"/>
        <v/>
      </c>
      <c r="L974" s="34"/>
      <c r="M974" s="37" t="str">
        <f t="shared" si="58"/>
        <v xml:space="preserve"> </v>
      </c>
      <c r="N974" s="36" t="str">
        <f t="shared" si="59"/>
        <v xml:space="preserve"> </v>
      </c>
      <c r="O974" s="38" t="str">
        <f t="shared" si="60"/>
        <v xml:space="preserve"> </v>
      </c>
      <c r="P974" s="37" t="str">
        <f t="shared" si="61"/>
        <v xml:space="preserve"> </v>
      </c>
      <c r="Q974" s="36" t="str">
        <f t="shared" si="62"/>
        <v xml:space="preserve"> </v>
      </c>
      <c r="R974" s="29"/>
      <c r="S974" s="30"/>
      <c r="T974" s="31"/>
      <c r="U974" s="31"/>
      <c r="V974" s="31"/>
      <c r="W974" s="33"/>
      <c r="X974" s="35"/>
      <c r="Y974" s="35"/>
      <c r="Z974" s="33"/>
      <c r="AA974" s="35"/>
      <c r="AB974" s="35"/>
      <c r="AC974" s="33"/>
      <c r="AD974" s="35"/>
      <c r="AE974" s="35"/>
      <c r="AF974" s="33"/>
      <c r="AG974" s="31"/>
      <c r="AH974" s="35"/>
      <c r="AI974" s="33"/>
      <c r="AJ974" s="29"/>
      <c r="AK974" s="17"/>
    </row>
    <row r="975" spans="1:37" ht="16.5" customHeight="1">
      <c r="A975" s="30"/>
      <c r="B975" s="31"/>
      <c r="C975" s="31"/>
      <c r="D975" s="31"/>
      <c r="E975" s="33"/>
      <c r="F975" s="34"/>
      <c r="G975" s="35"/>
      <c r="H975" s="36" t="str">
        <f t="shared" si="56"/>
        <v/>
      </c>
      <c r="I975" s="34"/>
      <c r="J975" s="35"/>
      <c r="K975" s="36" t="str">
        <f t="shared" si="57"/>
        <v/>
      </c>
      <c r="L975" s="34"/>
      <c r="M975" s="37" t="str">
        <f t="shared" si="58"/>
        <v xml:space="preserve"> </v>
      </c>
      <c r="N975" s="36" t="str">
        <f t="shared" si="59"/>
        <v xml:space="preserve"> </v>
      </c>
      <c r="O975" s="38" t="str">
        <f t="shared" si="60"/>
        <v xml:space="preserve"> </v>
      </c>
      <c r="P975" s="37" t="str">
        <f t="shared" si="61"/>
        <v xml:space="preserve"> </v>
      </c>
      <c r="Q975" s="36" t="str">
        <f t="shared" si="62"/>
        <v xml:space="preserve"> </v>
      </c>
      <c r="R975" s="29"/>
      <c r="S975" s="51"/>
      <c r="T975" s="72"/>
      <c r="U975" s="72"/>
      <c r="V975" s="72"/>
      <c r="W975" s="36"/>
      <c r="X975" s="37"/>
      <c r="Y975" s="37"/>
      <c r="Z975" s="36"/>
      <c r="AA975" s="37"/>
      <c r="AB975" s="37"/>
      <c r="AC975" s="36"/>
      <c r="AD975" s="37"/>
      <c r="AE975" s="37"/>
      <c r="AF975" s="36"/>
      <c r="AG975" s="72"/>
      <c r="AH975" s="37"/>
      <c r="AI975" s="36"/>
      <c r="AJ975" s="17"/>
      <c r="AK975" s="17"/>
    </row>
    <row r="976" spans="1:37" ht="16.5" customHeight="1">
      <c r="A976" s="30"/>
      <c r="B976" s="31"/>
      <c r="C976" s="31"/>
      <c r="D976" s="31"/>
      <c r="E976" s="33"/>
      <c r="F976" s="34"/>
      <c r="G976" s="35"/>
      <c r="H976" s="36" t="str">
        <f t="shared" si="56"/>
        <v/>
      </c>
      <c r="I976" s="34"/>
      <c r="J976" s="35"/>
      <c r="K976" s="36" t="str">
        <f t="shared" si="57"/>
        <v/>
      </c>
      <c r="L976" s="34"/>
      <c r="M976" s="37" t="str">
        <f t="shared" si="58"/>
        <v xml:space="preserve"> </v>
      </c>
      <c r="N976" s="36" t="str">
        <f t="shared" si="59"/>
        <v xml:space="preserve"> </v>
      </c>
      <c r="O976" s="38" t="str">
        <f t="shared" si="60"/>
        <v xml:space="preserve"> </v>
      </c>
      <c r="P976" s="37" t="str">
        <f t="shared" si="61"/>
        <v xml:space="preserve"> </v>
      </c>
      <c r="Q976" s="36" t="str">
        <f t="shared" si="62"/>
        <v xml:space="preserve"> </v>
      </c>
      <c r="R976" s="29"/>
      <c r="S976" s="30"/>
      <c r="T976" s="31"/>
      <c r="U976" s="31"/>
      <c r="V976" s="31"/>
      <c r="W976" s="33"/>
      <c r="X976" s="35"/>
      <c r="Y976" s="35"/>
      <c r="Z976" s="33"/>
      <c r="AA976" s="35"/>
      <c r="AB976" s="35"/>
      <c r="AC976" s="33"/>
      <c r="AD976" s="35"/>
      <c r="AE976" s="35"/>
      <c r="AF976" s="33"/>
      <c r="AG976" s="31"/>
      <c r="AH976" s="35"/>
      <c r="AI976" s="33"/>
      <c r="AJ976" s="29"/>
      <c r="AK976" s="17"/>
    </row>
    <row r="977" spans="1:37" ht="16.5" customHeight="1">
      <c r="A977" s="30"/>
      <c r="B977" s="31"/>
      <c r="C977" s="31"/>
      <c r="D977" s="31"/>
      <c r="E977" s="33"/>
      <c r="F977" s="34"/>
      <c r="G977" s="35"/>
      <c r="H977" s="36" t="str">
        <f t="shared" si="56"/>
        <v/>
      </c>
      <c r="I977" s="34"/>
      <c r="J977" s="35"/>
      <c r="K977" s="36" t="str">
        <f t="shared" si="57"/>
        <v/>
      </c>
      <c r="L977" s="34"/>
      <c r="M977" s="37" t="str">
        <f t="shared" si="58"/>
        <v xml:space="preserve"> </v>
      </c>
      <c r="N977" s="36" t="str">
        <f t="shared" si="59"/>
        <v xml:space="preserve"> </v>
      </c>
      <c r="O977" s="38" t="str">
        <f t="shared" si="60"/>
        <v xml:space="preserve"> </v>
      </c>
      <c r="P977" s="37" t="str">
        <f t="shared" si="61"/>
        <v xml:space="preserve"> </v>
      </c>
      <c r="Q977" s="36" t="str">
        <f t="shared" si="62"/>
        <v xml:space="preserve"> </v>
      </c>
      <c r="R977" s="29"/>
      <c r="S977" s="51"/>
      <c r="T977" s="72"/>
      <c r="U977" s="72"/>
      <c r="V977" s="72"/>
      <c r="W977" s="36"/>
      <c r="X977" s="37"/>
      <c r="Y977" s="37"/>
      <c r="Z977" s="36"/>
      <c r="AA977" s="37"/>
      <c r="AB977" s="37"/>
      <c r="AC977" s="36"/>
      <c r="AD977" s="37"/>
      <c r="AE977" s="37"/>
      <c r="AF977" s="36"/>
      <c r="AG977" s="72"/>
      <c r="AH977" s="37"/>
      <c r="AI977" s="36"/>
      <c r="AJ977" s="17"/>
      <c r="AK977" s="17"/>
    </row>
    <row r="978" spans="1:37" ht="16.5" customHeight="1">
      <c r="A978" s="30"/>
      <c r="B978" s="31"/>
      <c r="C978" s="31"/>
      <c r="D978" s="31"/>
      <c r="E978" s="33"/>
      <c r="F978" s="34"/>
      <c r="G978" s="35"/>
      <c r="H978" s="36" t="str">
        <f t="shared" si="56"/>
        <v/>
      </c>
      <c r="I978" s="34"/>
      <c r="J978" s="35"/>
      <c r="K978" s="36" t="str">
        <f t="shared" si="57"/>
        <v/>
      </c>
      <c r="L978" s="34"/>
      <c r="M978" s="37" t="str">
        <f t="shared" si="58"/>
        <v xml:space="preserve"> </v>
      </c>
      <c r="N978" s="36" t="str">
        <f t="shared" si="59"/>
        <v xml:space="preserve"> </v>
      </c>
      <c r="O978" s="38" t="str">
        <f t="shared" si="60"/>
        <v xml:space="preserve"> </v>
      </c>
      <c r="P978" s="37" t="str">
        <f t="shared" si="61"/>
        <v xml:space="preserve"> </v>
      </c>
      <c r="Q978" s="36" t="str">
        <f t="shared" si="62"/>
        <v xml:space="preserve"> </v>
      </c>
      <c r="R978" s="29"/>
      <c r="S978" s="30"/>
      <c r="T978" s="31"/>
      <c r="U978" s="31"/>
      <c r="V978" s="31"/>
      <c r="W978" s="33"/>
      <c r="X978" s="35"/>
      <c r="Y978" s="35"/>
      <c r="Z978" s="33"/>
      <c r="AA978" s="35"/>
      <c r="AB978" s="35"/>
      <c r="AC978" s="33"/>
      <c r="AD978" s="35"/>
      <c r="AE978" s="35"/>
      <c r="AF978" s="33"/>
      <c r="AG978" s="31"/>
      <c r="AH978" s="35"/>
      <c r="AI978" s="33"/>
      <c r="AJ978" s="29"/>
      <c r="AK978" s="17"/>
    </row>
    <row r="979" spans="1:37" ht="16.5" customHeight="1">
      <c r="A979" s="30"/>
      <c r="B979" s="31"/>
      <c r="C979" s="31"/>
      <c r="D979" s="31"/>
      <c r="E979" s="33"/>
      <c r="F979" s="34"/>
      <c r="G979" s="35"/>
      <c r="H979" s="36" t="str">
        <f t="shared" si="56"/>
        <v/>
      </c>
      <c r="I979" s="34"/>
      <c r="J979" s="35"/>
      <c r="K979" s="36" t="str">
        <f t="shared" si="57"/>
        <v/>
      </c>
      <c r="L979" s="34"/>
      <c r="M979" s="37" t="str">
        <f t="shared" si="58"/>
        <v xml:space="preserve"> </v>
      </c>
      <c r="N979" s="36" t="str">
        <f t="shared" si="59"/>
        <v xml:space="preserve"> </v>
      </c>
      <c r="O979" s="38" t="str">
        <f t="shared" si="60"/>
        <v xml:space="preserve"> </v>
      </c>
      <c r="P979" s="37" t="str">
        <f t="shared" si="61"/>
        <v xml:space="preserve"> </v>
      </c>
      <c r="Q979" s="36" t="str">
        <f t="shared" si="62"/>
        <v xml:space="preserve"> </v>
      </c>
      <c r="R979" s="29"/>
      <c r="S979" s="51"/>
      <c r="T979" s="72"/>
      <c r="U979" s="72"/>
      <c r="V979" s="72"/>
      <c r="W979" s="36"/>
      <c r="X979" s="37"/>
      <c r="Y979" s="37"/>
      <c r="Z979" s="36"/>
      <c r="AA979" s="37"/>
      <c r="AB979" s="37"/>
      <c r="AC979" s="36"/>
      <c r="AD979" s="37"/>
      <c r="AE979" s="37"/>
      <c r="AF979" s="36"/>
      <c r="AG979" s="72"/>
      <c r="AH979" s="37"/>
      <c r="AI979" s="36"/>
      <c r="AJ979" s="17"/>
      <c r="AK979" s="17"/>
    </row>
    <row r="980" spans="1:37" ht="16.5" customHeight="1">
      <c r="A980" s="30"/>
      <c r="B980" s="31"/>
      <c r="C980" s="31"/>
      <c r="D980" s="31"/>
      <c r="E980" s="33"/>
      <c r="F980" s="34"/>
      <c r="G980" s="35"/>
      <c r="H980" s="36" t="str">
        <f t="shared" si="56"/>
        <v/>
      </c>
      <c r="I980" s="34"/>
      <c r="J980" s="35"/>
      <c r="K980" s="36" t="str">
        <f t="shared" si="57"/>
        <v/>
      </c>
      <c r="L980" s="34"/>
      <c r="M980" s="37" t="str">
        <f t="shared" si="58"/>
        <v xml:space="preserve"> </v>
      </c>
      <c r="N980" s="36" t="str">
        <f t="shared" si="59"/>
        <v xml:space="preserve"> </v>
      </c>
      <c r="O980" s="38" t="str">
        <f t="shared" si="60"/>
        <v xml:space="preserve"> </v>
      </c>
      <c r="P980" s="37" t="str">
        <f t="shared" si="61"/>
        <v xml:space="preserve"> </v>
      </c>
      <c r="Q980" s="36" t="str">
        <f t="shared" si="62"/>
        <v xml:space="preserve"> </v>
      </c>
      <c r="R980" s="29"/>
      <c r="S980" s="30"/>
      <c r="T980" s="31"/>
      <c r="U980" s="31"/>
      <c r="V980" s="31"/>
      <c r="W980" s="33"/>
      <c r="X980" s="35"/>
      <c r="Y980" s="35"/>
      <c r="Z980" s="33"/>
      <c r="AA980" s="35"/>
      <c r="AB980" s="35"/>
      <c r="AC980" s="33"/>
      <c r="AD980" s="35"/>
      <c r="AE980" s="35"/>
      <c r="AF980" s="33"/>
      <c r="AG980" s="31"/>
      <c r="AH980" s="35"/>
      <c r="AI980" s="33"/>
      <c r="AJ980" s="29"/>
      <c r="AK980" s="17"/>
    </row>
    <row r="981" spans="1:37" ht="16.5" customHeight="1">
      <c r="A981" s="30"/>
      <c r="B981" s="31"/>
      <c r="C981" s="31"/>
      <c r="D981" s="31"/>
      <c r="E981" s="33"/>
      <c r="F981" s="34"/>
      <c r="G981" s="35"/>
      <c r="H981" s="36" t="str">
        <f t="shared" si="56"/>
        <v/>
      </c>
      <c r="I981" s="34"/>
      <c r="J981" s="35"/>
      <c r="K981" s="36" t="str">
        <f t="shared" si="57"/>
        <v/>
      </c>
      <c r="L981" s="34"/>
      <c r="M981" s="37" t="str">
        <f t="shared" si="58"/>
        <v xml:space="preserve"> </v>
      </c>
      <c r="N981" s="36" t="str">
        <f t="shared" si="59"/>
        <v xml:space="preserve"> </v>
      </c>
      <c r="O981" s="38" t="str">
        <f t="shared" si="60"/>
        <v xml:space="preserve"> </v>
      </c>
      <c r="P981" s="37" t="str">
        <f t="shared" si="61"/>
        <v xml:space="preserve"> </v>
      </c>
      <c r="Q981" s="36" t="str">
        <f t="shared" si="62"/>
        <v xml:space="preserve"> </v>
      </c>
      <c r="R981" s="29"/>
      <c r="S981" s="51"/>
      <c r="T981" s="72"/>
      <c r="U981" s="72"/>
      <c r="V981" s="72"/>
      <c r="W981" s="36"/>
      <c r="X981" s="37"/>
      <c r="Y981" s="37"/>
      <c r="Z981" s="36"/>
      <c r="AA981" s="37"/>
      <c r="AB981" s="37"/>
      <c r="AC981" s="36"/>
      <c r="AD981" s="37"/>
      <c r="AE981" s="37"/>
      <c r="AF981" s="36"/>
      <c r="AG981" s="72"/>
      <c r="AH981" s="37"/>
      <c r="AI981" s="36"/>
      <c r="AJ981" s="17"/>
      <c r="AK981" s="17"/>
    </row>
    <row r="982" spans="1:37" ht="16.5" customHeight="1">
      <c r="A982" s="30"/>
      <c r="B982" s="31"/>
      <c r="C982" s="31"/>
      <c r="D982" s="31"/>
      <c r="E982" s="33"/>
      <c r="F982" s="34"/>
      <c r="G982" s="35"/>
      <c r="H982" s="36" t="str">
        <f t="shared" si="56"/>
        <v/>
      </c>
      <c r="I982" s="34"/>
      <c r="J982" s="35"/>
      <c r="K982" s="36" t="str">
        <f t="shared" si="57"/>
        <v/>
      </c>
      <c r="L982" s="34"/>
      <c r="M982" s="37" t="str">
        <f t="shared" si="58"/>
        <v xml:space="preserve"> </v>
      </c>
      <c r="N982" s="36" t="str">
        <f t="shared" si="59"/>
        <v xml:space="preserve"> </v>
      </c>
      <c r="O982" s="38" t="str">
        <f t="shared" si="60"/>
        <v xml:space="preserve"> </v>
      </c>
      <c r="P982" s="37" t="str">
        <f t="shared" si="61"/>
        <v xml:space="preserve"> </v>
      </c>
      <c r="Q982" s="36" t="str">
        <f t="shared" si="62"/>
        <v xml:space="preserve"> </v>
      </c>
      <c r="R982" s="29"/>
      <c r="S982" s="30"/>
      <c r="T982" s="31"/>
      <c r="U982" s="31"/>
      <c r="V982" s="31"/>
      <c r="W982" s="33"/>
      <c r="X982" s="35"/>
      <c r="Y982" s="35"/>
      <c r="Z982" s="33"/>
      <c r="AA982" s="35"/>
      <c r="AB982" s="35"/>
      <c r="AC982" s="33"/>
      <c r="AD982" s="35"/>
      <c r="AE982" s="35"/>
      <c r="AF982" s="33"/>
      <c r="AG982" s="31"/>
      <c r="AH982" s="35"/>
      <c r="AI982" s="33"/>
      <c r="AJ982" s="29"/>
      <c r="AK982" s="17"/>
    </row>
    <row r="983" spans="1:37" ht="16.5" customHeight="1">
      <c r="A983" s="30"/>
      <c r="B983" s="31"/>
      <c r="C983" s="31"/>
      <c r="D983" s="31"/>
      <c r="E983" s="33"/>
      <c r="F983" s="34"/>
      <c r="G983" s="35"/>
      <c r="H983" s="36" t="str">
        <f t="shared" si="56"/>
        <v/>
      </c>
      <c r="I983" s="34"/>
      <c r="J983" s="35"/>
      <c r="K983" s="36" t="str">
        <f t="shared" si="57"/>
        <v/>
      </c>
      <c r="L983" s="34"/>
      <c r="M983" s="37" t="str">
        <f t="shared" si="58"/>
        <v xml:space="preserve"> </v>
      </c>
      <c r="N983" s="36" t="str">
        <f t="shared" si="59"/>
        <v xml:space="preserve"> </v>
      </c>
      <c r="O983" s="38" t="str">
        <f t="shared" si="60"/>
        <v xml:space="preserve"> </v>
      </c>
      <c r="P983" s="37" t="str">
        <f t="shared" si="61"/>
        <v xml:space="preserve"> </v>
      </c>
      <c r="Q983" s="36" t="str">
        <f t="shared" si="62"/>
        <v xml:space="preserve"> </v>
      </c>
      <c r="R983" s="29"/>
      <c r="S983" s="51"/>
      <c r="T983" s="72"/>
      <c r="U983" s="72"/>
      <c r="V983" s="72"/>
      <c r="W983" s="36"/>
      <c r="X983" s="37"/>
      <c r="Y983" s="37"/>
      <c r="Z983" s="36"/>
      <c r="AA983" s="37"/>
      <c r="AB983" s="37"/>
      <c r="AC983" s="36"/>
      <c r="AD983" s="37"/>
      <c r="AE983" s="37"/>
      <c r="AF983" s="36"/>
      <c r="AG983" s="72"/>
      <c r="AH983" s="37"/>
      <c r="AI983" s="36"/>
      <c r="AJ983" s="17"/>
      <c r="AK983" s="17"/>
    </row>
    <row r="984" spans="1:37" ht="16.5" customHeight="1">
      <c r="A984" s="30"/>
      <c r="B984" s="31"/>
      <c r="C984" s="31"/>
      <c r="D984" s="31"/>
      <c r="E984" s="33"/>
      <c r="F984" s="34"/>
      <c r="G984" s="35"/>
      <c r="H984" s="36" t="str">
        <f t="shared" si="56"/>
        <v/>
      </c>
      <c r="I984" s="34"/>
      <c r="J984" s="35"/>
      <c r="K984" s="36" t="str">
        <f t="shared" si="57"/>
        <v/>
      </c>
      <c r="L984" s="34"/>
      <c r="M984" s="37" t="str">
        <f t="shared" si="58"/>
        <v xml:space="preserve"> </v>
      </c>
      <c r="N984" s="36" t="str">
        <f t="shared" si="59"/>
        <v xml:space="preserve"> </v>
      </c>
      <c r="O984" s="38" t="str">
        <f t="shared" si="60"/>
        <v xml:space="preserve"> </v>
      </c>
      <c r="P984" s="37" t="str">
        <f t="shared" si="61"/>
        <v xml:space="preserve"> </v>
      </c>
      <c r="Q984" s="36" t="str">
        <f t="shared" si="62"/>
        <v xml:space="preserve"> </v>
      </c>
      <c r="R984" s="29"/>
      <c r="S984" s="30"/>
      <c r="T984" s="31"/>
      <c r="U984" s="31"/>
      <c r="V984" s="31"/>
      <c r="W984" s="33"/>
      <c r="X984" s="35"/>
      <c r="Y984" s="35"/>
      <c r="Z984" s="33"/>
      <c r="AA984" s="35"/>
      <c r="AB984" s="35"/>
      <c r="AC984" s="33"/>
      <c r="AD984" s="35"/>
      <c r="AE984" s="35"/>
      <c r="AF984" s="33"/>
      <c r="AG984" s="31"/>
      <c r="AH984" s="35"/>
      <c r="AI984" s="33"/>
      <c r="AJ984" s="29"/>
      <c r="AK984" s="17"/>
    </row>
    <row r="985" spans="1:37" ht="16.5" customHeight="1">
      <c r="A985" s="30"/>
      <c r="B985" s="31"/>
      <c r="C985" s="31"/>
      <c r="D985" s="31"/>
      <c r="E985" s="33"/>
      <c r="F985" s="34"/>
      <c r="G985" s="35"/>
      <c r="H985" s="36" t="str">
        <f t="shared" si="56"/>
        <v/>
      </c>
      <c r="I985" s="34"/>
      <c r="J985" s="35"/>
      <c r="K985" s="36" t="str">
        <f t="shared" si="57"/>
        <v/>
      </c>
      <c r="L985" s="34"/>
      <c r="M985" s="37" t="str">
        <f t="shared" si="58"/>
        <v xml:space="preserve"> </v>
      </c>
      <c r="N985" s="36" t="str">
        <f t="shared" si="59"/>
        <v xml:space="preserve"> </v>
      </c>
      <c r="O985" s="38" t="str">
        <f t="shared" si="60"/>
        <v xml:space="preserve"> </v>
      </c>
      <c r="P985" s="37" t="str">
        <f t="shared" si="61"/>
        <v xml:space="preserve"> </v>
      </c>
      <c r="Q985" s="36" t="str">
        <f t="shared" si="62"/>
        <v xml:space="preserve"> </v>
      </c>
      <c r="R985" s="29"/>
      <c r="S985" s="51"/>
      <c r="T985" s="72"/>
      <c r="U985" s="72"/>
      <c r="V985" s="72"/>
      <c r="W985" s="36"/>
      <c r="X985" s="37"/>
      <c r="Y985" s="37"/>
      <c r="Z985" s="36"/>
      <c r="AA985" s="37"/>
      <c r="AB985" s="37"/>
      <c r="AC985" s="36"/>
      <c r="AD985" s="37"/>
      <c r="AE985" s="37"/>
      <c r="AF985" s="36"/>
      <c r="AG985" s="72"/>
      <c r="AH985" s="37"/>
      <c r="AI985" s="36"/>
      <c r="AJ985" s="17"/>
      <c r="AK985" s="17"/>
    </row>
    <row r="986" spans="1:37" ht="16.5" customHeight="1">
      <c r="A986" s="30"/>
      <c r="B986" s="31"/>
      <c r="C986" s="31"/>
      <c r="D986" s="31"/>
      <c r="E986" s="33"/>
      <c r="F986" s="34"/>
      <c r="G986" s="35"/>
      <c r="H986" s="36" t="str">
        <f t="shared" si="56"/>
        <v/>
      </c>
      <c r="I986" s="34"/>
      <c r="J986" s="35"/>
      <c r="K986" s="36" t="str">
        <f t="shared" si="57"/>
        <v/>
      </c>
      <c r="L986" s="34"/>
      <c r="M986" s="37" t="str">
        <f t="shared" si="58"/>
        <v xml:space="preserve"> </v>
      </c>
      <c r="N986" s="36" t="str">
        <f t="shared" si="59"/>
        <v xml:space="preserve"> </v>
      </c>
      <c r="O986" s="38" t="str">
        <f t="shared" si="60"/>
        <v xml:space="preserve"> </v>
      </c>
      <c r="P986" s="37" t="str">
        <f t="shared" si="61"/>
        <v xml:space="preserve"> </v>
      </c>
      <c r="Q986" s="36" t="str">
        <f t="shared" si="62"/>
        <v xml:space="preserve"> </v>
      </c>
      <c r="R986" s="29"/>
      <c r="S986" s="30"/>
      <c r="T986" s="31"/>
      <c r="U986" s="31"/>
      <c r="V986" s="31"/>
      <c r="W986" s="33"/>
      <c r="X986" s="35"/>
      <c r="Y986" s="35"/>
      <c r="Z986" s="33"/>
      <c r="AA986" s="35"/>
      <c r="AB986" s="35"/>
      <c r="AC986" s="33"/>
      <c r="AD986" s="35"/>
      <c r="AE986" s="35"/>
      <c r="AF986" s="33"/>
      <c r="AG986" s="31"/>
      <c r="AH986" s="35"/>
      <c r="AI986" s="33"/>
      <c r="AJ986" s="29"/>
      <c r="AK986" s="17"/>
    </row>
    <row r="987" spans="1:37" ht="16.5" customHeight="1">
      <c r="A987" s="42"/>
      <c r="B987" s="31"/>
      <c r="C987" s="31"/>
      <c r="D987" s="31"/>
      <c r="E987" s="33"/>
      <c r="F987" s="34"/>
      <c r="G987" s="35"/>
      <c r="H987" s="36" t="str">
        <f t="shared" si="56"/>
        <v/>
      </c>
      <c r="I987" s="34"/>
      <c r="J987" s="35"/>
      <c r="K987" s="36" t="str">
        <f t="shared" si="57"/>
        <v/>
      </c>
      <c r="L987" s="34"/>
      <c r="M987" s="37" t="str">
        <f t="shared" si="58"/>
        <v xml:space="preserve"> </v>
      </c>
      <c r="N987" s="36" t="str">
        <f t="shared" si="59"/>
        <v xml:space="preserve"> </v>
      </c>
      <c r="O987" s="38" t="str">
        <f t="shared" si="60"/>
        <v xml:space="preserve"> </v>
      </c>
      <c r="P987" s="37" t="str">
        <f t="shared" si="61"/>
        <v xml:space="preserve"> </v>
      </c>
      <c r="Q987" s="36" t="str">
        <f t="shared" si="62"/>
        <v xml:space="preserve"> </v>
      </c>
      <c r="R987" s="48"/>
      <c r="S987" s="51"/>
      <c r="T987" s="72"/>
      <c r="U987" s="72"/>
      <c r="V987" s="72"/>
      <c r="W987" s="36"/>
      <c r="X987" s="37"/>
      <c r="Y987" s="37"/>
      <c r="Z987" s="36"/>
      <c r="AA987" s="37"/>
      <c r="AB987" s="37"/>
      <c r="AC987" s="36"/>
      <c r="AD987" s="37"/>
      <c r="AE987" s="37"/>
      <c r="AF987" s="36"/>
      <c r="AG987" s="72"/>
      <c r="AH987" s="37"/>
      <c r="AI987" s="36"/>
      <c r="AJ987" s="17"/>
      <c r="AK987" s="17"/>
    </row>
    <row r="988" spans="1:37" ht="16.5" customHeight="1">
      <c r="A988" s="8"/>
      <c r="B988" s="31"/>
      <c r="C988" s="31"/>
      <c r="D988" s="31"/>
      <c r="E988" s="33"/>
      <c r="F988" s="34"/>
      <c r="G988" s="35"/>
      <c r="H988" s="36" t="str">
        <f t="shared" si="56"/>
        <v/>
      </c>
      <c r="I988" s="34"/>
      <c r="J988" s="35"/>
      <c r="K988" s="36" t="str">
        <f t="shared" si="57"/>
        <v/>
      </c>
      <c r="L988" s="34"/>
      <c r="M988" s="37" t="str">
        <f t="shared" si="58"/>
        <v xml:space="preserve"> </v>
      </c>
      <c r="N988" s="36" t="str">
        <f t="shared" si="59"/>
        <v xml:space="preserve"> </v>
      </c>
      <c r="O988" s="38" t="str">
        <f t="shared" si="60"/>
        <v xml:space="preserve"> </v>
      </c>
      <c r="P988" s="37" t="str">
        <f t="shared" si="61"/>
        <v xml:space="preserve"> </v>
      </c>
      <c r="Q988" s="36" t="str">
        <f t="shared" si="62"/>
        <v xml:space="preserve"> </v>
      </c>
      <c r="R988" s="17"/>
      <c r="S988" s="42"/>
      <c r="T988" s="54"/>
      <c r="U988" s="54"/>
      <c r="V988" s="54"/>
      <c r="W988" s="75"/>
      <c r="X988" s="76"/>
      <c r="Y988" s="76"/>
      <c r="Z988" s="75"/>
      <c r="AA988" s="76"/>
      <c r="AB988" s="76"/>
      <c r="AC988" s="75"/>
      <c r="AD988" s="76"/>
      <c r="AE988" s="76"/>
      <c r="AF988" s="75"/>
      <c r="AG988" s="54"/>
      <c r="AH988" s="76"/>
      <c r="AI988" s="75"/>
      <c r="AJ988" s="48"/>
      <c r="AK988" s="77"/>
    </row>
    <row r="989" spans="1:37" ht="15.75" customHeight="1">
      <c r="A989" s="8"/>
      <c r="B989" s="31"/>
      <c r="C989" s="31"/>
      <c r="D989" s="31"/>
      <c r="E989" s="33"/>
      <c r="F989" s="34"/>
      <c r="G989" s="35"/>
      <c r="H989" s="36" t="str">
        <f t="shared" si="56"/>
        <v/>
      </c>
      <c r="I989" s="34"/>
      <c r="J989" s="35"/>
      <c r="K989" s="36" t="str">
        <f t="shared" si="57"/>
        <v/>
      </c>
      <c r="L989" s="34"/>
      <c r="M989" s="37" t="str">
        <f t="shared" si="58"/>
        <v xml:space="preserve"> </v>
      </c>
      <c r="N989" s="36" t="str">
        <f t="shared" si="59"/>
        <v xml:space="preserve"> </v>
      </c>
      <c r="O989" s="38" t="str">
        <f t="shared" si="60"/>
        <v xml:space="preserve"> </v>
      </c>
      <c r="P989" s="37" t="str">
        <f t="shared" si="61"/>
        <v xml:space="preserve"> </v>
      </c>
      <c r="Q989" s="36" t="str">
        <f t="shared" si="62"/>
        <v xml:space="preserve"> </v>
      </c>
      <c r="R989" s="17"/>
      <c r="S989" s="78"/>
      <c r="T989" s="55"/>
      <c r="U989" s="55"/>
      <c r="V989" s="55"/>
      <c r="W989" s="79"/>
      <c r="X989" s="80"/>
      <c r="Y989" s="80"/>
      <c r="Z989" s="79"/>
      <c r="AA989" s="80"/>
      <c r="AB989" s="80"/>
      <c r="AC989" s="79"/>
      <c r="AD989" s="80"/>
      <c r="AE989" s="80"/>
      <c r="AF989" s="79"/>
      <c r="AG989" s="55"/>
      <c r="AH989" s="80"/>
      <c r="AI989" s="79"/>
      <c r="AJ989" s="77"/>
      <c r="AK989" s="81"/>
    </row>
    <row r="990" spans="1:37" ht="15.75" customHeight="1">
      <c r="A990" s="51"/>
      <c r="B990" s="31"/>
      <c r="C990" s="31"/>
      <c r="D990" s="31"/>
      <c r="E990" s="33"/>
      <c r="F990" s="34"/>
      <c r="G990" s="35"/>
      <c r="H990" s="36" t="str">
        <f t="shared" si="56"/>
        <v/>
      </c>
      <c r="I990" s="34"/>
      <c r="J990" s="35"/>
      <c r="K990" s="36" t="str">
        <f t="shared" si="57"/>
        <v/>
      </c>
      <c r="L990" s="34"/>
      <c r="M990" s="37" t="str">
        <f t="shared" si="58"/>
        <v xml:space="preserve"> </v>
      </c>
      <c r="N990" s="36" t="str">
        <f t="shared" si="59"/>
        <v xml:space="preserve"> </v>
      </c>
      <c r="O990" s="38" t="str">
        <f t="shared" si="60"/>
        <v xml:space="preserve"> </v>
      </c>
      <c r="P990" s="37" t="str">
        <f t="shared" si="61"/>
        <v xml:space="preserve"> </v>
      </c>
      <c r="Q990" s="36" t="str">
        <f t="shared" si="62"/>
        <v xml:space="preserve"> </v>
      </c>
      <c r="R990" s="17"/>
      <c r="S990" s="30"/>
      <c r="T990" s="31"/>
      <c r="U990" s="31"/>
      <c r="V990" s="31"/>
      <c r="W990" s="33"/>
      <c r="X990" s="35"/>
      <c r="Y990" s="35"/>
      <c r="Z990" s="33"/>
      <c r="AA990" s="35"/>
      <c r="AB990" s="35"/>
      <c r="AC990" s="33"/>
      <c r="AD990" s="35"/>
      <c r="AE990" s="35"/>
      <c r="AF990" s="33"/>
      <c r="AG990" s="31"/>
      <c r="AH990" s="35"/>
      <c r="AI990" s="33"/>
      <c r="AJ990" s="29"/>
      <c r="AK990" s="82"/>
    </row>
    <row r="991" spans="1:37" ht="15.75" customHeight="1">
      <c r="A991" s="30"/>
      <c r="B991" s="31"/>
      <c r="C991" s="31"/>
      <c r="D991" s="31"/>
      <c r="E991" s="33"/>
      <c r="F991" s="34"/>
      <c r="G991" s="35"/>
      <c r="H991" s="36" t="str">
        <f t="shared" si="56"/>
        <v/>
      </c>
      <c r="I991" s="34"/>
      <c r="J991" s="35"/>
      <c r="K991" s="36" t="str">
        <f t="shared" si="57"/>
        <v/>
      </c>
      <c r="L991" s="34"/>
      <c r="M991" s="37" t="str">
        <f t="shared" si="58"/>
        <v xml:space="preserve"> </v>
      </c>
      <c r="N991" s="36" t="str">
        <f t="shared" si="59"/>
        <v xml:space="preserve"> </v>
      </c>
      <c r="O991" s="38" t="str">
        <f t="shared" si="60"/>
        <v xml:space="preserve"> </v>
      </c>
      <c r="P991" s="37" t="str">
        <f t="shared" si="61"/>
        <v xml:space="preserve"> </v>
      </c>
      <c r="Q991" s="36" t="str">
        <f t="shared" si="62"/>
        <v xml:space="preserve"> </v>
      </c>
      <c r="R991" s="29"/>
      <c r="S991" s="51"/>
      <c r="T991" s="72"/>
      <c r="U991" s="72"/>
      <c r="V991" s="72"/>
      <c r="W991" s="36"/>
      <c r="X991" s="37"/>
      <c r="Y991" s="37"/>
      <c r="Z991" s="36"/>
      <c r="AA991" s="37"/>
      <c r="AB991" s="37"/>
      <c r="AC991" s="36"/>
      <c r="AD991" s="37"/>
      <c r="AE991" s="37"/>
      <c r="AF991" s="36"/>
      <c r="AG991" s="72"/>
      <c r="AH991" s="37"/>
      <c r="AI991" s="36"/>
      <c r="AJ991" s="17"/>
      <c r="AK991" s="17"/>
    </row>
    <row r="992" spans="1:37" ht="15.75" customHeight="1">
      <c r="A992" s="51"/>
      <c r="B992" s="31"/>
      <c r="C992" s="31"/>
      <c r="D992" s="31"/>
      <c r="E992" s="33"/>
      <c r="F992" s="34"/>
      <c r="G992" s="35"/>
      <c r="H992" s="36" t="str">
        <f t="shared" si="56"/>
        <v/>
      </c>
      <c r="I992" s="34"/>
      <c r="J992" s="35"/>
      <c r="K992" s="36" t="str">
        <f t="shared" si="57"/>
        <v/>
      </c>
      <c r="L992" s="34"/>
      <c r="M992" s="37" t="str">
        <f t="shared" si="58"/>
        <v xml:space="preserve"> </v>
      </c>
      <c r="N992" s="36" t="str">
        <f t="shared" si="59"/>
        <v xml:space="preserve"> </v>
      </c>
      <c r="O992" s="38" t="str">
        <f t="shared" si="60"/>
        <v xml:space="preserve"> </v>
      </c>
      <c r="P992" s="37" t="str">
        <f t="shared" si="61"/>
        <v xml:space="preserve"> </v>
      </c>
      <c r="Q992" s="36" t="str">
        <f t="shared" si="62"/>
        <v xml:space="preserve"> </v>
      </c>
      <c r="R992" s="17"/>
      <c r="S992" s="30"/>
      <c r="T992" s="31"/>
      <c r="U992" s="31"/>
      <c r="V992" s="31"/>
      <c r="W992" s="33"/>
      <c r="X992" s="35"/>
      <c r="Y992" s="35"/>
      <c r="Z992" s="33"/>
      <c r="AA992" s="35"/>
      <c r="AB992" s="35"/>
      <c r="AC992" s="33"/>
      <c r="AD992" s="35"/>
      <c r="AE992" s="35"/>
      <c r="AF992" s="33"/>
      <c r="AG992" s="31"/>
      <c r="AH992" s="35"/>
      <c r="AI992" s="33"/>
      <c r="AJ992" s="29"/>
      <c r="AK992" s="17"/>
    </row>
    <row r="993" spans="1:37" ht="15.75" customHeight="1">
      <c r="A993" s="30"/>
      <c r="B993" s="31"/>
      <c r="C993" s="31"/>
      <c r="D993" s="31"/>
      <c r="E993" s="33"/>
      <c r="F993" s="34"/>
      <c r="G993" s="35"/>
      <c r="H993" s="36" t="str">
        <f t="shared" si="56"/>
        <v/>
      </c>
      <c r="I993" s="34"/>
      <c r="J993" s="35"/>
      <c r="K993" s="36" t="str">
        <f t="shared" si="57"/>
        <v/>
      </c>
      <c r="L993" s="34"/>
      <c r="M993" s="37" t="str">
        <f t="shared" si="58"/>
        <v xml:space="preserve"> </v>
      </c>
      <c r="N993" s="36" t="str">
        <f t="shared" si="59"/>
        <v xml:space="preserve"> </v>
      </c>
      <c r="O993" s="38" t="str">
        <f t="shared" si="60"/>
        <v xml:space="preserve"> </v>
      </c>
      <c r="P993" s="37" t="str">
        <f t="shared" si="61"/>
        <v xml:space="preserve"> </v>
      </c>
      <c r="Q993" s="36" t="str">
        <f t="shared" si="62"/>
        <v xml:space="preserve"> </v>
      </c>
      <c r="R993" s="29"/>
      <c r="S993" s="51"/>
      <c r="T993" s="72"/>
      <c r="U993" s="72"/>
      <c r="V993" s="72"/>
      <c r="W993" s="36"/>
      <c r="X993" s="37"/>
      <c r="Y993" s="37"/>
      <c r="Z993" s="36"/>
      <c r="AA993" s="37"/>
      <c r="AB993" s="37"/>
      <c r="AC993" s="36"/>
      <c r="AD993" s="37"/>
      <c r="AE993" s="37"/>
      <c r="AF993" s="36"/>
      <c r="AG993" s="72"/>
      <c r="AH993" s="37"/>
      <c r="AI993" s="36"/>
      <c r="AJ993" s="17"/>
      <c r="AK993" s="17"/>
    </row>
    <row r="994" spans="1:37" ht="15.75" customHeight="1">
      <c r="A994" s="8"/>
      <c r="B994" s="31"/>
      <c r="C994" s="31"/>
      <c r="D994" s="31"/>
      <c r="E994" s="33"/>
      <c r="F994" s="34"/>
      <c r="G994" s="35"/>
      <c r="H994" s="36" t="str">
        <f t="shared" si="56"/>
        <v/>
      </c>
      <c r="I994" s="34"/>
      <c r="J994" s="35"/>
      <c r="K994" s="36" t="str">
        <f t="shared" si="57"/>
        <v/>
      </c>
      <c r="L994" s="34"/>
      <c r="M994" s="37" t="str">
        <f t="shared" si="58"/>
        <v xml:space="preserve"> </v>
      </c>
      <c r="N994" s="36" t="str">
        <f t="shared" si="59"/>
        <v xml:space="preserve"> </v>
      </c>
      <c r="O994" s="38" t="str">
        <f t="shared" si="60"/>
        <v xml:space="preserve"> </v>
      </c>
      <c r="P994" s="37" t="str">
        <f t="shared" si="61"/>
        <v xml:space="preserve"> </v>
      </c>
      <c r="Q994" s="36" t="str">
        <f t="shared" si="62"/>
        <v xml:space="preserve"> </v>
      </c>
      <c r="R994" s="57"/>
      <c r="S994" s="30"/>
      <c r="T994" s="31"/>
      <c r="U994" s="31"/>
      <c r="V994" s="31"/>
      <c r="W994" s="33"/>
      <c r="X994" s="35"/>
      <c r="Y994" s="35"/>
      <c r="Z994" s="33"/>
      <c r="AA994" s="35"/>
      <c r="AB994" s="35"/>
      <c r="AC994" s="33"/>
      <c r="AD994" s="35"/>
      <c r="AE994" s="35"/>
      <c r="AF994" s="33"/>
      <c r="AG994" s="31"/>
      <c r="AH994" s="35"/>
      <c r="AI994" s="33"/>
      <c r="AJ994" s="29"/>
      <c r="AK994" s="17"/>
    </row>
    <row r="995" spans="1:37" ht="15.75" customHeight="1">
      <c r="A995" s="8"/>
      <c r="B995" s="31"/>
      <c r="C995" s="31"/>
      <c r="D995" s="31"/>
      <c r="E995" s="33"/>
      <c r="F995" s="34"/>
      <c r="G995" s="35"/>
      <c r="H995" s="36" t="str">
        <f t="shared" si="56"/>
        <v/>
      </c>
      <c r="I995" s="34"/>
      <c r="J995" s="35"/>
      <c r="K995" s="36" t="str">
        <f t="shared" si="57"/>
        <v/>
      </c>
      <c r="L995" s="34"/>
      <c r="M995" s="37" t="str">
        <f t="shared" si="58"/>
        <v xml:space="preserve"> </v>
      </c>
      <c r="N995" s="36" t="str">
        <f t="shared" si="59"/>
        <v xml:space="preserve"> </v>
      </c>
      <c r="O995" s="38" t="str">
        <f t="shared" si="60"/>
        <v xml:space="preserve"> </v>
      </c>
      <c r="P995" s="37" t="str">
        <f t="shared" si="61"/>
        <v xml:space="preserve"> </v>
      </c>
      <c r="Q995" s="36" t="str">
        <f t="shared" si="62"/>
        <v xml:space="preserve"> </v>
      </c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</row>
    <row r="996" spans="1:37" ht="15.75" customHeight="1">
      <c r="A996" s="8"/>
      <c r="B996" s="31"/>
      <c r="C996" s="31"/>
      <c r="D996" s="31"/>
      <c r="E996" s="33"/>
      <c r="F996" s="34"/>
      <c r="G996" s="35"/>
      <c r="H996" s="36" t="str">
        <f t="shared" si="56"/>
        <v/>
      </c>
      <c r="I996" s="34"/>
      <c r="J996" s="35"/>
      <c r="K996" s="36" t="str">
        <f t="shared" si="57"/>
        <v/>
      </c>
      <c r="L996" s="34"/>
      <c r="M996" s="37" t="str">
        <f t="shared" si="58"/>
        <v xml:space="preserve"> </v>
      </c>
      <c r="N996" s="36" t="str">
        <f t="shared" si="59"/>
        <v xml:space="preserve"> </v>
      </c>
      <c r="O996" s="38" t="str">
        <f t="shared" si="60"/>
        <v xml:space="preserve"> </v>
      </c>
      <c r="P996" s="37" t="str">
        <f t="shared" si="61"/>
        <v xml:space="preserve"> </v>
      </c>
      <c r="Q996" s="36" t="str">
        <f t="shared" si="62"/>
        <v xml:space="preserve"> </v>
      </c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</row>
    <row r="997" spans="1:37" ht="15" customHeight="1">
      <c r="A997" s="8"/>
      <c r="B997" s="31"/>
      <c r="C997" s="31"/>
      <c r="D997" s="31"/>
      <c r="E997" s="33"/>
      <c r="F997" s="34"/>
      <c r="G997" s="35"/>
      <c r="H997" s="36" t="str">
        <f t="shared" si="56"/>
        <v/>
      </c>
      <c r="I997" s="34"/>
      <c r="J997" s="35"/>
      <c r="K997" s="36" t="str">
        <f t="shared" si="57"/>
        <v/>
      </c>
      <c r="L997" s="34"/>
      <c r="M997" s="37" t="str">
        <f t="shared" si="58"/>
        <v xml:space="preserve"> </v>
      </c>
      <c r="N997" s="36" t="str">
        <f t="shared" si="59"/>
        <v xml:space="preserve"> </v>
      </c>
      <c r="O997" s="38" t="str">
        <f t="shared" si="60"/>
        <v xml:space="preserve"> </v>
      </c>
      <c r="P997" s="37" t="str">
        <f t="shared" si="61"/>
        <v xml:space="preserve"> </v>
      </c>
      <c r="Q997" s="36" t="str">
        <f t="shared" si="62"/>
        <v xml:space="preserve"> </v>
      </c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</row>
    <row r="998" spans="1:37" ht="15" customHeight="1">
      <c r="B998" s="31"/>
      <c r="C998" s="31"/>
      <c r="D998" s="31"/>
      <c r="E998" s="33"/>
      <c r="F998" s="34"/>
      <c r="G998" s="35"/>
      <c r="H998" s="36" t="str">
        <f t="shared" si="56"/>
        <v/>
      </c>
      <c r="I998" s="34"/>
      <c r="J998" s="35"/>
      <c r="K998" s="36" t="str">
        <f t="shared" si="57"/>
        <v/>
      </c>
      <c r="L998" s="34"/>
      <c r="M998" s="37" t="str">
        <f t="shared" si="58"/>
        <v xml:space="preserve"> </v>
      </c>
      <c r="N998" s="36" t="str">
        <f t="shared" si="59"/>
        <v xml:space="preserve"> </v>
      </c>
      <c r="O998" s="38" t="str">
        <f t="shared" si="60"/>
        <v xml:space="preserve"> </v>
      </c>
      <c r="P998" s="37" t="str">
        <f t="shared" si="61"/>
        <v xml:space="preserve"> </v>
      </c>
      <c r="Q998" s="36" t="str">
        <f t="shared" si="62"/>
        <v xml:space="preserve"> </v>
      </c>
    </row>
    <row r="999" spans="1:37" ht="15" customHeight="1">
      <c r="B999" s="31"/>
      <c r="C999" s="31"/>
      <c r="D999" s="31"/>
      <c r="E999" s="33"/>
      <c r="F999" s="34"/>
      <c r="G999" s="35"/>
      <c r="H999" s="36" t="str">
        <f t="shared" si="56"/>
        <v/>
      </c>
      <c r="I999" s="34"/>
      <c r="J999" s="35"/>
      <c r="K999" s="36" t="str">
        <f t="shared" si="57"/>
        <v/>
      </c>
      <c r="L999" s="34"/>
      <c r="M999" s="37" t="str">
        <f t="shared" si="58"/>
        <v xml:space="preserve"> </v>
      </c>
      <c r="N999" s="36" t="str">
        <f t="shared" si="59"/>
        <v xml:space="preserve"> </v>
      </c>
      <c r="O999" s="38" t="str">
        <f t="shared" si="60"/>
        <v xml:space="preserve"> </v>
      </c>
      <c r="P999" s="37" t="str">
        <f t="shared" si="61"/>
        <v xml:space="preserve"> </v>
      </c>
      <c r="Q999" s="36" t="str">
        <f t="shared" si="62"/>
        <v xml:space="preserve"> </v>
      </c>
    </row>
    <row r="1000" spans="1:37" ht="15" customHeight="1">
      <c r="B1000" s="31"/>
      <c r="C1000" s="31"/>
      <c r="D1000" s="31"/>
      <c r="E1000" s="33"/>
      <c r="F1000" s="34"/>
      <c r="G1000" s="35"/>
      <c r="H1000" s="36" t="str">
        <f t="shared" si="56"/>
        <v/>
      </c>
      <c r="I1000" s="34"/>
      <c r="J1000" s="35"/>
      <c r="K1000" s="36" t="str">
        <f t="shared" si="57"/>
        <v/>
      </c>
      <c r="L1000" s="34"/>
      <c r="M1000" s="37" t="str">
        <f t="shared" si="58"/>
        <v xml:space="preserve"> </v>
      </c>
      <c r="N1000" s="36" t="str">
        <f t="shared" si="59"/>
        <v xml:space="preserve"> </v>
      </c>
      <c r="O1000" s="38" t="str">
        <f t="shared" si="60"/>
        <v xml:space="preserve"> </v>
      </c>
      <c r="P1000" s="37" t="str">
        <f t="shared" si="61"/>
        <v xml:space="preserve"> </v>
      </c>
      <c r="Q1000" s="36" t="str">
        <f t="shared" si="62"/>
        <v xml:space="preserve"> </v>
      </c>
    </row>
    <row r="1001" spans="1:37" ht="15" customHeight="1">
      <c r="B1001" s="31"/>
      <c r="C1001" s="31"/>
      <c r="D1001" s="31"/>
      <c r="E1001" s="33"/>
      <c r="F1001" s="34"/>
      <c r="G1001" s="35"/>
      <c r="H1001" s="36" t="str">
        <f t="shared" si="56"/>
        <v/>
      </c>
      <c r="I1001" s="34"/>
      <c r="J1001" s="35"/>
      <c r="K1001" s="36" t="str">
        <f t="shared" si="57"/>
        <v/>
      </c>
      <c r="L1001" s="34"/>
      <c r="M1001" s="37" t="str">
        <f t="shared" si="58"/>
        <v xml:space="preserve"> </v>
      </c>
      <c r="N1001" s="36" t="str">
        <f t="shared" si="59"/>
        <v xml:space="preserve"> </v>
      </c>
      <c r="O1001" s="38" t="str">
        <f t="shared" si="60"/>
        <v xml:space="preserve"> </v>
      </c>
      <c r="P1001" s="37" t="str">
        <f t="shared" si="61"/>
        <v xml:space="preserve"> </v>
      </c>
      <c r="Q1001" s="36" t="str">
        <f t="shared" si="62"/>
        <v xml:space="preserve"> </v>
      </c>
    </row>
    <row r="1002" spans="1:37" ht="15" customHeight="1">
      <c r="B1002" s="31"/>
      <c r="C1002" s="31"/>
      <c r="D1002" s="31"/>
      <c r="E1002" s="33"/>
      <c r="F1002" s="34"/>
      <c r="G1002" s="35"/>
      <c r="H1002" s="36" t="str">
        <f t="shared" si="56"/>
        <v/>
      </c>
      <c r="I1002" s="34"/>
      <c r="J1002" s="35"/>
      <c r="K1002" s="36" t="str">
        <f t="shared" si="57"/>
        <v/>
      </c>
      <c r="L1002" s="34"/>
      <c r="M1002" s="37" t="str">
        <f t="shared" si="58"/>
        <v xml:space="preserve"> </v>
      </c>
      <c r="N1002" s="36" t="str">
        <f t="shared" si="59"/>
        <v xml:space="preserve"> </v>
      </c>
      <c r="O1002" s="38" t="str">
        <f t="shared" si="60"/>
        <v xml:space="preserve"> </v>
      </c>
      <c r="P1002" s="37" t="str">
        <f t="shared" si="61"/>
        <v xml:space="preserve"> </v>
      </c>
      <c r="Q1002" s="36" t="str">
        <f t="shared" si="62"/>
        <v xml:space="preserve"> </v>
      </c>
    </row>
    <row r="1003" spans="1:37" ht="15" customHeight="1">
      <c r="B1003" s="31"/>
      <c r="C1003" s="31"/>
      <c r="D1003" s="31"/>
      <c r="E1003" s="33"/>
      <c r="F1003" s="34"/>
      <c r="G1003" s="35"/>
      <c r="H1003" s="36" t="str">
        <f t="shared" si="56"/>
        <v/>
      </c>
      <c r="I1003" s="34"/>
      <c r="J1003" s="35"/>
      <c r="K1003" s="36" t="str">
        <f t="shared" si="57"/>
        <v/>
      </c>
      <c r="L1003" s="34"/>
      <c r="M1003" s="37" t="str">
        <f t="shared" si="58"/>
        <v xml:space="preserve"> </v>
      </c>
      <c r="N1003" s="36" t="str">
        <f t="shared" si="59"/>
        <v xml:space="preserve"> </v>
      </c>
      <c r="O1003" s="38" t="str">
        <f t="shared" si="60"/>
        <v xml:space="preserve"> </v>
      </c>
      <c r="P1003" s="37" t="str">
        <f t="shared" si="61"/>
        <v xml:space="preserve"> </v>
      </c>
      <c r="Q1003" s="36" t="str">
        <f t="shared" si="62"/>
        <v xml:space="preserve"> </v>
      </c>
    </row>
    <row r="1004" spans="1:37" ht="15" customHeight="1">
      <c r="B1004" s="31"/>
      <c r="C1004" s="31"/>
      <c r="D1004" s="31"/>
      <c r="E1004" s="33"/>
      <c r="F1004" s="34"/>
      <c r="G1004" s="35"/>
      <c r="H1004" s="36" t="str">
        <f t="shared" si="56"/>
        <v/>
      </c>
      <c r="I1004" s="34"/>
      <c r="J1004" s="35"/>
      <c r="K1004" s="36" t="str">
        <f t="shared" si="57"/>
        <v/>
      </c>
      <c r="L1004" s="34"/>
      <c r="M1004" s="37" t="str">
        <f t="shared" si="58"/>
        <v xml:space="preserve"> </v>
      </c>
      <c r="N1004" s="36" t="str">
        <f t="shared" si="59"/>
        <v xml:space="preserve"> </v>
      </c>
      <c r="O1004" s="38" t="str">
        <f t="shared" si="60"/>
        <v xml:space="preserve"> </v>
      </c>
      <c r="P1004" s="37" t="str">
        <f t="shared" si="61"/>
        <v xml:space="preserve"> </v>
      </c>
      <c r="Q1004" s="36" t="str">
        <f t="shared" si="62"/>
        <v xml:space="preserve"> </v>
      </c>
    </row>
    <row r="1005" spans="1:37" ht="15" customHeight="1">
      <c r="B1005" s="31"/>
      <c r="C1005" s="31"/>
      <c r="D1005" s="31"/>
      <c r="E1005" s="33"/>
      <c r="F1005" s="34"/>
      <c r="G1005" s="35"/>
      <c r="H1005" s="36" t="str">
        <f t="shared" si="56"/>
        <v/>
      </c>
      <c r="I1005" s="34"/>
      <c r="J1005" s="35"/>
      <c r="K1005" s="36" t="str">
        <f t="shared" si="57"/>
        <v/>
      </c>
      <c r="L1005" s="34"/>
      <c r="M1005" s="37" t="str">
        <f t="shared" si="58"/>
        <v xml:space="preserve"> </v>
      </c>
      <c r="N1005" s="36" t="str">
        <f t="shared" si="59"/>
        <v xml:space="preserve"> </v>
      </c>
      <c r="O1005" s="38" t="str">
        <f t="shared" si="60"/>
        <v xml:space="preserve"> </v>
      </c>
      <c r="P1005" s="37" t="str">
        <f t="shared" si="61"/>
        <v xml:space="preserve"> </v>
      </c>
      <c r="Q1005" s="36" t="str">
        <f t="shared" si="62"/>
        <v xml:space="preserve"> </v>
      </c>
    </row>
    <row r="1006" spans="1:37" ht="15" customHeight="1">
      <c r="B1006" s="31"/>
      <c r="C1006" s="31"/>
      <c r="D1006" s="31"/>
      <c r="E1006" s="33"/>
      <c r="F1006" s="34"/>
      <c r="G1006" s="35"/>
      <c r="H1006" s="36" t="str">
        <f t="shared" si="56"/>
        <v/>
      </c>
      <c r="I1006" s="34"/>
      <c r="J1006" s="35"/>
      <c r="K1006" s="36" t="str">
        <f t="shared" si="57"/>
        <v/>
      </c>
      <c r="L1006" s="34"/>
      <c r="M1006" s="37" t="str">
        <f t="shared" si="58"/>
        <v xml:space="preserve"> </v>
      </c>
      <c r="N1006" s="36" t="str">
        <f t="shared" si="59"/>
        <v xml:space="preserve"> </v>
      </c>
      <c r="O1006" s="38" t="str">
        <f t="shared" si="60"/>
        <v xml:space="preserve"> </v>
      </c>
      <c r="P1006" s="37" t="str">
        <f t="shared" si="61"/>
        <v xml:space="preserve"> </v>
      </c>
      <c r="Q1006" s="36" t="str">
        <f t="shared" si="62"/>
        <v xml:space="preserve"> </v>
      </c>
    </row>
    <row r="1007" spans="1:37" ht="15" customHeight="1">
      <c r="B1007" s="31"/>
      <c r="C1007" s="31"/>
      <c r="D1007" s="31"/>
      <c r="E1007" s="33"/>
      <c r="F1007" s="34"/>
      <c r="G1007" s="35"/>
      <c r="H1007" s="36" t="str">
        <f t="shared" si="56"/>
        <v/>
      </c>
      <c r="I1007" s="34"/>
      <c r="J1007" s="35"/>
      <c r="K1007" s="36" t="str">
        <f t="shared" si="57"/>
        <v/>
      </c>
      <c r="L1007" s="34"/>
      <c r="M1007" s="37" t="str">
        <f t="shared" si="58"/>
        <v xml:space="preserve"> </v>
      </c>
      <c r="N1007" s="36" t="str">
        <f t="shared" si="59"/>
        <v xml:space="preserve"> </v>
      </c>
      <c r="O1007" s="38" t="str">
        <f t="shared" si="60"/>
        <v xml:space="preserve"> </v>
      </c>
      <c r="P1007" s="37" t="str">
        <f t="shared" si="61"/>
        <v xml:space="preserve"> </v>
      </c>
      <c r="Q1007" s="36" t="str">
        <f t="shared" si="62"/>
        <v xml:space="preserve"> </v>
      </c>
    </row>
    <row r="1008" spans="1:37" ht="15" customHeight="1">
      <c r="B1008" s="31"/>
      <c r="C1008" s="31"/>
      <c r="D1008" s="31"/>
      <c r="E1008" s="33"/>
      <c r="F1008" s="34"/>
      <c r="G1008" s="35"/>
      <c r="H1008" s="36" t="str">
        <f t="shared" si="56"/>
        <v/>
      </c>
      <c r="I1008" s="34"/>
      <c r="J1008" s="35"/>
      <c r="K1008" s="36" t="str">
        <f t="shared" si="57"/>
        <v/>
      </c>
      <c r="L1008" s="34"/>
      <c r="M1008" s="37" t="str">
        <f t="shared" si="58"/>
        <v xml:space="preserve"> </v>
      </c>
      <c r="N1008" s="36" t="str">
        <f t="shared" si="59"/>
        <v xml:space="preserve"> </v>
      </c>
      <c r="O1008" s="38" t="str">
        <f t="shared" si="60"/>
        <v xml:space="preserve"> </v>
      </c>
      <c r="P1008" s="37" t="str">
        <f t="shared" si="61"/>
        <v xml:space="preserve"> </v>
      </c>
      <c r="Q1008" s="36" t="str">
        <f t="shared" si="62"/>
        <v xml:space="preserve"> </v>
      </c>
    </row>
    <row r="1009" spans="2:17" ht="15" customHeight="1">
      <c r="B1009" s="31"/>
      <c r="C1009" s="31"/>
      <c r="D1009" s="31"/>
      <c r="E1009" s="33"/>
      <c r="F1009" s="34"/>
      <c r="G1009" s="35"/>
      <c r="H1009" s="36" t="str">
        <f t="shared" si="56"/>
        <v/>
      </c>
      <c r="I1009" s="34"/>
      <c r="J1009" s="35"/>
      <c r="K1009" s="36" t="str">
        <f t="shared" si="57"/>
        <v/>
      </c>
      <c r="L1009" s="34"/>
      <c r="M1009" s="37" t="str">
        <f t="shared" si="58"/>
        <v xml:space="preserve"> </v>
      </c>
      <c r="N1009" s="36" t="str">
        <f t="shared" si="59"/>
        <v xml:space="preserve"> </v>
      </c>
      <c r="O1009" s="38" t="str">
        <f t="shared" si="60"/>
        <v xml:space="preserve"> </v>
      </c>
      <c r="P1009" s="37" t="str">
        <f t="shared" si="61"/>
        <v xml:space="preserve"> </v>
      </c>
      <c r="Q1009" s="36" t="str">
        <f t="shared" si="62"/>
        <v xml:space="preserve"> </v>
      </c>
    </row>
    <row r="1010" spans="2:17" ht="15" customHeight="1">
      <c r="B1010" s="31"/>
      <c r="C1010" s="31"/>
      <c r="D1010" s="31"/>
      <c r="E1010" s="33"/>
      <c r="F1010" s="34"/>
      <c r="G1010" s="35"/>
      <c r="H1010" s="36" t="str">
        <f t="shared" si="56"/>
        <v/>
      </c>
      <c r="I1010" s="34"/>
      <c r="J1010" s="35"/>
      <c r="K1010" s="36" t="str">
        <f t="shared" si="57"/>
        <v/>
      </c>
      <c r="L1010" s="34"/>
      <c r="M1010" s="37" t="str">
        <f t="shared" si="58"/>
        <v xml:space="preserve"> </v>
      </c>
      <c r="N1010" s="36" t="str">
        <f t="shared" si="59"/>
        <v xml:space="preserve"> </v>
      </c>
      <c r="O1010" s="38" t="str">
        <f t="shared" si="60"/>
        <v xml:space="preserve"> </v>
      </c>
      <c r="P1010" s="37" t="str">
        <f t="shared" si="61"/>
        <v xml:space="preserve"> </v>
      </c>
      <c r="Q1010" s="36" t="str">
        <f t="shared" si="62"/>
        <v xml:space="preserve"> </v>
      </c>
    </row>
    <row r="1011" spans="2:17" ht="15" customHeight="1">
      <c r="B1011" s="31"/>
      <c r="C1011" s="31"/>
      <c r="D1011" s="31"/>
      <c r="E1011" s="33"/>
      <c r="F1011" s="34"/>
      <c r="G1011" s="35"/>
      <c r="H1011" s="36" t="str">
        <f t="shared" si="56"/>
        <v/>
      </c>
      <c r="I1011" s="34"/>
      <c r="J1011" s="35"/>
      <c r="K1011" s="36" t="str">
        <f t="shared" si="57"/>
        <v/>
      </c>
      <c r="L1011" s="34"/>
      <c r="M1011" s="37" t="str">
        <f t="shared" si="58"/>
        <v xml:space="preserve"> </v>
      </c>
      <c r="N1011" s="36" t="str">
        <f t="shared" si="59"/>
        <v xml:space="preserve"> </v>
      </c>
      <c r="O1011" s="38" t="str">
        <f t="shared" si="60"/>
        <v xml:space="preserve"> </v>
      </c>
      <c r="P1011" s="37" t="str">
        <f t="shared" si="61"/>
        <v xml:space="preserve"> </v>
      </c>
      <c r="Q1011" s="36" t="str">
        <f t="shared" si="62"/>
        <v xml:space="preserve"> </v>
      </c>
    </row>
    <row r="1012" spans="2:17" ht="15" customHeight="1">
      <c r="B1012" s="31"/>
      <c r="C1012" s="31"/>
      <c r="D1012" s="31"/>
      <c r="E1012" s="33"/>
      <c r="F1012" s="34"/>
      <c r="G1012" s="35"/>
      <c r="H1012" s="36" t="str">
        <f t="shared" si="56"/>
        <v/>
      </c>
      <c r="I1012" s="34"/>
      <c r="J1012" s="35"/>
      <c r="K1012" s="36" t="str">
        <f t="shared" si="57"/>
        <v/>
      </c>
      <c r="L1012" s="34"/>
      <c r="M1012" s="37" t="str">
        <f t="shared" si="58"/>
        <v xml:space="preserve"> </v>
      </c>
      <c r="N1012" s="36" t="str">
        <f t="shared" si="59"/>
        <v xml:space="preserve"> </v>
      </c>
      <c r="O1012" s="38" t="str">
        <f t="shared" si="60"/>
        <v xml:space="preserve"> </v>
      </c>
      <c r="P1012" s="37" t="str">
        <f t="shared" si="61"/>
        <v xml:space="preserve"> </v>
      </c>
      <c r="Q1012" s="36" t="str">
        <f t="shared" si="62"/>
        <v xml:space="preserve"> </v>
      </c>
    </row>
    <row r="1013" spans="2:17" ht="15" customHeight="1">
      <c r="B1013" s="31"/>
      <c r="C1013" s="31"/>
      <c r="D1013" s="31"/>
      <c r="E1013" s="33"/>
      <c r="F1013" s="34"/>
      <c r="G1013" s="35"/>
      <c r="H1013" s="36" t="str">
        <f t="shared" si="56"/>
        <v/>
      </c>
      <c r="I1013" s="34"/>
      <c r="J1013" s="35"/>
      <c r="K1013" s="36" t="str">
        <f t="shared" si="57"/>
        <v/>
      </c>
      <c r="L1013" s="34"/>
      <c r="M1013" s="37" t="str">
        <f t="shared" si="58"/>
        <v xml:space="preserve"> </v>
      </c>
      <c r="N1013" s="36" t="str">
        <f t="shared" si="59"/>
        <v xml:space="preserve"> </v>
      </c>
      <c r="O1013" s="38" t="str">
        <f t="shared" si="60"/>
        <v xml:space="preserve"> </v>
      </c>
      <c r="P1013" s="37" t="str">
        <f t="shared" si="61"/>
        <v xml:space="preserve"> </v>
      </c>
      <c r="Q1013" s="36" t="str">
        <f t="shared" si="62"/>
        <v xml:space="preserve"> </v>
      </c>
    </row>
    <row r="1014" spans="2:17" ht="15" customHeight="1">
      <c r="B1014" s="31"/>
      <c r="C1014" s="31"/>
      <c r="D1014" s="31"/>
      <c r="E1014" s="33"/>
      <c r="F1014" s="34"/>
      <c r="G1014" s="35"/>
      <c r="H1014" s="36" t="str">
        <f t="shared" si="56"/>
        <v/>
      </c>
      <c r="I1014" s="34"/>
      <c r="J1014" s="35"/>
      <c r="K1014" s="36" t="str">
        <f t="shared" si="57"/>
        <v/>
      </c>
      <c r="L1014" s="34"/>
      <c r="M1014" s="37" t="str">
        <f t="shared" si="58"/>
        <v xml:space="preserve"> </v>
      </c>
      <c r="N1014" s="36" t="str">
        <f t="shared" si="59"/>
        <v xml:space="preserve"> </v>
      </c>
      <c r="O1014" s="38" t="str">
        <f t="shared" si="60"/>
        <v xml:space="preserve"> </v>
      </c>
      <c r="P1014" s="37" t="str">
        <f t="shared" si="61"/>
        <v xml:space="preserve"> </v>
      </c>
      <c r="Q1014" s="36" t="str">
        <f t="shared" si="62"/>
        <v xml:space="preserve"> </v>
      </c>
    </row>
    <row r="1015" spans="2:17" ht="15" customHeight="1">
      <c r="B1015" s="31"/>
      <c r="C1015" s="31"/>
      <c r="D1015" s="31"/>
      <c r="E1015" s="33"/>
      <c r="F1015" s="34"/>
      <c r="G1015" s="35"/>
      <c r="H1015" s="36" t="str">
        <f t="shared" si="56"/>
        <v/>
      </c>
      <c r="I1015" s="34"/>
      <c r="J1015" s="35"/>
      <c r="K1015" s="36" t="str">
        <f t="shared" si="57"/>
        <v/>
      </c>
      <c r="L1015" s="34"/>
      <c r="M1015" s="37" t="str">
        <f t="shared" si="58"/>
        <v xml:space="preserve"> </v>
      </c>
      <c r="N1015" s="36" t="str">
        <f t="shared" si="59"/>
        <v xml:space="preserve"> </v>
      </c>
      <c r="O1015" s="38" t="str">
        <f t="shared" si="60"/>
        <v xml:space="preserve"> </v>
      </c>
      <c r="P1015" s="37" t="str">
        <f t="shared" si="61"/>
        <v xml:space="preserve"> </v>
      </c>
      <c r="Q1015" s="36" t="str">
        <f t="shared" si="62"/>
        <v xml:space="preserve"> </v>
      </c>
    </row>
    <row r="1016" spans="2:17" ht="15" customHeight="1">
      <c r="B1016" s="31"/>
      <c r="C1016" s="31"/>
      <c r="D1016" s="31"/>
      <c r="E1016" s="33"/>
      <c r="F1016" s="34"/>
      <c r="G1016" s="35"/>
      <c r="H1016" s="36" t="str">
        <f t="shared" si="56"/>
        <v/>
      </c>
      <c r="I1016" s="34"/>
      <c r="J1016" s="35"/>
      <c r="K1016" s="36" t="str">
        <f t="shared" si="57"/>
        <v/>
      </c>
      <c r="L1016" s="34"/>
      <c r="M1016" s="37" t="str">
        <f t="shared" si="58"/>
        <v xml:space="preserve"> </v>
      </c>
      <c r="N1016" s="36" t="str">
        <f t="shared" si="59"/>
        <v xml:space="preserve"> </v>
      </c>
      <c r="O1016" s="38" t="str">
        <f t="shared" si="60"/>
        <v xml:space="preserve"> </v>
      </c>
      <c r="P1016" s="37" t="str">
        <f t="shared" si="61"/>
        <v xml:space="preserve"> </v>
      </c>
      <c r="Q1016" s="36" t="str">
        <f t="shared" si="62"/>
        <v xml:space="preserve"> </v>
      </c>
    </row>
    <row r="1017" spans="2:17" ht="15" customHeight="1">
      <c r="B1017" s="31"/>
      <c r="C1017" s="31"/>
      <c r="D1017" s="31"/>
      <c r="E1017" s="33"/>
      <c r="F1017" s="34"/>
      <c r="G1017" s="35"/>
      <c r="H1017" s="36" t="str">
        <f t="shared" si="56"/>
        <v/>
      </c>
      <c r="I1017" s="34"/>
      <c r="J1017" s="35"/>
      <c r="K1017" s="36" t="str">
        <f t="shared" si="57"/>
        <v/>
      </c>
      <c r="L1017" s="34"/>
      <c r="M1017" s="37" t="str">
        <f t="shared" si="58"/>
        <v xml:space="preserve"> </v>
      </c>
      <c r="N1017" s="36" t="str">
        <f t="shared" si="59"/>
        <v xml:space="preserve"> </v>
      </c>
      <c r="O1017" s="38" t="str">
        <f t="shared" si="60"/>
        <v xml:space="preserve"> </v>
      </c>
      <c r="P1017" s="37" t="str">
        <f t="shared" si="61"/>
        <v xml:space="preserve"> </v>
      </c>
      <c r="Q1017" s="36" t="str">
        <f t="shared" si="62"/>
        <v xml:space="preserve"> </v>
      </c>
    </row>
    <row r="1018" spans="2:17" ht="15" customHeight="1">
      <c r="B1018" s="31"/>
      <c r="C1018" s="31"/>
      <c r="D1018" s="31"/>
      <c r="E1018" s="33"/>
      <c r="F1018" s="34"/>
      <c r="G1018" s="35"/>
      <c r="H1018" s="36" t="str">
        <f t="shared" si="56"/>
        <v/>
      </c>
      <c r="I1018" s="34"/>
      <c r="J1018" s="35"/>
      <c r="K1018" s="36" t="str">
        <f t="shared" si="57"/>
        <v/>
      </c>
      <c r="L1018" s="34"/>
      <c r="M1018" s="37" t="str">
        <f t="shared" si="58"/>
        <v xml:space="preserve"> </v>
      </c>
      <c r="N1018" s="36" t="str">
        <f t="shared" si="59"/>
        <v xml:space="preserve"> </v>
      </c>
      <c r="O1018" s="38" t="str">
        <f t="shared" si="60"/>
        <v xml:space="preserve"> </v>
      </c>
      <c r="P1018" s="37" t="str">
        <f t="shared" si="61"/>
        <v xml:space="preserve"> </v>
      </c>
      <c r="Q1018" s="36" t="str">
        <f t="shared" si="62"/>
        <v xml:space="preserve"> </v>
      </c>
    </row>
    <row r="1019" spans="2:17" ht="15" customHeight="1">
      <c r="B1019" s="31"/>
      <c r="C1019" s="31"/>
      <c r="D1019" s="31"/>
      <c r="E1019" s="33"/>
      <c r="F1019" s="34"/>
      <c r="G1019" s="35"/>
      <c r="H1019" s="36" t="str">
        <f t="shared" si="56"/>
        <v/>
      </c>
      <c r="I1019" s="34"/>
      <c r="J1019" s="35"/>
      <c r="K1019" s="36" t="str">
        <f t="shared" si="57"/>
        <v/>
      </c>
      <c r="L1019" s="34"/>
      <c r="M1019" s="37" t="str">
        <f t="shared" si="58"/>
        <v xml:space="preserve"> </v>
      </c>
      <c r="N1019" s="36" t="str">
        <f t="shared" si="59"/>
        <v xml:space="preserve"> </v>
      </c>
      <c r="O1019" s="38" t="str">
        <f t="shared" si="60"/>
        <v xml:space="preserve"> </v>
      </c>
      <c r="P1019" s="37" t="str">
        <f t="shared" si="61"/>
        <v xml:space="preserve"> </v>
      </c>
      <c r="Q1019" s="36" t="str">
        <f t="shared" si="62"/>
        <v xml:space="preserve"> </v>
      </c>
    </row>
    <row r="1020" spans="2:17" ht="15" customHeight="1">
      <c r="B1020" s="31"/>
      <c r="C1020" s="31"/>
      <c r="D1020" s="31"/>
      <c r="E1020" s="33"/>
      <c r="F1020" s="34"/>
      <c r="G1020" s="35"/>
      <c r="H1020" s="36" t="str">
        <f t="shared" si="56"/>
        <v/>
      </c>
      <c r="I1020" s="34"/>
      <c r="J1020" s="35"/>
      <c r="K1020" s="36" t="str">
        <f t="shared" si="57"/>
        <v/>
      </c>
      <c r="L1020" s="34"/>
      <c r="M1020" s="37" t="str">
        <f t="shared" si="58"/>
        <v xml:space="preserve"> </v>
      </c>
      <c r="N1020" s="36" t="str">
        <f t="shared" si="59"/>
        <v xml:space="preserve"> </v>
      </c>
      <c r="O1020" s="38" t="str">
        <f t="shared" si="60"/>
        <v xml:space="preserve"> </v>
      </c>
      <c r="P1020" s="37" t="str">
        <f t="shared" si="61"/>
        <v xml:space="preserve"> </v>
      </c>
      <c r="Q1020" s="36" t="str">
        <f t="shared" si="62"/>
        <v xml:space="preserve"> </v>
      </c>
    </row>
    <row r="1021" spans="2:17" ht="15" customHeight="1">
      <c r="B1021" s="31"/>
      <c r="C1021" s="31"/>
      <c r="D1021" s="31"/>
      <c r="E1021" s="33"/>
      <c r="F1021" s="34"/>
      <c r="G1021" s="35"/>
      <c r="H1021" s="36" t="str">
        <f t="shared" si="56"/>
        <v/>
      </c>
      <c r="I1021" s="34"/>
      <c r="J1021" s="35"/>
      <c r="K1021" s="36" t="str">
        <f t="shared" si="57"/>
        <v/>
      </c>
      <c r="L1021" s="34"/>
      <c r="M1021" s="37" t="str">
        <f t="shared" si="58"/>
        <v xml:space="preserve"> </v>
      </c>
      <c r="N1021" s="36" t="str">
        <f t="shared" si="59"/>
        <v xml:space="preserve"> </v>
      </c>
      <c r="O1021" s="38" t="str">
        <f t="shared" si="60"/>
        <v xml:space="preserve"> </v>
      </c>
      <c r="P1021" s="37" t="str">
        <f t="shared" si="61"/>
        <v xml:space="preserve"> </v>
      </c>
      <c r="Q1021" s="36" t="str">
        <f t="shared" si="62"/>
        <v xml:space="preserve"> </v>
      </c>
    </row>
    <row r="1022" spans="2:17" ht="15" customHeight="1">
      <c r="B1022" s="31"/>
      <c r="C1022" s="31"/>
      <c r="D1022" s="31"/>
      <c r="E1022" s="33"/>
      <c r="F1022" s="34"/>
      <c r="G1022" s="35"/>
      <c r="H1022" s="36" t="str">
        <f t="shared" si="56"/>
        <v/>
      </c>
      <c r="I1022" s="34"/>
      <c r="J1022" s="35"/>
      <c r="K1022" s="36" t="str">
        <f t="shared" si="57"/>
        <v/>
      </c>
      <c r="L1022" s="34"/>
      <c r="M1022" s="37" t="str">
        <f t="shared" si="58"/>
        <v xml:space="preserve"> </v>
      </c>
      <c r="N1022" s="36" t="str">
        <f t="shared" si="59"/>
        <v xml:space="preserve"> </v>
      </c>
      <c r="O1022" s="38" t="str">
        <f t="shared" si="60"/>
        <v xml:space="preserve"> </v>
      </c>
      <c r="P1022" s="37" t="str">
        <f t="shared" si="61"/>
        <v xml:space="preserve"> </v>
      </c>
      <c r="Q1022" s="36" t="str">
        <f t="shared" si="62"/>
        <v xml:space="preserve"> </v>
      </c>
    </row>
    <row r="1023" spans="2:17" ht="15" customHeight="1">
      <c r="B1023" s="31"/>
      <c r="C1023" s="31"/>
      <c r="D1023" s="31"/>
      <c r="E1023" s="33"/>
      <c r="F1023" s="34"/>
      <c r="G1023" s="35"/>
      <c r="H1023" s="36" t="str">
        <f t="shared" si="56"/>
        <v/>
      </c>
      <c r="I1023" s="34"/>
      <c r="J1023" s="35"/>
      <c r="K1023" s="36" t="str">
        <f t="shared" si="57"/>
        <v/>
      </c>
      <c r="L1023" s="34"/>
      <c r="M1023" s="37" t="str">
        <f t="shared" si="58"/>
        <v xml:space="preserve"> </v>
      </c>
      <c r="N1023" s="36" t="str">
        <f t="shared" si="59"/>
        <v xml:space="preserve"> </v>
      </c>
      <c r="O1023" s="38" t="str">
        <f t="shared" si="60"/>
        <v xml:space="preserve"> </v>
      </c>
      <c r="P1023" s="37" t="str">
        <f t="shared" si="61"/>
        <v xml:space="preserve"> </v>
      </c>
      <c r="Q1023" s="36" t="str">
        <f t="shared" si="62"/>
        <v xml:space="preserve"> </v>
      </c>
    </row>
    <row r="1024" spans="2:17" ht="15" customHeight="1">
      <c r="B1024" s="31"/>
      <c r="C1024" s="31"/>
      <c r="D1024" s="31"/>
      <c r="E1024" s="33"/>
      <c r="F1024" s="34"/>
      <c r="G1024" s="35"/>
      <c r="H1024" s="36" t="str">
        <f t="shared" si="56"/>
        <v/>
      </c>
      <c r="I1024" s="34"/>
      <c r="J1024" s="35"/>
      <c r="K1024" s="36" t="str">
        <f t="shared" si="57"/>
        <v/>
      </c>
      <c r="L1024" s="34"/>
      <c r="M1024" s="37" t="str">
        <f t="shared" si="58"/>
        <v xml:space="preserve"> </v>
      </c>
      <c r="N1024" s="36" t="str">
        <f t="shared" si="59"/>
        <v xml:space="preserve"> </v>
      </c>
      <c r="O1024" s="38" t="str">
        <f t="shared" si="60"/>
        <v xml:space="preserve"> </v>
      </c>
      <c r="P1024" s="37" t="str">
        <f t="shared" si="61"/>
        <v xml:space="preserve"> </v>
      </c>
      <c r="Q1024" s="36" t="str">
        <f t="shared" si="62"/>
        <v xml:space="preserve"> </v>
      </c>
    </row>
    <row r="1025" spans="2:17" ht="15" customHeight="1">
      <c r="B1025" s="31"/>
      <c r="C1025" s="31"/>
      <c r="D1025" s="31"/>
      <c r="E1025" s="33"/>
      <c r="F1025" s="34"/>
      <c r="G1025" s="35"/>
      <c r="H1025" s="36" t="str">
        <f t="shared" si="56"/>
        <v/>
      </c>
      <c r="I1025" s="34"/>
      <c r="J1025" s="35"/>
      <c r="K1025" s="36" t="str">
        <f t="shared" si="57"/>
        <v/>
      </c>
      <c r="L1025" s="34"/>
      <c r="M1025" s="37" t="str">
        <f t="shared" si="58"/>
        <v xml:space="preserve"> </v>
      </c>
      <c r="N1025" s="36" t="str">
        <f t="shared" si="59"/>
        <v xml:space="preserve"> </v>
      </c>
      <c r="O1025" s="38" t="str">
        <f t="shared" si="60"/>
        <v xml:space="preserve"> </v>
      </c>
      <c r="P1025" s="37" t="str">
        <f t="shared" si="61"/>
        <v xml:space="preserve"> </v>
      </c>
      <c r="Q1025" s="36" t="str">
        <f t="shared" si="62"/>
        <v xml:space="preserve"> </v>
      </c>
    </row>
    <row r="1026" spans="2:17" ht="15" customHeight="1">
      <c r="B1026" s="31"/>
      <c r="C1026" s="31"/>
      <c r="D1026" s="31"/>
      <c r="E1026" s="33"/>
      <c r="F1026" s="34"/>
      <c r="G1026" s="35"/>
      <c r="H1026" s="36" t="str">
        <f t="shared" si="56"/>
        <v/>
      </c>
      <c r="I1026" s="34"/>
      <c r="J1026" s="35"/>
      <c r="K1026" s="36" t="str">
        <f t="shared" si="57"/>
        <v/>
      </c>
      <c r="L1026" s="34"/>
      <c r="M1026" s="37" t="str">
        <f t="shared" si="58"/>
        <v xml:space="preserve"> </v>
      </c>
      <c r="N1026" s="36" t="str">
        <f t="shared" si="59"/>
        <v xml:space="preserve"> </v>
      </c>
      <c r="O1026" s="38" t="str">
        <f t="shared" si="60"/>
        <v xml:space="preserve"> </v>
      </c>
      <c r="P1026" s="37" t="str">
        <f t="shared" si="61"/>
        <v xml:space="preserve"> </v>
      </c>
      <c r="Q1026" s="36" t="str">
        <f t="shared" si="62"/>
        <v xml:space="preserve"> </v>
      </c>
    </row>
    <row r="1027" spans="2:17" ht="15" customHeight="1">
      <c r="B1027" s="31"/>
      <c r="C1027" s="31"/>
      <c r="D1027" s="31"/>
      <c r="E1027" s="33"/>
      <c r="F1027" s="34"/>
      <c r="G1027" s="35"/>
      <c r="H1027" s="36" t="str">
        <f t="shared" si="56"/>
        <v/>
      </c>
      <c r="I1027" s="34"/>
      <c r="J1027" s="35"/>
      <c r="K1027" s="36" t="str">
        <f t="shared" si="57"/>
        <v/>
      </c>
      <c r="L1027" s="34"/>
      <c r="M1027" s="37" t="str">
        <f t="shared" si="58"/>
        <v xml:space="preserve"> </v>
      </c>
      <c r="N1027" s="36" t="str">
        <f t="shared" si="59"/>
        <v xml:space="preserve"> </v>
      </c>
      <c r="O1027" s="38" t="str">
        <f t="shared" si="60"/>
        <v xml:space="preserve"> </v>
      </c>
      <c r="P1027" s="37" t="str">
        <f t="shared" si="61"/>
        <v xml:space="preserve"> </v>
      </c>
      <c r="Q1027" s="36" t="str">
        <f t="shared" si="62"/>
        <v xml:space="preserve"> </v>
      </c>
    </row>
    <row r="1028" spans="2:17" ht="15" customHeight="1">
      <c r="B1028" s="31"/>
      <c r="C1028" s="31"/>
      <c r="D1028" s="31"/>
      <c r="E1028" s="33"/>
      <c r="F1028" s="34"/>
      <c r="G1028" s="35"/>
      <c r="H1028" s="36" t="str">
        <f t="shared" si="56"/>
        <v/>
      </c>
      <c r="I1028" s="34"/>
      <c r="J1028" s="35"/>
      <c r="K1028" s="36" t="str">
        <f t="shared" si="57"/>
        <v/>
      </c>
      <c r="L1028" s="34"/>
      <c r="M1028" s="37" t="str">
        <f t="shared" si="58"/>
        <v xml:space="preserve"> </v>
      </c>
      <c r="N1028" s="36" t="str">
        <f t="shared" si="59"/>
        <v xml:space="preserve"> </v>
      </c>
      <c r="O1028" s="38" t="str">
        <f t="shared" si="60"/>
        <v xml:space="preserve"> </v>
      </c>
      <c r="P1028" s="37" t="str">
        <f t="shared" si="61"/>
        <v xml:space="preserve"> </v>
      </c>
      <c r="Q1028" s="36" t="str">
        <f t="shared" si="62"/>
        <v xml:space="preserve"> </v>
      </c>
    </row>
    <row r="1029" spans="2:17" ht="15" customHeight="1">
      <c r="B1029" s="31"/>
      <c r="C1029" s="31"/>
      <c r="D1029" s="31"/>
      <c r="E1029" s="33"/>
      <c r="F1029" s="34"/>
      <c r="G1029" s="35"/>
      <c r="H1029" s="36" t="str">
        <f t="shared" si="56"/>
        <v/>
      </c>
      <c r="I1029" s="34"/>
      <c r="J1029" s="35"/>
      <c r="K1029" s="36" t="str">
        <f t="shared" si="57"/>
        <v/>
      </c>
      <c r="L1029" s="34"/>
      <c r="M1029" s="37" t="str">
        <f t="shared" si="58"/>
        <v xml:space="preserve"> </v>
      </c>
      <c r="N1029" s="36" t="str">
        <f t="shared" si="59"/>
        <v xml:space="preserve"> </v>
      </c>
      <c r="O1029" s="38" t="str">
        <f t="shared" si="60"/>
        <v xml:space="preserve"> </v>
      </c>
      <c r="P1029" s="37" t="str">
        <f t="shared" si="61"/>
        <v xml:space="preserve"> </v>
      </c>
      <c r="Q1029" s="36" t="str">
        <f t="shared" si="62"/>
        <v xml:space="preserve"> </v>
      </c>
    </row>
    <row r="1030" spans="2:17" ht="15" customHeight="1">
      <c r="B1030" s="31"/>
      <c r="C1030" s="31"/>
      <c r="D1030" s="31"/>
      <c r="E1030" s="33"/>
      <c r="F1030" s="34"/>
      <c r="G1030" s="35"/>
      <c r="H1030" s="36" t="str">
        <f t="shared" si="56"/>
        <v/>
      </c>
      <c r="I1030" s="34"/>
      <c r="J1030" s="35"/>
      <c r="K1030" s="36" t="str">
        <f t="shared" si="57"/>
        <v/>
      </c>
      <c r="L1030" s="34"/>
      <c r="M1030" s="37" t="str">
        <f t="shared" si="58"/>
        <v xml:space="preserve"> </v>
      </c>
      <c r="N1030" s="36" t="str">
        <f t="shared" si="59"/>
        <v xml:space="preserve"> </v>
      </c>
      <c r="O1030" s="38" t="str">
        <f t="shared" si="60"/>
        <v xml:space="preserve"> </v>
      </c>
      <c r="P1030" s="37" t="str">
        <f t="shared" si="61"/>
        <v xml:space="preserve"> </v>
      </c>
      <c r="Q1030" s="36" t="str">
        <f t="shared" si="62"/>
        <v xml:space="preserve"> </v>
      </c>
    </row>
    <row r="1031" spans="2:17" ht="15" customHeight="1">
      <c r="B1031" s="31"/>
      <c r="C1031" s="31"/>
      <c r="D1031" s="31"/>
      <c r="E1031" s="33"/>
      <c r="F1031" s="34"/>
      <c r="G1031" s="35"/>
      <c r="H1031" s="36" t="str">
        <f t="shared" si="56"/>
        <v/>
      </c>
      <c r="I1031" s="34"/>
      <c r="J1031" s="35"/>
      <c r="K1031" s="36" t="str">
        <f t="shared" si="57"/>
        <v/>
      </c>
      <c r="L1031" s="34"/>
      <c r="M1031" s="37" t="str">
        <f t="shared" si="58"/>
        <v xml:space="preserve"> </v>
      </c>
      <c r="N1031" s="36" t="str">
        <f t="shared" si="59"/>
        <v xml:space="preserve"> </v>
      </c>
      <c r="O1031" s="38" t="str">
        <f t="shared" si="60"/>
        <v xml:space="preserve"> </v>
      </c>
      <c r="P1031" s="37" t="str">
        <f t="shared" si="61"/>
        <v xml:space="preserve"> </v>
      </c>
      <c r="Q1031" s="36" t="str">
        <f t="shared" si="62"/>
        <v xml:space="preserve"> </v>
      </c>
    </row>
    <row r="1032" spans="2:17" ht="15" customHeight="1">
      <c r="B1032" s="31"/>
      <c r="C1032" s="31"/>
      <c r="D1032" s="31"/>
      <c r="E1032" s="33"/>
      <c r="F1032" s="34"/>
      <c r="G1032" s="35"/>
      <c r="H1032" s="36" t="str">
        <f t="shared" si="56"/>
        <v/>
      </c>
      <c r="I1032" s="34"/>
      <c r="J1032" s="35"/>
      <c r="K1032" s="36" t="str">
        <f t="shared" si="57"/>
        <v/>
      </c>
      <c r="L1032" s="34"/>
      <c r="M1032" s="37" t="str">
        <f t="shared" si="58"/>
        <v xml:space="preserve"> </v>
      </c>
      <c r="N1032" s="36" t="str">
        <f t="shared" si="59"/>
        <v xml:space="preserve"> </v>
      </c>
      <c r="O1032" s="38" t="str">
        <f t="shared" si="60"/>
        <v xml:space="preserve"> </v>
      </c>
      <c r="P1032" s="37" t="str">
        <f t="shared" si="61"/>
        <v xml:space="preserve"> </v>
      </c>
      <c r="Q1032" s="36" t="str">
        <f t="shared" si="62"/>
        <v xml:space="preserve"> </v>
      </c>
    </row>
    <row r="1033" spans="2:17" ht="15" customHeight="1">
      <c r="B1033" s="31"/>
      <c r="C1033" s="31"/>
      <c r="D1033" s="31"/>
      <c r="E1033" s="33"/>
      <c r="F1033" s="34"/>
      <c r="G1033" s="35"/>
      <c r="H1033" s="36" t="str">
        <f t="shared" si="56"/>
        <v/>
      </c>
      <c r="I1033" s="34"/>
      <c r="J1033" s="35"/>
      <c r="K1033" s="36" t="str">
        <f t="shared" si="57"/>
        <v/>
      </c>
      <c r="L1033" s="34"/>
      <c r="M1033" s="37" t="str">
        <f t="shared" si="58"/>
        <v xml:space="preserve"> </v>
      </c>
      <c r="N1033" s="36" t="str">
        <f t="shared" si="59"/>
        <v xml:space="preserve"> </v>
      </c>
      <c r="O1033" s="38" t="str">
        <f t="shared" si="60"/>
        <v xml:space="preserve"> </v>
      </c>
      <c r="P1033" s="37" t="str">
        <f t="shared" si="61"/>
        <v xml:space="preserve"> </v>
      </c>
      <c r="Q1033" s="36" t="str">
        <f t="shared" si="62"/>
        <v xml:space="preserve"> </v>
      </c>
    </row>
    <row r="1034" spans="2:17" ht="15" customHeight="1">
      <c r="B1034" s="31"/>
      <c r="C1034" s="31"/>
      <c r="D1034" s="31"/>
      <c r="E1034" s="33"/>
      <c r="F1034" s="34"/>
      <c r="G1034" s="35"/>
      <c r="H1034" s="36" t="str">
        <f t="shared" si="56"/>
        <v/>
      </c>
      <c r="I1034" s="34"/>
      <c r="J1034" s="35"/>
      <c r="K1034" s="36" t="str">
        <f t="shared" si="57"/>
        <v/>
      </c>
      <c r="L1034" s="34"/>
      <c r="M1034" s="37" t="str">
        <f t="shared" si="58"/>
        <v xml:space="preserve"> </v>
      </c>
      <c r="N1034" s="36" t="str">
        <f t="shared" si="59"/>
        <v xml:space="preserve"> </v>
      </c>
      <c r="O1034" s="38" t="str">
        <f t="shared" si="60"/>
        <v xml:space="preserve"> </v>
      </c>
      <c r="P1034" s="37" t="str">
        <f t="shared" si="61"/>
        <v xml:space="preserve"> </v>
      </c>
      <c r="Q1034" s="36" t="str">
        <f t="shared" si="62"/>
        <v xml:space="preserve"> </v>
      </c>
    </row>
    <row r="1035" spans="2:17" ht="15" customHeight="1">
      <c r="B1035" s="31"/>
      <c r="C1035" s="31"/>
      <c r="D1035" s="31"/>
      <c r="E1035" s="33"/>
      <c r="F1035" s="34"/>
      <c r="G1035" s="35"/>
      <c r="H1035" s="36" t="str">
        <f t="shared" si="56"/>
        <v/>
      </c>
      <c r="I1035" s="34"/>
      <c r="J1035" s="35"/>
      <c r="K1035" s="36" t="str">
        <f t="shared" si="57"/>
        <v/>
      </c>
      <c r="L1035" s="34"/>
      <c r="M1035" s="37" t="str">
        <f t="shared" si="58"/>
        <v xml:space="preserve"> </v>
      </c>
      <c r="N1035" s="36" t="str">
        <f t="shared" si="59"/>
        <v xml:space="preserve"> </v>
      </c>
      <c r="O1035" s="38" t="str">
        <f t="shared" si="60"/>
        <v xml:space="preserve"> </v>
      </c>
      <c r="P1035" s="37" t="str">
        <f t="shared" si="61"/>
        <v xml:space="preserve"> </v>
      </c>
      <c r="Q1035" s="36" t="str">
        <f t="shared" si="62"/>
        <v xml:space="preserve"> </v>
      </c>
    </row>
    <row r="1036" spans="2:17" ht="15" customHeight="1">
      <c r="B1036" s="31"/>
      <c r="C1036" s="31"/>
      <c r="D1036" s="31"/>
      <c r="E1036" s="33"/>
      <c r="F1036" s="34"/>
      <c r="G1036" s="35"/>
      <c r="H1036" s="36" t="str">
        <f t="shared" si="56"/>
        <v/>
      </c>
      <c r="I1036" s="34"/>
      <c r="J1036" s="35"/>
      <c r="K1036" s="36" t="str">
        <f t="shared" si="57"/>
        <v/>
      </c>
      <c r="L1036" s="34"/>
      <c r="M1036" s="37" t="str">
        <f t="shared" si="58"/>
        <v xml:space="preserve"> </v>
      </c>
      <c r="N1036" s="36" t="str">
        <f t="shared" si="59"/>
        <v xml:space="preserve"> </v>
      </c>
      <c r="O1036" s="38" t="str">
        <f t="shared" si="60"/>
        <v xml:space="preserve"> </v>
      </c>
      <c r="P1036" s="37" t="str">
        <f t="shared" si="61"/>
        <v xml:space="preserve"> </v>
      </c>
      <c r="Q1036" s="36" t="str">
        <f t="shared" si="62"/>
        <v xml:space="preserve"> </v>
      </c>
    </row>
    <row r="1037" spans="2:17" ht="15" customHeight="1">
      <c r="B1037" s="31"/>
      <c r="C1037" s="31"/>
      <c r="D1037" s="31"/>
      <c r="E1037" s="33"/>
      <c r="F1037" s="34"/>
      <c r="G1037" s="35"/>
      <c r="H1037" s="36" t="str">
        <f t="shared" si="56"/>
        <v/>
      </c>
      <c r="I1037" s="34"/>
      <c r="J1037" s="35"/>
      <c r="K1037" s="36" t="str">
        <f t="shared" si="57"/>
        <v/>
      </c>
      <c r="L1037" s="34"/>
      <c r="M1037" s="37" t="str">
        <f t="shared" si="58"/>
        <v xml:space="preserve"> </v>
      </c>
      <c r="N1037" s="36" t="str">
        <f t="shared" si="59"/>
        <v xml:space="preserve"> </v>
      </c>
      <c r="O1037" s="38" t="str">
        <f t="shared" si="60"/>
        <v xml:space="preserve"> </v>
      </c>
      <c r="P1037" s="37" t="str">
        <f t="shared" si="61"/>
        <v xml:space="preserve"> </v>
      </c>
      <c r="Q1037" s="36" t="str">
        <f t="shared" si="62"/>
        <v xml:space="preserve"> </v>
      </c>
    </row>
    <row r="1038" spans="2:17" ht="15" customHeight="1">
      <c r="B1038" s="31"/>
      <c r="C1038" s="31"/>
      <c r="D1038" s="31"/>
      <c r="E1038" s="33"/>
      <c r="F1038" s="34"/>
      <c r="G1038" s="35"/>
      <c r="H1038" s="36" t="str">
        <f t="shared" si="56"/>
        <v/>
      </c>
      <c r="I1038" s="34"/>
      <c r="J1038" s="35"/>
      <c r="K1038" s="36" t="str">
        <f t="shared" si="57"/>
        <v/>
      </c>
      <c r="L1038" s="34"/>
      <c r="M1038" s="37" t="str">
        <f t="shared" si="58"/>
        <v xml:space="preserve"> </v>
      </c>
      <c r="N1038" s="36" t="str">
        <f t="shared" si="59"/>
        <v xml:space="preserve"> </v>
      </c>
      <c r="O1038" s="38" t="str">
        <f t="shared" si="60"/>
        <v xml:space="preserve"> </v>
      </c>
      <c r="P1038" s="37" t="str">
        <f t="shared" si="61"/>
        <v xml:space="preserve"> </v>
      </c>
      <c r="Q1038" s="36" t="str">
        <f t="shared" si="62"/>
        <v xml:space="preserve"> </v>
      </c>
    </row>
    <row r="1039" spans="2:17" ht="15" customHeight="1">
      <c r="B1039" s="31"/>
      <c r="C1039" s="31"/>
      <c r="D1039" s="31"/>
      <c r="E1039" s="33"/>
      <c r="F1039" s="34"/>
      <c r="G1039" s="35"/>
      <c r="H1039" s="36" t="str">
        <f t="shared" si="56"/>
        <v/>
      </c>
      <c r="I1039" s="34"/>
      <c r="J1039" s="35"/>
      <c r="K1039" s="36" t="str">
        <f t="shared" si="57"/>
        <v/>
      </c>
      <c r="L1039" s="34"/>
      <c r="M1039" s="37" t="str">
        <f t="shared" si="58"/>
        <v xml:space="preserve"> </v>
      </c>
      <c r="N1039" s="36" t="str">
        <f t="shared" si="59"/>
        <v xml:space="preserve"> </v>
      </c>
      <c r="O1039" s="38" t="str">
        <f t="shared" si="60"/>
        <v xml:space="preserve"> </v>
      </c>
      <c r="P1039" s="37" t="str">
        <f t="shared" si="61"/>
        <v xml:space="preserve"> </v>
      </c>
      <c r="Q1039" s="36" t="str">
        <f t="shared" si="62"/>
        <v xml:space="preserve"> </v>
      </c>
    </row>
    <row r="1040" spans="2:17" ht="15" customHeight="1">
      <c r="B1040" s="31"/>
      <c r="C1040" s="31"/>
      <c r="D1040" s="31"/>
      <c r="E1040" s="33"/>
      <c r="F1040" s="34"/>
      <c r="G1040" s="35"/>
      <c r="H1040" s="36" t="str">
        <f t="shared" si="56"/>
        <v/>
      </c>
      <c r="I1040" s="34"/>
      <c r="J1040" s="35"/>
      <c r="K1040" s="36" t="str">
        <f t="shared" si="57"/>
        <v/>
      </c>
      <c r="L1040" s="34"/>
      <c r="M1040" s="37" t="str">
        <f t="shared" si="58"/>
        <v xml:space="preserve"> </v>
      </c>
      <c r="N1040" s="36" t="str">
        <f t="shared" si="59"/>
        <v xml:space="preserve"> </v>
      </c>
      <c r="O1040" s="38" t="str">
        <f t="shared" si="60"/>
        <v xml:space="preserve"> </v>
      </c>
      <c r="P1040" s="37" t="str">
        <f t="shared" si="61"/>
        <v xml:space="preserve"> </v>
      </c>
      <c r="Q1040" s="36" t="str">
        <f t="shared" si="62"/>
        <v xml:space="preserve"> </v>
      </c>
    </row>
    <row r="1041" spans="2:17" ht="15" customHeight="1">
      <c r="B1041" s="31"/>
      <c r="C1041" s="31"/>
      <c r="D1041" s="31"/>
      <c r="E1041" s="33"/>
      <c r="F1041" s="34"/>
      <c r="G1041" s="35"/>
      <c r="H1041" s="36" t="str">
        <f t="shared" si="56"/>
        <v/>
      </c>
      <c r="I1041" s="34"/>
      <c r="J1041" s="35"/>
      <c r="K1041" s="36" t="str">
        <f t="shared" si="57"/>
        <v/>
      </c>
      <c r="L1041" s="34"/>
      <c r="M1041" s="37" t="str">
        <f t="shared" si="58"/>
        <v xml:space="preserve"> </v>
      </c>
      <c r="N1041" s="36" t="str">
        <f t="shared" si="59"/>
        <v xml:space="preserve"> </v>
      </c>
      <c r="O1041" s="38" t="str">
        <f t="shared" si="60"/>
        <v xml:space="preserve"> </v>
      </c>
      <c r="P1041" s="37" t="str">
        <f t="shared" si="61"/>
        <v xml:space="preserve"> </v>
      </c>
      <c r="Q1041" s="36" t="str">
        <f t="shared" si="62"/>
        <v xml:space="preserve"> </v>
      </c>
    </row>
    <row r="1042" spans="2:17" ht="15" customHeight="1">
      <c r="B1042" s="31"/>
      <c r="C1042" s="31"/>
      <c r="D1042" s="31"/>
      <c r="E1042" s="33"/>
      <c r="F1042" s="34"/>
      <c r="G1042" s="35"/>
      <c r="H1042" s="36" t="str">
        <f t="shared" si="56"/>
        <v/>
      </c>
      <c r="I1042" s="34"/>
      <c r="J1042" s="35"/>
      <c r="K1042" s="36" t="str">
        <f t="shared" si="57"/>
        <v/>
      </c>
      <c r="L1042" s="34"/>
      <c r="M1042" s="37" t="str">
        <f t="shared" si="58"/>
        <v xml:space="preserve"> </v>
      </c>
      <c r="N1042" s="36" t="str">
        <f t="shared" si="59"/>
        <v xml:space="preserve"> </v>
      </c>
      <c r="O1042" s="38" t="str">
        <f t="shared" si="60"/>
        <v xml:space="preserve"> </v>
      </c>
      <c r="P1042" s="37" t="str">
        <f t="shared" si="61"/>
        <v xml:space="preserve"> </v>
      </c>
      <c r="Q1042" s="36" t="str">
        <f t="shared" si="62"/>
        <v xml:space="preserve"> </v>
      </c>
    </row>
    <row r="1043" spans="2:17" ht="15" customHeight="1">
      <c r="B1043" s="31"/>
      <c r="C1043" s="31"/>
      <c r="D1043" s="31"/>
      <c r="E1043" s="33"/>
      <c r="F1043" s="34"/>
      <c r="G1043" s="35"/>
      <c r="H1043" s="36" t="str">
        <f t="shared" si="56"/>
        <v/>
      </c>
      <c r="I1043" s="34"/>
      <c r="J1043" s="35"/>
      <c r="K1043" s="36" t="str">
        <f t="shared" si="57"/>
        <v/>
      </c>
      <c r="L1043" s="34"/>
      <c r="M1043" s="37" t="str">
        <f t="shared" si="58"/>
        <v xml:space="preserve"> </v>
      </c>
      <c r="N1043" s="36" t="str">
        <f t="shared" si="59"/>
        <v xml:space="preserve"> </v>
      </c>
      <c r="O1043" s="38" t="str">
        <f t="shared" si="60"/>
        <v xml:space="preserve"> </v>
      </c>
      <c r="P1043" s="37" t="str">
        <f t="shared" si="61"/>
        <v xml:space="preserve"> </v>
      </c>
      <c r="Q1043" s="36" t="str">
        <f t="shared" si="62"/>
        <v xml:space="preserve"> </v>
      </c>
    </row>
    <row r="1044" spans="2:17" ht="15" customHeight="1">
      <c r="B1044" s="31"/>
      <c r="C1044" s="31"/>
      <c r="D1044" s="31"/>
      <c r="E1044" s="33"/>
      <c r="F1044" s="34"/>
      <c r="G1044" s="35" t="s">
        <v>152</v>
      </c>
      <c r="H1044" s="36" t="str">
        <f t="shared" si="56"/>
        <v/>
      </c>
      <c r="I1044" s="34"/>
      <c r="J1044" s="35"/>
      <c r="K1044" s="36" t="str">
        <f t="shared" si="57"/>
        <v/>
      </c>
      <c r="L1044" s="34"/>
      <c r="M1044" s="37" t="str">
        <f t="shared" si="58"/>
        <v xml:space="preserve"> </v>
      </c>
      <c r="N1044" s="36" t="str">
        <f t="shared" si="59"/>
        <v xml:space="preserve"> </v>
      </c>
      <c r="O1044" s="38" t="str">
        <f t="shared" si="60"/>
        <v xml:space="preserve"> </v>
      </c>
      <c r="P1044" s="37" t="str">
        <f t="shared" si="61"/>
        <v xml:space="preserve"> </v>
      </c>
      <c r="Q1044" s="36" t="str">
        <f t="shared" si="62"/>
        <v xml:space="preserve"> </v>
      </c>
    </row>
    <row r="1045" spans="2:17" ht="15" customHeight="1">
      <c r="B1045" s="31"/>
      <c r="C1045" s="31"/>
      <c r="D1045" s="31"/>
      <c r="E1045" s="33"/>
      <c r="F1045" s="34"/>
      <c r="G1045" s="35"/>
      <c r="H1045" s="36" t="str">
        <f t="shared" si="56"/>
        <v/>
      </c>
      <c r="I1045" s="34"/>
      <c r="J1045" s="35"/>
      <c r="K1045" s="36" t="str">
        <f t="shared" si="57"/>
        <v/>
      </c>
      <c r="L1045" s="34"/>
      <c r="M1045" s="37" t="str">
        <f t="shared" si="58"/>
        <v xml:space="preserve"> </v>
      </c>
      <c r="N1045" s="36" t="str">
        <f t="shared" si="59"/>
        <v xml:space="preserve"> </v>
      </c>
      <c r="O1045" s="38" t="str">
        <f t="shared" si="60"/>
        <v xml:space="preserve"> </v>
      </c>
      <c r="P1045" s="37" t="str">
        <f t="shared" si="61"/>
        <v xml:space="preserve"> </v>
      </c>
      <c r="Q1045" s="36" t="str">
        <f t="shared" si="62"/>
        <v xml:space="preserve"> </v>
      </c>
    </row>
    <row r="1046" spans="2:17" ht="15" customHeight="1">
      <c r="B1046" s="31"/>
      <c r="C1046" s="31"/>
      <c r="D1046" s="31"/>
      <c r="E1046" s="33"/>
      <c r="F1046" s="34"/>
      <c r="G1046" s="35"/>
      <c r="H1046" s="36" t="str">
        <f t="shared" si="56"/>
        <v/>
      </c>
      <c r="I1046" s="34"/>
      <c r="J1046" s="35"/>
      <c r="K1046" s="36" t="str">
        <f t="shared" si="57"/>
        <v/>
      </c>
      <c r="L1046" s="34"/>
      <c r="M1046" s="37" t="str">
        <f t="shared" si="58"/>
        <v xml:space="preserve"> </v>
      </c>
      <c r="N1046" s="36" t="str">
        <f t="shared" si="59"/>
        <v xml:space="preserve"> </v>
      </c>
      <c r="O1046" s="38" t="str">
        <f t="shared" si="60"/>
        <v xml:space="preserve"> </v>
      </c>
      <c r="P1046" s="37" t="str">
        <f t="shared" si="61"/>
        <v xml:space="preserve"> </v>
      </c>
      <c r="Q1046" s="36" t="str">
        <f t="shared" si="62"/>
        <v xml:space="preserve"> </v>
      </c>
    </row>
    <row r="1047" spans="2:17" ht="15" customHeight="1">
      <c r="B1047" s="31"/>
      <c r="C1047" s="31"/>
      <c r="D1047" s="31"/>
      <c r="E1047" s="33"/>
      <c r="F1047" s="34"/>
      <c r="G1047" s="35"/>
      <c r="H1047" s="36" t="str">
        <f t="shared" si="56"/>
        <v/>
      </c>
      <c r="I1047" s="34"/>
      <c r="J1047" s="35"/>
      <c r="K1047" s="36" t="str">
        <f t="shared" si="57"/>
        <v/>
      </c>
      <c r="L1047" s="34"/>
      <c r="M1047" s="37" t="str">
        <f t="shared" si="58"/>
        <v xml:space="preserve"> </v>
      </c>
      <c r="N1047" s="36" t="str">
        <f t="shared" si="59"/>
        <v xml:space="preserve"> </v>
      </c>
      <c r="O1047" s="38" t="str">
        <f t="shared" si="60"/>
        <v xml:space="preserve"> </v>
      </c>
      <c r="P1047" s="37" t="str">
        <f t="shared" si="61"/>
        <v xml:space="preserve"> </v>
      </c>
      <c r="Q1047" s="36" t="str">
        <f t="shared" si="62"/>
        <v xml:space="preserve"> </v>
      </c>
    </row>
    <row r="1048" spans="2:17" ht="15" customHeight="1">
      <c r="B1048" s="31"/>
      <c r="C1048" s="31"/>
      <c r="D1048" s="31"/>
      <c r="E1048" s="33"/>
      <c r="F1048" s="34"/>
      <c r="G1048" s="35"/>
      <c r="H1048" s="36" t="str">
        <f t="shared" si="56"/>
        <v/>
      </c>
      <c r="I1048" s="34"/>
      <c r="J1048" s="35"/>
      <c r="K1048" s="36" t="str">
        <f t="shared" si="57"/>
        <v/>
      </c>
      <c r="L1048" s="34"/>
      <c r="M1048" s="37" t="str">
        <f t="shared" si="58"/>
        <v xml:space="preserve"> </v>
      </c>
      <c r="N1048" s="36" t="str">
        <f t="shared" si="59"/>
        <v xml:space="preserve"> </v>
      </c>
      <c r="O1048" s="38" t="str">
        <f t="shared" si="60"/>
        <v xml:space="preserve"> </v>
      </c>
      <c r="P1048" s="37" t="str">
        <f t="shared" si="61"/>
        <v xml:space="preserve"> </v>
      </c>
      <c r="Q1048" s="36" t="str">
        <f t="shared" si="62"/>
        <v xml:space="preserve"> </v>
      </c>
    </row>
    <row r="1049" spans="2:17" ht="15" customHeight="1">
      <c r="B1049" s="31"/>
      <c r="C1049" s="31"/>
      <c r="D1049" s="31"/>
      <c r="E1049" s="33"/>
      <c r="F1049" s="34"/>
      <c r="G1049" s="35"/>
      <c r="H1049" s="36" t="str">
        <f t="shared" si="56"/>
        <v/>
      </c>
      <c r="I1049" s="34"/>
      <c r="J1049" s="35"/>
      <c r="K1049" s="36" t="str">
        <f t="shared" si="57"/>
        <v/>
      </c>
      <c r="L1049" s="34"/>
      <c r="M1049" s="37" t="str">
        <f t="shared" si="58"/>
        <v xml:space="preserve"> </v>
      </c>
      <c r="N1049" s="36" t="str">
        <f t="shared" si="59"/>
        <v xml:space="preserve"> </v>
      </c>
      <c r="O1049" s="38" t="str">
        <f t="shared" si="60"/>
        <v xml:space="preserve"> </v>
      </c>
      <c r="P1049" s="37" t="str">
        <f t="shared" si="61"/>
        <v xml:space="preserve"> </v>
      </c>
      <c r="Q1049" s="36" t="str">
        <f t="shared" si="62"/>
        <v xml:space="preserve"> </v>
      </c>
    </row>
    <row r="1050" spans="2:17" ht="15" customHeight="1">
      <c r="B1050" s="31"/>
      <c r="C1050" s="31"/>
      <c r="D1050" s="31"/>
      <c r="E1050" s="33"/>
      <c r="F1050" s="34"/>
      <c r="G1050" s="35"/>
      <c r="H1050" s="36" t="str">
        <f t="shared" si="56"/>
        <v/>
      </c>
      <c r="I1050" s="34"/>
      <c r="J1050" s="35"/>
      <c r="K1050" s="36" t="str">
        <f t="shared" si="57"/>
        <v/>
      </c>
      <c r="L1050" s="34"/>
      <c r="M1050" s="37" t="str">
        <f t="shared" si="58"/>
        <v xml:space="preserve"> </v>
      </c>
      <c r="N1050" s="36" t="str">
        <f t="shared" si="59"/>
        <v xml:space="preserve"> </v>
      </c>
      <c r="O1050" s="38" t="str">
        <f t="shared" si="60"/>
        <v xml:space="preserve"> </v>
      </c>
      <c r="P1050" s="37" t="str">
        <f t="shared" si="61"/>
        <v xml:space="preserve"> </v>
      </c>
      <c r="Q1050" s="36" t="str">
        <f t="shared" si="62"/>
        <v xml:space="preserve"> </v>
      </c>
    </row>
    <row r="1051" spans="2:17" ht="15" customHeight="1">
      <c r="B1051" s="31"/>
      <c r="C1051" s="31"/>
      <c r="D1051" s="31"/>
      <c r="E1051" s="33"/>
      <c r="F1051" s="34"/>
      <c r="G1051" s="35"/>
      <c r="H1051" s="36" t="str">
        <f t="shared" si="56"/>
        <v/>
      </c>
      <c r="I1051" s="34"/>
      <c r="J1051" s="35"/>
      <c r="K1051" s="36" t="str">
        <f t="shared" si="57"/>
        <v/>
      </c>
      <c r="L1051" s="34"/>
      <c r="M1051" s="37" t="str">
        <f t="shared" si="58"/>
        <v xml:space="preserve"> </v>
      </c>
      <c r="N1051" s="36" t="str">
        <f t="shared" si="59"/>
        <v xml:space="preserve"> </v>
      </c>
      <c r="O1051" s="38" t="str">
        <f t="shared" si="60"/>
        <v xml:space="preserve"> </v>
      </c>
      <c r="P1051" s="37" t="str">
        <f t="shared" si="61"/>
        <v xml:space="preserve"> </v>
      </c>
      <c r="Q1051" s="36" t="str">
        <f t="shared" si="62"/>
        <v xml:space="preserve"> </v>
      </c>
    </row>
    <row r="1052" spans="2:17" ht="15" customHeight="1">
      <c r="B1052" s="31"/>
      <c r="C1052" s="31"/>
      <c r="D1052" s="31"/>
      <c r="E1052" s="33"/>
      <c r="F1052" s="34"/>
      <c r="G1052" s="35"/>
      <c r="H1052" s="36" t="str">
        <f t="shared" si="56"/>
        <v/>
      </c>
      <c r="I1052" s="34"/>
      <c r="J1052" s="35"/>
      <c r="K1052" s="36" t="str">
        <f t="shared" si="57"/>
        <v/>
      </c>
      <c r="L1052" s="34"/>
      <c r="M1052" s="37" t="str">
        <f t="shared" si="58"/>
        <v xml:space="preserve"> </v>
      </c>
      <c r="N1052" s="36" t="str">
        <f t="shared" si="59"/>
        <v xml:space="preserve"> </v>
      </c>
      <c r="O1052" s="38" t="str">
        <f t="shared" si="60"/>
        <v xml:space="preserve"> </v>
      </c>
      <c r="P1052" s="37" t="str">
        <f t="shared" si="61"/>
        <v xml:space="preserve"> </v>
      </c>
      <c r="Q1052" s="36" t="str">
        <f t="shared" si="62"/>
        <v xml:space="preserve"> </v>
      </c>
    </row>
    <row r="1053" spans="2:17" ht="15" customHeight="1">
      <c r="B1053" s="31"/>
      <c r="C1053" s="31"/>
      <c r="D1053" s="31"/>
      <c r="E1053" s="33"/>
      <c r="F1053" s="34"/>
      <c r="G1053" s="35"/>
      <c r="H1053" s="36" t="str">
        <f t="shared" si="56"/>
        <v/>
      </c>
      <c r="I1053" s="34"/>
      <c r="J1053" s="35"/>
      <c r="K1053" s="36" t="str">
        <f t="shared" si="57"/>
        <v/>
      </c>
      <c r="L1053" s="34"/>
      <c r="M1053" s="37" t="str">
        <f t="shared" si="58"/>
        <v xml:space="preserve"> </v>
      </c>
      <c r="N1053" s="36" t="str">
        <f t="shared" si="59"/>
        <v xml:space="preserve"> </v>
      </c>
      <c r="O1053" s="38" t="str">
        <f t="shared" ref="O1053:O1054" si="63">IF(((F1052+I1053)-L1053)=0," ",(F1052+I1053)-L1053)</f>
        <v xml:space="preserve"> </v>
      </c>
      <c r="P1053" s="37" t="str">
        <f t="shared" si="61"/>
        <v xml:space="preserve"> </v>
      </c>
      <c r="Q1053" s="36" t="str">
        <f t="shared" si="62"/>
        <v xml:space="preserve"> </v>
      </c>
    </row>
    <row r="1054" spans="2:17" ht="15" customHeight="1">
      <c r="B1054" s="31"/>
      <c r="C1054" s="31"/>
      <c r="D1054" s="31"/>
      <c r="E1054" s="33"/>
      <c r="F1054" s="34"/>
      <c r="G1054" s="35"/>
      <c r="H1054" s="36" t="str">
        <f t="shared" si="56"/>
        <v/>
      </c>
      <c r="I1054" s="34"/>
      <c r="J1054" s="35"/>
      <c r="K1054" s="36" t="str">
        <f t="shared" si="57"/>
        <v/>
      </c>
      <c r="L1054" s="34"/>
      <c r="M1054" s="37" t="str">
        <f t="shared" si="58"/>
        <v xml:space="preserve"> </v>
      </c>
      <c r="N1054" s="36" t="str">
        <f t="shared" si="59"/>
        <v xml:space="preserve"> </v>
      </c>
      <c r="O1054" s="38" t="str">
        <f t="shared" si="63"/>
        <v xml:space="preserve"> </v>
      </c>
      <c r="P1054" s="37" t="str">
        <f t="shared" si="61"/>
        <v xml:space="preserve"> </v>
      </c>
      <c r="Q1054" s="36" t="str">
        <f t="shared" si="62"/>
        <v xml:space="preserve"> </v>
      </c>
    </row>
    <row r="1055" spans="2:17" ht="15" customHeight="1">
      <c r="B1055" s="31"/>
      <c r="C1055" s="31"/>
      <c r="D1055" s="31"/>
      <c r="E1055" s="33"/>
      <c r="F1055" s="41"/>
      <c r="G1055" s="35" t="s">
        <v>152</v>
      </c>
      <c r="H1055" s="36" t="str">
        <f t="shared" si="56"/>
        <v/>
      </c>
      <c r="I1055" s="41"/>
      <c r="J1055" s="35"/>
      <c r="K1055" s="36" t="str">
        <f t="shared" si="57"/>
        <v/>
      </c>
      <c r="L1055" s="35"/>
      <c r="M1055" s="37" t="str">
        <f t="shared" si="58"/>
        <v xml:space="preserve"> </v>
      </c>
      <c r="N1055" s="36" t="str">
        <f t="shared" si="59"/>
        <v xml:space="preserve"> </v>
      </c>
      <c r="O1055" s="38" t="str">
        <f t="shared" ref="O1055:O1056" si="64">IF(((F1055+I1055)-L1055)=0," ",(F1055+I1055)-L1055)</f>
        <v xml:space="preserve"> </v>
      </c>
      <c r="P1055" s="37" t="str">
        <f t="shared" si="61"/>
        <v xml:space="preserve"> </v>
      </c>
      <c r="Q1055" s="36" t="str">
        <f t="shared" si="62"/>
        <v xml:space="preserve"> </v>
      </c>
    </row>
    <row r="1056" spans="2:17" ht="15" customHeight="1">
      <c r="B1056" s="31"/>
      <c r="C1056" s="31"/>
      <c r="D1056" s="31"/>
      <c r="E1056" s="33"/>
      <c r="F1056" s="41"/>
      <c r="G1056" s="35" t="s">
        <v>152</v>
      </c>
      <c r="H1056" s="36" t="str">
        <f t="shared" si="56"/>
        <v/>
      </c>
      <c r="I1056" s="41"/>
      <c r="J1056" s="35"/>
      <c r="K1056" s="36" t="str">
        <f t="shared" si="57"/>
        <v/>
      </c>
      <c r="L1056" s="35"/>
      <c r="M1056" s="37" t="str">
        <f t="shared" si="58"/>
        <v xml:space="preserve"> </v>
      </c>
      <c r="N1056" s="36" t="str">
        <f t="shared" si="59"/>
        <v xml:space="preserve"> </v>
      </c>
      <c r="O1056" s="38" t="str">
        <f t="shared" si="64"/>
        <v xml:space="preserve"> </v>
      </c>
      <c r="P1056" s="37" t="str">
        <f t="shared" si="61"/>
        <v xml:space="preserve"> </v>
      </c>
      <c r="Q1056" s="36" t="str">
        <f t="shared" si="62"/>
        <v xml:space="preserve"> </v>
      </c>
    </row>
    <row r="1057" spans="2:17" ht="15" customHeight="1">
      <c r="B1057" s="40"/>
      <c r="C1057" s="40"/>
      <c r="D1057" s="40"/>
      <c r="E1057" s="44" t="s">
        <v>153</v>
      </c>
      <c r="F1057" s="45" t="s">
        <v>154</v>
      </c>
      <c r="G1057" s="46" t="s">
        <v>154</v>
      </c>
      <c r="H1057" s="44">
        <f>SUM(H7:H1056)</f>
        <v>9337.4405700000007</v>
      </c>
      <c r="I1057" s="45" t="s">
        <v>154</v>
      </c>
      <c r="J1057" s="46" t="s">
        <v>154</v>
      </c>
      <c r="K1057" s="44">
        <f>SUM(K7:K1056)</f>
        <v>33811.023649999996</v>
      </c>
      <c r="L1057" s="46" t="s">
        <v>154</v>
      </c>
      <c r="M1057" s="46" t="s">
        <v>154</v>
      </c>
      <c r="N1057" s="44">
        <f>SUM(N7:N1056)</f>
        <v>14554.680260000003</v>
      </c>
      <c r="O1057" s="47" t="s">
        <v>154</v>
      </c>
      <c r="P1057" s="46" t="s">
        <v>154</v>
      </c>
      <c r="Q1057" s="44">
        <f>SUM(Q7:Q1056)</f>
        <v>28524.083960000004</v>
      </c>
    </row>
    <row r="1058" spans="2:17" ht="15" customHeight="1">
      <c r="B1058" s="49"/>
      <c r="C1058" s="74"/>
      <c r="D1058" s="17"/>
      <c r="E1058" s="17"/>
      <c r="F1058" s="23"/>
      <c r="G1058" s="17"/>
      <c r="H1058" s="17"/>
      <c r="I1058" s="23"/>
      <c r="J1058" s="17"/>
      <c r="K1058" s="17"/>
      <c r="L1058" s="17"/>
      <c r="M1058" s="17"/>
      <c r="N1058" s="17"/>
      <c r="O1058" s="17"/>
      <c r="P1058" s="17"/>
      <c r="Q1058" s="17"/>
    </row>
    <row r="1059" spans="2:17" ht="15" customHeight="1" thickBot="1">
      <c r="B1059" s="49"/>
      <c r="C1059" s="74"/>
      <c r="D1059" s="17"/>
      <c r="E1059" s="17"/>
      <c r="F1059" s="23"/>
      <c r="G1059" s="17"/>
      <c r="H1059" s="17"/>
      <c r="I1059" s="23"/>
      <c r="J1059" s="17"/>
      <c r="K1059" s="17"/>
      <c r="L1059" s="17"/>
      <c r="M1059" s="17"/>
      <c r="N1059" s="17"/>
      <c r="O1059" s="17"/>
      <c r="P1059" s="17"/>
      <c r="Q1059" s="17"/>
    </row>
    <row r="1060" spans="2:17" ht="15" customHeight="1" thickBot="1">
      <c r="B1060" s="52" t="s">
        <v>13</v>
      </c>
      <c r="C1060" s="54"/>
      <c r="D1060" s="17"/>
      <c r="E1060" s="17"/>
      <c r="F1060" s="23"/>
      <c r="G1060" s="17"/>
      <c r="H1060" s="17"/>
      <c r="I1060" s="23"/>
      <c r="J1060" s="17"/>
      <c r="K1060" s="17"/>
      <c r="L1060" s="17"/>
      <c r="M1060" s="17"/>
      <c r="N1060" s="17"/>
      <c r="O1060" s="17"/>
      <c r="P1060" s="17"/>
      <c r="Q1060" s="17"/>
    </row>
    <row r="1061" spans="2:17" ht="15" customHeight="1">
      <c r="B1061" s="54" t="s">
        <v>155</v>
      </c>
      <c r="C1061" s="54">
        <f>H1057</f>
        <v>9337.4405700000007</v>
      </c>
      <c r="D1061" s="17"/>
      <c r="E1061" s="17"/>
      <c r="F1061" s="23"/>
      <c r="G1061" s="17"/>
      <c r="H1061" s="17"/>
      <c r="I1061" s="23"/>
      <c r="J1061" s="17"/>
      <c r="K1061" s="17"/>
      <c r="L1061" s="17"/>
      <c r="M1061" s="17"/>
      <c r="N1061" s="17"/>
      <c r="O1061" s="17"/>
      <c r="P1061" s="17"/>
      <c r="Q1061" s="17"/>
    </row>
    <row r="1062" spans="2:17" ht="15" customHeight="1">
      <c r="B1062" s="55" t="s">
        <v>11</v>
      </c>
      <c r="C1062" s="55">
        <f>K1057</f>
        <v>33811.023649999996</v>
      </c>
      <c r="D1062" s="17"/>
      <c r="E1062" s="17"/>
      <c r="F1062" s="23"/>
      <c r="G1062" s="17"/>
      <c r="H1062" s="17"/>
      <c r="I1062" s="23"/>
      <c r="J1062" s="17"/>
      <c r="K1062" s="17"/>
      <c r="L1062" s="17"/>
      <c r="M1062" s="17"/>
      <c r="N1062" s="17"/>
      <c r="O1062" s="17"/>
      <c r="P1062" s="17"/>
      <c r="Q1062" s="17"/>
    </row>
    <row r="1063" spans="2:17" ht="15" customHeight="1">
      <c r="B1063" s="54" t="s">
        <v>156</v>
      </c>
      <c r="C1063" s="54">
        <f>N1057</f>
        <v>14554.680260000003</v>
      </c>
      <c r="D1063" s="17"/>
      <c r="E1063" s="17"/>
      <c r="F1063" s="23"/>
      <c r="G1063" s="17"/>
      <c r="H1063" s="17"/>
      <c r="I1063" s="23"/>
      <c r="J1063" s="17"/>
      <c r="K1063" s="17"/>
      <c r="L1063" s="17"/>
      <c r="M1063" s="17"/>
      <c r="N1063" s="17"/>
      <c r="O1063" s="17"/>
      <c r="P1063" s="17"/>
      <c r="Q1063" s="17"/>
    </row>
    <row r="1064" spans="2:17" ht="15" customHeight="1">
      <c r="B1064" s="55" t="s">
        <v>13</v>
      </c>
      <c r="C1064" s="55">
        <f>Q1057</f>
        <v>28524.083960000004</v>
      </c>
      <c r="D1064" s="17"/>
      <c r="E1064" s="17"/>
      <c r="F1064" s="23"/>
      <c r="G1064" s="17"/>
      <c r="H1064" s="17"/>
      <c r="I1064" s="23"/>
      <c r="J1064" s="17"/>
      <c r="K1064" s="17"/>
      <c r="L1064" s="17"/>
      <c r="M1064" s="17"/>
      <c r="N1064" s="17"/>
      <c r="O1064" s="17"/>
      <c r="P1064" s="17"/>
      <c r="Q1064" s="17"/>
    </row>
    <row r="1065" spans="2:17" ht="15" customHeight="1" thickBot="1">
      <c r="B1065" s="54" t="s">
        <v>157</v>
      </c>
      <c r="C1065" s="54">
        <f>G1</f>
        <v>82844.37</v>
      </c>
      <c r="D1065" s="17"/>
      <c r="E1065" s="17"/>
      <c r="F1065" s="58"/>
      <c r="G1065" s="12"/>
      <c r="H1065" s="17"/>
      <c r="I1065" s="23"/>
      <c r="J1065" s="17"/>
      <c r="K1065" s="17"/>
      <c r="L1065" s="17"/>
      <c r="M1065" s="17"/>
      <c r="N1065" s="17"/>
      <c r="O1065" s="17"/>
      <c r="P1065" s="17"/>
      <c r="Q1065" s="17"/>
    </row>
    <row r="1066" spans="2:17" ht="15" customHeight="1" thickBot="1">
      <c r="B1066" s="59" t="s">
        <v>158</v>
      </c>
      <c r="C1066" s="83">
        <f>IFERROR(C1064/C1065,"")</f>
        <v>0.34430926277790519</v>
      </c>
      <c r="D1066" s="17"/>
      <c r="E1066" s="17"/>
      <c r="F1066" s="58"/>
      <c r="G1066" s="12"/>
      <c r="H1066" s="17"/>
      <c r="I1066" s="23"/>
      <c r="J1066" s="17"/>
      <c r="K1066" s="17"/>
      <c r="L1066" s="17"/>
      <c r="M1066" s="17"/>
      <c r="N1066" s="17"/>
      <c r="O1066" s="17"/>
      <c r="P1066" s="17"/>
      <c r="Q1066" s="17"/>
    </row>
    <row r="1067" spans="2:17" ht="15" customHeight="1">
      <c r="B1067" s="9"/>
      <c r="C1067" s="17"/>
      <c r="D1067" s="17"/>
      <c r="E1067" s="12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</row>
  </sheetData>
  <sortState xmlns:xlrd2="http://schemas.microsoft.com/office/spreadsheetml/2017/richdata2" ref="B221:AA239">
    <sortCondition ref="D221:D239"/>
  </sortState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5" manualBreakCount="15">
    <brk id="586" man="1"/>
    <brk id="490" man="1"/>
    <brk id="814" man="1"/>
    <brk id="271" man="1"/>
    <brk id="529" man="1"/>
    <brk id="69" man="1"/>
    <brk id="947" man="1"/>
    <brk id="373" man="1"/>
    <brk id="666" man="1"/>
    <brk id="238" man="1"/>
    <brk id="412" man="1"/>
    <brk id="323" man="1"/>
    <brk id="152" man="1"/>
    <brk id="742" man="1"/>
    <brk id="871" man="1"/>
  </rowBreaks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E2EFD9"/>
  </sheetPr>
  <dimension ref="A1:Z1081"/>
  <sheetViews>
    <sheetView showGridLines="0" workbookViewId="0">
      <pane xSplit="5" ySplit="5" topLeftCell="F217" activePane="bottomRight" state="frozen"/>
      <selection pane="topRight" activeCell="F1" sqref="F1"/>
      <selection pane="bottomLeft" activeCell="A6" sqref="A6"/>
      <selection pane="bottomRight" activeCell="L6" sqref="L6:L240"/>
    </sheetView>
  </sheetViews>
  <sheetFormatPr defaultColWidth="14.42578125" defaultRowHeight="15" customHeight="1" outlineLevelRow="1"/>
  <cols>
    <col min="1" max="1" width="4.7109375" customWidth="1"/>
    <col min="2" max="2" width="24.140625" customWidth="1"/>
    <col min="3" max="3" width="15.28515625" customWidth="1"/>
    <col min="4" max="4" width="33.7109375" customWidth="1"/>
    <col min="5" max="5" width="13" bestFit="1" customWidth="1"/>
    <col min="6" max="6" width="15.28515625" customWidth="1"/>
    <col min="7" max="7" width="17.28515625" customWidth="1"/>
    <col min="8" max="8" width="14.42578125" bestFit="1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8.28515625" customWidth="1"/>
    <col min="15" max="15" width="13.28515625" customWidth="1"/>
    <col min="16" max="16" width="13.85546875" customWidth="1"/>
    <col min="17" max="17" width="17.5703125" customWidth="1"/>
    <col min="18" max="18" width="9.140625" customWidth="1"/>
  </cols>
  <sheetData>
    <row r="1" spans="1:26" ht="66" customHeight="1" outlineLevel="1">
      <c r="A1" s="1"/>
      <c r="B1" s="346" t="s">
        <v>0</v>
      </c>
      <c r="C1" s="347"/>
      <c r="D1" s="2">
        <v>46188</v>
      </c>
      <c r="E1" s="2">
        <v>46194</v>
      </c>
      <c r="F1" s="5" t="s">
        <v>1</v>
      </c>
      <c r="G1" s="52">
        <v>89700.08</v>
      </c>
      <c r="H1" s="5" t="s">
        <v>2</v>
      </c>
      <c r="I1" s="6">
        <f>C1080</f>
        <v>0.31094104230453296</v>
      </c>
      <c r="J1" s="5"/>
      <c r="K1" s="5"/>
      <c r="L1" s="5" t="s">
        <v>3</v>
      </c>
      <c r="M1" s="52"/>
      <c r="N1" s="5" t="s">
        <v>4</v>
      </c>
      <c r="O1" s="52"/>
      <c r="P1" s="340"/>
      <c r="Q1" s="341"/>
      <c r="R1" s="63"/>
    </row>
    <row r="2" spans="1:26" ht="17.25" customHeight="1" outlineLevel="1">
      <c r="A2" s="8"/>
      <c r="B2" s="9" t="s">
        <v>159</v>
      </c>
      <c r="C2" s="17"/>
      <c r="D2" s="11" t="s">
        <v>162</v>
      </c>
      <c r="E2" s="12"/>
      <c r="F2" s="14"/>
      <c r="G2" s="14"/>
      <c r="H2" s="14"/>
      <c r="I2" s="14"/>
      <c r="J2" s="14"/>
      <c r="K2" s="15" t="s">
        <v>6</v>
      </c>
      <c r="L2" s="16"/>
      <c r="M2" s="14"/>
      <c r="N2" s="15" t="s">
        <v>7</v>
      </c>
      <c r="O2" s="16"/>
      <c r="P2" s="15" t="s">
        <v>8</v>
      </c>
      <c r="Q2" s="16"/>
      <c r="R2" s="17"/>
    </row>
    <row r="3" spans="1:26" ht="21.75" customHeight="1" outlineLevel="1">
      <c r="A3" s="18"/>
      <c r="B3" s="64"/>
      <c r="C3" s="65" t="s">
        <v>161</v>
      </c>
      <c r="D3" s="64"/>
      <c r="E3" s="66"/>
      <c r="F3" s="345" t="s">
        <v>10</v>
      </c>
      <c r="G3" s="343"/>
      <c r="H3" s="344"/>
      <c r="I3" s="345" t="s">
        <v>11</v>
      </c>
      <c r="J3" s="343"/>
      <c r="K3" s="344"/>
      <c r="L3" s="345" t="s">
        <v>12</v>
      </c>
      <c r="M3" s="343"/>
      <c r="N3" s="344"/>
      <c r="O3" s="345" t="s">
        <v>13</v>
      </c>
      <c r="P3" s="343"/>
      <c r="Q3" s="344"/>
      <c r="R3" s="18"/>
    </row>
    <row r="4" spans="1:26" ht="18.75" customHeight="1" outlineLevel="1">
      <c r="A4" s="17"/>
      <c r="B4" s="17"/>
      <c r="C4" s="17"/>
      <c r="D4" s="17"/>
      <c r="E4" s="67"/>
      <c r="F4" s="22"/>
      <c r="G4" s="24" t="s">
        <v>14</v>
      </c>
      <c r="H4" s="25">
        <f>C1075</f>
        <v>14040.319690000002</v>
      </c>
      <c r="I4" s="22"/>
      <c r="J4" s="24" t="s">
        <v>14</v>
      </c>
      <c r="K4" s="25">
        <f>C1076</f>
        <v>28893.781879999999</v>
      </c>
      <c r="L4" s="22"/>
      <c r="M4" s="24" t="s">
        <v>14</v>
      </c>
      <c r="N4" s="25">
        <f>C1077</f>
        <v>15042.665200000003</v>
      </c>
      <c r="O4" s="22"/>
      <c r="P4" s="24"/>
      <c r="Q4" s="25">
        <f>C1078</f>
        <v>27891.436369999989</v>
      </c>
      <c r="R4" s="17"/>
    </row>
    <row r="5" spans="1:26" ht="16.5" customHeight="1" outlineLevel="1">
      <c r="A5" s="26" t="s">
        <v>15</v>
      </c>
      <c r="B5" s="185" t="s">
        <v>16</v>
      </c>
      <c r="C5" s="185" t="s">
        <v>17</v>
      </c>
      <c r="D5" s="185" t="s">
        <v>18</v>
      </c>
      <c r="E5" s="186" t="s">
        <v>19</v>
      </c>
      <c r="F5" s="187" t="s">
        <v>20</v>
      </c>
      <c r="G5" s="187" t="s">
        <v>21</v>
      </c>
      <c r="H5" s="188" t="s">
        <v>22</v>
      </c>
      <c r="I5" s="187" t="s">
        <v>263</v>
      </c>
      <c r="J5" s="187" t="s">
        <v>264</v>
      </c>
      <c r="K5" s="188" t="s">
        <v>265</v>
      </c>
      <c r="L5" s="187" t="s">
        <v>266</v>
      </c>
      <c r="M5" s="187" t="s">
        <v>267</v>
      </c>
      <c r="N5" s="188" t="s">
        <v>268</v>
      </c>
      <c r="O5" s="187" t="s">
        <v>269</v>
      </c>
      <c r="P5" s="187" t="s">
        <v>270</v>
      </c>
      <c r="Q5" s="187" t="s">
        <v>271</v>
      </c>
      <c r="R5" s="17"/>
    </row>
    <row r="6" spans="1:26" ht="16.5" customHeight="1">
      <c r="A6" s="29"/>
      <c r="B6" s="281" t="s">
        <v>364</v>
      </c>
      <c r="C6" s="282">
        <v>100011</v>
      </c>
      <c r="D6" s="281" t="s">
        <v>355</v>
      </c>
      <c r="E6" s="283" t="s">
        <v>24</v>
      </c>
      <c r="F6" s="194">
        <v>10</v>
      </c>
      <c r="G6" s="195">
        <v>3.99</v>
      </c>
      <c r="H6" s="193">
        <f>CMVSem03[[#This Row],[Un. (R$)]]*CMVSem03[[#This Row],[Qtd.]]</f>
        <v>39.900000000000006</v>
      </c>
      <c r="I6" s="194">
        <v>10</v>
      </c>
      <c r="J6" s="195">
        <v>5.2</v>
      </c>
      <c r="K6" s="193">
        <f t="shared" ref="K6:K32" si="0">IF(I6="","",I6*J6)</f>
        <v>52</v>
      </c>
      <c r="L6" s="194">
        <v>13</v>
      </c>
      <c r="M6" s="195">
        <f t="shared" ref="M6:M32" si="1">IF(J6=0," ",J6)</f>
        <v>5.2</v>
      </c>
      <c r="N6" s="193">
        <f>CMVSem03[[#This Row],[Un. (R$)6]]*CMVSem03[[#This Row],[Qtd.5]]</f>
        <v>67.600000000000009</v>
      </c>
      <c r="O6" s="201">
        <f t="shared" ref="O6:O32" si="2">IF(((F6+I6)-L6)=0," ",(F6+I6)-L6)</f>
        <v>7</v>
      </c>
      <c r="P6" s="195">
        <f t="shared" ref="P6:P32" si="3">M6</f>
        <v>5.2</v>
      </c>
      <c r="Q6" s="202">
        <f t="shared" ref="Q6:Q32" si="4">IFERROR((H6+K6)-N6," ")</f>
        <v>24.299999999999997</v>
      </c>
      <c r="R6" s="29"/>
      <c r="S6" s="17"/>
      <c r="T6" s="17"/>
      <c r="U6" s="17"/>
      <c r="V6" s="17"/>
      <c r="W6" s="17"/>
      <c r="X6" s="17"/>
      <c r="Y6" s="17"/>
      <c r="Z6" s="17"/>
    </row>
    <row r="7" spans="1:26" ht="16.5" customHeight="1">
      <c r="A7" s="29"/>
      <c r="B7" s="281" t="s">
        <v>364</v>
      </c>
      <c r="C7" s="282"/>
      <c r="D7" s="281" t="s">
        <v>362</v>
      </c>
      <c r="E7" s="283" t="s">
        <v>24</v>
      </c>
      <c r="F7" s="194">
        <v>0</v>
      </c>
      <c r="G7" s="195">
        <v>0</v>
      </c>
      <c r="H7" s="193">
        <f>CMVSem03[[#This Row],[Un. (R$)]]*CMVSem03[[#This Row],[Qtd.]]</f>
        <v>0</v>
      </c>
      <c r="I7" s="194">
        <v>0</v>
      </c>
      <c r="J7" s="195">
        <v>0</v>
      </c>
      <c r="K7" s="193">
        <f t="shared" si="0"/>
        <v>0</v>
      </c>
      <c r="L7" s="194">
        <v>0</v>
      </c>
      <c r="M7" s="195">
        <v>0</v>
      </c>
      <c r="N7" s="193">
        <f>CMVSem03[[#This Row],[Un. (R$)6]]*CMVSem03[[#This Row],[Qtd.5]]</f>
        <v>0</v>
      </c>
      <c r="O7" s="201" t="str">
        <f t="shared" si="2"/>
        <v xml:space="preserve"> </v>
      </c>
      <c r="P7" s="195">
        <f t="shared" si="3"/>
        <v>0</v>
      </c>
      <c r="Q7" s="202">
        <f t="shared" si="4"/>
        <v>0</v>
      </c>
      <c r="R7" s="29"/>
      <c r="S7" s="17"/>
      <c r="T7" s="17"/>
      <c r="U7" s="17"/>
      <c r="V7" s="17"/>
      <c r="W7" s="17"/>
      <c r="X7" s="17"/>
      <c r="Y7" s="17"/>
      <c r="Z7" s="17"/>
    </row>
    <row r="8" spans="1:26" ht="16.5" customHeight="1">
      <c r="A8" s="29"/>
      <c r="B8" s="281" t="s">
        <v>364</v>
      </c>
      <c r="C8" s="282"/>
      <c r="D8" s="281" t="s">
        <v>514</v>
      </c>
      <c r="E8" s="283" t="s">
        <v>24</v>
      </c>
      <c r="F8" s="194">
        <v>3</v>
      </c>
      <c r="G8" s="195">
        <v>17.100000000000001</v>
      </c>
      <c r="H8" s="193">
        <f>CMVSem03[[#This Row],[Un. (R$)]]*CMVSem03[[#This Row],[Qtd.]]</f>
        <v>51.300000000000004</v>
      </c>
      <c r="I8" s="194">
        <v>0</v>
      </c>
      <c r="J8" s="195">
        <v>18.53</v>
      </c>
      <c r="K8" s="193">
        <f t="shared" si="0"/>
        <v>0</v>
      </c>
      <c r="L8" s="194">
        <v>2</v>
      </c>
      <c r="M8" s="195">
        <f t="shared" si="1"/>
        <v>18.53</v>
      </c>
      <c r="N8" s="193">
        <f>CMVSem03[[#This Row],[Un. (R$)6]]*CMVSem03[[#This Row],[Qtd.5]]</f>
        <v>37.06</v>
      </c>
      <c r="O8" s="201">
        <f t="shared" si="2"/>
        <v>1</v>
      </c>
      <c r="P8" s="195">
        <f t="shared" si="3"/>
        <v>18.53</v>
      </c>
      <c r="Q8" s="202">
        <f t="shared" si="4"/>
        <v>14.240000000000002</v>
      </c>
      <c r="R8" s="29"/>
      <c r="S8" s="17"/>
      <c r="T8" s="17"/>
      <c r="U8" s="17"/>
      <c r="V8" s="17"/>
      <c r="W8" s="17"/>
      <c r="X8" s="17"/>
      <c r="Y8" s="17"/>
      <c r="Z8" s="17"/>
    </row>
    <row r="9" spans="1:26" ht="16.5" customHeight="1">
      <c r="A9" s="29"/>
      <c r="B9" s="281" t="s">
        <v>364</v>
      </c>
      <c r="C9" s="282">
        <v>100040</v>
      </c>
      <c r="D9" s="281" t="s">
        <v>329</v>
      </c>
      <c r="E9" s="283" t="s">
        <v>24</v>
      </c>
      <c r="F9" s="194">
        <v>1</v>
      </c>
      <c r="G9" s="195">
        <v>19.420000000000002</v>
      </c>
      <c r="H9" s="193">
        <f>CMVSem03[[#This Row],[Un. (R$)]]*CMVSem03[[#This Row],[Qtd.]]</f>
        <v>19.420000000000002</v>
      </c>
      <c r="I9" s="194">
        <v>1</v>
      </c>
      <c r="J9" s="195">
        <v>18.47</v>
      </c>
      <c r="K9" s="193">
        <f t="shared" si="0"/>
        <v>18.47</v>
      </c>
      <c r="L9" s="194">
        <v>0</v>
      </c>
      <c r="M9" s="195">
        <f t="shared" si="1"/>
        <v>18.47</v>
      </c>
      <c r="N9" s="193">
        <f>CMVSem03[[#This Row],[Un. (R$)6]]*CMVSem03[[#This Row],[Qtd.5]]</f>
        <v>0</v>
      </c>
      <c r="O9" s="201">
        <f t="shared" si="2"/>
        <v>2</v>
      </c>
      <c r="P9" s="195">
        <f t="shared" si="3"/>
        <v>18.47</v>
      </c>
      <c r="Q9" s="202">
        <f t="shared" si="4"/>
        <v>37.89</v>
      </c>
      <c r="R9" s="29"/>
      <c r="S9" s="17"/>
      <c r="T9" s="17"/>
      <c r="U9" s="17"/>
      <c r="V9" s="17"/>
      <c r="W9" s="17"/>
      <c r="X9" s="17"/>
      <c r="Y9" s="17"/>
      <c r="Z9" s="17"/>
    </row>
    <row r="10" spans="1:26" ht="16.5" customHeight="1">
      <c r="A10" s="29"/>
      <c r="B10" s="281" t="s">
        <v>364</v>
      </c>
      <c r="C10" s="282">
        <v>100024</v>
      </c>
      <c r="D10" s="281" t="s">
        <v>44</v>
      </c>
      <c r="E10" s="283" t="s">
        <v>24</v>
      </c>
      <c r="F10" s="194">
        <v>5</v>
      </c>
      <c r="G10" s="195">
        <v>6.86</v>
      </c>
      <c r="H10" s="193">
        <f>CMVSem03[[#This Row],[Un. (R$)]]*CMVSem03[[#This Row],[Qtd.]]</f>
        <v>34.300000000000004</v>
      </c>
      <c r="I10" s="194">
        <v>0</v>
      </c>
      <c r="J10" s="195">
        <v>6.86</v>
      </c>
      <c r="K10" s="193">
        <f t="shared" si="0"/>
        <v>0</v>
      </c>
      <c r="L10" s="194">
        <v>4</v>
      </c>
      <c r="M10" s="195">
        <f t="shared" si="1"/>
        <v>6.86</v>
      </c>
      <c r="N10" s="193">
        <f>CMVSem03[[#This Row],[Un. (R$)6]]*CMVSem03[[#This Row],[Qtd.5]]</f>
        <v>27.44</v>
      </c>
      <c r="O10" s="201">
        <f t="shared" si="2"/>
        <v>1</v>
      </c>
      <c r="P10" s="195">
        <f t="shared" si="3"/>
        <v>6.86</v>
      </c>
      <c r="Q10" s="202">
        <f t="shared" si="4"/>
        <v>6.860000000000003</v>
      </c>
      <c r="R10" s="29"/>
      <c r="S10" s="17"/>
      <c r="T10" s="17"/>
      <c r="U10" s="17"/>
      <c r="V10" s="17"/>
      <c r="W10" s="17"/>
      <c r="X10" s="17"/>
      <c r="Y10" s="17"/>
      <c r="Z10" s="17"/>
    </row>
    <row r="11" spans="1:26" ht="16.5" customHeight="1">
      <c r="A11" s="29"/>
      <c r="B11" s="281" t="s">
        <v>364</v>
      </c>
      <c r="C11" s="282">
        <v>100001</v>
      </c>
      <c r="D11" s="281" t="s">
        <v>23</v>
      </c>
      <c r="E11" s="283" t="s">
        <v>24</v>
      </c>
      <c r="F11" s="194">
        <v>0</v>
      </c>
      <c r="G11" s="195">
        <v>28.99</v>
      </c>
      <c r="H11" s="193">
        <f>CMVSem03[[#This Row],[Un. (R$)]]*CMVSem03[[#This Row],[Qtd.]]</f>
        <v>0</v>
      </c>
      <c r="I11" s="194">
        <v>0</v>
      </c>
      <c r="J11" s="195">
        <v>28.99</v>
      </c>
      <c r="K11" s="193">
        <f t="shared" si="0"/>
        <v>0</v>
      </c>
      <c r="L11" s="194">
        <v>0</v>
      </c>
      <c r="M11" s="195">
        <f t="shared" si="1"/>
        <v>28.99</v>
      </c>
      <c r="N11" s="193">
        <f>CMVSem03[[#This Row],[Un. (R$)6]]*CMVSem03[[#This Row],[Qtd.5]]</f>
        <v>0</v>
      </c>
      <c r="O11" s="201" t="str">
        <f t="shared" si="2"/>
        <v xml:space="preserve"> </v>
      </c>
      <c r="P11" s="195">
        <f t="shared" si="3"/>
        <v>28.99</v>
      </c>
      <c r="Q11" s="202">
        <f t="shared" si="4"/>
        <v>0</v>
      </c>
      <c r="R11" s="29"/>
      <c r="S11" s="17"/>
      <c r="T11" s="17"/>
      <c r="U11" s="17"/>
      <c r="V11" s="17"/>
      <c r="W11" s="17"/>
      <c r="X11" s="17"/>
      <c r="Y11" s="17"/>
      <c r="Z11" s="17"/>
    </row>
    <row r="12" spans="1:26" ht="16.5" customHeight="1">
      <c r="A12" s="29"/>
      <c r="B12" s="281" t="s">
        <v>364</v>
      </c>
      <c r="C12" s="282">
        <v>100000</v>
      </c>
      <c r="D12" s="281" t="s">
        <v>335</v>
      </c>
      <c r="E12" s="283" t="s">
        <v>24</v>
      </c>
      <c r="F12" s="194">
        <v>5</v>
      </c>
      <c r="G12" s="195">
        <v>17.989999999999998</v>
      </c>
      <c r="H12" s="193">
        <f>CMVSem03[[#This Row],[Un. (R$)]]*CMVSem03[[#This Row],[Qtd.]]</f>
        <v>89.949999999999989</v>
      </c>
      <c r="I12" s="194">
        <v>18</v>
      </c>
      <c r="J12" s="195">
        <v>20.769400000000001</v>
      </c>
      <c r="K12" s="193">
        <f t="shared" si="0"/>
        <v>373.8492</v>
      </c>
      <c r="L12" s="194">
        <v>4</v>
      </c>
      <c r="M12" s="195">
        <f t="shared" si="1"/>
        <v>20.769400000000001</v>
      </c>
      <c r="N12" s="193">
        <f>CMVSem03[[#This Row],[Un. (R$)6]]*CMVSem03[[#This Row],[Qtd.5]]</f>
        <v>83.077600000000004</v>
      </c>
      <c r="O12" s="201">
        <f t="shared" si="2"/>
        <v>19</v>
      </c>
      <c r="P12" s="195">
        <f t="shared" si="3"/>
        <v>20.769400000000001</v>
      </c>
      <c r="Q12" s="202">
        <f t="shared" si="4"/>
        <v>380.72159999999997</v>
      </c>
      <c r="R12" s="29"/>
      <c r="S12" s="17"/>
      <c r="T12" s="17"/>
      <c r="U12" s="17"/>
      <c r="V12" s="17"/>
      <c r="W12" s="17"/>
      <c r="X12" s="17"/>
      <c r="Y12" s="17"/>
      <c r="Z12" s="17"/>
    </row>
    <row r="13" spans="1:26" ht="16.5" customHeight="1">
      <c r="A13" s="29"/>
      <c r="B13" s="281" t="s">
        <v>364</v>
      </c>
      <c r="C13" s="282">
        <v>100002</v>
      </c>
      <c r="D13" s="281" t="s">
        <v>26</v>
      </c>
      <c r="E13" s="283" t="s">
        <v>24</v>
      </c>
      <c r="F13" s="194">
        <v>10</v>
      </c>
      <c r="G13" s="195">
        <v>4</v>
      </c>
      <c r="H13" s="193">
        <f>CMVSem03[[#This Row],[Un. (R$)]]*CMVSem03[[#This Row],[Qtd.]]</f>
        <v>40</v>
      </c>
      <c r="I13" s="194">
        <v>0</v>
      </c>
      <c r="J13" s="195">
        <v>4</v>
      </c>
      <c r="K13" s="193">
        <f t="shared" si="0"/>
        <v>0</v>
      </c>
      <c r="L13" s="194">
        <v>7</v>
      </c>
      <c r="M13" s="195">
        <f t="shared" si="1"/>
        <v>4</v>
      </c>
      <c r="N13" s="193">
        <f>CMVSem03[[#This Row],[Un. (R$)6]]*CMVSem03[[#This Row],[Qtd.5]]</f>
        <v>28</v>
      </c>
      <c r="O13" s="201">
        <f t="shared" si="2"/>
        <v>3</v>
      </c>
      <c r="P13" s="195">
        <f t="shared" si="3"/>
        <v>4</v>
      </c>
      <c r="Q13" s="202">
        <f t="shared" si="4"/>
        <v>12</v>
      </c>
      <c r="R13" s="29"/>
      <c r="S13" s="17"/>
      <c r="T13" s="17"/>
      <c r="U13" s="17"/>
      <c r="V13" s="17"/>
      <c r="W13" s="17"/>
      <c r="X13" s="17"/>
      <c r="Y13" s="17"/>
      <c r="Z13" s="17"/>
    </row>
    <row r="14" spans="1:26" ht="16.5" customHeight="1">
      <c r="A14" s="29"/>
      <c r="B14" s="281" t="s">
        <v>364</v>
      </c>
      <c r="C14" s="282">
        <v>100051</v>
      </c>
      <c r="D14" s="281" t="s">
        <v>58</v>
      </c>
      <c r="E14" s="283" t="s">
        <v>24</v>
      </c>
      <c r="F14" s="194">
        <v>1</v>
      </c>
      <c r="G14" s="195">
        <v>26.25</v>
      </c>
      <c r="H14" s="193">
        <f>CMVSem03[[#This Row],[Un. (R$)]]*CMVSem03[[#This Row],[Qtd.]]</f>
        <v>26.25</v>
      </c>
      <c r="I14" s="194">
        <v>3</v>
      </c>
      <c r="J14" s="195">
        <v>26.9</v>
      </c>
      <c r="K14" s="193">
        <f t="shared" si="0"/>
        <v>80.699999999999989</v>
      </c>
      <c r="L14" s="194">
        <v>2</v>
      </c>
      <c r="M14" s="195">
        <f t="shared" si="1"/>
        <v>26.9</v>
      </c>
      <c r="N14" s="193">
        <f>CMVSem03[[#This Row],[Un. (R$)6]]*CMVSem03[[#This Row],[Qtd.5]]</f>
        <v>53.8</v>
      </c>
      <c r="O14" s="201">
        <f t="shared" si="2"/>
        <v>2</v>
      </c>
      <c r="P14" s="195">
        <f t="shared" si="3"/>
        <v>26.9</v>
      </c>
      <c r="Q14" s="202">
        <f t="shared" si="4"/>
        <v>53.149999999999991</v>
      </c>
      <c r="R14" s="29"/>
      <c r="S14" s="17"/>
      <c r="T14" s="17"/>
      <c r="U14" s="17"/>
      <c r="V14" s="17"/>
      <c r="W14" s="17"/>
      <c r="X14" s="17"/>
      <c r="Y14" s="17"/>
      <c r="Z14" s="17"/>
    </row>
    <row r="15" spans="1:26" ht="16.5" customHeight="1">
      <c r="A15" s="29"/>
      <c r="B15" s="281" t="s">
        <v>364</v>
      </c>
      <c r="C15" s="282">
        <v>100043</v>
      </c>
      <c r="D15" s="281" t="s">
        <v>389</v>
      </c>
      <c r="E15" s="283" t="s">
        <v>24</v>
      </c>
      <c r="F15" s="194">
        <v>1</v>
      </c>
      <c r="G15" s="195">
        <v>50.89</v>
      </c>
      <c r="H15" s="193">
        <f>CMVSem03[[#This Row],[Un. (R$)]]*CMVSem03[[#This Row],[Qtd.]]</f>
        <v>50.89</v>
      </c>
      <c r="I15" s="194">
        <v>0</v>
      </c>
      <c r="J15" s="195">
        <v>50.89</v>
      </c>
      <c r="K15" s="193">
        <f t="shared" si="0"/>
        <v>0</v>
      </c>
      <c r="L15" s="194">
        <v>1</v>
      </c>
      <c r="M15" s="195">
        <f t="shared" si="1"/>
        <v>50.89</v>
      </c>
      <c r="N15" s="193">
        <f>CMVSem03[[#This Row],[Un. (R$)6]]*CMVSem03[[#This Row],[Qtd.5]]</f>
        <v>50.89</v>
      </c>
      <c r="O15" s="201" t="str">
        <f t="shared" si="2"/>
        <v xml:space="preserve"> </v>
      </c>
      <c r="P15" s="195">
        <f t="shared" si="3"/>
        <v>50.89</v>
      </c>
      <c r="Q15" s="202">
        <f t="shared" si="4"/>
        <v>0</v>
      </c>
      <c r="R15" s="29"/>
      <c r="S15" s="17"/>
      <c r="T15" s="17"/>
      <c r="U15" s="17"/>
      <c r="V15" s="17"/>
      <c r="W15" s="17"/>
      <c r="X15" s="17"/>
      <c r="Y15" s="17"/>
      <c r="Z15" s="17"/>
    </row>
    <row r="16" spans="1:26" ht="16.5" customHeight="1">
      <c r="A16" s="29"/>
      <c r="B16" s="281" t="s">
        <v>364</v>
      </c>
      <c r="C16" s="282">
        <v>100049</v>
      </c>
      <c r="D16" s="281" t="s">
        <v>250</v>
      </c>
      <c r="E16" s="283" t="s">
        <v>24</v>
      </c>
      <c r="F16" s="194">
        <v>5</v>
      </c>
      <c r="G16" s="195">
        <v>14.76</v>
      </c>
      <c r="H16" s="193">
        <f>CMVSem03[[#This Row],[Un. (R$)]]*CMVSem03[[#This Row],[Qtd.]]</f>
        <v>73.8</v>
      </c>
      <c r="I16" s="194">
        <v>0</v>
      </c>
      <c r="J16" s="195">
        <v>16.77</v>
      </c>
      <c r="K16" s="193">
        <f t="shared" si="0"/>
        <v>0</v>
      </c>
      <c r="L16" s="194">
        <v>4</v>
      </c>
      <c r="M16" s="195">
        <f t="shared" si="1"/>
        <v>16.77</v>
      </c>
      <c r="N16" s="193">
        <f>CMVSem03[[#This Row],[Un. (R$)6]]*CMVSem03[[#This Row],[Qtd.5]]</f>
        <v>67.08</v>
      </c>
      <c r="O16" s="201">
        <f t="shared" si="2"/>
        <v>1</v>
      </c>
      <c r="P16" s="195">
        <f t="shared" si="3"/>
        <v>16.77</v>
      </c>
      <c r="Q16" s="202">
        <f t="shared" si="4"/>
        <v>6.7199999999999989</v>
      </c>
      <c r="R16" s="29"/>
      <c r="S16" s="17"/>
      <c r="T16" s="17"/>
      <c r="U16" s="17"/>
      <c r="V16" s="17"/>
      <c r="W16" s="17"/>
      <c r="X16" s="17"/>
      <c r="Y16" s="17"/>
      <c r="Z16" s="17"/>
    </row>
    <row r="17" spans="1:26" ht="16.5" customHeight="1">
      <c r="A17" s="29"/>
      <c r="B17" s="281" t="s">
        <v>364</v>
      </c>
      <c r="C17" s="282">
        <v>100059</v>
      </c>
      <c r="D17" s="281" t="s">
        <v>64</v>
      </c>
      <c r="E17" s="283" t="s">
        <v>65</v>
      </c>
      <c r="F17" s="194">
        <v>2</v>
      </c>
      <c r="G17" s="195">
        <v>25</v>
      </c>
      <c r="H17" s="193">
        <f>CMVSem03[[#This Row],[Un. (R$)]]*CMVSem03[[#This Row],[Qtd.]]</f>
        <v>50</v>
      </c>
      <c r="I17" s="194">
        <v>0</v>
      </c>
      <c r="J17" s="195">
        <v>35</v>
      </c>
      <c r="K17" s="193">
        <f t="shared" si="0"/>
        <v>0</v>
      </c>
      <c r="L17" s="194">
        <v>2</v>
      </c>
      <c r="M17" s="195">
        <f t="shared" si="1"/>
        <v>35</v>
      </c>
      <c r="N17" s="193">
        <f>CMVSem03[[#This Row],[Un. (R$)6]]*CMVSem03[[#This Row],[Qtd.5]]</f>
        <v>70</v>
      </c>
      <c r="O17" s="201" t="str">
        <f t="shared" si="2"/>
        <v xml:space="preserve"> </v>
      </c>
      <c r="P17" s="195">
        <f t="shared" si="3"/>
        <v>35</v>
      </c>
      <c r="Q17" s="202">
        <f t="shared" si="4"/>
        <v>-20</v>
      </c>
      <c r="R17" s="29"/>
      <c r="S17" s="17"/>
      <c r="T17" s="17"/>
      <c r="U17" s="17"/>
      <c r="V17" s="17"/>
      <c r="W17" s="17"/>
      <c r="X17" s="17"/>
      <c r="Y17" s="17"/>
      <c r="Z17" s="17"/>
    </row>
    <row r="18" spans="1:26" ht="16.5" customHeight="1">
      <c r="A18" s="29"/>
      <c r="B18" s="281" t="s">
        <v>364</v>
      </c>
      <c r="C18" s="282">
        <v>100058</v>
      </c>
      <c r="D18" s="281" t="s">
        <v>63</v>
      </c>
      <c r="E18" s="283" t="s">
        <v>30</v>
      </c>
      <c r="F18" s="194">
        <v>0</v>
      </c>
      <c r="G18" s="195">
        <v>10.53</v>
      </c>
      <c r="H18" s="193">
        <f>CMVSem03[[#This Row],[Un. (R$)]]*CMVSem03[[#This Row],[Qtd.]]</f>
        <v>0</v>
      </c>
      <c r="I18" s="194">
        <v>0</v>
      </c>
      <c r="J18" s="195">
        <v>11.81</v>
      </c>
      <c r="K18" s="193">
        <f t="shared" si="0"/>
        <v>0</v>
      </c>
      <c r="L18" s="194">
        <v>0</v>
      </c>
      <c r="M18" s="195">
        <f t="shared" si="1"/>
        <v>11.81</v>
      </c>
      <c r="N18" s="193">
        <f>CMVSem03[[#This Row],[Un. (R$)6]]*CMVSem03[[#This Row],[Qtd.5]]</f>
        <v>0</v>
      </c>
      <c r="O18" s="201" t="str">
        <f t="shared" si="2"/>
        <v xml:space="preserve"> </v>
      </c>
      <c r="P18" s="195">
        <f t="shared" si="3"/>
        <v>11.81</v>
      </c>
      <c r="Q18" s="202">
        <f t="shared" si="4"/>
        <v>0</v>
      </c>
      <c r="R18" s="29"/>
      <c r="S18" s="17"/>
      <c r="T18" s="17"/>
      <c r="U18" s="17"/>
      <c r="V18" s="17"/>
      <c r="W18" s="17"/>
      <c r="X18" s="17"/>
      <c r="Y18" s="17"/>
      <c r="Z18" s="17"/>
    </row>
    <row r="19" spans="1:26" ht="16.5" customHeight="1">
      <c r="A19" s="29"/>
      <c r="B19" s="281" t="s">
        <v>364</v>
      </c>
      <c r="C19" s="282">
        <v>100028</v>
      </c>
      <c r="D19" s="281" t="s">
        <v>358</v>
      </c>
      <c r="E19" s="283" t="s">
        <v>24</v>
      </c>
      <c r="F19" s="194">
        <v>7</v>
      </c>
      <c r="G19" s="195">
        <v>33.49</v>
      </c>
      <c r="H19" s="193">
        <f>CMVSem03[[#This Row],[Un. (R$)]]*CMVSem03[[#This Row],[Qtd.]]</f>
        <v>234.43</v>
      </c>
      <c r="I19" s="194">
        <v>6</v>
      </c>
      <c r="J19" s="195">
        <v>28</v>
      </c>
      <c r="K19" s="193">
        <f t="shared" si="0"/>
        <v>168</v>
      </c>
      <c r="L19" s="194">
        <v>8</v>
      </c>
      <c r="M19" s="195">
        <f t="shared" si="1"/>
        <v>28</v>
      </c>
      <c r="N19" s="193">
        <f>CMVSem03[[#This Row],[Un. (R$)6]]*CMVSem03[[#This Row],[Qtd.5]]</f>
        <v>224</v>
      </c>
      <c r="O19" s="201">
        <f t="shared" si="2"/>
        <v>5</v>
      </c>
      <c r="P19" s="195">
        <f t="shared" si="3"/>
        <v>28</v>
      </c>
      <c r="Q19" s="202">
        <f t="shared" si="4"/>
        <v>178.43</v>
      </c>
      <c r="R19" s="29"/>
      <c r="S19" s="17"/>
      <c r="T19" s="17"/>
      <c r="U19" s="17"/>
      <c r="V19" s="17"/>
      <c r="W19" s="17"/>
      <c r="X19" s="17"/>
      <c r="Y19" s="17"/>
      <c r="Z19" s="17"/>
    </row>
    <row r="20" spans="1:26" ht="16.5" customHeight="1">
      <c r="A20" s="29"/>
      <c r="B20" s="281" t="s">
        <v>364</v>
      </c>
      <c r="C20" s="282">
        <v>100033</v>
      </c>
      <c r="D20" s="281" t="s">
        <v>361</v>
      </c>
      <c r="E20" s="283" t="s">
        <v>24</v>
      </c>
      <c r="F20" s="194">
        <v>2</v>
      </c>
      <c r="G20" s="195">
        <v>10.25</v>
      </c>
      <c r="H20" s="193">
        <f>CMVSem03[[#This Row],[Un. (R$)]]*CMVSem03[[#This Row],[Qtd.]]</f>
        <v>20.5</v>
      </c>
      <c r="I20" s="194">
        <v>0</v>
      </c>
      <c r="J20" s="195">
        <v>10.25</v>
      </c>
      <c r="K20" s="193">
        <f t="shared" si="0"/>
        <v>0</v>
      </c>
      <c r="L20" s="194">
        <v>0</v>
      </c>
      <c r="M20" s="195">
        <f t="shared" si="1"/>
        <v>10.25</v>
      </c>
      <c r="N20" s="193">
        <f>CMVSem03[[#This Row],[Un. (R$)6]]*CMVSem03[[#This Row],[Qtd.5]]</f>
        <v>0</v>
      </c>
      <c r="O20" s="201">
        <f t="shared" si="2"/>
        <v>2</v>
      </c>
      <c r="P20" s="195">
        <f t="shared" si="3"/>
        <v>10.25</v>
      </c>
      <c r="Q20" s="202">
        <f t="shared" si="4"/>
        <v>20.5</v>
      </c>
      <c r="R20" s="29"/>
      <c r="S20" s="17"/>
      <c r="T20" s="17"/>
      <c r="U20" s="17"/>
      <c r="V20" s="17"/>
      <c r="W20" s="17"/>
      <c r="X20" s="17"/>
      <c r="Y20" s="17"/>
      <c r="Z20" s="17"/>
    </row>
    <row r="21" spans="1:26" ht="16.5" customHeight="1">
      <c r="A21" s="29"/>
      <c r="B21" s="281" t="s">
        <v>364</v>
      </c>
      <c r="C21" s="282">
        <v>100032</v>
      </c>
      <c r="D21" s="281" t="s">
        <v>360</v>
      </c>
      <c r="E21" s="283" t="s">
        <v>24</v>
      </c>
      <c r="F21" s="194">
        <v>1</v>
      </c>
      <c r="G21" s="195">
        <v>16.47</v>
      </c>
      <c r="H21" s="193">
        <f>CMVSem03[[#This Row],[Un. (R$)]]*CMVSem03[[#This Row],[Qtd.]]</f>
        <v>16.47</v>
      </c>
      <c r="I21" s="194">
        <v>2</v>
      </c>
      <c r="J21" s="195">
        <v>11.63</v>
      </c>
      <c r="K21" s="193">
        <f t="shared" si="0"/>
        <v>23.26</v>
      </c>
      <c r="L21" s="194">
        <v>2</v>
      </c>
      <c r="M21" s="195">
        <f t="shared" si="1"/>
        <v>11.63</v>
      </c>
      <c r="N21" s="193">
        <f>CMVSem03[[#This Row],[Un. (R$)6]]*CMVSem03[[#This Row],[Qtd.5]]</f>
        <v>23.26</v>
      </c>
      <c r="O21" s="201">
        <f t="shared" si="2"/>
        <v>1</v>
      </c>
      <c r="P21" s="195">
        <f t="shared" si="3"/>
        <v>11.63</v>
      </c>
      <c r="Q21" s="202">
        <f t="shared" si="4"/>
        <v>16.470000000000002</v>
      </c>
      <c r="R21" s="29"/>
      <c r="S21" s="17"/>
      <c r="T21" s="17"/>
      <c r="U21" s="17"/>
      <c r="V21" s="17"/>
      <c r="W21" s="17"/>
      <c r="X21" s="17"/>
      <c r="Y21" s="17"/>
      <c r="Z21" s="17"/>
    </row>
    <row r="22" spans="1:26" ht="16.5" customHeight="1">
      <c r="A22" s="29"/>
      <c r="B22" s="281" t="s">
        <v>364</v>
      </c>
      <c r="C22" s="282">
        <v>100030</v>
      </c>
      <c r="D22" s="281" t="s">
        <v>47</v>
      </c>
      <c r="E22" s="283" t="s">
        <v>24</v>
      </c>
      <c r="F22" s="194">
        <v>3</v>
      </c>
      <c r="G22" s="195">
        <v>13.11</v>
      </c>
      <c r="H22" s="193">
        <f>CMVSem03[[#This Row],[Un. (R$)]]*CMVSem03[[#This Row],[Qtd.]]</f>
        <v>39.33</v>
      </c>
      <c r="I22" s="194">
        <v>4</v>
      </c>
      <c r="J22" s="195">
        <v>11.63</v>
      </c>
      <c r="K22" s="193">
        <f t="shared" si="0"/>
        <v>46.52</v>
      </c>
      <c r="L22" s="194">
        <v>5</v>
      </c>
      <c r="M22" s="195">
        <f t="shared" si="1"/>
        <v>11.63</v>
      </c>
      <c r="N22" s="193">
        <f>CMVSem03[[#This Row],[Un. (R$)6]]*CMVSem03[[#This Row],[Qtd.5]]</f>
        <v>58.150000000000006</v>
      </c>
      <c r="O22" s="201">
        <f t="shared" si="2"/>
        <v>2</v>
      </c>
      <c r="P22" s="195">
        <f t="shared" si="3"/>
        <v>11.63</v>
      </c>
      <c r="Q22" s="202">
        <f t="shared" si="4"/>
        <v>27.699999999999989</v>
      </c>
      <c r="R22" s="29"/>
      <c r="S22" s="17"/>
      <c r="T22" s="17"/>
      <c r="U22" s="17"/>
      <c r="V22" s="17"/>
      <c r="W22" s="17"/>
      <c r="X22" s="17"/>
      <c r="Y22" s="17"/>
      <c r="Z22" s="17"/>
    </row>
    <row r="23" spans="1:26" ht="16.5" customHeight="1">
      <c r="A23" s="29"/>
      <c r="B23" s="281" t="s">
        <v>364</v>
      </c>
      <c r="C23" s="282">
        <v>100031</v>
      </c>
      <c r="D23" s="281" t="s">
        <v>359</v>
      </c>
      <c r="E23" s="283" t="s">
        <v>24</v>
      </c>
      <c r="F23" s="194">
        <v>3</v>
      </c>
      <c r="G23" s="195">
        <v>26.4</v>
      </c>
      <c r="H23" s="193">
        <f>CMVSem03[[#This Row],[Un. (R$)]]*CMVSem03[[#This Row],[Qtd.]]</f>
        <v>79.199999999999989</v>
      </c>
      <c r="I23" s="194">
        <v>0</v>
      </c>
      <c r="J23" s="195">
        <v>25.12</v>
      </c>
      <c r="K23" s="193">
        <f t="shared" si="0"/>
        <v>0</v>
      </c>
      <c r="L23" s="194">
        <v>2</v>
      </c>
      <c r="M23" s="195">
        <f t="shared" si="1"/>
        <v>25.12</v>
      </c>
      <c r="N23" s="193">
        <f>CMVSem03[[#This Row],[Un. (R$)6]]*CMVSem03[[#This Row],[Qtd.5]]</f>
        <v>50.24</v>
      </c>
      <c r="O23" s="201">
        <f t="shared" si="2"/>
        <v>1</v>
      </c>
      <c r="P23" s="195">
        <f t="shared" si="3"/>
        <v>25.12</v>
      </c>
      <c r="Q23" s="202">
        <f t="shared" si="4"/>
        <v>28.959999999999987</v>
      </c>
      <c r="R23" s="29"/>
      <c r="S23" s="17"/>
      <c r="T23" s="17"/>
      <c r="U23" s="17"/>
      <c r="V23" s="17"/>
      <c r="W23" s="17"/>
      <c r="X23" s="17"/>
      <c r="Y23" s="17"/>
      <c r="Z23" s="17"/>
    </row>
    <row r="24" spans="1:26" ht="16.5" customHeight="1">
      <c r="A24" s="29"/>
      <c r="B24" s="281" t="s">
        <v>364</v>
      </c>
      <c r="C24" s="282">
        <v>100016</v>
      </c>
      <c r="D24" s="281" t="s">
        <v>37</v>
      </c>
      <c r="E24" s="283" t="s">
        <v>24</v>
      </c>
      <c r="F24" s="194">
        <v>0</v>
      </c>
      <c r="G24" s="195">
        <v>10.68</v>
      </c>
      <c r="H24" s="193">
        <f>CMVSem03[[#This Row],[Un. (R$)]]*CMVSem03[[#This Row],[Qtd.]]</f>
        <v>0</v>
      </c>
      <c r="I24" s="194">
        <v>1</v>
      </c>
      <c r="J24" s="195">
        <v>10.68</v>
      </c>
      <c r="K24" s="193">
        <f t="shared" si="0"/>
        <v>10.68</v>
      </c>
      <c r="L24" s="194">
        <v>1</v>
      </c>
      <c r="M24" s="195">
        <f t="shared" si="1"/>
        <v>10.68</v>
      </c>
      <c r="N24" s="193">
        <f>CMVSem03[[#This Row],[Un. (R$)6]]*CMVSem03[[#This Row],[Qtd.5]]</f>
        <v>10.68</v>
      </c>
      <c r="O24" s="201" t="str">
        <f t="shared" si="2"/>
        <v xml:space="preserve"> </v>
      </c>
      <c r="P24" s="195">
        <f t="shared" si="3"/>
        <v>10.68</v>
      </c>
      <c r="Q24" s="202">
        <f t="shared" si="4"/>
        <v>0</v>
      </c>
      <c r="R24" s="29"/>
      <c r="S24" s="17"/>
      <c r="T24" s="17"/>
      <c r="U24" s="17"/>
      <c r="V24" s="17"/>
      <c r="W24" s="17"/>
      <c r="X24" s="17"/>
      <c r="Y24" s="17"/>
      <c r="Z24" s="17"/>
    </row>
    <row r="25" spans="1:26" ht="16.5" customHeight="1">
      <c r="A25" s="29"/>
      <c r="B25" s="281" t="s">
        <v>364</v>
      </c>
      <c r="C25" s="282"/>
      <c r="D25" s="281" t="s">
        <v>363</v>
      </c>
      <c r="E25" s="283" t="s">
        <v>30</v>
      </c>
      <c r="F25" s="194">
        <v>0</v>
      </c>
      <c r="G25" s="195">
        <v>10.57</v>
      </c>
      <c r="H25" s="193">
        <f>CMVSem03[[#This Row],[Un. (R$)]]*CMVSem03[[#This Row],[Qtd.]]</f>
        <v>0</v>
      </c>
      <c r="I25" s="194">
        <v>6</v>
      </c>
      <c r="J25" s="195">
        <v>10.57</v>
      </c>
      <c r="K25" s="193">
        <f t="shared" si="0"/>
        <v>63.42</v>
      </c>
      <c r="L25" s="194">
        <v>4</v>
      </c>
      <c r="M25" s="195">
        <f t="shared" si="1"/>
        <v>10.57</v>
      </c>
      <c r="N25" s="193">
        <f>CMVSem03[[#This Row],[Un. (R$)6]]*CMVSem03[[#This Row],[Qtd.5]]</f>
        <v>42.28</v>
      </c>
      <c r="O25" s="201">
        <f t="shared" si="2"/>
        <v>2</v>
      </c>
      <c r="P25" s="195">
        <f t="shared" si="3"/>
        <v>10.57</v>
      </c>
      <c r="Q25" s="202">
        <f t="shared" si="4"/>
        <v>21.14</v>
      </c>
      <c r="R25" s="29"/>
      <c r="S25" s="17"/>
      <c r="T25" s="17"/>
      <c r="U25" s="17"/>
      <c r="V25" s="17"/>
      <c r="W25" s="17"/>
      <c r="X25" s="17"/>
      <c r="Y25" s="17"/>
      <c r="Z25" s="17"/>
    </row>
    <row r="26" spans="1:26" ht="16.5" customHeight="1">
      <c r="A26" s="29"/>
      <c r="B26" s="281" t="s">
        <v>364</v>
      </c>
      <c r="C26" s="282">
        <v>100038</v>
      </c>
      <c r="D26" s="281" t="s">
        <v>462</v>
      </c>
      <c r="E26" s="283" t="s">
        <v>24</v>
      </c>
      <c r="F26" s="194">
        <v>1</v>
      </c>
      <c r="G26" s="195">
        <v>17.89</v>
      </c>
      <c r="H26" s="193">
        <f>CMVSem03[[#This Row],[Un. (R$)]]*CMVSem03[[#This Row],[Qtd.]]</f>
        <v>17.89</v>
      </c>
      <c r="I26" s="194">
        <v>1</v>
      </c>
      <c r="J26" s="195">
        <v>19.98</v>
      </c>
      <c r="K26" s="193">
        <f t="shared" si="0"/>
        <v>19.98</v>
      </c>
      <c r="L26" s="194">
        <v>1</v>
      </c>
      <c r="M26" s="195">
        <f t="shared" si="1"/>
        <v>19.98</v>
      </c>
      <c r="N26" s="193">
        <f>CMVSem03[[#This Row],[Un. (R$)6]]*CMVSem03[[#This Row],[Qtd.5]]</f>
        <v>19.98</v>
      </c>
      <c r="O26" s="201">
        <f t="shared" si="2"/>
        <v>1</v>
      </c>
      <c r="P26" s="195">
        <f t="shared" si="3"/>
        <v>19.98</v>
      </c>
      <c r="Q26" s="202">
        <f t="shared" si="4"/>
        <v>17.890000000000004</v>
      </c>
      <c r="R26" s="29"/>
      <c r="S26" s="17"/>
      <c r="T26" s="17"/>
      <c r="U26" s="17"/>
      <c r="V26" s="17"/>
      <c r="W26" s="17"/>
      <c r="X26" s="17"/>
      <c r="Y26" s="17"/>
      <c r="Z26" s="17"/>
    </row>
    <row r="27" spans="1:26" ht="16.5" customHeight="1">
      <c r="A27" s="29"/>
      <c r="B27" s="281" t="s">
        <v>364</v>
      </c>
      <c r="C27" s="282">
        <v>100048</v>
      </c>
      <c r="D27" s="281" t="s">
        <v>241</v>
      </c>
      <c r="E27" s="283" t="s">
        <v>24</v>
      </c>
      <c r="F27" s="194">
        <v>2</v>
      </c>
      <c r="G27" s="195">
        <v>22</v>
      </c>
      <c r="H27" s="193">
        <f>CMVSem03[[#This Row],[Un. (R$)]]*CMVSem03[[#This Row],[Qtd.]]</f>
        <v>44</v>
      </c>
      <c r="I27" s="194">
        <v>1</v>
      </c>
      <c r="J27" s="195">
        <v>22</v>
      </c>
      <c r="K27" s="193">
        <f t="shared" si="0"/>
        <v>22</v>
      </c>
      <c r="L27" s="194">
        <v>2</v>
      </c>
      <c r="M27" s="195">
        <f t="shared" si="1"/>
        <v>22</v>
      </c>
      <c r="N27" s="193">
        <f>CMVSem03[[#This Row],[Un. (R$)6]]*CMVSem03[[#This Row],[Qtd.5]]</f>
        <v>44</v>
      </c>
      <c r="O27" s="201">
        <f t="shared" si="2"/>
        <v>1</v>
      </c>
      <c r="P27" s="195">
        <f t="shared" si="3"/>
        <v>22</v>
      </c>
      <c r="Q27" s="202">
        <f t="shared" si="4"/>
        <v>22</v>
      </c>
      <c r="R27" s="29"/>
      <c r="S27" s="17"/>
      <c r="T27" s="17"/>
      <c r="U27" s="17"/>
      <c r="V27" s="17"/>
      <c r="W27" s="17"/>
      <c r="X27" s="17"/>
      <c r="Y27" s="17"/>
      <c r="Z27" s="17"/>
    </row>
    <row r="28" spans="1:26" ht="16.5" customHeight="1">
      <c r="A28" s="29"/>
      <c r="B28" s="281" t="s">
        <v>364</v>
      </c>
      <c r="C28" s="282">
        <v>100066</v>
      </c>
      <c r="D28" s="281" t="s">
        <v>71</v>
      </c>
      <c r="E28" s="283" t="s">
        <v>24</v>
      </c>
      <c r="F28" s="194">
        <v>0</v>
      </c>
      <c r="G28" s="195">
        <v>33.1</v>
      </c>
      <c r="H28" s="193">
        <f>CMVSem03[[#This Row],[Un. (R$)]]*CMVSem03[[#This Row],[Qtd.]]</f>
        <v>0</v>
      </c>
      <c r="I28" s="194">
        <v>0</v>
      </c>
      <c r="J28" s="195">
        <v>15.61</v>
      </c>
      <c r="K28" s="193">
        <f t="shared" si="0"/>
        <v>0</v>
      </c>
      <c r="L28" s="194">
        <v>0</v>
      </c>
      <c r="M28" s="195">
        <f t="shared" si="1"/>
        <v>15.61</v>
      </c>
      <c r="N28" s="193">
        <f>CMVSem03[[#This Row],[Un. (R$)6]]*CMVSem03[[#This Row],[Qtd.5]]</f>
        <v>0</v>
      </c>
      <c r="O28" s="201" t="str">
        <f t="shared" si="2"/>
        <v xml:space="preserve"> </v>
      </c>
      <c r="P28" s="195">
        <f t="shared" si="3"/>
        <v>15.61</v>
      </c>
      <c r="Q28" s="202">
        <f t="shared" si="4"/>
        <v>0</v>
      </c>
      <c r="R28" s="29"/>
      <c r="S28" s="17"/>
      <c r="T28" s="17"/>
      <c r="U28" s="17"/>
      <c r="V28" s="17"/>
      <c r="W28" s="17"/>
      <c r="X28" s="17"/>
      <c r="Y28" s="17"/>
      <c r="Z28" s="17"/>
    </row>
    <row r="29" spans="1:26" ht="16.5" customHeight="1">
      <c r="A29" s="29"/>
      <c r="B29" s="281" t="s">
        <v>364</v>
      </c>
      <c r="C29" s="282">
        <v>100060</v>
      </c>
      <c r="D29" s="281" t="s">
        <v>536</v>
      </c>
      <c r="E29" s="283" t="s">
        <v>24</v>
      </c>
      <c r="F29" s="194">
        <v>15</v>
      </c>
      <c r="G29" s="195">
        <v>9.9499999999999993</v>
      </c>
      <c r="H29" s="193">
        <f>CMVSem03[[#This Row],[Un. (R$)]]*CMVSem03[[#This Row],[Qtd.]]</f>
        <v>149.25</v>
      </c>
      <c r="I29" s="194">
        <v>12</v>
      </c>
      <c r="J29" s="195">
        <v>9.2899999999999991</v>
      </c>
      <c r="K29" s="193">
        <f t="shared" si="0"/>
        <v>111.47999999999999</v>
      </c>
      <c r="L29" s="194">
        <v>7</v>
      </c>
      <c r="M29" s="195">
        <f t="shared" si="1"/>
        <v>9.2899999999999991</v>
      </c>
      <c r="N29" s="193">
        <f>CMVSem03[[#This Row],[Un. (R$)6]]*CMVSem03[[#This Row],[Qtd.5]]</f>
        <v>65.03</v>
      </c>
      <c r="O29" s="201">
        <f t="shared" si="2"/>
        <v>20</v>
      </c>
      <c r="P29" s="195">
        <f t="shared" si="3"/>
        <v>9.2899999999999991</v>
      </c>
      <c r="Q29" s="202">
        <f t="shared" si="4"/>
        <v>195.70000000000002</v>
      </c>
      <c r="R29" s="29"/>
      <c r="S29" s="17"/>
      <c r="T29" s="17"/>
      <c r="U29" s="17"/>
      <c r="V29" s="17"/>
      <c r="W29" s="17"/>
      <c r="X29" s="17"/>
      <c r="Y29" s="17"/>
      <c r="Z29" s="17"/>
    </row>
    <row r="30" spans="1:26" ht="16.5" customHeight="1">
      <c r="A30" s="29"/>
      <c r="B30" s="281" t="s">
        <v>364</v>
      </c>
      <c r="C30" s="282">
        <v>100046</v>
      </c>
      <c r="D30" s="281" t="s">
        <v>328</v>
      </c>
      <c r="E30" s="283" t="s">
        <v>24</v>
      </c>
      <c r="F30" s="194">
        <v>0</v>
      </c>
      <c r="G30" s="195">
        <v>34.97</v>
      </c>
      <c r="H30" s="193">
        <f>CMVSem03[[#This Row],[Un. (R$)]]*CMVSem03[[#This Row],[Qtd.]]</f>
        <v>0</v>
      </c>
      <c r="I30" s="194">
        <v>3</v>
      </c>
      <c r="J30" s="195">
        <v>29.04</v>
      </c>
      <c r="K30" s="193">
        <f t="shared" si="0"/>
        <v>87.12</v>
      </c>
      <c r="L30" s="194">
        <v>1</v>
      </c>
      <c r="M30" s="195">
        <f t="shared" si="1"/>
        <v>29.04</v>
      </c>
      <c r="N30" s="193">
        <f>CMVSem03[[#This Row],[Un. (R$)6]]*CMVSem03[[#This Row],[Qtd.5]]</f>
        <v>29.04</v>
      </c>
      <c r="O30" s="201">
        <f t="shared" si="2"/>
        <v>2</v>
      </c>
      <c r="P30" s="195">
        <f t="shared" si="3"/>
        <v>29.04</v>
      </c>
      <c r="Q30" s="202">
        <f t="shared" si="4"/>
        <v>58.080000000000005</v>
      </c>
      <c r="R30" s="29"/>
      <c r="S30" s="17"/>
      <c r="T30" s="17"/>
      <c r="U30" s="17"/>
      <c r="V30" s="17"/>
      <c r="W30" s="17"/>
      <c r="X30" s="17"/>
      <c r="Y30" s="17"/>
      <c r="Z30" s="17"/>
    </row>
    <row r="31" spans="1:26" ht="16.5" customHeight="1">
      <c r="A31" s="29"/>
      <c r="B31" s="281" t="s">
        <v>364</v>
      </c>
      <c r="C31" s="282">
        <v>100020</v>
      </c>
      <c r="D31" s="281" t="s">
        <v>40</v>
      </c>
      <c r="E31" s="283" t="s">
        <v>30</v>
      </c>
      <c r="F31" s="194">
        <v>0</v>
      </c>
      <c r="G31" s="195">
        <v>8.7200000000000006</v>
      </c>
      <c r="H31" s="193">
        <f>CMVSem03[[#This Row],[Un. (R$)]]*CMVSem03[[#This Row],[Qtd.]]</f>
        <v>0</v>
      </c>
      <c r="I31" s="194">
        <v>0</v>
      </c>
      <c r="J31" s="195">
        <v>8.7200000000000006</v>
      </c>
      <c r="K31" s="193">
        <f t="shared" si="0"/>
        <v>0</v>
      </c>
      <c r="L31" s="194">
        <v>0</v>
      </c>
      <c r="M31" s="195">
        <f t="shared" si="1"/>
        <v>8.7200000000000006</v>
      </c>
      <c r="N31" s="193">
        <f>CMVSem03[[#This Row],[Un. (R$)6]]*CMVSem03[[#This Row],[Qtd.5]]</f>
        <v>0</v>
      </c>
      <c r="O31" s="201" t="str">
        <f t="shared" si="2"/>
        <v xml:space="preserve"> </v>
      </c>
      <c r="P31" s="195">
        <f t="shared" si="3"/>
        <v>8.7200000000000006</v>
      </c>
      <c r="Q31" s="202">
        <f t="shared" si="4"/>
        <v>0</v>
      </c>
      <c r="R31" s="29"/>
      <c r="S31" s="17"/>
      <c r="T31" s="17"/>
      <c r="U31" s="17"/>
      <c r="V31" s="17"/>
      <c r="W31" s="17"/>
      <c r="X31" s="17"/>
      <c r="Y31" s="17"/>
      <c r="Z31" s="17"/>
    </row>
    <row r="32" spans="1:26" ht="16.5" customHeight="1">
      <c r="A32" s="29"/>
      <c r="B32" s="281" t="s">
        <v>364</v>
      </c>
      <c r="C32" s="282">
        <v>100064</v>
      </c>
      <c r="D32" s="281" t="s">
        <v>69</v>
      </c>
      <c r="E32" s="283" t="s">
        <v>24</v>
      </c>
      <c r="F32" s="194">
        <v>0</v>
      </c>
      <c r="G32" s="195">
        <v>11.99</v>
      </c>
      <c r="H32" s="193">
        <f>CMVSem03[[#This Row],[Un. (R$)]]*CMVSem03[[#This Row],[Qtd.]]</f>
        <v>0</v>
      </c>
      <c r="I32" s="194">
        <v>0</v>
      </c>
      <c r="J32" s="195">
        <v>11.99</v>
      </c>
      <c r="K32" s="193">
        <f t="shared" si="0"/>
        <v>0</v>
      </c>
      <c r="L32" s="194">
        <v>0</v>
      </c>
      <c r="M32" s="195">
        <f t="shared" si="1"/>
        <v>11.99</v>
      </c>
      <c r="N32" s="193">
        <f>CMVSem03[[#This Row],[Un. (R$)6]]*CMVSem03[[#This Row],[Qtd.5]]</f>
        <v>0</v>
      </c>
      <c r="O32" s="201" t="str">
        <f t="shared" si="2"/>
        <v xml:space="preserve"> </v>
      </c>
      <c r="P32" s="195">
        <f t="shared" si="3"/>
        <v>11.99</v>
      </c>
      <c r="Q32" s="202">
        <f t="shared" si="4"/>
        <v>0</v>
      </c>
      <c r="R32" s="29"/>
      <c r="S32" s="17"/>
      <c r="T32" s="17"/>
      <c r="U32" s="17"/>
      <c r="V32" s="17"/>
      <c r="W32" s="17"/>
      <c r="X32" s="17"/>
      <c r="Y32" s="17"/>
      <c r="Z32" s="17"/>
    </row>
    <row r="33" spans="1:26" ht="16.5" customHeight="1">
      <c r="A33" s="29"/>
      <c r="B33" s="281" t="s">
        <v>364</v>
      </c>
      <c r="C33" s="282">
        <v>100061</v>
      </c>
      <c r="D33" s="281" t="s">
        <v>331</v>
      </c>
      <c r="E33" s="283" t="s">
        <v>24</v>
      </c>
      <c r="F33" s="194">
        <v>2</v>
      </c>
      <c r="G33" s="195">
        <v>44.68</v>
      </c>
      <c r="H33" s="193">
        <f>CMVSem03[[#This Row],[Un. (R$)]]*CMVSem03[[#This Row],[Qtd.]]</f>
        <v>89.36</v>
      </c>
      <c r="I33" s="194">
        <v>4</v>
      </c>
      <c r="J33" s="195">
        <v>41.9</v>
      </c>
      <c r="K33" s="193">
        <f t="shared" ref="K33:K61" si="5">IF(I33="","",I33*J33)</f>
        <v>167.6</v>
      </c>
      <c r="L33" s="194">
        <v>2</v>
      </c>
      <c r="M33" s="195">
        <f t="shared" ref="M33:M61" si="6">IF(J33=0," ",J33)</f>
        <v>41.9</v>
      </c>
      <c r="N33" s="193">
        <f>CMVSem03[[#This Row],[Un. (R$)6]]*CMVSem03[[#This Row],[Qtd.5]]</f>
        <v>83.8</v>
      </c>
      <c r="O33" s="201">
        <f t="shared" ref="O33:O61" si="7">IF(((F33+I33)-L33)=0," ",(F33+I33)-L33)</f>
        <v>4</v>
      </c>
      <c r="P33" s="195">
        <f t="shared" ref="P33:P61" si="8">M33</f>
        <v>41.9</v>
      </c>
      <c r="Q33" s="202">
        <f t="shared" ref="Q33:Q61" si="9">IFERROR((H33+K33)-N33," ")</f>
        <v>173.15999999999997</v>
      </c>
      <c r="R33" s="29"/>
      <c r="S33" s="17"/>
      <c r="T33" s="17"/>
      <c r="U33" s="17"/>
      <c r="V33" s="17"/>
      <c r="W33" s="17"/>
      <c r="X33" s="17"/>
      <c r="Y33" s="17"/>
      <c r="Z33" s="17"/>
    </row>
    <row r="34" spans="1:26" ht="16.5" customHeight="1">
      <c r="A34" s="29"/>
      <c r="B34" s="281" t="s">
        <v>364</v>
      </c>
      <c r="C34" s="282">
        <v>100006</v>
      </c>
      <c r="D34" s="281" t="s">
        <v>31</v>
      </c>
      <c r="E34" s="283" t="s">
        <v>24</v>
      </c>
      <c r="F34" s="194">
        <v>1</v>
      </c>
      <c r="G34" s="195">
        <v>4.99</v>
      </c>
      <c r="H34" s="193">
        <f>CMVSem03[[#This Row],[Un. (R$)]]*CMVSem03[[#This Row],[Qtd.]]</f>
        <v>4.99</v>
      </c>
      <c r="I34" s="194">
        <v>0</v>
      </c>
      <c r="J34" s="195">
        <v>4.99</v>
      </c>
      <c r="K34" s="193">
        <f t="shared" si="5"/>
        <v>0</v>
      </c>
      <c r="L34" s="194">
        <v>0</v>
      </c>
      <c r="M34" s="195">
        <f t="shared" si="6"/>
        <v>4.99</v>
      </c>
      <c r="N34" s="193">
        <f>CMVSem03[[#This Row],[Un. (R$)6]]*CMVSem03[[#This Row],[Qtd.5]]</f>
        <v>0</v>
      </c>
      <c r="O34" s="201">
        <f t="shared" si="7"/>
        <v>1</v>
      </c>
      <c r="P34" s="195">
        <f t="shared" si="8"/>
        <v>4.99</v>
      </c>
      <c r="Q34" s="202">
        <f t="shared" si="9"/>
        <v>4.99</v>
      </c>
      <c r="R34" s="29"/>
      <c r="S34" s="17"/>
      <c r="T34" s="17"/>
      <c r="U34" s="17"/>
      <c r="V34" s="17"/>
      <c r="W34" s="17"/>
      <c r="X34" s="17"/>
      <c r="Y34" s="17"/>
      <c r="Z34" s="17"/>
    </row>
    <row r="35" spans="1:26" ht="16.5" customHeight="1">
      <c r="A35" s="29"/>
      <c r="B35" s="281" t="s">
        <v>364</v>
      </c>
      <c r="C35" s="282">
        <v>100007</v>
      </c>
      <c r="D35" s="281" t="s">
        <v>242</v>
      </c>
      <c r="E35" s="283" t="s">
        <v>24</v>
      </c>
      <c r="F35" s="194">
        <v>26</v>
      </c>
      <c r="G35" s="195">
        <v>4.5</v>
      </c>
      <c r="H35" s="193">
        <f>CMVSem03[[#This Row],[Un. (R$)]]*CMVSem03[[#This Row],[Qtd.]]</f>
        <v>117</v>
      </c>
      <c r="I35" s="194">
        <v>40</v>
      </c>
      <c r="J35" s="195">
        <v>3.99</v>
      </c>
      <c r="K35" s="193">
        <f t="shared" si="5"/>
        <v>159.60000000000002</v>
      </c>
      <c r="L35" s="194">
        <v>30</v>
      </c>
      <c r="M35" s="195">
        <f t="shared" si="6"/>
        <v>3.99</v>
      </c>
      <c r="N35" s="193">
        <f>CMVSem03[[#This Row],[Un. (R$)6]]*CMVSem03[[#This Row],[Qtd.5]]</f>
        <v>119.7</v>
      </c>
      <c r="O35" s="201">
        <f t="shared" si="7"/>
        <v>36</v>
      </c>
      <c r="P35" s="195">
        <f t="shared" si="8"/>
        <v>3.99</v>
      </c>
      <c r="Q35" s="202">
        <f t="shared" si="9"/>
        <v>156.90000000000003</v>
      </c>
      <c r="R35" s="29"/>
      <c r="S35" s="17"/>
      <c r="T35" s="17"/>
      <c r="U35" s="17"/>
      <c r="V35" s="17"/>
      <c r="W35" s="17"/>
      <c r="X35" s="17"/>
      <c r="Y35" s="17"/>
      <c r="Z35" s="17"/>
    </row>
    <row r="36" spans="1:26" ht="16.5" customHeight="1">
      <c r="A36" s="29"/>
      <c r="B36" s="281" t="s">
        <v>364</v>
      </c>
      <c r="C36" s="282">
        <v>100025</v>
      </c>
      <c r="D36" s="281" t="s">
        <v>45</v>
      </c>
      <c r="E36" s="283" t="s">
        <v>24</v>
      </c>
      <c r="F36" s="194">
        <v>4</v>
      </c>
      <c r="G36" s="195">
        <v>3.39</v>
      </c>
      <c r="H36" s="193">
        <f>CMVSem03[[#This Row],[Un. (R$)]]*CMVSem03[[#This Row],[Qtd.]]</f>
        <v>13.56</v>
      </c>
      <c r="I36" s="194">
        <v>10</v>
      </c>
      <c r="J36" s="195">
        <v>3.59</v>
      </c>
      <c r="K36" s="193">
        <f t="shared" si="5"/>
        <v>35.9</v>
      </c>
      <c r="L36" s="194">
        <v>10</v>
      </c>
      <c r="M36" s="195">
        <f t="shared" si="6"/>
        <v>3.59</v>
      </c>
      <c r="N36" s="193">
        <f>CMVSem03[[#This Row],[Un. (R$)6]]*CMVSem03[[#This Row],[Qtd.5]]</f>
        <v>35.9</v>
      </c>
      <c r="O36" s="201">
        <f t="shared" si="7"/>
        <v>4</v>
      </c>
      <c r="P36" s="195">
        <f t="shared" si="8"/>
        <v>3.59</v>
      </c>
      <c r="Q36" s="202">
        <f t="shared" si="9"/>
        <v>13.560000000000002</v>
      </c>
      <c r="R36" s="29"/>
      <c r="S36" s="17"/>
      <c r="T36" s="17"/>
      <c r="U36" s="17"/>
      <c r="V36" s="17"/>
      <c r="W36" s="17"/>
      <c r="X36" s="17"/>
      <c r="Y36" s="17"/>
      <c r="Z36" s="17"/>
    </row>
    <row r="37" spans="1:26" ht="16.5" customHeight="1">
      <c r="A37" s="29"/>
      <c r="B37" s="281" t="s">
        <v>364</v>
      </c>
      <c r="C37" s="282">
        <v>100027</v>
      </c>
      <c r="D37" s="281" t="s">
        <v>357</v>
      </c>
      <c r="E37" s="283" t="s">
        <v>24</v>
      </c>
      <c r="F37" s="194">
        <v>3</v>
      </c>
      <c r="G37" s="195">
        <v>16.739999999999998</v>
      </c>
      <c r="H37" s="193">
        <f>CMVSem03[[#This Row],[Un. (R$)]]*CMVSem03[[#This Row],[Qtd.]]</f>
        <v>50.22</v>
      </c>
      <c r="I37" s="194">
        <v>6</v>
      </c>
      <c r="J37" s="195">
        <v>15</v>
      </c>
      <c r="K37" s="193">
        <f t="shared" si="5"/>
        <v>90</v>
      </c>
      <c r="L37" s="194">
        <v>3</v>
      </c>
      <c r="M37" s="195">
        <f t="shared" si="6"/>
        <v>15</v>
      </c>
      <c r="N37" s="193">
        <f>CMVSem03[[#This Row],[Un. (R$)6]]*CMVSem03[[#This Row],[Qtd.5]]</f>
        <v>45</v>
      </c>
      <c r="O37" s="201">
        <f t="shared" si="7"/>
        <v>6</v>
      </c>
      <c r="P37" s="195">
        <f t="shared" si="8"/>
        <v>15</v>
      </c>
      <c r="Q37" s="202">
        <f t="shared" si="9"/>
        <v>95.22</v>
      </c>
      <c r="R37" s="29"/>
      <c r="S37" s="17"/>
      <c r="T37" s="17"/>
      <c r="U37" s="17"/>
      <c r="V37" s="17"/>
      <c r="W37" s="17"/>
      <c r="X37" s="17"/>
      <c r="Y37" s="17"/>
      <c r="Z37" s="17"/>
    </row>
    <row r="38" spans="1:26" ht="16.5" customHeight="1">
      <c r="A38" s="29"/>
      <c r="B38" s="281" t="s">
        <v>364</v>
      </c>
      <c r="C38" s="282">
        <v>100008</v>
      </c>
      <c r="D38" s="281" t="s">
        <v>338</v>
      </c>
      <c r="E38" s="283" t="s">
        <v>24</v>
      </c>
      <c r="F38" s="194">
        <v>18</v>
      </c>
      <c r="G38" s="195">
        <v>6.4</v>
      </c>
      <c r="H38" s="193">
        <f>CMVSem03[[#This Row],[Un. (R$)]]*CMVSem03[[#This Row],[Qtd.]]</f>
        <v>115.2</v>
      </c>
      <c r="I38" s="194">
        <v>20</v>
      </c>
      <c r="J38" s="195">
        <v>9.9789999999999992</v>
      </c>
      <c r="K38" s="193">
        <f t="shared" si="5"/>
        <v>199.57999999999998</v>
      </c>
      <c r="L38" s="194">
        <v>10</v>
      </c>
      <c r="M38" s="195">
        <f t="shared" si="6"/>
        <v>9.9789999999999992</v>
      </c>
      <c r="N38" s="193">
        <f>CMVSem03[[#This Row],[Un. (R$)6]]*CMVSem03[[#This Row],[Qtd.5]]</f>
        <v>99.789999999999992</v>
      </c>
      <c r="O38" s="201">
        <f t="shared" si="7"/>
        <v>28</v>
      </c>
      <c r="P38" s="195">
        <f t="shared" si="8"/>
        <v>9.9789999999999992</v>
      </c>
      <c r="Q38" s="202">
        <f t="shared" si="9"/>
        <v>214.98999999999998</v>
      </c>
      <c r="R38" s="29"/>
      <c r="S38" s="17"/>
      <c r="T38" s="17"/>
      <c r="U38" s="17"/>
      <c r="V38" s="17"/>
      <c r="W38" s="17"/>
      <c r="X38" s="17"/>
      <c r="Y38" s="17"/>
      <c r="Z38" s="17"/>
    </row>
    <row r="39" spans="1:26" ht="16.5" customHeight="1">
      <c r="A39" s="29"/>
      <c r="B39" s="281" t="s">
        <v>364</v>
      </c>
      <c r="C39" s="282">
        <v>100010</v>
      </c>
      <c r="D39" s="281" t="s">
        <v>337</v>
      </c>
      <c r="E39" s="283" t="s">
        <v>24</v>
      </c>
      <c r="F39" s="194">
        <v>9</v>
      </c>
      <c r="G39" s="195">
        <v>5.99</v>
      </c>
      <c r="H39" s="193">
        <f>CMVSem03[[#This Row],[Un. (R$)]]*CMVSem03[[#This Row],[Qtd.]]</f>
        <v>53.910000000000004</v>
      </c>
      <c r="I39" s="194">
        <v>0</v>
      </c>
      <c r="J39" s="195">
        <v>6.1120000000000001</v>
      </c>
      <c r="K39" s="193">
        <f t="shared" si="5"/>
        <v>0</v>
      </c>
      <c r="L39" s="194">
        <v>7</v>
      </c>
      <c r="M39" s="195">
        <f t="shared" si="6"/>
        <v>6.1120000000000001</v>
      </c>
      <c r="N39" s="193">
        <f>CMVSem03[[#This Row],[Un. (R$)6]]*CMVSem03[[#This Row],[Qtd.5]]</f>
        <v>42.783999999999999</v>
      </c>
      <c r="O39" s="201">
        <f t="shared" si="7"/>
        <v>2</v>
      </c>
      <c r="P39" s="195">
        <f t="shared" si="8"/>
        <v>6.1120000000000001</v>
      </c>
      <c r="Q39" s="202">
        <f t="shared" si="9"/>
        <v>11.126000000000005</v>
      </c>
      <c r="R39" s="29"/>
      <c r="S39" s="17"/>
      <c r="T39" s="17"/>
      <c r="U39" s="17"/>
      <c r="V39" s="17"/>
      <c r="W39" s="17"/>
      <c r="X39" s="17"/>
      <c r="Y39" s="17"/>
      <c r="Z39" s="17"/>
    </row>
    <row r="40" spans="1:26" ht="16.5" customHeight="1">
      <c r="A40" s="29"/>
      <c r="B40" s="281" t="s">
        <v>364</v>
      </c>
      <c r="C40" s="282">
        <v>100009</v>
      </c>
      <c r="D40" s="281" t="s">
        <v>336</v>
      </c>
      <c r="E40" s="283" t="s">
        <v>24</v>
      </c>
      <c r="F40" s="194">
        <v>18</v>
      </c>
      <c r="G40" s="195">
        <v>5.99</v>
      </c>
      <c r="H40" s="193">
        <f>CMVSem03[[#This Row],[Un. (R$)]]*CMVSem03[[#This Row],[Qtd.]]</f>
        <v>107.82000000000001</v>
      </c>
      <c r="I40" s="194">
        <v>20</v>
      </c>
      <c r="J40" s="195">
        <v>6.99</v>
      </c>
      <c r="K40" s="193">
        <f t="shared" si="5"/>
        <v>139.80000000000001</v>
      </c>
      <c r="L40" s="194">
        <v>12</v>
      </c>
      <c r="M40" s="195">
        <f t="shared" si="6"/>
        <v>6.99</v>
      </c>
      <c r="N40" s="193">
        <f>CMVSem03[[#This Row],[Un. (R$)6]]*CMVSem03[[#This Row],[Qtd.5]]</f>
        <v>83.88</v>
      </c>
      <c r="O40" s="201">
        <f t="shared" si="7"/>
        <v>26</v>
      </c>
      <c r="P40" s="195">
        <f t="shared" si="8"/>
        <v>6.99</v>
      </c>
      <c r="Q40" s="202">
        <f t="shared" si="9"/>
        <v>163.74</v>
      </c>
      <c r="R40" s="29"/>
      <c r="S40" s="17"/>
      <c r="T40" s="17"/>
      <c r="U40" s="17"/>
      <c r="V40" s="17"/>
      <c r="W40" s="17"/>
      <c r="X40" s="17"/>
      <c r="Y40" s="17"/>
      <c r="Z40" s="17"/>
    </row>
    <row r="41" spans="1:26" ht="16.5" customHeight="1">
      <c r="A41" s="29"/>
      <c r="B41" s="281" t="s">
        <v>364</v>
      </c>
      <c r="C41" s="282">
        <v>100065</v>
      </c>
      <c r="D41" s="281" t="s">
        <v>70</v>
      </c>
      <c r="E41" s="283" t="s">
        <v>24</v>
      </c>
      <c r="F41" s="194">
        <v>0</v>
      </c>
      <c r="G41" s="195">
        <v>6.35</v>
      </c>
      <c r="H41" s="193">
        <f>CMVSem03[[#This Row],[Un. (R$)]]*CMVSem03[[#This Row],[Qtd.]]</f>
        <v>0</v>
      </c>
      <c r="I41" s="194">
        <v>0</v>
      </c>
      <c r="J41" s="195">
        <v>6.35</v>
      </c>
      <c r="K41" s="193">
        <f t="shared" si="5"/>
        <v>0</v>
      </c>
      <c r="L41" s="194">
        <v>0</v>
      </c>
      <c r="M41" s="195">
        <f t="shared" si="6"/>
        <v>6.35</v>
      </c>
      <c r="N41" s="193">
        <f>CMVSem03[[#This Row],[Un. (R$)6]]*CMVSem03[[#This Row],[Qtd.5]]</f>
        <v>0</v>
      </c>
      <c r="O41" s="201" t="str">
        <f t="shared" si="7"/>
        <v xml:space="preserve"> </v>
      </c>
      <c r="P41" s="195">
        <f t="shared" si="8"/>
        <v>6.35</v>
      </c>
      <c r="Q41" s="202">
        <f t="shared" si="9"/>
        <v>0</v>
      </c>
      <c r="R41" s="29"/>
      <c r="S41" s="17"/>
      <c r="T41" s="17"/>
      <c r="U41" s="17"/>
      <c r="V41" s="17"/>
      <c r="W41" s="17"/>
      <c r="X41" s="17"/>
      <c r="Y41" s="17"/>
      <c r="Z41" s="17"/>
    </row>
    <row r="42" spans="1:26" ht="16.5" customHeight="1">
      <c r="A42" s="29"/>
      <c r="B42" s="281" t="s">
        <v>364</v>
      </c>
      <c r="C42" s="282">
        <v>100050</v>
      </c>
      <c r="D42" s="281" t="s">
        <v>327</v>
      </c>
      <c r="E42" s="283" t="s">
        <v>24</v>
      </c>
      <c r="F42" s="194">
        <v>0</v>
      </c>
      <c r="G42" s="195">
        <v>2.56</v>
      </c>
      <c r="H42" s="193">
        <f>CMVSem03[[#This Row],[Un. (R$)]]*CMVSem03[[#This Row],[Qtd.]]</f>
        <v>0</v>
      </c>
      <c r="I42" s="194">
        <v>0</v>
      </c>
      <c r="J42" s="195">
        <v>2.56</v>
      </c>
      <c r="K42" s="193">
        <f t="shared" si="5"/>
        <v>0</v>
      </c>
      <c r="L42" s="194">
        <v>0</v>
      </c>
      <c r="M42" s="195">
        <f t="shared" si="6"/>
        <v>2.56</v>
      </c>
      <c r="N42" s="193">
        <f>CMVSem03[[#This Row],[Un. (R$)6]]*CMVSem03[[#This Row],[Qtd.5]]</f>
        <v>0</v>
      </c>
      <c r="O42" s="201" t="str">
        <f t="shared" si="7"/>
        <v xml:space="preserve"> </v>
      </c>
      <c r="P42" s="195">
        <f t="shared" si="8"/>
        <v>2.56</v>
      </c>
      <c r="Q42" s="202">
        <f t="shared" si="9"/>
        <v>0</v>
      </c>
      <c r="R42" s="29"/>
      <c r="S42" s="17"/>
      <c r="T42" s="17"/>
      <c r="U42" s="17"/>
      <c r="V42" s="17"/>
      <c r="W42" s="17"/>
      <c r="X42" s="17"/>
      <c r="Y42" s="17"/>
      <c r="Z42" s="17"/>
    </row>
    <row r="43" spans="1:26" ht="16.5" customHeight="1">
      <c r="A43" s="29"/>
      <c r="B43" s="281" t="s">
        <v>364</v>
      </c>
      <c r="C43" s="282">
        <v>100035</v>
      </c>
      <c r="D43" s="281" t="s">
        <v>377</v>
      </c>
      <c r="E43" s="283" t="s">
        <v>24</v>
      </c>
      <c r="F43" s="194">
        <v>0</v>
      </c>
      <c r="G43" s="195">
        <v>6.35</v>
      </c>
      <c r="H43" s="193">
        <f>CMVSem03[[#This Row],[Un. (R$)]]*CMVSem03[[#This Row],[Qtd.]]</f>
        <v>0</v>
      </c>
      <c r="I43" s="194">
        <v>0</v>
      </c>
      <c r="J43" s="195">
        <v>6.35</v>
      </c>
      <c r="K43" s="193">
        <f t="shared" si="5"/>
        <v>0</v>
      </c>
      <c r="L43" s="194">
        <v>0</v>
      </c>
      <c r="M43" s="195">
        <f t="shared" si="6"/>
        <v>6.35</v>
      </c>
      <c r="N43" s="193">
        <f>CMVSem03[[#This Row],[Un. (R$)6]]*CMVSem03[[#This Row],[Qtd.5]]</f>
        <v>0</v>
      </c>
      <c r="O43" s="201" t="str">
        <f t="shared" si="7"/>
        <v xml:space="preserve"> </v>
      </c>
      <c r="P43" s="195">
        <f t="shared" si="8"/>
        <v>6.35</v>
      </c>
      <c r="Q43" s="202">
        <f t="shared" si="9"/>
        <v>0</v>
      </c>
      <c r="R43" s="29"/>
      <c r="S43" s="17"/>
      <c r="T43" s="17"/>
      <c r="U43" s="17"/>
      <c r="V43" s="17"/>
      <c r="W43" s="17"/>
      <c r="X43" s="17"/>
      <c r="Y43" s="17"/>
      <c r="Z43" s="17"/>
    </row>
    <row r="44" spans="1:26" ht="16.5" customHeight="1">
      <c r="A44" s="29"/>
      <c r="B44" s="281" t="s">
        <v>364</v>
      </c>
      <c r="C44" s="282">
        <v>100044</v>
      </c>
      <c r="D44" s="281" t="s">
        <v>376</v>
      </c>
      <c r="E44" s="283" t="s">
        <v>24</v>
      </c>
      <c r="F44" s="194">
        <v>0</v>
      </c>
      <c r="G44" s="195">
        <v>7.25</v>
      </c>
      <c r="H44" s="193">
        <f>CMVSem03[[#This Row],[Un. (R$)]]*CMVSem03[[#This Row],[Qtd.]]</f>
        <v>0</v>
      </c>
      <c r="I44" s="194">
        <v>0</v>
      </c>
      <c r="J44" s="195">
        <v>7.25</v>
      </c>
      <c r="K44" s="193">
        <f t="shared" si="5"/>
        <v>0</v>
      </c>
      <c r="L44" s="194">
        <v>0</v>
      </c>
      <c r="M44" s="195">
        <f t="shared" si="6"/>
        <v>7.25</v>
      </c>
      <c r="N44" s="193">
        <f>CMVSem03[[#This Row],[Un. (R$)6]]*CMVSem03[[#This Row],[Qtd.5]]</f>
        <v>0</v>
      </c>
      <c r="O44" s="201" t="str">
        <f t="shared" si="7"/>
        <v xml:space="preserve"> </v>
      </c>
      <c r="P44" s="195">
        <f t="shared" si="8"/>
        <v>7.25</v>
      </c>
      <c r="Q44" s="202">
        <f t="shared" si="9"/>
        <v>0</v>
      </c>
      <c r="R44" s="29"/>
      <c r="S44" s="17"/>
      <c r="T44" s="17"/>
      <c r="U44" s="17"/>
      <c r="V44" s="17"/>
      <c r="W44" s="17"/>
      <c r="X44" s="17"/>
      <c r="Y44" s="17"/>
      <c r="Z44" s="17"/>
    </row>
    <row r="45" spans="1:26" ht="16.5" customHeight="1">
      <c r="A45" s="29"/>
      <c r="B45" s="281" t="s">
        <v>364</v>
      </c>
      <c r="C45" s="282">
        <v>100021</v>
      </c>
      <c r="D45" s="281" t="s">
        <v>41</v>
      </c>
      <c r="E45" s="283" t="s">
        <v>24</v>
      </c>
      <c r="F45" s="194">
        <v>28</v>
      </c>
      <c r="G45" s="195">
        <v>5.46</v>
      </c>
      <c r="H45" s="193">
        <f>CMVSem03[[#This Row],[Un. (R$)]]*CMVSem03[[#This Row],[Qtd.]]</f>
        <v>152.88</v>
      </c>
      <c r="I45" s="194">
        <v>0</v>
      </c>
      <c r="J45" s="195">
        <v>5.4690000000000003</v>
      </c>
      <c r="K45" s="193">
        <f t="shared" si="5"/>
        <v>0</v>
      </c>
      <c r="L45" s="194">
        <v>21</v>
      </c>
      <c r="M45" s="195">
        <f t="shared" si="6"/>
        <v>5.4690000000000003</v>
      </c>
      <c r="N45" s="193">
        <f>CMVSem03[[#This Row],[Un. (R$)6]]*CMVSem03[[#This Row],[Qtd.5]]</f>
        <v>114.849</v>
      </c>
      <c r="O45" s="201">
        <f t="shared" si="7"/>
        <v>7</v>
      </c>
      <c r="P45" s="195">
        <f t="shared" si="8"/>
        <v>5.4690000000000003</v>
      </c>
      <c r="Q45" s="202">
        <f t="shared" si="9"/>
        <v>38.030999999999992</v>
      </c>
      <c r="R45" s="29"/>
      <c r="S45" s="17"/>
      <c r="T45" s="17"/>
      <c r="U45" s="17"/>
      <c r="V45" s="17"/>
      <c r="W45" s="17"/>
      <c r="X45" s="17"/>
      <c r="Y45" s="17"/>
      <c r="Z45" s="17"/>
    </row>
    <row r="46" spans="1:26" ht="16.5" customHeight="1">
      <c r="A46" s="29"/>
      <c r="B46" s="281" t="s">
        <v>364</v>
      </c>
      <c r="C46" s="282">
        <v>100018</v>
      </c>
      <c r="D46" s="281" t="s">
        <v>332</v>
      </c>
      <c r="E46" s="283" t="s">
        <v>30</v>
      </c>
      <c r="F46" s="194">
        <v>12</v>
      </c>
      <c r="G46" s="195">
        <v>4.37</v>
      </c>
      <c r="H46" s="193">
        <f>CMVSem03[[#This Row],[Un. (R$)]]*CMVSem03[[#This Row],[Qtd.]]</f>
        <v>52.44</v>
      </c>
      <c r="I46" s="194">
        <v>0</v>
      </c>
      <c r="J46" s="195">
        <v>4.37</v>
      </c>
      <c r="K46" s="193">
        <f t="shared" si="5"/>
        <v>0</v>
      </c>
      <c r="L46" s="194">
        <v>11</v>
      </c>
      <c r="M46" s="195">
        <f t="shared" si="6"/>
        <v>4.37</v>
      </c>
      <c r="N46" s="193">
        <f>CMVSem03[[#This Row],[Un. (R$)6]]*CMVSem03[[#This Row],[Qtd.5]]</f>
        <v>48.07</v>
      </c>
      <c r="O46" s="201">
        <f t="shared" si="7"/>
        <v>1</v>
      </c>
      <c r="P46" s="195">
        <f t="shared" si="8"/>
        <v>4.37</v>
      </c>
      <c r="Q46" s="202">
        <f t="shared" si="9"/>
        <v>4.3699999999999974</v>
      </c>
      <c r="R46" s="29"/>
      <c r="S46" s="17"/>
      <c r="T46" s="17"/>
      <c r="U46" s="17"/>
      <c r="V46" s="17"/>
      <c r="W46" s="17"/>
      <c r="X46" s="17"/>
      <c r="Y46" s="17"/>
      <c r="Z46" s="17"/>
    </row>
    <row r="47" spans="1:26" ht="16.5" customHeight="1">
      <c r="A47" s="29"/>
      <c r="B47" s="281" t="s">
        <v>364</v>
      </c>
      <c r="C47" s="282">
        <v>100019</v>
      </c>
      <c r="D47" s="281" t="s">
        <v>339</v>
      </c>
      <c r="E47" s="283" t="s">
        <v>30</v>
      </c>
      <c r="F47" s="194">
        <v>20</v>
      </c>
      <c r="G47" s="195">
        <v>4.6666999999999996</v>
      </c>
      <c r="H47" s="193">
        <f>CMVSem03[[#This Row],[Un. (R$)]]*CMVSem03[[#This Row],[Qtd.]]</f>
        <v>93.333999999999989</v>
      </c>
      <c r="I47" s="194">
        <v>12</v>
      </c>
      <c r="J47" s="195">
        <v>5.6891999999999996</v>
      </c>
      <c r="K47" s="193">
        <f t="shared" si="5"/>
        <v>68.270399999999995</v>
      </c>
      <c r="L47" s="194">
        <v>17</v>
      </c>
      <c r="M47" s="195">
        <f t="shared" si="6"/>
        <v>5.6891999999999996</v>
      </c>
      <c r="N47" s="193">
        <f>CMVSem03[[#This Row],[Un. (R$)6]]*CMVSem03[[#This Row],[Qtd.5]]</f>
        <v>96.716399999999993</v>
      </c>
      <c r="O47" s="201">
        <f t="shared" si="7"/>
        <v>15</v>
      </c>
      <c r="P47" s="195">
        <f t="shared" si="8"/>
        <v>5.6891999999999996</v>
      </c>
      <c r="Q47" s="202">
        <f t="shared" si="9"/>
        <v>64.888000000000005</v>
      </c>
      <c r="R47" s="29"/>
      <c r="S47" s="17"/>
      <c r="T47" s="17"/>
      <c r="U47" s="17"/>
      <c r="V47" s="17"/>
      <c r="W47" s="17"/>
      <c r="X47" s="17"/>
      <c r="Y47" s="17"/>
      <c r="Z47" s="17"/>
    </row>
    <row r="48" spans="1:26" ht="16.5" customHeight="1">
      <c r="A48" s="29"/>
      <c r="B48" s="281" t="s">
        <v>364</v>
      </c>
      <c r="C48" s="282">
        <v>100037</v>
      </c>
      <c r="D48" s="281" t="s">
        <v>348</v>
      </c>
      <c r="E48" s="283" t="s">
        <v>24</v>
      </c>
      <c r="F48" s="194">
        <v>4</v>
      </c>
      <c r="G48" s="195">
        <v>15.31</v>
      </c>
      <c r="H48" s="193">
        <f>CMVSem03[[#This Row],[Un. (R$)]]*CMVSem03[[#This Row],[Qtd.]]</f>
        <v>61.24</v>
      </c>
      <c r="I48" s="194">
        <v>0</v>
      </c>
      <c r="J48" s="195">
        <v>18.170000000000002</v>
      </c>
      <c r="K48" s="193">
        <f t="shared" si="5"/>
        <v>0</v>
      </c>
      <c r="L48" s="194">
        <v>0</v>
      </c>
      <c r="M48" s="195">
        <f t="shared" si="6"/>
        <v>18.170000000000002</v>
      </c>
      <c r="N48" s="193">
        <f>CMVSem03[[#This Row],[Un. (R$)6]]*CMVSem03[[#This Row],[Qtd.5]]</f>
        <v>0</v>
      </c>
      <c r="O48" s="201">
        <f t="shared" si="7"/>
        <v>4</v>
      </c>
      <c r="P48" s="195">
        <f t="shared" si="8"/>
        <v>18.170000000000002</v>
      </c>
      <c r="Q48" s="202">
        <f t="shared" si="9"/>
        <v>61.24</v>
      </c>
      <c r="R48" s="29"/>
      <c r="S48" s="17"/>
      <c r="T48" s="17"/>
      <c r="U48" s="17"/>
      <c r="V48" s="17"/>
      <c r="W48" s="17"/>
      <c r="X48" s="17"/>
      <c r="Y48" s="17"/>
      <c r="Z48" s="17"/>
    </row>
    <row r="49" spans="1:26" ht="16.5" customHeight="1">
      <c r="A49" s="29"/>
      <c r="B49" s="281" t="s">
        <v>364</v>
      </c>
      <c r="C49" s="282">
        <v>100022</v>
      </c>
      <c r="D49" s="281" t="s">
        <v>347</v>
      </c>
      <c r="E49" s="283" t="s">
        <v>24</v>
      </c>
      <c r="F49" s="194">
        <v>6</v>
      </c>
      <c r="G49" s="195">
        <v>5.67</v>
      </c>
      <c r="H49" s="193">
        <f>CMVSem03[[#This Row],[Un. (R$)]]*CMVSem03[[#This Row],[Qtd.]]</f>
        <v>34.019999999999996</v>
      </c>
      <c r="I49" s="194">
        <v>3</v>
      </c>
      <c r="J49" s="195">
        <v>5.78</v>
      </c>
      <c r="K49" s="193">
        <f t="shared" si="5"/>
        <v>17.34</v>
      </c>
      <c r="L49" s="194">
        <v>5</v>
      </c>
      <c r="M49" s="195">
        <f t="shared" si="6"/>
        <v>5.78</v>
      </c>
      <c r="N49" s="193">
        <f>CMVSem03[[#This Row],[Un. (R$)6]]*CMVSem03[[#This Row],[Qtd.5]]</f>
        <v>28.900000000000002</v>
      </c>
      <c r="O49" s="201">
        <f t="shared" si="7"/>
        <v>4</v>
      </c>
      <c r="P49" s="195">
        <f t="shared" si="8"/>
        <v>5.78</v>
      </c>
      <c r="Q49" s="202">
        <f t="shared" si="9"/>
        <v>22.459999999999997</v>
      </c>
      <c r="R49" s="29"/>
      <c r="S49" s="17"/>
      <c r="T49" s="17"/>
      <c r="U49" s="17"/>
      <c r="V49" s="17"/>
      <c r="W49" s="17"/>
      <c r="X49" s="17"/>
      <c r="Y49" s="17"/>
      <c r="Z49" s="17"/>
    </row>
    <row r="50" spans="1:26" ht="16.5" customHeight="1">
      <c r="A50" s="29"/>
      <c r="B50" s="281" t="s">
        <v>364</v>
      </c>
      <c r="C50" s="282">
        <v>100023</v>
      </c>
      <c r="D50" s="281" t="s">
        <v>43</v>
      </c>
      <c r="E50" s="283" t="s">
        <v>24</v>
      </c>
      <c r="F50" s="194">
        <v>1</v>
      </c>
      <c r="G50" s="195">
        <v>17.75</v>
      </c>
      <c r="H50" s="193">
        <f>CMVSem03[[#This Row],[Un. (R$)]]*CMVSem03[[#This Row],[Qtd.]]</f>
        <v>17.75</v>
      </c>
      <c r="I50" s="194">
        <v>10</v>
      </c>
      <c r="J50" s="195">
        <v>13.21</v>
      </c>
      <c r="K50" s="193">
        <f t="shared" si="5"/>
        <v>132.10000000000002</v>
      </c>
      <c r="L50" s="194">
        <v>5</v>
      </c>
      <c r="M50" s="195">
        <f t="shared" si="6"/>
        <v>13.21</v>
      </c>
      <c r="N50" s="193">
        <f>CMVSem03[[#This Row],[Un. (R$)6]]*CMVSem03[[#This Row],[Qtd.5]]</f>
        <v>66.050000000000011</v>
      </c>
      <c r="O50" s="201">
        <f t="shared" si="7"/>
        <v>6</v>
      </c>
      <c r="P50" s="195">
        <f t="shared" si="8"/>
        <v>13.21</v>
      </c>
      <c r="Q50" s="202">
        <f t="shared" si="9"/>
        <v>83.800000000000011</v>
      </c>
      <c r="R50" s="29"/>
      <c r="S50" s="17"/>
      <c r="T50" s="17"/>
      <c r="U50" s="17"/>
      <c r="V50" s="17"/>
      <c r="W50" s="17"/>
      <c r="X50" s="17"/>
      <c r="Y50" s="17"/>
      <c r="Z50" s="17"/>
    </row>
    <row r="51" spans="1:26" ht="16.5" customHeight="1">
      <c r="A51" s="29"/>
      <c r="B51" s="281" t="s">
        <v>364</v>
      </c>
      <c r="C51" s="282">
        <v>100052</v>
      </c>
      <c r="D51" s="281" t="s">
        <v>59</v>
      </c>
      <c r="E51" s="283" t="s">
        <v>24</v>
      </c>
      <c r="F51" s="194">
        <v>0</v>
      </c>
      <c r="G51" s="195">
        <v>20.96</v>
      </c>
      <c r="H51" s="193">
        <f>CMVSem03[[#This Row],[Un. (R$)]]*CMVSem03[[#This Row],[Qtd.]]</f>
        <v>0</v>
      </c>
      <c r="I51" s="194">
        <v>1</v>
      </c>
      <c r="J51" s="195">
        <v>22</v>
      </c>
      <c r="K51" s="193">
        <f t="shared" si="5"/>
        <v>22</v>
      </c>
      <c r="L51" s="194">
        <v>0</v>
      </c>
      <c r="M51" s="195">
        <f t="shared" si="6"/>
        <v>22</v>
      </c>
      <c r="N51" s="193">
        <f>CMVSem03[[#This Row],[Un. (R$)6]]*CMVSem03[[#This Row],[Qtd.5]]</f>
        <v>0</v>
      </c>
      <c r="O51" s="201">
        <f t="shared" si="7"/>
        <v>1</v>
      </c>
      <c r="P51" s="195">
        <f t="shared" si="8"/>
        <v>22</v>
      </c>
      <c r="Q51" s="202">
        <f t="shared" si="9"/>
        <v>22</v>
      </c>
      <c r="R51" s="29"/>
      <c r="S51" s="17"/>
      <c r="T51" s="17"/>
      <c r="U51" s="17"/>
      <c r="V51" s="17"/>
      <c r="W51" s="17"/>
      <c r="X51" s="17"/>
      <c r="Y51" s="17"/>
      <c r="Z51" s="17"/>
    </row>
    <row r="52" spans="1:26" ht="16.5" customHeight="1">
      <c r="A52" s="29"/>
      <c r="B52" s="281" t="s">
        <v>364</v>
      </c>
      <c r="C52" s="282">
        <v>100015</v>
      </c>
      <c r="D52" s="281" t="s">
        <v>36</v>
      </c>
      <c r="E52" s="283" t="s">
        <v>24</v>
      </c>
      <c r="F52" s="194">
        <v>2</v>
      </c>
      <c r="G52" s="195">
        <v>13.4</v>
      </c>
      <c r="H52" s="193">
        <f>CMVSem03[[#This Row],[Un. (R$)]]*CMVSem03[[#This Row],[Qtd.]]</f>
        <v>26.8</v>
      </c>
      <c r="I52" s="194">
        <v>0</v>
      </c>
      <c r="J52" s="195">
        <v>18.2</v>
      </c>
      <c r="K52" s="193">
        <f t="shared" si="5"/>
        <v>0</v>
      </c>
      <c r="L52" s="194">
        <v>0</v>
      </c>
      <c r="M52" s="195">
        <f t="shared" si="6"/>
        <v>18.2</v>
      </c>
      <c r="N52" s="193">
        <f>CMVSem03[[#This Row],[Un. (R$)6]]*CMVSem03[[#This Row],[Qtd.5]]</f>
        <v>0</v>
      </c>
      <c r="O52" s="201">
        <f t="shared" si="7"/>
        <v>2</v>
      </c>
      <c r="P52" s="195">
        <f t="shared" si="8"/>
        <v>18.2</v>
      </c>
      <c r="Q52" s="202">
        <f t="shared" si="9"/>
        <v>26.8</v>
      </c>
      <c r="R52" s="29"/>
      <c r="S52" s="17"/>
      <c r="T52" s="17"/>
      <c r="U52" s="17"/>
      <c r="V52" s="17"/>
      <c r="W52" s="17"/>
      <c r="X52" s="17"/>
      <c r="Y52" s="17"/>
      <c r="Z52" s="17"/>
    </row>
    <row r="53" spans="1:26" ht="16.5" customHeight="1">
      <c r="A53" s="29"/>
      <c r="B53" s="281" t="s">
        <v>364</v>
      </c>
      <c r="C53" s="282">
        <v>100054</v>
      </c>
      <c r="D53" s="281" t="s">
        <v>60</v>
      </c>
      <c r="E53" s="283" t="s">
        <v>24</v>
      </c>
      <c r="F53" s="194">
        <v>0</v>
      </c>
      <c r="G53" s="195">
        <v>158.94999999999999</v>
      </c>
      <c r="H53" s="193">
        <f>CMVSem03[[#This Row],[Un. (R$)]]*CMVSem03[[#This Row],[Qtd.]]</f>
        <v>0</v>
      </c>
      <c r="I53" s="194">
        <v>0</v>
      </c>
      <c r="J53" s="195">
        <v>158.94999999999999</v>
      </c>
      <c r="K53" s="193">
        <f t="shared" si="5"/>
        <v>0</v>
      </c>
      <c r="L53" s="194">
        <v>0</v>
      </c>
      <c r="M53" s="195">
        <f t="shared" si="6"/>
        <v>158.94999999999999</v>
      </c>
      <c r="N53" s="193">
        <f>CMVSem03[[#This Row],[Un. (R$)6]]*CMVSem03[[#This Row],[Qtd.5]]</f>
        <v>0</v>
      </c>
      <c r="O53" s="201" t="str">
        <f t="shared" si="7"/>
        <v xml:space="preserve"> </v>
      </c>
      <c r="P53" s="195">
        <f t="shared" si="8"/>
        <v>158.94999999999999</v>
      </c>
      <c r="Q53" s="202">
        <f t="shared" si="9"/>
        <v>0</v>
      </c>
      <c r="R53" s="29"/>
      <c r="S53" s="17"/>
      <c r="T53" s="17"/>
      <c r="U53" s="17"/>
      <c r="V53" s="17"/>
      <c r="W53" s="17"/>
      <c r="X53" s="17"/>
      <c r="Y53" s="17"/>
      <c r="Z53" s="17"/>
    </row>
    <row r="54" spans="1:26" ht="16.5" customHeight="1">
      <c r="A54" s="29"/>
      <c r="B54" s="281" t="s">
        <v>364</v>
      </c>
      <c r="C54" s="282">
        <v>100056</v>
      </c>
      <c r="D54" s="281" t="s">
        <v>251</v>
      </c>
      <c r="E54" s="283" t="s">
        <v>24</v>
      </c>
      <c r="F54" s="194">
        <v>1</v>
      </c>
      <c r="G54" s="195">
        <v>21.8</v>
      </c>
      <c r="H54" s="193">
        <f>CMVSem03[[#This Row],[Un. (R$)]]*CMVSem03[[#This Row],[Qtd.]]</f>
        <v>21.8</v>
      </c>
      <c r="I54" s="194">
        <v>0</v>
      </c>
      <c r="J54" s="195">
        <v>13.99</v>
      </c>
      <c r="K54" s="193">
        <f t="shared" si="5"/>
        <v>0</v>
      </c>
      <c r="L54" s="194">
        <v>0</v>
      </c>
      <c r="M54" s="195">
        <f t="shared" si="6"/>
        <v>13.99</v>
      </c>
      <c r="N54" s="193">
        <f>CMVSem03[[#This Row],[Un. (R$)6]]*CMVSem03[[#This Row],[Qtd.5]]</f>
        <v>0</v>
      </c>
      <c r="O54" s="201">
        <f t="shared" si="7"/>
        <v>1</v>
      </c>
      <c r="P54" s="195">
        <f t="shared" si="8"/>
        <v>13.99</v>
      </c>
      <c r="Q54" s="202">
        <f t="shared" si="9"/>
        <v>21.8</v>
      </c>
      <c r="R54" s="29"/>
      <c r="S54" s="17"/>
      <c r="T54" s="17"/>
      <c r="U54" s="17"/>
      <c r="V54" s="17"/>
      <c r="W54" s="17"/>
      <c r="X54" s="17"/>
      <c r="Y54" s="17"/>
      <c r="Z54" s="17"/>
    </row>
    <row r="55" spans="1:26" ht="16.5" customHeight="1">
      <c r="A55" s="29"/>
      <c r="B55" s="281" t="s">
        <v>364</v>
      </c>
      <c r="C55" s="282">
        <v>100013</v>
      </c>
      <c r="D55" s="281" t="s">
        <v>35</v>
      </c>
      <c r="E55" s="283" t="s">
        <v>30</v>
      </c>
      <c r="F55" s="194">
        <v>6</v>
      </c>
      <c r="G55" s="195">
        <v>10.65</v>
      </c>
      <c r="H55" s="193">
        <f>CMVSem03[[#This Row],[Un. (R$)]]*CMVSem03[[#This Row],[Qtd.]]</f>
        <v>63.900000000000006</v>
      </c>
      <c r="I55" s="194">
        <v>0</v>
      </c>
      <c r="J55" s="195">
        <v>12.24</v>
      </c>
      <c r="K55" s="193">
        <f t="shared" si="5"/>
        <v>0</v>
      </c>
      <c r="L55" s="194">
        <v>4</v>
      </c>
      <c r="M55" s="195">
        <f t="shared" si="6"/>
        <v>12.24</v>
      </c>
      <c r="N55" s="193">
        <f>CMVSem03[[#This Row],[Un. (R$)6]]*CMVSem03[[#This Row],[Qtd.5]]</f>
        <v>48.96</v>
      </c>
      <c r="O55" s="201">
        <f t="shared" si="7"/>
        <v>2</v>
      </c>
      <c r="P55" s="195">
        <f t="shared" si="8"/>
        <v>12.24</v>
      </c>
      <c r="Q55" s="202">
        <f t="shared" si="9"/>
        <v>14.940000000000005</v>
      </c>
      <c r="R55" s="29"/>
      <c r="S55" s="17"/>
      <c r="T55" s="17"/>
      <c r="U55" s="17"/>
      <c r="V55" s="17"/>
      <c r="W55" s="17"/>
      <c r="X55" s="17"/>
      <c r="Y55" s="17"/>
      <c r="Z55" s="17"/>
    </row>
    <row r="56" spans="1:26" ht="16.5" customHeight="1">
      <c r="A56" s="29"/>
      <c r="B56" s="281" t="s">
        <v>364</v>
      </c>
      <c r="C56" s="282">
        <v>100053</v>
      </c>
      <c r="D56" s="281" t="s">
        <v>245</v>
      </c>
      <c r="E56" s="283" t="s">
        <v>24</v>
      </c>
      <c r="F56" s="194">
        <v>0</v>
      </c>
      <c r="G56" s="195">
        <v>9.4499999999999993</v>
      </c>
      <c r="H56" s="193">
        <f>CMVSem03[[#This Row],[Un. (R$)]]*CMVSem03[[#This Row],[Qtd.]]</f>
        <v>0</v>
      </c>
      <c r="I56" s="194">
        <v>0</v>
      </c>
      <c r="J56" s="195">
        <v>9.4499999999999993</v>
      </c>
      <c r="K56" s="193">
        <f t="shared" si="5"/>
        <v>0</v>
      </c>
      <c r="L56" s="194">
        <v>0</v>
      </c>
      <c r="M56" s="195">
        <f t="shared" si="6"/>
        <v>9.4499999999999993</v>
      </c>
      <c r="N56" s="193">
        <f>CMVSem03[[#This Row],[Un. (R$)6]]*CMVSem03[[#This Row],[Qtd.5]]</f>
        <v>0</v>
      </c>
      <c r="O56" s="201" t="str">
        <f t="shared" si="7"/>
        <v xml:space="preserve"> </v>
      </c>
      <c r="P56" s="195">
        <f t="shared" si="8"/>
        <v>9.4499999999999993</v>
      </c>
      <c r="Q56" s="202">
        <f t="shared" si="9"/>
        <v>0</v>
      </c>
      <c r="R56" s="29"/>
      <c r="S56" s="17"/>
      <c r="T56" s="17"/>
      <c r="U56" s="17"/>
      <c r="V56" s="17"/>
      <c r="W56" s="17"/>
      <c r="X56" s="17"/>
      <c r="Y56" s="17"/>
      <c r="Z56" s="17"/>
    </row>
    <row r="57" spans="1:26" ht="16.5" customHeight="1">
      <c r="A57" s="29"/>
      <c r="B57" s="281" t="s">
        <v>364</v>
      </c>
      <c r="C57" s="282"/>
      <c r="D57" s="281" t="s">
        <v>243</v>
      </c>
      <c r="E57" s="283" t="s">
        <v>24</v>
      </c>
      <c r="F57" s="194">
        <v>2</v>
      </c>
      <c r="G57" s="195">
        <v>11.9</v>
      </c>
      <c r="H57" s="193">
        <f>CMVSem03[[#This Row],[Un. (R$)]]*CMVSem03[[#This Row],[Qtd.]]</f>
        <v>23.8</v>
      </c>
      <c r="I57" s="194">
        <v>11</v>
      </c>
      <c r="J57" s="195">
        <v>11.9</v>
      </c>
      <c r="K57" s="193">
        <f t="shared" si="5"/>
        <v>130.9</v>
      </c>
      <c r="L57" s="194">
        <v>5</v>
      </c>
      <c r="M57" s="195">
        <f t="shared" si="6"/>
        <v>11.9</v>
      </c>
      <c r="N57" s="193">
        <f>CMVSem03[[#This Row],[Un. (R$)6]]*CMVSem03[[#This Row],[Qtd.5]]</f>
        <v>59.5</v>
      </c>
      <c r="O57" s="201">
        <f t="shared" si="7"/>
        <v>8</v>
      </c>
      <c r="P57" s="195">
        <f t="shared" si="8"/>
        <v>11.9</v>
      </c>
      <c r="Q57" s="202">
        <f t="shared" si="9"/>
        <v>95.200000000000017</v>
      </c>
      <c r="R57" s="29"/>
      <c r="S57" s="17"/>
      <c r="T57" s="17"/>
      <c r="U57" s="17"/>
      <c r="V57" s="17"/>
      <c r="W57" s="17"/>
      <c r="X57" s="17"/>
      <c r="Y57" s="17"/>
      <c r="Z57" s="17"/>
    </row>
    <row r="58" spans="1:26" ht="16.5" customHeight="1">
      <c r="A58" s="29"/>
      <c r="B58" s="281" t="s">
        <v>364</v>
      </c>
      <c r="C58" s="282">
        <v>100062</v>
      </c>
      <c r="D58" s="281" t="s">
        <v>333</v>
      </c>
      <c r="E58" s="283" t="s">
        <v>30</v>
      </c>
      <c r="F58" s="194">
        <v>1</v>
      </c>
      <c r="G58" s="195">
        <v>70.400000000000006</v>
      </c>
      <c r="H58" s="193">
        <f>CMVSem03[[#This Row],[Un. (R$)]]*CMVSem03[[#This Row],[Qtd.]]</f>
        <v>70.400000000000006</v>
      </c>
      <c r="I58" s="194">
        <v>0</v>
      </c>
      <c r="J58" s="195">
        <v>68.739999999999995</v>
      </c>
      <c r="K58" s="193">
        <f t="shared" si="5"/>
        <v>0</v>
      </c>
      <c r="L58" s="194">
        <v>1</v>
      </c>
      <c r="M58" s="195">
        <f t="shared" si="6"/>
        <v>68.739999999999995</v>
      </c>
      <c r="N58" s="193">
        <f>CMVSem03[[#This Row],[Un. (R$)6]]*CMVSem03[[#This Row],[Qtd.5]]</f>
        <v>68.739999999999995</v>
      </c>
      <c r="O58" s="201" t="str">
        <f t="shared" si="7"/>
        <v xml:space="preserve"> </v>
      </c>
      <c r="P58" s="195">
        <f t="shared" si="8"/>
        <v>68.739999999999995</v>
      </c>
      <c r="Q58" s="202">
        <f t="shared" si="9"/>
        <v>1.6600000000000108</v>
      </c>
      <c r="R58" s="29"/>
      <c r="S58" s="17"/>
      <c r="T58" s="17"/>
      <c r="U58" s="17"/>
      <c r="V58" s="17"/>
      <c r="W58" s="17"/>
      <c r="X58" s="17"/>
      <c r="Y58" s="17"/>
      <c r="Z58" s="17"/>
    </row>
    <row r="59" spans="1:26" ht="16.5" customHeight="1">
      <c r="A59" s="29"/>
      <c r="B59" s="281" t="s">
        <v>364</v>
      </c>
      <c r="C59" s="282">
        <v>100029</v>
      </c>
      <c r="D59" s="281" t="s">
        <v>548</v>
      </c>
      <c r="E59" s="283" t="s">
        <v>30</v>
      </c>
      <c r="F59" s="194">
        <v>0</v>
      </c>
      <c r="G59" s="195">
        <v>163.99</v>
      </c>
      <c r="H59" s="193">
        <f>CMVSem03[[#This Row],[Un. (R$)]]*CMVSem03[[#This Row],[Qtd.]]</f>
        <v>0</v>
      </c>
      <c r="I59" s="194">
        <v>4</v>
      </c>
      <c r="J59" s="195">
        <v>169.99</v>
      </c>
      <c r="K59" s="193">
        <f t="shared" si="5"/>
        <v>679.96</v>
      </c>
      <c r="L59" s="194">
        <v>1</v>
      </c>
      <c r="M59" s="195">
        <f t="shared" si="6"/>
        <v>169.99</v>
      </c>
      <c r="N59" s="193">
        <f>CMVSem03[[#This Row],[Un. (R$)6]]*CMVSem03[[#This Row],[Qtd.5]]</f>
        <v>169.99</v>
      </c>
      <c r="O59" s="201">
        <f t="shared" si="7"/>
        <v>3</v>
      </c>
      <c r="P59" s="195">
        <f t="shared" si="8"/>
        <v>169.99</v>
      </c>
      <c r="Q59" s="202">
        <f t="shared" si="9"/>
        <v>509.97</v>
      </c>
      <c r="R59" s="29"/>
      <c r="S59" s="17"/>
      <c r="T59" s="17"/>
      <c r="U59" s="17"/>
      <c r="V59" s="17"/>
      <c r="W59" s="17"/>
      <c r="X59" s="17"/>
      <c r="Y59" s="17"/>
      <c r="Z59" s="17"/>
    </row>
    <row r="60" spans="1:26" ht="16.5" customHeight="1">
      <c r="A60" s="29"/>
      <c r="B60" s="281" t="s">
        <v>364</v>
      </c>
      <c r="C60" s="282">
        <v>100005</v>
      </c>
      <c r="D60" s="281" t="s">
        <v>325</v>
      </c>
      <c r="E60" s="283" t="s">
        <v>30</v>
      </c>
      <c r="F60" s="194">
        <v>21</v>
      </c>
      <c r="G60" s="195">
        <v>6.99</v>
      </c>
      <c r="H60" s="193">
        <f>CMVSem03[[#This Row],[Un. (R$)]]*CMVSem03[[#This Row],[Qtd.]]</f>
        <v>146.79</v>
      </c>
      <c r="I60" s="194">
        <v>36</v>
      </c>
      <c r="J60" s="195">
        <v>7.5894000000000004</v>
      </c>
      <c r="K60" s="193">
        <f t="shared" si="5"/>
        <v>273.21840000000003</v>
      </c>
      <c r="L60" s="194">
        <v>18</v>
      </c>
      <c r="M60" s="195">
        <f t="shared" si="6"/>
        <v>7.5894000000000004</v>
      </c>
      <c r="N60" s="193">
        <f>CMVSem03[[#This Row],[Un. (R$)6]]*CMVSem03[[#This Row],[Qtd.5]]</f>
        <v>136.60920000000002</v>
      </c>
      <c r="O60" s="201">
        <f t="shared" si="7"/>
        <v>39</v>
      </c>
      <c r="P60" s="195">
        <f t="shared" si="8"/>
        <v>7.5894000000000004</v>
      </c>
      <c r="Q60" s="202">
        <f t="shared" si="9"/>
        <v>283.39920000000006</v>
      </c>
      <c r="R60" s="29"/>
      <c r="S60" s="17"/>
      <c r="T60" s="17"/>
      <c r="U60" s="17"/>
      <c r="V60" s="17"/>
      <c r="W60" s="17"/>
      <c r="X60" s="17"/>
      <c r="Y60" s="17"/>
      <c r="Z60" s="17"/>
    </row>
    <row r="61" spans="1:26" ht="16.5" customHeight="1">
      <c r="A61" s="29"/>
      <c r="B61" s="281" t="s">
        <v>364</v>
      </c>
      <c r="C61" s="282">
        <v>100039</v>
      </c>
      <c r="D61" s="281" t="s">
        <v>345</v>
      </c>
      <c r="E61" s="283" t="s">
        <v>24</v>
      </c>
      <c r="F61" s="194">
        <v>0</v>
      </c>
      <c r="G61" s="195">
        <v>7.7</v>
      </c>
      <c r="H61" s="193">
        <f>CMVSem03[[#This Row],[Un. (R$)]]*CMVSem03[[#This Row],[Qtd.]]</f>
        <v>0</v>
      </c>
      <c r="I61" s="194">
        <v>2</v>
      </c>
      <c r="J61" s="195">
        <v>17.57</v>
      </c>
      <c r="K61" s="193">
        <f t="shared" si="5"/>
        <v>35.14</v>
      </c>
      <c r="L61" s="194">
        <v>0</v>
      </c>
      <c r="M61" s="195">
        <f t="shared" si="6"/>
        <v>17.57</v>
      </c>
      <c r="N61" s="193">
        <f>CMVSem03[[#This Row],[Un. (R$)6]]*CMVSem03[[#This Row],[Qtd.5]]</f>
        <v>0</v>
      </c>
      <c r="O61" s="201">
        <f t="shared" si="7"/>
        <v>2</v>
      </c>
      <c r="P61" s="195">
        <f t="shared" si="8"/>
        <v>17.57</v>
      </c>
      <c r="Q61" s="202">
        <f t="shared" si="9"/>
        <v>35.14</v>
      </c>
      <c r="R61" s="29"/>
      <c r="S61" s="17"/>
      <c r="T61" s="17"/>
      <c r="U61" s="17"/>
      <c r="V61" s="17"/>
      <c r="W61" s="17"/>
      <c r="X61" s="17"/>
      <c r="Y61" s="17"/>
      <c r="Z61" s="17"/>
    </row>
    <row r="62" spans="1:26" ht="16.5" customHeight="1">
      <c r="A62" s="29"/>
      <c r="B62" s="281" t="s">
        <v>364</v>
      </c>
      <c r="C62" s="282">
        <v>100045</v>
      </c>
      <c r="D62" s="281" t="s">
        <v>55</v>
      </c>
      <c r="E62" s="283" t="s">
        <v>24</v>
      </c>
      <c r="F62" s="194">
        <v>0</v>
      </c>
      <c r="G62" s="195">
        <v>63.53</v>
      </c>
      <c r="H62" s="193">
        <f>CMVSem03[[#This Row],[Un. (R$)]]*CMVSem03[[#This Row],[Qtd.]]</f>
        <v>0</v>
      </c>
      <c r="I62" s="194">
        <v>0</v>
      </c>
      <c r="J62" s="195">
        <v>50.14</v>
      </c>
      <c r="K62" s="193"/>
      <c r="L62" s="194">
        <v>0</v>
      </c>
      <c r="M62" s="195">
        <v>50.14</v>
      </c>
      <c r="N62" s="193">
        <f>CMVSem03[[#This Row],[Un. (R$)6]]*CMVSem03[[#This Row],[Qtd.5]]</f>
        <v>0</v>
      </c>
      <c r="O62" s="201"/>
      <c r="P62" s="195">
        <v>50.14</v>
      </c>
      <c r="Q62" s="202">
        <v>0</v>
      </c>
      <c r="R62" s="29"/>
      <c r="S62" s="17"/>
      <c r="T62" s="17"/>
      <c r="U62" s="17"/>
      <c r="V62" s="17"/>
      <c r="W62" s="17"/>
      <c r="X62" s="17"/>
      <c r="Y62" s="17"/>
      <c r="Z62" s="17"/>
    </row>
    <row r="63" spans="1:26" ht="16.5" customHeight="1">
      <c r="A63" s="29"/>
      <c r="B63" s="281" t="s">
        <v>364</v>
      </c>
      <c r="C63" s="282">
        <v>100063</v>
      </c>
      <c r="D63" s="281" t="s">
        <v>68</v>
      </c>
      <c r="E63" s="283" t="s">
        <v>24</v>
      </c>
      <c r="F63" s="194">
        <v>0</v>
      </c>
      <c r="G63" s="195">
        <v>14.78</v>
      </c>
      <c r="H63" s="193">
        <f>CMVSem03[[#This Row],[Un. (R$)]]*CMVSem03[[#This Row],[Qtd.]]</f>
        <v>0</v>
      </c>
      <c r="I63" s="194">
        <v>0</v>
      </c>
      <c r="J63" s="195">
        <v>14.78</v>
      </c>
      <c r="K63" s="193"/>
      <c r="L63" s="194">
        <v>0</v>
      </c>
      <c r="M63" s="195">
        <v>14.78</v>
      </c>
      <c r="N63" s="193">
        <f>CMVSem03[[#This Row],[Un. (R$)6]]*CMVSem03[[#This Row],[Qtd.5]]</f>
        <v>0</v>
      </c>
      <c r="O63" s="201"/>
      <c r="P63" s="195">
        <v>14.78</v>
      </c>
      <c r="Q63" s="202">
        <v>0</v>
      </c>
      <c r="R63" s="29"/>
      <c r="S63" s="17"/>
      <c r="T63" s="17"/>
      <c r="U63" s="17"/>
      <c r="V63" s="17"/>
      <c r="W63" s="17"/>
      <c r="X63" s="17"/>
      <c r="Y63" s="17"/>
      <c r="Z63" s="17"/>
    </row>
    <row r="64" spans="1:26" ht="16.5" customHeight="1">
      <c r="A64" s="29"/>
      <c r="B64" s="281" t="s">
        <v>364</v>
      </c>
      <c r="C64" s="282"/>
      <c r="D64" s="281" t="s">
        <v>356</v>
      </c>
      <c r="E64" s="283" t="s">
        <v>65</v>
      </c>
      <c r="F64" s="194">
        <v>4</v>
      </c>
      <c r="G64" s="195">
        <v>15</v>
      </c>
      <c r="H64" s="193">
        <f>CMVSem03[[#This Row],[Un. (R$)]]*CMVSem03[[#This Row],[Qtd.]]</f>
        <v>60</v>
      </c>
      <c r="I64" s="194">
        <v>0</v>
      </c>
      <c r="J64" s="195">
        <v>18.05</v>
      </c>
      <c r="K64" s="193">
        <f t="shared" ref="K64:K101" si="10">IF(I64="","",I64*J64)</f>
        <v>0</v>
      </c>
      <c r="L64" s="194">
        <v>0</v>
      </c>
      <c r="M64" s="195">
        <f t="shared" ref="M64:M101" si="11">IF(J64=0," ",J64)</f>
        <v>18.05</v>
      </c>
      <c r="N64" s="193">
        <f>CMVSem03[[#This Row],[Un. (R$)6]]*CMVSem03[[#This Row],[Qtd.5]]</f>
        <v>0</v>
      </c>
      <c r="O64" s="201">
        <f t="shared" ref="O64:O101" si="12">IF(((F64+I64)-L64)=0," ",(F64+I64)-L64)</f>
        <v>4</v>
      </c>
      <c r="P64" s="195">
        <f t="shared" ref="P64:P101" si="13">M64</f>
        <v>18.05</v>
      </c>
      <c r="Q64" s="202">
        <f t="shared" ref="Q64:Q101" si="14">IFERROR((H64+K64)-N64," ")</f>
        <v>60</v>
      </c>
      <c r="R64" s="29"/>
      <c r="S64" s="17"/>
      <c r="T64" s="17"/>
      <c r="U64" s="17"/>
      <c r="V64" s="17"/>
      <c r="W64" s="17"/>
      <c r="X64" s="17"/>
      <c r="Y64" s="17"/>
      <c r="Z64" s="17"/>
    </row>
    <row r="65" spans="1:26" ht="16.5" customHeight="1">
      <c r="A65" s="29"/>
      <c r="B65" s="281" t="s">
        <v>364</v>
      </c>
      <c r="C65" s="282">
        <v>100055</v>
      </c>
      <c r="D65" s="281" t="s">
        <v>61</v>
      </c>
      <c r="E65" s="283" t="s">
        <v>24</v>
      </c>
      <c r="F65" s="194">
        <v>3</v>
      </c>
      <c r="G65" s="195">
        <v>11.1501</v>
      </c>
      <c r="H65" s="193">
        <f>CMVSem03[[#This Row],[Un. (R$)]]*CMVSem03[[#This Row],[Qtd.]]</f>
        <v>33.450299999999999</v>
      </c>
      <c r="I65" s="194">
        <v>0</v>
      </c>
      <c r="J65" s="195">
        <v>13.5</v>
      </c>
      <c r="K65" s="193">
        <f t="shared" si="10"/>
        <v>0</v>
      </c>
      <c r="L65" s="194">
        <v>2</v>
      </c>
      <c r="M65" s="195">
        <f t="shared" si="11"/>
        <v>13.5</v>
      </c>
      <c r="N65" s="193">
        <f>CMVSem03[[#This Row],[Un. (R$)6]]*CMVSem03[[#This Row],[Qtd.5]]</f>
        <v>27</v>
      </c>
      <c r="O65" s="201">
        <f t="shared" si="12"/>
        <v>1</v>
      </c>
      <c r="P65" s="195">
        <f t="shared" si="13"/>
        <v>13.5</v>
      </c>
      <c r="Q65" s="202">
        <f t="shared" si="14"/>
        <v>6.4502999999999986</v>
      </c>
      <c r="R65" s="29"/>
      <c r="S65" s="17"/>
      <c r="T65" s="17"/>
      <c r="U65" s="17"/>
      <c r="V65" s="17"/>
      <c r="W65" s="17"/>
      <c r="X65" s="17"/>
      <c r="Y65" s="17"/>
      <c r="Z65" s="17"/>
    </row>
    <row r="66" spans="1:26" ht="16.5" customHeight="1">
      <c r="A66" s="29"/>
      <c r="B66" s="281" t="s">
        <v>364</v>
      </c>
      <c r="C66" s="282">
        <v>100003</v>
      </c>
      <c r="D66" s="281" t="s">
        <v>27</v>
      </c>
      <c r="E66" s="283" t="s">
        <v>24</v>
      </c>
      <c r="F66" s="194">
        <v>0</v>
      </c>
      <c r="G66" s="195">
        <v>16.54</v>
      </c>
      <c r="H66" s="193">
        <f>CMVSem03[[#This Row],[Un. (R$)]]*CMVSem03[[#This Row],[Qtd.]]</f>
        <v>0</v>
      </c>
      <c r="I66" s="194">
        <v>0</v>
      </c>
      <c r="J66" s="195">
        <v>16.54</v>
      </c>
      <c r="K66" s="193">
        <f t="shared" si="10"/>
        <v>0</v>
      </c>
      <c r="L66" s="194">
        <v>0</v>
      </c>
      <c r="M66" s="195">
        <f t="shared" si="11"/>
        <v>16.54</v>
      </c>
      <c r="N66" s="193">
        <f>CMVSem03[[#This Row],[Un. (R$)6]]*CMVSem03[[#This Row],[Qtd.5]]</f>
        <v>0</v>
      </c>
      <c r="O66" s="201" t="str">
        <f t="shared" si="12"/>
        <v xml:space="preserve"> </v>
      </c>
      <c r="P66" s="195">
        <f t="shared" si="13"/>
        <v>16.54</v>
      </c>
      <c r="Q66" s="202">
        <f t="shared" si="14"/>
        <v>0</v>
      </c>
      <c r="R66" s="29"/>
      <c r="S66" s="17"/>
      <c r="T66" s="17"/>
      <c r="U66" s="17"/>
      <c r="V66" s="17"/>
      <c r="W66" s="17"/>
      <c r="X66" s="17"/>
      <c r="Y66" s="17"/>
      <c r="Z66" s="17"/>
    </row>
    <row r="67" spans="1:26" ht="16.5" customHeight="1">
      <c r="A67" s="29"/>
      <c r="B67" s="281" t="s">
        <v>364</v>
      </c>
      <c r="C67" s="282">
        <v>100004</v>
      </c>
      <c r="D67" s="281" t="s">
        <v>28</v>
      </c>
      <c r="E67" s="283" t="s">
        <v>24</v>
      </c>
      <c r="F67" s="194">
        <v>5</v>
      </c>
      <c r="G67" s="195">
        <v>1.5289999999999999</v>
      </c>
      <c r="H67" s="193">
        <f>CMVSem03[[#This Row],[Un. (R$)]]*CMVSem03[[#This Row],[Qtd.]]</f>
        <v>7.6449999999999996</v>
      </c>
      <c r="I67" s="194">
        <v>10</v>
      </c>
      <c r="J67" s="195">
        <v>2.59</v>
      </c>
      <c r="K67" s="193">
        <f t="shared" si="10"/>
        <v>25.9</v>
      </c>
      <c r="L67" s="194">
        <v>11</v>
      </c>
      <c r="M67" s="195">
        <f t="shared" si="11"/>
        <v>2.59</v>
      </c>
      <c r="N67" s="193">
        <f>CMVSem03[[#This Row],[Un. (R$)6]]*CMVSem03[[#This Row],[Qtd.5]]</f>
        <v>28.49</v>
      </c>
      <c r="O67" s="201">
        <f t="shared" si="12"/>
        <v>4</v>
      </c>
      <c r="P67" s="195">
        <f t="shared" si="13"/>
        <v>2.59</v>
      </c>
      <c r="Q67" s="202">
        <f t="shared" si="14"/>
        <v>5.0550000000000033</v>
      </c>
      <c r="R67" s="29"/>
      <c r="S67" s="17"/>
      <c r="T67" s="17"/>
      <c r="U67" s="17"/>
      <c r="V67" s="17"/>
      <c r="W67" s="17"/>
      <c r="X67" s="17"/>
      <c r="Y67" s="17"/>
      <c r="Z67" s="17"/>
    </row>
    <row r="68" spans="1:26" ht="16.5" customHeight="1">
      <c r="A68" s="29"/>
      <c r="B68" s="281" t="s">
        <v>364</v>
      </c>
      <c r="C68" s="282">
        <v>100047</v>
      </c>
      <c r="D68" s="281" t="s">
        <v>346</v>
      </c>
      <c r="E68" s="283" t="s">
        <v>24</v>
      </c>
      <c r="F68" s="194">
        <v>1</v>
      </c>
      <c r="G68" s="195">
        <v>14.69</v>
      </c>
      <c r="H68" s="193">
        <f>CMVSem03[[#This Row],[Un. (R$)]]*CMVSem03[[#This Row],[Qtd.]]</f>
        <v>14.69</v>
      </c>
      <c r="I68" s="194">
        <v>0</v>
      </c>
      <c r="J68" s="195">
        <v>14.69</v>
      </c>
      <c r="K68" s="193">
        <f t="shared" si="10"/>
        <v>0</v>
      </c>
      <c r="L68" s="194">
        <v>1</v>
      </c>
      <c r="M68" s="195">
        <f t="shared" si="11"/>
        <v>14.69</v>
      </c>
      <c r="N68" s="193">
        <f>CMVSem03[[#This Row],[Un. (R$)6]]*CMVSem03[[#This Row],[Qtd.5]]</f>
        <v>14.69</v>
      </c>
      <c r="O68" s="201" t="str">
        <f t="shared" si="12"/>
        <v xml:space="preserve"> </v>
      </c>
      <c r="P68" s="195">
        <f t="shared" si="13"/>
        <v>14.69</v>
      </c>
      <c r="Q68" s="202">
        <f t="shared" si="14"/>
        <v>0</v>
      </c>
      <c r="R68" s="29"/>
      <c r="S68" s="17"/>
      <c r="T68" s="17"/>
      <c r="U68" s="17"/>
      <c r="V68" s="17"/>
      <c r="W68" s="17"/>
      <c r="X68" s="17"/>
      <c r="Y68" s="17"/>
      <c r="Z68" s="17"/>
    </row>
    <row r="69" spans="1:26" ht="16.5" customHeight="1">
      <c r="A69" s="29"/>
      <c r="B69" s="281" t="s">
        <v>364</v>
      </c>
      <c r="C69" s="282">
        <v>100012</v>
      </c>
      <c r="D69" s="281" t="s">
        <v>34</v>
      </c>
      <c r="E69" s="283" t="s">
        <v>24</v>
      </c>
      <c r="F69" s="194">
        <v>5</v>
      </c>
      <c r="G69" s="195">
        <v>12.77</v>
      </c>
      <c r="H69" s="193">
        <f>CMVSem03[[#This Row],[Un. (R$)]]*CMVSem03[[#This Row],[Qtd.]]</f>
        <v>63.849999999999994</v>
      </c>
      <c r="I69" s="194">
        <v>0</v>
      </c>
      <c r="J69" s="195">
        <v>12.76</v>
      </c>
      <c r="K69" s="193">
        <f t="shared" si="10"/>
        <v>0</v>
      </c>
      <c r="L69" s="194">
        <v>2</v>
      </c>
      <c r="M69" s="195">
        <f t="shared" si="11"/>
        <v>12.76</v>
      </c>
      <c r="N69" s="193">
        <f>CMVSem03[[#This Row],[Un. (R$)6]]*CMVSem03[[#This Row],[Qtd.5]]</f>
        <v>25.52</v>
      </c>
      <c r="O69" s="201">
        <f t="shared" si="12"/>
        <v>3</v>
      </c>
      <c r="P69" s="195">
        <f t="shared" si="13"/>
        <v>12.76</v>
      </c>
      <c r="Q69" s="202">
        <f t="shared" si="14"/>
        <v>38.33</v>
      </c>
      <c r="R69" s="29"/>
      <c r="S69" s="17"/>
      <c r="T69" s="17"/>
      <c r="U69" s="17"/>
      <c r="V69" s="17"/>
      <c r="W69" s="17"/>
      <c r="X69" s="17"/>
      <c r="Y69" s="17"/>
      <c r="Z69" s="17"/>
    </row>
    <row r="70" spans="1:26" ht="16.5" customHeight="1">
      <c r="A70" s="29"/>
      <c r="B70" s="281" t="s">
        <v>364</v>
      </c>
      <c r="C70" s="282">
        <v>100036</v>
      </c>
      <c r="D70" s="281" t="s">
        <v>378</v>
      </c>
      <c r="E70" s="283" t="s">
        <v>24</v>
      </c>
      <c r="F70" s="194">
        <v>2</v>
      </c>
      <c r="G70" s="195">
        <v>48.52</v>
      </c>
      <c r="H70" s="193">
        <f>CMVSem03[[#This Row],[Un. (R$)]]*CMVSem03[[#This Row],[Qtd.]]</f>
        <v>97.04</v>
      </c>
      <c r="I70" s="194">
        <v>0</v>
      </c>
      <c r="J70" s="195">
        <v>48.52</v>
      </c>
      <c r="K70" s="193">
        <f t="shared" si="10"/>
        <v>0</v>
      </c>
      <c r="L70" s="194">
        <v>1</v>
      </c>
      <c r="M70" s="195">
        <f t="shared" si="11"/>
        <v>48.52</v>
      </c>
      <c r="N70" s="193">
        <f>CMVSem03[[#This Row],[Un. (R$)6]]*CMVSem03[[#This Row],[Qtd.5]]</f>
        <v>48.52</v>
      </c>
      <c r="O70" s="201">
        <f t="shared" si="12"/>
        <v>1</v>
      </c>
      <c r="P70" s="195">
        <f t="shared" si="13"/>
        <v>48.52</v>
      </c>
      <c r="Q70" s="202">
        <f t="shared" si="14"/>
        <v>48.52</v>
      </c>
      <c r="R70" s="29"/>
      <c r="S70" s="17"/>
      <c r="T70" s="17"/>
      <c r="U70" s="17"/>
      <c r="V70" s="17"/>
      <c r="W70" s="17"/>
      <c r="X70" s="17"/>
      <c r="Y70" s="17"/>
      <c r="Z70" s="17"/>
    </row>
    <row r="71" spans="1:26" ht="16.5" customHeight="1">
      <c r="A71" s="29"/>
      <c r="B71" s="281" t="s">
        <v>364</v>
      </c>
      <c r="C71" s="282">
        <v>100034</v>
      </c>
      <c r="D71" s="281" t="s">
        <v>379</v>
      </c>
      <c r="E71" s="283" t="s">
        <v>24</v>
      </c>
      <c r="F71" s="194">
        <v>0</v>
      </c>
      <c r="G71" s="195">
        <v>8.1300000000000008</v>
      </c>
      <c r="H71" s="193">
        <f>CMVSem03[[#This Row],[Un. (R$)]]*CMVSem03[[#This Row],[Qtd.]]</f>
        <v>0</v>
      </c>
      <c r="I71" s="194">
        <v>0</v>
      </c>
      <c r="J71" s="195">
        <v>8.1300000000000008</v>
      </c>
      <c r="K71" s="193">
        <f t="shared" si="10"/>
        <v>0</v>
      </c>
      <c r="L71" s="194">
        <v>0</v>
      </c>
      <c r="M71" s="195">
        <f t="shared" si="11"/>
        <v>8.1300000000000008</v>
      </c>
      <c r="N71" s="193">
        <f>CMVSem03[[#This Row],[Un. (R$)6]]*CMVSem03[[#This Row],[Qtd.5]]</f>
        <v>0</v>
      </c>
      <c r="O71" s="201" t="str">
        <f t="shared" si="12"/>
        <v xml:space="preserve"> </v>
      </c>
      <c r="P71" s="195">
        <f t="shared" si="13"/>
        <v>8.1300000000000008</v>
      </c>
      <c r="Q71" s="202">
        <f t="shared" si="14"/>
        <v>0</v>
      </c>
      <c r="R71" s="29"/>
      <c r="S71" s="17"/>
      <c r="T71" s="17"/>
      <c r="U71" s="17"/>
      <c r="V71" s="17"/>
      <c r="W71" s="17"/>
      <c r="X71" s="17"/>
      <c r="Y71" s="17"/>
      <c r="Z71" s="17"/>
    </row>
    <row r="72" spans="1:26" ht="16.5" customHeight="1">
      <c r="A72" s="29"/>
      <c r="B72" s="281" t="s">
        <v>364</v>
      </c>
      <c r="C72" s="282">
        <v>100014</v>
      </c>
      <c r="D72" s="281" t="s">
        <v>246</v>
      </c>
      <c r="E72" s="283" t="s">
        <v>30</v>
      </c>
      <c r="F72" s="194">
        <v>6</v>
      </c>
      <c r="G72" s="195">
        <v>2.2000000000000002</v>
      </c>
      <c r="H72" s="193">
        <f>CMVSem03[[#This Row],[Un. (R$)]]*CMVSem03[[#This Row],[Qtd.]]</f>
        <v>13.200000000000001</v>
      </c>
      <c r="I72" s="194">
        <v>0</v>
      </c>
      <c r="J72" s="195">
        <v>2.4</v>
      </c>
      <c r="K72" s="193">
        <f t="shared" si="10"/>
        <v>0</v>
      </c>
      <c r="L72" s="194">
        <v>2</v>
      </c>
      <c r="M72" s="195">
        <f t="shared" si="11"/>
        <v>2.4</v>
      </c>
      <c r="N72" s="193">
        <f>CMVSem03[[#This Row],[Un. (R$)6]]*CMVSem03[[#This Row],[Qtd.5]]</f>
        <v>4.8</v>
      </c>
      <c r="O72" s="201">
        <f t="shared" si="12"/>
        <v>4</v>
      </c>
      <c r="P72" s="195">
        <f t="shared" si="13"/>
        <v>2.4</v>
      </c>
      <c r="Q72" s="202">
        <f t="shared" si="14"/>
        <v>8.4000000000000021</v>
      </c>
      <c r="R72" s="29"/>
      <c r="S72" s="17"/>
      <c r="T72" s="17"/>
      <c r="U72" s="17"/>
      <c r="V72" s="17"/>
      <c r="W72" s="17"/>
      <c r="X72" s="17"/>
      <c r="Y72" s="17"/>
      <c r="Z72" s="17"/>
    </row>
    <row r="73" spans="1:26" ht="16.5" customHeight="1">
      <c r="A73" s="29"/>
      <c r="B73" s="281" t="s">
        <v>364</v>
      </c>
      <c r="C73" s="282"/>
      <c r="D73" s="281" t="s">
        <v>248</v>
      </c>
      <c r="E73" s="283" t="s">
        <v>30</v>
      </c>
      <c r="F73" s="194">
        <v>0</v>
      </c>
      <c r="G73" s="195">
        <v>11.55</v>
      </c>
      <c r="H73" s="193">
        <f>CMVSem03[[#This Row],[Un. (R$)]]*CMVSem03[[#This Row],[Qtd.]]</f>
        <v>0</v>
      </c>
      <c r="I73" s="194">
        <v>0</v>
      </c>
      <c r="J73" s="195">
        <v>11.55</v>
      </c>
      <c r="K73" s="193">
        <f t="shared" si="10"/>
        <v>0</v>
      </c>
      <c r="L73" s="194">
        <v>0</v>
      </c>
      <c r="M73" s="195">
        <f t="shared" si="11"/>
        <v>11.55</v>
      </c>
      <c r="N73" s="193">
        <f>CMVSem03[[#This Row],[Un. (R$)6]]*CMVSem03[[#This Row],[Qtd.5]]</f>
        <v>0</v>
      </c>
      <c r="O73" s="201" t="str">
        <f t="shared" si="12"/>
        <v xml:space="preserve"> </v>
      </c>
      <c r="P73" s="195">
        <f t="shared" si="13"/>
        <v>11.55</v>
      </c>
      <c r="Q73" s="202">
        <f t="shared" si="14"/>
        <v>0</v>
      </c>
      <c r="R73" s="29"/>
      <c r="S73" s="17"/>
      <c r="T73" s="17"/>
      <c r="U73" s="17"/>
      <c r="V73" s="17"/>
      <c r="W73" s="17"/>
      <c r="X73" s="17"/>
      <c r="Y73" s="17"/>
      <c r="Z73" s="17"/>
    </row>
    <row r="74" spans="1:26" ht="16.5" customHeight="1">
      <c r="A74" s="29"/>
      <c r="B74" s="281" t="s">
        <v>364</v>
      </c>
      <c r="C74" s="282">
        <v>100017</v>
      </c>
      <c r="D74" s="281" t="s">
        <v>249</v>
      </c>
      <c r="E74" s="283" t="s">
        <v>30</v>
      </c>
      <c r="F74" s="194">
        <v>6</v>
      </c>
      <c r="G74" s="195">
        <v>19.8</v>
      </c>
      <c r="H74" s="193">
        <f>CMVSem03[[#This Row],[Un. (R$)]]*CMVSem03[[#This Row],[Qtd.]]</f>
        <v>118.80000000000001</v>
      </c>
      <c r="I74" s="194">
        <v>0</v>
      </c>
      <c r="J74" s="195">
        <v>19.8</v>
      </c>
      <c r="K74" s="193">
        <f t="shared" si="10"/>
        <v>0</v>
      </c>
      <c r="L74" s="194">
        <v>3</v>
      </c>
      <c r="M74" s="195">
        <f t="shared" si="11"/>
        <v>19.8</v>
      </c>
      <c r="N74" s="193">
        <f>CMVSem03[[#This Row],[Un. (R$)6]]*CMVSem03[[#This Row],[Qtd.5]]</f>
        <v>59.400000000000006</v>
      </c>
      <c r="O74" s="201">
        <f t="shared" si="12"/>
        <v>3</v>
      </c>
      <c r="P74" s="195">
        <f t="shared" si="13"/>
        <v>19.8</v>
      </c>
      <c r="Q74" s="202">
        <f t="shared" si="14"/>
        <v>59.400000000000006</v>
      </c>
      <c r="R74" s="29"/>
      <c r="S74" s="17"/>
      <c r="T74" s="17"/>
      <c r="U74" s="17"/>
      <c r="V74" s="17"/>
      <c r="W74" s="17"/>
      <c r="X74" s="17"/>
      <c r="Y74" s="17"/>
      <c r="Z74" s="17"/>
    </row>
    <row r="75" spans="1:26" ht="16.5" customHeight="1">
      <c r="A75" s="29"/>
      <c r="B75" s="281" t="s">
        <v>364</v>
      </c>
      <c r="C75" s="282">
        <v>111024</v>
      </c>
      <c r="D75" s="281" t="s">
        <v>541</v>
      </c>
      <c r="E75" s="283" t="s">
        <v>93</v>
      </c>
      <c r="F75" s="194">
        <v>0</v>
      </c>
      <c r="G75" s="195">
        <v>9.9</v>
      </c>
      <c r="H75" s="193">
        <f>CMVSem03[[#This Row],[Un. (R$)]]*CMVSem03[[#This Row],[Qtd.]]</f>
        <v>0</v>
      </c>
      <c r="I75" s="194">
        <v>2</v>
      </c>
      <c r="J75" s="195">
        <v>10.9</v>
      </c>
      <c r="K75" s="193">
        <f t="shared" si="10"/>
        <v>21.8</v>
      </c>
      <c r="L75" s="194">
        <v>0</v>
      </c>
      <c r="M75" s="195">
        <f t="shared" si="11"/>
        <v>10.9</v>
      </c>
      <c r="N75" s="193">
        <f>CMVSem03[[#This Row],[Un. (R$)6]]*CMVSem03[[#This Row],[Qtd.5]]</f>
        <v>0</v>
      </c>
      <c r="O75" s="201">
        <f t="shared" si="12"/>
        <v>2</v>
      </c>
      <c r="P75" s="195">
        <f t="shared" si="13"/>
        <v>10.9</v>
      </c>
      <c r="Q75" s="202">
        <f t="shared" si="14"/>
        <v>21.8</v>
      </c>
      <c r="R75" s="29"/>
      <c r="S75" s="17"/>
      <c r="T75" s="17"/>
      <c r="U75" s="17"/>
      <c r="V75" s="17"/>
      <c r="W75" s="17"/>
      <c r="X75" s="17"/>
      <c r="Y75" s="17"/>
      <c r="Z75" s="17"/>
    </row>
    <row r="76" spans="1:26" ht="16.5" customHeight="1">
      <c r="A76" s="29"/>
      <c r="B76" s="281" t="s">
        <v>364</v>
      </c>
      <c r="C76" s="282"/>
      <c r="D76" s="281" t="s">
        <v>420</v>
      </c>
      <c r="E76" s="283" t="s">
        <v>24</v>
      </c>
      <c r="F76" s="194">
        <v>0</v>
      </c>
      <c r="G76" s="195">
        <v>3.9</v>
      </c>
      <c r="H76" s="193">
        <f>CMVSem03[[#This Row],[Un. (R$)]]*CMVSem03[[#This Row],[Qtd.]]</f>
        <v>0</v>
      </c>
      <c r="I76" s="194">
        <v>20</v>
      </c>
      <c r="J76" s="195">
        <v>4.5</v>
      </c>
      <c r="K76" s="193">
        <f t="shared" si="10"/>
        <v>90</v>
      </c>
      <c r="L76" s="194">
        <v>0</v>
      </c>
      <c r="M76" s="195">
        <f t="shared" si="11"/>
        <v>4.5</v>
      </c>
      <c r="N76" s="193">
        <f>CMVSem03[[#This Row],[Un. (R$)6]]*CMVSem03[[#This Row],[Qtd.5]]</f>
        <v>0</v>
      </c>
      <c r="O76" s="201">
        <f t="shared" si="12"/>
        <v>20</v>
      </c>
      <c r="P76" s="195">
        <f t="shared" si="13"/>
        <v>4.5</v>
      </c>
      <c r="Q76" s="202">
        <f t="shared" si="14"/>
        <v>90</v>
      </c>
      <c r="R76" s="29"/>
      <c r="S76" s="17"/>
      <c r="T76" s="17"/>
      <c r="U76" s="17"/>
      <c r="V76" s="17"/>
      <c r="W76" s="17"/>
      <c r="X76" s="17"/>
      <c r="Y76" s="17"/>
      <c r="Z76" s="17"/>
    </row>
    <row r="77" spans="1:26" ht="16.5" customHeight="1">
      <c r="A77" s="29"/>
      <c r="B77" s="281" t="s">
        <v>364</v>
      </c>
      <c r="C77" s="282">
        <v>111010</v>
      </c>
      <c r="D77" s="281" t="s">
        <v>446</v>
      </c>
      <c r="E77" s="283" t="s">
        <v>24</v>
      </c>
      <c r="F77" s="194">
        <v>0</v>
      </c>
      <c r="G77" s="195">
        <v>10.5</v>
      </c>
      <c r="H77" s="193">
        <f>CMVSem03[[#This Row],[Un. (R$)]]*CMVSem03[[#This Row],[Qtd.]]</f>
        <v>0</v>
      </c>
      <c r="I77" s="194">
        <v>6</v>
      </c>
      <c r="J77" s="195">
        <v>10.9</v>
      </c>
      <c r="K77" s="193">
        <f t="shared" si="10"/>
        <v>65.400000000000006</v>
      </c>
      <c r="L77" s="194">
        <v>0</v>
      </c>
      <c r="M77" s="195">
        <f t="shared" si="11"/>
        <v>10.9</v>
      </c>
      <c r="N77" s="193">
        <f>CMVSem03[[#This Row],[Un. (R$)6]]*CMVSem03[[#This Row],[Qtd.5]]</f>
        <v>0</v>
      </c>
      <c r="O77" s="201">
        <f t="shared" si="12"/>
        <v>6</v>
      </c>
      <c r="P77" s="195">
        <f t="shared" si="13"/>
        <v>10.9</v>
      </c>
      <c r="Q77" s="202">
        <f t="shared" si="14"/>
        <v>65.400000000000006</v>
      </c>
      <c r="R77" s="29"/>
      <c r="S77" s="17"/>
      <c r="T77" s="17"/>
      <c r="U77" s="17"/>
      <c r="V77" s="17"/>
      <c r="W77" s="17"/>
      <c r="X77" s="17"/>
      <c r="Y77" s="17"/>
      <c r="Z77" s="17"/>
    </row>
    <row r="78" spans="1:26" ht="16.5" customHeight="1">
      <c r="A78" s="29"/>
      <c r="B78" s="281" t="s">
        <v>364</v>
      </c>
      <c r="C78" s="282">
        <v>111009</v>
      </c>
      <c r="D78" s="281" t="s">
        <v>353</v>
      </c>
      <c r="E78" s="283" t="s">
        <v>24</v>
      </c>
      <c r="F78" s="194">
        <v>0</v>
      </c>
      <c r="G78" s="195">
        <v>11.55</v>
      </c>
      <c r="H78" s="193">
        <f>CMVSem03[[#This Row],[Un. (R$)]]*CMVSem03[[#This Row],[Qtd.]]</f>
        <v>0</v>
      </c>
      <c r="I78" s="194">
        <v>0</v>
      </c>
      <c r="J78" s="195">
        <v>11.88</v>
      </c>
      <c r="K78" s="193">
        <f t="shared" si="10"/>
        <v>0</v>
      </c>
      <c r="L78" s="194">
        <v>0</v>
      </c>
      <c r="M78" s="195">
        <f t="shared" si="11"/>
        <v>11.88</v>
      </c>
      <c r="N78" s="193">
        <f>CMVSem03[[#This Row],[Un. (R$)6]]*CMVSem03[[#This Row],[Qtd.5]]</f>
        <v>0</v>
      </c>
      <c r="O78" s="201" t="str">
        <f t="shared" si="12"/>
        <v xml:space="preserve"> </v>
      </c>
      <c r="P78" s="195">
        <f t="shared" si="13"/>
        <v>11.88</v>
      </c>
      <c r="Q78" s="202">
        <f t="shared" si="14"/>
        <v>0</v>
      </c>
      <c r="R78" s="29"/>
      <c r="S78" s="17"/>
      <c r="T78" s="17"/>
      <c r="U78" s="17"/>
      <c r="V78" s="17"/>
      <c r="W78" s="17"/>
      <c r="X78" s="17"/>
      <c r="Y78" s="17"/>
      <c r="Z78" s="17"/>
    </row>
    <row r="79" spans="1:26" ht="16.5" customHeight="1">
      <c r="A79" s="29"/>
      <c r="B79" s="281" t="s">
        <v>364</v>
      </c>
      <c r="C79" s="282">
        <v>111008</v>
      </c>
      <c r="D79" s="281" t="s">
        <v>80</v>
      </c>
      <c r="E79" s="283" t="s">
        <v>24</v>
      </c>
      <c r="F79" s="194">
        <v>0</v>
      </c>
      <c r="G79" s="195">
        <v>13.9</v>
      </c>
      <c r="H79" s="193">
        <f>CMVSem03[[#This Row],[Un. (R$)]]*CMVSem03[[#This Row],[Qtd.]]</f>
        <v>0</v>
      </c>
      <c r="I79" s="194">
        <v>0</v>
      </c>
      <c r="J79" s="195">
        <v>13.9</v>
      </c>
      <c r="K79" s="193">
        <f t="shared" si="10"/>
        <v>0</v>
      </c>
      <c r="L79" s="194">
        <v>0</v>
      </c>
      <c r="M79" s="195">
        <f t="shared" si="11"/>
        <v>13.9</v>
      </c>
      <c r="N79" s="193">
        <f>CMVSem03[[#This Row],[Un. (R$)6]]*CMVSem03[[#This Row],[Qtd.5]]</f>
        <v>0</v>
      </c>
      <c r="O79" s="201" t="str">
        <f t="shared" si="12"/>
        <v xml:space="preserve"> </v>
      </c>
      <c r="P79" s="195">
        <f t="shared" si="13"/>
        <v>13.9</v>
      </c>
      <c r="Q79" s="202">
        <f t="shared" si="14"/>
        <v>0</v>
      </c>
      <c r="R79" s="29"/>
      <c r="S79" s="17"/>
      <c r="T79" s="17"/>
      <c r="U79" s="17"/>
      <c r="V79" s="17"/>
      <c r="W79" s="17"/>
      <c r="X79" s="17"/>
      <c r="Y79" s="17"/>
      <c r="Z79" s="17"/>
    </row>
    <row r="80" spans="1:26" ht="16.5" customHeight="1">
      <c r="A80" s="29"/>
      <c r="B80" s="281" t="s">
        <v>364</v>
      </c>
      <c r="C80" s="282">
        <v>111030</v>
      </c>
      <c r="D80" s="281" t="s">
        <v>539</v>
      </c>
      <c r="E80" s="283" t="s">
        <v>99</v>
      </c>
      <c r="F80" s="194">
        <v>0</v>
      </c>
      <c r="G80" s="195">
        <v>7.5</v>
      </c>
      <c r="H80" s="193">
        <f>CMVSem03[[#This Row],[Un. (R$)]]*CMVSem03[[#This Row],[Qtd.]]</f>
        <v>0</v>
      </c>
      <c r="I80" s="194">
        <v>0</v>
      </c>
      <c r="J80" s="195">
        <v>7.5</v>
      </c>
      <c r="K80" s="193">
        <f t="shared" si="10"/>
        <v>0</v>
      </c>
      <c r="L80" s="194">
        <v>0</v>
      </c>
      <c r="M80" s="195">
        <f t="shared" si="11"/>
        <v>7.5</v>
      </c>
      <c r="N80" s="193">
        <f>CMVSem03[[#This Row],[Un. (R$)6]]*CMVSem03[[#This Row],[Qtd.5]]</f>
        <v>0</v>
      </c>
      <c r="O80" s="201" t="str">
        <f t="shared" si="12"/>
        <v xml:space="preserve"> </v>
      </c>
      <c r="P80" s="195">
        <f t="shared" si="13"/>
        <v>7.5</v>
      </c>
      <c r="Q80" s="202">
        <f t="shared" si="14"/>
        <v>0</v>
      </c>
      <c r="R80" s="29"/>
      <c r="S80" s="17"/>
      <c r="T80" s="17"/>
      <c r="U80" s="17"/>
      <c r="V80" s="17"/>
      <c r="W80" s="17"/>
      <c r="X80" s="17"/>
      <c r="Y80" s="17"/>
      <c r="Z80" s="17"/>
    </row>
    <row r="81" spans="1:26" ht="16.5" customHeight="1">
      <c r="A81" s="29"/>
      <c r="B81" s="281" t="s">
        <v>364</v>
      </c>
      <c r="C81" s="282">
        <v>111032</v>
      </c>
      <c r="D81" s="281" t="s">
        <v>101</v>
      </c>
      <c r="E81" s="283" t="s">
        <v>93</v>
      </c>
      <c r="F81" s="194">
        <v>0</v>
      </c>
      <c r="G81" s="195">
        <v>3.5</v>
      </c>
      <c r="H81" s="193">
        <f>CMVSem03[[#This Row],[Un. (R$)]]*CMVSem03[[#This Row],[Qtd.]]</f>
        <v>0</v>
      </c>
      <c r="I81" s="194">
        <v>1</v>
      </c>
      <c r="J81" s="195">
        <v>3.5</v>
      </c>
      <c r="K81" s="193">
        <f t="shared" si="10"/>
        <v>3.5</v>
      </c>
      <c r="L81" s="194">
        <v>0</v>
      </c>
      <c r="M81" s="195">
        <f t="shared" si="11"/>
        <v>3.5</v>
      </c>
      <c r="N81" s="193">
        <f>CMVSem03[[#This Row],[Un. (R$)6]]*CMVSem03[[#This Row],[Qtd.5]]</f>
        <v>0</v>
      </c>
      <c r="O81" s="201">
        <f t="shared" si="12"/>
        <v>1</v>
      </c>
      <c r="P81" s="195">
        <f t="shared" si="13"/>
        <v>3.5</v>
      </c>
      <c r="Q81" s="202">
        <f t="shared" si="14"/>
        <v>3.5</v>
      </c>
      <c r="R81" s="29"/>
      <c r="S81" s="17"/>
      <c r="T81" s="17"/>
      <c r="U81" s="17"/>
      <c r="V81" s="17"/>
      <c r="W81" s="17"/>
      <c r="X81" s="17"/>
      <c r="Y81" s="17"/>
      <c r="Z81" s="17"/>
    </row>
    <row r="82" spans="1:26" ht="16.5" customHeight="1">
      <c r="A82" s="29"/>
      <c r="B82" s="281" t="s">
        <v>364</v>
      </c>
      <c r="C82" s="282"/>
      <c r="D82" s="281" t="s">
        <v>432</v>
      </c>
      <c r="E82" s="283" t="s">
        <v>75</v>
      </c>
      <c r="F82" s="194">
        <v>0</v>
      </c>
      <c r="G82" s="195">
        <v>3.9</v>
      </c>
      <c r="H82" s="193">
        <f>CMVSem03[[#This Row],[Un. (R$)]]*CMVSem03[[#This Row],[Qtd.]]</f>
        <v>0</v>
      </c>
      <c r="I82" s="194">
        <v>13</v>
      </c>
      <c r="J82" s="195">
        <v>3.9</v>
      </c>
      <c r="K82" s="193">
        <f t="shared" si="10"/>
        <v>50.699999999999996</v>
      </c>
      <c r="L82" s="194">
        <v>0</v>
      </c>
      <c r="M82" s="195">
        <f t="shared" si="11"/>
        <v>3.9</v>
      </c>
      <c r="N82" s="193">
        <f>CMVSem03[[#This Row],[Un. (R$)6]]*CMVSem03[[#This Row],[Qtd.5]]</f>
        <v>0</v>
      </c>
      <c r="O82" s="201">
        <f t="shared" si="12"/>
        <v>13</v>
      </c>
      <c r="P82" s="195">
        <f t="shared" si="13"/>
        <v>3.9</v>
      </c>
      <c r="Q82" s="202">
        <f t="shared" si="14"/>
        <v>50.699999999999996</v>
      </c>
      <c r="R82" s="29"/>
      <c r="S82" s="17"/>
      <c r="T82" s="17"/>
      <c r="U82" s="17"/>
      <c r="V82" s="17"/>
      <c r="W82" s="17"/>
      <c r="X82" s="17"/>
      <c r="Y82" s="17"/>
      <c r="Z82" s="17"/>
    </row>
    <row r="83" spans="1:26" ht="16.5" customHeight="1">
      <c r="A83" s="29"/>
      <c r="B83" s="281" t="s">
        <v>364</v>
      </c>
      <c r="C83" s="282">
        <v>111034</v>
      </c>
      <c r="D83" s="281" t="s">
        <v>417</v>
      </c>
      <c r="E83" s="283" t="s">
        <v>93</v>
      </c>
      <c r="F83" s="194">
        <v>0</v>
      </c>
      <c r="G83" s="195">
        <v>2.9</v>
      </c>
      <c r="H83" s="193">
        <f>CMVSem03[[#This Row],[Un. (R$)]]*CMVSem03[[#This Row],[Qtd.]]</f>
        <v>0</v>
      </c>
      <c r="I83" s="194">
        <v>100</v>
      </c>
      <c r="J83" s="195">
        <v>3.5</v>
      </c>
      <c r="K83" s="193">
        <f t="shared" ref="K83:K88" si="15">IF(I83="","",I83*J83)</f>
        <v>350</v>
      </c>
      <c r="L83" s="194">
        <v>0</v>
      </c>
      <c r="M83" s="195">
        <f t="shared" ref="M83:M88" si="16">IF(J83=0," ",J83)</f>
        <v>3.5</v>
      </c>
      <c r="N83" s="193">
        <f>CMVSem03[[#This Row],[Un. (R$)6]]*CMVSem03[[#This Row],[Qtd.5]]</f>
        <v>0</v>
      </c>
      <c r="O83" s="201">
        <f t="shared" ref="O83:O88" si="17">IF(((F83+I83)-L83)=0," ",(F83+I83)-L83)</f>
        <v>100</v>
      </c>
      <c r="P83" s="195">
        <f t="shared" ref="P83:P88" si="18">M83</f>
        <v>3.5</v>
      </c>
      <c r="Q83" s="202">
        <f t="shared" ref="Q83:Q88" si="19">IFERROR((H83+K83)-N83," ")</f>
        <v>350</v>
      </c>
      <c r="R83" s="29"/>
      <c r="S83" s="17"/>
      <c r="T83" s="17"/>
      <c r="U83" s="17"/>
      <c r="V83" s="17"/>
      <c r="W83" s="17"/>
      <c r="X83" s="17"/>
      <c r="Y83" s="17"/>
      <c r="Z83" s="17"/>
    </row>
    <row r="84" spans="1:26" ht="16.5" customHeight="1">
      <c r="A84" s="29"/>
      <c r="B84" s="281" t="s">
        <v>364</v>
      </c>
      <c r="C84" s="282">
        <v>111033</v>
      </c>
      <c r="D84" s="281" t="s">
        <v>412</v>
      </c>
      <c r="E84" s="283" t="s">
        <v>93</v>
      </c>
      <c r="F84" s="194">
        <v>0</v>
      </c>
      <c r="G84" s="195">
        <v>2.9</v>
      </c>
      <c r="H84" s="193">
        <f>CMVSem03[[#This Row],[Un. (R$)]]*CMVSem03[[#This Row],[Qtd.]]</f>
        <v>0</v>
      </c>
      <c r="I84" s="194">
        <v>34</v>
      </c>
      <c r="J84" s="195">
        <v>2.9</v>
      </c>
      <c r="K84" s="193">
        <f t="shared" si="15"/>
        <v>98.6</v>
      </c>
      <c r="L84" s="194">
        <v>0</v>
      </c>
      <c r="M84" s="195">
        <f t="shared" si="16"/>
        <v>2.9</v>
      </c>
      <c r="N84" s="193">
        <f>CMVSem03[[#This Row],[Un. (R$)6]]*CMVSem03[[#This Row],[Qtd.5]]</f>
        <v>0</v>
      </c>
      <c r="O84" s="201">
        <f t="shared" si="17"/>
        <v>34</v>
      </c>
      <c r="P84" s="195">
        <f t="shared" si="18"/>
        <v>2.9</v>
      </c>
      <c r="Q84" s="202">
        <f t="shared" si="19"/>
        <v>98.6</v>
      </c>
      <c r="R84" s="29"/>
      <c r="S84" s="17"/>
      <c r="T84" s="17"/>
      <c r="U84" s="17"/>
      <c r="V84" s="17"/>
      <c r="W84" s="17"/>
      <c r="X84" s="17"/>
      <c r="Y84" s="17"/>
      <c r="Z84" s="17"/>
    </row>
    <row r="85" spans="1:26" ht="16.5" customHeight="1">
      <c r="A85" s="29"/>
      <c r="B85" s="281" t="s">
        <v>364</v>
      </c>
      <c r="C85" s="282">
        <v>111017</v>
      </c>
      <c r="D85" s="281" t="s">
        <v>425</v>
      </c>
      <c r="E85" s="283" t="s">
        <v>24</v>
      </c>
      <c r="F85" s="194">
        <v>0</v>
      </c>
      <c r="G85" s="195">
        <v>19</v>
      </c>
      <c r="H85" s="193">
        <f>CMVSem03[[#This Row],[Un. (R$)]]*CMVSem03[[#This Row],[Qtd.]]</f>
        <v>0</v>
      </c>
      <c r="I85" s="194">
        <v>6</v>
      </c>
      <c r="J85" s="195">
        <v>19</v>
      </c>
      <c r="K85" s="193">
        <f t="shared" si="15"/>
        <v>114</v>
      </c>
      <c r="L85" s="194">
        <v>0</v>
      </c>
      <c r="M85" s="195">
        <f t="shared" si="16"/>
        <v>19</v>
      </c>
      <c r="N85" s="193">
        <f>CMVSem03[[#This Row],[Un. (R$)6]]*CMVSem03[[#This Row],[Qtd.5]]</f>
        <v>0</v>
      </c>
      <c r="O85" s="201">
        <f t="shared" si="17"/>
        <v>6</v>
      </c>
      <c r="P85" s="195">
        <f t="shared" si="18"/>
        <v>19</v>
      </c>
      <c r="Q85" s="202">
        <f t="shared" si="19"/>
        <v>114</v>
      </c>
      <c r="R85" s="29"/>
      <c r="S85" s="17"/>
      <c r="T85" s="17"/>
      <c r="U85" s="17"/>
      <c r="V85" s="17"/>
      <c r="W85" s="17"/>
      <c r="X85" s="17"/>
      <c r="Y85" s="17"/>
      <c r="Z85" s="17"/>
    </row>
    <row r="86" spans="1:26" ht="16.5" customHeight="1">
      <c r="A86" s="29"/>
      <c r="B86" s="281" t="s">
        <v>72</v>
      </c>
      <c r="C86" s="282"/>
      <c r="D86" s="281" t="s">
        <v>450</v>
      </c>
      <c r="E86" s="283" t="s">
        <v>75</v>
      </c>
      <c r="F86" s="194">
        <v>0</v>
      </c>
      <c r="G86" s="195">
        <v>3.5</v>
      </c>
      <c r="H86" s="193">
        <f>CMVSem03[[#This Row],[Un. (R$)]]*CMVSem03[[#This Row],[Qtd.]]</f>
        <v>0</v>
      </c>
      <c r="I86" s="194">
        <v>1</v>
      </c>
      <c r="J86" s="195">
        <v>4.9000000000000004</v>
      </c>
      <c r="K86" s="193">
        <f t="shared" si="15"/>
        <v>4.9000000000000004</v>
      </c>
      <c r="L86" s="194">
        <v>0</v>
      </c>
      <c r="M86" s="195">
        <f t="shared" si="16"/>
        <v>4.9000000000000004</v>
      </c>
      <c r="N86" s="193">
        <f>CMVSem03[[#This Row],[Un. (R$)6]]*CMVSem03[[#This Row],[Qtd.5]]</f>
        <v>0</v>
      </c>
      <c r="O86" s="201">
        <f t="shared" si="17"/>
        <v>1</v>
      </c>
      <c r="P86" s="195">
        <f t="shared" si="18"/>
        <v>4.9000000000000004</v>
      </c>
      <c r="Q86" s="202">
        <f t="shared" si="19"/>
        <v>4.9000000000000004</v>
      </c>
      <c r="R86" s="29"/>
      <c r="S86" s="17"/>
      <c r="T86" s="17"/>
      <c r="U86" s="17"/>
      <c r="V86" s="17"/>
      <c r="W86" s="17"/>
      <c r="X86" s="17"/>
      <c r="Y86" s="17"/>
      <c r="Z86" s="17"/>
    </row>
    <row r="87" spans="1:26" ht="16.5" customHeight="1">
      <c r="A87" s="29"/>
      <c r="B87" s="281" t="s">
        <v>72</v>
      </c>
      <c r="C87" s="282"/>
      <c r="D87" s="281" t="s">
        <v>371</v>
      </c>
      <c r="E87" s="283" t="s">
        <v>24</v>
      </c>
      <c r="F87" s="194">
        <v>0</v>
      </c>
      <c r="G87" s="195">
        <v>32</v>
      </c>
      <c r="H87" s="193">
        <f>CMVSem03[[#This Row],[Un. (R$)]]*CMVSem03[[#This Row],[Qtd.]]</f>
        <v>0</v>
      </c>
      <c r="I87" s="194">
        <v>2</v>
      </c>
      <c r="J87" s="195">
        <v>56</v>
      </c>
      <c r="K87" s="193">
        <f t="shared" si="15"/>
        <v>112</v>
      </c>
      <c r="L87" s="194">
        <v>0</v>
      </c>
      <c r="M87" s="195">
        <f t="shared" si="16"/>
        <v>56</v>
      </c>
      <c r="N87" s="193">
        <f>CMVSem03[[#This Row],[Un. (R$)6]]*CMVSem03[[#This Row],[Qtd.5]]</f>
        <v>0</v>
      </c>
      <c r="O87" s="201">
        <f t="shared" si="17"/>
        <v>2</v>
      </c>
      <c r="P87" s="195">
        <f t="shared" si="18"/>
        <v>56</v>
      </c>
      <c r="Q87" s="202">
        <f t="shared" si="19"/>
        <v>112</v>
      </c>
      <c r="R87" s="29"/>
      <c r="S87" s="17"/>
      <c r="T87" s="17"/>
      <c r="U87" s="17"/>
      <c r="V87" s="17"/>
      <c r="W87" s="17"/>
      <c r="X87" s="17"/>
      <c r="Y87" s="17"/>
      <c r="Z87" s="17"/>
    </row>
    <row r="88" spans="1:26" ht="16.5" customHeight="1">
      <c r="A88" s="29"/>
      <c r="B88" s="281" t="s">
        <v>72</v>
      </c>
      <c r="C88" s="282"/>
      <c r="D88" s="281" t="s">
        <v>428</v>
      </c>
      <c r="E88" s="283" t="s">
        <v>65</v>
      </c>
      <c r="F88" s="194">
        <v>0</v>
      </c>
      <c r="G88" s="195">
        <v>10.5</v>
      </c>
      <c r="H88" s="193">
        <f>CMVSem03[[#This Row],[Un. (R$)]]*CMVSem03[[#This Row],[Qtd.]]</f>
        <v>0</v>
      </c>
      <c r="I88" s="194">
        <v>0</v>
      </c>
      <c r="J88" s="195">
        <v>11.5824</v>
      </c>
      <c r="K88" s="193">
        <f t="shared" si="15"/>
        <v>0</v>
      </c>
      <c r="L88" s="194">
        <v>0</v>
      </c>
      <c r="M88" s="195">
        <f t="shared" si="16"/>
        <v>11.5824</v>
      </c>
      <c r="N88" s="193">
        <f>CMVSem03[[#This Row],[Un. (R$)6]]*CMVSem03[[#This Row],[Qtd.5]]</f>
        <v>0</v>
      </c>
      <c r="O88" s="201" t="str">
        <f t="shared" si="17"/>
        <v xml:space="preserve"> </v>
      </c>
      <c r="P88" s="195">
        <f t="shared" si="18"/>
        <v>11.5824</v>
      </c>
      <c r="Q88" s="202">
        <f t="shared" si="19"/>
        <v>0</v>
      </c>
      <c r="R88" s="29"/>
      <c r="S88" s="17"/>
      <c r="T88" s="17"/>
      <c r="U88" s="17"/>
      <c r="V88" s="17"/>
      <c r="W88" s="17"/>
      <c r="X88" s="17"/>
      <c r="Y88" s="17"/>
      <c r="Z88" s="17"/>
    </row>
    <row r="89" spans="1:26" ht="16.5" customHeight="1">
      <c r="A89" s="29"/>
      <c r="B89" s="281" t="s">
        <v>72</v>
      </c>
      <c r="C89" s="282">
        <v>111025</v>
      </c>
      <c r="D89" s="281" t="s">
        <v>418</v>
      </c>
      <c r="E89" s="283" t="s">
        <v>65</v>
      </c>
      <c r="F89" s="194">
        <v>0</v>
      </c>
      <c r="G89" s="195">
        <v>5.5</v>
      </c>
      <c r="H89" s="193">
        <f>CMVSem03[[#This Row],[Un. (R$)]]*CMVSem03[[#This Row],[Qtd.]]</f>
        <v>0</v>
      </c>
      <c r="I89" s="194">
        <v>20</v>
      </c>
      <c r="J89" s="195">
        <v>4.25</v>
      </c>
      <c r="K89" s="193">
        <f>IF(I89="","",I89*J89)</f>
        <v>85</v>
      </c>
      <c r="L89" s="194">
        <v>0</v>
      </c>
      <c r="M89" s="195">
        <f>IF(J89=0," ",J89)</f>
        <v>4.25</v>
      </c>
      <c r="N89" s="193">
        <f>CMVSem03[[#This Row],[Un. (R$)6]]*CMVSem03[[#This Row],[Qtd.5]]</f>
        <v>0</v>
      </c>
      <c r="O89" s="201">
        <f>IF(((F89+I89)-L89)=0," ",(F89+I89)-L89)</f>
        <v>20</v>
      </c>
      <c r="P89" s="195">
        <f>M89</f>
        <v>4.25</v>
      </c>
      <c r="Q89" s="202">
        <f>IFERROR((H89+K89)-N89," ")</f>
        <v>85</v>
      </c>
      <c r="R89" s="29"/>
      <c r="S89" s="17"/>
      <c r="T89" s="17"/>
      <c r="U89" s="17"/>
      <c r="V89" s="17"/>
      <c r="W89" s="17"/>
      <c r="X89" s="17"/>
      <c r="Y89" s="17"/>
      <c r="Z89" s="17"/>
    </row>
    <row r="90" spans="1:26" ht="16.5" customHeight="1">
      <c r="A90" s="29"/>
      <c r="B90" s="281" t="s">
        <v>72</v>
      </c>
      <c r="C90" s="282"/>
      <c r="D90" s="281" t="s">
        <v>309</v>
      </c>
      <c r="E90" s="283" t="s">
        <v>24</v>
      </c>
      <c r="F90" s="194">
        <v>0</v>
      </c>
      <c r="G90" s="195">
        <v>17</v>
      </c>
      <c r="H90" s="193">
        <f>CMVSem03[[#This Row],[Un. (R$)]]*CMVSem03[[#This Row],[Qtd.]]</f>
        <v>0</v>
      </c>
      <c r="I90" s="194">
        <v>0</v>
      </c>
      <c r="J90" s="195">
        <v>17</v>
      </c>
      <c r="K90" s="193">
        <f>IF(I90="","",I90*J90)</f>
        <v>0</v>
      </c>
      <c r="L90" s="194">
        <v>0</v>
      </c>
      <c r="M90" s="195">
        <f>IF(J90=0," ",J90)</f>
        <v>17</v>
      </c>
      <c r="N90" s="193">
        <f>CMVSem03[[#This Row],[Un. (R$)6]]*CMVSem03[[#This Row],[Qtd.5]]</f>
        <v>0</v>
      </c>
      <c r="O90" s="201" t="str">
        <f>IF(((F90+I90)-L90)=0," ",(F90+I90)-L90)</f>
        <v xml:space="preserve"> </v>
      </c>
      <c r="P90" s="195">
        <f>M90</f>
        <v>17</v>
      </c>
      <c r="Q90" s="202">
        <f>IFERROR((H90+K90)-N90," ")</f>
        <v>0</v>
      </c>
      <c r="R90" s="29"/>
      <c r="S90" s="17"/>
      <c r="T90" s="17"/>
      <c r="U90" s="17"/>
      <c r="V90" s="17"/>
      <c r="W90" s="17"/>
      <c r="X90" s="17"/>
      <c r="Y90" s="17"/>
      <c r="Z90" s="17"/>
    </row>
    <row r="91" spans="1:26" ht="16.5" customHeight="1">
      <c r="A91" s="29"/>
      <c r="B91" s="281" t="s">
        <v>72</v>
      </c>
      <c r="C91" s="282"/>
      <c r="D91" s="281" t="s">
        <v>451</v>
      </c>
      <c r="E91" s="283" t="s">
        <v>24</v>
      </c>
      <c r="F91" s="194">
        <v>0</v>
      </c>
      <c r="G91" s="195">
        <v>3.5</v>
      </c>
      <c r="H91" s="193">
        <f>CMVSem03[[#This Row],[Un. (R$)]]*CMVSem03[[#This Row],[Qtd.]]</f>
        <v>0</v>
      </c>
      <c r="I91" s="194">
        <v>0</v>
      </c>
      <c r="J91" s="195">
        <v>3.5</v>
      </c>
      <c r="K91" s="193">
        <f t="shared" si="10"/>
        <v>0</v>
      </c>
      <c r="L91" s="194">
        <v>0</v>
      </c>
      <c r="M91" s="195">
        <f t="shared" si="11"/>
        <v>3.5</v>
      </c>
      <c r="N91" s="193">
        <f>CMVSem03[[#This Row],[Un. (R$)6]]*CMVSem03[[#This Row],[Qtd.5]]</f>
        <v>0</v>
      </c>
      <c r="O91" s="201" t="str">
        <f t="shared" si="12"/>
        <v xml:space="preserve"> </v>
      </c>
      <c r="P91" s="195">
        <f t="shared" si="13"/>
        <v>3.5</v>
      </c>
      <c r="Q91" s="202">
        <f t="shared" si="14"/>
        <v>0</v>
      </c>
      <c r="R91" s="29"/>
      <c r="S91" s="17"/>
      <c r="T91" s="17"/>
      <c r="U91" s="17"/>
      <c r="V91" s="17"/>
      <c r="W91" s="17"/>
      <c r="X91" s="17"/>
      <c r="Y91" s="17"/>
      <c r="Z91" s="17"/>
    </row>
    <row r="92" spans="1:26" ht="16.5" customHeight="1">
      <c r="A92" s="29"/>
      <c r="B92" s="281" t="s">
        <v>72</v>
      </c>
      <c r="C92" s="282">
        <v>111001</v>
      </c>
      <c r="D92" s="281" t="s">
        <v>419</v>
      </c>
      <c r="E92" s="283" t="s">
        <v>24</v>
      </c>
      <c r="F92" s="194">
        <v>0</v>
      </c>
      <c r="G92" s="195">
        <v>3.5</v>
      </c>
      <c r="H92" s="193">
        <f>CMVSem03[[#This Row],[Un. (R$)]]*CMVSem03[[#This Row],[Qtd.]]</f>
        <v>0</v>
      </c>
      <c r="I92" s="194">
        <v>125</v>
      </c>
      <c r="J92" s="195">
        <v>5.6</v>
      </c>
      <c r="K92" s="193">
        <f t="shared" si="10"/>
        <v>700</v>
      </c>
      <c r="L92" s="194">
        <v>0</v>
      </c>
      <c r="M92" s="195">
        <f t="shared" si="11"/>
        <v>5.6</v>
      </c>
      <c r="N92" s="193">
        <f>CMVSem03[[#This Row],[Un. (R$)6]]*CMVSem03[[#This Row],[Qtd.5]]</f>
        <v>0</v>
      </c>
      <c r="O92" s="201">
        <f t="shared" si="12"/>
        <v>125</v>
      </c>
      <c r="P92" s="195">
        <f t="shared" si="13"/>
        <v>5.6</v>
      </c>
      <c r="Q92" s="202">
        <f t="shared" si="14"/>
        <v>700</v>
      </c>
      <c r="R92" s="29"/>
      <c r="S92" s="17"/>
      <c r="T92" s="17"/>
      <c r="U92" s="17"/>
      <c r="V92" s="17"/>
      <c r="W92" s="17"/>
      <c r="X92" s="17"/>
      <c r="Y92" s="17"/>
      <c r="Z92" s="17"/>
    </row>
    <row r="93" spans="1:26" ht="16.5" customHeight="1">
      <c r="A93" s="29"/>
      <c r="B93" s="281" t="s">
        <v>72</v>
      </c>
      <c r="C93" s="282">
        <v>111013</v>
      </c>
      <c r="D93" s="281" t="s">
        <v>421</v>
      </c>
      <c r="E93" s="283" t="s">
        <v>24</v>
      </c>
      <c r="F93" s="194">
        <v>0</v>
      </c>
      <c r="G93" s="195">
        <v>2.8</v>
      </c>
      <c r="H93" s="193">
        <f>CMVSem03[[#This Row],[Un. (R$)]]*CMVSem03[[#This Row],[Qtd.]]</f>
        <v>0</v>
      </c>
      <c r="I93" s="194">
        <v>0</v>
      </c>
      <c r="J93" s="195">
        <v>2.8</v>
      </c>
      <c r="K93" s="193">
        <f t="shared" si="10"/>
        <v>0</v>
      </c>
      <c r="L93" s="194">
        <v>0</v>
      </c>
      <c r="M93" s="195">
        <f t="shared" si="11"/>
        <v>2.8</v>
      </c>
      <c r="N93" s="193">
        <f>CMVSem03[[#This Row],[Un. (R$)6]]*CMVSem03[[#This Row],[Qtd.5]]</f>
        <v>0</v>
      </c>
      <c r="O93" s="201" t="str">
        <f t="shared" si="12"/>
        <v xml:space="preserve"> </v>
      </c>
      <c r="P93" s="195">
        <f t="shared" si="13"/>
        <v>2.8</v>
      </c>
      <c r="Q93" s="202">
        <f t="shared" si="14"/>
        <v>0</v>
      </c>
      <c r="R93" s="29"/>
      <c r="S93" s="17"/>
      <c r="T93" s="17"/>
      <c r="U93" s="17"/>
      <c r="V93" s="17"/>
      <c r="W93" s="17"/>
      <c r="X93" s="17"/>
      <c r="Y93" s="17"/>
      <c r="Z93" s="17"/>
    </row>
    <row r="94" spans="1:26" ht="16.5" customHeight="1">
      <c r="A94" s="29"/>
      <c r="B94" s="281" t="s">
        <v>72</v>
      </c>
      <c r="C94" s="282">
        <v>111028</v>
      </c>
      <c r="D94" s="281" t="s">
        <v>448</v>
      </c>
      <c r="E94" s="283" t="s">
        <v>93</v>
      </c>
      <c r="F94" s="194">
        <v>0</v>
      </c>
      <c r="G94" s="195">
        <v>5.5</v>
      </c>
      <c r="H94" s="193">
        <f>CMVSem03[[#This Row],[Un. (R$)]]*CMVSem03[[#This Row],[Qtd.]]</f>
        <v>0</v>
      </c>
      <c r="I94" s="194">
        <v>12</v>
      </c>
      <c r="J94" s="195">
        <v>5.5</v>
      </c>
      <c r="K94" s="193">
        <f t="shared" si="10"/>
        <v>66</v>
      </c>
      <c r="L94" s="194">
        <v>0</v>
      </c>
      <c r="M94" s="195">
        <f t="shared" si="11"/>
        <v>5.5</v>
      </c>
      <c r="N94" s="193">
        <f>CMVSem03[[#This Row],[Un. (R$)6]]*CMVSem03[[#This Row],[Qtd.5]]</f>
        <v>0</v>
      </c>
      <c r="O94" s="201">
        <f t="shared" si="12"/>
        <v>12</v>
      </c>
      <c r="P94" s="195">
        <f t="shared" si="13"/>
        <v>5.5</v>
      </c>
      <c r="Q94" s="202">
        <f t="shared" si="14"/>
        <v>66</v>
      </c>
      <c r="R94" s="29"/>
      <c r="S94" s="17"/>
      <c r="T94" s="17"/>
      <c r="U94" s="17"/>
      <c r="V94" s="17"/>
      <c r="W94" s="17"/>
      <c r="X94" s="17"/>
      <c r="Y94" s="17"/>
      <c r="Z94" s="17"/>
    </row>
    <row r="95" spans="1:26" ht="16.5" customHeight="1">
      <c r="A95" s="29"/>
      <c r="B95" s="281" t="s">
        <v>72</v>
      </c>
      <c r="C95" s="282"/>
      <c r="D95" s="281" t="s">
        <v>447</v>
      </c>
      <c r="E95" s="283" t="s">
        <v>93</v>
      </c>
      <c r="F95" s="194">
        <v>0</v>
      </c>
      <c r="G95" s="195">
        <v>6.5</v>
      </c>
      <c r="H95" s="193">
        <f>CMVSem03[[#This Row],[Un. (R$)]]*CMVSem03[[#This Row],[Qtd.]]</f>
        <v>0</v>
      </c>
      <c r="I95" s="194">
        <v>0</v>
      </c>
      <c r="J95" s="195">
        <v>13.9</v>
      </c>
      <c r="K95" s="193">
        <f t="shared" si="10"/>
        <v>0</v>
      </c>
      <c r="L95" s="194">
        <v>0</v>
      </c>
      <c r="M95" s="195">
        <f t="shared" si="11"/>
        <v>13.9</v>
      </c>
      <c r="N95" s="193">
        <f>CMVSem03[[#This Row],[Un. (R$)6]]*CMVSem03[[#This Row],[Qtd.5]]</f>
        <v>0</v>
      </c>
      <c r="O95" s="201" t="str">
        <f t="shared" si="12"/>
        <v xml:space="preserve"> </v>
      </c>
      <c r="P95" s="195">
        <f t="shared" si="13"/>
        <v>13.9</v>
      </c>
      <c r="Q95" s="202">
        <f t="shared" si="14"/>
        <v>0</v>
      </c>
      <c r="R95" s="29"/>
      <c r="S95" s="17"/>
      <c r="T95" s="17"/>
      <c r="U95" s="17"/>
      <c r="V95" s="17"/>
      <c r="W95" s="17"/>
      <c r="X95" s="17"/>
      <c r="Y95" s="17"/>
      <c r="Z95" s="17"/>
    </row>
    <row r="96" spans="1:26" ht="16.5" customHeight="1">
      <c r="A96" s="29"/>
      <c r="B96" s="281" t="s">
        <v>72</v>
      </c>
      <c r="C96" s="282"/>
      <c r="D96" s="281" t="s">
        <v>436</v>
      </c>
      <c r="E96" s="283" t="s">
        <v>24</v>
      </c>
      <c r="F96" s="194">
        <v>0</v>
      </c>
      <c r="G96" s="195">
        <v>18.75</v>
      </c>
      <c r="H96" s="193">
        <f>CMVSem03[[#This Row],[Un. (R$)]]*CMVSem03[[#This Row],[Qtd.]]</f>
        <v>0</v>
      </c>
      <c r="I96" s="194">
        <v>0</v>
      </c>
      <c r="J96" s="195">
        <v>23.75</v>
      </c>
      <c r="K96" s="193">
        <f t="shared" si="10"/>
        <v>0</v>
      </c>
      <c r="L96" s="194">
        <v>0</v>
      </c>
      <c r="M96" s="195">
        <f t="shared" si="11"/>
        <v>23.75</v>
      </c>
      <c r="N96" s="193">
        <f>CMVSem03[[#This Row],[Un. (R$)6]]*CMVSem03[[#This Row],[Qtd.5]]</f>
        <v>0</v>
      </c>
      <c r="O96" s="201" t="str">
        <f t="shared" si="12"/>
        <v xml:space="preserve"> </v>
      </c>
      <c r="P96" s="195">
        <f t="shared" si="13"/>
        <v>23.75</v>
      </c>
      <c r="Q96" s="202">
        <f t="shared" si="14"/>
        <v>0</v>
      </c>
      <c r="R96" s="29"/>
      <c r="S96" s="17"/>
      <c r="T96" s="17"/>
      <c r="U96" s="17"/>
      <c r="V96" s="17"/>
      <c r="W96" s="17"/>
      <c r="X96" s="17"/>
      <c r="Y96" s="17"/>
      <c r="Z96" s="17"/>
    </row>
    <row r="97" spans="1:26" ht="16.5" customHeight="1">
      <c r="A97" s="29"/>
      <c r="B97" s="281" t="s">
        <v>72</v>
      </c>
      <c r="C97" s="282">
        <v>111002</v>
      </c>
      <c r="D97" s="281" t="s">
        <v>399</v>
      </c>
      <c r="E97" s="283" t="s">
        <v>24</v>
      </c>
      <c r="F97" s="194">
        <v>0</v>
      </c>
      <c r="G97" s="195">
        <v>2.8</v>
      </c>
      <c r="H97" s="193">
        <f>CMVSem03[[#This Row],[Un. (R$)]]*CMVSem03[[#This Row],[Qtd.]]</f>
        <v>0</v>
      </c>
      <c r="I97" s="194">
        <v>10</v>
      </c>
      <c r="J97" s="195">
        <v>4.9000000000000004</v>
      </c>
      <c r="K97" s="193">
        <f t="shared" si="10"/>
        <v>49</v>
      </c>
      <c r="L97" s="194">
        <v>0</v>
      </c>
      <c r="M97" s="195">
        <f t="shared" si="11"/>
        <v>4.9000000000000004</v>
      </c>
      <c r="N97" s="193">
        <f>CMVSem03[[#This Row],[Un. (R$)6]]*CMVSem03[[#This Row],[Qtd.5]]</f>
        <v>0</v>
      </c>
      <c r="O97" s="201">
        <f t="shared" si="12"/>
        <v>10</v>
      </c>
      <c r="P97" s="195">
        <f t="shared" si="13"/>
        <v>4.9000000000000004</v>
      </c>
      <c r="Q97" s="202">
        <f t="shared" si="14"/>
        <v>49</v>
      </c>
      <c r="R97" s="29"/>
      <c r="S97" s="17"/>
      <c r="T97" s="17"/>
      <c r="U97" s="17"/>
      <c r="V97" s="17"/>
      <c r="W97" s="17"/>
      <c r="X97" s="17"/>
      <c r="Y97" s="17"/>
      <c r="Z97" s="17"/>
    </row>
    <row r="98" spans="1:26" ht="16.5" customHeight="1">
      <c r="A98" s="29"/>
      <c r="B98" s="281" t="s">
        <v>72</v>
      </c>
      <c r="C98" s="282"/>
      <c r="D98" s="281" t="s">
        <v>256</v>
      </c>
      <c r="E98" s="283" t="s">
        <v>24</v>
      </c>
      <c r="F98" s="194">
        <v>0</v>
      </c>
      <c r="G98" s="195">
        <v>3.93</v>
      </c>
      <c r="H98" s="193">
        <f>CMVSem03[[#This Row],[Un. (R$)]]*CMVSem03[[#This Row],[Qtd.]]</f>
        <v>0</v>
      </c>
      <c r="I98" s="194">
        <v>0</v>
      </c>
      <c r="J98" s="195">
        <v>3.93</v>
      </c>
      <c r="K98" s="193">
        <f t="shared" si="10"/>
        <v>0</v>
      </c>
      <c r="L98" s="194">
        <v>0</v>
      </c>
      <c r="M98" s="195">
        <f t="shared" si="11"/>
        <v>3.93</v>
      </c>
      <c r="N98" s="193">
        <f>CMVSem03[[#This Row],[Un. (R$)6]]*CMVSem03[[#This Row],[Qtd.5]]</f>
        <v>0</v>
      </c>
      <c r="O98" s="201" t="str">
        <f t="shared" si="12"/>
        <v xml:space="preserve"> </v>
      </c>
      <c r="P98" s="195">
        <f t="shared" si="13"/>
        <v>3.93</v>
      </c>
      <c r="Q98" s="202">
        <f t="shared" si="14"/>
        <v>0</v>
      </c>
      <c r="R98" s="29"/>
      <c r="S98" s="17"/>
      <c r="T98" s="17"/>
      <c r="U98" s="17"/>
      <c r="V98" s="17"/>
      <c r="W98" s="17"/>
      <c r="X98" s="17"/>
      <c r="Y98" s="17"/>
      <c r="Z98" s="17"/>
    </row>
    <row r="99" spans="1:26" ht="16.5" customHeight="1">
      <c r="A99" s="29"/>
      <c r="B99" s="281" t="s">
        <v>72</v>
      </c>
      <c r="C99" s="282">
        <v>111035</v>
      </c>
      <c r="D99" s="281" t="s">
        <v>104</v>
      </c>
      <c r="E99" s="283" t="s">
        <v>93</v>
      </c>
      <c r="F99" s="194">
        <v>0</v>
      </c>
      <c r="G99" s="195">
        <v>4.9000000000000004</v>
      </c>
      <c r="H99" s="193">
        <f>CMVSem03[[#This Row],[Un. (R$)]]*CMVSem03[[#This Row],[Qtd.]]</f>
        <v>0</v>
      </c>
      <c r="I99" s="194">
        <v>0</v>
      </c>
      <c r="J99" s="195">
        <v>4.9000000000000004</v>
      </c>
      <c r="K99" s="193">
        <f t="shared" si="10"/>
        <v>0</v>
      </c>
      <c r="L99" s="194">
        <v>0</v>
      </c>
      <c r="M99" s="195">
        <f t="shared" si="11"/>
        <v>4.9000000000000004</v>
      </c>
      <c r="N99" s="193">
        <f>CMVSem03[[#This Row],[Un. (R$)6]]*CMVSem03[[#This Row],[Qtd.5]]</f>
        <v>0</v>
      </c>
      <c r="O99" s="201" t="str">
        <f t="shared" si="12"/>
        <v xml:space="preserve"> </v>
      </c>
      <c r="P99" s="195">
        <f t="shared" si="13"/>
        <v>4.9000000000000004</v>
      </c>
      <c r="Q99" s="202">
        <f t="shared" si="14"/>
        <v>0</v>
      </c>
      <c r="R99" s="29"/>
      <c r="S99" s="17"/>
      <c r="T99" s="17"/>
      <c r="U99" s="17"/>
      <c r="V99" s="17"/>
      <c r="W99" s="17"/>
      <c r="X99" s="17"/>
      <c r="Y99" s="17"/>
      <c r="Z99" s="17"/>
    </row>
    <row r="100" spans="1:26" ht="16.5" customHeight="1">
      <c r="A100" s="29"/>
      <c r="B100" s="281" t="s">
        <v>72</v>
      </c>
      <c r="C100" s="282">
        <v>111005</v>
      </c>
      <c r="D100" s="281" t="s">
        <v>373</v>
      </c>
      <c r="E100" s="283" t="s">
        <v>24</v>
      </c>
      <c r="F100" s="194">
        <v>0</v>
      </c>
      <c r="G100" s="195">
        <v>3.9</v>
      </c>
      <c r="H100" s="193">
        <f>CMVSem03[[#This Row],[Un. (R$)]]*CMVSem03[[#This Row],[Qtd.]]</f>
        <v>0</v>
      </c>
      <c r="I100" s="194">
        <v>23</v>
      </c>
      <c r="J100" s="195">
        <v>7.5</v>
      </c>
      <c r="K100" s="193">
        <f t="shared" si="10"/>
        <v>172.5</v>
      </c>
      <c r="L100" s="194">
        <v>0</v>
      </c>
      <c r="M100" s="195">
        <f t="shared" si="11"/>
        <v>7.5</v>
      </c>
      <c r="N100" s="193">
        <f>CMVSem03[[#This Row],[Un. (R$)6]]*CMVSem03[[#This Row],[Qtd.5]]</f>
        <v>0</v>
      </c>
      <c r="O100" s="201">
        <f t="shared" si="12"/>
        <v>23</v>
      </c>
      <c r="P100" s="195">
        <f t="shared" si="13"/>
        <v>7.5</v>
      </c>
      <c r="Q100" s="202">
        <f t="shared" si="14"/>
        <v>172.5</v>
      </c>
      <c r="R100" s="29"/>
      <c r="S100" s="17"/>
      <c r="T100" s="17"/>
      <c r="U100" s="17"/>
      <c r="V100" s="17"/>
      <c r="W100" s="17"/>
      <c r="X100" s="17"/>
      <c r="Y100" s="17"/>
      <c r="Z100" s="17"/>
    </row>
    <row r="101" spans="1:26" ht="16.5" customHeight="1">
      <c r="A101" s="29"/>
      <c r="B101" s="281" t="s">
        <v>72</v>
      </c>
      <c r="C101" s="282">
        <v>111012</v>
      </c>
      <c r="D101" s="281" t="s">
        <v>254</v>
      </c>
      <c r="E101" s="283" t="s">
        <v>24</v>
      </c>
      <c r="F101" s="194">
        <v>0</v>
      </c>
      <c r="G101" s="195">
        <v>3.5</v>
      </c>
      <c r="H101" s="193">
        <f>CMVSem03[[#This Row],[Un. (R$)]]*CMVSem03[[#This Row],[Qtd.]]</f>
        <v>0</v>
      </c>
      <c r="I101" s="194">
        <v>14</v>
      </c>
      <c r="J101" s="195">
        <v>4.5</v>
      </c>
      <c r="K101" s="193">
        <f t="shared" si="10"/>
        <v>63</v>
      </c>
      <c r="L101" s="194">
        <v>0</v>
      </c>
      <c r="M101" s="195">
        <f t="shared" si="11"/>
        <v>4.5</v>
      </c>
      <c r="N101" s="193">
        <f>CMVSem03[[#This Row],[Un. (R$)6]]*CMVSem03[[#This Row],[Qtd.5]]</f>
        <v>0</v>
      </c>
      <c r="O101" s="201">
        <f t="shared" si="12"/>
        <v>14</v>
      </c>
      <c r="P101" s="195">
        <f t="shared" si="13"/>
        <v>4.5</v>
      </c>
      <c r="Q101" s="202">
        <f t="shared" si="14"/>
        <v>63</v>
      </c>
      <c r="R101" s="29"/>
      <c r="S101" s="17"/>
      <c r="T101" s="17"/>
      <c r="U101" s="17"/>
      <c r="V101" s="17"/>
      <c r="W101" s="17"/>
      <c r="X101" s="17"/>
      <c r="Y101" s="17"/>
      <c r="Z101" s="17"/>
    </row>
    <row r="102" spans="1:26" ht="16.5" customHeight="1">
      <c r="A102" s="29"/>
      <c r="B102" s="281" t="s">
        <v>72</v>
      </c>
      <c r="C102" s="282"/>
      <c r="D102" s="281" t="s">
        <v>452</v>
      </c>
      <c r="E102" s="283" t="s">
        <v>276</v>
      </c>
      <c r="F102" s="194">
        <v>0</v>
      </c>
      <c r="G102" s="195">
        <v>18</v>
      </c>
      <c r="H102" s="193">
        <f>CMVSem03[[#This Row],[Un. (R$)]]*CMVSem03[[#This Row],[Qtd.]]</f>
        <v>0</v>
      </c>
      <c r="I102" s="194">
        <v>6</v>
      </c>
      <c r="J102" s="195">
        <v>18</v>
      </c>
      <c r="K102" s="193">
        <f t="shared" ref="K102:K133" si="20">IF(I102="","",I102*J102)</f>
        <v>108</v>
      </c>
      <c r="L102" s="194">
        <v>0</v>
      </c>
      <c r="M102" s="195">
        <f t="shared" ref="M102:M133" si="21">IF(J102=0," ",J102)</f>
        <v>18</v>
      </c>
      <c r="N102" s="193">
        <f>CMVSem03[[#This Row],[Un. (R$)6]]*CMVSem03[[#This Row],[Qtd.5]]</f>
        <v>0</v>
      </c>
      <c r="O102" s="201">
        <f t="shared" ref="O102:O133" si="22">IF(((F102+I102)-L102)=0," ",(F102+I102)-L102)</f>
        <v>6</v>
      </c>
      <c r="P102" s="195">
        <f t="shared" ref="P102:P133" si="23">M102</f>
        <v>18</v>
      </c>
      <c r="Q102" s="202">
        <f t="shared" ref="Q102:Q133" si="24">IFERROR((H102+K102)-N102," ")</f>
        <v>108</v>
      </c>
      <c r="R102" s="29"/>
      <c r="S102" s="17"/>
      <c r="T102" s="17"/>
      <c r="U102" s="17"/>
      <c r="V102" s="17"/>
      <c r="W102" s="17"/>
      <c r="X102" s="17"/>
      <c r="Y102" s="17"/>
      <c r="Z102" s="17"/>
    </row>
    <row r="103" spans="1:26" ht="16.5" customHeight="1">
      <c r="A103" s="29"/>
      <c r="B103" s="281" t="s">
        <v>72</v>
      </c>
      <c r="C103" s="282"/>
      <c r="D103" s="281" t="s">
        <v>453</v>
      </c>
      <c r="E103" s="283" t="s">
        <v>276</v>
      </c>
      <c r="F103" s="194">
        <v>0</v>
      </c>
      <c r="G103" s="195">
        <v>18</v>
      </c>
      <c r="H103" s="193">
        <f>CMVSem03[[#This Row],[Un. (R$)]]*CMVSem03[[#This Row],[Qtd.]]</f>
        <v>0</v>
      </c>
      <c r="I103" s="194">
        <v>6</v>
      </c>
      <c r="J103" s="195">
        <v>18</v>
      </c>
      <c r="K103" s="193">
        <f t="shared" si="20"/>
        <v>108</v>
      </c>
      <c r="L103" s="194">
        <v>0</v>
      </c>
      <c r="M103" s="195">
        <f t="shared" si="21"/>
        <v>18</v>
      </c>
      <c r="N103" s="193">
        <f>CMVSem03[[#This Row],[Un. (R$)6]]*CMVSem03[[#This Row],[Qtd.5]]</f>
        <v>0</v>
      </c>
      <c r="O103" s="201">
        <f t="shared" si="22"/>
        <v>6</v>
      </c>
      <c r="P103" s="195">
        <f t="shared" si="23"/>
        <v>18</v>
      </c>
      <c r="Q103" s="202">
        <f t="shared" si="24"/>
        <v>108</v>
      </c>
      <c r="R103" s="29"/>
      <c r="S103" s="17"/>
      <c r="T103" s="17"/>
      <c r="U103" s="17"/>
      <c r="V103" s="17"/>
      <c r="W103" s="17"/>
      <c r="X103" s="17"/>
      <c r="Y103" s="17"/>
      <c r="Z103" s="17"/>
    </row>
    <row r="104" spans="1:26" ht="16.5" customHeight="1">
      <c r="A104" s="29"/>
      <c r="B104" s="281" t="s">
        <v>72</v>
      </c>
      <c r="C104" s="282">
        <v>111031</v>
      </c>
      <c r="D104" s="281" t="s">
        <v>416</v>
      </c>
      <c r="E104" s="283" t="s">
        <v>93</v>
      </c>
      <c r="F104" s="194">
        <v>0</v>
      </c>
      <c r="G104" s="195">
        <v>2.8</v>
      </c>
      <c r="H104" s="193">
        <f>CMVSem03[[#This Row],[Un. (R$)]]*CMVSem03[[#This Row],[Qtd.]]</f>
        <v>0</v>
      </c>
      <c r="I104" s="194">
        <v>6</v>
      </c>
      <c r="J104" s="195">
        <v>2.9</v>
      </c>
      <c r="K104" s="193">
        <f t="shared" si="20"/>
        <v>17.399999999999999</v>
      </c>
      <c r="L104" s="194">
        <v>0</v>
      </c>
      <c r="M104" s="195">
        <f t="shared" si="21"/>
        <v>2.9</v>
      </c>
      <c r="N104" s="193">
        <f>CMVSem03[[#This Row],[Un. (R$)6]]*CMVSem03[[#This Row],[Qtd.5]]</f>
        <v>0</v>
      </c>
      <c r="O104" s="201">
        <f t="shared" si="22"/>
        <v>6</v>
      </c>
      <c r="P104" s="195">
        <f t="shared" si="23"/>
        <v>2.9</v>
      </c>
      <c r="Q104" s="202">
        <f t="shared" si="24"/>
        <v>17.399999999999999</v>
      </c>
      <c r="R104" s="29"/>
      <c r="S104" s="17"/>
      <c r="T104" s="17"/>
      <c r="U104" s="17"/>
      <c r="V104" s="17"/>
      <c r="W104" s="17"/>
      <c r="X104" s="17"/>
      <c r="Y104" s="17"/>
      <c r="Z104" s="17"/>
    </row>
    <row r="105" spans="1:26" ht="16.5" customHeight="1">
      <c r="A105" s="29"/>
      <c r="B105" s="281" t="s">
        <v>72</v>
      </c>
      <c r="C105" s="282">
        <v>111029</v>
      </c>
      <c r="D105" s="281" t="s">
        <v>431</v>
      </c>
      <c r="E105" s="283" t="s">
        <v>93</v>
      </c>
      <c r="F105" s="194">
        <v>0</v>
      </c>
      <c r="G105" s="195">
        <v>10.9</v>
      </c>
      <c r="H105" s="193">
        <f>CMVSem03[[#This Row],[Un. (R$)]]*CMVSem03[[#This Row],[Qtd.]]</f>
        <v>0</v>
      </c>
      <c r="I105" s="194">
        <v>0</v>
      </c>
      <c r="J105" s="195">
        <v>13.9</v>
      </c>
      <c r="K105" s="193">
        <f t="shared" si="20"/>
        <v>0</v>
      </c>
      <c r="L105" s="194">
        <v>0</v>
      </c>
      <c r="M105" s="195">
        <f t="shared" si="21"/>
        <v>13.9</v>
      </c>
      <c r="N105" s="193">
        <f>CMVSem03[[#This Row],[Un. (R$)6]]*CMVSem03[[#This Row],[Qtd.5]]</f>
        <v>0</v>
      </c>
      <c r="O105" s="201" t="str">
        <f t="shared" si="22"/>
        <v xml:space="preserve"> </v>
      </c>
      <c r="P105" s="195">
        <f t="shared" si="23"/>
        <v>13.9</v>
      </c>
      <c r="Q105" s="202">
        <f t="shared" si="24"/>
        <v>0</v>
      </c>
      <c r="R105" s="29"/>
      <c r="S105" s="17"/>
      <c r="T105" s="17"/>
      <c r="U105" s="17"/>
      <c r="V105" s="17"/>
      <c r="W105" s="17"/>
      <c r="X105" s="17"/>
      <c r="Y105" s="17"/>
      <c r="Z105" s="17"/>
    </row>
    <row r="106" spans="1:26" ht="16.5" customHeight="1">
      <c r="A106" s="29"/>
      <c r="B106" s="281" t="s">
        <v>72</v>
      </c>
      <c r="C106" s="282">
        <v>111016</v>
      </c>
      <c r="D106" s="281" t="s">
        <v>424</v>
      </c>
      <c r="E106" s="283" t="s">
        <v>24</v>
      </c>
      <c r="F106" s="194">
        <v>0</v>
      </c>
      <c r="G106" s="195">
        <v>46</v>
      </c>
      <c r="H106" s="193">
        <f>CMVSem03[[#This Row],[Un. (R$)]]*CMVSem03[[#This Row],[Qtd.]]</f>
        <v>0</v>
      </c>
      <c r="I106" s="194">
        <v>0</v>
      </c>
      <c r="J106" s="195">
        <v>46</v>
      </c>
      <c r="K106" s="193">
        <f t="shared" si="20"/>
        <v>0</v>
      </c>
      <c r="L106" s="194">
        <v>0</v>
      </c>
      <c r="M106" s="195">
        <f t="shared" si="21"/>
        <v>46</v>
      </c>
      <c r="N106" s="193">
        <f>CMVSem03[[#This Row],[Un. (R$)6]]*CMVSem03[[#This Row],[Qtd.5]]</f>
        <v>0</v>
      </c>
      <c r="O106" s="201" t="str">
        <f t="shared" si="22"/>
        <v xml:space="preserve"> </v>
      </c>
      <c r="P106" s="195">
        <f t="shared" si="23"/>
        <v>46</v>
      </c>
      <c r="Q106" s="202">
        <f t="shared" si="24"/>
        <v>0</v>
      </c>
      <c r="R106" s="29"/>
      <c r="S106" s="17"/>
      <c r="T106" s="17"/>
      <c r="U106" s="17"/>
      <c r="V106" s="17"/>
      <c r="W106" s="17"/>
      <c r="X106" s="17"/>
      <c r="Y106" s="17"/>
      <c r="Z106" s="17"/>
    </row>
    <row r="107" spans="1:26" ht="16.5" customHeight="1">
      <c r="A107" s="29"/>
      <c r="B107" s="281" t="s">
        <v>72</v>
      </c>
      <c r="C107" s="282">
        <v>111036</v>
      </c>
      <c r="D107" s="281" t="s">
        <v>434</v>
      </c>
      <c r="E107" s="283" t="s">
        <v>93</v>
      </c>
      <c r="F107" s="194">
        <v>0</v>
      </c>
      <c r="G107" s="195">
        <v>3.5</v>
      </c>
      <c r="H107" s="193">
        <f>CMVSem03[[#This Row],[Un. (R$)]]*CMVSem03[[#This Row],[Qtd.]]</f>
        <v>0</v>
      </c>
      <c r="I107" s="194">
        <v>3</v>
      </c>
      <c r="J107" s="195">
        <v>3.5</v>
      </c>
      <c r="K107" s="193">
        <f t="shared" si="20"/>
        <v>10.5</v>
      </c>
      <c r="L107" s="194">
        <v>0</v>
      </c>
      <c r="M107" s="195">
        <f t="shared" si="21"/>
        <v>3.5</v>
      </c>
      <c r="N107" s="193">
        <f>CMVSem03[[#This Row],[Un. (R$)6]]*CMVSem03[[#This Row],[Qtd.5]]</f>
        <v>0</v>
      </c>
      <c r="O107" s="201">
        <f t="shared" si="22"/>
        <v>3</v>
      </c>
      <c r="P107" s="195">
        <f t="shared" si="23"/>
        <v>3.5</v>
      </c>
      <c r="Q107" s="202">
        <f t="shared" si="24"/>
        <v>10.5</v>
      </c>
      <c r="R107" s="29"/>
      <c r="S107" s="17"/>
      <c r="T107" s="17"/>
      <c r="U107" s="17"/>
      <c r="V107" s="17"/>
      <c r="W107" s="17"/>
      <c r="X107" s="17"/>
      <c r="Y107" s="17"/>
      <c r="Z107" s="17"/>
    </row>
    <row r="108" spans="1:26" ht="16.5" customHeight="1">
      <c r="A108" s="29"/>
      <c r="B108" s="281" t="s">
        <v>72</v>
      </c>
      <c r="C108" s="282"/>
      <c r="D108" s="281" t="s">
        <v>299</v>
      </c>
      <c r="E108" s="283" t="s">
        <v>24</v>
      </c>
      <c r="F108" s="194">
        <v>0</v>
      </c>
      <c r="G108" s="195">
        <v>32</v>
      </c>
      <c r="H108" s="193">
        <f>CMVSem03[[#This Row],[Un. (R$)]]*CMVSem03[[#This Row],[Qtd.]]</f>
        <v>0</v>
      </c>
      <c r="I108" s="194">
        <v>2</v>
      </c>
      <c r="J108" s="195">
        <v>32</v>
      </c>
      <c r="K108" s="193">
        <f t="shared" si="20"/>
        <v>64</v>
      </c>
      <c r="L108" s="194">
        <v>0</v>
      </c>
      <c r="M108" s="195">
        <f t="shared" si="21"/>
        <v>32</v>
      </c>
      <c r="N108" s="193">
        <f>CMVSem03[[#This Row],[Un. (R$)6]]*CMVSem03[[#This Row],[Qtd.5]]</f>
        <v>0</v>
      </c>
      <c r="O108" s="201">
        <f t="shared" si="22"/>
        <v>2</v>
      </c>
      <c r="P108" s="195">
        <f t="shared" si="23"/>
        <v>32</v>
      </c>
      <c r="Q108" s="202">
        <f t="shared" si="24"/>
        <v>64</v>
      </c>
      <c r="R108" s="29"/>
      <c r="S108" s="17"/>
      <c r="T108" s="17"/>
      <c r="U108" s="17"/>
      <c r="V108" s="17"/>
      <c r="W108" s="17"/>
      <c r="X108" s="17"/>
      <c r="Y108" s="17"/>
      <c r="Z108" s="17"/>
    </row>
    <row r="109" spans="1:26" ht="16.5" customHeight="1">
      <c r="A109" s="29"/>
      <c r="B109" s="281" t="s">
        <v>72</v>
      </c>
      <c r="C109" s="282">
        <v>111021</v>
      </c>
      <c r="D109" s="281" t="s">
        <v>89</v>
      </c>
      <c r="E109" s="283" t="s">
        <v>24</v>
      </c>
      <c r="F109" s="194">
        <v>0</v>
      </c>
      <c r="G109" s="195">
        <v>2.71</v>
      </c>
      <c r="H109" s="193">
        <f>CMVSem03[[#This Row],[Un. (R$)]]*CMVSem03[[#This Row],[Qtd.]]</f>
        <v>0</v>
      </c>
      <c r="I109" s="194">
        <v>0</v>
      </c>
      <c r="J109" s="195">
        <v>2.71</v>
      </c>
      <c r="K109" s="193">
        <f t="shared" si="20"/>
        <v>0</v>
      </c>
      <c r="L109" s="194">
        <v>0</v>
      </c>
      <c r="M109" s="195">
        <f t="shared" si="21"/>
        <v>2.71</v>
      </c>
      <c r="N109" s="193">
        <f>CMVSem03[[#This Row],[Un. (R$)6]]*CMVSem03[[#This Row],[Qtd.5]]</f>
        <v>0</v>
      </c>
      <c r="O109" s="201" t="str">
        <f t="shared" si="22"/>
        <v xml:space="preserve"> </v>
      </c>
      <c r="P109" s="195">
        <f t="shared" si="23"/>
        <v>2.71</v>
      </c>
      <c r="Q109" s="202">
        <f t="shared" si="24"/>
        <v>0</v>
      </c>
      <c r="R109" s="29"/>
      <c r="S109" s="17"/>
      <c r="T109" s="17"/>
      <c r="U109" s="17"/>
      <c r="V109" s="17"/>
      <c r="W109" s="17"/>
      <c r="X109" s="17"/>
      <c r="Y109" s="17"/>
      <c r="Z109" s="17"/>
    </row>
    <row r="110" spans="1:26" ht="16.5" customHeight="1">
      <c r="A110" s="29"/>
      <c r="B110" s="281" t="s">
        <v>72</v>
      </c>
      <c r="C110" s="282"/>
      <c r="D110" s="281" t="s">
        <v>277</v>
      </c>
      <c r="E110" s="283" t="s">
        <v>65</v>
      </c>
      <c r="F110" s="194">
        <v>0</v>
      </c>
      <c r="G110" s="195">
        <v>39</v>
      </c>
      <c r="H110" s="193">
        <f>CMVSem03[[#This Row],[Un. (R$)]]*CMVSem03[[#This Row],[Qtd.]]</f>
        <v>0</v>
      </c>
      <c r="I110" s="194">
        <v>6</v>
      </c>
      <c r="J110" s="195">
        <v>39</v>
      </c>
      <c r="K110" s="193">
        <f t="shared" si="20"/>
        <v>234</v>
      </c>
      <c r="L110" s="194">
        <v>0</v>
      </c>
      <c r="M110" s="195">
        <f t="shared" si="21"/>
        <v>39</v>
      </c>
      <c r="N110" s="193">
        <f>CMVSem03[[#This Row],[Un. (R$)6]]*CMVSem03[[#This Row],[Qtd.5]]</f>
        <v>0</v>
      </c>
      <c r="O110" s="201">
        <f t="shared" si="22"/>
        <v>6</v>
      </c>
      <c r="P110" s="195">
        <f t="shared" si="23"/>
        <v>39</v>
      </c>
      <c r="Q110" s="202">
        <f t="shared" si="24"/>
        <v>234</v>
      </c>
      <c r="R110" s="29"/>
      <c r="S110" s="17"/>
      <c r="T110" s="17"/>
      <c r="U110" s="17"/>
      <c r="V110" s="17"/>
      <c r="W110" s="17"/>
      <c r="X110" s="17"/>
      <c r="Y110" s="17"/>
      <c r="Z110" s="17"/>
    </row>
    <row r="111" spans="1:26" ht="16.5" customHeight="1">
      <c r="A111" s="29"/>
      <c r="B111" s="281" t="s">
        <v>72</v>
      </c>
      <c r="C111" s="282"/>
      <c r="D111" s="281" t="s">
        <v>437</v>
      </c>
      <c r="E111" s="283" t="s">
        <v>24</v>
      </c>
      <c r="F111" s="194">
        <v>0</v>
      </c>
      <c r="G111" s="195">
        <v>14.9</v>
      </c>
      <c r="H111" s="193">
        <f>CMVSem03[[#This Row],[Un. (R$)]]*CMVSem03[[#This Row],[Qtd.]]</f>
        <v>0</v>
      </c>
      <c r="I111" s="194">
        <v>4</v>
      </c>
      <c r="J111" s="195">
        <v>16.899999999999999</v>
      </c>
      <c r="K111" s="193">
        <f t="shared" si="20"/>
        <v>67.599999999999994</v>
      </c>
      <c r="L111" s="194">
        <v>0</v>
      </c>
      <c r="M111" s="195">
        <f t="shared" si="21"/>
        <v>16.899999999999999</v>
      </c>
      <c r="N111" s="193">
        <f>CMVSem03[[#This Row],[Un. (R$)6]]*CMVSem03[[#This Row],[Qtd.5]]</f>
        <v>0</v>
      </c>
      <c r="O111" s="201">
        <f t="shared" si="22"/>
        <v>4</v>
      </c>
      <c r="P111" s="195">
        <f t="shared" si="23"/>
        <v>16.899999999999999</v>
      </c>
      <c r="Q111" s="202">
        <f t="shared" si="24"/>
        <v>67.599999999999994</v>
      </c>
      <c r="R111" s="29"/>
      <c r="S111" s="17"/>
      <c r="T111" s="17"/>
      <c r="U111" s="17"/>
      <c r="V111" s="17"/>
      <c r="W111" s="17"/>
      <c r="X111" s="17"/>
      <c r="Y111" s="17"/>
      <c r="Z111" s="17"/>
    </row>
    <row r="112" spans="1:26" ht="16.5" customHeight="1">
      <c r="A112" s="29"/>
      <c r="B112" s="281" t="s">
        <v>72</v>
      </c>
      <c r="C112" s="282">
        <v>111022</v>
      </c>
      <c r="D112" s="281" t="s">
        <v>90</v>
      </c>
      <c r="E112" s="283" t="s">
        <v>24</v>
      </c>
      <c r="F112" s="194">
        <v>0</v>
      </c>
      <c r="G112" s="195">
        <v>3.2222</v>
      </c>
      <c r="H112" s="193">
        <f>CMVSem03[[#This Row],[Un. (R$)]]*CMVSem03[[#This Row],[Qtd.]]</f>
        <v>0</v>
      </c>
      <c r="I112" s="194">
        <v>54</v>
      </c>
      <c r="J112" s="195">
        <v>3.0556000000000001</v>
      </c>
      <c r="K112" s="193">
        <f t="shared" si="20"/>
        <v>165.00239999999999</v>
      </c>
      <c r="L112" s="194">
        <v>0</v>
      </c>
      <c r="M112" s="195">
        <f t="shared" si="21"/>
        <v>3.0556000000000001</v>
      </c>
      <c r="N112" s="193">
        <f>CMVSem03[[#This Row],[Un. (R$)6]]*CMVSem03[[#This Row],[Qtd.5]]</f>
        <v>0</v>
      </c>
      <c r="O112" s="201">
        <f t="shared" si="22"/>
        <v>54</v>
      </c>
      <c r="P112" s="195">
        <f t="shared" si="23"/>
        <v>3.0556000000000001</v>
      </c>
      <c r="Q112" s="202">
        <f t="shared" si="24"/>
        <v>165.00239999999999</v>
      </c>
      <c r="R112" s="29"/>
      <c r="S112" s="17"/>
      <c r="T112" s="17"/>
      <c r="U112" s="17"/>
      <c r="V112" s="17"/>
      <c r="W112" s="17"/>
      <c r="X112" s="17"/>
      <c r="Y112" s="17"/>
      <c r="Z112" s="17"/>
    </row>
    <row r="113" spans="1:26" ht="16.5" customHeight="1">
      <c r="A113" s="29"/>
      <c r="B113" s="281" t="s">
        <v>72</v>
      </c>
      <c r="C113" s="282">
        <v>111023</v>
      </c>
      <c r="D113" s="281" t="s">
        <v>427</v>
      </c>
      <c r="E113" s="283" t="s">
        <v>65</v>
      </c>
      <c r="F113" s="194">
        <v>0</v>
      </c>
      <c r="G113" s="195">
        <v>10.5</v>
      </c>
      <c r="H113" s="193">
        <f>CMVSem03[[#This Row],[Un. (R$)]]*CMVSem03[[#This Row],[Qtd.]]</f>
        <v>0</v>
      </c>
      <c r="I113" s="194">
        <v>3</v>
      </c>
      <c r="J113" s="195">
        <v>13.5</v>
      </c>
      <c r="K113" s="193">
        <f t="shared" si="20"/>
        <v>40.5</v>
      </c>
      <c r="L113" s="194">
        <v>0</v>
      </c>
      <c r="M113" s="195">
        <f t="shared" si="21"/>
        <v>13.5</v>
      </c>
      <c r="N113" s="193">
        <f>CMVSem03[[#This Row],[Un. (R$)6]]*CMVSem03[[#This Row],[Qtd.5]]</f>
        <v>0</v>
      </c>
      <c r="O113" s="201">
        <f t="shared" si="22"/>
        <v>3</v>
      </c>
      <c r="P113" s="195">
        <f t="shared" si="23"/>
        <v>13.5</v>
      </c>
      <c r="Q113" s="202">
        <f t="shared" si="24"/>
        <v>40.5</v>
      </c>
      <c r="R113" s="29"/>
      <c r="S113" s="17"/>
      <c r="T113" s="17"/>
      <c r="U113" s="17"/>
      <c r="V113" s="17"/>
      <c r="W113" s="17"/>
      <c r="X113" s="17"/>
      <c r="Y113" s="17"/>
      <c r="Z113" s="17"/>
    </row>
    <row r="114" spans="1:26" ht="16.5" customHeight="1">
      <c r="A114" s="29"/>
      <c r="B114" s="281" t="s">
        <v>72</v>
      </c>
      <c r="C114" s="282">
        <v>111004</v>
      </c>
      <c r="D114" s="281" t="s">
        <v>372</v>
      </c>
      <c r="E114" s="283" t="s">
        <v>24</v>
      </c>
      <c r="F114" s="194">
        <v>0</v>
      </c>
      <c r="G114" s="195">
        <v>6.5</v>
      </c>
      <c r="H114" s="193">
        <f>CMVSem03[[#This Row],[Un. (R$)]]*CMVSem03[[#This Row],[Qtd.]]</f>
        <v>0</v>
      </c>
      <c r="I114" s="194">
        <v>15</v>
      </c>
      <c r="J114" s="195">
        <v>6.9</v>
      </c>
      <c r="K114" s="193">
        <f t="shared" si="20"/>
        <v>103.5</v>
      </c>
      <c r="L114" s="194">
        <v>0</v>
      </c>
      <c r="M114" s="195">
        <f t="shared" si="21"/>
        <v>6.9</v>
      </c>
      <c r="N114" s="193">
        <f>CMVSem03[[#This Row],[Un. (R$)6]]*CMVSem03[[#This Row],[Qtd.5]]</f>
        <v>0</v>
      </c>
      <c r="O114" s="201">
        <f t="shared" si="22"/>
        <v>15</v>
      </c>
      <c r="P114" s="195">
        <f t="shared" si="23"/>
        <v>6.9</v>
      </c>
      <c r="Q114" s="202">
        <f t="shared" si="24"/>
        <v>103.5</v>
      </c>
      <c r="R114" s="29"/>
      <c r="S114" s="17"/>
      <c r="T114" s="17"/>
      <c r="U114" s="17"/>
      <c r="V114" s="17"/>
      <c r="W114" s="17"/>
      <c r="X114" s="17"/>
      <c r="Y114" s="17"/>
      <c r="Z114" s="17"/>
    </row>
    <row r="115" spans="1:26" ht="16.5" customHeight="1">
      <c r="A115" s="29"/>
      <c r="B115" s="281" t="s">
        <v>72</v>
      </c>
      <c r="C115" s="282">
        <v>111037</v>
      </c>
      <c r="D115" s="281" t="s">
        <v>519</v>
      </c>
      <c r="E115" s="283" t="s">
        <v>93</v>
      </c>
      <c r="F115" s="194">
        <v>0</v>
      </c>
      <c r="G115" s="195">
        <v>3.5</v>
      </c>
      <c r="H115" s="193">
        <f>CMVSem03[[#This Row],[Un. (R$)]]*CMVSem03[[#This Row],[Qtd.]]</f>
        <v>0</v>
      </c>
      <c r="I115" s="194">
        <v>6</v>
      </c>
      <c r="J115" s="195">
        <v>3.5</v>
      </c>
      <c r="K115" s="193">
        <f t="shared" si="20"/>
        <v>21</v>
      </c>
      <c r="L115" s="194">
        <v>0</v>
      </c>
      <c r="M115" s="195">
        <f t="shared" si="21"/>
        <v>3.5</v>
      </c>
      <c r="N115" s="193">
        <f>CMVSem03[[#This Row],[Un. (R$)6]]*CMVSem03[[#This Row],[Qtd.5]]</f>
        <v>0</v>
      </c>
      <c r="O115" s="201">
        <f t="shared" si="22"/>
        <v>6</v>
      </c>
      <c r="P115" s="195">
        <f t="shared" si="23"/>
        <v>3.5</v>
      </c>
      <c r="Q115" s="202">
        <f t="shared" si="24"/>
        <v>21</v>
      </c>
      <c r="R115" s="29"/>
      <c r="S115" s="17"/>
      <c r="T115" s="17"/>
      <c r="U115" s="17"/>
      <c r="V115" s="17"/>
      <c r="W115" s="17"/>
      <c r="X115" s="17"/>
      <c r="Y115" s="17"/>
      <c r="Z115" s="17"/>
    </row>
    <row r="116" spans="1:26" ht="16.5" customHeight="1">
      <c r="A116" s="29"/>
      <c r="B116" s="281" t="s">
        <v>72</v>
      </c>
      <c r="C116" s="282"/>
      <c r="D116" s="281" t="s">
        <v>407</v>
      </c>
      <c r="E116" s="283" t="s">
        <v>24</v>
      </c>
      <c r="F116" s="194">
        <v>0</v>
      </c>
      <c r="G116" s="195">
        <v>8.9</v>
      </c>
      <c r="H116" s="193">
        <f>CMVSem03[[#This Row],[Un. (R$)]]*CMVSem03[[#This Row],[Qtd.]]</f>
        <v>0</v>
      </c>
      <c r="I116" s="194">
        <v>2</v>
      </c>
      <c r="J116" s="195">
        <v>7.5</v>
      </c>
      <c r="K116" s="193">
        <f t="shared" si="20"/>
        <v>15</v>
      </c>
      <c r="L116" s="194">
        <v>0</v>
      </c>
      <c r="M116" s="195">
        <f t="shared" si="21"/>
        <v>7.5</v>
      </c>
      <c r="N116" s="193">
        <f>CMVSem03[[#This Row],[Un. (R$)6]]*CMVSem03[[#This Row],[Qtd.5]]</f>
        <v>0</v>
      </c>
      <c r="O116" s="201">
        <f t="shared" si="22"/>
        <v>2</v>
      </c>
      <c r="P116" s="195">
        <f t="shared" si="23"/>
        <v>7.5</v>
      </c>
      <c r="Q116" s="202">
        <f t="shared" si="24"/>
        <v>15</v>
      </c>
      <c r="R116" s="29"/>
      <c r="S116" s="17"/>
      <c r="T116" s="17"/>
      <c r="U116" s="17"/>
      <c r="V116" s="17"/>
      <c r="W116" s="17"/>
      <c r="X116" s="17"/>
      <c r="Y116" s="17"/>
      <c r="Z116" s="17"/>
    </row>
    <row r="117" spans="1:26" ht="16.5" customHeight="1">
      <c r="A117" s="29"/>
      <c r="B117" s="281" t="s">
        <v>72</v>
      </c>
      <c r="C117" s="282">
        <v>111003</v>
      </c>
      <c r="D117" s="281" t="s">
        <v>551</v>
      </c>
      <c r="E117" s="283" t="s">
        <v>75</v>
      </c>
      <c r="F117" s="194">
        <v>0</v>
      </c>
      <c r="G117" s="195">
        <v>6.5</v>
      </c>
      <c r="H117" s="193">
        <f>CMVSem03[[#This Row],[Un. (R$)]]*CMVSem03[[#This Row],[Qtd.]]</f>
        <v>0</v>
      </c>
      <c r="I117" s="194">
        <v>0</v>
      </c>
      <c r="J117" s="195">
        <v>6.9</v>
      </c>
      <c r="K117" s="193">
        <f t="shared" si="20"/>
        <v>0</v>
      </c>
      <c r="L117" s="194">
        <v>0</v>
      </c>
      <c r="M117" s="195">
        <f t="shared" si="21"/>
        <v>6.9</v>
      </c>
      <c r="N117" s="193">
        <f>CMVSem03[[#This Row],[Un. (R$)6]]*CMVSem03[[#This Row],[Qtd.5]]</f>
        <v>0</v>
      </c>
      <c r="O117" s="201" t="str">
        <f t="shared" si="22"/>
        <v xml:space="preserve"> </v>
      </c>
      <c r="P117" s="195">
        <f t="shared" si="23"/>
        <v>6.9</v>
      </c>
      <c r="Q117" s="202">
        <f t="shared" si="24"/>
        <v>0</v>
      </c>
      <c r="R117" s="29"/>
      <c r="S117" s="17"/>
      <c r="T117" s="17"/>
      <c r="U117" s="17"/>
      <c r="V117" s="17"/>
      <c r="W117" s="17"/>
      <c r="X117" s="17"/>
      <c r="Y117" s="17"/>
      <c r="Z117" s="17"/>
    </row>
    <row r="118" spans="1:26" ht="16.5" customHeight="1">
      <c r="A118" s="29"/>
      <c r="B118" s="281" t="s">
        <v>72</v>
      </c>
      <c r="C118" s="282"/>
      <c r="D118" s="281" t="s">
        <v>415</v>
      </c>
      <c r="E118" s="283" t="s">
        <v>276</v>
      </c>
      <c r="F118" s="194">
        <v>0</v>
      </c>
      <c r="G118" s="195">
        <v>9</v>
      </c>
      <c r="H118" s="193">
        <f>CMVSem03[[#This Row],[Un. (R$)]]*CMVSem03[[#This Row],[Qtd.]]</f>
        <v>0</v>
      </c>
      <c r="I118" s="194">
        <v>20</v>
      </c>
      <c r="J118" s="195">
        <v>8</v>
      </c>
      <c r="K118" s="193">
        <f t="shared" si="20"/>
        <v>160</v>
      </c>
      <c r="L118" s="194">
        <v>0</v>
      </c>
      <c r="M118" s="195">
        <f t="shared" si="21"/>
        <v>8</v>
      </c>
      <c r="N118" s="193">
        <f>CMVSem03[[#This Row],[Un. (R$)6]]*CMVSem03[[#This Row],[Qtd.5]]</f>
        <v>0</v>
      </c>
      <c r="O118" s="201">
        <f t="shared" si="22"/>
        <v>20</v>
      </c>
      <c r="P118" s="195">
        <f t="shared" si="23"/>
        <v>8</v>
      </c>
      <c r="Q118" s="202">
        <f t="shared" si="24"/>
        <v>160</v>
      </c>
      <c r="R118" s="29"/>
      <c r="S118" s="17"/>
      <c r="T118" s="17"/>
      <c r="U118" s="17"/>
      <c r="V118" s="17"/>
      <c r="W118" s="17"/>
      <c r="X118" s="17"/>
      <c r="Y118" s="17"/>
      <c r="Z118" s="17"/>
    </row>
    <row r="119" spans="1:26" ht="16.5" customHeight="1">
      <c r="A119" s="29"/>
      <c r="B119" s="281" t="s">
        <v>72</v>
      </c>
      <c r="C119" s="282">
        <v>111011</v>
      </c>
      <c r="D119" s="281" t="s">
        <v>81</v>
      </c>
      <c r="E119" s="283" t="s">
        <v>24</v>
      </c>
      <c r="F119" s="194">
        <v>0</v>
      </c>
      <c r="G119" s="195">
        <v>29.9</v>
      </c>
      <c r="H119" s="193">
        <f>CMVSem03[[#This Row],[Un. (R$)]]*CMVSem03[[#This Row],[Qtd.]]</f>
        <v>0</v>
      </c>
      <c r="I119" s="194">
        <v>0</v>
      </c>
      <c r="J119" s="195">
        <v>29.9</v>
      </c>
      <c r="K119" s="193">
        <f t="shared" si="20"/>
        <v>0</v>
      </c>
      <c r="L119" s="194">
        <v>0</v>
      </c>
      <c r="M119" s="195">
        <f t="shared" si="21"/>
        <v>29.9</v>
      </c>
      <c r="N119" s="193">
        <f>CMVSem03[[#This Row],[Un. (R$)6]]*CMVSem03[[#This Row],[Qtd.5]]</f>
        <v>0</v>
      </c>
      <c r="O119" s="201" t="str">
        <f t="shared" si="22"/>
        <v xml:space="preserve"> </v>
      </c>
      <c r="P119" s="195">
        <f t="shared" si="23"/>
        <v>29.9</v>
      </c>
      <c r="Q119" s="202">
        <f t="shared" si="24"/>
        <v>0</v>
      </c>
      <c r="R119" s="29"/>
      <c r="S119" s="17"/>
      <c r="T119" s="17"/>
      <c r="U119" s="17"/>
      <c r="V119" s="17"/>
      <c r="W119" s="17"/>
      <c r="X119" s="17"/>
      <c r="Y119" s="17"/>
      <c r="Z119" s="17"/>
    </row>
    <row r="120" spans="1:26" ht="16.5" customHeight="1">
      <c r="A120" s="29"/>
      <c r="B120" s="281" t="s">
        <v>72</v>
      </c>
      <c r="C120" s="282"/>
      <c r="D120" s="281" t="s">
        <v>397</v>
      </c>
      <c r="E120" s="283" t="s">
        <v>276</v>
      </c>
      <c r="F120" s="194">
        <v>0</v>
      </c>
      <c r="G120" s="195">
        <v>15</v>
      </c>
      <c r="H120" s="193">
        <f>CMVSem03[[#This Row],[Un. (R$)]]*CMVSem03[[#This Row],[Qtd.]]</f>
        <v>0</v>
      </c>
      <c r="I120" s="194">
        <v>12</v>
      </c>
      <c r="J120" s="195">
        <v>17.5</v>
      </c>
      <c r="K120" s="193">
        <f t="shared" si="20"/>
        <v>210</v>
      </c>
      <c r="L120" s="194">
        <v>0</v>
      </c>
      <c r="M120" s="195">
        <f t="shared" si="21"/>
        <v>17.5</v>
      </c>
      <c r="N120" s="193">
        <f>CMVSem03[[#This Row],[Un. (R$)6]]*CMVSem03[[#This Row],[Qtd.5]]</f>
        <v>0</v>
      </c>
      <c r="O120" s="201">
        <f t="shared" si="22"/>
        <v>12</v>
      </c>
      <c r="P120" s="195">
        <f t="shared" si="23"/>
        <v>17.5</v>
      </c>
      <c r="Q120" s="202">
        <f t="shared" si="24"/>
        <v>210</v>
      </c>
      <c r="R120" s="29"/>
      <c r="S120" s="17"/>
      <c r="T120" s="17"/>
      <c r="U120" s="17"/>
      <c r="V120" s="17"/>
      <c r="W120" s="17"/>
      <c r="X120" s="17"/>
      <c r="Y120" s="17"/>
      <c r="Z120" s="17"/>
    </row>
    <row r="121" spans="1:26" ht="16.5" customHeight="1">
      <c r="A121" s="29"/>
      <c r="B121" s="281" t="s">
        <v>72</v>
      </c>
      <c r="C121" s="282">
        <v>111007</v>
      </c>
      <c r="D121" s="281" t="s">
        <v>79</v>
      </c>
      <c r="E121" s="283" t="s">
        <v>24</v>
      </c>
      <c r="F121" s="194">
        <v>0</v>
      </c>
      <c r="G121" s="195">
        <v>4.4400000000000004</v>
      </c>
      <c r="H121" s="193">
        <f>CMVSem03[[#This Row],[Un. (R$)]]*CMVSem03[[#This Row],[Qtd.]]</f>
        <v>0</v>
      </c>
      <c r="I121" s="194">
        <v>0</v>
      </c>
      <c r="J121" s="195">
        <v>4.4400000000000004</v>
      </c>
      <c r="K121" s="193">
        <f t="shared" si="20"/>
        <v>0</v>
      </c>
      <c r="L121" s="194">
        <v>0</v>
      </c>
      <c r="M121" s="195">
        <f t="shared" si="21"/>
        <v>4.4400000000000004</v>
      </c>
      <c r="N121" s="193">
        <f>CMVSem03[[#This Row],[Un. (R$)6]]*CMVSem03[[#This Row],[Qtd.5]]</f>
        <v>0</v>
      </c>
      <c r="O121" s="201" t="str">
        <f t="shared" si="22"/>
        <v xml:space="preserve"> </v>
      </c>
      <c r="P121" s="195">
        <f t="shared" si="23"/>
        <v>4.4400000000000004</v>
      </c>
      <c r="Q121" s="202">
        <f t="shared" si="24"/>
        <v>0</v>
      </c>
      <c r="R121" s="29"/>
      <c r="S121" s="17"/>
      <c r="T121" s="17"/>
      <c r="U121" s="17"/>
      <c r="V121" s="17"/>
      <c r="W121" s="17"/>
      <c r="X121" s="17"/>
      <c r="Y121" s="17"/>
      <c r="Z121" s="17"/>
    </row>
    <row r="122" spans="1:26" ht="16.5" customHeight="1">
      <c r="A122" s="29"/>
      <c r="B122" s="281" t="s">
        <v>72</v>
      </c>
      <c r="C122" s="282"/>
      <c r="D122" s="281" t="s">
        <v>300</v>
      </c>
      <c r="E122" s="283" t="s">
        <v>24</v>
      </c>
      <c r="F122" s="194">
        <v>0</v>
      </c>
      <c r="G122" s="195">
        <v>5.5</v>
      </c>
      <c r="H122" s="193">
        <f>CMVSem03[[#This Row],[Un. (R$)]]*CMVSem03[[#This Row],[Qtd.]]</f>
        <v>0</v>
      </c>
      <c r="I122" s="194">
        <v>3</v>
      </c>
      <c r="J122" s="195">
        <v>6.5</v>
      </c>
      <c r="K122" s="193">
        <f t="shared" si="20"/>
        <v>19.5</v>
      </c>
      <c r="L122" s="194">
        <v>0</v>
      </c>
      <c r="M122" s="195">
        <f t="shared" si="21"/>
        <v>6.5</v>
      </c>
      <c r="N122" s="193">
        <f>CMVSem03[[#This Row],[Un. (R$)6]]*CMVSem03[[#This Row],[Qtd.5]]</f>
        <v>0</v>
      </c>
      <c r="O122" s="201">
        <f t="shared" si="22"/>
        <v>3</v>
      </c>
      <c r="P122" s="195">
        <f t="shared" si="23"/>
        <v>6.5</v>
      </c>
      <c r="Q122" s="202">
        <f t="shared" si="24"/>
        <v>19.5</v>
      </c>
      <c r="R122" s="29"/>
      <c r="S122" s="17"/>
      <c r="T122" s="17"/>
      <c r="U122" s="17"/>
      <c r="V122" s="17"/>
      <c r="W122" s="17"/>
      <c r="X122" s="17"/>
      <c r="Y122" s="17"/>
      <c r="Z122" s="17"/>
    </row>
    <row r="123" spans="1:26" ht="16.5" customHeight="1">
      <c r="A123" s="29"/>
      <c r="B123" s="281" t="s">
        <v>72</v>
      </c>
      <c r="C123" s="282">
        <v>111019</v>
      </c>
      <c r="D123" s="281" t="s">
        <v>404</v>
      </c>
      <c r="E123" s="283" t="s">
        <v>24</v>
      </c>
      <c r="F123" s="194">
        <v>0</v>
      </c>
      <c r="G123" s="195">
        <v>46</v>
      </c>
      <c r="H123" s="193">
        <f>CMVSem03[[#This Row],[Un. (R$)]]*CMVSem03[[#This Row],[Qtd.]]</f>
        <v>0</v>
      </c>
      <c r="I123" s="194">
        <v>0.2</v>
      </c>
      <c r="J123" s="195">
        <v>36</v>
      </c>
      <c r="K123" s="193">
        <f t="shared" si="20"/>
        <v>7.2</v>
      </c>
      <c r="L123" s="194">
        <v>0</v>
      </c>
      <c r="M123" s="195">
        <f t="shared" si="21"/>
        <v>36</v>
      </c>
      <c r="N123" s="193">
        <f>CMVSem03[[#This Row],[Un. (R$)6]]*CMVSem03[[#This Row],[Qtd.5]]</f>
        <v>0</v>
      </c>
      <c r="O123" s="201">
        <f t="shared" si="22"/>
        <v>0.2</v>
      </c>
      <c r="P123" s="195">
        <f t="shared" si="23"/>
        <v>36</v>
      </c>
      <c r="Q123" s="202">
        <f t="shared" si="24"/>
        <v>7.2</v>
      </c>
      <c r="R123" s="29"/>
      <c r="S123" s="17"/>
      <c r="T123" s="17"/>
      <c r="U123" s="17"/>
      <c r="V123" s="17"/>
      <c r="W123" s="17"/>
      <c r="X123" s="17"/>
      <c r="Y123" s="17"/>
      <c r="Z123" s="17"/>
    </row>
    <row r="124" spans="1:26" ht="16.5" customHeight="1">
      <c r="A124" s="29"/>
      <c r="B124" s="281" t="s">
        <v>72</v>
      </c>
      <c r="C124" s="282"/>
      <c r="D124" s="281" t="s">
        <v>305</v>
      </c>
      <c r="E124" s="283" t="s">
        <v>24</v>
      </c>
      <c r="F124" s="194">
        <v>0</v>
      </c>
      <c r="G124" s="195">
        <v>34.5</v>
      </c>
      <c r="H124" s="193">
        <f>CMVSem03[[#This Row],[Un. (R$)]]*CMVSem03[[#This Row],[Qtd.]]</f>
        <v>0</v>
      </c>
      <c r="I124" s="194">
        <v>0</v>
      </c>
      <c r="J124" s="195">
        <v>34.5</v>
      </c>
      <c r="K124" s="193">
        <f t="shared" si="20"/>
        <v>0</v>
      </c>
      <c r="L124" s="194">
        <v>0</v>
      </c>
      <c r="M124" s="195">
        <f t="shared" si="21"/>
        <v>34.5</v>
      </c>
      <c r="N124" s="193">
        <f>CMVSem03[[#This Row],[Un. (R$)6]]*CMVSem03[[#This Row],[Qtd.5]]</f>
        <v>0</v>
      </c>
      <c r="O124" s="201" t="str">
        <f t="shared" si="22"/>
        <v xml:space="preserve"> </v>
      </c>
      <c r="P124" s="195">
        <f t="shared" si="23"/>
        <v>34.5</v>
      </c>
      <c r="Q124" s="202">
        <f t="shared" si="24"/>
        <v>0</v>
      </c>
      <c r="R124" s="29"/>
      <c r="S124" s="17"/>
      <c r="T124" s="17"/>
      <c r="U124" s="17"/>
      <c r="V124" s="17"/>
      <c r="W124" s="17"/>
      <c r="X124" s="17"/>
      <c r="Y124" s="17"/>
      <c r="Z124" s="17"/>
    </row>
    <row r="125" spans="1:26" ht="16.5" customHeight="1">
      <c r="A125" s="29"/>
      <c r="B125" s="281" t="s">
        <v>72</v>
      </c>
      <c r="C125" s="282">
        <v>111020</v>
      </c>
      <c r="D125" s="281" t="s">
        <v>354</v>
      </c>
      <c r="E125" s="283" t="s">
        <v>24</v>
      </c>
      <c r="F125" s="194">
        <v>0</v>
      </c>
      <c r="G125" s="195">
        <v>19.899999999999999</v>
      </c>
      <c r="H125" s="193">
        <f>CMVSem03[[#This Row],[Un. (R$)]]*CMVSem03[[#This Row],[Qtd.]]</f>
        <v>0</v>
      </c>
      <c r="I125" s="194">
        <v>0.8</v>
      </c>
      <c r="J125" s="195">
        <v>22</v>
      </c>
      <c r="K125" s="193">
        <f t="shared" si="20"/>
        <v>17.600000000000001</v>
      </c>
      <c r="L125" s="194">
        <v>0</v>
      </c>
      <c r="M125" s="195">
        <f t="shared" si="21"/>
        <v>22</v>
      </c>
      <c r="N125" s="193">
        <f>CMVSem03[[#This Row],[Un. (R$)6]]*CMVSem03[[#This Row],[Qtd.5]]</f>
        <v>0</v>
      </c>
      <c r="O125" s="201">
        <f t="shared" si="22"/>
        <v>0.8</v>
      </c>
      <c r="P125" s="195">
        <f t="shared" si="23"/>
        <v>22</v>
      </c>
      <c r="Q125" s="202">
        <f t="shared" si="24"/>
        <v>17.600000000000001</v>
      </c>
      <c r="R125" s="29"/>
      <c r="S125" s="17"/>
      <c r="T125" s="17"/>
      <c r="U125" s="17"/>
      <c r="V125" s="17"/>
      <c r="W125" s="17"/>
      <c r="X125" s="17"/>
      <c r="Y125" s="17"/>
      <c r="Z125" s="17"/>
    </row>
    <row r="126" spans="1:26" ht="16.5" customHeight="1">
      <c r="A126" s="29"/>
      <c r="B126" s="281" t="s">
        <v>72</v>
      </c>
      <c r="C126" s="282">
        <v>111018</v>
      </c>
      <c r="D126" s="281" t="s">
        <v>426</v>
      </c>
      <c r="E126" s="283" t="s">
        <v>24</v>
      </c>
      <c r="F126" s="194">
        <v>0</v>
      </c>
      <c r="G126" s="195">
        <v>14.95</v>
      </c>
      <c r="H126" s="193">
        <f>CMVSem03[[#This Row],[Un. (R$)]]*CMVSem03[[#This Row],[Qtd.]]</f>
        <v>0</v>
      </c>
      <c r="I126" s="194">
        <v>0</v>
      </c>
      <c r="J126" s="195">
        <v>10.9</v>
      </c>
      <c r="K126" s="193">
        <f t="shared" si="20"/>
        <v>0</v>
      </c>
      <c r="L126" s="194">
        <v>0</v>
      </c>
      <c r="M126" s="195">
        <f t="shared" si="21"/>
        <v>10.9</v>
      </c>
      <c r="N126" s="193">
        <f>CMVSem03[[#This Row],[Un. (R$)6]]*CMVSem03[[#This Row],[Qtd.5]]</f>
        <v>0</v>
      </c>
      <c r="O126" s="201" t="str">
        <f t="shared" si="22"/>
        <v xml:space="preserve"> </v>
      </c>
      <c r="P126" s="195">
        <f t="shared" si="23"/>
        <v>10.9</v>
      </c>
      <c r="Q126" s="202">
        <f t="shared" si="24"/>
        <v>0</v>
      </c>
      <c r="R126" s="29"/>
      <c r="S126" s="17"/>
      <c r="T126" s="17"/>
      <c r="U126" s="17"/>
      <c r="V126" s="17"/>
      <c r="W126" s="17"/>
      <c r="X126" s="17"/>
      <c r="Y126" s="17"/>
      <c r="Z126" s="17"/>
    </row>
    <row r="127" spans="1:26" ht="16.5" customHeight="1">
      <c r="A127" s="29"/>
      <c r="B127" s="281" t="s">
        <v>72</v>
      </c>
      <c r="C127" s="282">
        <v>111014</v>
      </c>
      <c r="D127" s="281" t="s">
        <v>422</v>
      </c>
      <c r="E127" s="283" t="s">
        <v>24</v>
      </c>
      <c r="F127" s="194">
        <v>0</v>
      </c>
      <c r="G127" s="195">
        <v>5.17</v>
      </c>
      <c r="H127" s="193">
        <f>CMVSem03[[#This Row],[Un. (R$)]]*CMVSem03[[#This Row],[Qtd.]]</f>
        <v>0</v>
      </c>
      <c r="I127" s="194">
        <v>0</v>
      </c>
      <c r="J127" s="195">
        <v>5.17</v>
      </c>
      <c r="K127" s="193">
        <f t="shared" si="20"/>
        <v>0</v>
      </c>
      <c r="L127" s="194">
        <v>0</v>
      </c>
      <c r="M127" s="195">
        <f t="shared" si="21"/>
        <v>5.17</v>
      </c>
      <c r="N127" s="193">
        <f>CMVSem03[[#This Row],[Un. (R$)6]]*CMVSem03[[#This Row],[Qtd.5]]</f>
        <v>0</v>
      </c>
      <c r="O127" s="201" t="str">
        <f t="shared" si="22"/>
        <v xml:space="preserve"> </v>
      </c>
      <c r="P127" s="195">
        <f t="shared" si="23"/>
        <v>5.17</v>
      </c>
      <c r="Q127" s="202">
        <f t="shared" si="24"/>
        <v>0</v>
      </c>
      <c r="R127" s="29"/>
      <c r="S127" s="17"/>
      <c r="T127" s="17"/>
      <c r="U127" s="17"/>
      <c r="V127" s="17"/>
      <c r="W127" s="17"/>
      <c r="X127" s="17"/>
      <c r="Y127" s="17"/>
      <c r="Z127" s="17"/>
    </row>
    <row r="128" spans="1:26" ht="16.5" customHeight="1">
      <c r="A128" s="29"/>
      <c r="B128" s="281" t="s">
        <v>72</v>
      </c>
      <c r="C128" s="282">
        <v>111026</v>
      </c>
      <c r="D128" s="281" t="s">
        <v>429</v>
      </c>
      <c r="E128" s="283" t="s">
        <v>93</v>
      </c>
      <c r="F128" s="194">
        <v>0</v>
      </c>
      <c r="G128" s="195">
        <v>6</v>
      </c>
      <c r="H128" s="193">
        <f>CMVSem03[[#This Row],[Un. (R$)]]*CMVSem03[[#This Row],[Qtd.]]</f>
        <v>0</v>
      </c>
      <c r="I128" s="194">
        <v>0</v>
      </c>
      <c r="J128" s="195">
        <v>6</v>
      </c>
      <c r="K128" s="193">
        <f t="shared" si="20"/>
        <v>0</v>
      </c>
      <c r="L128" s="194">
        <v>0</v>
      </c>
      <c r="M128" s="195">
        <f t="shared" si="21"/>
        <v>6</v>
      </c>
      <c r="N128" s="193">
        <f>CMVSem03[[#This Row],[Un. (R$)6]]*CMVSem03[[#This Row],[Qtd.5]]</f>
        <v>0</v>
      </c>
      <c r="O128" s="201" t="str">
        <f t="shared" si="22"/>
        <v xml:space="preserve"> </v>
      </c>
      <c r="P128" s="195">
        <f t="shared" si="23"/>
        <v>6</v>
      </c>
      <c r="Q128" s="202">
        <f t="shared" si="24"/>
        <v>0</v>
      </c>
      <c r="R128" s="29"/>
      <c r="S128" s="17"/>
      <c r="T128" s="17"/>
      <c r="U128" s="17"/>
      <c r="V128" s="17"/>
      <c r="W128" s="17"/>
      <c r="X128" s="17"/>
      <c r="Y128" s="17"/>
      <c r="Z128" s="17"/>
    </row>
    <row r="129" spans="1:26" ht="16.5" customHeight="1">
      <c r="A129" s="29"/>
      <c r="B129" s="281" t="s">
        <v>72</v>
      </c>
      <c r="C129" s="282">
        <v>111027</v>
      </c>
      <c r="D129" s="281" t="s">
        <v>430</v>
      </c>
      <c r="E129" s="283" t="s">
        <v>93</v>
      </c>
      <c r="F129" s="194">
        <v>0</v>
      </c>
      <c r="G129" s="195">
        <v>9.9</v>
      </c>
      <c r="H129" s="193">
        <f>CMVSem03[[#This Row],[Un. (R$)]]*CMVSem03[[#This Row],[Qtd.]]</f>
        <v>0</v>
      </c>
      <c r="I129" s="194">
        <v>0</v>
      </c>
      <c r="J129" s="195">
        <v>9.9</v>
      </c>
      <c r="K129" s="193">
        <f t="shared" si="20"/>
        <v>0</v>
      </c>
      <c r="L129" s="194">
        <v>0</v>
      </c>
      <c r="M129" s="195">
        <f t="shared" si="21"/>
        <v>9.9</v>
      </c>
      <c r="N129" s="193">
        <f>CMVSem03[[#This Row],[Un. (R$)6]]*CMVSem03[[#This Row],[Qtd.5]]</f>
        <v>0</v>
      </c>
      <c r="O129" s="201" t="str">
        <f t="shared" si="22"/>
        <v xml:space="preserve"> </v>
      </c>
      <c r="P129" s="195">
        <f t="shared" si="23"/>
        <v>9.9</v>
      </c>
      <c r="Q129" s="202">
        <f t="shared" si="24"/>
        <v>0</v>
      </c>
      <c r="R129" s="29"/>
      <c r="S129" s="17"/>
      <c r="T129" s="17"/>
      <c r="U129" s="17"/>
      <c r="V129" s="17"/>
      <c r="W129" s="17"/>
      <c r="X129" s="17"/>
      <c r="Y129" s="17"/>
      <c r="Z129" s="17"/>
    </row>
    <row r="130" spans="1:26" ht="16.5" customHeight="1">
      <c r="A130" s="29"/>
      <c r="B130" s="281" t="s">
        <v>72</v>
      </c>
      <c r="C130" s="282">
        <v>111038</v>
      </c>
      <c r="D130" s="281" t="s">
        <v>414</v>
      </c>
      <c r="E130" s="283" t="s">
        <v>93</v>
      </c>
      <c r="F130" s="194">
        <v>0</v>
      </c>
      <c r="G130" s="195">
        <v>2.8</v>
      </c>
      <c r="H130" s="193">
        <f>CMVSem03[[#This Row],[Un. (R$)]]*CMVSem03[[#This Row],[Qtd.]]</f>
        <v>0</v>
      </c>
      <c r="I130" s="194">
        <v>7</v>
      </c>
      <c r="J130" s="195">
        <v>2.9</v>
      </c>
      <c r="K130" s="193">
        <f t="shared" si="20"/>
        <v>20.3</v>
      </c>
      <c r="L130" s="194">
        <v>0</v>
      </c>
      <c r="M130" s="195">
        <f t="shared" si="21"/>
        <v>2.9</v>
      </c>
      <c r="N130" s="193">
        <f>CMVSem03[[#This Row],[Un. (R$)6]]*CMVSem03[[#This Row],[Qtd.5]]</f>
        <v>0</v>
      </c>
      <c r="O130" s="201">
        <f t="shared" si="22"/>
        <v>7</v>
      </c>
      <c r="P130" s="195">
        <f t="shared" si="23"/>
        <v>2.9</v>
      </c>
      <c r="Q130" s="202">
        <f t="shared" si="24"/>
        <v>20.3</v>
      </c>
      <c r="R130" s="29"/>
      <c r="S130" s="17"/>
      <c r="T130" s="17"/>
      <c r="U130" s="17"/>
      <c r="V130" s="17"/>
      <c r="W130" s="17"/>
      <c r="X130" s="17"/>
      <c r="Y130" s="17"/>
      <c r="Z130" s="17"/>
    </row>
    <row r="131" spans="1:26" ht="16.5" customHeight="1">
      <c r="A131" s="29"/>
      <c r="B131" s="281" t="s">
        <v>72</v>
      </c>
      <c r="C131" s="282"/>
      <c r="D131" s="281" t="s">
        <v>433</v>
      </c>
      <c r="E131" s="283" t="s">
        <v>75</v>
      </c>
      <c r="F131" s="194">
        <v>0</v>
      </c>
      <c r="G131" s="195">
        <v>6.5</v>
      </c>
      <c r="H131" s="193">
        <f>CMVSem03[[#This Row],[Un. (R$)]]*CMVSem03[[#This Row],[Qtd.]]</f>
        <v>0</v>
      </c>
      <c r="I131" s="194">
        <v>1</v>
      </c>
      <c r="J131" s="195">
        <v>5.5</v>
      </c>
      <c r="K131" s="193">
        <f t="shared" si="20"/>
        <v>5.5</v>
      </c>
      <c r="L131" s="194">
        <v>0</v>
      </c>
      <c r="M131" s="195">
        <f t="shared" si="21"/>
        <v>5.5</v>
      </c>
      <c r="N131" s="193">
        <f>CMVSem03[[#This Row],[Un. (R$)6]]*CMVSem03[[#This Row],[Qtd.5]]</f>
        <v>0</v>
      </c>
      <c r="O131" s="201">
        <f t="shared" si="22"/>
        <v>1</v>
      </c>
      <c r="P131" s="195">
        <f t="shared" si="23"/>
        <v>5.5</v>
      </c>
      <c r="Q131" s="202">
        <f t="shared" si="24"/>
        <v>5.5</v>
      </c>
      <c r="R131" s="29"/>
      <c r="S131" s="17"/>
      <c r="T131" s="17"/>
      <c r="U131" s="17"/>
      <c r="V131" s="17"/>
      <c r="W131" s="17"/>
      <c r="X131" s="17"/>
      <c r="Y131" s="17"/>
      <c r="Z131" s="17"/>
    </row>
    <row r="132" spans="1:26" ht="16.5" customHeight="1">
      <c r="A132" s="29"/>
      <c r="B132" s="281" t="s">
        <v>72</v>
      </c>
      <c r="C132" s="282">
        <v>111006</v>
      </c>
      <c r="D132" s="281" t="s">
        <v>400</v>
      </c>
      <c r="E132" s="283" t="s">
        <v>24</v>
      </c>
      <c r="F132" s="194">
        <v>0</v>
      </c>
      <c r="G132" s="195">
        <v>5.5</v>
      </c>
      <c r="H132" s="193">
        <f>CMVSem03[[#This Row],[Un. (R$)]]*CMVSem03[[#This Row],[Qtd.]]</f>
        <v>0</v>
      </c>
      <c r="I132" s="194">
        <v>64</v>
      </c>
      <c r="J132" s="195">
        <v>9</v>
      </c>
      <c r="K132" s="193">
        <f t="shared" si="20"/>
        <v>576</v>
      </c>
      <c r="L132" s="194">
        <v>0</v>
      </c>
      <c r="M132" s="195">
        <f t="shared" si="21"/>
        <v>9</v>
      </c>
      <c r="N132" s="193">
        <f>CMVSem03[[#This Row],[Un. (R$)6]]*CMVSem03[[#This Row],[Qtd.5]]</f>
        <v>0</v>
      </c>
      <c r="O132" s="201">
        <f t="shared" si="22"/>
        <v>64</v>
      </c>
      <c r="P132" s="195">
        <f t="shared" si="23"/>
        <v>9</v>
      </c>
      <c r="Q132" s="202">
        <f t="shared" si="24"/>
        <v>576</v>
      </c>
      <c r="R132" s="29"/>
      <c r="S132" s="17"/>
      <c r="T132" s="17"/>
      <c r="U132" s="17"/>
      <c r="V132" s="17"/>
      <c r="W132" s="17"/>
      <c r="X132" s="17"/>
      <c r="Y132" s="17"/>
      <c r="Z132" s="17"/>
    </row>
    <row r="133" spans="1:26" ht="16.5" customHeight="1">
      <c r="A133" s="29"/>
      <c r="B133" s="281" t="s">
        <v>72</v>
      </c>
      <c r="C133" s="282">
        <v>111039</v>
      </c>
      <c r="D133" s="281" t="s">
        <v>449</v>
      </c>
      <c r="E133" s="283" t="s">
        <v>93</v>
      </c>
      <c r="F133" s="194">
        <v>0</v>
      </c>
      <c r="G133" s="195">
        <v>6.5</v>
      </c>
      <c r="H133" s="193">
        <f>CMVSem03[[#This Row],[Un. (R$)]]*CMVSem03[[#This Row],[Qtd.]]</f>
        <v>0</v>
      </c>
      <c r="I133" s="194">
        <v>0</v>
      </c>
      <c r="J133" s="195">
        <v>6.5</v>
      </c>
      <c r="K133" s="193">
        <f t="shared" si="20"/>
        <v>0</v>
      </c>
      <c r="L133" s="194">
        <v>0</v>
      </c>
      <c r="M133" s="195">
        <f t="shared" si="21"/>
        <v>6.5</v>
      </c>
      <c r="N133" s="193">
        <f>CMVSem03[[#This Row],[Un. (R$)6]]*CMVSem03[[#This Row],[Qtd.5]]</f>
        <v>0</v>
      </c>
      <c r="O133" s="201" t="str">
        <f t="shared" si="22"/>
        <v xml:space="preserve"> </v>
      </c>
      <c r="P133" s="195">
        <f t="shared" si="23"/>
        <v>6.5</v>
      </c>
      <c r="Q133" s="202">
        <f t="shared" si="24"/>
        <v>0</v>
      </c>
      <c r="R133" s="29"/>
      <c r="S133" s="17"/>
      <c r="T133" s="17"/>
      <c r="U133" s="17"/>
      <c r="V133" s="17"/>
      <c r="W133" s="17"/>
      <c r="X133" s="17"/>
      <c r="Y133" s="17"/>
      <c r="Z133" s="17"/>
    </row>
    <row r="134" spans="1:26" ht="16.5" customHeight="1">
      <c r="A134" s="29"/>
      <c r="B134" s="281" t="s">
        <v>72</v>
      </c>
      <c r="C134" s="282"/>
      <c r="D134" s="281" t="s">
        <v>303</v>
      </c>
      <c r="E134" s="283" t="s">
        <v>24</v>
      </c>
      <c r="F134" s="194">
        <v>0</v>
      </c>
      <c r="G134" s="195">
        <v>19.899999999999999</v>
      </c>
      <c r="H134" s="193">
        <f>CMVSem03[[#This Row],[Un. (R$)]]*CMVSem03[[#This Row],[Qtd.]]</f>
        <v>0</v>
      </c>
      <c r="I134" s="194">
        <v>0</v>
      </c>
      <c r="J134" s="195">
        <v>19.899999999999999</v>
      </c>
      <c r="K134" s="193">
        <f t="shared" ref="K134:K168" si="25">IF(I134="","",I134*J134)</f>
        <v>0</v>
      </c>
      <c r="L134" s="194">
        <v>0</v>
      </c>
      <c r="M134" s="195">
        <f t="shared" ref="M134:M168" si="26">IF(J134=0," ",J134)</f>
        <v>19.899999999999999</v>
      </c>
      <c r="N134" s="193">
        <f>CMVSem03[[#This Row],[Un. (R$)6]]*CMVSem03[[#This Row],[Qtd.5]]</f>
        <v>0</v>
      </c>
      <c r="O134" s="201" t="str">
        <f t="shared" ref="O134:O168" si="27">IF(((F134+I134)-L134)=0," ",(F134+I134)-L134)</f>
        <v xml:space="preserve"> </v>
      </c>
      <c r="P134" s="195">
        <f t="shared" ref="P134:P168" si="28">M134</f>
        <v>19.899999999999999</v>
      </c>
      <c r="Q134" s="202">
        <f t="shared" ref="Q134:Q168" si="29">IFERROR((H134+K134)-N134," ")</f>
        <v>0</v>
      </c>
      <c r="R134" s="29"/>
      <c r="S134" s="17"/>
      <c r="T134" s="17"/>
      <c r="U134" s="17"/>
      <c r="V134" s="17"/>
      <c r="W134" s="17"/>
      <c r="X134" s="17"/>
      <c r="Y134" s="17"/>
      <c r="Z134" s="17"/>
    </row>
    <row r="135" spans="1:26" ht="16.5" customHeight="1">
      <c r="A135" s="29"/>
      <c r="B135" s="281" t="s">
        <v>72</v>
      </c>
      <c r="C135" s="282">
        <v>111015</v>
      </c>
      <c r="D135" s="281" t="s">
        <v>538</v>
      </c>
      <c r="E135" s="283" t="s">
        <v>24</v>
      </c>
      <c r="F135" s="194">
        <v>0</v>
      </c>
      <c r="G135" s="195">
        <v>19.170000000000002</v>
      </c>
      <c r="H135" s="193">
        <f>CMVSem03[[#This Row],[Un. (R$)]]*CMVSem03[[#This Row],[Qtd.]]</f>
        <v>0</v>
      </c>
      <c r="I135" s="194">
        <v>1</v>
      </c>
      <c r="J135" s="195">
        <v>22</v>
      </c>
      <c r="K135" s="193">
        <f t="shared" si="25"/>
        <v>22</v>
      </c>
      <c r="L135" s="194">
        <v>0</v>
      </c>
      <c r="M135" s="195">
        <f t="shared" si="26"/>
        <v>22</v>
      </c>
      <c r="N135" s="193">
        <f>CMVSem03[[#This Row],[Un. (R$)6]]*CMVSem03[[#This Row],[Qtd.5]]</f>
        <v>0</v>
      </c>
      <c r="O135" s="201">
        <f t="shared" si="27"/>
        <v>1</v>
      </c>
      <c r="P135" s="195">
        <f t="shared" si="28"/>
        <v>22</v>
      </c>
      <c r="Q135" s="202">
        <f t="shared" si="29"/>
        <v>22</v>
      </c>
      <c r="R135" s="29"/>
      <c r="S135" s="17"/>
      <c r="T135" s="17"/>
      <c r="U135" s="17"/>
      <c r="V135" s="17"/>
      <c r="W135" s="17"/>
      <c r="X135" s="17"/>
      <c r="Y135" s="17"/>
      <c r="Z135" s="17"/>
    </row>
    <row r="136" spans="1:26" ht="16.5" customHeight="1">
      <c r="A136" s="29"/>
      <c r="B136" s="281" t="s">
        <v>72</v>
      </c>
      <c r="C136" s="282"/>
      <c r="D136" s="281" t="s">
        <v>444</v>
      </c>
      <c r="E136" s="283" t="s">
        <v>93</v>
      </c>
      <c r="F136" s="194">
        <v>0</v>
      </c>
      <c r="G136" s="195">
        <v>4.5</v>
      </c>
      <c r="H136" s="193">
        <f>CMVSem03[[#This Row],[Un. (R$)]]*CMVSem03[[#This Row],[Qtd.]]</f>
        <v>0</v>
      </c>
      <c r="I136" s="194">
        <v>3</v>
      </c>
      <c r="J136" s="195">
        <v>4.5</v>
      </c>
      <c r="K136" s="193">
        <f t="shared" si="25"/>
        <v>13.5</v>
      </c>
      <c r="L136" s="194">
        <v>0</v>
      </c>
      <c r="M136" s="195">
        <f t="shared" si="26"/>
        <v>4.5</v>
      </c>
      <c r="N136" s="193">
        <f>CMVSem03[[#This Row],[Un. (R$)6]]*CMVSem03[[#This Row],[Qtd.5]]</f>
        <v>0</v>
      </c>
      <c r="O136" s="201">
        <f t="shared" si="27"/>
        <v>3</v>
      </c>
      <c r="P136" s="195">
        <f t="shared" si="28"/>
        <v>4.5</v>
      </c>
      <c r="Q136" s="202">
        <f t="shared" si="29"/>
        <v>13.5</v>
      </c>
      <c r="R136" s="29"/>
      <c r="S136" s="17"/>
      <c r="T136" s="17"/>
      <c r="U136" s="17"/>
      <c r="V136" s="17"/>
      <c r="W136" s="17"/>
      <c r="X136" s="17"/>
      <c r="Y136" s="17"/>
      <c r="Z136" s="17"/>
    </row>
    <row r="137" spans="1:26" ht="16.5" customHeight="1">
      <c r="A137" s="29"/>
      <c r="B137" s="281" t="s">
        <v>72</v>
      </c>
      <c r="C137" s="282"/>
      <c r="D137" s="281" t="s">
        <v>540</v>
      </c>
      <c r="E137" s="283" t="s">
        <v>24</v>
      </c>
      <c r="F137" s="194">
        <v>0</v>
      </c>
      <c r="G137" s="195">
        <v>9.9</v>
      </c>
      <c r="H137" s="193">
        <f>CMVSem03[[#This Row],[Un. (R$)]]*CMVSem03[[#This Row],[Qtd.]]</f>
        <v>0</v>
      </c>
      <c r="I137" s="194">
        <v>0</v>
      </c>
      <c r="J137" s="195">
        <v>18</v>
      </c>
      <c r="K137" s="193">
        <f t="shared" si="25"/>
        <v>0</v>
      </c>
      <c r="L137" s="194">
        <v>0</v>
      </c>
      <c r="M137" s="195">
        <f t="shared" si="26"/>
        <v>18</v>
      </c>
      <c r="N137" s="193">
        <f>CMVSem03[[#This Row],[Un. (R$)6]]*CMVSem03[[#This Row],[Qtd.5]]</f>
        <v>0</v>
      </c>
      <c r="O137" s="201" t="str">
        <f t="shared" si="27"/>
        <v xml:space="preserve"> </v>
      </c>
      <c r="P137" s="195">
        <f t="shared" si="28"/>
        <v>18</v>
      </c>
      <c r="Q137" s="202">
        <f t="shared" si="29"/>
        <v>0</v>
      </c>
      <c r="R137" s="29"/>
      <c r="S137" s="17"/>
      <c r="T137" s="17"/>
      <c r="U137" s="17"/>
      <c r="V137" s="17"/>
      <c r="W137" s="17"/>
      <c r="X137" s="17"/>
      <c r="Y137" s="17"/>
      <c r="Z137" s="17"/>
    </row>
    <row r="138" spans="1:26" ht="16.5" customHeight="1">
      <c r="A138" s="29"/>
      <c r="B138" s="281" t="s">
        <v>72</v>
      </c>
      <c r="C138" s="282"/>
      <c r="D138" s="281" t="s">
        <v>550</v>
      </c>
      <c r="E138" s="283" t="s">
        <v>24</v>
      </c>
      <c r="F138" s="194">
        <v>0</v>
      </c>
      <c r="G138" s="195">
        <v>8.5</v>
      </c>
      <c r="H138" s="193">
        <f>CMVSem03[[#This Row],[Un. (R$)]]*CMVSem03[[#This Row],[Qtd.]]</f>
        <v>0</v>
      </c>
      <c r="I138" s="194">
        <v>1</v>
      </c>
      <c r="J138" s="195">
        <v>18</v>
      </c>
      <c r="K138" s="193">
        <f t="shared" si="25"/>
        <v>18</v>
      </c>
      <c r="L138" s="194">
        <v>0</v>
      </c>
      <c r="M138" s="195">
        <f t="shared" si="26"/>
        <v>18</v>
      </c>
      <c r="N138" s="193">
        <f>CMVSem03[[#This Row],[Un. (R$)6]]*CMVSem03[[#This Row],[Qtd.5]]</f>
        <v>0</v>
      </c>
      <c r="O138" s="201">
        <f t="shared" si="27"/>
        <v>1</v>
      </c>
      <c r="P138" s="195">
        <f t="shared" si="28"/>
        <v>18</v>
      </c>
      <c r="Q138" s="202">
        <f t="shared" si="29"/>
        <v>18</v>
      </c>
      <c r="R138" s="29"/>
      <c r="S138" s="17"/>
      <c r="T138" s="17"/>
      <c r="U138" s="17"/>
      <c r="V138" s="17"/>
      <c r="W138" s="17"/>
      <c r="X138" s="17"/>
      <c r="Y138" s="17"/>
      <c r="Z138" s="17"/>
    </row>
    <row r="139" spans="1:26" ht="16.5" customHeight="1">
      <c r="A139" s="29"/>
      <c r="B139" s="281" t="s">
        <v>72</v>
      </c>
      <c r="C139" s="282">
        <v>112009</v>
      </c>
      <c r="D139" s="281" t="s">
        <v>112</v>
      </c>
      <c r="E139" s="283" t="s">
        <v>24</v>
      </c>
      <c r="F139" s="194">
        <v>3.6179999999999999</v>
      </c>
      <c r="G139" s="195">
        <v>20.64</v>
      </c>
      <c r="H139" s="193">
        <f>CMVSem03[[#This Row],[Un. (R$)]]*CMVSem03[[#This Row],[Qtd.]]</f>
        <v>74.675520000000006</v>
      </c>
      <c r="I139" s="194">
        <v>6.69</v>
      </c>
      <c r="J139" s="195">
        <v>21.99</v>
      </c>
      <c r="K139" s="193">
        <f t="shared" si="25"/>
        <v>147.1131</v>
      </c>
      <c r="L139" s="194">
        <v>3.6</v>
      </c>
      <c r="M139" s="195">
        <f t="shared" si="26"/>
        <v>21.99</v>
      </c>
      <c r="N139" s="193">
        <f>CMVSem03[[#This Row],[Un. (R$)6]]*CMVSem03[[#This Row],[Qtd.5]]</f>
        <v>79.164000000000001</v>
      </c>
      <c r="O139" s="201">
        <f t="shared" si="27"/>
        <v>6.7080000000000002</v>
      </c>
      <c r="P139" s="195">
        <f t="shared" si="28"/>
        <v>21.99</v>
      </c>
      <c r="Q139" s="202">
        <f t="shared" si="29"/>
        <v>142.62461999999999</v>
      </c>
      <c r="R139" s="29"/>
      <c r="S139" s="17"/>
      <c r="T139" s="17"/>
      <c r="U139" s="17"/>
      <c r="V139" s="17"/>
      <c r="W139" s="17"/>
      <c r="X139" s="17"/>
      <c r="Y139" s="17"/>
      <c r="Z139" s="17"/>
    </row>
    <row r="140" spans="1:26" ht="16.5" customHeight="1">
      <c r="A140" s="29"/>
      <c r="B140" s="281" t="s">
        <v>72</v>
      </c>
      <c r="C140" s="282">
        <v>112111</v>
      </c>
      <c r="D140" s="281" t="s">
        <v>326</v>
      </c>
      <c r="E140" s="283" t="s">
        <v>24</v>
      </c>
      <c r="F140" s="194">
        <v>20</v>
      </c>
      <c r="G140" s="195">
        <v>10.9</v>
      </c>
      <c r="H140" s="193">
        <f>CMVSem03[[#This Row],[Un. (R$)]]*CMVSem03[[#This Row],[Qtd.]]</f>
        <v>218</v>
      </c>
      <c r="I140" s="194">
        <v>0</v>
      </c>
      <c r="J140" s="195">
        <v>10.96</v>
      </c>
      <c r="K140" s="193">
        <f t="shared" si="25"/>
        <v>0</v>
      </c>
      <c r="L140" s="194">
        <v>3</v>
      </c>
      <c r="M140" s="195">
        <f t="shared" si="26"/>
        <v>10.96</v>
      </c>
      <c r="N140" s="193">
        <f>CMVSem03[[#This Row],[Un. (R$)6]]*CMVSem03[[#This Row],[Qtd.5]]</f>
        <v>32.880000000000003</v>
      </c>
      <c r="O140" s="201">
        <f t="shared" si="27"/>
        <v>17</v>
      </c>
      <c r="P140" s="195">
        <f t="shared" si="28"/>
        <v>10.96</v>
      </c>
      <c r="Q140" s="202">
        <f t="shared" si="29"/>
        <v>185.12</v>
      </c>
      <c r="R140" s="29"/>
      <c r="S140" s="17"/>
      <c r="T140" s="17"/>
      <c r="U140" s="17"/>
      <c r="V140" s="17"/>
      <c r="W140" s="17"/>
      <c r="X140" s="17"/>
      <c r="Y140" s="17"/>
      <c r="Z140" s="17"/>
    </row>
    <row r="141" spans="1:26" ht="16.5" customHeight="1">
      <c r="A141" s="29"/>
      <c r="B141" s="281" t="s">
        <v>72</v>
      </c>
      <c r="C141" s="282">
        <v>112110</v>
      </c>
      <c r="D141" s="281" t="s">
        <v>552</v>
      </c>
      <c r="E141" s="283" t="s">
        <v>24</v>
      </c>
      <c r="F141" s="194">
        <v>1</v>
      </c>
      <c r="G141" s="195">
        <v>18.89</v>
      </c>
      <c r="H141" s="193">
        <f>CMVSem03[[#This Row],[Un. (R$)]]*CMVSem03[[#This Row],[Qtd.]]</f>
        <v>18.89</v>
      </c>
      <c r="I141" s="194">
        <v>5</v>
      </c>
      <c r="J141" s="195">
        <v>18.809999999999999</v>
      </c>
      <c r="K141" s="193">
        <f t="shared" si="25"/>
        <v>94.05</v>
      </c>
      <c r="L141" s="194">
        <v>1</v>
      </c>
      <c r="M141" s="195">
        <f t="shared" si="26"/>
        <v>18.809999999999999</v>
      </c>
      <c r="N141" s="193">
        <f>CMVSem03[[#This Row],[Un. (R$)6]]*CMVSem03[[#This Row],[Qtd.5]]</f>
        <v>18.809999999999999</v>
      </c>
      <c r="O141" s="201">
        <f t="shared" si="27"/>
        <v>5</v>
      </c>
      <c r="P141" s="195">
        <f t="shared" si="28"/>
        <v>18.809999999999999</v>
      </c>
      <c r="Q141" s="202">
        <f t="shared" si="29"/>
        <v>94.13</v>
      </c>
      <c r="R141" s="29"/>
      <c r="S141" s="17"/>
      <c r="T141" s="17"/>
      <c r="U141" s="17"/>
      <c r="V141" s="17"/>
      <c r="W141" s="17"/>
      <c r="X141" s="17"/>
      <c r="Y141" s="17"/>
      <c r="Z141" s="17"/>
    </row>
    <row r="142" spans="1:26" ht="16.5" customHeight="1">
      <c r="A142" s="29"/>
      <c r="B142" s="281" t="s">
        <v>72</v>
      </c>
      <c r="C142" s="282">
        <v>112114</v>
      </c>
      <c r="D142" s="281" t="s">
        <v>116</v>
      </c>
      <c r="E142" s="283" t="s">
        <v>24</v>
      </c>
      <c r="F142" s="194">
        <v>1</v>
      </c>
      <c r="G142" s="195">
        <v>8.5</v>
      </c>
      <c r="H142" s="193">
        <f>CMVSem03[[#This Row],[Un. (R$)]]*CMVSem03[[#This Row],[Qtd.]]</f>
        <v>8.5</v>
      </c>
      <c r="I142" s="194">
        <v>0</v>
      </c>
      <c r="J142" s="195">
        <v>8.5</v>
      </c>
      <c r="K142" s="193">
        <f t="shared" si="25"/>
        <v>0</v>
      </c>
      <c r="L142" s="194">
        <v>1</v>
      </c>
      <c r="M142" s="195">
        <f t="shared" si="26"/>
        <v>8.5</v>
      </c>
      <c r="N142" s="193">
        <f>CMVSem03[[#This Row],[Un. (R$)6]]*CMVSem03[[#This Row],[Qtd.5]]</f>
        <v>8.5</v>
      </c>
      <c r="O142" s="201" t="str">
        <f t="shared" si="27"/>
        <v xml:space="preserve"> </v>
      </c>
      <c r="P142" s="195">
        <f t="shared" si="28"/>
        <v>8.5</v>
      </c>
      <c r="Q142" s="202">
        <f t="shared" si="29"/>
        <v>0</v>
      </c>
      <c r="R142" s="29"/>
      <c r="S142" s="17"/>
      <c r="T142" s="17"/>
      <c r="U142" s="17"/>
      <c r="V142" s="17"/>
      <c r="W142" s="17"/>
      <c r="X142" s="17"/>
      <c r="Y142" s="17"/>
      <c r="Z142" s="17"/>
    </row>
    <row r="143" spans="1:26" ht="16.5" customHeight="1">
      <c r="A143" s="29"/>
      <c r="B143" s="281" t="s">
        <v>72</v>
      </c>
      <c r="C143" s="282">
        <v>112112</v>
      </c>
      <c r="D143" s="281" t="s">
        <v>114</v>
      </c>
      <c r="E143" s="283" t="s">
        <v>24</v>
      </c>
      <c r="F143" s="194">
        <v>0</v>
      </c>
      <c r="G143" s="195">
        <v>4.5999999999999996</v>
      </c>
      <c r="H143" s="193">
        <f>CMVSem03[[#This Row],[Un. (R$)]]*CMVSem03[[#This Row],[Qtd.]]</f>
        <v>0</v>
      </c>
      <c r="I143" s="194">
        <v>1</v>
      </c>
      <c r="J143" s="195">
        <v>14.72</v>
      </c>
      <c r="K143" s="193">
        <f t="shared" si="25"/>
        <v>14.72</v>
      </c>
      <c r="L143" s="194">
        <v>1</v>
      </c>
      <c r="M143" s="195">
        <f t="shared" si="26"/>
        <v>14.72</v>
      </c>
      <c r="N143" s="193">
        <f>CMVSem03[[#This Row],[Un. (R$)6]]*CMVSem03[[#This Row],[Qtd.5]]</f>
        <v>14.72</v>
      </c>
      <c r="O143" s="201" t="str">
        <f t="shared" si="27"/>
        <v xml:space="preserve"> </v>
      </c>
      <c r="P143" s="195">
        <f t="shared" si="28"/>
        <v>14.72</v>
      </c>
      <c r="Q143" s="202">
        <f t="shared" si="29"/>
        <v>0</v>
      </c>
      <c r="R143" s="29"/>
      <c r="S143" s="17"/>
      <c r="T143" s="17"/>
      <c r="U143" s="17"/>
      <c r="V143" s="17"/>
      <c r="W143" s="17"/>
      <c r="X143" s="17"/>
      <c r="Y143" s="17"/>
      <c r="Z143" s="17"/>
    </row>
    <row r="144" spans="1:26" ht="16.5" customHeight="1">
      <c r="A144" s="29"/>
      <c r="B144" s="281" t="s">
        <v>72</v>
      </c>
      <c r="C144" s="282">
        <v>112116</v>
      </c>
      <c r="D144" s="281" t="s">
        <v>547</v>
      </c>
      <c r="E144" s="283" t="s">
        <v>75</v>
      </c>
      <c r="F144" s="194">
        <v>0</v>
      </c>
      <c r="G144" s="195">
        <v>6</v>
      </c>
      <c r="H144" s="193">
        <f>CMVSem03[[#This Row],[Un. (R$)]]*CMVSem03[[#This Row],[Qtd.]]</f>
        <v>0</v>
      </c>
      <c r="I144" s="194">
        <v>0</v>
      </c>
      <c r="J144" s="195">
        <v>6</v>
      </c>
      <c r="K144" s="193">
        <f t="shared" si="25"/>
        <v>0</v>
      </c>
      <c r="L144" s="194">
        <v>0</v>
      </c>
      <c r="M144" s="195">
        <f t="shared" si="26"/>
        <v>6</v>
      </c>
      <c r="N144" s="193">
        <f>CMVSem03[[#This Row],[Un. (R$)6]]*CMVSem03[[#This Row],[Qtd.5]]</f>
        <v>0</v>
      </c>
      <c r="O144" s="201" t="str">
        <f t="shared" si="27"/>
        <v xml:space="preserve"> </v>
      </c>
      <c r="P144" s="195">
        <f t="shared" si="28"/>
        <v>6</v>
      </c>
      <c r="Q144" s="202">
        <f t="shared" si="29"/>
        <v>0</v>
      </c>
      <c r="R144" s="29"/>
      <c r="S144" s="17"/>
      <c r="T144" s="17"/>
      <c r="U144" s="17"/>
      <c r="V144" s="17"/>
      <c r="W144" s="17"/>
      <c r="X144" s="17"/>
      <c r="Y144" s="17"/>
      <c r="Z144" s="17"/>
    </row>
    <row r="145" spans="1:26" ht="16.5" customHeight="1">
      <c r="A145" s="29"/>
      <c r="B145" s="281" t="s">
        <v>72</v>
      </c>
      <c r="C145" s="282"/>
      <c r="D145" s="281" t="s">
        <v>387</v>
      </c>
      <c r="E145" s="283" t="s">
        <v>24</v>
      </c>
      <c r="F145" s="194">
        <v>0</v>
      </c>
      <c r="G145" s="195">
        <v>25</v>
      </c>
      <c r="H145" s="193">
        <f>CMVSem03[[#This Row],[Un. (R$)]]*CMVSem03[[#This Row],[Qtd.]]</f>
        <v>0</v>
      </c>
      <c r="I145" s="194">
        <v>0</v>
      </c>
      <c r="J145" s="195">
        <v>25</v>
      </c>
      <c r="K145" s="193">
        <f t="shared" si="25"/>
        <v>0</v>
      </c>
      <c r="L145" s="194">
        <v>0</v>
      </c>
      <c r="M145" s="195">
        <f t="shared" si="26"/>
        <v>25</v>
      </c>
      <c r="N145" s="193">
        <f>CMVSem03[[#This Row],[Un. (R$)6]]*CMVSem03[[#This Row],[Qtd.5]]</f>
        <v>0</v>
      </c>
      <c r="O145" s="201" t="str">
        <f t="shared" si="27"/>
        <v xml:space="preserve"> </v>
      </c>
      <c r="P145" s="195">
        <f t="shared" si="28"/>
        <v>25</v>
      </c>
      <c r="Q145" s="202">
        <f t="shared" si="29"/>
        <v>0</v>
      </c>
      <c r="R145" s="29"/>
      <c r="S145" s="17"/>
      <c r="T145" s="17"/>
      <c r="U145" s="17"/>
      <c r="V145" s="17"/>
      <c r="W145" s="17"/>
      <c r="X145" s="17"/>
      <c r="Y145" s="17"/>
      <c r="Z145" s="17"/>
    </row>
    <row r="146" spans="1:26" ht="16.5" customHeight="1">
      <c r="A146" s="29"/>
      <c r="B146" s="281" t="s">
        <v>72</v>
      </c>
      <c r="C146" s="282">
        <v>112117</v>
      </c>
      <c r="D146" s="281" t="s">
        <v>118</v>
      </c>
      <c r="E146" s="283" t="s">
        <v>75</v>
      </c>
      <c r="F146" s="194">
        <v>0</v>
      </c>
      <c r="G146" s="195">
        <v>0</v>
      </c>
      <c r="H146" s="193">
        <f>CMVSem03[[#This Row],[Un. (R$)]]*CMVSem03[[#This Row],[Qtd.]]</f>
        <v>0</v>
      </c>
      <c r="I146" s="194">
        <v>0</v>
      </c>
      <c r="J146" s="195">
        <v>0</v>
      </c>
      <c r="K146" s="193">
        <f t="shared" si="25"/>
        <v>0</v>
      </c>
      <c r="L146" s="194">
        <v>0</v>
      </c>
      <c r="M146" s="195">
        <v>0</v>
      </c>
      <c r="N146" s="193">
        <f>CMVSem03[[#This Row],[Un. (R$)6]]*CMVSem03[[#This Row],[Qtd.5]]</f>
        <v>0</v>
      </c>
      <c r="O146" s="201" t="str">
        <f t="shared" si="27"/>
        <v xml:space="preserve"> </v>
      </c>
      <c r="P146" s="195">
        <f t="shared" si="28"/>
        <v>0</v>
      </c>
      <c r="Q146" s="202">
        <f t="shared" si="29"/>
        <v>0</v>
      </c>
      <c r="R146" s="29"/>
      <c r="S146" s="17"/>
      <c r="T146" s="17"/>
      <c r="U146" s="17"/>
      <c r="V146" s="17"/>
      <c r="W146" s="17"/>
      <c r="X146" s="17"/>
      <c r="Y146" s="17"/>
      <c r="Z146" s="17"/>
    </row>
    <row r="147" spans="1:26" ht="16.5" customHeight="1">
      <c r="A147" s="29"/>
      <c r="B147" s="281" t="s">
        <v>72</v>
      </c>
      <c r="C147" s="282">
        <v>112118</v>
      </c>
      <c r="D147" s="281" t="s">
        <v>119</v>
      </c>
      <c r="E147" s="283" t="s">
        <v>75</v>
      </c>
      <c r="F147" s="194">
        <v>0</v>
      </c>
      <c r="G147" s="195">
        <v>0</v>
      </c>
      <c r="H147" s="193">
        <f>CMVSem03[[#This Row],[Un. (R$)]]*CMVSem03[[#This Row],[Qtd.]]</f>
        <v>0</v>
      </c>
      <c r="I147" s="194">
        <v>0</v>
      </c>
      <c r="J147" s="195">
        <v>0</v>
      </c>
      <c r="K147" s="193">
        <f t="shared" si="25"/>
        <v>0</v>
      </c>
      <c r="L147" s="194">
        <v>0</v>
      </c>
      <c r="M147" s="195">
        <v>0</v>
      </c>
      <c r="N147" s="193">
        <f>CMVSem03[[#This Row],[Un. (R$)6]]*CMVSem03[[#This Row],[Qtd.5]]</f>
        <v>0</v>
      </c>
      <c r="O147" s="201" t="str">
        <f t="shared" si="27"/>
        <v xml:space="preserve"> </v>
      </c>
      <c r="P147" s="195">
        <f t="shared" si="28"/>
        <v>0</v>
      </c>
      <c r="Q147" s="202">
        <f t="shared" si="29"/>
        <v>0</v>
      </c>
      <c r="R147" s="29"/>
      <c r="S147" s="17"/>
      <c r="T147" s="17"/>
      <c r="U147" s="17"/>
      <c r="V147" s="17"/>
      <c r="W147" s="17"/>
      <c r="X147" s="17"/>
      <c r="Y147" s="17"/>
      <c r="Z147" s="17"/>
    </row>
    <row r="148" spans="1:26" ht="16.5" customHeight="1">
      <c r="A148" s="29"/>
      <c r="B148" s="281" t="s">
        <v>72</v>
      </c>
      <c r="C148" s="282">
        <v>112003</v>
      </c>
      <c r="D148" s="281" t="s">
        <v>109</v>
      </c>
      <c r="E148" s="283" t="s">
        <v>65</v>
      </c>
      <c r="F148" s="194">
        <v>0</v>
      </c>
      <c r="G148" s="195">
        <v>38.5</v>
      </c>
      <c r="H148" s="193">
        <f>CMVSem03[[#This Row],[Un. (R$)]]*CMVSem03[[#This Row],[Qtd.]]</f>
        <v>0</v>
      </c>
      <c r="I148" s="194">
        <v>0</v>
      </c>
      <c r="J148" s="195">
        <v>38.5</v>
      </c>
      <c r="K148" s="193">
        <f t="shared" si="25"/>
        <v>0</v>
      </c>
      <c r="L148" s="194">
        <v>0</v>
      </c>
      <c r="M148" s="195">
        <f t="shared" si="26"/>
        <v>38.5</v>
      </c>
      <c r="N148" s="193">
        <f>CMVSem03[[#This Row],[Un. (R$)6]]*CMVSem03[[#This Row],[Qtd.5]]</f>
        <v>0</v>
      </c>
      <c r="O148" s="201" t="str">
        <f t="shared" si="27"/>
        <v xml:space="preserve"> </v>
      </c>
      <c r="P148" s="195">
        <f t="shared" si="28"/>
        <v>38.5</v>
      </c>
      <c r="Q148" s="202">
        <f t="shared" si="29"/>
        <v>0</v>
      </c>
      <c r="R148" s="29"/>
      <c r="S148" s="17"/>
      <c r="T148" s="17"/>
      <c r="U148" s="17"/>
      <c r="V148" s="17"/>
      <c r="W148" s="17"/>
      <c r="X148" s="17"/>
      <c r="Y148" s="17"/>
      <c r="Z148" s="17"/>
    </row>
    <row r="149" spans="1:26" ht="16.5" customHeight="1">
      <c r="A149" s="29"/>
      <c r="B149" s="281" t="s">
        <v>72</v>
      </c>
      <c r="C149" s="282">
        <v>112006</v>
      </c>
      <c r="D149" s="281" t="s">
        <v>239</v>
      </c>
      <c r="E149" s="283" t="s">
        <v>24</v>
      </c>
      <c r="F149" s="194">
        <v>0</v>
      </c>
      <c r="G149" s="195">
        <v>46.17</v>
      </c>
      <c r="H149" s="193">
        <f>CMVSem03[[#This Row],[Un. (R$)]]*CMVSem03[[#This Row],[Qtd.]]</f>
        <v>0</v>
      </c>
      <c r="I149" s="194">
        <v>4</v>
      </c>
      <c r="J149" s="195">
        <v>12.91</v>
      </c>
      <c r="K149" s="193">
        <f t="shared" si="25"/>
        <v>51.64</v>
      </c>
      <c r="L149" s="194">
        <v>3</v>
      </c>
      <c r="M149" s="195">
        <f t="shared" si="26"/>
        <v>12.91</v>
      </c>
      <c r="N149" s="193">
        <f>CMVSem03[[#This Row],[Un. (R$)6]]*CMVSem03[[#This Row],[Qtd.5]]</f>
        <v>38.730000000000004</v>
      </c>
      <c r="O149" s="201">
        <f t="shared" si="27"/>
        <v>1</v>
      </c>
      <c r="P149" s="195">
        <f t="shared" si="28"/>
        <v>12.91</v>
      </c>
      <c r="Q149" s="202">
        <f t="shared" si="29"/>
        <v>12.909999999999997</v>
      </c>
      <c r="R149" s="29"/>
      <c r="S149" s="17"/>
      <c r="T149" s="17"/>
      <c r="U149" s="17"/>
      <c r="V149" s="17"/>
      <c r="W149" s="17"/>
      <c r="X149" s="17"/>
      <c r="Y149" s="17"/>
      <c r="Z149" s="17"/>
    </row>
    <row r="150" spans="1:26" ht="16.5" customHeight="1">
      <c r="A150" s="29"/>
      <c r="B150" s="281" t="s">
        <v>72</v>
      </c>
      <c r="C150" s="282"/>
      <c r="D150" s="281" t="s">
        <v>566</v>
      </c>
      <c r="E150" s="283" t="s">
        <v>24</v>
      </c>
      <c r="F150" s="194">
        <v>0</v>
      </c>
      <c r="G150" s="195">
        <v>3.9</v>
      </c>
      <c r="H150" s="193">
        <f>CMVSem03[[#This Row],[Un. (R$)]]*CMVSem03[[#This Row],[Qtd.]]</f>
        <v>0</v>
      </c>
      <c r="I150" s="194">
        <v>3</v>
      </c>
      <c r="J150" s="195">
        <v>4.5</v>
      </c>
      <c r="K150" s="193">
        <f t="shared" si="25"/>
        <v>13.5</v>
      </c>
      <c r="L150" s="194">
        <v>0</v>
      </c>
      <c r="M150" s="195">
        <f t="shared" si="26"/>
        <v>4.5</v>
      </c>
      <c r="N150" s="193">
        <f>CMVSem03[[#This Row],[Un. (R$)6]]*CMVSem03[[#This Row],[Qtd.5]]</f>
        <v>0</v>
      </c>
      <c r="O150" s="201">
        <f t="shared" si="27"/>
        <v>3</v>
      </c>
      <c r="P150" s="195">
        <f t="shared" si="28"/>
        <v>4.5</v>
      </c>
      <c r="Q150" s="202">
        <f t="shared" si="29"/>
        <v>13.5</v>
      </c>
      <c r="R150" s="29"/>
      <c r="S150" s="17"/>
      <c r="T150" s="17"/>
      <c r="U150" s="17"/>
      <c r="V150" s="17"/>
      <c r="W150" s="17"/>
      <c r="X150" s="17"/>
      <c r="Y150" s="17"/>
      <c r="Z150" s="17"/>
    </row>
    <row r="151" spans="1:26" ht="16.5" customHeight="1">
      <c r="A151" s="29"/>
      <c r="B151" s="281" t="s">
        <v>107</v>
      </c>
      <c r="C151" s="282"/>
      <c r="D151" s="281" t="s">
        <v>296</v>
      </c>
      <c r="E151" s="283" t="s">
        <v>75</v>
      </c>
      <c r="F151" s="194">
        <v>0</v>
      </c>
      <c r="G151" s="195">
        <v>19.850000000000001</v>
      </c>
      <c r="H151" s="193">
        <f>CMVSem03[[#This Row],[Un. (R$)]]*CMVSem03[[#This Row],[Qtd.]]</f>
        <v>0</v>
      </c>
      <c r="I151" s="194">
        <v>18</v>
      </c>
      <c r="J151" s="195">
        <v>20.99</v>
      </c>
      <c r="K151" s="193">
        <f t="shared" si="25"/>
        <v>377.82</v>
      </c>
      <c r="L151" s="194">
        <v>17</v>
      </c>
      <c r="M151" s="195">
        <f t="shared" si="26"/>
        <v>20.99</v>
      </c>
      <c r="N151" s="193">
        <f>CMVSem03[[#This Row],[Un. (R$)6]]*CMVSem03[[#This Row],[Qtd.5]]</f>
        <v>356.83</v>
      </c>
      <c r="O151" s="201">
        <f t="shared" si="27"/>
        <v>1</v>
      </c>
      <c r="P151" s="195">
        <f t="shared" si="28"/>
        <v>20.99</v>
      </c>
      <c r="Q151" s="202">
        <f t="shared" si="29"/>
        <v>20.990000000000009</v>
      </c>
      <c r="R151" s="29"/>
      <c r="S151" s="17"/>
      <c r="T151" s="17"/>
      <c r="U151" s="17"/>
      <c r="V151" s="17"/>
      <c r="W151" s="17"/>
      <c r="X151" s="17"/>
      <c r="Y151" s="17"/>
      <c r="Z151" s="17"/>
    </row>
    <row r="152" spans="1:26" ht="16.5" customHeight="1">
      <c r="A152" s="29"/>
      <c r="B152" s="281" t="s">
        <v>107</v>
      </c>
      <c r="C152" s="282">
        <v>112113</v>
      </c>
      <c r="D152" s="281" t="s">
        <v>115</v>
      </c>
      <c r="E152" s="283" t="s">
        <v>75</v>
      </c>
      <c r="F152" s="194">
        <v>0</v>
      </c>
      <c r="G152" s="195">
        <v>15.51</v>
      </c>
      <c r="H152" s="193">
        <f>CMVSem03[[#This Row],[Un. (R$)]]*CMVSem03[[#This Row],[Qtd.]]</f>
        <v>0</v>
      </c>
      <c r="I152" s="194">
        <v>48</v>
      </c>
      <c r="J152" s="195">
        <v>5.79</v>
      </c>
      <c r="K152" s="193">
        <f>IF(I152="","",I152*J152)</f>
        <v>277.92</v>
      </c>
      <c r="L152" s="194">
        <v>36</v>
      </c>
      <c r="M152" s="195">
        <f>IF(J152=0," ",J152)</f>
        <v>5.79</v>
      </c>
      <c r="N152" s="193">
        <f>CMVSem03[[#This Row],[Un. (R$)6]]*CMVSem03[[#This Row],[Qtd.5]]</f>
        <v>208.44</v>
      </c>
      <c r="O152" s="201">
        <f>IF(((F152+I152)-L152)=0," ",(F152+I152)-L152)</f>
        <v>12</v>
      </c>
      <c r="P152" s="195">
        <f>M152</f>
        <v>5.79</v>
      </c>
      <c r="Q152" s="202">
        <f>IFERROR((H152+K152)-N152," ")</f>
        <v>69.480000000000018</v>
      </c>
      <c r="R152" s="29"/>
      <c r="S152" s="17"/>
      <c r="T152" s="17"/>
      <c r="U152" s="17"/>
      <c r="V152" s="17"/>
      <c r="W152" s="17"/>
      <c r="X152" s="17"/>
      <c r="Y152" s="17"/>
      <c r="Z152" s="17"/>
    </row>
    <row r="153" spans="1:26" ht="16.5" customHeight="1">
      <c r="A153" s="29"/>
      <c r="B153" s="281" t="s">
        <v>107</v>
      </c>
      <c r="C153" s="282">
        <v>112115</v>
      </c>
      <c r="D153" s="281" t="s">
        <v>455</v>
      </c>
      <c r="E153" s="283" t="s">
        <v>75</v>
      </c>
      <c r="F153" s="194">
        <v>0</v>
      </c>
      <c r="G153" s="195">
        <v>27.99</v>
      </c>
      <c r="H153" s="193">
        <f>CMVSem03[[#This Row],[Un. (R$)]]*CMVSem03[[#This Row],[Qtd.]]</f>
        <v>0</v>
      </c>
      <c r="I153" s="194">
        <v>0</v>
      </c>
      <c r="J153" s="195">
        <v>27.99</v>
      </c>
      <c r="K153" s="193">
        <f>IF(I153="","",I153*J153)</f>
        <v>0</v>
      </c>
      <c r="L153" s="194">
        <v>0</v>
      </c>
      <c r="M153" s="195">
        <f>IF(J153=0," ",J153)</f>
        <v>27.99</v>
      </c>
      <c r="N153" s="193">
        <f>CMVSem03[[#This Row],[Un. (R$)6]]*CMVSem03[[#This Row],[Qtd.5]]</f>
        <v>0</v>
      </c>
      <c r="O153" s="201" t="str">
        <f>IF(((F153+I153)-L153)=0," ",(F153+I153)-L153)</f>
        <v xml:space="preserve"> </v>
      </c>
      <c r="P153" s="195">
        <f>M153</f>
        <v>27.99</v>
      </c>
      <c r="Q153" s="202">
        <f>IFERROR((H153+K153)-N153," ")</f>
        <v>0</v>
      </c>
      <c r="R153" s="29"/>
      <c r="S153" s="17"/>
      <c r="T153" s="17"/>
      <c r="U153" s="17"/>
      <c r="V153" s="17"/>
      <c r="W153" s="17"/>
      <c r="X153" s="17"/>
      <c r="Y153" s="17"/>
      <c r="Z153" s="17"/>
    </row>
    <row r="154" spans="1:26" ht="16.5" customHeight="1">
      <c r="A154" s="29"/>
      <c r="B154" s="281" t="s">
        <v>107</v>
      </c>
      <c r="C154" s="282">
        <v>112007</v>
      </c>
      <c r="D154" s="281" t="s">
        <v>111</v>
      </c>
      <c r="E154" s="283" t="s">
        <v>75</v>
      </c>
      <c r="F154" s="194">
        <v>0</v>
      </c>
      <c r="G154" s="195">
        <v>18.899999999999999</v>
      </c>
      <c r="H154" s="193">
        <f>CMVSem03[[#This Row],[Un. (R$)]]*CMVSem03[[#This Row],[Qtd.]]</f>
        <v>0</v>
      </c>
      <c r="I154" s="194">
        <v>0</v>
      </c>
      <c r="J154" s="195">
        <v>18.899999999999999</v>
      </c>
      <c r="K154" s="193">
        <f>IF(I154="","",I154*J154)</f>
        <v>0</v>
      </c>
      <c r="L154" s="194">
        <v>0</v>
      </c>
      <c r="M154" s="195">
        <f>IF(J154=0," ",J154)</f>
        <v>18.899999999999999</v>
      </c>
      <c r="N154" s="193">
        <f>CMVSem03[[#This Row],[Un. (R$)6]]*CMVSem03[[#This Row],[Qtd.5]]</f>
        <v>0</v>
      </c>
      <c r="O154" s="201" t="str">
        <f>IF(((F154+I154)-L154)=0," ",(F154+I154)-L154)</f>
        <v xml:space="preserve"> </v>
      </c>
      <c r="P154" s="195">
        <f>M154</f>
        <v>18.899999999999999</v>
      </c>
      <c r="Q154" s="202">
        <f>IFERROR((H154+K154)-N154," ")</f>
        <v>0</v>
      </c>
      <c r="R154" s="29"/>
      <c r="S154" s="17"/>
      <c r="T154" s="17"/>
      <c r="U154" s="17"/>
      <c r="V154" s="17"/>
      <c r="W154" s="17"/>
      <c r="X154" s="17"/>
      <c r="Y154" s="17"/>
      <c r="Z154" s="17"/>
    </row>
    <row r="155" spans="1:26" ht="16.5" customHeight="1">
      <c r="A155" s="29"/>
      <c r="B155" s="281" t="s">
        <v>107</v>
      </c>
      <c r="C155" s="282">
        <v>112001</v>
      </c>
      <c r="D155" s="281" t="s">
        <v>108</v>
      </c>
      <c r="E155" s="283" t="s">
        <v>75</v>
      </c>
      <c r="F155" s="194">
        <v>0</v>
      </c>
      <c r="G155" s="195">
        <v>0</v>
      </c>
      <c r="H155" s="193">
        <f>CMVSem03[[#This Row],[Un. (R$)]]*CMVSem03[[#This Row],[Qtd.]]</f>
        <v>0</v>
      </c>
      <c r="I155" s="194">
        <v>0</v>
      </c>
      <c r="J155" s="195">
        <v>0</v>
      </c>
      <c r="K155" s="193">
        <f t="shared" si="25"/>
        <v>0</v>
      </c>
      <c r="L155" s="194">
        <v>0</v>
      </c>
      <c r="M155" s="195">
        <v>0</v>
      </c>
      <c r="N155" s="193">
        <f>CMVSem03[[#This Row],[Un. (R$)6]]*CMVSem03[[#This Row],[Qtd.5]]</f>
        <v>0</v>
      </c>
      <c r="O155" s="201" t="str">
        <f t="shared" si="27"/>
        <v xml:space="preserve"> </v>
      </c>
      <c r="P155" s="195">
        <f t="shared" si="28"/>
        <v>0</v>
      </c>
      <c r="Q155" s="202">
        <f t="shared" si="29"/>
        <v>0</v>
      </c>
      <c r="R155" s="29"/>
      <c r="S155" s="17"/>
      <c r="T155" s="17"/>
      <c r="U155" s="17"/>
      <c r="V155" s="17"/>
      <c r="W155" s="17"/>
      <c r="X155" s="17"/>
      <c r="Y155" s="17"/>
      <c r="Z155" s="17"/>
    </row>
    <row r="156" spans="1:26" ht="16.5" customHeight="1">
      <c r="A156" s="29"/>
      <c r="B156" s="284" t="s">
        <v>107</v>
      </c>
      <c r="C156" s="282">
        <v>112004</v>
      </c>
      <c r="D156" s="281" t="s">
        <v>463</v>
      </c>
      <c r="E156" s="283" t="s">
        <v>24</v>
      </c>
      <c r="F156" s="194">
        <v>4.8840000000000003</v>
      </c>
      <c r="G156" s="195">
        <v>36.9</v>
      </c>
      <c r="H156" s="193">
        <f>CMVSem03[[#This Row],[Un. (R$)]]*CMVSem03[[#This Row],[Qtd.]]</f>
        <v>180.21960000000001</v>
      </c>
      <c r="I156" s="194">
        <v>6.7350000000000003</v>
      </c>
      <c r="J156" s="195">
        <v>49.9</v>
      </c>
      <c r="K156" s="193">
        <f t="shared" si="25"/>
        <v>336.07650000000001</v>
      </c>
      <c r="L156" s="194">
        <v>6</v>
      </c>
      <c r="M156" s="195">
        <f t="shared" si="26"/>
        <v>49.9</v>
      </c>
      <c r="N156" s="193">
        <f>CMVSem03[[#This Row],[Un. (R$)6]]*CMVSem03[[#This Row],[Qtd.5]]</f>
        <v>299.39999999999998</v>
      </c>
      <c r="O156" s="201">
        <f t="shared" si="27"/>
        <v>5.6189999999999998</v>
      </c>
      <c r="P156" s="195">
        <f t="shared" si="28"/>
        <v>49.9</v>
      </c>
      <c r="Q156" s="202">
        <f t="shared" si="29"/>
        <v>216.89610000000005</v>
      </c>
      <c r="R156" s="29"/>
      <c r="S156" s="17"/>
      <c r="T156" s="17"/>
      <c r="U156" s="17"/>
      <c r="V156" s="17"/>
      <c r="W156" s="17"/>
      <c r="X156" s="17"/>
      <c r="Y156" s="17"/>
      <c r="Z156" s="17"/>
    </row>
    <row r="157" spans="1:26" ht="16.5" customHeight="1">
      <c r="A157" s="29"/>
      <c r="B157" s="281" t="s">
        <v>107</v>
      </c>
      <c r="C157" s="282"/>
      <c r="D157" s="281" t="s">
        <v>384</v>
      </c>
      <c r="E157" s="283" t="s">
        <v>75</v>
      </c>
      <c r="F157" s="194">
        <v>0</v>
      </c>
      <c r="G157" s="195">
        <v>59.9</v>
      </c>
      <c r="H157" s="193">
        <f>CMVSem03[[#This Row],[Un. (R$)]]*CMVSem03[[#This Row],[Qtd.]]</f>
        <v>0</v>
      </c>
      <c r="I157" s="194">
        <v>3</v>
      </c>
      <c r="J157" s="195">
        <v>122.73</v>
      </c>
      <c r="K157" s="193">
        <f t="shared" si="25"/>
        <v>368.19</v>
      </c>
      <c r="L157" s="194">
        <v>2</v>
      </c>
      <c r="M157" s="195">
        <f t="shared" si="26"/>
        <v>122.73</v>
      </c>
      <c r="N157" s="193">
        <f>CMVSem03[[#This Row],[Un. (R$)6]]*CMVSem03[[#This Row],[Qtd.5]]</f>
        <v>245.46</v>
      </c>
      <c r="O157" s="201">
        <f t="shared" si="27"/>
        <v>1</v>
      </c>
      <c r="P157" s="195">
        <f t="shared" si="28"/>
        <v>122.73</v>
      </c>
      <c r="Q157" s="202">
        <f t="shared" si="29"/>
        <v>122.72999999999999</v>
      </c>
      <c r="R157" s="29"/>
      <c r="S157" s="17"/>
      <c r="T157" s="17"/>
      <c r="U157" s="17"/>
      <c r="V157" s="17"/>
      <c r="W157" s="17"/>
      <c r="X157" s="17"/>
      <c r="Y157" s="17"/>
      <c r="Z157" s="17"/>
    </row>
    <row r="158" spans="1:26" ht="16.5" customHeight="1">
      <c r="A158" s="29"/>
      <c r="B158" s="281" t="s">
        <v>107</v>
      </c>
      <c r="C158" s="282">
        <v>112005</v>
      </c>
      <c r="D158" s="281" t="s">
        <v>260</v>
      </c>
      <c r="E158" s="283" t="s">
        <v>24</v>
      </c>
      <c r="F158" s="194">
        <v>6.468</v>
      </c>
      <c r="G158" s="195">
        <v>60.9</v>
      </c>
      <c r="H158" s="193">
        <f>CMVSem03[[#This Row],[Un. (R$)]]*CMVSem03[[#This Row],[Qtd.]]</f>
        <v>393.90120000000002</v>
      </c>
      <c r="I158" s="194">
        <v>2.0739999999999998</v>
      </c>
      <c r="J158" s="195">
        <v>59.89</v>
      </c>
      <c r="K158" s="193">
        <f t="shared" si="25"/>
        <v>124.21185999999999</v>
      </c>
      <c r="L158" s="194">
        <v>1</v>
      </c>
      <c r="M158" s="195">
        <f t="shared" si="26"/>
        <v>59.89</v>
      </c>
      <c r="N158" s="193">
        <f>CMVSem03[[#This Row],[Un. (R$)6]]*CMVSem03[[#This Row],[Qtd.5]]</f>
        <v>59.89</v>
      </c>
      <c r="O158" s="201">
        <f t="shared" si="27"/>
        <v>7.5419999999999998</v>
      </c>
      <c r="P158" s="195">
        <f t="shared" si="28"/>
        <v>59.89</v>
      </c>
      <c r="Q158" s="202">
        <f t="shared" si="29"/>
        <v>458.22306000000003</v>
      </c>
      <c r="R158" s="29"/>
      <c r="S158" s="17"/>
      <c r="T158" s="17"/>
      <c r="U158" s="17"/>
      <c r="V158" s="17"/>
      <c r="W158" s="17"/>
      <c r="X158" s="17"/>
      <c r="Y158" s="17"/>
      <c r="Z158" s="17"/>
    </row>
    <row r="159" spans="1:26" ht="16.5" customHeight="1">
      <c r="A159" s="29"/>
      <c r="B159" s="281" t="s">
        <v>107</v>
      </c>
      <c r="C159" s="282">
        <v>112002</v>
      </c>
      <c r="D159" s="281" t="s">
        <v>342</v>
      </c>
      <c r="E159" s="283" t="s">
        <v>24</v>
      </c>
      <c r="F159" s="194">
        <v>2.2999999999999998</v>
      </c>
      <c r="G159" s="195">
        <v>59.9</v>
      </c>
      <c r="H159" s="193">
        <f>CMVSem03[[#This Row],[Un. (R$)]]*CMVSem03[[#This Row],[Qtd.]]</f>
        <v>137.76999999999998</v>
      </c>
      <c r="I159" s="194">
        <v>2.0019999999999998</v>
      </c>
      <c r="J159" s="195">
        <v>76.709999999999994</v>
      </c>
      <c r="K159" s="193">
        <f t="shared" si="25"/>
        <v>153.57341999999997</v>
      </c>
      <c r="L159" s="194">
        <v>2</v>
      </c>
      <c r="M159" s="195">
        <f t="shared" si="26"/>
        <v>76.709999999999994</v>
      </c>
      <c r="N159" s="193">
        <f>CMVSem03[[#This Row],[Un. (R$)6]]*CMVSem03[[#This Row],[Qtd.5]]</f>
        <v>153.41999999999999</v>
      </c>
      <c r="O159" s="201">
        <f t="shared" si="27"/>
        <v>2.3019999999999996</v>
      </c>
      <c r="P159" s="195">
        <f t="shared" si="28"/>
        <v>76.709999999999994</v>
      </c>
      <c r="Q159" s="202">
        <f t="shared" si="29"/>
        <v>137.92341999999994</v>
      </c>
      <c r="R159" s="29"/>
      <c r="S159" s="17"/>
      <c r="T159" s="17"/>
      <c r="U159" s="17"/>
      <c r="V159" s="17"/>
      <c r="W159" s="17"/>
      <c r="X159" s="17"/>
      <c r="Y159" s="17"/>
      <c r="Z159" s="17"/>
    </row>
    <row r="160" spans="1:26" ht="16.5" customHeight="1">
      <c r="A160" s="29"/>
      <c r="B160" s="281" t="s">
        <v>107</v>
      </c>
      <c r="C160" s="282">
        <v>112008</v>
      </c>
      <c r="D160" s="281" t="s">
        <v>240</v>
      </c>
      <c r="E160" s="283" t="s">
        <v>24</v>
      </c>
      <c r="F160" s="194">
        <v>1</v>
      </c>
      <c r="G160" s="195">
        <v>28.9</v>
      </c>
      <c r="H160" s="193">
        <f>CMVSem03[[#This Row],[Un. (R$)]]*CMVSem03[[#This Row],[Qtd.]]</f>
        <v>28.9</v>
      </c>
      <c r="I160" s="194">
        <v>2</v>
      </c>
      <c r="J160" s="195">
        <v>38.17</v>
      </c>
      <c r="K160" s="193">
        <f t="shared" si="25"/>
        <v>76.34</v>
      </c>
      <c r="L160" s="194">
        <v>0</v>
      </c>
      <c r="M160" s="195">
        <f t="shared" si="26"/>
        <v>38.17</v>
      </c>
      <c r="N160" s="193">
        <f>CMVSem03[[#This Row],[Un. (R$)6]]*CMVSem03[[#This Row],[Qtd.5]]</f>
        <v>0</v>
      </c>
      <c r="O160" s="201">
        <f t="shared" si="27"/>
        <v>3</v>
      </c>
      <c r="P160" s="195">
        <f t="shared" si="28"/>
        <v>38.17</v>
      </c>
      <c r="Q160" s="202">
        <f t="shared" si="29"/>
        <v>105.24000000000001</v>
      </c>
      <c r="R160" s="29"/>
      <c r="S160" s="17"/>
      <c r="T160" s="17"/>
      <c r="U160" s="17"/>
      <c r="V160" s="17"/>
      <c r="W160" s="17"/>
      <c r="X160" s="17"/>
      <c r="Y160" s="17"/>
      <c r="Z160" s="17"/>
    </row>
    <row r="161" spans="1:26" ht="16.5" customHeight="1">
      <c r="A161" s="29"/>
      <c r="B161" s="281" t="s">
        <v>107</v>
      </c>
      <c r="C161" s="282"/>
      <c r="D161" s="281" t="s">
        <v>297</v>
      </c>
      <c r="E161" s="283" t="s">
        <v>65</v>
      </c>
      <c r="F161" s="194">
        <v>0</v>
      </c>
      <c r="G161" s="195">
        <v>34.9</v>
      </c>
      <c r="H161" s="193">
        <f>CMVSem03[[#This Row],[Un. (R$)]]*CMVSem03[[#This Row],[Qtd.]]</f>
        <v>0</v>
      </c>
      <c r="I161" s="194">
        <v>0</v>
      </c>
      <c r="J161" s="195">
        <v>34.9</v>
      </c>
      <c r="K161" s="193">
        <f t="shared" si="25"/>
        <v>0</v>
      </c>
      <c r="L161" s="194">
        <v>0</v>
      </c>
      <c r="M161" s="195">
        <f t="shared" si="26"/>
        <v>34.9</v>
      </c>
      <c r="N161" s="193">
        <f>CMVSem03[[#This Row],[Un. (R$)6]]*CMVSem03[[#This Row],[Qtd.5]]</f>
        <v>0</v>
      </c>
      <c r="O161" s="201" t="str">
        <f t="shared" si="27"/>
        <v xml:space="preserve"> </v>
      </c>
      <c r="P161" s="195">
        <f t="shared" si="28"/>
        <v>34.9</v>
      </c>
      <c r="Q161" s="202">
        <f t="shared" si="29"/>
        <v>0</v>
      </c>
      <c r="R161" s="29"/>
      <c r="S161" s="17"/>
      <c r="T161" s="17"/>
      <c r="U161" s="17"/>
      <c r="V161" s="17"/>
      <c r="W161" s="17"/>
      <c r="X161" s="17"/>
      <c r="Y161" s="17"/>
      <c r="Z161" s="17"/>
    </row>
    <row r="162" spans="1:26" ht="16.5" customHeight="1">
      <c r="A162" s="29"/>
      <c r="B162" s="281" t="s">
        <v>107</v>
      </c>
      <c r="C162" s="282"/>
      <c r="D162" s="281" t="s">
        <v>535</v>
      </c>
      <c r="E162" s="283" t="s">
        <v>24</v>
      </c>
      <c r="F162" s="194">
        <v>13</v>
      </c>
      <c r="G162" s="195">
        <v>36.9</v>
      </c>
      <c r="H162" s="193">
        <f>CMVSem03[[#This Row],[Un. (R$)]]*CMVSem03[[#This Row],[Qtd.]]</f>
        <v>479.7</v>
      </c>
      <c r="I162" s="194">
        <v>22</v>
      </c>
      <c r="J162" s="195">
        <v>44.9</v>
      </c>
      <c r="K162" s="193">
        <f t="shared" si="25"/>
        <v>987.8</v>
      </c>
      <c r="L162" s="194">
        <v>13</v>
      </c>
      <c r="M162" s="195">
        <f t="shared" si="26"/>
        <v>44.9</v>
      </c>
      <c r="N162" s="193">
        <f>CMVSem03[[#This Row],[Un. (R$)6]]*CMVSem03[[#This Row],[Qtd.5]]</f>
        <v>583.69999999999993</v>
      </c>
      <c r="O162" s="201">
        <f t="shared" si="27"/>
        <v>22</v>
      </c>
      <c r="P162" s="195">
        <f t="shared" si="28"/>
        <v>44.9</v>
      </c>
      <c r="Q162" s="202">
        <f t="shared" si="29"/>
        <v>883.80000000000007</v>
      </c>
      <c r="R162" s="29"/>
      <c r="S162" s="17"/>
      <c r="T162" s="17"/>
      <c r="U162" s="17"/>
      <c r="V162" s="17"/>
      <c r="W162" s="17"/>
      <c r="X162" s="17"/>
      <c r="Y162" s="17"/>
      <c r="Z162" s="17"/>
    </row>
    <row r="163" spans="1:26" ht="16.5" customHeight="1">
      <c r="A163" s="29"/>
      <c r="B163" s="281" t="s">
        <v>107</v>
      </c>
      <c r="C163" s="282"/>
      <c r="D163" s="281" t="s">
        <v>344</v>
      </c>
      <c r="E163" s="283" t="s">
        <v>75</v>
      </c>
      <c r="F163" s="194">
        <v>0</v>
      </c>
      <c r="G163" s="195">
        <v>34.9</v>
      </c>
      <c r="H163" s="193">
        <f>CMVSem03[[#This Row],[Un. (R$)]]*CMVSem03[[#This Row],[Qtd.]]</f>
        <v>0</v>
      </c>
      <c r="I163" s="194">
        <v>0</v>
      </c>
      <c r="J163" s="195">
        <v>34.9</v>
      </c>
      <c r="K163" s="193">
        <f t="shared" si="25"/>
        <v>0</v>
      </c>
      <c r="L163" s="194">
        <v>0</v>
      </c>
      <c r="M163" s="195">
        <f t="shared" si="26"/>
        <v>34.9</v>
      </c>
      <c r="N163" s="193">
        <f>CMVSem03[[#This Row],[Un. (R$)6]]*CMVSem03[[#This Row],[Qtd.5]]</f>
        <v>0</v>
      </c>
      <c r="O163" s="201" t="str">
        <f t="shared" si="27"/>
        <v xml:space="preserve"> </v>
      </c>
      <c r="P163" s="195">
        <f t="shared" si="28"/>
        <v>34.9</v>
      </c>
      <c r="Q163" s="202">
        <f t="shared" si="29"/>
        <v>0</v>
      </c>
      <c r="R163" s="29"/>
      <c r="S163" s="17"/>
      <c r="T163" s="17"/>
      <c r="U163" s="17"/>
      <c r="V163" s="17"/>
      <c r="W163" s="17"/>
      <c r="X163" s="17"/>
      <c r="Y163" s="17"/>
      <c r="Z163" s="17"/>
    </row>
    <row r="164" spans="1:26" ht="16.5" customHeight="1">
      <c r="A164" s="29"/>
      <c r="B164" s="281" t="s">
        <v>107</v>
      </c>
      <c r="C164" s="282">
        <v>130002</v>
      </c>
      <c r="D164" s="281" t="s">
        <v>121</v>
      </c>
      <c r="E164" s="283" t="s">
        <v>65</v>
      </c>
      <c r="F164" s="194">
        <v>0</v>
      </c>
      <c r="G164" s="195">
        <v>45.38</v>
      </c>
      <c r="H164" s="193">
        <f>CMVSem03[[#This Row],[Un. (R$)]]*CMVSem03[[#This Row],[Qtd.]]</f>
        <v>0</v>
      </c>
      <c r="I164" s="194">
        <v>0</v>
      </c>
      <c r="J164" s="195">
        <v>45.38</v>
      </c>
      <c r="K164" s="193">
        <f t="shared" si="25"/>
        <v>0</v>
      </c>
      <c r="L164" s="194">
        <v>0</v>
      </c>
      <c r="M164" s="195">
        <f t="shared" si="26"/>
        <v>45.38</v>
      </c>
      <c r="N164" s="193">
        <f>CMVSem03[[#This Row],[Un. (R$)6]]*CMVSem03[[#This Row],[Qtd.5]]</f>
        <v>0</v>
      </c>
      <c r="O164" s="201" t="str">
        <f t="shared" si="27"/>
        <v xml:space="preserve"> </v>
      </c>
      <c r="P164" s="195">
        <f t="shared" si="28"/>
        <v>45.38</v>
      </c>
      <c r="Q164" s="202">
        <f t="shared" si="29"/>
        <v>0</v>
      </c>
      <c r="R164" s="29"/>
      <c r="S164" s="17"/>
      <c r="T164" s="17"/>
      <c r="U164" s="17"/>
      <c r="V164" s="17"/>
      <c r="W164" s="17"/>
      <c r="X164" s="17"/>
      <c r="Y164" s="17"/>
      <c r="Z164" s="17"/>
    </row>
    <row r="165" spans="1:26" ht="16.5" customHeight="1">
      <c r="A165" s="29"/>
      <c r="B165" s="281" t="s">
        <v>107</v>
      </c>
      <c r="C165" s="282">
        <v>130007</v>
      </c>
      <c r="D165" s="281" t="s">
        <v>454</v>
      </c>
      <c r="E165" s="283" t="s">
        <v>24</v>
      </c>
      <c r="F165" s="194">
        <v>24</v>
      </c>
      <c r="G165" s="195">
        <v>56.96</v>
      </c>
      <c r="H165" s="193">
        <f>CMVSem03[[#This Row],[Un. (R$)]]*CMVSem03[[#This Row],[Qtd.]]</f>
        <v>1367.04</v>
      </c>
      <c r="I165" s="194">
        <v>38.6</v>
      </c>
      <c r="J165" s="195">
        <v>59.66</v>
      </c>
      <c r="K165" s="193">
        <f t="shared" si="25"/>
        <v>2302.8759999999997</v>
      </c>
      <c r="L165" s="194">
        <v>30.3</v>
      </c>
      <c r="M165" s="195">
        <f t="shared" si="26"/>
        <v>59.66</v>
      </c>
      <c r="N165" s="193">
        <f>CMVSem03[[#This Row],[Un. (R$)6]]*CMVSem03[[#This Row],[Qtd.5]]</f>
        <v>1807.6979999999999</v>
      </c>
      <c r="O165" s="201">
        <f t="shared" si="27"/>
        <v>32.299999999999997</v>
      </c>
      <c r="P165" s="195">
        <f t="shared" si="28"/>
        <v>59.66</v>
      </c>
      <c r="Q165" s="202">
        <f t="shared" si="29"/>
        <v>1862.2179999999998</v>
      </c>
      <c r="R165" s="29"/>
      <c r="S165" s="17"/>
      <c r="T165" s="17"/>
      <c r="U165" s="17"/>
      <c r="V165" s="17"/>
      <c r="W165" s="17"/>
      <c r="X165" s="17"/>
      <c r="Y165" s="17"/>
      <c r="Z165" s="17"/>
    </row>
    <row r="166" spans="1:26" ht="16.5" customHeight="1">
      <c r="A166" s="29"/>
      <c r="B166" s="281" t="s">
        <v>107</v>
      </c>
      <c r="C166" s="282"/>
      <c r="D166" s="281" t="s">
        <v>385</v>
      </c>
      <c r="E166" s="283" t="s">
        <v>24</v>
      </c>
      <c r="F166" s="194">
        <v>26.588000000000001</v>
      </c>
      <c r="G166" s="195">
        <v>47.19</v>
      </c>
      <c r="H166" s="193">
        <f>CMVSem03[[#This Row],[Un. (R$)]]*CMVSem03[[#This Row],[Qtd.]]</f>
        <v>1254.6877199999999</v>
      </c>
      <c r="I166" s="194">
        <v>18.198</v>
      </c>
      <c r="J166" s="195">
        <v>49.4</v>
      </c>
      <c r="K166" s="193">
        <f t="shared" si="25"/>
        <v>898.98119999999994</v>
      </c>
      <c r="L166" s="194">
        <v>26.5</v>
      </c>
      <c r="M166" s="195">
        <f t="shared" si="26"/>
        <v>49.4</v>
      </c>
      <c r="N166" s="193">
        <f>CMVSem03[[#This Row],[Un. (R$)6]]*CMVSem03[[#This Row],[Qtd.5]]</f>
        <v>1309.0999999999999</v>
      </c>
      <c r="O166" s="201">
        <f t="shared" si="27"/>
        <v>18.286000000000001</v>
      </c>
      <c r="P166" s="195">
        <f t="shared" si="28"/>
        <v>49.4</v>
      </c>
      <c r="Q166" s="202">
        <f t="shared" si="29"/>
        <v>844.56892000000016</v>
      </c>
      <c r="R166" s="29"/>
      <c r="S166" s="17"/>
      <c r="T166" s="17"/>
      <c r="U166" s="17"/>
      <c r="V166" s="17"/>
      <c r="W166" s="17"/>
      <c r="X166" s="17"/>
      <c r="Y166" s="17"/>
      <c r="Z166" s="17"/>
    </row>
    <row r="167" spans="1:26" ht="16.5" customHeight="1">
      <c r="A167" s="29"/>
      <c r="B167" s="281" t="s">
        <v>107</v>
      </c>
      <c r="C167" s="282">
        <v>130008</v>
      </c>
      <c r="D167" s="281" t="s">
        <v>247</v>
      </c>
      <c r="E167" s="283" t="s">
        <v>24</v>
      </c>
      <c r="F167" s="194">
        <v>0</v>
      </c>
      <c r="G167" s="195">
        <v>27.99</v>
      </c>
      <c r="H167" s="193">
        <f>CMVSem03[[#This Row],[Un. (R$)]]*CMVSem03[[#This Row],[Qtd.]]</f>
        <v>0</v>
      </c>
      <c r="I167" s="194">
        <v>12</v>
      </c>
      <c r="J167" s="195">
        <v>28.99</v>
      </c>
      <c r="K167" s="193">
        <f t="shared" si="25"/>
        <v>347.88</v>
      </c>
      <c r="L167" s="194">
        <v>10.082000000000001</v>
      </c>
      <c r="M167" s="195">
        <f t="shared" si="26"/>
        <v>28.99</v>
      </c>
      <c r="N167" s="193">
        <f>CMVSem03[[#This Row],[Un. (R$)6]]*CMVSem03[[#This Row],[Qtd.5]]</f>
        <v>292.27717999999999</v>
      </c>
      <c r="O167" s="201">
        <f t="shared" si="27"/>
        <v>1.9179999999999993</v>
      </c>
      <c r="P167" s="195">
        <f t="shared" si="28"/>
        <v>28.99</v>
      </c>
      <c r="Q167" s="202">
        <f t="shared" si="29"/>
        <v>55.602820000000008</v>
      </c>
      <c r="R167" s="29"/>
      <c r="S167" s="17"/>
      <c r="T167" s="17"/>
      <c r="U167" s="17"/>
      <c r="V167" s="17"/>
      <c r="W167" s="17"/>
      <c r="X167" s="17"/>
      <c r="Y167" s="17"/>
      <c r="Z167" s="17"/>
    </row>
    <row r="168" spans="1:26" ht="16.5" customHeight="1">
      <c r="A168" s="29"/>
      <c r="B168" s="281" t="s">
        <v>107</v>
      </c>
      <c r="C168" s="282">
        <v>130015</v>
      </c>
      <c r="D168" s="281" t="s">
        <v>543</v>
      </c>
      <c r="E168" s="283" t="s">
        <v>53</v>
      </c>
      <c r="F168" s="194">
        <v>2</v>
      </c>
      <c r="G168" s="195">
        <v>59</v>
      </c>
      <c r="H168" s="193">
        <f>CMVSem03[[#This Row],[Un. (R$)]]*CMVSem03[[#This Row],[Qtd.]]</f>
        <v>118</v>
      </c>
      <c r="I168" s="194">
        <v>4</v>
      </c>
      <c r="J168" s="195">
        <v>61</v>
      </c>
      <c r="K168" s="193">
        <f t="shared" si="25"/>
        <v>244</v>
      </c>
      <c r="L168" s="194">
        <v>0</v>
      </c>
      <c r="M168" s="195">
        <f t="shared" si="26"/>
        <v>61</v>
      </c>
      <c r="N168" s="193">
        <f>CMVSem03[[#This Row],[Un. (R$)6]]*CMVSem03[[#This Row],[Qtd.5]]</f>
        <v>0</v>
      </c>
      <c r="O168" s="201">
        <f t="shared" si="27"/>
        <v>6</v>
      </c>
      <c r="P168" s="195">
        <f t="shared" si="28"/>
        <v>61</v>
      </c>
      <c r="Q168" s="202">
        <f t="shared" si="29"/>
        <v>362</v>
      </c>
      <c r="R168" s="29"/>
      <c r="S168" s="17"/>
      <c r="T168" s="17"/>
      <c r="U168" s="17"/>
      <c r="V168" s="17"/>
      <c r="W168" s="17"/>
      <c r="X168" s="17"/>
      <c r="Y168" s="17"/>
      <c r="Z168" s="17"/>
    </row>
    <row r="169" spans="1:26" ht="16.5" customHeight="1">
      <c r="A169" s="29"/>
      <c r="B169" s="281" t="s">
        <v>107</v>
      </c>
      <c r="C169" s="282">
        <v>130013</v>
      </c>
      <c r="D169" s="281" t="s">
        <v>561</v>
      </c>
      <c r="E169" s="283" t="s">
        <v>24</v>
      </c>
      <c r="F169" s="194">
        <v>2</v>
      </c>
      <c r="G169" s="195">
        <v>22.5</v>
      </c>
      <c r="H169" s="193">
        <f>CMVSem03[[#This Row],[Un. (R$)]]*CMVSem03[[#This Row],[Qtd.]]</f>
        <v>45</v>
      </c>
      <c r="I169" s="194">
        <v>6</v>
      </c>
      <c r="J169" s="195">
        <v>22.5</v>
      </c>
      <c r="K169" s="193">
        <f t="shared" ref="K169:K202" si="30">IF(I169="","",I169*J169)</f>
        <v>135</v>
      </c>
      <c r="L169" s="194">
        <v>2</v>
      </c>
      <c r="M169" s="195">
        <f t="shared" ref="M169:M202" si="31">IF(J169=0," ",J169)</f>
        <v>22.5</v>
      </c>
      <c r="N169" s="193">
        <f>CMVSem03[[#This Row],[Un. (R$)6]]*CMVSem03[[#This Row],[Qtd.5]]</f>
        <v>45</v>
      </c>
      <c r="O169" s="201">
        <f t="shared" ref="O169:O202" si="32">IF(((F169+I169)-L169)=0," ",(F169+I169)-L169)</f>
        <v>6</v>
      </c>
      <c r="P169" s="195">
        <f t="shared" ref="P169:P202" si="33">M169</f>
        <v>22.5</v>
      </c>
      <c r="Q169" s="202">
        <f t="shared" ref="Q169:Q202" si="34">IFERROR((H169+K169)-N169," ")</f>
        <v>135</v>
      </c>
      <c r="R169" s="29"/>
      <c r="S169" s="17"/>
      <c r="T169" s="17"/>
      <c r="U169" s="17"/>
      <c r="V169" s="17"/>
      <c r="W169" s="17"/>
      <c r="X169" s="17"/>
      <c r="Y169" s="17"/>
      <c r="Z169" s="17"/>
    </row>
    <row r="170" spans="1:26" ht="16.5" customHeight="1">
      <c r="A170" s="29"/>
      <c r="B170" s="281" t="s">
        <v>107</v>
      </c>
      <c r="C170" s="282">
        <v>130014</v>
      </c>
      <c r="D170" s="281" t="s">
        <v>125</v>
      </c>
      <c r="E170" s="283" t="s">
        <v>75</v>
      </c>
      <c r="F170" s="194">
        <v>1</v>
      </c>
      <c r="G170" s="195">
        <v>25</v>
      </c>
      <c r="H170" s="193">
        <f>CMVSem03[[#This Row],[Un. (R$)]]*CMVSem03[[#This Row],[Qtd.]]</f>
        <v>25</v>
      </c>
      <c r="I170" s="194">
        <v>4</v>
      </c>
      <c r="J170" s="195">
        <v>25</v>
      </c>
      <c r="K170" s="193">
        <f t="shared" si="30"/>
        <v>100</v>
      </c>
      <c r="L170" s="194">
        <v>2</v>
      </c>
      <c r="M170" s="195">
        <f t="shared" si="31"/>
        <v>25</v>
      </c>
      <c r="N170" s="193">
        <f>CMVSem03[[#This Row],[Un. (R$)6]]*CMVSem03[[#This Row],[Qtd.5]]</f>
        <v>50</v>
      </c>
      <c r="O170" s="201">
        <f t="shared" si="32"/>
        <v>3</v>
      </c>
      <c r="P170" s="195">
        <f t="shared" si="33"/>
        <v>25</v>
      </c>
      <c r="Q170" s="202">
        <f t="shared" si="34"/>
        <v>75</v>
      </c>
      <c r="R170" s="29"/>
      <c r="S170" s="17"/>
      <c r="T170" s="17"/>
      <c r="U170" s="17"/>
      <c r="V170" s="17"/>
      <c r="W170" s="17"/>
      <c r="X170" s="17"/>
      <c r="Y170" s="17"/>
      <c r="Z170" s="17"/>
    </row>
    <row r="171" spans="1:26" ht="16.5" customHeight="1">
      <c r="A171" s="29"/>
      <c r="B171" s="281" t="s">
        <v>107</v>
      </c>
      <c r="C171" s="282"/>
      <c r="D171" s="281" t="s">
        <v>396</v>
      </c>
      <c r="E171" s="283" t="s">
        <v>93</v>
      </c>
      <c r="F171" s="194">
        <v>1</v>
      </c>
      <c r="G171" s="195">
        <v>28.8</v>
      </c>
      <c r="H171" s="193">
        <f>CMVSem03[[#This Row],[Un. (R$)]]*CMVSem03[[#This Row],[Qtd.]]</f>
        <v>28.8</v>
      </c>
      <c r="I171" s="194">
        <v>3</v>
      </c>
      <c r="J171" s="195">
        <v>28.8</v>
      </c>
      <c r="K171" s="193">
        <f t="shared" si="30"/>
        <v>86.4</v>
      </c>
      <c r="L171" s="194">
        <v>1</v>
      </c>
      <c r="M171" s="195">
        <f t="shared" si="31"/>
        <v>28.8</v>
      </c>
      <c r="N171" s="193">
        <f>CMVSem03[[#This Row],[Un. (R$)6]]*CMVSem03[[#This Row],[Qtd.5]]</f>
        <v>28.8</v>
      </c>
      <c r="O171" s="201">
        <f t="shared" si="32"/>
        <v>3</v>
      </c>
      <c r="P171" s="195">
        <f t="shared" si="33"/>
        <v>28.8</v>
      </c>
      <c r="Q171" s="202">
        <f t="shared" si="34"/>
        <v>86.4</v>
      </c>
      <c r="R171" s="29"/>
      <c r="S171" s="17"/>
      <c r="T171" s="17"/>
      <c r="U171" s="17"/>
      <c r="V171" s="17"/>
      <c r="W171" s="17"/>
      <c r="X171" s="17"/>
      <c r="Y171" s="17"/>
      <c r="Z171" s="17"/>
    </row>
    <row r="172" spans="1:26" ht="16.5" customHeight="1">
      <c r="A172" s="29"/>
      <c r="B172" s="281" t="s">
        <v>107</v>
      </c>
      <c r="C172" s="282"/>
      <c r="D172" s="281" t="s">
        <v>295</v>
      </c>
      <c r="E172" s="283" t="s">
        <v>24</v>
      </c>
      <c r="F172" s="194">
        <v>0</v>
      </c>
      <c r="G172" s="195">
        <v>22.99</v>
      </c>
      <c r="H172" s="193">
        <f>CMVSem03[[#This Row],[Un. (R$)]]*CMVSem03[[#This Row],[Qtd.]]</f>
        <v>0</v>
      </c>
      <c r="I172" s="194">
        <v>0</v>
      </c>
      <c r="J172" s="195">
        <v>22.99</v>
      </c>
      <c r="K172" s="193">
        <f t="shared" si="30"/>
        <v>0</v>
      </c>
      <c r="L172" s="194">
        <v>0</v>
      </c>
      <c r="M172" s="195">
        <f t="shared" si="31"/>
        <v>22.99</v>
      </c>
      <c r="N172" s="193">
        <f>CMVSem03[[#This Row],[Un. (R$)6]]*CMVSem03[[#This Row],[Qtd.5]]</f>
        <v>0</v>
      </c>
      <c r="O172" s="201" t="str">
        <f t="shared" si="32"/>
        <v xml:space="preserve"> </v>
      </c>
      <c r="P172" s="195">
        <f t="shared" si="33"/>
        <v>22.99</v>
      </c>
      <c r="Q172" s="202">
        <f t="shared" si="34"/>
        <v>0</v>
      </c>
      <c r="R172" s="29"/>
      <c r="S172" s="17"/>
      <c r="T172" s="17"/>
      <c r="U172" s="17"/>
      <c r="V172" s="17"/>
      <c r="W172" s="17"/>
      <c r="X172" s="17"/>
      <c r="Y172" s="17"/>
      <c r="Z172" s="17"/>
    </row>
    <row r="173" spans="1:26" ht="16.5" customHeight="1">
      <c r="A173" s="29"/>
      <c r="B173" s="281" t="s">
        <v>107</v>
      </c>
      <c r="C173" s="282">
        <v>130003</v>
      </c>
      <c r="D173" s="281" t="s">
        <v>556</v>
      </c>
      <c r="E173" s="283" t="s">
        <v>75</v>
      </c>
      <c r="F173" s="194">
        <v>0</v>
      </c>
      <c r="G173" s="195">
        <v>34.99</v>
      </c>
      <c r="H173" s="193">
        <f>CMVSem03[[#This Row],[Un. (R$)]]*CMVSem03[[#This Row],[Qtd.]]</f>
        <v>0</v>
      </c>
      <c r="I173" s="194">
        <v>20.62</v>
      </c>
      <c r="J173" s="195">
        <v>39.99</v>
      </c>
      <c r="K173" s="193">
        <f t="shared" si="30"/>
        <v>824.5938000000001</v>
      </c>
      <c r="L173" s="194">
        <v>8.8460000000000001</v>
      </c>
      <c r="M173" s="195">
        <f t="shared" si="31"/>
        <v>39.99</v>
      </c>
      <c r="N173" s="193">
        <f>CMVSem03[[#This Row],[Un. (R$)6]]*CMVSem03[[#This Row],[Qtd.5]]</f>
        <v>353.75154000000003</v>
      </c>
      <c r="O173" s="201">
        <f t="shared" si="32"/>
        <v>11.774000000000001</v>
      </c>
      <c r="P173" s="195">
        <f t="shared" si="33"/>
        <v>39.99</v>
      </c>
      <c r="Q173" s="202">
        <f t="shared" si="34"/>
        <v>470.84226000000007</v>
      </c>
      <c r="R173" s="29"/>
      <c r="S173" s="17"/>
      <c r="T173" s="17"/>
      <c r="U173" s="17"/>
      <c r="V173" s="17"/>
      <c r="W173" s="17"/>
      <c r="X173" s="17"/>
      <c r="Y173" s="17"/>
      <c r="Z173" s="17"/>
    </row>
    <row r="174" spans="1:26" ht="16.5" customHeight="1">
      <c r="A174" s="29"/>
      <c r="B174" s="281" t="s">
        <v>107</v>
      </c>
      <c r="C174" s="282"/>
      <c r="D174" s="281" t="s">
        <v>562</v>
      </c>
      <c r="E174" s="283" t="s">
        <v>24</v>
      </c>
      <c r="F174" s="194">
        <v>3</v>
      </c>
      <c r="G174" s="195">
        <v>22</v>
      </c>
      <c r="H174" s="193">
        <f>CMVSem03[[#This Row],[Un. (R$)]]*CMVSem03[[#This Row],[Qtd.]]</f>
        <v>66</v>
      </c>
      <c r="I174" s="194">
        <v>6</v>
      </c>
      <c r="J174" s="195">
        <v>22</v>
      </c>
      <c r="K174" s="193">
        <f t="shared" si="30"/>
        <v>132</v>
      </c>
      <c r="L174" s="194">
        <v>1</v>
      </c>
      <c r="M174" s="195">
        <f t="shared" si="31"/>
        <v>22</v>
      </c>
      <c r="N174" s="193">
        <f>CMVSem03[[#This Row],[Un. (R$)6]]*CMVSem03[[#This Row],[Qtd.5]]</f>
        <v>22</v>
      </c>
      <c r="O174" s="201">
        <f t="shared" si="32"/>
        <v>8</v>
      </c>
      <c r="P174" s="195">
        <f t="shared" si="33"/>
        <v>22</v>
      </c>
      <c r="Q174" s="202">
        <f t="shared" si="34"/>
        <v>176</v>
      </c>
      <c r="R174" s="29"/>
      <c r="S174" s="17"/>
      <c r="T174" s="17"/>
      <c r="U174" s="17"/>
      <c r="V174" s="17"/>
      <c r="W174" s="17"/>
      <c r="X174" s="17"/>
      <c r="Y174" s="17"/>
      <c r="Z174" s="17"/>
    </row>
    <row r="175" spans="1:26" ht="16.5" customHeight="1">
      <c r="A175" s="30"/>
      <c r="B175" s="281" t="s">
        <v>120</v>
      </c>
      <c r="C175" s="282"/>
      <c r="D175" s="281" t="s">
        <v>124</v>
      </c>
      <c r="E175" s="283" t="s">
        <v>24</v>
      </c>
      <c r="F175" s="194">
        <v>0</v>
      </c>
      <c r="G175" s="195">
        <v>79.5</v>
      </c>
      <c r="H175" s="193">
        <f>CMVSem03[[#This Row],[Un. (R$)]]*CMVSem03[[#This Row],[Qtd.]]</f>
        <v>0</v>
      </c>
      <c r="I175" s="194">
        <v>21.67</v>
      </c>
      <c r="J175" s="195">
        <v>87.72</v>
      </c>
      <c r="K175" s="193">
        <f>IF(I175="","",I175*J175)</f>
        <v>1900.8924000000002</v>
      </c>
      <c r="L175" s="194">
        <v>0</v>
      </c>
      <c r="M175" s="195">
        <f>IF(J175=0," ",J175)</f>
        <v>87.72</v>
      </c>
      <c r="N175" s="193">
        <f>CMVSem03[[#This Row],[Un. (R$)6]]*CMVSem03[[#This Row],[Qtd.5]]</f>
        <v>0</v>
      </c>
      <c r="O175" s="201">
        <f>IF(((F175+I175)-L175)=0," ",(F175+I175)-L175)</f>
        <v>21.67</v>
      </c>
      <c r="P175" s="195">
        <f>M175</f>
        <v>87.72</v>
      </c>
      <c r="Q175" s="202">
        <f>IFERROR((H175+K175)-N175," ")</f>
        <v>1900.8924000000002</v>
      </c>
      <c r="R175" s="29"/>
    </row>
    <row r="176" spans="1:26" ht="16.5" customHeight="1">
      <c r="A176" s="30"/>
      <c r="B176" s="281" t="s">
        <v>120</v>
      </c>
      <c r="C176" s="282"/>
      <c r="D176" s="281" t="s">
        <v>395</v>
      </c>
      <c r="E176" s="283" t="s">
        <v>75</v>
      </c>
      <c r="F176" s="194">
        <v>12.226000000000001</v>
      </c>
      <c r="G176" s="195">
        <v>11.99</v>
      </c>
      <c r="H176" s="193">
        <f>CMVSem03[[#This Row],[Un. (R$)]]*CMVSem03[[#This Row],[Qtd.]]</f>
        <v>146.58974000000001</v>
      </c>
      <c r="I176" s="194">
        <v>0</v>
      </c>
      <c r="J176" s="195">
        <v>11.99</v>
      </c>
      <c r="K176" s="193">
        <f>IF(I176="","",I176*J176)</f>
        <v>0</v>
      </c>
      <c r="L176" s="194">
        <v>0</v>
      </c>
      <c r="M176" s="195">
        <f>IF(J176=0," ",J176)</f>
        <v>11.99</v>
      </c>
      <c r="N176" s="193">
        <f>CMVSem03[[#This Row],[Un. (R$)6]]*CMVSem03[[#This Row],[Qtd.5]]</f>
        <v>0</v>
      </c>
      <c r="O176" s="201">
        <f>IF(((F176+I176)-L176)=0," ",(F176+I176)-L176)</f>
        <v>12.226000000000001</v>
      </c>
      <c r="P176" s="195">
        <f>M176</f>
        <v>11.99</v>
      </c>
      <c r="Q176" s="202">
        <f>IFERROR((H176+K176)-N176," ")</f>
        <v>146.58974000000001</v>
      </c>
      <c r="R176" s="29"/>
    </row>
    <row r="177" spans="1:18" ht="16.5" customHeight="1">
      <c r="A177" s="30"/>
      <c r="B177" s="281" t="s">
        <v>120</v>
      </c>
      <c r="C177" s="282">
        <v>130016</v>
      </c>
      <c r="D177" s="281" t="s">
        <v>530</v>
      </c>
      <c r="E177" s="283" t="s">
        <v>24</v>
      </c>
      <c r="F177" s="194">
        <v>3</v>
      </c>
      <c r="G177" s="195">
        <v>12.99</v>
      </c>
      <c r="H177" s="193">
        <f>CMVSem03[[#This Row],[Un. (R$)]]*CMVSem03[[#This Row],[Qtd.]]</f>
        <v>38.97</v>
      </c>
      <c r="I177" s="194">
        <v>20</v>
      </c>
      <c r="J177" s="195">
        <v>12.99</v>
      </c>
      <c r="K177" s="193">
        <f t="shared" si="30"/>
        <v>259.8</v>
      </c>
      <c r="L177" s="194">
        <v>5</v>
      </c>
      <c r="M177" s="195">
        <f t="shared" si="31"/>
        <v>12.99</v>
      </c>
      <c r="N177" s="193">
        <f>CMVSem03[[#This Row],[Un. (R$)6]]*CMVSem03[[#This Row],[Qtd.5]]</f>
        <v>64.95</v>
      </c>
      <c r="O177" s="201">
        <f t="shared" si="32"/>
        <v>18</v>
      </c>
      <c r="P177" s="195">
        <f t="shared" si="33"/>
        <v>12.99</v>
      </c>
      <c r="Q177" s="202">
        <f t="shared" si="34"/>
        <v>233.82</v>
      </c>
      <c r="R177" s="29"/>
    </row>
    <row r="178" spans="1:18" ht="16.5" customHeight="1">
      <c r="A178" s="30"/>
      <c r="B178" s="281" t="s">
        <v>120</v>
      </c>
      <c r="C178" s="282"/>
      <c r="D178" s="281" t="s">
        <v>259</v>
      </c>
      <c r="E178" s="283" t="s">
        <v>24</v>
      </c>
      <c r="F178" s="194">
        <v>0</v>
      </c>
      <c r="G178" s="195">
        <v>45.7</v>
      </c>
      <c r="H178" s="193">
        <f>CMVSem03[[#This Row],[Un. (R$)]]*CMVSem03[[#This Row],[Qtd.]]</f>
        <v>0</v>
      </c>
      <c r="I178" s="194">
        <v>0</v>
      </c>
      <c r="J178" s="195">
        <v>45.7</v>
      </c>
      <c r="K178" s="193">
        <f t="shared" si="30"/>
        <v>0</v>
      </c>
      <c r="L178" s="194">
        <v>0</v>
      </c>
      <c r="M178" s="195">
        <f t="shared" si="31"/>
        <v>45.7</v>
      </c>
      <c r="N178" s="193">
        <f>CMVSem03[[#This Row],[Un. (R$)6]]*CMVSem03[[#This Row],[Qtd.5]]</f>
        <v>0</v>
      </c>
      <c r="O178" s="201" t="str">
        <f t="shared" si="32"/>
        <v xml:space="preserve"> </v>
      </c>
      <c r="P178" s="195">
        <f t="shared" si="33"/>
        <v>45.7</v>
      </c>
      <c r="Q178" s="202">
        <f t="shared" si="34"/>
        <v>0</v>
      </c>
      <c r="R178" s="29"/>
    </row>
    <row r="179" spans="1:18" ht="16.5" customHeight="1">
      <c r="A179" s="30"/>
      <c r="B179" s="281" t="s">
        <v>120</v>
      </c>
      <c r="C179" s="282"/>
      <c r="D179" s="281" t="s">
        <v>294</v>
      </c>
      <c r="E179" s="283" t="s">
        <v>75</v>
      </c>
      <c r="F179" s="194">
        <v>19.077999999999999</v>
      </c>
      <c r="G179" s="195">
        <v>30.99</v>
      </c>
      <c r="H179" s="193">
        <f>CMVSem03[[#This Row],[Un. (R$)]]*CMVSem03[[#This Row],[Qtd.]]</f>
        <v>591.22721999999999</v>
      </c>
      <c r="I179" s="194">
        <v>11.1</v>
      </c>
      <c r="J179" s="195">
        <v>30.99</v>
      </c>
      <c r="K179" s="193">
        <f t="shared" si="30"/>
        <v>343.98899999999998</v>
      </c>
      <c r="L179" s="194">
        <v>21.2</v>
      </c>
      <c r="M179" s="195">
        <f t="shared" si="31"/>
        <v>30.99</v>
      </c>
      <c r="N179" s="193">
        <f>CMVSem03[[#This Row],[Un. (R$)6]]*CMVSem03[[#This Row],[Qtd.5]]</f>
        <v>656.98799999999994</v>
      </c>
      <c r="O179" s="201">
        <f t="shared" si="32"/>
        <v>8.977999999999998</v>
      </c>
      <c r="P179" s="195">
        <f t="shared" si="33"/>
        <v>30.99</v>
      </c>
      <c r="Q179" s="202">
        <f t="shared" si="34"/>
        <v>278.22822000000008</v>
      </c>
      <c r="R179" s="29"/>
    </row>
    <row r="180" spans="1:18" ht="16.5" customHeight="1">
      <c r="A180" s="30"/>
      <c r="B180" s="281" t="s">
        <v>120</v>
      </c>
      <c r="C180" s="282">
        <v>130011</v>
      </c>
      <c r="D180" s="281" t="s">
        <v>380</v>
      </c>
      <c r="E180" s="283" t="s">
        <v>24</v>
      </c>
      <c r="F180" s="194">
        <v>0</v>
      </c>
      <c r="G180" s="195">
        <v>30.99</v>
      </c>
      <c r="H180" s="193">
        <f>CMVSem03[[#This Row],[Un. (R$)]]*CMVSem03[[#This Row],[Qtd.]]</f>
        <v>0</v>
      </c>
      <c r="I180" s="194">
        <v>10.1</v>
      </c>
      <c r="J180" s="195">
        <v>19.989999999999998</v>
      </c>
      <c r="K180" s="193">
        <f t="shared" si="30"/>
        <v>201.89899999999997</v>
      </c>
      <c r="L180" s="194">
        <v>5</v>
      </c>
      <c r="M180" s="195">
        <f t="shared" si="31"/>
        <v>19.989999999999998</v>
      </c>
      <c r="N180" s="193">
        <f>CMVSem03[[#This Row],[Un. (R$)6]]*CMVSem03[[#This Row],[Qtd.5]]</f>
        <v>99.949999999999989</v>
      </c>
      <c r="O180" s="201">
        <f t="shared" si="32"/>
        <v>5.0999999999999996</v>
      </c>
      <c r="P180" s="195">
        <f t="shared" si="33"/>
        <v>19.989999999999998</v>
      </c>
      <c r="Q180" s="202">
        <f t="shared" si="34"/>
        <v>101.94899999999998</v>
      </c>
      <c r="R180" s="29"/>
    </row>
    <row r="181" spans="1:18" ht="16.5" customHeight="1">
      <c r="A181" s="30"/>
      <c r="B181" s="281" t="s">
        <v>120</v>
      </c>
      <c r="C181" s="282">
        <v>130001</v>
      </c>
      <c r="D181" s="281" t="s">
        <v>381</v>
      </c>
      <c r="E181" s="283" t="s">
        <v>24</v>
      </c>
      <c r="F181" s="206">
        <v>15.95</v>
      </c>
      <c r="G181" s="195">
        <v>30.99</v>
      </c>
      <c r="H181" s="193">
        <f>CMVSem03[[#This Row],[Un. (R$)]]*CMVSem03[[#This Row],[Qtd.]]</f>
        <v>494.29049999999995</v>
      </c>
      <c r="I181" s="206">
        <v>12</v>
      </c>
      <c r="J181" s="207">
        <v>31.99</v>
      </c>
      <c r="K181" s="205">
        <f t="shared" si="30"/>
        <v>383.88</v>
      </c>
      <c r="L181" s="206">
        <v>15.673999999999999</v>
      </c>
      <c r="M181" s="207">
        <f t="shared" si="31"/>
        <v>31.99</v>
      </c>
      <c r="N181" s="205">
        <f>CMVSem03[[#This Row],[Un. (R$)6]]*CMVSem03[[#This Row],[Qtd.5]]</f>
        <v>501.41125999999997</v>
      </c>
      <c r="O181" s="208">
        <f t="shared" si="32"/>
        <v>12.276</v>
      </c>
      <c r="P181" s="207">
        <f t="shared" si="33"/>
        <v>31.99</v>
      </c>
      <c r="Q181" s="209">
        <f t="shared" si="34"/>
        <v>376.75923999999998</v>
      </c>
      <c r="R181" s="29"/>
    </row>
    <row r="182" spans="1:18" ht="16.5" customHeight="1">
      <c r="A182" s="30"/>
      <c r="B182" s="281" t="s">
        <v>120</v>
      </c>
      <c r="C182" s="282">
        <v>130003</v>
      </c>
      <c r="D182" s="281" t="s">
        <v>258</v>
      </c>
      <c r="E182" s="283" t="s">
        <v>24</v>
      </c>
      <c r="F182" s="194">
        <v>18.367999999999999</v>
      </c>
      <c r="G182" s="195">
        <v>15.49</v>
      </c>
      <c r="H182" s="193">
        <f>CMVSem03[[#This Row],[Un. (R$)]]*CMVSem03[[#This Row],[Qtd.]]</f>
        <v>284.52031999999997</v>
      </c>
      <c r="I182" s="194">
        <v>43.5</v>
      </c>
      <c r="J182" s="195">
        <v>17.989999999999998</v>
      </c>
      <c r="K182" s="193">
        <f t="shared" si="30"/>
        <v>782.56499999999994</v>
      </c>
      <c r="L182" s="194">
        <v>30.966000000000001</v>
      </c>
      <c r="M182" s="195">
        <f t="shared" si="31"/>
        <v>17.989999999999998</v>
      </c>
      <c r="N182" s="193">
        <f>CMVSem03[[#This Row],[Un. (R$)6]]*CMVSem03[[#This Row],[Qtd.5]]</f>
        <v>557.07834000000003</v>
      </c>
      <c r="O182" s="201">
        <f t="shared" si="32"/>
        <v>30.901999999999994</v>
      </c>
      <c r="P182" s="195">
        <f t="shared" si="33"/>
        <v>17.989999999999998</v>
      </c>
      <c r="Q182" s="202">
        <f t="shared" si="34"/>
        <v>510.00697999999988</v>
      </c>
      <c r="R182" s="29"/>
    </row>
    <row r="183" spans="1:18" ht="16.5" customHeight="1">
      <c r="A183" s="30"/>
      <c r="B183" s="281" t="s">
        <v>120</v>
      </c>
      <c r="C183" s="282">
        <v>130019</v>
      </c>
      <c r="D183" s="281" t="s">
        <v>129</v>
      </c>
      <c r="E183" s="283" t="s">
        <v>24</v>
      </c>
      <c r="F183" s="194">
        <v>0</v>
      </c>
      <c r="G183" s="195">
        <v>30.99</v>
      </c>
      <c r="H183" s="193">
        <f>CMVSem03[[#This Row],[Un. (R$)]]*CMVSem03[[#This Row],[Qtd.]]</f>
        <v>0</v>
      </c>
      <c r="I183" s="194">
        <v>5</v>
      </c>
      <c r="J183" s="195">
        <v>29.99</v>
      </c>
      <c r="K183" s="193">
        <f t="shared" si="30"/>
        <v>149.94999999999999</v>
      </c>
      <c r="L183" s="194">
        <v>0</v>
      </c>
      <c r="M183" s="195">
        <f t="shared" si="31"/>
        <v>29.99</v>
      </c>
      <c r="N183" s="193">
        <f>CMVSem03[[#This Row],[Un. (R$)6]]*CMVSem03[[#This Row],[Qtd.5]]</f>
        <v>0</v>
      </c>
      <c r="O183" s="201">
        <f t="shared" si="32"/>
        <v>5</v>
      </c>
      <c r="P183" s="195">
        <f t="shared" si="33"/>
        <v>29.99</v>
      </c>
      <c r="Q183" s="202">
        <f t="shared" si="34"/>
        <v>149.94999999999999</v>
      </c>
      <c r="R183" s="29"/>
    </row>
    <row r="184" spans="1:18" ht="16.5" customHeight="1">
      <c r="A184" s="30"/>
      <c r="B184" s="281" t="s">
        <v>120</v>
      </c>
      <c r="C184" s="282">
        <v>130017</v>
      </c>
      <c r="D184" s="281" t="s">
        <v>383</v>
      </c>
      <c r="E184" s="283" t="s">
        <v>24</v>
      </c>
      <c r="F184" s="194">
        <v>21.5</v>
      </c>
      <c r="G184" s="195">
        <v>22.99</v>
      </c>
      <c r="H184" s="193">
        <f>CMVSem03[[#This Row],[Un. (R$)]]*CMVSem03[[#This Row],[Qtd.]]</f>
        <v>494.28499999999997</v>
      </c>
      <c r="I184" s="194">
        <v>0</v>
      </c>
      <c r="J184" s="195">
        <v>20.99</v>
      </c>
      <c r="K184" s="193">
        <f t="shared" si="30"/>
        <v>0</v>
      </c>
      <c r="L184" s="194">
        <v>15.151999999999999</v>
      </c>
      <c r="M184" s="195">
        <f t="shared" si="31"/>
        <v>20.99</v>
      </c>
      <c r="N184" s="193">
        <f>CMVSem03[[#This Row],[Un. (R$)6]]*CMVSem03[[#This Row],[Qtd.5]]</f>
        <v>318.04047999999995</v>
      </c>
      <c r="O184" s="201">
        <f t="shared" si="32"/>
        <v>6.3480000000000008</v>
      </c>
      <c r="P184" s="195">
        <f t="shared" si="33"/>
        <v>20.99</v>
      </c>
      <c r="Q184" s="202">
        <f t="shared" si="34"/>
        <v>176.24452000000002</v>
      </c>
      <c r="R184" s="29"/>
    </row>
    <row r="185" spans="1:18" ht="16.5" customHeight="1">
      <c r="A185" s="30"/>
      <c r="B185" s="281" t="s">
        <v>120</v>
      </c>
      <c r="C185" s="282">
        <v>130020</v>
      </c>
      <c r="D185" s="281" t="s">
        <v>438</v>
      </c>
      <c r="E185" s="283" t="s">
        <v>24</v>
      </c>
      <c r="F185" s="194">
        <v>5.1029999999999998</v>
      </c>
      <c r="G185" s="195">
        <v>10.99</v>
      </c>
      <c r="H185" s="193">
        <f>CMVSem03[[#This Row],[Un. (R$)]]*CMVSem03[[#This Row],[Qtd.]]</f>
        <v>56.081969999999998</v>
      </c>
      <c r="I185" s="194">
        <v>0</v>
      </c>
      <c r="J185" s="195">
        <v>10.99</v>
      </c>
      <c r="K185" s="193">
        <f t="shared" si="30"/>
        <v>0</v>
      </c>
      <c r="L185" s="194">
        <v>0</v>
      </c>
      <c r="M185" s="195">
        <f t="shared" si="31"/>
        <v>10.99</v>
      </c>
      <c r="N185" s="193">
        <f>CMVSem03[[#This Row],[Un. (R$)6]]*CMVSem03[[#This Row],[Qtd.5]]</f>
        <v>0</v>
      </c>
      <c r="O185" s="201">
        <f t="shared" si="32"/>
        <v>5.1029999999999998</v>
      </c>
      <c r="P185" s="195">
        <f t="shared" si="33"/>
        <v>10.99</v>
      </c>
      <c r="Q185" s="202">
        <f t="shared" si="34"/>
        <v>56.081969999999998</v>
      </c>
      <c r="R185" s="29"/>
    </row>
    <row r="186" spans="1:18" ht="16.5" customHeight="1">
      <c r="A186" s="30"/>
      <c r="B186" s="281" t="s">
        <v>120</v>
      </c>
      <c r="C186" s="282">
        <v>130021</v>
      </c>
      <c r="D186" s="281" t="s">
        <v>131</v>
      </c>
      <c r="E186" s="283" t="s">
        <v>53</v>
      </c>
      <c r="F186" s="194">
        <v>0</v>
      </c>
      <c r="G186" s="195">
        <v>24.99</v>
      </c>
      <c r="H186" s="193">
        <f>CMVSem03[[#This Row],[Un. (R$)]]*CMVSem03[[#This Row],[Qtd.]]</f>
        <v>0</v>
      </c>
      <c r="I186" s="194">
        <v>5</v>
      </c>
      <c r="J186" s="195">
        <v>24.99</v>
      </c>
      <c r="K186" s="193">
        <f t="shared" si="30"/>
        <v>124.94999999999999</v>
      </c>
      <c r="L186" s="194">
        <v>0</v>
      </c>
      <c r="M186" s="195">
        <f t="shared" si="31"/>
        <v>24.99</v>
      </c>
      <c r="N186" s="193">
        <f>CMVSem03[[#This Row],[Un. (R$)6]]*CMVSem03[[#This Row],[Qtd.5]]</f>
        <v>0</v>
      </c>
      <c r="O186" s="201">
        <f t="shared" si="32"/>
        <v>5</v>
      </c>
      <c r="P186" s="195">
        <f t="shared" si="33"/>
        <v>24.99</v>
      </c>
      <c r="Q186" s="202">
        <f t="shared" si="34"/>
        <v>124.94999999999999</v>
      </c>
      <c r="R186" s="29"/>
    </row>
    <row r="187" spans="1:18" ht="16.5" customHeight="1">
      <c r="A187" s="30"/>
      <c r="B187" s="281" t="s">
        <v>120</v>
      </c>
      <c r="C187" s="282">
        <v>130018</v>
      </c>
      <c r="D187" s="281" t="s">
        <v>128</v>
      </c>
      <c r="E187" s="283" t="s">
        <v>24</v>
      </c>
      <c r="F187" s="194">
        <v>5.8380000000000001</v>
      </c>
      <c r="G187" s="195">
        <v>20.99</v>
      </c>
      <c r="H187" s="193">
        <f>CMVSem03[[#This Row],[Un. (R$)]]*CMVSem03[[#This Row],[Qtd.]]</f>
        <v>122.53962</v>
      </c>
      <c r="I187" s="194">
        <v>0</v>
      </c>
      <c r="J187" s="195">
        <v>20.99</v>
      </c>
      <c r="K187" s="193">
        <f t="shared" si="30"/>
        <v>0</v>
      </c>
      <c r="L187" s="194">
        <v>0</v>
      </c>
      <c r="M187" s="195">
        <f t="shared" si="31"/>
        <v>20.99</v>
      </c>
      <c r="N187" s="193">
        <f>CMVSem03[[#This Row],[Un. (R$)6]]*CMVSem03[[#This Row],[Qtd.5]]</f>
        <v>0</v>
      </c>
      <c r="O187" s="201">
        <f t="shared" si="32"/>
        <v>5.8380000000000001</v>
      </c>
      <c r="P187" s="195">
        <f t="shared" si="33"/>
        <v>20.99</v>
      </c>
      <c r="Q187" s="202">
        <f t="shared" si="34"/>
        <v>122.53962</v>
      </c>
      <c r="R187" s="29"/>
    </row>
    <row r="188" spans="1:18" ht="16.5" customHeight="1">
      <c r="A188" s="30"/>
      <c r="B188" s="281" t="s">
        <v>120</v>
      </c>
      <c r="C188" s="282"/>
      <c r="D188" s="281" t="s">
        <v>465</v>
      </c>
      <c r="E188" s="283" t="s">
        <v>24</v>
      </c>
      <c r="F188" s="194">
        <v>4.5759999999999996</v>
      </c>
      <c r="G188" s="195">
        <v>37.26</v>
      </c>
      <c r="H188" s="193">
        <f>CMVSem03[[#This Row],[Un. (R$)]]*CMVSem03[[#This Row],[Qtd.]]</f>
        <v>170.50175999999999</v>
      </c>
      <c r="I188" s="194">
        <v>46.599999999999994</v>
      </c>
      <c r="J188" s="195">
        <v>35.5</v>
      </c>
      <c r="K188" s="193">
        <f t="shared" si="30"/>
        <v>1654.2999999999997</v>
      </c>
      <c r="L188" s="194">
        <v>0</v>
      </c>
      <c r="M188" s="195">
        <f t="shared" si="31"/>
        <v>35.5</v>
      </c>
      <c r="N188" s="193">
        <f>CMVSem03[[#This Row],[Un. (R$)6]]*CMVSem03[[#This Row],[Qtd.5]]</f>
        <v>0</v>
      </c>
      <c r="O188" s="201">
        <f t="shared" si="32"/>
        <v>51.175999999999995</v>
      </c>
      <c r="P188" s="195">
        <f t="shared" si="33"/>
        <v>35.5</v>
      </c>
      <c r="Q188" s="202">
        <f t="shared" si="34"/>
        <v>1824.8017599999998</v>
      </c>
      <c r="R188" s="29"/>
    </row>
    <row r="189" spans="1:18" ht="16.5" customHeight="1">
      <c r="A189" s="30"/>
      <c r="B189" s="281" t="s">
        <v>120</v>
      </c>
      <c r="C189" s="282"/>
      <c r="D189" s="281" t="s">
        <v>529</v>
      </c>
      <c r="E189" s="283" t="s">
        <v>24</v>
      </c>
      <c r="F189" s="194">
        <v>0</v>
      </c>
      <c r="G189" s="195">
        <v>22.5</v>
      </c>
      <c r="H189" s="193">
        <f>CMVSem03[[#This Row],[Un. (R$)]]*CMVSem03[[#This Row],[Qtd.]]</f>
        <v>0</v>
      </c>
      <c r="I189" s="194">
        <v>0</v>
      </c>
      <c r="J189" s="195">
        <v>22.5</v>
      </c>
      <c r="K189" s="193">
        <f t="shared" si="30"/>
        <v>0</v>
      </c>
      <c r="L189" s="194">
        <v>0</v>
      </c>
      <c r="M189" s="195">
        <f t="shared" si="31"/>
        <v>22.5</v>
      </c>
      <c r="N189" s="193">
        <f>CMVSem03[[#This Row],[Un. (R$)6]]*CMVSem03[[#This Row],[Qtd.5]]</f>
        <v>0</v>
      </c>
      <c r="O189" s="201" t="str">
        <f t="shared" si="32"/>
        <v xml:space="preserve"> </v>
      </c>
      <c r="P189" s="195">
        <f t="shared" si="33"/>
        <v>22.5</v>
      </c>
      <c r="Q189" s="202">
        <f t="shared" si="34"/>
        <v>0</v>
      </c>
      <c r="R189" s="29"/>
    </row>
    <row r="190" spans="1:18" ht="16.5" customHeight="1">
      <c r="A190" s="30"/>
      <c r="B190" s="281" t="s">
        <v>120</v>
      </c>
      <c r="C190" s="282"/>
      <c r="D190" s="281" t="s">
        <v>555</v>
      </c>
      <c r="E190" s="283" t="s">
        <v>75</v>
      </c>
      <c r="F190" s="194">
        <v>27.347000000000001</v>
      </c>
      <c r="G190" s="195">
        <v>17.2</v>
      </c>
      <c r="H190" s="193">
        <f>CMVSem03[[#This Row],[Un. (R$)]]*CMVSem03[[#This Row],[Qtd.]]</f>
        <v>470.36840000000001</v>
      </c>
      <c r="I190" s="194">
        <v>117</v>
      </c>
      <c r="J190" s="195">
        <v>16.989999999999998</v>
      </c>
      <c r="K190" s="193">
        <f t="shared" si="30"/>
        <v>1987.83</v>
      </c>
      <c r="L190" s="194">
        <v>32.18</v>
      </c>
      <c r="M190" s="195">
        <f t="shared" si="31"/>
        <v>16.989999999999998</v>
      </c>
      <c r="N190" s="193">
        <f>CMVSem03[[#This Row],[Un. (R$)6]]*CMVSem03[[#This Row],[Qtd.5]]</f>
        <v>546.73819999999989</v>
      </c>
      <c r="O190" s="201">
        <f t="shared" si="32"/>
        <v>112.167</v>
      </c>
      <c r="P190" s="195">
        <f t="shared" si="33"/>
        <v>16.989999999999998</v>
      </c>
      <c r="Q190" s="202">
        <f t="shared" si="34"/>
        <v>1911.4602</v>
      </c>
      <c r="R190" s="29"/>
    </row>
    <row r="191" spans="1:18" ht="16.5" customHeight="1">
      <c r="A191" s="30"/>
      <c r="B191" s="281" t="s">
        <v>120</v>
      </c>
      <c r="C191" s="282">
        <v>140002</v>
      </c>
      <c r="D191" s="281" t="s">
        <v>133</v>
      </c>
      <c r="E191" s="283" t="s">
        <v>24</v>
      </c>
      <c r="F191" s="194">
        <v>6.2880000000000003</v>
      </c>
      <c r="G191" s="195">
        <v>71.900000000000006</v>
      </c>
      <c r="H191" s="193">
        <f>CMVSem03[[#This Row],[Un. (R$)]]*CMVSem03[[#This Row],[Qtd.]]</f>
        <v>452.10720000000003</v>
      </c>
      <c r="I191" s="194">
        <v>6</v>
      </c>
      <c r="J191" s="195">
        <v>73.900000000000006</v>
      </c>
      <c r="K191" s="193">
        <f t="shared" si="30"/>
        <v>443.40000000000003</v>
      </c>
      <c r="L191" s="194">
        <v>4.1070000000000002</v>
      </c>
      <c r="M191" s="195">
        <f t="shared" si="31"/>
        <v>73.900000000000006</v>
      </c>
      <c r="N191" s="193">
        <f>CMVSem03[[#This Row],[Un. (R$)6]]*CMVSem03[[#This Row],[Qtd.5]]</f>
        <v>303.50730000000004</v>
      </c>
      <c r="O191" s="201">
        <f t="shared" si="32"/>
        <v>8.1810000000000009</v>
      </c>
      <c r="P191" s="195">
        <f t="shared" si="33"/>
        <v>73.900000000000006</v>
      </c>
      <c r="Q191" s="202">
        <f t="shared" si="34"/>
        <v>591.99990000000003</v>
      </c>
      <c r="R191" s="29"/>
    </row>
    <row r="192" spans="1:18" ht="16.5" customHeight="1">
      <c r="A192" s="30"/>
      <c r="B192" s="281" t="s">
        <v>120</v>
      </c>
      <c r="C192" s="282">
        <v>140001</v>
      </c>
      <c r="D192" s="281" t="s">
        <v>457</v>
      </c>
      <c r="E192" s="283" t="s">
        <v>24</v>
      </c>
      <c r="F192" s="194">
        <v>12.538</v>
      </c>
      <c r="G192" s="195">
        <v>38.99</v>
      </c>
      <c r="H192" s="193">
        <f>CMVSem03[[#This Row],[Un. (R$)]]*CMVSem03[[#This Row],[Qtd.]]</f>
        <v>488.85662000000002</v>
      </c>
      <c r="I192" s="194">
        <v>8</v>
      </c>
      <c r="J192" s="195">
        <v>45.9</v>
      </c>
      <c r="K192" s="193">
        <f t="shared" si="30"/>
        <v>367.2</v>
      </c>
      <c r="L192" s="194">
        <v>8.3539999999999992</v>
      </c>
      <c r="M192" s="195">
        <f t="shared" si="31"/>
        <v>45.9</v>
      </c>
      <c r="N192" s="193">
        <f>CMVSem03[[#This Row],[Un. (R$)6]]*CMVSem03[[#This Row],[Qtd.5]]</f>
        <v>383.44859999999994</v>
      </c>
      <c r="O192" s="201">
        <f t="shared" si="32"/>
        <v>12.184000000000001</v>
      </c>
      <c r="P192" s="195">
        <f t="shared" si="33"/>
        <v>45.9</v>
      </c>
      <c r="Q192" s="202">
        <f t="shared" si="34"/>
        <v>472.60802000000012</v>
      </c>
      <c r="R192" s="29"/>
    </row>
    <row r="193" spans="1:18" ht="16.5" customHeight="1">
      <c r="A193" s="30"/>
      <c r="B193" s="281" t="s">
        <v>120</v>
      </c>
      <c r="C193" s="282"/>
      <c r="D193" s="281" t="s">
        <v>408</v>
      </c>
      <c r="E193" s="283" t="s">
        <v>24</v>
      </c>
      <c r="F193" s="194">
        <v>0</v>
      </c>
      <c r="G193" s="195">
        <v>95.99</v>
      </c>
      <c r="H193" s="193">
        <f>CMVSem03[[#This Row],[Un. (R$)]]*CMVSem03[[#This Row],[Qtd.]]</f>
        <v>0</v>
      </c>
      <c r="I193" s="194">
        <v>0</v>
      </c>
      <c r="J193" s="195">
        <v>95.99</v>
      </c>
      <c r="K193" s="193">
        <f t="shared" si="30"/>
        <v>0</v>
      </c>
      <c r="L193" s="194">
        <v>0</v>
      </c>
      <c r="M193" s="195">
        <f t="shared" si="31"/>
        <v>95.99</v>
      </c>
      <c r="N193" s="193">
        <f>CMVSem03[[#This Row],[Un. (R$)6]]*CMVSem03[[#This Row],[Qtd.5]]</f>
        <v>0</v>
      </c>
      <c r="O193" s="201" t="str">
        <f t="shared" si="32"/>
        <v xml:space="preserve"> </v>
      </c>
      <c r="P193" s="195">
        <f t="shared" si="33"/>
        <v>95.99</v>
      </c>
      <c r="Q193" s="202">
        <f t="shared" si="34"/>
        <v>0</v>
      </c>
      <c r="R193" s="29"/>
    </row>
    <row r="194" spans="1:18" ht="16.5" customHeight="1">
      <c r="A194" s="30"/>
      <c r="B194" s="281" t="s">
        <v>120</v>
      </c>
      <c r="C194" s="282"/>
      <c r="D194" s="281" t="s">
        <v>136</v>
      </c>
      <c r="E194" s="283" t="s">
        <v>24</v>
      </c>
      <c r="F194" s="194">
        <v>16</v>
      </c>
      <c r="G194" s="195">
        <v>5.63</v>
      </c>
      <c r="H194" s="193">
        <f>CMVSem03[[#This Row],[Un. (R$)]]*CMVSem03[[#This Row],[Qtd.]]</f>
        <v>90.08</v>
      </c>
      <c r="I194" s="194">
        <v>0</v>
      </c>
      <c r="J194" s="195">
        <v>5.63</v>
      </c>
      <c r="K194" s="193">
        <f t="shared" si="30"/>
        <v>0</v>
      </c>
      <c r="L194" s="194">
        <v>13</v>
      </c>
      <c r="M194" s="195">
        <f t="shared" si="31"/>
        <v>5.63</v>
      </c>
      <c r="N194" s="193">
        <f>CMVSem03[[#This Row],[Un. (R$)6]]*CMVSem03[[#This Row],[Qtd.5]]</f>
        <v>73.19</v>
      </c>
      <c r="O194" s="201">
        <f t="shared" si="32"/>
        <v>3</v>
      </c>
      <c r="P194" s="195">
        <f t="shared" si="33"/>
        <v>5.63</v>
      </c>
      <c r="Q194" s="202">
        <f t="shared" si="34"/>
        <v>16.89</v>
      </c>
      <c r="R194" s="29"/>
    </row>
    <row r="195" spans="1:18" ht="16.5" customHeight="1">
      <c r="A195" s="30"/>
      <c r="B195" s="281" t="s">
        <v>120</v>
      </c>
      <c r="C195" s="282"/>
      <c r="D195" s="281" t="s">
        <v>290</v>
      </c>
      <c r="E195" s="283" t="s">
        <v>24</v>
      </c>
      <c r="F195" s="194">
        <v>0</v>
      </c>
      <c r="G195" s="195">
        <v>11.99</v>
      </c>
      <c r="H195" s="193">
        <f>CMVSem03[[#This Row],[Un. (R$)]]*CMVSem03[[#This Row],[Qtd.]]</f>
        <v>0</v>
      </c>
      <c r="I195" s="194">
        <v>0</v>
      </c>
      <c r="J195" s="195">
        <v>11.99</v>
      </c>
      <c r="K195" s="193">
        <f t="shared" si="30"/>
        <v>0</v>
      </c>
      <c r="L195" s="194">
        <v>0</v>
      </c>
      <c r="M195" s="195">
        <f t="shared" si="31"/>
        <v>11.99</v>
      </c>
      <c r="N195" s="193">
        <f>CMVSem03[[#This Row],[Un. (R$)6]]*CMVSem03[[#This Row],[Qtd.5]]</f>
        <v>0</v>
      </c>
      <c r="O195" s="201" t="str">
        <f t="shared" si="32"/>
        <v xml:space="preserve"> </v>
      </c>
      <c r="P195" s="195">
        <f t="shared" si="33"/>
        <v>11.99</v>
      </c>
      <c r="Q195" s="202">
        <f t="shared" si="34"/>
        <v>0</v>
      </c>
      <c r="R195" s="29"/>
    </row>
    <row r="196" spans="1:18" ht="16.5" customHeight="1">
      <c r="A196" s="30"/>
      <c r="B196" s="281" t="s">
        <v>120</v>
      </c>
      <c r="C196" s="282"/>
      <c r="D196" s="281" t="s">
        <v>137</v>
      </c>
      <c r="E196" s="283" t="s">
        <v>75</v>
      </c>
      <c r="F196" s="194">
        <v>0</v>
      </c>
      <c r="G196" s="195">
        <v>4.95</v>
      </c>
      <c r="H196" s="193">
        <f>CMVSem03[[#This Row],[Un. (R$)]]*CMVSem03[[#This Row],[Qtd.]]</f>
        <v>0</v>
      </c>
      <c r="I196" s="194">
        <v>0</v>
      </c>
      <c r="J196" s="195">
        <v>4.95</v>
      </c>
      <c r="K196" s="193">
        <f>IF(I196="","",I196*J196)</f>
        <v>0</v>
      </c>
      <c r="L196" s="194">
        <v>0</v>
      </c>
      <c r="M196" s="195">
        <f>IF(J196=0," ",J196)</f>
        <v>4.95</v>
      </c>
      <c r="N196" s="193">
        <f>CMVSem03[[#This Row],[Un. (R$)6]]*CMVSem03[[#This Row],[Qtd.5]]</f>
        <v>0</v>
      </c>
      <c r="O196" s="201" t="str">
        <f>IF(((F196+I196)-L196)=0," ",(F196+I196)-L196)</f>
        <v xml:space="preserve"> </v>
      </c>
      <c r="P196" s="195">
        <f>M196</f>
        <v>4.95</v>
      </c>
      <c r="Q196" s="202">
        <f>IFERROR((H196+K196)-N196," ")</f>
        <v>0</v>
      </c>
      <c r="R196" s="29"/>
    </row>
    <row r="197" spans="1:18" ht="16.5" customHeight="1">
      <c r="A197" s="30"/>
      <c r="B197" s="281" t="s">
        <v>120</v>
      </c>
      <c r="C197" s="282"/>
      <c r="D197" s="281" t="s">
        <v>291</v>
      </c>
      <c r="E197" s="283" t="s">
        <v>75</v>
      </c>
      <c r="F197" s="194">
        <v>16</v>
      </c>
      <c r="G197" s="195">
        <v>4.4000000000000004</v>
      </c>
      <c r="H197" s="193">
        <f>CMVSem03[[#This Row],[Un. (R$)]]*CMVSem03[[#This Row],[Qtd.]]</f>
        <v>70.400000000000006</v>
      </c>
      <c r="I197" s="194">
        <v>24</v>
      </c>
      <c r="J197" s="195">
        <v>6.4583000000000004</v>
      </c>
      <c r="K197" s="193">
        <f>IF(I197="","",I197*J197)</f>
        <v>154.9992</v>
      </c>
      <c r="L197" s="194">
        <v>19</v>
      </c>
      <c r="M197" s="195">
        <f>IF(J197=0," ",J197)</f>
        <v>6.4583000000000004</v>
      </c>
      <c r="N197" s="193">
        <f>CMVSem03[[#This Row],[Un. (R$)6]]*CMVSem03[[#This Row],[Qtd.5]]</f>
        <v>122.7077</v>
      </c>
      <c r="O197" s="201">
        <f>IF(((F197+I197)-L197)=0," ",(F197+I197)-L197)</f>
        <v>21</v>
      </c>
      <c r="P197" s="195">
        <f>M197</f>
        <v>6.4583000000000004</v>
      </c>
      <c r="Q197" s="202">
        <f>IFERROR((H197+K197)-N197," ")</f>
        <v>102.6915</v>
      </c>
      <c r="R197" s="29"/>
    </row>
    <row r="198" spans="1:18" ht="16.5" customHeight="1">
      <c r="A198" s="30"/>
      <c r="B198" s="281" t="s">
        <v>127</v>
      </c>
      <c r="C198" s="282"/>
      <c r="D198" s="281" t="s">
        <v>319</v>
      </c>
      <c r="E198" s="283" t="s">
        <v>75</v>
      </c>
      <c r="F198" s="194">
        <v>0</v>
      </c>
      <c r="G198" s="195">
        <v>4.68</v>
      </c>
      <c r="H198" s="193">
        <f>CMVSem03[[#This Row],[Un. (R$)]]*CMVSem03[[#This Row],[Qtd.]]</f>
        <v>0</v>
      </c>
      <c r="I198" s="194">
        <v>0</v>
      </c>
      <c r="J198" s="195">
        <v>4.68</v>
      </c>
      <c r="K198" s="193">
        <f>IF(I198="","",I198*J198)</f>
        <v>0</v>
      </c>
      <c r="L198" s="194">
        <v>0</v>
      </c>
      <c r="M198" s="195">
        <f>IF(J198=0," ",J198)</f>
        <v>4.68</v>
      </c>
      <c r="N198" s="193">
        <f>CMVSem03[[#This Row],[Un. (R$)6]]*CMVSem03[[#This Row],[Qtd.5]]</f>
        <v>0</v>
      </c>
      <c r="O198" s="201" t="str">
        <f>IF(((F198+I198)-L198)=0," ",(F198+I198)-L198)</f>
        <v xml:space="preserve"> </v>
      </c>
      <c r="P198" s="195">
        <f>M198</f>
        <v>4.68</v>
      </c>
      <c r="Q198" s="202">
        <f>IFERROR((H198+K198)-N198," ")</f>
        <v>0</v>
      </c>
      <c r="R198" s="29"/>
    </row>
    <row r="199" spans="1:18" ht="16.5" customHeight="1">
      <c r="A199" s="30"/>
      <c r="B199" s="281" t="s">
        <v>127</v>
      </c>
      <c r="C199" s="282"/>
      <c r="D199" s="281" t="s">
        <v>142</v>
      </c>
      <c r="E199" s="283" t="s">
        <v>75</v>
      </c>
      <c r="F199" s="194">
        <v>0</v>
      </c>
      <c r="G199" s="195">
        <v>11.33</v>
      </c>
      <c r="H199" s="193">
        <f>CMVSem03[[#This Row],[Un. (R$)]]*CMVSem03[[#This Row],[Qtd.]]</f>
        <v>0</v>
      </c>
      <c r="I199" s="194">
        <v>0</v>
      </c>
      <c r="J199" s="195">
        <v>11.99</v>
      </c>
      <c r="K199" s="193">
        <f t="shared" si="30"/>
        <v>0</v>
      </c>
      <c r="L199" s="194">
        <v>0</v>
      </c>
      <c r="M199" s="195">
        <f t="shared" si="31"/>
        <v>11.99</v>
      </c>
      <c r="N199" s="193">
        <f>CMVSem03[[#This Row],[Un. (R$)6]]*CMVSem03[[#This Row],[Qtd.5]]</f>
        <v>0</v>
      </c>
      <c r="O199" s="201" t="str">
        <f t="shared" si="32"/>
        <v xml:space="preserve"> </v>
      </c>
      <c r="P199" s="195">
        <f t="shared" si="33"/>
        <v>11.99</v>
      </c>
      <c r="Q199" s="202">
        <f t="shared" si="34"/>
        <v>0</v>
      </c>
      <c r="R199" s="29"/>
    </row>
    <row r="200" spans="1:18" ht="16.5" customHeight="1">
      <c r="A200" s="30"/>
      <c r="B200" s="281" t="s">
        <v>127</v>
      </c>
      <c r="C200" s="282"/>
      <c r="D200" s="281" t="s">
        <v>311</v>
      </c>
      <c r="E200" s="283" t="s">
        <v>75</v>
      </c>
      <c r="F200" s="194">
        <v>0</v>
      </c>
      <c r="G200" s="195">
        <v>2.5299999999999998</v>
      </c>
      <c r="H200" s="193">
        <f>CMVSem03[[#This Row],[Un. (R$)]]*CMVSem03[[#This Row],[Qtd.]]</f>
        <v>0</v>
      </c>
      <c r="I200" s="194">
        <v>0</v>
      </c>
      <c r="J200" s="195">
        <v>2.5299999999999998</v>
      </c>
      <c r="K200" s="193">
        <f t="shared" si="30"/>
        <v>0</v>
      </c>
      <c r="L200" s="194">
        <v>0</v>
      </c>
      <c r="M200" s="195">
        <f t="shared" si="31"/>
        <v>2.5299999999999998</v>
      </c>
      <c r="N200" s="193">
        <f>CMVSem03[[#This Row],[Un. (R$)6]]*CMVSem03[[#This Row],[Qtd.5]]</f>
        <v>0</v>
      </c>
      <c r="O200" s="201" t="str">
        <f t="shared" si="32"/>
        <v xml:space="preserve"> </v>
      </c>
      <c r="P200" s="195">
        <f t="shared" si="33"/>
        <v>2.5299999999999998</v>
      </c>
      <c r="Q200" s="202">
        <f t="shared" si="34"/>
        <v>0</v>
      </c>
      <c r="R200" s="29"/>
    </row>
    <row r="201" spans="1:18" ht="16.5" customHeight="1">
      <c r="A201" s="30"/>
      <c r="B201" s="281" t="s">
        <v>127</v>
      </c>
      <c r="C201" s="282"/>
      <c r="D201" s="281" t="s">
        <v>134</v>
      </c>
      <c r="E201" s="283" t="s">
        <v>75</v>
      </c>
      <c r="F201" s="194">
        <v>106</v>
      </c>
      <c r="G201" s="195">
        <v>7.46</v>
      </c>
      <c r="H201" s="193">
        <f>CMVSem03[[#This Row],[Un. (R$)]]*CMVSem03[[#This Row],[Qtd.]]</f>
        <v>790.76</v>
      </c>
      <c r="I201" s="194">
        <v>144</v>
      </c>
      <c r="J201" s="195">
        <v>7.4138999999999999</v>
      </c>
      <c r="K201" s="193">
        <f t="shared" si="30"/>
        <v>1067.6016</v>
      </c>
      <c r="L201" s="194">
        <v>122</v>
      </c>
      <c r="M201" s="195">
        <f t="shared" si="31"/>
        <v>7.4138999999999999</v>
      </c>
      <c r="N201" s="193">
        <f>CMVSem03[[#This Row],[Un. (R$)6]]*CMVSem03[[#This Row],[Qtd.5]]</f>
        <v>904.49580000000003</v>
      </c>
      <c r="O201" s="201">
        <f t="shared" si="32"/>
        <v>128</v>
      </c>
      <c r="P201" s="195">
        <f t="shared" si="33"/>
        <v>7.4138999999999999</v>
      </c>
      <c r="Q201" s="202">
        <f t="shared" si="34"/>
        <v>953.86579999999992</v>
      </c>
      <c r="R201" s="29"/>
    </row>
    <row r="202" spans="1:18" ht="16.5" customHeight="1">
      <c r="A202" s="30"/>
      <c r="B202" s="281" t="s">
        <v>127</v>
      </c>
      <c r="C202" s="282"/>
      <c r="D202" s="281" t="s">
        <v>135</v>
      </c>
      <c r="E202" s="283" t="s">
        <v>75</v>
      </c>
      <c r="F202" s="194">
        <v>0</v>
      </c>
      <c r="G202" s="195">
        <v>6.0396000000000001</v>
      </c>
      <c r="H202" s="193">
        <f>CMVSem03[[#This Row],[Un. (R$)]]*CMVSem03[[#This Row],[Qtd.]]</f>
        <v>0</v>
      </c>
      <c r="I202" s="194">
        <v>12</v>
      </c>
      <c r="J202" s="195">
        <v>6.04</v>
      </c>
      <c r="K202" s="193">
        <f t="shared" si="30"/>
        <v>72.48</v>
      </c>
      <c r="L202" s="194">
        <v>12</v>
      </c>
      <c r="M202" s="195">
        <f t="shared" si="31"/>
        <v>6.04</v>
      </c>
      <c r="N202" s="193">
        <f>CMVSem03[[#This Row],[Un. (R$)6]]*CMVSem03[[#This Row],[Qtd.5]]</f>
        <v>72.48</v>
      </c>
      <c r="O202" s="201" t="str">
        <f t="shared" si="32"/>
        <v xml:space="preserve"> </v>
      </c>
      <c r="P202" s="195">
        <f t="shared" si="33"/>
        <v>6.04</v>
      </c>
      <c r="Q202" s="202">
        <f t="shared" si="34"/>
        <v>0</v>
      </c>
      <c r="R202" s="29"/>
    </row>
    <row r="203" spans="1:18" ht="16.5" customHeight="1">
      <c r="A203" s="30"/>
      <c r="B203" s="281" t="s">
        <v>132</v>
      </c>
      <c r="C203" s="282"/>
      <c r="D203" s="281" t="s">
        <v>261</v>
      </c>
      <c r="E203" s="283" t="s">
        <v>75</v>
      </c>
      <c r="F203" s="194">
        <v>12</v>
      </c>
      <c r="G203" s="195">
        <v>6.0396000000000001</v>
      </c>
      <c r="H203" s="193">
        <f>CMVSem03[[#This Row],[Un. (R$)]]*CMVSem03[[#This Row],[Qtd.]]</f>
        <v>72.475200000000001</v>
      </c>
      <c r="I203" s="194">
        <v>18</v>
      </c>
      <c r="J203" s="195">
        <v>6.0305999999999997</v>
      </c>
      <c r="K203" s="193">
        <f t="shared" ref="K203:K239" si="35">IF(I203="","",I203*J203)</f>
        <v>108.5508</v>
      </c>
      <c r="L203" s="194">
        <v>16</v>
      </c>
      <c r="M203" s="195">
        <f t="shared" ref="M203:M239" si="36">IF(J203=0," ",J203)</f>
        <v>6.0305999999999997</v>
      </c>
      <c r="N203" s="193">
        <f>CMVSem03[[#This Row],[Un. (R$)6]]*CMVSem03[[#This Row],[Qtd.5]]</f>
        <v>96.489599999999996</v>
      </c>
      <c r="O203" s="201">
        <f t="shared" ref="O203:O239" si="37">IF(((F203+I203)-L203)=0," ",(F203+I203)-L203)</f>
        <v>14</v>
      </c>
      <c r="P203" s="195">
        <f t="shared" ref="P203:P239" si="38">M203</f>
        <v>6.0305999999999997</v>
      </c>
      <c r="Q203" s="202">
        <f t="shared" ref="Q203:Q239" si="39">IFERROR((H203+K203)-N203," ")</f>
        <v>84.536400000000015</v>
      </c>
      <c r="R203" s="29"/>
    </row>
    <row r="204" spans="1:18" ht="16.5" customHeight="1">
      <c r="A204" s="30"/>
      <c r="B204" s="281" t="s">
        <v>132</v>
      </c>
      <c r="C204" s="282"/>
      <c r="D204" s="281" t="s">
        <v>138</v>
      </c>
      <c r="E204" s="283" t="s">
        <v>75</v>
      </c>
      <c r="F204" s="194">
        <v>36</v>
      </c>
      <c r="G204" s="195">
        <v>7.0833000000000004</v>
      </c>
      <c r="H204" s="193">
        <f>CMVSem03[[#This Row],[Un. (R$)]]*CMVSem03[[#This Row],[Qtd.]]</f>
        <v>254.99880000000002</v>
      </c>
      <c r="I204" s="194">
        <v>96</v>
      </c>
      <c r="J204" s="195">
        <v>4.97</v>
      </c>
      <c r="K204" s="193">
        <f t="shared" si="35"/>
        <v>477.12</v>
      </c>
      <c r="L204" s="194">
        <v>45</v>
      </c>
      <c r="M204" s="195">
        <f t="shared" si="36"/>
        <v>4.97</v>
      </c>
      <c r="N204" s="193">
        <f>CMVSem03[[#This Row],[Un. (R$)6]]*CMVSem03[[#This Row],[Qtd.5]]</f>
        <v>223.64999999999998</v>
      </c>
      <c r="O204" s="201">
        <f t="shared" si="37"/>
        <v>87</v>
      </c>
      <c r="P204" s="195">
        <f t="shared" si="38"/>
        <v>4.97</v>
      </c>
      <c r="Q204" s="202">
        <f t="shared" si="39"/>
        <v>508.46879999999999</v>
      </c>
      <c r="R204" s="29"/>
    </row>
    <row r="205" spans="1:18" ht="16.5" customHeight="1">
      <c r="A205" s="30"/>
      <c r="B205" s="281" t="s">
        <v>132</v>
      </c>
      <c r="C205" s="282"/>
      <c r="D205" s="281" t="s">
        <v>139</v>
      </c>
      <c r="E205" s="283" t="s">
        <v>75</v>
      </c>
      <c r="F205" s="194">
        <v>21</v>
      </c>
      <c r="G205" s="195">
        <v>7.02</v>
      </c>
      <c r="H205" s="193">
        <f>CMVSem03[[#This Row],[Un. (R$)]]*CMVSem03[[#This Row],[Qtd.]]</f>
        <v>147.41999999999999</v>
      </c>
      <c r="I205" s="194">
        <v>48</v>
      </c>
      <c r="J205" s="195">
        <v>7.0833000000000004</v>
      </c>
      <c r="K205" s="193">
        <f t="shared" si="35"/>
        <v>339.9984</v>
      </c>
      <c r="L205" s="194">
        <v>39</v>
      </c>
      <c r="M205" s="195">
        <f t="shared" si="36"/>
        <v>7.0833000000000004</v>
      </c>
      <c r="N205" s="193">
        <f>CMVSem03[[#This Row],[Un. (R$)6]]*CMVSem03[[#This Row],[Qtd.5]]</f>
        <v>276.24870000000004</v>
      </c>
      <c r="O205" s="201">
        <f t="shared" si="37"/>
        <v>30</v>
      </c>
      <c r="P205" s="195">
        <f t="shared" si="38"/>
        <v>7.0833000000000004</v>
      </c>
      <c r="Q205" s="202">
        <f t="shared" si="39"/>
        <v>211.16969999999998</v>
      </c>
      <c r="R205" s="29"/>
    </row>
    <row r="206" spans="1:18" ht="16.5" customHeight="1">
      <c r="A206" s="30"/>
      <c r="B206" s="281" t="s">
        <v>281</v>
      </c>
      <c r="C206" s="282"/>
      <c r="D206" s="281" t="s">
        <v>292</v>
      </c>
      <c r="E206" s="283" t="s">
        <v>75</v>
      </c>
      <c r="F206" s="194">
        <v>7</v>
      </c>
      <c r="G206" s="195">
        <v>3.86</v>
      </c>
      <c r="H206" s="193">
        <f>CMVSem03[[#This Row],[Un. (R$)]]*CMVSem03[[#This Row],[Qtd.]]</f>
        <v>27.02</v>
      </c>
      <c r="I206" s="194">
        <v>24</v>
      </c>
      <c r="J206" s="195">
        <v>3.27</v>
      </c>
      <c r="K206" s="193">
        <f t="shared" si="35"/>
        <v>78.48</v>
      </c>
      <c r="L206" s="194">
        <v>13</v>
      </c>
      <c r="M206" s="195">
        <f t="shared" si="36"/>
        <v>3.27</v>
      </c>
      <c r="N206" s="193">
        <f>CMVSem03[[#This Row],[Un. (R$)6]]*CMVSem03[[#This Row],[Qtd.5]]</f>
        <v>42.51</v>
      </c>
      <c r="O206" s="201">
        <f t="shared" si="37"/>
        <v>18</v>
      </c>
      <c r="P206" s="195">
        <f t="shared" si="38"/>
        <v>3.27</v>
      </c>
      <c r="Q206" s="202">
        <f t="shared" si="39"/>
        <v>62.99</v>
      </c>
      <c r="R206" s="29"/>
    </row>
    <row r="207" spans="1:18" ht="16.5" customHeight="1">
      <c r="A207" s="30"/>
      <c r="B207" s="281" t="s">
        <v>281</v>
      </c>
      <c r="C207" s="282"/>
      <c r="D207" s="281" t="s">
        <v>140</v>
      </c>
      <c r="E207" s="283" t="s">
        <v>75</v>
      </c>
      <c r="F207" s="194">
        <v>16</v>
      </c>
      <c r="G207" s="195">
        <v>5.2083000000000004</v>
      </c>
      <c r="H207" s="193">
        <f>CMVSem03[[#This Row],[Un. (R$)]]*CMVSem03[[#This Row],[Qtd.]]</f>
        <v>83.332800000000006</v>
      </c>
      <c r="I207" s="194">
        <v>24</v>
      </c>
      <c r="J207" s="195">
        <v>4.1058000000000003</v>
      </c>
      <c r="K207" s="193">
        <f t="shared" si="35"/>
        <v>98.539200000000008</v>
      </c>
      <c r="L207" s="194">
        <v>9</v>
      </c>
      <c r="M207" s="195">
        <f t="shared" si="36"/>
        <v>4.1058000000000003</v>
      </c>
      <c r="N207" s="193">
        <f>CMVSem03[[#This Row],[Un. (R$)6]]*CMVSem03[[#This Row],[Qtd.5]]</f>
        <v>36.952200000000005</v>
      </c>
      <c r="O207" s="201">
        <f t="shared" si="37"/>
        <v>31</v>
      </c>
      <c r="P207" s="195">
        <f t="shared" si="38"/>
        <v>4.1058000000000003</v>
      </c>
      <c r="Q207" s="202">
        <f t="shared" si="39"/>
        <v>144.91980000000001</v>
      </c>
      <c r="R207" s="29"/>
    </row>
    <row r="208" spans="1:18" ht="16.5" customHeight="1">
      <c r="A208" s="30"/>
      <c r="B208" s="281" t="s">
        <v>281</v>
      </c>
      <c r="C208" s="282"/>
      <c r="D208" s="281" t="s">
        <v>141</v>
      </c>
      <c r="E208" s="283" t="s">
        <v>75</v>
      </c>
      <c r="F208" s="194">
        <v>31</v>
      </c>
      <c r="G208" s="195">
        <v>4.97</v>
      </c>
      <c r="H208" s="193">
        <f>CMVSem03[[#This Row],[Un. (R$)]]*CMVSem03[[#This Row],[Qtd.]]</f>
        <v>154.07</v>
      </c>
      <c r="I208" s="194">
        <v>72</v>
      </c>
      <c r="J208" s="195">
        <v>5.29</v>
      </c>
      <c r="K208" s="193">
        <f t="shared" si="35"/>
        <v>380.88</v>
      </c>
      <c r="L208" s="194">
        <v>21</v>
      </c>
      <c r="M208" s="195">
        <f t="shared" si="36"/>
        <v>5.29</v>
      </c>
      <c r="N208" s="193">
        <f>CMVSem03[[#This Row],[Un. (R$)6]]*CMVSem03[[#This Row],[Qtd.5]]</f>
        <v>111.09</v>
      </c>
      <c r="O208" s="201">
        <f t="shared" si="37"/>
        <v>82</v>
      </c>
      <c r="P208" s="195">
        <f t="shared" si="38"/>
        <v>5.29</v>
      </c>
      <c r="Q208" s="202">
        <f t="shared" si="39"/>
        <v>423.86</v>
      </c>
      <c r="R208" s="29"/>
    </row>
    <row r="209" spans="1:18" ht="16.5" customHeight="1">
      <c r="A209" s="30"/>
      <c r="B209" s="281" t="s">
        <v>281</v>
      </c>
      <c r="C209" s="282"/>
      <c r="D209" s="281" t="s">
        <v>526</v>
      </c>
      <c r="E209" s="283" t="s">
        <v>75</v>
      </c>
      <c r="F209" s="194">
        <v>0</v>
      </c>
      <c r="G209" s="195">
        <v>13.73</v>
      </c>
      <c r="H209" s="193">
        <f>CMVSem03[[#This Row],[Un. (R$)]]*CMVSem03[[#This Row],[Qtd.]]</f>
        <v>0</v>
      </c>
      <c r="I209" s="194">
        <v>0</v>
      </c>
      <c r="J209" s="195">
        <v>13.73</v>
      </c>
      <c r="K209" s="193">
        <f t="shared" si="35"/>
        <v>0</v>
      </c>
      <c r="L209" s="194">
        <v>0</v>
      </c>
      <c r="M209" s="195">
        <f t="shared" si="36"/>
        <v>13.73</v>
      </c>
      <c r="N209" s="193">
        <f>CMVSem03[[#This Row],[Un. (R$)6]]*CMVSem03[[#This Row],[Qtd.5]]</f>
        <v>0</v>
      </c>
      <c r="O209" s="201" t="str">
        <f t="shared" si="37"/>
        <v xml:space="preserve"> </v>
      </c>
      <c r="P209" s="195">
        <f t="shared" si="38"/>
        <v>13.73</v>
      </c>
      <c r="Q209" s="202">
        <f t="shared" si="39"/>
        <v>0</v>
      </c>
      <c r="R209" s="29"/>
    </row>
    <row r="210" spans="1:18" ht="16.5" customHeight="1">
      <c r="A210" s="30"/>
      <c r="B210" s="281" t="s">
        <v>281</v>
      </c>
      <c r="C210" s="282"/>
      <c r="D210" s="281" t="s">
        <v>527</v>
      </c>
      <c r="E210" s="283" t="s">
        <v>75</v>
      </c>
      <c r="F210" s="194">
        <v>0</v>
      </c>
      <c r="G210" s="195">
        <v>13.73</v>
      </c>
      <c r="H210" s="193">
        <f>CMVSem03[[#This Row],[Un. (R$)]]*CMVSem03[[#This Row],[Qtd.]]</f>
        <v>0</v>
      </c>
      <c r="I210" s="194">
        <v>0</v>
      </c>
      <c r="J210" s="195">
        <v>13.73</v>
      </c>
      <c r="K210" s="193">
        <f t="shared" si="35"/>
        <v>0</v>
      </c>
      <c r="L210" s="194">
        <v>0</v>
      </c>
      <c r="M210" s="195">
        <f t="shared" si="36"/>
        <v>13.73</v>
      </c>
      <c r="N210" s="193">
        <f>CMVSem03[[#This Row],[Un. (R$)6]]*CMVSem03[[#This Row],[Qtd.5]]</f>
        <v>0</v>
      </c>
      <c r="O210" s="201" t="str">
        <f t="shared" si="37"/>
        <v xml:space="preserve"> </v>
      </c>
      <c r="P210" s="195">
        <f t="shared" si="38"/>
        <v>13.73</v>
      </c>
      <c r="Q210" s="202">
        <f t="shared" si="39"/>
        <v>0</v>
      </c>
      <c r="R210" s="29"/>
    </row>
    <row r="211" spans="1:18" ht="16.5" customHeight="1">
      <c r="A211" s="30"/>
      <c r="B211" s="281" t="s">
        <v>281</v>
      </c>
      <c r="C211" s="282"/>
      <c r="D211" s="281" t="s">
        <v>456</v>
      </c>
      <c r="E211" s="283" t="s">
        <v>75</v>
      </c>
      <c r="F211" s="194">
        <v>56</v>
      </c>
      <c r="G211" s="195">
        <v>1.6214999999999999</v>
      </c>
      <c r="H211" s="193">
        <f>CMVSem03[[#This Row],[Un. (R$)]]*CMVSem03[[#This Row],[Qtd.]]</f>
        <v>90.804000000000002</v>
      </c>
      <c r="I211" s="194">
        <v>90</v>
      </c>
      <c r="J211" s="195">
        <v>1.6667000000000001</v>
      </c>
      <c r="K211" s="193">
        <f t="shared" si="35"/>
        <v>150.00300000000001</v>
      </c>
      <c r="L211" s="194">
        <v>44</v>
      </c>
      <c r="M211" s="195">
        <f t="shared" si="36"/>
        <v>1.6667000000000001</v>
      </c>
      <c r="N211" s="193">
        <f>CMVSem03[[#This Row],[Un. (R$)6]]*CMVSem03[[#This Row],[Qtd.5]]</f>
        <v>73.334800000000001</v>
      </c>
      <c r="O211" s="201">
        <f t="shared" si="37"/>
        <v>102</v>
      </c>
      <c r="P211" s="195">
        <f t="shared" si="38"/>
        <v>1.6667000000000001</v>
      </c>
      <c r="Q211" s="202">
        <f t="shared" si="39"/>
        <v>167.47220000000002</v>
      </c>
      <c r="R211" s="29"/>
    </row>
    <row r="212" spans="1:18" ht="16.5" customHeight="1">
      <c r="A212" s="30"/>
      <c r="B212" s="281" t="s">
        <v>281</v>
      </c>
      <c r="C212" s="282"/>
      <c r="D212" s="281" t="s">
        <v>523</v>
      </c>
      <c r="E212" s="283" t="s">
        <v>75</v>
      </c>
      <c r="F212" s="194">
        <v>36</v>
      </c>
      <c r="G212" s="195">
        <v>1.3156000000000001</v>
      </c>
      <c r="H212" s="193">
        <f>CMVSem03[[#This Row],[Un. (R$)]]*CMVSem03[[#This Row],[Qtd.]]</f>
        <v>47.361600000000003</v>
      </c>
      <c r="I212" s="194">
        <v>15</v>
      </c>
      <c r="J212" s="195">
        <v>1.3332999999999999</v>
      </c>
      <c r="K212" s="193">
        <f t="shared" si="35"/>
        <v>19.999499999999998</v>
      </c>
      <c r="L212" s="194">
        <v>36</v>
      </c>
      <c r="M212" s="195">
        <f t="shared" si="36"/>
        <v>1.3332999999999999</v>
      </c>
      <c r="N212" s="193">
        <f>CMVSem03[[#This Row],[Un. (R$)6]]*CMVSem03[[#This Row],[Qtd.5]]</f>
        <v>47.998799999999996</v>
      </c>
      <c r="O212" s="201">
        <f t="shared" si="37"/>
        <v>15</v>
      </c>
      <c r="P212" s="195">
        <f t="shared" si="38"/>
        <v>1.3332999999999999</v>
      </c>
      <c r="Q212" s="202">
        <f t="shared" si="39"/>
        <v>19.362299999999998</v>
      </c>
      <c r="R212" s="29"/>
    </row>
    <row r="213" spans="1:18" ht="16.5" customHeight="1">
      <c r="A213" s="30"/>
      <c r="B213" s="281" t="s">
        <v>281</v>
      </c>
      <c r="C213" s="282"/>
      <c r="D213" s="281" t="s">
        <v>283</v>
      </c>
      <c r="E213" s="283" t="s">
        <v>75</v>
      </c>
      <c r="F213" s="194">
        <v>4</v>
      </c>
      <c r="G213" s="195">
        <v>3.13</v>
      </c>
      <c r="H213" s="193">
        <f>CMVSem03[[#This Row],[Un. (R$)]]*CMVSem03[[#This Row],[Qtd.]]</f>
        <v>12.52</v>
      </c>
      <c r="I213" s="194">
        <v>12</v>
      </c>
      <c r="J213" s="195">
        <v>3.08</v>
      </c>
      <c r="K213" s="193">
        <f t="shared" si="35"/>
        <v>36.96</v>
      </c>
      <c r="L213" s="194">
        <v>5</v>
      </c>
      <c r="M213" s="195">
        <f t="shared" si="36"/>
        <v>3.08</v>
      </c>
      <c r="N213" s="193">
        <f>CMVSem03[[#This Row],[Un. (R$)6]]*CMVSem03[[#This Row],[Qtd.5]]</f>
        <v>15.4</v>
      </c>
      <c r="O213" s="201">
        <f t="shared" si="37"/>
        <v>11</v>
      </c>
      <c r="P213" s="195">
        <f t="shared" si="38"/>
        <v>3.08</v>
      </c>
      <c r="Q213" s="202">
        <f t="shared" si="39"/>
        <v>34.080000000000005</v>
      </c>
      <c r="R213" s="29"/>
    </row>
    <row r="214" spans="1:18" ht="16.5" customHeight="1">
      <c r="A214" s="30"/>
      <c r="B214" s="281" t="s">
        <v>281</v>
      </c>
      <c r="C214" s="282"/>
      <c r="D214" s="281" t="s">
        <v>284</v>
      </c>
      <c r="E214" s="283" t="s">
        <v>75</v>
      </c>
      <c r="F214" s="194">
        <v>4</v>
      </c>
      <c r="G214" s="195">
        <v>3.13</v>
      </c>
      <c r="H214" s="193">
        <f>CMVSem03[[#This Row],[Un. (R$)]]*CMVSem03[[#This Row],[Qtd.]]</f>
        <v>12.52</v>
      </c>
      <c r="I214" s="194">
        <v>12</v>
      </c>
      <c r="J214" s="195">
        <v>3.13</v>
      </c>
      <c r="K214" s="193">
        <f t="shared" si="35"/>
        <v>37.56</v>
      </c>
      <c r="L214" s="194">
        <v>6</v>
      </c>
      <c r="M214" s="195">
        <f t="shared" si="36"/>
        <v>3.13</v>
      </c>
      <c r="N214" s="193">
        <f>CMVSem03[[#This Row],[Un. (R$)6]]*CMVSem03[[#This Row],[Qtd.5]]</f>
        <v>18.78</v>
      </c>
      <c r="O214" s="201">
        <f t="shared" si="37"/>
        <v>10</v>
      </c>
      <c r="P214" s="195">
        <f t="shared" si="38"/>
        <v>3.13</v>
      </c>
      <c r="Q214" s="202">
        <f t="shared" si="39"/>
        <v>31.299999999999997</v>
      </c>
      <c r="R214" s="29"/>
    </row>
    <row r="215" spans="1:18" ht="16.5" customHeight="1">
      <c r="A215" s="30"/>
      <c r="B215" s="281" t="s">
        <v>281</v>
      </c>
      <c r="C215" s="282"/>
      <c r="D215" s="281" t="s">
        <v>285</v>
      </c>
      <c r="E215" s="283" t="s">
        <v>75</v>
      </c>
      <c r="F215" s="194">
        <v>3</v>
      </c>
      <c r="G215" s="195">
        <v>3.39</v>
      </c>
      <c r="H215" s="193">
        <f>CMVSem03[[#This Row],[Un. (R$)]]*CMVSem03[[#This Row],[Qtd.]]</f>
        <v>10.17</v>
      </c>
      <c r="I215" s="194">
        <v>6</v>
      </c>
      <c r="J215" s="195">
        <v>3.39</v>
      </c>
      <c r="K215" s="193">
        <f t="shared" si="35"/>
        <v>20.34</v>
      </c>
      <c r="L215" s="194">
        <v>7</v>
      </c>
      <c r="M215" s="195">
        <f t="shared" si="36"/>
        <v>3.39</v>
      </c>
      <c r="N215" s="193">
        <f>CMVSem03[[#This Row],[Un. (R$)6]]*CMVSem03[[#This Row],[Qtd.5]]</f>
        <v>23.73</v>
      </c>
      <c r="O215" s="201">
        <f t="shared" si="37"/>
        <v>2</v>
      </c>
      <c r="P215" s="195">
        <f t="shared" si="38"/>
        <v>3.39</v>
      </c>
      <c r="Q215" s="202">
        <f t="shared" si="39"/>
        <v>6.7799999999999976</v>
      </c>
      <c r="R215" s="29"/>
    </row>
    <row r="216" spans="1:18" ht="16.5" customHeight="1">
      <c r="A216" s="30"/>
      <c r="B216" s="281" t="s">
        <v>281</v>
      </c>
      <c r="C216" s="282"/>
      <c r="D216" s="281" t="s">
        <v>323</v>
      </c>
      <c r="E216" s="283" t="s">
        <v>75</v>
      </c>
      <c r="F216" s="194">
        <v>6</v>
      </c>
      <c r="G216" s="195">
        <v>4.12</v>
      </c>
      <c r="H216" s="193">
        <f>CMVSem03[[#This Row],[Un. (R$)]]*CMVSem03[[#This Row],[Qtd.]]</f>
        <v>24.72</v>
      </c>
      <c r="I216" s="194">
        <v>6</v>
      </c>
      <c r="J216" s="195">
        <v>3.5467</v>
      </c>
      <c r="K216" s="193">
        <f t="shared" si="35"/>
        <v>21.280200000000001</v>
      </c>
      <c r="L216" s="194">
        <v>8</v>
      </c>
      <c r="M216" s="195">
        <f t="shared" si="36"/>
        <v>3.5467</v>
      </c>
      <c r="N216" s="193">
        <f>CMVSem03[[#This Row],[Un. (R$)6]]*CMVSem03[[#This Row],[Qtd.5]]</f>
        <v>28.3736</v>
      </c>
      <c r="O216" s="201">
        <f t="shared" si="37"/>
        <v>4</v>
      </c>
      <c r="P216" s="195">
        <f t="shared" si="38"/>
        <v>3.5467</v>
      </c>
      <c r="Q216" s="202">
        <f t="shared" si="39"/>
        <v>17.6266</v>
      </c>
      <c r="R216" s="29"/>
    </row>
    <row r="217" spans="1:18" ht="16.5" customHeight="1">
      <c r="A217" s="30"/>
      <c r="B217" s="281" t="s">
        <v>281</v>
      </c>
      <c r="C217" s="282"/>
      <c r="D217" s="281" t="s">
        <v>287</v>
      </c>
      <c r="E217" s="283" t="s">
        <v>75</v>
      </c>
      <c r="F217" s="194">
        <v>11</v>
      </c>
      <c r="G217" s="195">
        <v>3.6819000000000002</v>
      </c>
      <c r="H217" s="193">
        <f>CMVSem03[[#This Row],[Un. (R$)]]*CMVSem03[[#This Row],[Qtd.]]</f>
        <v>40.500900000000001</v>
      </c>
      <c r="I217" s="194">
        <v>6</v>
      </c>
      <c r="J217" s="195">
        <v>4.3017000000000003</v>
      </c>
      <c r="K217" s="193">
        <f t="shared" si="35"/>
        <v>25.810200000000002</v>
      </c>
      <c r="L217" s="194">
        <v>12</v>
      </c>
      <c r="M217" s="195">
        <f t="shared" si="36"/>
        <v>4.3017000000000003</v>
      </c>
      <c r="N217" s="193">
        <f>CMVSem03[[#This Row],[Un. (R$)6]]*CMVSem03[[#This Row],[Qtd.5]]</f>
        <v>51.620400000000004</v>
      </c>
      <c r="O217" s="201">
        <f t="shared" si="37"/>
        <v>5</v>
      </c>
      <c r="P217" s="195">
        <f t="shared" si="38"/>
        <v>4.3017000000000003</v>
      </c>
      <c r="Q217" s="202">
        <f t="shared" si="39"/>
        <v>14.690700000000007</v>
      </c>
      <c r="R217" s="29"/>
    </row>
    <row r="218" spans="1:18" ht="16.5" customHeight="1">
      <c r="A218" s="30"/>
      <c r="B218" s="281" t="s">
        <v>281</v>
      </c>
      <c r="C218" s="282"/>
      <c r="D218" s="281" t="s">
        <v>288</v>
      </c>
      <c r="E218" s="283" t="s">
        <v>75</v>
      </c>
      <c r="F218" s="194">
        <v>4</v>
      </c>
      <c r="G218" s="195">
        <v>7.26</v>
      </c>
      <c r="H218" s="193">
        <f>CMVSem03[[#This Row],[Un. (R$)]]*CMVSem03[[#This Row],[Qtd.]]</f>
        <v>29.04</v>
      </c>
      <c r="I218" s="194">
        <v>6</v>
      </c>
      <c r="J218" s="195">
        <v>7.28</v>
      </c>
      <c r="K218" s="193">
        <f t="shared" si="35"/>
        <v>43.68</v>
      </c>
      <c r="L218" s="194">
        <v>9</v>
      </c>
      <c r="M218" s="195">
        <f t="shared" si="36"/>
        <v>7.28</v>
      </c>
      <c r="N218" s="193">
        <f>CMVSem03[[#This Row],[Un. (R$)6]]*CMVSem03[[#This Row],[Qtd.5]]</f>
        <v>65.52</v>
      </c>
      <c r="O218" s="201">
        <f t="shared" si="37"/>
        <v>1</v>
      </c>
      <c r="P218" s="195">
        <f t="shared" si="38"/>
        <v>7.28</v>
      </c>
      <c r="Q218" s="202">
        <f t="shared" si="39"/>
        <v>7.2000000000000028</v>
      </c>
      <c r="R218" s="29"/>
    </row>
    <row r="219" spans="1:18" ht="16.5" customHeight="1">
      <c r="A219" s="30"/>
      <c r="B219" s="281" t="s">
        <v>281</v>
      </c>
      <c r="C219" s="282"/>
      <c r="D219" s="281" t="s">
        <v>563</v>
      </c>
      <c r="E219" s="283" t="s">
        <v>75</v>
      </c>
      <c r="F219" s="194">
        <v>26</v>
      </c>
      <c r="G219" s="195">
        <v>9.375</v>
      </c>
      <c r="H219" s="193">
        <f>CMVSem03[[#This Row],[Un. (R$)]]*CMVSem03[[#This Row],[Qtd.]]</f>
        <v>243.75</v>
      </c>
      <c r="I219" s="194">
        <v>24</v>
      </c>
      <c r="J219" s="195">
        <v>6.11</v>
      </c>
      <c r="K219" s="193">
        <f t="shared" si="35"/>
        <v>146.64000000000001</v>
      </c>
      <c r="L219" s="194">
        <v>36</v>
      </c>
      <c r="M219" s="195">
        <f t="shared" si="36"/>
        <v>6.11</v>
      </c>
      <c r="N219" s="193">
        <f>CMVSem03[[#This Row],[Un. (R$)6]]*CMVSem03[[#This Row],[Qtd.5]]</f>
        <v>219.96</v>
      </c>
      <c r="O219" s="201">
        <f t="shared" si="37"/>
        <v>14</v>
      </c>
      <c r="P219" s="195">
        <f t="shared" si="38"/>
        <v>6.11</v>
      </c>
      <c r="Q219" s="202">
        <f t="shared" si="39"/>
        <v>170.42999999999998</v>
      </c>
      <c r="R219" s="29"/>
    </row>
    <row r="220" spans="1:18" ht="16.5" customHeight="1">
      <c r="A220" s="30"/>
      <c r="B220" s="281" t="s">
        <v>281</v>
      </c>
      <c r="C220" s="282"/>
      <c r="D220" s="281" t="s">
        <v>567</v>
      </c>
      <c r="E220" s="283" t="s">
        <v>75</v>
      </c>
      <c r="F220" s="194">
        <v>0</v>
      </c>
      <c r="G220" s="195">
        <v>6.89</v>
      </c>
      <c r="H220" s="193">
        <f>CMVSem03[[#This Row],[Un. (R$)]]*CMVSem03[[#This Row],[Qtd.]]</f>
        <v>0</v>
      </c>
      <c r="I220" s="194">
        <v>0</v>
      </c>
      <c r="J220" s="195">
        <v>6.89</v>
      </c>
      <c r="K220" s="193">
        <f t="shared" si="35"/>
        <v>0</v>
      </c>
      <c r="L220" s="194">
        <v>0</v>
      </c>
      <c r="M220" s="195">
        <f t="shared" si="36"/>
        <v>6.89</v>
      </c>
      <c r="N220" s="193">
        <f>CMVSem03[[#This Row],[Un. (R$)6]]*CMVSem03[[#This Row],[Qtd.5]]</f>
        <v>0</v>
      </c>
      <c r="O220" s="201" t="str">
        <f t="shared" si="37"/>
        <v xml:space="preserve"> </v>
      </c>
      <c r="P220" s="195">
        <f t="shared" si="38"/>
        <v>6.89</v>
      </c>
      <c r="Q220" s="202">
        <f t="shared" si="39"/>
        <v>0</v>
      </c>
      <c r="R220" s="29"/>
    </row>
    <row r="221" spans="1:18" ht="16.5" customHeight="1">
      <c r="A221" s="30"/>
      <c r="B221" s="160" t="s">
        <v>281</v>
      </c>
      <c r="C221" s="326"/>
      <c r="D221" s="160" t="s">
        <v>571</v>
      </c>
      <c r="E221" s="327" t="s">
        <v>30</v>
      </c>
      <c r="F221" s="194">
        <v>41</v>
      </c>
      <c r="G221" s="195"/>
      <c r="H221" s="193">
        <f>CMVSem03[[#This Row],[Un. (R$)]]*CMVSem03[[#This Row],[Qtd.]]</f>
        <v>0</v>
      </c>
      <c r="I221" s="194">
        <v>72</v>
      </c>
      <c r="J221" s="195">
        <v>6.25</v>
      </c>
      <c r="K221" s="193">
        <f>IF(I221="","",I221*J221)</f>
        <v>450</v>
      </c>
      <c r="L221" s="194">
        <v>10</v>
      </c>
      <c r="M221" s="195">
        <v>0</v>
      </c>
      <c r="N221" s="193">
        <f>CMVSem03[[#This Row],[Un. (R$)6]]*CMVSem03[[#This Row],[Qtd.5]]</f>
        <v>0</v>
      </c>
      <c r="O221" s="201">
        <f>IF(((F221+I221)-L221)=0," ",(F221+I221)-L221)</f>
        <v>103</v>
      </c>
      <c r="P221" s="195">
        <f>M221</f>
        <v>0</v>
      </c>
      <c r="Q221" s="202">
        <f>IFERROR((H221+K221)-N221," ")</f>
        <v>450</v>
      </c>
      <c r="R221" s="29"/>
    </row>
    <row r="222" spans="1:18" ht="16.5" customHeight="1">
      <c r="A222" s="30"/>
      <c r="B222" s="281" t="s">
        <v>282</v>
      </c>
      <c r="C222" s="282"/>
      <c r="D222" s="281" t="s">
        <v>289</v>
      </c>
      <c r="E222" s="283" t="s">
        <v>75</v>
      </c>
      <c r="F222" s="194">
        <v>7</v>
      </c>
      <c r="G222" s="195">
        <v>7.66</v>
      </c>
      <c r="H222" s="193">
        <f>CMVSem03[[#This Row],[Un. (R$)]]*CMVSem03[[#This Row],[Qtd.]]</f>
        <v>53.620000000000005</v>
      </c>
      <c r="I222" s="194">
        <v>6</v>
      </c>
      <c r="J222" s="195">
        <v>7.66</v>
      </c>
      <c r="K222" s="193">
        <f t="shared" si="35"/>
        <v>45.96</v>
      </c>
      <c r="L222" s="194">
        <v>5</v>
      </c>
      <c r="M222" s="195">
        <f t="shared" si="36"/>
        <v>7.66</v>
      </c>
      <c r="N222" s="193">
        <f>CMVSem03[[#This Row],[Un. (R$)6]]*CMVSem03[[#This Row],[Qtd.5]]</f>
        <v>38.299999999999997</v>
      </c>
      <c r="O222" s="201">
        <f t="shared" si="37"/>
        <v>8</v>
      </c>
      <c r="P222" s="195">
        <f t="shared" si="38"/>
        <v>7.66</v>
      </c>
      <c r="Q222" s="202">
        <f t="shared" si="39"/>
        <v>61.280000000000015</v>
      </c>
      <c r="R222" s="29"/>
    </row>
    <row r="223" spans="1:18" ht="16.5" customHeight="1">
      <c r="A223" s="30"/>
      <c r="B223" s="281" t="s">
        <v>282</v>
      </c>
      <c r="C223" s="282"/>
      <c r="D223" s="281" t="s">
        <v>145</v>
      </c>
      <c r="E223" s="283" t="s">
        <v>75</v>
      </c>
      <c r="F223" s="194">
        <v>27</v>
      </c>
      <c r="G223" s="195">
        <v>5.57</v>
      </c>
      <c r="H223" s="193">
        <f>CMVSem03[[#This Row],[Un. (R$)]]*CMVSem03[[#This Row],[Qtd.]]</f>
        <v>150.39000000000001</v>
      </c>
      <c r="I223" s="194">
        <v>45</v>
      </c>
      <c r="J223" s="195">
        <v>5.1669999999999998</v>
      </c>
      <c r="K223" s="193">
        <f>IF(I223="","",I223*J223)</f>
        <v>232.51499999999999</v>
      </c>
      <c r="L223" s="194">
        <v>7</v>
      </c>
      <c r="M223" s="195">
        <f>IF(J223=0," ",J223)</f>
        <v>5.1669999999999998</v>
      </c>
      <c r="N223" s="193">
        <f>CMVSem03[[#This Row],[Un. (R$)6]]*CMVSem03[[#This Row],[Qtd.5]]</f>
        <v>36.168999999999997</v>
      </c>
      <c r="O223" s="201">
        <f>IF(((F223+I223)-L223)=0," ",(F223+I223)-L223)</f>
        <v>65</v>
      </c>
      <c r="P223" s="195">
        <f>M223</f>
        <v>5.1669999999999998</v>
      </c>
      <c r="Q223" s="202">
        <f>IFERROR((H223+K223)-N223," ")</f>
        <v>346.73599999999999</v>
      </c>
      <c r="R223" s="29"/>
    </row>
    <row r="224" spans="1:18" ht="16.5" customHeight="1">
      <c r="A224" s="30"/>
      <c r="B224" s="281" t="s">
        <v>282</v>
      </c>
      <c r="C224" s="282"/>
      <c r="D224" s="281" t="s">
        <v>146</v>
      </c>
      <c r="E224" s="283" t="s">
        <v>75</v>
      </c>
      <c r="F224" s="194">
        <v>19</v>
      </c>
      <c r="G224" s="195">
        <v>5.5721999999999996</v>
      </c>
      <c r="H224" s="193">
        <f>CMVSem03[[#This Row],[Un. (R$)]]*CMVSem03[[#This Row],[Qtd.]]</f>
        <v>105.87179999999999</v>
      </c>
      <c r="I224" s="194">
        <v>48</v>
      </c>
      <c r="J224" s="195">
        <v>5.1767000000000003</v>
      </c>
      <c r="K224" s="193">
        <f>IF(I224="","",I224*J224)</f>
        <v>248.48160000000001</v>
      </c>
      <c r="L224" s="194">
        <v>20</v>
      </c>
      <c r="M224" s="195">
        <f>IF(J224=0," ",J224)</f>
        <v>5.1767000000000003</v>
      </c>
      <c r="N224" s="193">
        <f>CMVSem03[[#This Row],[Un. (R$)6]]*CMVSem03[[#This Row],[Qtd.5]]</f>
        <v>103.53400000000001</v>
      </c>
      <c r="O224" s="201">
        <f>IF(((F224+I224)-L224)=0," ",(F224+I224)-L224)</f>
        <v>47</v>
      </c>
      <c r="P224" s="195">
        <f>M224</f>
        <v>5.1767000000000003</v>
      </c>
      <c r="Q224" s="202">
        <f>IFERROR((H224+K224)-N224," ")</f>
        <v>250.81940000000003</v>
      </c>
      <c r="R224" s="29"/>
    </row>
    <row r="225" spans="1:18" ht="16.5" customHeight="1">
      <c r="A225" s="30"/>
      <c r="B225" s="281" t="s">
        <v>282</v>
      </c>
      <c r="C225" s="282"/>
      <c r="D225" s="281" t="s">
        <v>321</v>
      </c>
      <c r="E225" s="283" t="s">
        <v>75</v>
      </c>
      <c r="F225" s="194">
        <v>21</v>
      </c>
      <c r="G225" s="195">
        <v>2.3233000000000001</v>
      </c>
      <c r="H225" s="193">
        <f>CMVSem03[[#This Row],[Un. (R$)]]*CMVSem03[[#This Row],[Qtd.]]</f>
        <v>48.789300000000004</v>
      </c>
      <c r="I225" s="194">
        <v>48</v>
      </c>
      <c r="J225" s="195">
        <v>2.3199999999999998</v>
      </c>
      <c r="K225" s="193">
        <f t="shared" si="35"/>
        <v>111.35999999999999</v>
      </c>
      <c r="L225" s="194">
        <v>19</v>
      </c>
      <c r="M225" s="195">
        <f t="shared" si="36"/>
        <v>2.3199999999999998</v>
      </c>
      <c r="N225" s="193">
        <f>CMVSem03[[#This Row],[Un. (R$)6]]*CMVSem03[[#This Row],[Qtd.5]]</f>
        <v>44.08</v>
      </c>
      <c r="O225" s="201">
        <f t="shared" si="37"/>
        <v>50</v>
      </c>
      <c r="P225" s="195">
        <f t="shared" si="38"/>
        <v>2.3199999999999998</v>
      </c>
      <c r="Q225" s="202">
        <f t="shared" si="39"/>
        <v>116.06929999999998</v>
      </c>
      <c r="R225" s="29"/>
    </row>
    <row r="226" spans="1:18" ht="16.5" customHeight="1">
      <c r="A226" s="30"/>
      <c r="B226" s="281" t="s">
        <v>282</v>
      </c>
      <c r="C226" s="282"/>
      <c r="D226" s="281" t="s">
        <v>310</v>
      </c>
      <c r="E226" s="283" t="s">
        <v>75</v>
      </c>
      <c r="F226" s="194">
        <v>46</v>
      </c>
      <c r="G226" s="195">
        <v>2.2997999999999998</v>
      </c>
      <c r="H226" s="193">
        <f>CMVSem03[[#This Row],[Un. (R$)]]*CMVSem03[[#This Row],[Qtd.]]</f>
        <v>105.79079999999999</v>
      </c>
      <c r="I226" s="194">
        <v>96</v>
      </c>
      <c r="J226" s="195">
        <v>2.0918999999999999</v>
      </c>
      <c r="K226" s="193">
        <f t="shared" si="35"/>
        <v>200.82239999999999</v>
      </c>
      <c r="L226" s="194">
        <v>31</v>
      </c>
      <c r="M226" s="195">
        <f t="shared" si="36"/>
        <v>2.0918999999999999</v>
      </c>
      <c r="N226" s="193">
        <f>CMVSem03[[#This Row],[Un. (R$)6]]*CMVSem03[[#This Row],[Qtd.5]]</f>
        <v>64.8489</v>
      </c>
      <c r="O226" s="201">
        <f t="shared" si="37"/>
        <v>111</v>
      </c>
      <c r="P226" s="195">
        <f t="shared" si="38"/>
        <v>2.0918999999999999</v>
      </c>
      <c r="Q226" s="202">
        <f t="shared" si="39"/>
        <v>241.76429999999999</v>
      </c>
      <c r="R226" s="29"/>
    </row>
    <row r="227" spans="1:18" ht="16.5" customHeight="1">
      <c r="A227" s="30"/>
      <c r="B227" s="281" t="s">
        <v>282</v>
      </c>
      <c r="C227" s="282"/>
      <c r="D227" s="281" t="s">
        <v>143</v>
      </c>
      <c r="E227" s="283" t="s">
        <v>75</v>
      </c>
      <c r="F227" s="194">
        <v>29</v>
      </c>
      <c r="G227" s="195">
        <v>2.6787999999999998</v>
      </c>
      <c r="H227" s="193">
        <f>CMVSem03[[#This Row],[Un. (R$)]]*CMVSem03[[#This Row],[Qtd.]]</f>
        <v>77.685199999999995</v>
      </c>
      <c r="I227" s="194">
        <v>15</v>
      </c>
      <c r="J227" s="195">
        <v>2.7292999999999998</v>
      </c>
      <c r="K227" s="193">
        <f t="shared" si="35"/>
        <v>40.939499999999995</v>
      </c>
      <c r="L227" s="194">
        <v>18</v>
      </c>
      <c r="M227" s="195">
        <f t="shared" si="36"/>
        <v>2.7292999999999998</v>
      </c>
      <c r="N227" s="193">
        <f>CMVSem03[[#This Row],[Un. (R$)6]]*CMVSem03[[#This Row],[Qtd.5]]</f>
        <v>49.127399999999994</v>
      </c>
      <c r="O227" s="201">
        <f t="shared" si="37"/>
        <v>26</v>
      </c>
      <c r="P227" s="195">
        <f t="shared" si="38"/>
        <v>2.7292999999999998</v>
      </c>
      <c r="Q227" s="202">
        <f t="shared" si="39"/>
        <v>69.497299999999996</v>
      </c>
      <c r="R227" s="29"/>
    </row>
    <row r="228" spans="1:18" ht="16.5" customHeight="1">
      <c r="A228" s="30"/>
      <c r="B228" s="281" t="s">
        <v>282</v>
      </c>
      <c r="C228" s="282"/>
      <c r="D228" s="281" t="s">
        <v>144</v>
      </c>
      <c r="E228" s="283" t="s">
        <v>75</v>
      </c>
      <c r="F228" s="194">
        <v>51</v>
      </c>
      <c r="G228" s="195">
        <v>2.6678999999999999</v>
      </c>
      <c r="H228" s="193">
        <f>CMVSem03[[#This Row],[Un. (R$)]]*CMVSem03[[#This Row],[Qtd.]]</f>
        <v>136.06289999999998</v>
      </c>
      <c r="I228" s="194">
        <v>24</v>
      </c>
      <c r="J228" s="195">
        <v>2.7545999999999999</v>
      </c>
      <c r="K228" s="193">
        <f t="shared" si="35"/>
        <v>66.110399999999998</v>
      </c>
      <c r="L228" s="194">
        <v>12</v>
      </c>
      <c r="M228" s="195">
        <f t="shared" si="36"/>
        <v>2.7545999999999999</v>
      </c>
      <c r="N228" s="193">
        <f>CMVSem03[[#This Row],[Un. (R$)6]]*CMVSem03[[#This Row],[Qtd.5]]</f>
        <v>33.055199999999999</v>
      </c>
      <c r="O228" s="201">
        <f t="shared" si="37"/>
        <v>63</v>
      </c>
      <c r="P228" s="195">
        <f t="shared" si="38"/>
        <v>2.7545999999999999</v>
      </c>
      <c r="Q228" s="202">
        <f t="shared" si="39"/>
        <v>169.11809999999997</v>
      </c>
      <c r="R228" s="29"/>
    </row>
    <row r="229" spans="1:18" ht="16.5" customHeight="1">
      <c r="A229" s="30"/>
      <c r="B229" s="281" t="s">
        <v>282</v>
      </c>
      <c r="C229" s="282"/>
      <c r="D229" s="281" t="s">
        <v>533</v>
      </c>
      <c r="E229" s="283" t="s">
        <v>75</v>
      </c>
      <c r="F229" s="194">
        <v>8</v>
      </c>
      <c r="G229" s="195">
        <v>2.16</v>
      </c>
      <c r="H229" s="193">
        <f>CMVSem03[[#This Row],[Un. (R$)]]*CMVSem03[[#This Row],[Qtd.]]</f>
        <v>17.28</v>
      </c>
      <c r="I229" s="194">
        <v>12</v>
      </c>
      <c r="J229" s="195">
        <v>2.16</v>
      </c>
      <c r="K229" s="193">
        <f t="shared" si="35"/>
        <v>25.92</v>
      </c>
      <c r="L229" s="194">
        <v>11</v>
      </c>
      <c r="M229" s="195">
        <f t="shared" si="36"/>
        <v>2.16</v>
      </c>
      <c r="N229" s="193">
        <f>CMVSem03[[#This Row],[Un. (R$)6]]*CMVSem03[[#This Row],[Qtd.5]]</f>
        <v>23.76</v>
      </c>
      <c r="O229" s="201">
        <f t="shared" si="37"/>
        <v>9</v>
      </c>
      <c r="P229" s="195">
        <f t="shared" si="38"/>
        <v>2.16</v>
      </c>
      <c r="Q229" s="202">
        <f t="shared" si="39"/>
        <v>19.440000000000001</v>
      </c>
      <c r="R229" s="29"/>
    </row>
    <row r="230" spans="1:18" ht="16.5" customHeight="1">
      <c r="A230" s="30"/>
      <c r="B230" s="281" t="s">
        <v>351</v>
      </c>
      <c r="C230" s="282"/>
      <c r="D230" s="281" t="s">
        <v>534</v>
      </c>
      <c r="E230" s="283" t="s">
        <v>75</v>
      </c>
      <c r="F230" s="194">
        <v>6</v>
      </c>
      <c r="G230" s="195">
        <v>2.1190000000000002</v>
      </c>
      <c r="H230" s="193">
        <f>CMVSem03[[#This Row],[Un. (R$)]]*CMVSem03[[#This Row],[Qtd.]]</f>
        <v>12.714000000000002</v>
      </c>
      <c r="I230" s="194">
        <v>12</v>
      </c>
      <c r="J230" s="195">
        <v>2.6949999999999998</v>
      </c>
      <c r="K230" s="193">
        <f t="shared" si="35"/>
        <v>32.339999999999996</v>
      </c>
      <c r="L230" s="194">
        <v>12</v>
      </c>
      <c r="M230" s="195">
        <f t="shared" si="36"/>
        <v>2.6949999999999998</v>
      </c>
      <c r="N230" s="193">
        <f>CMVSem03[[#This Row],[Un. (R$)6]]*CMVSem03[[#This Row],[Qtd.5]]</f>
        <v>32.339999999999996</v>
      </c>
      <c r="O230" s="201">
        <f t="shared" si="37"/>
        <v>6</v>
      </c>
      <c r="P230" s="195">
        <f t="shared" si="38"/>
        <v>2.6949999999999998</v>
      </c>
      <c r="Q230" s="202">
        <f t="shared" si="39"/>
        <v>12.714000000000006</v>
      </c>
      <c r="R230" s="29"/>
    </row>
    <row r="231" spans="1:18" ht="16.5" customHeight="1">
      <c r="A231" s="30"/>
      <c r="B231" s="284" t="s">
        <v>351</v>
      </c>
      <c r="C231" s="285"/>
      <c r="D231" s="284" t="s">
        <v>151</v>
      </c>
      <c r="E231" s="283" t="s">
        <v>75</v>
      </c>
      <c r="F231" s="194">
        <v>9</v>
      </c>
      <c r="G231" s="195">
        <v>2.5783</v>
      </c>
      <c r="H231" s="193">
        <f>CMVSem03[[#This Row],[Un. (R$)]]*CMVSem03[[#This Row],[Qtd.]]</f>
        <v>23.204699999999999</v>
      </c>
      <c r="I231" s="194">
        <v>18</v>
      </c>
      <c r="J231" s="195">
        <v>2.7244000000000002</v>
      </c>
      <c r="K231" s="193">
        <f>IF(I231="","",I231*J231)</f>
        <v>49.039200000000001</v>
      </c>
      <c r="L231" s="194">
        <v>0</v>
      </c>
      <c r="M231" s="195">
        <f>IF(J231=0," ",J231)</f>
        <v>2.7244000000000002</v>
      </c>
      <c r="N231" s="193">
        <f>CMVSem03[[#This Row],[Un. (R$)6]]*CMVSem03[[#This Row],[Qtd.5]]</f>
        <v>0</v>
      </c>
      <c r="O231" s="201">
        <f>IF(((F231+I231)-L231)=0," ",(F231+I231)-L231)</f>
        <v>27</v>
      </c>
      <c r="P231" s="195">
        <f>M231</f>
        <v>2.7244000000000002</v>
      </c>
      <c r="Q231" s="202">
        <f>IFERROR((H231+K231)-N231," ")</f>
        <v>72.243899999999996</v>
      </c>
      <c r="R231" s="29"/>
    </row>
    <row r="232" spans="1:18" ht="16.5" customHeight="1">
      <c r="A232" s="30"/>
      <c r="B232" s="284" t="s">
        <v>351</v>
      </c>
      <c r="C232" s="285"/>
      <c r="D232" s="284" t="s">
        <v>278</v>
      </c>
      <c r="E232" s="283" t="s">
        <v>75</v>
      </c>
      <c r="F232" s="194">
        <v>0</v>
      </c>
      <c r="G232" s="195">
        <v>2.4003999999999999</v>
      </c>
      <c r="H232" s="193">
        <f>CMVSem03[[#This Row],[Un. (R$)]]*CMVSem03[[#This Row],[Qtd.]]</f>
        <v>0</v>
      </c>
      <c r="I232" s="194">
        <v>0</v>
      </c>
      <c r="J232" s="195">
        <v>2.4</v>
      </c>
      <c r="K232" s="193">
        <f>IF(I232="","",I232*J232)</f>
        <v>0</v>
      </c>
      <c r="L232" s="194">
        <v>0</v>
      </c>
      <c r="M232" s="195">
        <f>IF(J232=0," ",J232)</f>
        <v>2.4</v>
      </c>
      <c r="N232" s="193">
        <f>CMVSem03[[#This Row],[Un. (R$)6]]*CMVSem03[[#This Row],[Qtd.5]]</f>
        <v>0</v>
      </c>
      <c r="O232" s="201" t="str">
        <f>IF(((F232+I232)-L232)=0," ",(F232+I232)-L232)</f>
        <v xml:space="preserve"> </v>
      </c>
      <c r="P232" s="195">
        <f>M232</f>
        <v>2.4</v>
      </c>
      <c r="Q232" s="202">
        <f>IFERROR((H232+K232)-N232," ")</f>
        <v>0</v>
      </c>
      <c r="R232" s="29"/>
    </row>
    <row r="233" spans="1:18" ht="16.5" customHeight="1">
      <c r="A233" s="30"/>
      <c r="B233" s="281" t="s">
        <v>351</v>
      </c>
      <c r="C233" s="282"/>
      <c r="D233" s="281" t="s">
        <v>279</v>
      </c>
      <c r="E233" s="286" t="s">
        <v>75</v>
      </c>
      <c r="F233" s="194">
        <v>0</v>
      </c>
      <c r="G233" s="195">
        <v>2.4314</v>
      </c>
      <c r="H233" s="193">
        <f>CMVSem03[[#This Row],[Un. (R$)]]*CMVSem03[[#This Row],[Qtd.]]</f>
        <v>0</v>
      </c>
      <c r="I233" s="194">
        <v>0</v>
      </c>
      <c r="J233" s="195">
        <v>2.4300000000000002</v>
      </c>
      <c r="K233" s="193">
        <f t="shared" si="35"/>
        <v>0</v>
      </c>
      <c r="L233" s="194">
        <v>0</v>
      </c>
      <c r="M233" s="195">
        <f t="shared" si="36"/>
        <v>2.4300000000000002</v>
      </c>
      <c r="N233" s="193">
        <f>CMVSem03[[#This Row],[Un. (R$)6]]*CMVSem03[[#This Row],[Qtd.5]]</f>
        <v>0</v>
      </c>
      <c r="O233" s="201" t="str">
        <f t="shared" si="37"/>
        <v xml:space="preserve"> </v>
      </c>
      <c r="P233" s="195">
        <f t="shared" si="38"/>
        <v>2.4300000000000002</v>
      </c>
      <c r="Q233" s="202">
        <f t="shared" si="39"/>
        <v>0</v>
      </c>
      <c r="R233" s="29"/>
    </row>
    <row r="234" spans="1:18" ht="16.5" customHeight="1">
      <c r="A234" s="30"/>
      <c r="B234" s="281" t="s">
        <v>351</v>
      </c>
      <c r="C234" s="282"/>
      <c r="D234" s="281" t="s">
        <v>147</v>
      </c>
      <c r="E234" s="283" t="s">
        <v>75</v>
      </c>
      <c r="F234" s="194">
        <v>6</v>
      </c>
      <c r="G234" s="195">
        <v>2.1833</v>
      </c>
      <c r="H234" s="193">
        <f>CMVSem03[[#This Row],[Un. (R$)]]*CMVSem03[[#This Row],[Qtd.]]</f>
        <v>13.0998</v>
      </c>
      <c r="I234" s="194">
        <v>6</v>
      </c>
      <c r="J234" s="195">
        <v>2.1800000000000002</v>
      </c>
      <c r="K234" s="193">
        <f t="shared" si="35"/>
        <v>13.080000000000002</v>
      </c>
      <c r="L234" s="194">
        <v>9</v>
      </c>
      <c r="M234" s="195">
        <f t="shared" si="36"/>
        <v>2.1800000000000002</v>
      </c>
      <c r="N234" s="193">
        <f>CMVSem03[[#This Row],[Un. (R$)6]]*CMVSem03[[#This Row],[Qtd.5]]</f>
        <v>19.62</v>
      </c>
      <c r="O234" s="201">
        <f t="shared" si="37"/>
        <v>3</v>
      </c>
      <c r="P234" s="195">
        <f t="shared" si="38"/>
        <v>2.1800000000000002</v>
      </c>
      <c r="Q234" s="202">
        <f t="shared" si="39"/>
        <v>6.5597999999999992</v>
      </c>
      <c r="R234" s="29"/>
    </row>
    <row r="235" spans="1:18" ht="16.5" customHeight="1">
      <c r="A235" s="30"/>
      <c r="B235" s="281" t="s">
        <v>351</v>
      </c>
      <c r="C235" s="282"/>
      <c r="D235" s="281" t="s">
        <v>549</v>
      </c>
      <c r="E235" s="283" t="s">
        <v>75</v>
      </c>
      <c r="F235" s="194">
        <v>6</v>
      </c>
      <c r="G235" s="195">
        <v>2.5482999999999998</v>
      </c>
      <c r="H235" s="193">
        <f>CMVSem03[[#This Row],[Un. (R$)]]*CMVSem03[[#This Row],[Qtd.]]</f>
        <v>15.2898</v>
      </c>
      <c r="I235" s="194">
        <v>6</v>
      </c>
      <c r="J235" s="195">
        <v>2.5499999999999998</v>
      </c>
      <c r="K235" s="193">
        <f t="shared" si="35"/>
        <v>15.299999999999999</v>
      </c>
      <c r="L235" s="194">
        <v>7</v>
      </c>
      <c r="M235" s="195">
        <f t="shared" si="36"/>
        <v>2.5499999999999998</v>
      </c>
      <c r="N235" s="193">
        <f>CMVSem03[[#This Row],[Un. (R$)6]]*CMVSem03[[#This Row],[Qtd.5]]</f>
        <v>17.849999999999998</v>
      </c>
      <c r="O235" s="201">
        <f t="shared" si="37"/>
        <v>5</v>
      </c>
      <c r="P235" s="195">
        <f t="shared" si="38"/>
        <v>2.5499999999999998</v>
      </c>
      <c r="Q235" s="202">
        <f t="shared" si="39"/>
        <v>12.739799999999999</v>
      </c>
      <c r="R235" s="29"/>
    </row>
    <row r="236" spans="1:18" ht="16.5" customHeight="1">
      <c r="A236" s="30"/>
      <c r="B236" s="281" t="s">
        <v>351</v>
      </c>
      <c r="C236" s="282"/>
      <c r="D236" s="281" t="s">
        <v>286</v>
      </c>
      <c r="E236" s="283" t="s">
        <v>75</v>
      </c>
      <c r="F236" s="194">
        <v>8</v>
      </c>
      <c r="G236" s="195">
        <v>2.5482999999999998</v>
      </c>
      <c r="H236" s="193">
        <f>CMVSem03[[#This Row],[Un. (R$)]]*CMVSem03[[#This Row],[Qtd.]]</f>
        <v>20.386399999999998</v>
      </c>
      <c r="I236" s="194">
        <v>12</v>
      </c>
      <c r="J236" s="195">
        <v>2.5499999999999998</v>
      </c>
      <c r="K236" s="193">
        <f t="shared" si="35"/>
        <v>30.599999999999998</v>
      </c>
      <c r="L236" s="194">
        <v>10</v>
      </c>
      <c r="M236" s="195">
        <f t="shared" si="36"/>
        <v>2.5499999999999998</v>
      </c>
      <c r="N236" s="193">
        <f>CMVSem03[[#This Row],[Un. (R$)6]]*CMVSem03[[#This Row],[Qtd.5]]</f>
        <v>25.5</v>
      </c>
      <c r="O236" s="201">
        <f t="shared" si="37"/>
        <v>10</v>
      </c>
      <c r="P236" s="195">
        <f t="shared" si="38"/>
        <v>2.5499999999999998</v>
      </c>
      <c r="Q236" s="202">
        <f t="shared" si="39"/>
        <v>25.486399999999996</v>
      </c>
      <c r="R236" s="29"/>
    </row>
    <row r="237" spans="1:18" ht="16.5" customHeight="1">
      <c r="A237" s="30"/>
      <c r="B237" s="281" t="s">
        <v>351</v>
      </c>
      <c r="C237" s="282"/>
      <c r="D237" s="281" t="s">
        <v>262</v>
      </c>
      <c r="E237" s="283" t="s">
        <v>75</v>
      </c>
      <c r="F237" s="194">
        <v>0</v>
      </c>
      <c r="G237" s="195">
        <v>2.48</v>
      </c>
      <c r="H237" s="193">
        <f>CMVSem03[[#This Row],[Un. (R$)]]*CMVSem03[[#This Row],[Qtd.]]</f>
        <v>0</v>
      </c>
      <c r="I237" s="194">
        <v>12</v>
      </c>
      <c r="J237" s="195">
        <v>2.48</v>
      </c>
      <c r="K237" s="193">
        <f t="shared" si="35"/>
        <v>29.759999999999998</v>
      </c>
      <c r="L237" s="194">
        <v>0</v>
      </c>
      <c r="M237" s="195">
        <f t="shared" si="36"/>
        <v>2.48</v>
      </c>
      <c r="N237" s="193">
        <f>CMVSem03[[#This Row],[Un. (R$)6]]*CMVSem03[[#This Row],[Qtd.5]]</f>
        <v>0</v>
      </c>
      <c r="O237" s="201">
        <f t="shared" si="37"/>
        <v>12</v>
      </c>
      <c r="P237" s="195">
        <f t="shared" si="38"/>
        <v>2.48</v>
      </c>
      <c r="Q237" s="202">
        <f t="shared" si="39"/>
        <v>29.759999999999998</v>
      </c>
      <c r="R237" s="29"/>
    </row>
    <row r="238" spans="1:18" ht="16.5" customHeight="1">
      <c r="A238" s="30"/>
      <c r="B238" s="281" t="s">
        <v>351</v>
      </c>
      <c r="C238" s="282"/>
      <c r="D238" s="281" t="s">
        <v>524</v>
      </c>
      <c r="E238" s="283" t="s">
        <v>75</v>
      </c>
      <c r="F238" s="194">
        <v>0</v>
      </c>
      <c r="G238" s="195">
        <v>2.63</v>
      </c>
      <c r="H238" s="193">
        <f>CMVSem03[[#This Row],[Un. (R$)]]*CMVSem03[[#This Row],[Qtd.]]</f>
        <v>0</v>
      </c>
      <c r="I238" s="194">
        <v>0</v>
      </c>
      <c r="J238" s="195">
        <v>2.63</v>
      </c>
      <c r="K238" s="193">
        <f t="shared" si="35"/>
        <v>0</v>
      </c>
      <c r="L238" s="194">
        <v>0</v>
      </c>
      <c r="M238" s="195">
        <f t="shared" si="36"/>
        <v>2.63</v>
      </c>
      <c r="N238" s="193">
        <f>CMVSem03[[#This Row],[Un. (R$)6]]*CMVSem03[[#This Row],[Qtd.5]]</f>
        <v>0</v>
      </c>
      <c r="O238" s="201" t="str">
        <f t="shared" si="37"/>
        <v xml:space="preserve"> </v>
      </c>
      <c r="P238" s="195">
        <f t="shared" si="38"/>
        <v>2.63</v>
      </c>
      <c r="Q238" s="202">
        <f t="shared" si="39"/>
        <v>0</v>
      </c>
      <c r="R238" s="29"/>
    </row>
    <row r="239" spans="1:18" ht="16.5" customHeight="1">
      <c r="A239" s="30"/>
      <c r="B239" s="281" t="s">
        <v>351</v>
      </c>
      <c r="C239" s="282"/>
      <c r="D239" s="281" t="s">
        <v>525</v>
      </c>
      <c r="E239" s="283" t="s">
        <v>75</v>
      </c>
      <c r="F239" s="194">
        <v>0</v>
      </c>
      <c r="G239" s="195">
        <v>2.48</v>
      </c>
      <c r="H239" s="193">
        <f>CMVSem03[[#This Row],[Un. (R$)]]*CMVSem03[[#This Row],[Qtd.]]</f>
        <v>0</v>
      </c>
      <c r="I239" s="194">
        <v>0</v>
      </c>
      <c r="J239" s="195">
        <v>2.6867000000000001</v>
      </c>
      <c r="K239" s="193">
        <f t="shared" si="35"/>
        <v>0</v>
      </c>
      <c r="L239" s="194">
        <v>0</v>
      </c>
      <c r="M239" s="195">
        <f t="shared" si="36"/>
        <v>2.6867000000000001</v>
      </c>
      <c r="N239" s="193">
        <f>CMVSem03[[#This Row],[Un. (R$)6]]*CMVSem03[[#This Row],[Qtd.5]]</f>
        <v>0</v>
      </c>
      <c r="O239" s="201" t="str">
        <f t="shared" si="37"/>
        <v xml:space="preserve"> </v>
      </c>
      <c r="P239" s="195">
        <f t="shared" si="38"/>
        <v>2.6867000000000001</v>
      </c>
      <c r="Q239" s="202">
        <f t="shared" si="39"/>
        <v>0</v>
      </c>
      <c r="R239" s="29"/>
    </row>
    <row r="240" spans="1:18" ht="16.5" customHeight="1">
      <c r="A240" s="30"/>
      <c r="B240" s="281" t="s">
        <v>351</v>
      </c>
      <c r="C240" s="282"/>
      <c r="D240" s="281" t="s">
        <v>532</v>
      </c>
      <c r="E240" s="283" t="s">
        <v>75</v>
      </c>
      <c r="F240" s="194">
        <v>0</v>
      </c>
      <c r="G240" s="195">
        <v>2.48</v>
      </c>
      <c r="H240" s="193">
        <f>CMVSem03[[#This Row],[Un. (R$)]]*CMVSem03[[#This Row],[Qtd.]]</f>
        <v>0</v>
      </c>
      <c r="I240" s="194">
        <v>0</v>
      </c>
      <c r="J240" s="195">
        <v>2.48</v>
      </c>
      <c r="K240" s="193">
        <f t="shared" ref="K240" si="40">IF(I240="","",I240*J240)</f>
        <v>0</v>
      </c>
      <c r="L240" s="194">
        <v>0</v>
      </c>
      <c r="M240" s="195">
        <f t="shared" ref="M240" si="41">IF(J240=0," ",J240)</f>
        <v>2.48</v>
      </c>
      <c r="N240" s="193">
        <f>CMVSem03[[#This Row],[Un. (R$)6]]*CMVSem03[[#This Row],[Qtd.5]]</f>
        <v>0</v>
      </c>
      <c r="O240" s="201" t="str">
        <f t="shared" ref="O240" si="42">IF(((F240+I240)-L240)=0," ",(F240+I240)-L240)</f>
        <v xml:space="preserve"> </v>
      </c>
      <c r="P240" s="195">
        <f t="shared" ref="P240" si="43">M240</f>
        <v>2.48</v>
      </c>
      <c r="Q240" s="202">
        <f t="shared" ref="Q240" si="44">IFERROR((H240+K240)-N240," ")</f>
        <v>0</v>
      </c>
      <c r="R240" s="29"/>
    </row>
    <row r="241" spans="1:18" ht="16.5" customHeight="1">
      <c r="A241" s="30"/>
      <c r="B241" s="31"/>
      <c r="C241" s="31"/>
      <c r="D241" s="31"/>
      <c r="E241" s="33"/>
      <c r="F241" s="34"/>
      <c r="G241" s="35"/>
      <c r="H241" s="36" t="str">
        <f t="shared" ref="H241:H388" si="45">IF(F241="","",F241*G241)</f>
        <v/>
      </c>
      <c r="I241" s="34"/>
      <c r="J241" s="35"/>
      <c r="K241" s="36" t="str">
        <f t="shared" ref="K241:K388" si="46">IF(I241="","",I241*J241)</f>
        <v/>
      </c>
      <c r="L241" s="34"/>
      <c r="M241" s="37" t="str">
        <f t="shared" ref="M241:M388" si="47">IF(J241=0," ",J241)</f>
        <v xml:space="preserve"> </v>
      </c>
      <c r="N241" s="36" t="str">
        <f t="shared" ref="N241:N388" si="48">IFERROR(L241*M241," ")</f>
        <v xml:space="preserve"> </v>
      </c>
      <c r="O241" s="38" t="str">
        <f t="shared" ref="O241:O388" si="49">IF(((F241+I241)-L241)=0," ",(F241+I241)-L241)</f>
        <v xml:space="preserve"> </v>
      </c>
      <c r="P241" s="37" t="str">
        <f t="shared" ref="P241:P388" si="50">M241</f>
        <v xml:space="preserve"> </v>
      </c>
      <c r="Q241" s="36" t="str">
        <f t="shared" ref="Q241:Q388" si="51">IFERROR((H241+K241)-N241," ")</f>
        <v xml:space="preserve"> </v>
      </c>
      <c r="R241" s="29"/>
    </row>
    <row r="242" spans="1:18" ht="16.5" customHeight="1">
      <c r="A242" s="30"/>
      <c r="B242" s="31"/>
      <c r="C242" s="31"/>
      <c r="D242" s="31"/>
      <c r="E242" s="33"/>
      <c r="F242" s="34"/>
      <c r="G242" s="35"/>
      <c r="H242" s="36" t="str">
        <f t="shared" si="45"/>
        <v/>
      </c>
      <c r="I242" s="34"/>
      <c r="J242" s="35"/>
      <c r="K242" s="36" t="str">
        <f t="shared" si="46"/>
        <v/>
      </c>
      <c r="L242" s="34"/>
      <c r="M242" s="37" t="str">
        <f t="shared" si="47"/>
        <v xml:space="preserve"> </v>
      </c>
      <c r="N242" s="36" t="str">
        <f t="shared" si="48"/>
        <v xml:space="preserve"> </v>
      </c>
      <c r="O242" s="38" t="str">
        <f t="shared" si="49"/>
        <v xml:space="preserve"> </v>
      </c>
      <c r="P242" s="37" t="str">
        <f t="shared" si="50"/>
        <v xml:space="preserve"> </v>
      </c>
      <c r="Q242" s="36" t="str">
        <f t="shared" si="51"/>
        <v xml:space="preserve"> </v>
      </c>
      <c r="R242" s="29"/>
    </row>
    <row r="243" spans="1:18" ht="16.5" customHeight="1">
      <c r="A243" s="30"/>
      <c r="B243" s="31"/>
      <c r="C243" s="31"/>
      <c r="D243" s="31"/>
      <c r="E243" s="33"/>
      <c r="F243" s="34"/>
      <c r="G243" s="35"/>
      <c r="H243" s="36" t="str">
        <f t="shared" si="45"/>
        <v/>
      </c>
      <c r="I243" s="34"/>
      <c r="J243" s="35"/>
      <c r="K243" s="36" t="str">
        <f t="shared" si="46"/>
        <v/>
      </c>
      <c r="L243" s="34"/>
      <c r="M243" s="37" t="str">
        <f t="shared" si="47"/>
        <v xml:space="preserve"> </v>
      </c>
      <c r="N243" s="36" t="str">
        <f t="shared" si="48"/>
        <v xml:space="preserve"> </v>
      </c>
      <c r="O243" s="38" t="str">
        <f t="shared" si="49"/>
        <v xml:space="preserve"> </v>
      </c>
      <c r="P243" s="37" t="str">
        <f t="shared" si="50"/>
        <v xml:space="preserve"> </v>
      </c>
      <c r="Q243" s="36" t="str">
        <f t="shared" si="51"/>
        <v xml:space="preserve"> </v>
      </c>
      <c r="R243" s="29"/>
    </row>
    <row r="244" spans="1:18" ht="16.5" customHeight="1">
      <c r="A244" s="30"/>
      <c r="B244" s="31"/>
      <c r="C244" s="31"/>
      <c r="D244" s="31"/>
      <c r="E244" s="33"/>
      <c r="F244" s="34"/>
      <c r="G244" s="35"/>
      <c r="H244" s="36" t="str">
        <f t="shared" si="45"/>
        <v/>
      </c>
      <c r="I244" s="34"/>
      <c r="J244" s="35"/>
      <c r="K244" s="36" t="str">
        <f t="shared" si="46"/>
        <v/>
      </c>
      <c r="L244" s="34"/>
      <c r="M244" s="37" t="str">
        <f t="shared" si="47"/>
        <v xml:space="preserve"> </v>
      </c>
      <c r="N244" s="36" t="str">
        <f t="shared" si="48"/>
        <v xml:space="preserve"> </v>
      </c>
      <c r="O244" s="38" t="str">
        <f t="shared" si="49"/>
        <v xml:space="preserve"> </v>
      </c>
      <c r="P244" s="37" t="str">
        <f t="shared" si="50"/>
        <v xml:space="preserve"> </v>
      </c>
      <c r="Q244" s="36" t="str">
        <f t="shared" si="51"/>
        <v xml:space="preserve"> </v>
      </c>
      <c r="R244" s="29"/>
    </row>
    <row r="245" spans="1:18" ht="16.5" customHeight="1">
      <c r="A245" s="30"/>
      <c r="B245" s="31"/>
      <c r="C245" s="31"/>
      <c r="D245" s="31"/>
      <c r="E245" s="33"/>
      <c r="F245" s="34"/>
      <c r="G245" s="35"/>
      <c r="H245" s="36" t="str">
        <f t="shared" si="45"/>
        <v/>
      </c>
      <c r="I245" s="34"/>
      <c r="J245" s="35"/>
      <c r="K245" s="36" t="str">
        <f t="shared" si="46"/>
        <v/>
      </c>
      <c r="L245" s="34"/>
      <c r="M245" s="37" t="str">
        <f t="shared" si="47"/>
        <v xml:space="preserve"> </v>
      </c>
      <c r="N245" s="36" t="str">
        <f t="shared" si="48"/>
        <v xml:space="preserve"> </v>
      </c>
      <c r="O245" s="38" t="str">
        <f t="shared" si="49"/>
        <v xml:space="preserve"> </v>
      </c>
      <c r="P245" s="37" t="str">
        <f t="shared" si="50"/>
        <v xml:space="preserve"> </v>
      </c>
      <c r="Q245" s="36" t="str">
        <f t="shared" si="51"/>
        <v xml:space="preserve"> </v>
      </c>
      <c r="R245" s="29"/>
    </row>
    <row r="246" spans="1:18" ht="16.5" customHeight="1">
      <c r="A246" s="30"/>
      <c r="B246" s="31"/>
      <c r="C246" s="31"/>
      <c r="D246" s="31"/>
      <c r="E246" s="33"/>
      <c r="F246" s="34"/>
      <c r="G246" s="35"/>
      <c r="H246" s="36" t="str">
        <f t="shared" si="45"/>
        <v/>
      </c>
      <c r="I246" s="34"/>
      <c r="J246" s="35"/>
      <c r="K246" s="36" t="str">
        <f t="shared" si="46"/>
        <v/>
      </c>
      <c r="L246" s="34"/>
      <c r="M246" s="37" t="str">
        <f t="shared" si="47"/>
        <v xml:space="preserve"> </v>
      </c>
      <c r="N246" s="36" t="str">
        <f t="shared" si="48"/>
        <v xml:space="preserve"> </v>
      </c>
      <c r="O246" s="38" t="str">
        <f t="shared" si="49"/>
        <v xml:space="preserve"> </v>
      </c>
      <c r="P246" s="37" t="str">
        <f t="shared" si="50"/>
        <v xml:space="preserve"> </v>
      </c>
      <c r="Q246" s="36" t="str">
        <f t="shared" si="51"/>
        <v xml:space="preserve"> </v>
      </c>
      <c r="R246" s="29"/>
    </row>
    <row r="247" spans="1:18" ht="16.5" customHeight="1">
      <c r="A247" s="30"/>
      <c r="B247" s="31"/>
      <c r="C247" s="31"/>
      <c r="D247" s="31"/>
      <c r="E247" s="33"/>
      <c r="F247" s="34"/>
      <c r="G247" s="35"/>
      <c r="H247" s="36" t="str">
        <f t="shared" si="45"/>
        <v/>
      </c>
      <c r="I247" s="34"/>
      <c r="J247" s="35"/>
      <c r="K247" s="36" t="str">
        <f t="shared" si="46"/>
        <v/>
      </c>
      <c r="L247" s="34"/>
      <c r="M247" s="37" t="str">
        <f t="shared" si="47"/>
        <v xml:space="preserve"> </v>
      </c>
      <c r="N247" s="36" t="str">
        <f t="shared" si="48"/>
        <v xml:space="preserve"> </v>
      </c>
      <c r="O247" s="38" t="str">
        <f t="shared" si="49"/>
        <v xml:space="preserve"> </v>
      </c>
      <c r="P247" s="37" t="str">
        <f t="shared" si="50"/>
        <v xml:space="preserve"> </v>
      </c>
      <c r="Q247" s="36" t="str">
        <f t="shared" si="51"/>
        <v xml:space="preserve"> </v>
      </c>
      <c r="R247" s="29"/>
    </row>
    <row r="248" spans="1:18" ht="16.5" customHeight="1">
      <c r="A248" s="30"/>
      <c r="B248" s="31"/>
      <c r="C248" s="31"/>
      <c r="D248" s="31"/>
      <c r="E248" s="33"/>
      <c r="F248" s="34"/>
      <c r="G248" s="35"/>
      <c r="H248" s="36" t="str">
        <f t="shared" si="45"/>
        <v/>
      </c>
      <c r="I248" s="34"/>
      <c r="J248" s="35"/>
      <c r="K248" s="36" t="str">
        <f t="shared" si="46"/>
        <v/>
      </c>
      <c r="L248" s="34"/>
      <c r="M248" s="37" t="str">
        <f t="shared" si="47"/>
        <v xml:space="preserve"> </v>
      </c>
      <c r="N248" s="36" t="str">
        <f t="shared" si="48"/>
        <v xml:space="preserve"> </v>
      </c>
      <c r="O248" s="38" t="str">
        <f t="shared" si="49"/>
        <v xml:space="preserve"> </v>
      </c>
      <c r="P248" s="37" t="str">
        <f t="shared" si="50"/>
        <v xml:space="preserve"> </v>
      </c>
      <c r="Q248" s="36" t="str">
        <f t="shared" si="51"/>
        <v xml:space="preserve"> </v>
      </c>
      <c r="R248" s="29"/>
    </row>
    <row r="249" spans="1:18" ht="16.5" customHeight="1">
      <c r="A249" s="30"/>
      <c r="B249" s="31"/>
      <c r="C249" s="31"/>
      <c r="D249" s="31"/>
      <c r="E249" s="33"/>
      <c r="F249" s="34"/>
      <c r="G249" s="35"/>
      <c r="H249" s="36" t="str">
        <f t="shared" si="45"/>
        <v/>
      </c>
      <c r="I249" s="34"/>
      <c r="J249" s="35"/>
      <c r="K249" s="36" t="str">
        <f t="shared" si="46"/>
        <v/>
      </c>
      <c r="L249" s="34"/>
      <c r="M249" s="37" t="str">
        <f t="shared" si="47"/>
        <v xml:space="preserve"> </v>
      </c>
      <c r="N249" s="36" t="str">
        <f t="shared" si="48"/>
        <v xml:space="preserve"> </v>
      </c>
      <c r="O249" s="38" t="str">
        <f t="shared" si="49"/>
        <v xml:space="preserve"> </v>
      </c>
      <c r="P249" s="37" t="str">
        <f t="shared" si="50"/>
        <v xml:space="preserve"> </v>
      </c>
      <c r="Q249" s="36" t="str">
        <f t="shared" si="51"/>
        <v xml:space="preserve"> </v>
      </c>
      <c r="R249" s="29"/>
    </row>
    <row r="250" spans="1:18" ht="16.5" customHeight="1">
      <c r="A250" s="30"/>
      <c r="B250" s="31"/>
      <c r="C250" s="31"/>
      <c r="D250" s="31"/>
      <c r="E250" s="33"/>
      <c r="F250" s="34"/>
      <c r="G250" s="35"/>
      <c r="H250" s="36" t="str">
        <f t="shared" si="45"/>
        <v/>
      </c>
      <c r="I250" s="34"/>
      <c r="J250" s="35"/>
      <c r="K250" s="36" t="str">
        <f t="shared" si="46"/>
        <v/>
      </c>
      <c r="L250" s="34"/>
      <c r="M250" s="37" t="str">
        <f t="shared" si="47"/>
        <v xml:space="preserve"> </v>
      </c>
      <c r="N250" s="36" t="str">
        <f t="shared" si="48"/>
        <v xml:space="preserve"> </v>
      </c>
      <c r="O250" s="38" t="str">
        <f t="shared" si="49"/>
        <v xml:space="preserve"> </v>
      </c>
      <c r="P250" s="37" t="str">
        <f t="shared" si="50"/>
        <v xml:space="preserve"> </v>
      </c>
      <c r="Q250" s="36" t="str">
        <f t="shared" si="51"/>
        <v xml:space="preserve"> </v>
      </c>
      <c r="R250" s="29"/>
    </row>
    <row r="251" spans="1:18" ht="16.5" customHeight="1">
      <c r="A251" s="30"/>
      <c r="B251" s="31"/>
      <c r="C251" s="31"/>
      <c r="D251" s="31"/>
      <c r="E251" s="33"/>
      <c r="F251" s="34"/>
      <c r="G251" s="35"/>
      <c r="H251" s="36" t="str">
        <f t="shared" si="45"/>
        <v/>
      </c>
      <c r="I251" s="34"/>
      <c r="J251" s="35"/>
      <c r="K251" s="36" t="str">
        <f t="shared" si="46"/>
        <v/>
      </c>
      <c r="L251" s="34"/>
      <c r="M251" s="37" t="str">
        <f t="shared" si="47"/>
        <v xml:space="preserve"> </v>
      </c>
      <c r="N251" s="36" t="str">
        <f t="shared" si="48"/>
        <v xml:space="preserve"> </v>
      </c>
      <c r="O251" s="38" t="str">
        <f t="shared" si="49"/>
        <v xml:space="preserve"> </v>
      </c>
      <c r="P251" s="37" t="str">
        <f t="shared" si="50"/>
        <v xml:space="preserve"> </v>
      </c>
      <c r="Q251" s="36" t="str">
        <f t="shared" si="51"/>
        <v xml:space="preserve"> </v>
      </c>
      <c r="R251" s="29"/>
    </row>
    <row r="252" spans="1:18" ht="16.5" customHeight="1">
      <c r="A252" s="30"/>
      <c r="B252" s="31"/>
      <c r="C252" s="31"/>
      <c r="D252" s="31"/>
      <c r="E252" s="33"/>
      <c r="F252" s="34"/>
      <c r="G252" s="35"/>
      <c r="H252" s="36" t="str">
        <f t="shared" si="45"/>
        <v/>
      </c>
      <c r="I252" s="34"/>
      <c r="J252" s="35"/>
      <c r="K252" s="36" t="str">
        <f t="shared" si="46"/>
        <v/>
      </c>
      <c r="L252" s="34"/>
      <c r="M252" s="37" t="str">
        <f t="shared" si="47"/>
        <v xml:space="preserve"> </v>
      </c>
      <c r="N252" s="36" t="str">
        <f t="shared" si="48"/>
        <v xml:space="preserve"> </v>
      </c>
      <c r="O252" s="38" t="str">
        <f t="shared" si="49"/>
        <v xml:space="preserve"> </v>
      </c>
      <c r="P252" s="37" t="str">
        <f t="shared" si="50"/>
        <v xml:space="preserve"> </v>
      </c>
      <c r="Q252" s="36" t="str">
        <f t="shared" si="51"/>
        <v xml:space="preserve"> </v>
      </c>
      <c r="R252" s="29"/>
    </row>
    <row r="253" spans="1:18" ht="16.5" customHeight="1">
      <c r="A253" s="30"/>
      <c r="B253" s="31"/>
      <c r="C253" s="31"/>
      <c r="D253" s="31"/>
      <c r="E253" s="33"/>
      <c r="F253" s="34"/>
      <c r="G253" s="35"/>
      <c r="H253" s="36" t="str">
        <f t="shared" si="45"/>
        <v/>
      </c>
      <c r="I253" s="34"/>
      <c r="J253" s="35"/>
      <c r="K253" s="36" t="str">
        <f t="shared" si="46"/>
        <v/>
      </c>
      <c r="L253" s="34"/>
      <c r="M253" s="37" t="str">
        <f t="shared" si="47"/>
        <v xml:space="preserve"> </v>
      </c>
      <c r="N253" s="36" t="str">
        <f t="shared" si="48"/>
        <v xml:space="preserve"> </v>
      </c>
      <c r="O253" s="38" t="str">
        <f t="shared" si="49"/>
        <v xml:space="preserve"> </v>
      </c>
      <c r="P253" s="37" t="str">
        <f t="shared" si="50"/>
        <v xml:space="preserve"> </v>
      </c>
      <c r="Q253" s="36" t="str">
        <f t="shared" si="51"/>
        <v xml:space="preserve"> </v>
      </c>
      <c r="R253" s="29"/>
    </row>
    <row r="254" spans="1:18" ht="16.5" customHeight="1">
      <c r="A254" s="30"/>
      <c r="B254" s="31"/>
      <c r="C254" s="31"/>
      <c r="D254" s="31"/>
      <c r="E254" s="33"/>
      <c r="F254" s="34"/>
      <c r="G254" s="35"/>
      <c r="H254" s="36" t="str">
        <f t="shared" si="45"/>
        <v/>
      </c>
      <c r="I254" s="34"/>
      <c r="J254" s="35"/>
      <c r="K254" s="36" t="str">
        <f t="shared" si="46"/>
        <v/>
      </c>
      <c r="L254" s="34"/>
      <c r="M254" s="37" t="str">
        <f t="shared" si="47"/>
        <v xml:space="preserve"> </v>
      </c>
      <c r="N254" s="36" t="str">
        <f t="shared" si="48"/>
        <v xml:space="preserve"> </v>
      </c>
      <c r="O254" s="38" t="str">
        <f t="shared" si="49"/>
        <v xml:space="preserve"> </v>
      </c>
      <c r="P254" s="37" t="str">
        <f t="shared" si="50"/>
        <v xml:space="preserve"> </v>
      </c>
      <c r="Q254" s="36" t="str">
        <f t="shared" si="51"/>
        <v xml:space="preserve"> </v>
      </c>
      <c r="R254" s="29"/>
    </row>
    <row r="255" spans="1:18" ht="16.5" customHeight="1">
      <c r="A255" s="30"/>
      <c r="B255" s="31"/>
      <c r="C255" s="31"/>
      <c r="D255" s="31"/>
      <c r="E255" s="33"/>
      <c r="F255" s="34"/>
      <c r="G255" s="35"/>
      <c r="H255" s="36" t="str">
        <f t="shared" si="45"/>
        <v/>
      </c>
      <c r="I255" s="34"/>
      <c r="J255" s="35"/>
      <c r="K255" s="36" t="str">
        <f t="shared" si="46"/>
        <v/>
      </c>
      <c r="L255" s="34"/>
      <c r="M255" s="37" t="str">
        <f t="shared" si="47"/>
        <v xml:space="preserve"> </v>
      </c>
      <c r="N255" s="36" t="str">
        <f t="shared" si="48"/>
        <v xml:space="preserve"> </v>
      </c>
      <c r="O255" s="38" t="str">
        <f t="shared" si="49"/>
        <v xml:space="preserve"> </v>
      </c>
      <c r="P255" s="37" t="str">
        <f t="shared" si="50"/>
        <v xml:space="preserve"> </v>
      </c>
      <c r="Q255" s="36" t="str">
        <f t="shared" si="51"/>
        <v xml:space="preserve"> </v>
      </c>
      <c r="R255" s="29"/>
    </row>
    <row r="256" spans="1:18" ht="16.5" customHeight="1">
      <c r="A256" s="30"/>
      <c r="B256" s="31"/>
      <c r="C256" s="31"/>
      <c r="D256" s="31"/>
      <c r="E256" s="33"/>
      <c r="F256" s="34"/>
      <c r="G256" s="35"/>
      <c r="H256" s="36" t="str">
        <f t="shared" si="45"/>
        <v/>
      </c>
      <c r="I256" s="34"/>
      <c r="J256" s="35"/>
      <c r="K256" s="36" t="str">
        <f t="shared" si="46"/>
        <v/>
      </c>
      <c r="L256" s="34"/>
      <c r="M256" s="37" t="str">
        <f t="shared" si="47"/>
        <v xml:space="preserve"> </v>
      </c>
      <c r="N256" s="36" t="str">
        <f t="shared" si="48"/>
        <v xml:space="preserve"> </v>
      </c>
      <c r="O256" s="38" t="str">
        <f t="shared" si="49"/>
        <v xml:space="preserve"> </v>
      </c>
      <c r="P256" s="37" t="str">
        <f t="shared" si="50"/>
        <v xml:space="preserve"> </v>
      </c>
      <c r="Q256" s="36" t="str">
        <f t="shared" si="51"/>
        <v xml:space="preserve"> </v>
      </c>
      <c r="R256" s="29"/>
    </row>
    <row r="257" spans="1:18" ht="16.5" customHeight="1">
      <c r="A257" s="30"/>
      <c r="B257" s="31"/>
      <c r="C257" s="31"/>
      <c r="D257" s="31"/>
      <c r="E257" s="33"/>
      <c r="F257" s="34"/>
      <c r="G257" s="35"/>
      <c r="H257" s="36" t="str">
        <f t="shared" si="45"/>
        <v/>
      </c>
      <c r="I257" s="34"/>
      <c r="J257" s="35"/>
      <c r="K257" s="36" t="str">
        <f t="shared" si="46"/>
        <v/>
      </c>
      <c r="L257" s="34"/>
      <c r="M257" s="37" t="str">
        <f t="shared" si="47"/>
        <v xml:space="preserve"> </v>
      </c>
      <c r="N257" s="36" t="str">
        <f t="shared" si="48"/>
        <v xml:space="preserve"> </v>
      </c>
      <c r="O257" s="38" t="str">
        <f t="shared" si="49"/>
        <v xml:space="preserve"> </v>
      </c>
      <c r="P257" s="37" t="str">
        <f t="shared" si="50"/>
        <v xml:space="preserve"> </v>
      </c>
      <c r="Q257" s="36" t="str">
        <f t="shared" si="51"/>
        <v xml:space="preserve"> </v>
      </c>
      <c r="R257" s="29"/>
    </row>
    <row r="258" spans="1:18" ht="16.5" customHeight="1">
      <c r="A258" s="30"/>
      <c r="B258" s="31"/>
      <c r="C258" s="31"/>
      <c r="D258" s="31"/>
      <c r="E258" s="33"/>
      <c r="F258" s="34"/>
      <c r="G258" s="35"/>
      <c r="H258" s="36" t="str">
        <f t="shared" si="45"/>
        <v/>
      </c>
      <c r="I258" s="34"/>
      <c r="J258" s="35"/>
      <c r="K258" s="36" t="str">
        <f t="shared" si="46"/>
        <v/>
      </c>
      <c r="L258" s="34"/>
      <c r="M258" s="37" t="str">
        <f t="shared" si="47"/>
        <v xml:space="preserve"> </v>
      </c>
      <c r="N258" s="36" t="str">
        <f t="shared" si="48"/>
        <v xml:space="preserve"> </v>
      </c>
      <c r="O258" s="38" t="str">
        <f t="shared" si="49"/>
        <v xml:space="preserve"> </v>
      </c>
      <c r="P258" s="37" t="str">
        <f t="shared" si="50"/>
        <v xml:space="preserve"> </v>
      </c>
      <c r="Q258" s="36" t="str">
        <f t="shared" si="51"/>
        <v xml:space="preserve"> </v>
      </c>
      <c r="R258" s="29"/>
    </row>
    <row r="259" spans="1:18" ht="16.5" customHeight="1">
      <c r="A259" s="30"/>
      <c r="B259" s="31"/>
      <c r="C259" s="31"/>
      <c r="D259" s="31"/>
      <c r="E259" s="33"/>
      <c r="F259" s="34"/>
      <c r="G259" s="35"/>
      <c r="H259" s="36" t="str">
        <f t="shared" si="45"/>
        <v/>
      </c>
      <c r="I259" s="34"/>
      <c r="J259" s="35"/>
      <c r="K259" s="36" t="str">
        <f t="shared" si="46"/>
        <v/>
      </c>
      <c r="L259" s="34"/>
      <c r="M259" s="37" t="str">
        <f t="shared" si="47"/>
        <v xml:space="preserve"> </v>
      </c>
      <c r="N259" s="36" t="str">
        <f t="shared" si="48"/>
        <v xml:space="preserve"> </v>
      </c>
      <c r="O259" s="38" t="str">
        <f t="shared" si="49"/>
        <v xml:space="preserve"> </v>
      </c>
      <c r="P259" s="37" t="str">
        <f t="shared" si="50"/>
        <v xml:space="preserve"> </v>
      </c>
      <c r="Q259" s="36" t="str">
        <f t="shared" si="51"/>
        <v xml:space="preserve"> </v>
      </c>
      <c r="R259" s="29"/>
    </row>
    <row r="260" spans="1:18" ht="16.5" customHeight="1">
      <c r="A260" s="30"/>
      <c r="B260" s="31"/>
      <c r="C260" s="31"/>
      <c r="D260" s="31"/>
      <c r="E260" s="33"/>
      <c r="F260" s="34"/>
      <c r="G260" s="35"/>
      <c r="H260" s="36" t="str">
        <f t="shared" si="45"/>
        <v/>
      </c>
      <c r="I260" s="34"/>
      <c r="J260" s="35"/>
      <c r="K260" s="36" t="str">
        <f t="shared" si="46"/>
        <v/>
      </c>
      <c r="L260" s="34"/>
      <c r="M260" s="37" t="str">
        <f t="shared" si="47"/>
        <v xml:space="preserve"> </v>
      </c>
      <c r="N260" s="36" t="str">
        <f t="shared" si="48"/>
        <v xml:space="preserve"> </v>
      </c>
      <c r="O260" s="38" t="str">
        <f t="shared" si="49"/>
        <v xml:space="preserve"> </v>
      </c>
      <c r="P260" s="37" t="str">
        <f t="shared" si="50"/>
        <v xml:space="preserve"> </v>
      </c>
      <c r="Q260" s="36" t="str">
        <f t="shared" si="51"/>
        <v xml:space="preserve"> </v>
      </c>
      <c r="R260" s="29"/>
    </row>
    <row r="261" spans="1:18" ht="16.5" customHeight="1">
      <c r="A261" s="30"/>
      <c r="B261" s="31"/>
      <c r="C261" s="31"/>
      <c r="D261" s="31"/>
      <c r="E261" s="33"/>
      <c r="F261" s="34"/>
      <c r="G261" s="35"/>
      <c r="H261" s="36" t="str">
        <f t="shared" si="45"/>
        <v/>
      </c>
      <c r="I261" s="34"/>
      <c r="J261" s="35"/>
      <c r="K261" s="36" t="str">
        <f t="shared" si="46"/>
        <v/>
      </c>
      <c r="L261" s="34"/>
      <c r="M261" s="37" t="str">
        <f t="shared" si="47"/>
        <v xml:space="preserve"> </v>
      </c>
      <c r="N261" s="36" t="str">
        <f t="shared" si="48"/>
        <v xml:space="preserve"> </v>
      </c>
      <c r="O261" s="38" t="str">
        <f t="shared" si="49"/>
        <v xml:space="preserve"> </v>
      </c>
      <c r="P261" s="37" t="str">
        <f t="shared" si="50"/>
        <v xml:space="preserve"> </v>
      </c>
      <c r="Q261" s="36" t="str">
        <f t="shared" si="51"/>
        <v xml:space="preserve"> </v>
      </c>
      <c r="R261" s="29"/>
    </row>
    <row r="262" spans="1:18" ht="16.5" customHeight="1">
      <c r="A262" s="30"/>
      <c r="B262" s="31"/>
      <c r="C262" s="31"/>
      <c r="D262" s="31"/>
      <c r="E262" s="33"/>
      <c r="F262" s="34"/>
      <c r="G262" s="35"/>
      <c r="H262" s="36" t="str">
        <f t="shared" si="45"/>
        <v/>
      </c>
      <c r="I262" s="34"/>
      <c r="J262" s="35"/>
      <c r="K262" s="36" t="str">
        <f t="shared" si="46"/>
        <v/>
      </c>
      <c r="L262" s="34"/>
      <c r="M262" s="37" t="str">
        <f t="shared" si="47"/>
        <v xml:space="preserve"> </v>
      </c>
      <c r="N262" s="36" t="str">
        <f t="shared" si="48"/>
        <v xml:space="preserve"> </v>
      </c>
      <c r="O262" s="38" t="str">
        <f t="shared" si="49"/>
        <v xml:space="preserve"> </v>
      </c>
      <c r="P262" s="37" t="str">
        <f t="shared" si="50"/>
        <v xml:space="preserve"> </v>
      </c>
      <c r="Q262" s="36" t="str">
        <f t="shared" si="51"/>
        <v xml:space="preserve"> </v>
      </c>
      <c r="R262" s="29"/>
    </row>
    <row r="263" spans="1:18" ht="16.5" customHeight="1">
      <c r="A263" s="30"/>
      <c r="B263" s="31"/>
      <c r="C263" s="31"/>
      <c r="D263" s="31"/>
      <c r="E263" s="33"/>
      <c r="F263" s="34"/>
      <c r="G263" s="35"/>
      <c r="H263" s="36" t="str">
        <f t="shared" si="45"/>
        <v/>
      </c>
      <c r="I263" s="34"/>
      <c r="J263" s="35"/>
      <c r="K263" s="36" t="str">
        <f t="shared" si="46"/>
        <v/>
      </c>
      <c r="L263" s="34"/>
      <c r="M263" s="37" t="str">
        <f t="shared" si="47"/>
        <v xml:space="preserve"> </v>
      </c>
      <c r="N263" s="36" t="str">
        <f t="shared" si="48"/>
        <v xml:space="preserve"> </v>
      </c>
      <c r="O263" s="38" t="str">
        <f t="shared" si="49"/>
        <v xml:space="preserve"> </v>
      </c>
      <c r="P263" s="37" t="str">
        <f t="shared" si="50"/>
        <v xml:space="preserve"> </v>
      </c>
      <c r="Q263" s="36" t="str">
        <f t="shared" si="51"/>
        <v xml:space="preserve"> </v>
      </c>
      <c r="R263" s="29"/>
    </row>
    <row r="264" spans="1:18" ht="16.5" customHeight="1">
      <c r="A264" s="30"/>
      <c r="B264" s="31"/>
      <c r="C264" s="31"/>
      <c r="D264" s="31"/>
      <c r="E264" s="33"/>
      <c r="F264" s="34"/>
      <c r="G264" s="35"/>
      <c r="H264" s="36" t="str">
        <f t="shared" si="45"/>
        <v/>
      </c>
      <c r="I264" s="34"/>
      <c r="J264" s="35"/>
      <c r="K264" s="36" t="str">
        <f t="shared" si="46"/>
        <v/>
      </c>
      <c r="L264" s="34"/>
      <c r="M264" s="37" t="str">
        <f t="shared" si="47"/>
        <v xml:space="preserve"> </v>
      </c>
      <c r="N264" s="36" t="str">
        <f t="shared" si="48"/>
        <v xml:space="preserve"> </v>
      </c>
      <c r="O264" s="38" t="str">
        <f t="shared" si="49"/>
        <v xml:space="preserve"> </v>
      </c>
      <c r="P264" s="37" t="str">
        <f t="shared" si="50"/>
        <v xml:space="preserve"> </v>
      </c>
      <c r="Q264" s="36" t="str">
        <f t="shared" si="51"/>
        <v xml:space="preserve"> </v>
      </c>
      <c r="R264" s="29"/>
    </row>
    <row r="265" spans="1:18" ht="16.5" customHeight="1">
      <c r="A265" s="30"/>
      <c r="B265" s="31"/>
      <c r="C265" s="31"/>
      <c r="D265" s="31"/>
      <c r="E265" s="33"/>
      <c r="F265" s="34"/>
      <c r="G265" s="35"/>
      <c r="H265" s="36" t="str">
        <f t="shared" si="45"/>
        <v/>
      </c>
      <c r="I265" s="34"/>
      <c r="J265" s="35"/>
      <c r="K265" s="36" t="str">
        <f t="shared" si="46"/>
        <v/>
      </c>
      <c r="L265" s="34"/>
      <c r="M265" s="37" t="str">
        <f t="shared" si="47"/>
        <v xml:space="preserve"> </v>
      </c>
      <c r="N265" s="36" t="str">
        <f t="shared" si="48"/>
        <v xml:space="preserve"> </v>
      </c>
      <c r="O265" s="38" t="str">
        <f t="shared" si="49"/>
        <v xml:space="preserve"> </v>
      </c>
      <c r="P265" s="37" t="str">
        <f t="shared" si="50"/>
        <v xml:space="preserve"> </v>
      </c>
      <c r="Q265" s="36" t="str">
        <f t="shared" si="51"/>
        <v xml:space="preserve"> </v>
      </c>
      <c r="R265" s="29"/>
    </row>
    <row r="266" spans="1:18" ht="16.5" customHeight="1">
      <c r="A266" s="30"/>
      <c r="B266" s="31"/>
      <c r="C266" s="31"/>
      <c r="D266" s="31"/>
      <c r="E266" s="33"/>
      <c r="F266" s="34"/>
      <c r="G266" s="35"/>
      <c r="H266" s="36" t="str">
        <f t="shared" si="45"/>
        <v/>
      </c>
      <c r="I266" s="34"/>
      <c r="J266" s="35"/>
      <c r="K266" s="36" t="str">
        <f t="shared" si="46"/>
        <v/>
      </c>
      <c r="L266" s="34"/>
      <c r="M266" s="37" t="str">
        <f t="shared" si="47"/>
        <v xml:space="preserve"> </v>
      </c>
      <c r="N266" s="36" t="str">
        <f t="shared" si="48"/>
        <v xml:space="preserve"> </v>
      </c>
      <c r="O266" s="38" t="str">
        <f t="shared" si="49"/>
        <v xml:space="preserve"> </v>
      </c>
      <c r="P266" s="37" t="str">
        <f t="shared" si="50"/>
        <v xml:space="preserve"> </v>
      </c>
      <c r="Q266" s="36" t="str">
        <f t="shared" si="51"/>
        <v xml:space="preserve"> </v>
      </c>
      <c r="R266" s="29"/>
    </row>
    <row r="267" spans="1:18" ht="16.5" customHeight="1">
      <c r="A267" s="30"/>
      <c r="B267" s="31"/>
      <c r="C267" s="31"/>
      <c r="D267" s="31"/>
      <c r="E267" s="33"/>
      <c r="F267" s="34"/>
      <c r="G267" s="35"/>
      <c r="H267" s="36" t="str">
        <f t="shared" si="45"/>
        <v/>
      </c>
      <c r="I267" s="34"/>
      <c r="J267" s="35"/>
      <c r="K267" s="36" t="str">
        <f t="shared" si="46"/>
        <v/>
      </c>
      <c r="L267" s="34"/>
      <c r="M267" s="37" t="str">
        <f t="shared" si="47"/>
        <v xml:space="preserve"> </v>
      </c>
      <c r="N267" s="36" t="str">
        <f t="shared" si="48"/>
        <v xml:space="preserve"> </v>
      </c>
      <c r="O267" s="38" t="str">
        <f t="shared" si="49"/>
        <v xml:space="preserve"> </v>
      </c>
      <c r="P267" s="37" t="str">
        <f t="shared" si="50"/>
        <v xml:space="preserve"> </v>
      </c>
      <c r="Q267" s="36" t="str">
        <f t="shared" si="51"/>
        <v xml:space="preserve"> </v>
      </c>
      <c r="R267" s="29"/>
    </row>
    <row r="268" spans="1:18" ht="16.5" customHeight="1">
      <c r="A268" s="30"/>
      <c r="B268" s="31"/>
      <c r="C268" s="31"/>
      <c r="D268" s="31"/>
      <c r="E268" s="33"/>
      <c r="F268" s="34"/>
      <c r="G268" s="35"/>
      <c r="H268" s="36" t="str">
        <f t="shared" si="45"/>
        <v/>
      </c>
      <c r="I268" s="34"/>
      <c r="J268" s="35"/>
      <c r="K268" s="36" t="str">
        <f t="shared" si="46"/>
        <v/>
      </c>
      <c r="L268" s="34"/>
      <c r="M268" s="37" t="str">
        <f t="shared" si="47"/>
        <v xml:space="preserve"> </v>
      </c>
      <c r="N268" s="36" t="str">
        <f t="shared" si="48"/>
        <v xml:space="preserve"> </v>
      </c>
      <c r="O268" s="38" t="str">
        <f t="shared" si="49"/>
        <v xml:space="preserve"> </v>
      </c>
      <c r="P268" s="37" t="str">
        <f t="shared" si="50"/>
        <v xml:space="preserve"> </v>
      </c>
      <c r="Q268" s="36" t="str">
        <f t="shared" si="51"/>
        <v xml:space="preserve"> </v>
      </c>
      <c r="R268" s="29"/>
    </row>
    <row r="269" spans="1:18" ht="16.5" customHeight="1">
      <c r="A269" s="30"/>
      <c r="B269" s="31"/>
      <c r="C269" s="31"/>
      <c r="D269" s="31"/>
      <c r="E269" s="33"/>
      <c r="F269" s="34"/>
      <c r="G269" s="35"/>
      <c r="H269" s="36" t="str">
        <f t="shared" si="45"/>
        <v/>
      </c>
      <c r="I269" s="34"/>
      <c r="J269" s="35"/>
      <c r="K269" s="36" t="str">
        <f t="shared" si="46"/>
        <v/>
      </c>
      <c r="L269" s="34"/>
      <c r="M269" s="37" t="str">
        <f t="shared" si="47"/>
        <v xml:space="preserve"> </v>
      </c>
      <c r="N269" s="36" t="str">
        <f t="shared" si="48"/>
        <v xml:space="preserve"> </v>
      </c>
      <c r="O269" s="38" t="str">
        <f t="shared" si="49"/>
        <v xml:space="preserve"> </v>
      </c>
      <c r="P269" s="37" t="str">
        <f t="shared" si="50"/>
        <v xml:space="preserve"> </v>
      </c>
      <c r="Q269" s="36" t="str">
        <f t="shared" si="51"/>
        <v xml:space="preserve"> </v>
      </c>
      <c r="R269" s="29"/>
    </row>
    <row r="270" spans="1:18" ht="16.5" customHeight="1">
      <c r="A270" s="30"/>
      <c r="B270" s="31"/>
      <c r="C270" s="31"/>
      <c r="D270" s="31"/>
      <c r="E270" s="33"/>
      <c r="F270" s="34"/>
      <c r="G270" s="35"/>
      <c r="H270" s="36" t="str">
        <f t="shared" si="45"/>
        <v/>
      </c>
      <c r="I270" s="34"/>
      <c r="J270" s="35"/>
      <c r="K270" s="36" t="str">
        <f t="shared" si="46"/>
        <v/>
      </c>
      <c r="L270" s="34"/>
      <c r="M270" s="37" t="str">
        <f t="shared" si="47"/>
        <v xml:space="preserve"> </v>
      </c>
      <c r="N270" s="36" t="str">
        <f t="shared" si="48"/>
        <v xml:space="preserve"> </v>
      </c>
      <c r="O270" s="38" t="str">
        <f t="shared" si="49"/>
        <v xml:space="preserve"> </v>
      </c>
      <c r="P270" s="37" t="str">
        <f t="shared" si="50"/>
        <v xml:space="preserve"> </v>
      </c>
      <c r="Q270" s="36" t="str">
        <f t="shared" si="51"/>
        <v xml:space="preserve"> </v>
      </c>
      <c r="R270" s="29"/>
    </row>
    <row r="271" spans="1:18" ht="16.5" customHeight="1">
      <c r="A271" s="30"/>
      <c r="B271" s="31"/>
      <c r="C271" s="31"/>
      <c r="D271" s="31"/>
      <c r="E271" s="33"/>
      <c r="F271" s="34"/>
      <c r="G271" s="35"/>
      <c r="H271" s="36" t="str">
        <f t="shared" si="45"/>
        <v/>
      </c>
      <c r="I271" s="34"/>
      <c r="J271" s="35"/>
      <c r="K271" s="36" t="str">
        <f t="shared" si="46"/>
        <v/>
      </c>
      <c r="L271" s="34"/>
      <c r="M271" s="37" t="str">
        <f t="shared" si="47"/>
        <v xml:space="preserve"> </v>
      </c>
      <c r="N271" s="36" t="str">
        <f t="shared" si="48"/>
        <v xml:space="preserve"> </v>
      </c>
      <c r="O271" s="38" t="str">
        <f t="shared" si="49"/>
        <v xml:space="preserve"> </v>
      </c>
      <c r="P271" s="37" t="str">
        <f t="shared" si="50"/>
        <v xml:space="preserve"> </v>
      </c>
      <c r="Q271" s="36" t="str">
        <f t="shared" si="51"/>
        <v xml:space="preserve"> </v>
      </c>
      <c r="R271" s="29"/>
    </row>
    <row r="272" spans="1:18" ht="16.5" customHeight="1">
      <c r="A272" s="30"/>
      <c r="B272" s="31"/>
      <c r="C272" s="31"/>
      <c r="D272" s="31"/>
      <c r="E272" s="33"/>
      <c r="F272" s="34"/>
      <c r="G272" s="35"/>
      <c r="H272" s="36" t="str">
        <f t="shared" si="45"/>
        <v/>
      </c>
      <c r="I272" s="34"/>
      <c r="J272" s="35"/>
      <c r="K272" s="36" t="str">
        <f t="shared" si="46"/>
        <v/>
      </c>
      <c r="L272" s="34"/>
      <c r="M272" s="37" t="str">
        <f t="shared" si="47"/>
        <v xml:space="preserve"> </v>
      </c>
      <c r="N272" s="36" t="str">
        <f t="shared" si="48"/>
        <v xml:space="preserve"> </v>
      </c>
      <c r="O272" s="38" t="str">
        <f t="shared" si="49"/>
        <v xml:space="preserve"> </v>
      </c>
      <c r="P272" s="37" t="str">
        <f t="shared" si="50"/>
        <v xml:space="preserve"> </v>
      </c>
      <c r="Q272" s="36" t="str">
        <f t="shared" si="51"/>
        <v xml:space="preserve"> </v>
      </c>
      <c r="R272" s="29"/>
    </row>
    <row r="273" spans="1:18" ht="16.5" customHeight="1">
      <c r="A273" s="30"/>
      <c r="B273" s="31"/>
      <c r="C273" s="31"/>
      <c r="D273" s="31"/>
      <c r="E273" s="33"/>
      <c r="F273" s="34"/>
      <c r="G273" s="35"/>
      <c r="H273" s="36" t="str">
        <f t="shared" si="45"/>
        <v/>
      </c>
      <c r="I273" s="34"/>
      <c r="J273" s="35"/>
      <c r="K273" s="36" t="str">
        <f t="shared" si="46"/>
        <v/>
      </c>
      <c r="L273" s="34"/>
      <c r="M273" s="37" t="str">
        <f t="shared" si="47"/>
        <v xml:space="preserve"> </v>
      </c>
      <c r="N273" s="36" t="str">
        <f t="shared" si="48"/>
        <v xml:space="preserve"> </v>
      </c>
      <c r="O273" s="38" t="str">
        <f t="shared" si="49"/>
        <v xml:space="preserve"> </v>
      </c>
      <c r="P273" s="37" t="str">
        <f t="shared" si="50"/>
        <v xml:space="preserve"> </v>
      </c>
      <c r="Q273" s="36" t="str">
        <f t="shared" si="51"/>
        <v xml:space="preserve"> </v>
      </c>
      <c r="R273" s="29"/>
    </row>
    <row r="274" spans="1:18" ht="16.5" customHeight="1">
      <c r="A274" s="30"/>
      <c r="B274" s="31"/>
      <c r="C274" s="31"/>
      <c r="D274" s="31"/>
      <c r="E274" s="33"/>
      <c r="F274" s="34"/>
      <c r="G274" s="35"/>
      <c r="H274" s="36" t="str">
        <f t="shared" si="45"/>
        <v/>
      </c>
      <c r="I274" s="34"/>
      <c r="J274" s="35"/>
      <c r="K274" s="36" t="str">
        <f t="shared" si="46"/>
        <v/>
      </c>
      <c r="L274" s="34"/>
      <c r="M274" s="37" t="str">
        <f t="shared" si="47"/>
        <v xml:space="preserve"> </v>
      </c>
      <c r="N274" s="36" t="str">
        <f t="shared" si="48"/>
        <v xml:space="preserve"> </v>
      </c>
      <c r="O274" s="38" t="str">
        <f t="shared" si="49"/>
        <v xml:space="preserve"> </v>
      </c>
      <c r="P274" s="37" t="str">
        <f t="shared" si="50"/>
        <v xml:space="preserve"> </v>
      </c>
      <c r="Q274" s="36" t="str">
        <f t="shared" si="51"/>
        <v xml:space="preserve"> </v>
      </c>
      <c r="R274" s="29"/>
    </row>
    <row r="275" spans="1:18" ht="16.5" customHeight="1">
      <c r="A275" s="30"/>
      <c r="B275" s="31"/>
      <c r="C275" s="31"/>
      <c r="D275" s="31"/>
      <c r="E275" s="33"/>
      <c r="F275" s="34"/>
      <c r="G275" s="35"/>
      <c r="H275" s="36" t="str">
        <f t="shared" si="45"/>
        <v/>
      </c>
      <c r="I275" s="34"/>
      <c r="J275" s="35"/>
      <c r="K275" s="36" t="str">
        <f t="shared" si="46"/>
        <v/>
      </c>
      <c r="L275" s="34"/>
      <c r="M275" s="37" t="str">
        <f t="shared" si="47"/>
        <v xml:space="preserve"> </v>
      </c>
      <c r="N275" s="36" t="str">
        <f t="shared" si="48"/>
        <v xml:space="preserve"> </v>
      </c>
      <c r="O275" s="38" t="str">
        <f t="shared" si="49"/>
        <v xml:space="preserve"> </v>
      </c>
      <c r="P275" s="37" t="str">
        <f t="shared" si="50"/>
        <v xml:space="preserve"> </v>
      </c>
      <c r="Q275" s="36" t="str">
        <f t="shared" si="51"/>
        <v xml:space="preserve"> </v>
      </c>
      <c r="R275" s="29"/>
    </row>
    <row r="276" spans="1:18" ht="16.5" customHeight="1">
      <c r="A276" s="30"/>
      <c r="B276" s="31"/>
      <c r="C276" s="31"/>
      <c r="D276" s="31"/>
      <c r="E276" s="33"/>
      <c r="F276" s="34"/>
      <c r="G276" s="35"/>
      <c r="H276" s="36" t="str">
        <f t="shared" si="45"/>
        <v/>
      </c>
      <c r="I276" s="34"/>
      <c r="J276" s="35"/>
      <c r="K276" s="36" t="str">
        <f t="shared" si="46"/>
        <v/>
      </c>
      <c r="L276" s="34"/>
      <c r="M276" s="37" t="str">
        <f t="shared" si="47"/>
        <v xml:space="preserve"> </v>
      </c>
      <c r="N276" s="36" t="str">
        <f t="shared" si="48"/>
        <v xml:space="preserve"> </v>
      </c>
      <c r="O276" s="38" t="str">
        <f t="shared" si="49"/>
        <v xml:space="preserve"> </v>
      </c>
      <c r="P276" s="37" t="str">
        <f t="shared" si="50"/>
        <v xml:space="preserve"> </v>
      </c>
      <c r="Q276" s="36" t="str">
        <f t="shared" si="51"/>
        <v xml:space="preserve"> </v>
      </c>
      <c r="R276" s="29"/>
    </row>
    <row r="277" spans="1:18" ht="16.5" customHeight="1">
      <c r="A277" s="30"/>
      <c r="B277" s="31"/>
      <c r="C277" s="31"/>
      <c r="D277" s="31"/>
      <c r="E277" s="33"/>
      <c r="F277" s="34"/>
      <c r="G277" s="35"/>
      <c r="H277" s="36" t="str">
        <f t="shared" si="45"/>
        <v/>
      </c>
      <c r="I277" s="34"/>
      <c r="J277" s="35"/>
      <c r="K277" s="36" t="str">
        <f t="shared" si="46"/>
        <v/>
      </c>
      <c r="L277" s="34"/>
      <c r="M277" s="37" t="str">
        <f t="shared" si="47"/>
        <v xml:space="preserve"> </v>
      </c>
      <c r="N277" s="36" t="str">
        <f t="shared" si="48"/>
        <v xml:space="preserve"> </v>
      </c>
      <c r="O277" s="38" t="str">
        <f t="shared" si="49"/>
        <v xml:space="preserve"> </v>
      </c>
      <c r="P277" s="37" t="str">
        <f t="shared" si="50"/>
        <v xml:space="preserve"> </v>
      </c>
      <c r="Q277" s="36" t="str">
        <f t="shared" si="51"/>
        <v xml:space="preserve"> </v>
      </c>
      <c r="R277" s="29"/>
    </row>
    <row r="278" spans="1:18" ht="16.5" customHeight="1">
      <c r="A278" s="30"/>
      <c r="B278" s="31"/>
      <c r="C278" s="31"/>
      <c r="D278" s="31"/>
      <c r="E278" s="33"/>
      <c r="F278" s="34"/>
      <c r="G278" s="35"/>
      <c r="H278" s="36" t="str">
        <f t="shared" si="45"/>
        <v/>
      </c>
      <c r="I278" s="34"/>
      <c r="J278" s="35"/>
      <c r="K278" s="36" t="str">
        <f t="shared" si="46"/>
        <v/>
      </c>
      <c r="L278" s="34"/>
      <c r="M278" s="37" t="str">
        <f t="shared" si="47"/>
        <v xml:space="preserve"> </v>
      </c>
      <c r="N278" s="36" t="str">
        <f t="shared" si="48"/>
        <v xml:space="preserve"> </v>
      </c>
      <c r="O278" s="38" t="str">
        <f t="shared" si="49"/>
        <v xml:space="preserve"> </v>
      </c>
      <c r="P278" s="37" t="str">
        <f t="shared" si="50"/>
        <v xml:space="preserve"> </v>
      </c>
      <c r="Q278" s="36" t="str">
        <f t="shared" si="51"/>
        <v xml:space="preserve"> </v>
      </c>
      <c r="R278" s="29"/>
    </row>
    <row r="279" spans="1:18" ht="16.5" customHeight="1">
      <c r="A279" s="30"/>
      <c r="B279" s="31"/>
      <c r="C279" s="31"/>
      <c r="D279" s="31"/>
      <c r="E279" s="33"/>
      <c r="F279" s="34"/>
      <c r="G279" s="35"/>
      <c r="H279" s="36" t="str">
        <f t="shared" si="45"/>
        <v/>
      </c>
      <c r="I279" s="34"/>
      <c r="J279" s="35"/>
      <c r="K279" s="36" t="str">
        <f t="shared" si="46"/>
        <v/>
      </c>
      <c r="L279" s="34"/>
      <c r="M279" s="37" t="str">
        <f t="shared" si="47"/>
        <v xml:space="preserve"> </v>
      </c>
      <c r="N279" s="36" t="str">
        <f t="shared" si="48"/>
        <v xml:space="preserve"> </v>
      </c>
      <c r="O279" s="38" t="str">
        <f t="shared" si="49"/>
        <v xml:space="preserve"> </v>
      </c>
      <c r="P279" s="37" t="str">
        <f t="shared" si="50"/>
        <v xml:space="preserve"> </v>
      </c>
      <c r="Q279" s="36" t="str">
        <f t="shared" si="51"/>
        <v xml:space="preserve"> </v>
      </c>
      <c r="R279" s="29"/>
    </row>
    <row r="280" spans="1:18" ht="16.5" customHeight="1">
      <c r="A280" s="30"/>
      <c r="B280" s="31"/>
      <c r="C280" s="31"/>
      <c r="D280" s="31"/>
      <c r="E280" s="33"/>
      <c r="F280" s="34"/>
      <c r="G280" s="35"/>
      <c r="H280" s="36" t="str">
        <f t="shared" si="45"/>
        <v/>
      </c>
      <c r="I280" s="34"/>
      <c r="J280" s="35"/>
      <c r="K280" s="36" t="str">
        <f t="shared" si="46"/>
        <v/>
      </c>
      <c r="L280" s="34"/>
      <c r="M280" s="37" t="str">
        <f t="shared" si="47"/>
        <v xml:space="preserve"> </v>
      </c>
      <c r="N280" s="36" t="str">
        <f t="shared" si="48"/>
        <v xml:space="preserve"> </v>
      </c>
      <c r="O280" s="38" t="str">
        <f t="shared" si="49"/>
        <v xml:space="preserve"> </v>
      </c>
      <c r="P280" s="37" t="str">
        <f t="shared" si="50"/>
        <v xml:space="preserve"> </v>
      </c>
      <c r="Q280" s="36" t="str">
        <f t="shared" si="51"/>
        <v xml:space="preserve"> </v>
      </c>
      <c r="R280" s="29"/>
    </row>
    <row r="281" spans="1:18" ht="16.5" customHeight="1">
      <c r="A281" s="30"/>
      <c r="B281" s="31"/>
      <c r="C281" s="31"/>
      <c r="D281" s="31"/>
      <c r="E281" s="33"/>
      <c r="F281" s="34"/>
      <c r="G281" s="35"/>
      <c r="H281" s="36" t="str">
        <f t="shared" si="45"/>
        <v/>
      </c>
      <c r="I281" s="34"/>
      <c r="J281" s="35"/>
      <c r="K281" s="36" t="str">
        <f t="shared" si="46"/>
        <v/>
      </c>
      <c r="L281" s="34"/>
      <c r="M281" s="37" t="str">
        <f t="shared" si="47"/>
        <v xml:space="preserve"> </v>
      </c>
      <c r="N281" s="36" t="str">
        <f t="shared" si="48"/>
        <v xml:space="preserve"> </v>
      </c>
      <c r="O281" s="38" t="str">
        <f t="shared" si="49"/>
        <v xml:space="preserve"> </v>
      </c>
      <c r="P281" s="37" t="str">
        <f t="shared" si="50"/>
        <v xml:space="preserve"> </v>
      </c>
      <c r="Q281" s="36" t="str">
        <f t="shared" si="51"/>
        <v xml:space="preserve"> </v>
      </c>
      <c r="R281" s="29"/>
    </row>
    <row r="282" spans="1:18" ht="16.5" customHeight="1">
      <c r="A282" s="30"/>
      <c r="B282" s="31"/>
      <c r="C282" s="31"/>
      <c r="D282" s="31"/>
      <c r="E282" s="33"/>
      <c r="F282" s="34"/>
      <c r="G282" s="35"/>
      <c r="H282" s="36" t="str">
        <f t="shared" si="45"/>
        <v/>
      </c>
      <c r="I282" s="34"/>
      <c r="J282" s="35"/>
      <c r="K282" s="36" t="str">
        <f t="shared" si="46"/>
        <v/>
      </c>
      <c r="L282" s="34"/>
      <c r="M282" s="37" t="str">
        <f t="shared" si="47"/>
        <v xml:space="preserve"> </v>
      </c>
      <c r="N282" s="36" t="str">
        <f t="shared" si="48"/>
        <v xml:space="preserve"> </v>
      </c>
      <c r="O282" s="38" t="str">
        <f t="shared" si="49"/>
        <v xml:space="preserve"> </v>
      </c>
      <c r="P282" s="37" t="str">
        <f t="shared" si="50"/>
        <v xml:space="preserve"> </v>
      </c>
      <c r="Q282" s="36" t="str">
        <f t="shared" si="51"/>
        <v xml:space="preserve"> </v>
      </c>
      <c r="R282" s="29"/>
    </row>
    <row r="283" spans="1:18" ht="16.5" customHeight="1">
      <c r="A283" s="30"/>
      <c r="B283" s="31"/>
      <c r="C283" s="31"/>
      <c r="D283" s="31"/>
      <c r="E283" s="33"/>
      <c r="F283" s="34"/>
      <c r="G283" s="35"/>
      <c r="H283" s="36" t="str">
        <f t="shared" si="45"/>
        <v/>
      </c>
      <c r="I283" s="34"/>
      <c r="J283" s="35"/>
      <c r="K283" s="36" t="str">
        <f t="shared" si="46"/>
        <v/>
      </c>
      <c r="L283" s="34"/>
      <c r="M283" s="37" t="str">
        <f t="shared" si="47"/>
        <v xml:space="preserve"> </v>
      </c>
      <c r="N283" s="36" t="str">
        <f t="shared" si="48"/>
        <v xml:space="preserve"> </v>
      </c>
      <c r="O283" s="38" t="str">
        <f t="shared" si="49"/>
        <v xml:space="preserve"> </v>
      </c>
      <c r="P283" s="37" t="str">
        <f t="shared" si="50"/>
        <v xml:space="preserve"> </v>
      </c>
      <c r="Q283" s="36" t="str">
        <f t="shared" si="51"/>
        <v xml:space="preserve"> </v>
      </c>
      <c r="R283" s="29"/>
    </row>
    <row r="284" spans="1:18" ht="16.5" customHeight="1">
      <c r="A284" s="30"/>
      <c r="B284" s="31"/>
      <c r="C284" s="31"/>
      <c r="D284" s="31"/>
      <c r="E284" s="33"/>
      <c r="F284" s="34"/>
      <c r="G284" s="35"/>
      <c r="H284" s="36" t="str">
        <f t="shared" si="45"/>
        <v/>
      </c>
      <c r="I284" s="34"/>
      <c r="J284" s="35"/>
      <c r="K284" s="36" t="str">
        <f t="shared" si="46"/>
        <v/>
      </c>
      <c r="L284" s="34"/>
      <c r="M284" s="37" t="str">
        <f t="shared" si="47"/>
        <v xml:space="preserve"> </v>
      </c>
      <c r="N284" s="36" t="str">
        <f t="shared" si="48"/>
        <v xml:space="preserve"> </v>
      </c>
      <c r="O284" s="38" t="str">
        <f t="shared" si="49"/>
        <v xml:space="preserve"> </v>
      </c>
      <c r="P284" s="37" t="str">
        <f t="shared" si="50"/>
        <v xml:space="preserve"> </v>
      </c>
      <c r="Q284" s="36" t="str">
        <f t="shared" si="51"/>
        <v xml:space="preserve"> </v>
      </c>
      <c r="R284" s="29"/>
    </row>
    <row r="285" spans="1:18" ht="16.5" customHeight="1">
      <c r="A285" s="30"/>
      <c r="B285" s="31"/>
      <c r="C285" s="31"/>
      <c r="D285" s="31"/>
      <c r="E285" s="33"/>
      <c r="F285" s="34"/>
      <c r="G285" s="35"/>
      <c r="H285" s="36" t="str">
        <f t="shared" si="45"/>
        <v/>
      </c>
      <c r="I285" s="34"/>
      <c r="J285" s="35"/>
      <c r="K285" s="36" t="str">
        <f t="shared" si="46"/>
        <v/>
      </c>
      <c r="L285" s="34"/>
      <c r="M285" s="37" t="str">
        <f t="shared" si="47"/>
        <v xml:space="preserve"> </v>
      </c>
      <c r="N285" s="36" t="str">
        <f t="shared" si="48"/>
        <v xml:space="preserve"> </v>
      </c>
      <c r="O285" s="38" t="str">
        <f t="shared" si="49"/>
        <v xml:space="preserve"> </v>
      </c>
      <c r="P285" s="37" t="str">
        <f t="shared" si="50"/>
        <v xml:space="preserve"> </v>
      </c>
      <c r="Q285" s="36" t="str">
        <f t="shared" si="51"/>
        <v xml:space="preserve"> </v>
      </c>
      <c r="R285" s="29"/>
    </row>
    <row r="286" spans="1:18" ht="16.5" customHeight="1">
      <c r="A286" s="30"/>
      <c r="B286" s="31"/>
      <c r="C286" s="31"/>
      <c r="D286" s="31"/>
      <c r="E286" s="33"/>
      <c r="F286" s="34"/>
      <c r="G286" s="35"/>
      <c r="H286" s="36" t="str">
        <f t="shared" si="45"/>
        <v/>
      </c>
      <c r="I286" s="34"/>
      <c r="J286" s="35"/>
      <c r="K286" s="36" t="str">
        <f t="shared" si="46"/>
        <v/>
      </c>
      <c r="L286" s="34"/>
      <c r="M286" s="37" t="str">
        <f t="shared" si="47"/>
        <v xml:space="preserve"> </v>
      </c>
      <c r="N286" s="36" t="str">
        <f t="shared" si="48"/>
        <v xml:space="preserve"> </v>
      </c>
      <c r="O286" s="38" t="str">
        <f t="shared" si="49"/>
        <v xml:space="preserve"> </v>
      </c>
      <c r="P286" s="37" t="str">
        <f t="shared" si="50"/>
        <v xml:space="preserve"> </v>
      </c>
      <c r="Q286" s="36" t="str">
        <f t="shared" si="51"/>
        <v xml:space="preserve"> </v>
      </c>
      <c r="R286" s="29"/>
    </row>
    <row r="287" spans="1:18" ht="16.5" customHeight="1">
      <c r="A287" s="30"/>
      <c r="B287" s="31"/>
      <c r="C287" s="31"/>
      <c r="D287" s="31"/>
      <c r="E287" s="33"/>
      <c r="F287" s="34"/>
      <c r="G287" s="35"/>
      <c r="H287" s="36" t="str">
        <f t="shared" si="45"/>
        <v/>
      </c>
      <c r="I287" s="34"/>
      <c r="J287" s="35"/>
      <c r="K287" s="36" t="str">
        <f t="shared" si="46"/>
        <v/>
      </c>
      <c r="L287" s="34"/>
      <c r="M287" s="37" t="str">
        <f t="shared" si="47"/>
        <v xml:space="preserve"> </v>
      </c>
      <c r="N287" s="36" t="str">
        <f t="shared" si="48"/>
        <v xml:space="preserve"> </v>
      </c>
      <c r="O287" s="38" t="str">
        <f t="shared" si="49"/>
        <v xml:space="preserve"> </v>
      </c>
      <c r="P287" s="37" t="str">
        <f t="shared" si="50"/>
        <v xml:space="preserve"> </v>
      </c>
      <c r="Q287" s="36" t="str">
        <f t="shared" si="51"/>
        <v xml:space="preserve"> </v>
      </c>
      <c r="R287" s="29"/>
    </row>
    <row r="288" spans="1:18" ht="16.5" customHeight="1">
      <c r="A288" s="30"/>
      <c r="B288" s="31"/>
      <c r="C288" s="31"/>
      <c r="D288" s="31"/>
      <c r="E288" s="33"/>
      <c r="F288" s="34"/>
      <c r="G288" s="35"/>
      <c r="H288" s="36" t="str">
        <f t="shared" si="45"/>
        <v/>
      </c>
      <c r="I288" s="34"/>
      <c r="J288" s="35"/>
      <c r="K288" s="36" t="str">
        <f t="shared" si="46"/>
        <v/>
      </c>
      <c r="L288" s="34"/>
      <c r="M288" s="37" t="str">
        <f t="shared" si="47"/>
        <v xml:space="preserve"> </v>
      </c>
      <c r="N288" s="36" t="str">
        <f t="shared" si="48"/>
        <v xml:space="preserve"> </v>
      </c>
      <c r="O288" s="38" t="str">
        <f t="shared" si="49"/>
        <v xml:space="preserve"> </v>
      </c>
      <c r="P288" s="37" t="str">
        <f t="shared" si="50"/>
        <v xml:space="preserve"> </v>
      </c>
      <c r="Q288" s="36" t="str">
        <f t="shared" si="51"/>
        <v xml:space="preserve"> </v>
      </c>
      <c r="R288" s="29"/>
    </row>
    <row r="289" spans="1:18" ht="16.5" customHeight="1">
      <c r="A289" s="30"/>
      <c r="B289" s="31"/>
      <c r="C289" s="31"/>
      <c r="D289" s="31"/>
      <c r="E289" s="33"/>
      <c r="F289" s="34"/>
      <c r="G289" s="35"/>
      <c r="H289" s="36" t="str">
        <f t="shared" si="45"/>
        <v/>
      </c>
      <c r="I289" s="34"/>
      <c r="J289" s="35"/>
      <c r="K289" s="36" t="str">
        <f t="shared" si="46"/>
        <v/>
      </c>
      <c r="L289" s="34"/>
      <c r="M289" s="37" t="str">
        <f t="shared" si="47"/>
        <v xml:space="preserve"> </v>
      </c>
      <c r="N289" s="36" t="str">
        <f t="shared" si="48"/>
        <v xml:space="preserve"> </v>
      </c>
      <c r="O289" s="38" t="str">
        <f t="shared" si="49"/>
        <v xml:space="preserve"> </v>
      </c>
      <c r="P289" s="37" t="str">
        <f t="shared" si="50"/>
        <v xml:space="preserve"> </v>
      </c>
      <c r="Q289" s="36" t="str">
        <f t="shared" si="51"/>
        <v xml:space="preserve"> </v>
      </c>
      <c r="R289" s="29"/>
    </row>
    <row r="290" spans="1:18" ht="16.5" customHeight="1">
      <c r="A290" s="30"/>
      <c r="B290" s="31"/>
      <c r="C290" s="31"/>
      <c r="D290" s="31"/>
      <c r="E290" s="33"/>
      <c r="F290" s="34"/>
      <c r="G290" s="35"/>
      <c r="H290" s="36" t="str">
        <f t="shared" si="45"/>
        <v/>
      </c>
      <c r="I290" s="34"/>
      <c r="J290" s="35"/>
      <c r="K290" s="36" t="str">
        <f t="shared" si="46"/>
        <v/>
      </c>
      <c r="L290" s="34"/>
      <c r="M290" s="37" t="str">
        <f t="shared" si="47"/>
        <v xml:space="preserve"> </v>
      </c>
      <c r="N290" s="36" t="str">
        <f t="shared" si="48"/>
        <v xml:space="preserve"> </v>
      </c>
      <c r="O290" s="38" t="str">
        <f t="shared" si="49"/>
        <v xml:space="preserve"> </v>
      </c>
      <c r="P290" s="37" t="str">
        <f t="shared" si="50"/>
        <v xml:space="preserve"> </v>
      </c>
      <c r="Q290" s="36" t="str">
        <f t="shared" si="51"/>
        <v xml:space="preserve"> </v>
      </c>
      <c r="R290" s="29"/>
    </row>
    <row r="291" spans="1:18" ht="16.5" customHeight="1">
      <c r="A291" s="30"/>
      <c r="B291" s="31"/>
      <c r="C291" s="31"/>
      <c r="D291" s="31"/>
      <c r="E291" s="33"/>
      <c r="F291" s="34"/>
      <c r="G291" s="35"/>
      <c r="H291" s="36" t="str">
        <f t="shared" si="45"/>
        <v/>
      </c>
      <c r="I291" s="34"/>
      <c r="J291" s="35"/>
      <c r="K291" s="36" t="str">
        <f t="shared" si="46"/>
        <v/>
      </c>
      <c r="L291" s="34"/>
      <c r="M291" s="37" t="str">
        <f t="shared" si="47"/>
        <v xml:space="preserve"> </v>
      </c>
      <c r="N291" s="36" t="str">
        <f t="shared" si="48"/>
        <v xml:space="preserve"> </v>
      </c>
      <c r="O291" s="38" t="str">
        <f t="shared" si="49"/>
        <v xml:space="preserve"> </v>
      </c>
      <c r="P291" s="37" t="str">
        <f t="shared" si="50"/>
        <v xml:space="preserve"> </v>
      </c>
      <c r="Q291" s="36" t="str">
        <f t="shared" si="51"/>
        <v xml:space="preserve"> </v>
      </c>
      <c r="R291" s="29"/>
    </row>
    <row r="292" spans="1:18" ht="16.5" customHeight="1">
      <c r="A292" s="30"/>
      <c r="B292" s="31"/>
      <c r="C292" s="31"/>
      <c r="D292" s="31"/>
      <c r="E292" s="33"/>
      <c r="F292" s="34"/>
      <c r="G292" s="35"/>
      <c r="H292" s="36" t="str">
        <f t="shared" si="45"/>
        <v/>
      </c>
      <c r="I292" s="34"/>
      <c r="J292" s="35"/>
      <c r="K292" s="36" t="str">
        <f t="shared" si="46"/>
        <v/>
      </c>
      <c r="L292" s="34"/>
      <c r="M292" s="37" t="str">
        <f t="shared" si="47"/>
        <v xml:space="preserve"> </v>
      </c>
      <c r="N292" s="36" t="str">
        <f t="shared" si="48"/>
        <v xml:space="preserve"> </v>
      </c>
      <c r="O292" s="38" t="str">
        <f t="shared" si="49"/>
        <v xml:space="preserve"> </v>
      </c>
      <c r="P292" s="37" t="str">
        <f t="shared" si="50"/>
        <v xml:space="preserve"> </v>
      </c>
      <c r="Q292" s="36" t="str">
        <f t="shared" si="51"/>
        <v xml:space="preserve"> </v>
      </c>
      <c r="R292" s="29"/>
    </row>
    <row r="293" spans="1:18" ht="16.5" customHeight="1">
      <c r="A293" s="30"/>
      <c r="B293" s="31"/>
      <c r="C293" s="31"/>
      <c r="D293" s="31"/>
      <c r="E293" s="33"/>
      <c r="F293" s="34"/>
      <c r="G293" s="35"/>
      <c r="H293" s="36" t="str">
        <f t="shared" si="45"/>
        <v/>
      </c>
      <c r="I293" s="34"/>
      <c r="J293" s="35"/>
      <c r="K293" s="36" t="str">
        <f t="shared" si="46"/>
        <v/>
      </c>
      <c r="L293" s="34"/>
      <c r="M293" s="37" t="str">
        <f t="shared" si="47"/>
        <v xml:space="preserve"> </v>
      </c>
      <c r="N293" s="36" t="str">
        <f t="shared" si="48"/>
        <v xml:space="preserve"> </v>
      </c>
      <c r="O293" s="38" t="str">
        <f t="shared" si="49"/>
        <v xml:space="preserve"> </v>
      </c>
      <c r="P293" s="37" t="str">
        <f t="shared" si="50"/>
        <v xml:space="preserve"> </v>
      </c>
      <c r="Q293" s="36" t="str">
        <f t="shared" si="51"/>
        <v xml:space="preserve"> </v>
      </c>
      <c r="R293" s="29"/>
    </row>
    <row r="294" spans="1:18" ht="16.5" customHeight="1">
      <c r="A294" s="30"/>
      <c r="B294" s="31"/>
      <c r="C294" s="31"/>
      <c r="D294" s="31"/>
      <c r="E294" s="33"/>
      <c r="F294" s="34"/>
      <c r="G294" s="35"/>
      <c r="H294" s="36" t="str">
        <f t="shared" si="45"/>
        <v/>
      </c>
      <c r="I294" s="34"/>
      <c r="J294" s="35"/>
      <c r="K294" s="36" t="str">
        <f t="shared" si="46"/>
        <v/>
      </c>
      <c r="L294" s="34"/>
      <c r="M294" s="37" t="str">
        <f t="shared" si="47"/>
        <v xml:space="preserve"> </v>
      </c>
      <c r="N294" s="36" t="str">
        <f t="shared" si="48"/>
        <v xml:space="preserve"> </v>
      </c>
      <c r="O294" s="38" t="str">
        <f t="shared" si="49"/>
        <v xml:space="preserve"> </v>
      </c>
      <c r="P294" s="37" t="str">
        <f t="shared" si="50"/>
        <v xml:space="preserve"> </v>
      </c>
      <c r="Q294" s="36" t="str">
        <f t="shared" si="51"/>
        <v xml:space="preserve"> </v>
      </c>
      <c r="R294" s="29"/>
    </row>
    <row r="295" spans="1:18" ht="16.5" customHeight="1">
      <c r="A295" s="30"/>
      <c r="B295" s="31"/>
      <c r="C295" s="31"/>
      <c r="D295" s="31"/>
      <c r="E295" s="33"/>
      <c r="F295" s="34"/>
      <c r="G295" s="35"/>
      <c r="H295" s="36" t="str">
        <f t="shared" si="45"/>
        <v/>
      </c>
      <c r="I295" s="34"/>
      <c r="J295" s="35"/>
      <c r="K295" s="36" t="str">
        <f t="shared" si="46"/>
        <v/>
      </c>
      <c r="L295" s="34"/>
      <c r="M295" s="37" t="str">
        <f t="shared" si="47"/>
        <v xml:space="preserve"> </v>
      </c>
      <c r="N295" s="36" t="str">
        <f t="shared" si="48"/>
        <v xml:space="preserve"> </v>
      </c>
      <c r="O295" s="38" t="str">
        <f t="shared" si="49"/>
        <v xml:space="preserve"> </v>
      </c>
      <c r="P295" s="37" t="str">
        <f t="shared" si="50"/>
        <v xml:space="preserve"> </v>
      </c>
      <c r="Q295" s="36" t="str">
        <f t="shared" si="51"/>
        <v xml:space="preserve"> </v>
      </c>
      <c r="R295" s="29"/>
    </row>
    <row r="296" spans="1:18" ht="16.5" customHeight="1">
      <c r="A296" s="30"/>
      <c r="B296" s="31"/>
      <c r="C296" s="31"/>
      <c r="D296" s="31"/>
      <c r="E296" s="33"/>
      <c r="F296" s="34"/>
      <c r="G296" s="35"/>
      <c r="H296" s="36" t="str">
        <f t="shared" si="45"/>
        <v/>
      </c>
      <c r="I296" s="34"/>
      <c r="J296" s="35"/>
      <c r="K296" s="36" t="str">
        <f t="shared" si="46"/>
        <v/>
      </c>
      <c r="L296" s="34"/>
      <c r="M296" s="37" t="str">
        <f t="shared" si="47"/>
        <v xml:space="preserve"> </v>
      </c>
      <c r="N296" s="36" t="str">
        <f t="shared" si="48"/>
        <v xml:space="preserve"> </v>
      </c>
      <c r="O296" s="38" t="str">
        <f t="shared" si="49"/>
        <v xml:space="preserve"> </v>
      </c>
      <c r="P296" s="37" t="str">
        <f t="shared" si="50"/>
        <v xml:space="preserve"> </v>
      </c>
      <c r="Q296" s="36" t="str">
        <f t="shared" si="51"/>
        <v xml:space="preserve"> </v>
      </c>
      <c r="R296" s="29"/>
    </row>
    <row r="297" spans="1:18" ht="16.5" customHeight="1">
      <c r="A297" s="30"/>
      <c r="B297" s="31"/>
      <c r="C297" s="31"/>
      <c r="D297" s="31"/>
      <c r="E297" s="33"/>
      <c r="F297" s="34"/>
      <c r="G297" s="35"/>
      <c r="H297" s="36" t="str">
        <f t="shared" si="45"/>
        <v/>
      </c>
      <c r="I297" s="34"/>
      <c r="J297" s="35"/>
      <c r="K297" s="36" t="str">
        <f t="shared" si="46"/>
        <v/>
      </c>
      <c r="L297" s="34"/>
      <c r="M297" s="37" t="str">
        <f t="shared" si="47"/>
        <v xml:space="preserve"> </v>
      </c>
      <c r="N297" s="36" t="str">
        <f t="shared" si="48"/>
        <v xml:space="preserve"> </v>
      </c>
      <c r="O297" s="38" t="str">
        <f t="shared" si="49"/>
        <v xml:space="preserve"> </v>
      </c>
      <c r="P297" s="37" t="str">
        <f t="shared" si="50"/>
        <v xml:space="preserve"> </v>
      </c>
      <c r="Q297" s="36" t="str">
        <f t="shared" si="51"/>
        <v xml:space="preserve"> </v>
      </c>
      <c r="R297" s="29"/>
    </row>
    <row r="298" spans="1:18" ht="16.5" customHeight="1">
      <c r="A298" s="30"/>
      <c r="B298" s="31"/>
      <c r="C298" s="31"/>
      <c r="D298" s="31"/>
      <c r="E298" s="33"/>
      <c r="F298" s="34"/>
      <c r="G298" s="35"/>
      <c r="H298" s="36" t="str">
        <f t="shared" si="45"/>
        <v/>
      </c>
      <c r="I298" s="34"/>
      <c r="J298" s="35"/>
      <c r="K298" s="36" t="str">
        <f t="shared" si="46"/>
        <v/>
      </c>
      <c r="L298" s="34"/>
      <c r="M298" s="37" t="str">
        <f t="shared" si="47"/>
        <v xml:space="preserve"> </v>
      </c>
      <c r="N298" s="36" t="str">
        <f t="shared" si="48"/>
        <v xml:space="preserve"> </v>
      </c>
      <c r="O298" s="38" t="str">
        <f t="shared" si="49"/>
        <v xml:space="preserve"> </v>
      </c>
      <c r="P298" s="37" t="str">
        <f t="shared" si="50"/>
        <v xml:space="preserve"> </v>
      </c>
      <c r="Q298" s="36" t="str">
        <f t="shared" si="51"/>
        <v xml:space="preserve"> </v>
      </c>
      <c r="R298" s="29"/>
    </row>
    <row r="299" spans="1:18" ht="16.5" customHeight="1">
      <c r="A299" s="30"/>
      <c r="B299" s="31"/>
      <c r="C299" s="31"/>
      <c r="D299" s="31"/>
      <c r="E299" s="33"/>
      <c r="F299" s="34"/>
      <c r="G299" s="35"/>
      <c r="H299" s="36" t="str">
        <f t="shared" si="45"/>
        <v/>
      </c>
      <c r="I299" s="34"/>
      <c r="J299" s="35"/>
      <c r="K299" s="36" t="str">
        <f t="shared" si="46"/>
        <v/>
      </c>
      <c r="L299" s="34"/>
      <c r="M299" s="37" t="str">
        <f t="shared" si="47"/>
        <v xml:space="preserve"> </v>
      </c>
      <c r="N299" s="36" t="str">
        <f t="shared" si="48"/>
        <v xml:space="preserve"> </v>
      </c>
      <c r="O299" s="38" t="str">
        <f t="shared" si="49"/>
        <v xml:space="preserve"> </v>
      </c>
      <c r="P299" s="37" t="str">
        <f t="shared" si="50"/>
        <v xml:space="preserve"> </v>
      </c>
      <c r="Q299" s="36" t="str">
        <f t="shared" si="51"/>
        <v xml:space="preserve"> </v>
      </c>
      <c r="R299" s="29"/>
    </row>
    <row r="300" spans="1:18" ht="16.5" customHeight="1">
      <c r="A300" s="30"/>
      <c r="B300" s="31"/>
      <c r="C300" s="31"/>
      <c r="D300" s="31"/>
      <c r="E300" s="33"/>
      <c r="F300" s="34"/>
      <c r="G300" s="35"/>
      <c r="H300" s="36" t="str">
        <f t="shared" si="45"/>
        <v/>
      </c>
      <c r="I300" s="34"/>
      <c r="J300" s="35"/>
      <c r="K300" s="36" t="str">
        <f t="shared" si="46"/>
        <v/>
      </c>
      <c r="L300" s="34"/>
      <c r="M300" s="37" t="str">
        <f t="shared" si="47"/>
        <v xml:space="preserve"> </v>
      </c>
      <c r="N300" s="36" t="str">
        <f t="shared" si="48"/>
        <v xml:space="preserve"> </v>
      </c>
      <c r="O300" s="38" t="str">
        <f t="shared" si="49"/>
        <v xml:space="preserve"> </v>
      </c>
      <c r="P300" s="37" t="str">
        <f t="shared" si="50"/>
        <v xml:space="preserve"> </v>
      </c>
      <c r="Q300" s="36" t="str">
        <f t="shared" si="51"/>
        <v xml:space="preserve"> </v>
      </c>
      <c r="R300" s="29"/>
    </row>
    <row r="301" spans="1:18" ht="16.5" customHeight="1">
      <c r="A301" s="30"/>
      <c r="B301" s="31"/>
      <c r="C301" s="31"/>
      <c r="D301" s="31"/>
      <c r="E301" s="33"/>
      <c r="F301" s="34"/>
      <c r="G301" s="35"/>
      <c r="H301" s="36" t="str">
        <f t="shared" si="45"/>
        <v/>
      </c>
      <c r="I301" s="34"/>
      <c r="J301" s="35"/>
      <c r="K301" s="36" t="str">
        <f t="shared" si="46"/>
        <v/>
      </c>
      <c r="L301" s="34"/>
      <c r="M301" s="37" t="str">
        <f t="shared" si="47"/>
        <v xml:space="preserve"> </v>
      </c>
      <c r="N301" s="36" t="str">
        <f t="shared" si="48"/>
        <v xml:space="preserve"> </v>
      </c>
      <c r="O301" s="38" t="str">
        <f t="shared" si="49"/>
        <v xml:space="preserve"> </v>
      </c>
      <c r="P301" s="37" t="str">
        <f t="shared" si="50"/>
        <v xml:space="preserve"> </v>
      </c>
      <c r="Q301" s="36" t="str">
        <f t="shared" si="51"/>
        <v xml:space="preserve"> </v>
      </c>
      <c r="R301" s="29"/>
    </row>
    <row r="302" spans="1:18" ht="16.5" customHeight="1">
      <c r="A302" s="30"/>
      <c r="B302" s="31"/>
      <c r="C302" s="31"/>
      <c r="D302" s="31"/>
      <c r="E302" s="33"/>
      <c r="F302" s="34"/>
      <c r="G302" s="35"/>
      <c r="H302" s="36" t="str">
        <f t="shared" si="45"/>
        <v/>
      </c>
      <c r="I302" s="34"/>
      <c r="J302" s="35"/>
      <c r="K302" s="36" t="str">
        <f t="shared" si="46"/>
        <v/>
      </c>
      <c r="L302" s="34"/>
      <c r="M302" s="37" t="str">
        <f t="shared" si="47"/>
        <v xml:space="preserve"> </v>
      </c>
      <c r="N302" s="36" t="str">
        <f t="shared" si="48"/>
        <v xml:space="preserve"> </v>
      </c>
      <c r="O302" s="38" t="str">
        <f t="shared" si="49"/>
        <v xml:space="preserve"> </v>
      </c>
      <c r="P302" s="37" t="str">
        <f t="shared" si="50"/>
        <v xml:space="preserve"> </v>
      </c>
      <c r="Q302" s="36" t="str">
        <f t="shared" si="51"/>
        <v xml:space="preserve"> </v>
      </c>
      <c r="R302" s="29"/>
    </row>
    <row r="303" spans="1:18" ht="16.5" customHeight="1">
      <c r="A303" s="30"/>
      <c r="B303" s="31"/>
      <c r="C303" s="31"/>
      <c r="D303" s="31"/>
      <c r="E303" s="33"/>
      <c r="F303" s="34"/>
      <c r="G303" s="35"/>
      <c r="H303" s="36" t="str">
        <f t="shared" si="45"/>
        <v/>
      </c>
      <c r="I303" s="34"/>
      <c r="J303" s="35"/>
      <c r="K303" s="36" t="str">
        <f t="shared" si="46"/>
        <v/>
      </c>
      <c r="L303" s="34"/>
      <c r="M303" s="37" t="str">
        <f t="shared" si="47"/>
        <v xml:space="preserve"> </v>
      </c>
      <c r="N303" s="36" t="str">
        <f t="shared" si="48"/>
        <v xml:space="preserve"> </v>
      </c>
      <c r="O303" s="38" t="str">
        <f t="shared" si="49"/>
        <v xml:space="preserve"> </v>
      </c>
      <c r="P303" s="37" t="str">
        <f t="shared" si="50"/>
        <v xml:space="preserve"> </v>
      </c>
      <c r="Q303" s="36" t="str">
        <f t="shared" si="51"/>
        <v xml:space="preserve"> </v>
      </c>
      <c r="R303" s="29"/>
    </row>
    <row r="304" spans="1:18" ht="16.5" customHeight="1">
      <c r="A304" s="30"/>
      <c r="B304" s="31"/>
      <c r="C304" s="31"/>
      <c r="D304" s="31"/>
      <c r="E304" s="33"/>
      <c r="F304" s="34"/>
      <c r="G304" s="35"/>
      <c r="H304" s="36" t="str">
        <f t="shared" si="45"/>
        <v/>
      </c>
      <c r="I304" s="34"/>
      <c r="J304" s="35"/>
      <c r="K304" s="36" t="str">
        <f t="shared" si="46"/>
        <v/>
      </c>
      <c r="L304" s="34"/>
      <c r="M304" s="37" t="str">
        <f t="shared" si="47"/>
        <v xml:space="preserve"> </v>
      </c>
      <c r="N304" s="36" t="str">
        <f t="shared" si="48"/>
        <v xml:space="preserve"> </v>
      </c>
      <c r="O304" s="38" t="str">
        <f t="shared" si="49"/>
        <v xml:space="preserve"> </v>
      </c>
      <c r="P304" s="37" t="str">
        <f t="shared" si="50"/>
        <v xml:space="preserve"> </v>
      </c>
      <c r="Q304" s="36" t="str">
        <f t="shared" si="51"/>
        <v xml:space="preserve"> </v>
      </c>
      <c r="R304" s="29"/>
    </row>
    <row r="305" spans="1:18" ht="16.5" customHeight="1">
      <c r="A305" s="30"/>
      <c r="B305" s="31"/>
      <c r="C305" s="31"/>
      <c r="D305" s="31"/>
      <c r="E305" s="33"/>
      <c r="F305" s="34"/>
      <c r="G305" s="35"/>
      <c r="H305" s="36" t="str">
        <f t="shared" si="45"/>
        <v/>
      </c>
      <c r="I305" s="34"/>
      <c r="J305" s="35"/>
      <c r="K305" s="36" t="str">
        <f t="shared" si="46"/>
        <v/>
      </c>
      <c r="L305" s="34"/>
      <c r="M305" s="37" t="str">
        <f t="shared" si="47"/>
        <v xml:space="preserve"> </v>
      </c>
      <c r="N305" s="36" t="str">
        <f t="shared" si="48"/>
        <v xml:space="preserve"> </v>
      </c>
      <c r="O305" s="38" t="str">
        <f t="shared" si="49"/>
        <v xml:space="preserve"> </v>
      </c>
      <c r="P305" s="37" t="str">
        <f t="shared" si="50"/>
        <v xml:space="preserve"> </v>
      </c>
      <c r="Q305" s="36" t="str">
        <f t="shared" si="51"/>
        <v xml:space="preserve"> </v>
      </c>
      <c r="R305" s="29"/>
    </row>
    <row r="306" spans="1:18" ht="16.5" customHeight="1">
      <c r="A306" s="30"/>
      <c r="B306" s="31"/>
      <c r="C306" s="31"/>
      <c r="D306" s="31"/>
      <c r="E306" s="33"/>
      <c r="F306" s="34"/>
      <c r="G306" s="35"/>
      <c r="H306" s="36" t="str">
        <f t="shared" si="45"/>
        <v/>
      </c>
      <c r="I306" s="34"/>
      <c r="J306" s="35"/>
      <c r="K306" s="36" t="str">
        <f t="shared" si="46"/>
        <v/>
      </c>
      <c r="L306" s="34"/>
      <c r="M306" s="37" t="str">
        <f t="shared" si="47"/>
        <v xml:space="preserve"> </v>
      </c>
      <c r="N306" s="36" t="str">
        <f t="shared" si="48"/>
        <v xml:space="preserve"> </v>
      </c>
      <c r="O306" s="38" t="str">
        <f t="shared" si="49"/>
        <v xml:space="preserve"> </v>
      </c>
      <c r="P306" s="37" t="str">
        <f t="shared" si="50"/>
        <v xml:space="preserve"> </v>
      </c>
      <c r="Q306" s="36" t="str">
        <f t="shared" si="51"/>
        <v xml:space="preserve"> </v>
      </c>
      <c r="R306" s="29"/>
    </row>
    <row r="307" spans="1:18" ht="16.5" customHeight="1">
      <c r="A307" s="30"/>
      <c r="B307" s="31"/>
      <c r="C307" s="31"/>
      <c r="D307" s="31"/>
      <c r="E307" s="33"/>
      <c r="F307" s="34"/>
      <c r="G307" s="35"/>
      <c r="H307" s="36" t="str">
        <f t="shared" si="45"/>
        <v/>
      </c>
      <c r="I307" s="34"/>
      <c r="J307" s="35"/>
      <c r="K307" s="36" t="str">
        <f t="shared" si="46"/>
        <v/>
      </c>
      <c r="L307" s="34"/>
      <c r="M307" s="37" t="str">
        <f t="shared" si="47"/>
        <v xml:space="preserve"> </v>
      </c>
      <c r="N307" s="36" t="str">
        <f t="shared" si="48"/>
        <v xml:space="preserve"> </v>
      </c>
      <c r="O307" s="38" t="str">
        <f t="shared" si="49"/>
        <v xml:space="preserve"> </v>
      </c>
      <c r="P307" s="37" t="str">
        <f t="shared" si="50"/>
        <v xml:space="preserve"> </v>
      </c>
      <c r="Q307" s="36" t="str">
        <f t="shared" si="51"/>
        <v xml:space="preserve"> </v>
      </c>
      <c r="R307" s="29"/>
    </row>
    <row r="308" spans="1:18" ht="16.5" customHeight="1">
      <c r="A308" s="30"/>
      <c r="B308" s="31"/>
      <c r="C308" s="31"/>
      <c r="D308" s="31"/>
      <c r="E308" s="33"/>
      <c r="F308" s="34"/>
      <c r="G308" s="35"/>
      <c r="H308" s="36" t="str">
        <f t="shared" si="45"/>
        <v/>
      </c>
      <c r="I308" s="34"/>
      <c r="J308" s="35"/>
      <c r="K308" s="36" t="str">
        <f t="shared" si="46"/>
        <v/>
      </c>
      <c r="L308" s="34"/>
      <c r="M308" s="37" t="str">
        <f t="shared" si="47"/>
        <v xml:space="preserve"> </v>
      </c>
      <c r="N308" s="36" t="str">
        <f t="shared" si="48"/>
        <v xml:space="preserve"> </v>
      </c>
      <c r="O308" s="38" t="str">
        <f t="shared" si="49"/>
        <v xml:space="preserve"> </v>
      </c>
      <c r="P308" s="37" t="str">
        <f t="shared" si="50"/>
        <v xml:space="preserve"> </v>
      </c>
      <c r="Q308" s="36" t="str">
        <f t="shared" si="51"/>
        <v xml:space="preserve"> </v>
      </c>
      <c r="R308" s="29"/>
    </row>
    <row r="309" spans="1:18" ht="16.5" customHeight="1">
      <c r="A309" s="30"/>
      <c r="B309" s="31"/>
      <c r="C309" s="31"/>
      <c r="D309" s="31"/>
      <c r="E309" s="33"/>
      <c r="F309" s="34"/>
      <c r="G309" s="35"/>
      <c r="H309" s="36" t="str">
        <f t="shared" si="45"/>
        <v/>
      </c>
      <c r="I309" s="34"/>
      <c r="J309" s="35"/>
      <c r="K309" s="36" t="str">
        <f t="shared" si="46"/>
        <v/>
      </c>
      <c r="L309" s="34"/>
      <c r="M309" s="37" t="str">
        <f t="shared" si="47"/>
        <v xml:space="preserve"> </v>
      </c>
      <c r="N309" s="36" t="str">
        <f t="shared" si="48"/>
        <v xml:space="preserve"> </v>
      </c>
      <c r="O309" s="38" t="str">
        <f t="shared" si="49"/>
        <v xml:space="preserve"> </v>
      </c>
      <c r="P309" s="37" t="str">
        <f t="shared" si="50"/>
        <v xml:space="preserve"> </v>
      </c>
      <c r="Q309" s="36" t="str">
        <f t="shared" si="51"/>
        <v xml:space="preserve"> </v>
      </c>
      <c r="R309" s="29"/>
    </row>
    <row r="310" spans="1:18" ht="16.5" customHeight="1">
      <c r="A310" s="30"/>
      <c r="B310" s="31"/>
      <c r="C310" s="31"/>
      <c r="D310" s="31"/>
      <c r="E310" s="33"/>
      <c r="F310" s="34"/>
      <c r="G310" s="35"/>
      <c r="H310" s="36" t="str">
        <f t="shared" si="45"/>
        <v/>
      </c>
      <c r="I310" s="34"/>
      <c r="J310" s="35"/>
      <c r="K310" s="36" t="str">
        <f t="shared" si="46"/>
        <v/>
      </c>
      <c r="L310" s="34"/>
      <c r="M310" s="37" t="str">
        <f t="shared" si="47"/>
        <v xml:space="preserve"> </v>
      </c>
      <c r="N310" s="36" t="str">
        <f t="shared" si="48"/>
        <v xml:space="preserve"> </v>
      </c>
      <c r="O310" s="38" t="str">
        <f t="shared" si="49"/>
        <v xml:space="preserve"> </v>
      </c>
      <c r="P310" s="37" t="str">
        <f t="shared" si="50"/>
        <v xml:space="preserve"> </v>
      </c>
      <c r="Q310" s="36" t="str">
        <f t="shared" si="51"/>
        <v xml:space="preserve"> </v>
      </c>
      <c r="R310" s="29"/>
    </row>
    <row r="311" spans="1:18" ht="16.5" customHeight="1">
      <c r="A311" s="30"/>
      <c r="B311" s="31"/>
      <c r="C311" s="31"/>
      <c r="D311" s="31"/>
      <c r="E311" s="33"/>
      <c r="F311" s="34"/>
      <c r="G311" s="35"/>
      <c r="H311" s="36" t="str">
        <f t="shared" si="45"/>
        <v/>
      </c>
      <c r="I311" s="34"/>
      <c r="J311" s="35"/>
      <c r="K311" s="36" t="str">
        <f t="shared" si="46"/>
        <v/>
      </c>
      <c r="L311" s="34"/>
      <c r="M311" s="37" t="str">
        <f t="shared" si="47"/>
        <v xml:space="preserve"> </v>
      </c>
      <c r="N311" s="36" t="str">
        <f t="shared" si="48"/>
        <v xml:space="preserve"> </v>
      </c>
      <c r="O311" s="38" t="str">
        <f t="shared" si="49"/>
        <v xml:space="preserve"> </v>
      </c>
      <c r="P311" s="37" t="str">
        <f t="shared" si="50"/>
        <v xml:space="preserve"> </v>
      </c>
      <c r="Q311" s="36" t="str">
        <f t="shared" si="51"/>
        <v xml:space="preserve"> </v>
      </c>
      <c r="R311" s="29"/>
    </row>
    <row r="312" spans="1:18" ht="16.5" customHeight="1">
      <c r="A312" s="30"/>
      <c r="B312" s="31"/>
      <c r="C312" s="31"/>
      <c r="D312" s="31"/>
      <c r="E312" s="33"/>
      <c r="F312" s="34"/>
      <c r="G312" s="35"/>
      <c r="H312" s="36" t="str">
        <f t="shared" si="45"/>
        <v/>
      </c>
      <c r="I312" s="34"/>
      <c r="J312" s="35"/>
      <c r="K312" s="36" t="str">
        <f t="shared" si="46"/>
        <v/>
      </c>
      <c r="L312" s="34"/>
      <c r="M312" s="37" t="str">
        <f t="shared" si="47"/>
        <v xml:space="preserve"> </v>
      </c>
      <c r="N312" s="36" t="str">
        <f t="shared" si="48"/>
        <v xml:space="preserve"> </v>
      </c>
      <c r="O312" s="38" t="str">
        <f t="shared" si="49"/>
        <v xml:space="preserve"> </v>
      </c>
      <c r="P312" s="37" t="str">
        <f t="shared" si="50"/>
        <v xml:space="preserve"> </v>
      </c>
      <c r="Q312" s="36" t="str">
        <f t="shared" si="51"/>
        <v xml:space="preserve"> </v>
      </c>
      <c r="R312" s="29"/>
    </row>
    <row r="313" spans="1:18" ht="16.5" customHeight="1">
      <c r="A313" s="30"/>
      <c r="B313" s="31"/>
      <c r="C313" s="31"/>
      <c r="D313" s="31"/>
      <c r="E313" s="33"/>
      <c r="F313" s="34"/>
      <c r="G313" s="35"/>
      <c r="H313" s="36" t="str">
        <f t="shared" si="45"/>
        <v/>
      </c>
      <c r="I313" s="34"/>
      <c r="J313" s="35"/>
      <c r="K313" s="36" t="str">
        <f t="shared" si="46"/>
        <v/>
      </c>
      <c r="L313" s="34"/>
      <c r="M313" s="37" t="str">
        <f t="shared" si="47"/>
        <v xml:space="preserve"> </v>
      </c>
      <c r="N313" s="36" t="str">
        <f t="shared" si="48"/>
        <v xml:space="preserve"> </v>
      </c>
      <c r="O313" s="38" t="str">
        <f t="shared" si="49"/>
        <v xml:space="preserve"> </v>
      </c>
      <c r="P313" s="37" t="str">
        <f t="shared" si="50"/>
        <v xml:space="preserve"> </v>
      </c>
      <c r="Q313" s="36" t="str">
        <f t="shared" si="51"/>
        <v xml:space="preserve"> </v>
      </c>
      <c r="R313" s="29"/>
    </row>
    <row r="314" spans="1:18" ht="16.5" customHeight="1">
      <c r="A314" s="30"/>
      <c r="B314" s="31"/>
      <c r="C314" s="31"/>
      <c r="D314" s="31"/>
      <c r="E314" s="33"/>
      <c r="F314" s="34"/>
      <c r="G314" s="35"/>
      <c r="H314" s="36" t="str">
        <f t="shared" si="45"/>
        <v/>
      </c>
      <c r="I314" s="34"/>
      <c r="J314" s="35"/>
      <c r="K314" s="36" t="str">
        <f t="shared" si="46"/>
        <v/>
      </c>
      <c r="L314" s="34"/>
      <c r="M314" s="37" t="str">
        <f t="shared" si="47"/>
        <v xml:space="preserve"> </v>
      </c>
      <c r="N314" s="36" t="str">
        <f t="shared" si="48"/>
        <v xml:space="preserve"> </v>
      </c>
      <c r="O314" s="38" t="str">
        <f t="shared" si="49"/>
        <v xml:space="preserve"> </v>
      </c>
      <c r="P314" s="37" t="str">
        <f t="shared" si="50"/>
        <v xml:space="preserve"> </v>
      </c>
      <c r="Q314" s="36" t="str">
        <f t="shared" si="51"/>
        <v xml:space="preserve"> </v>
      </c>
      <c r="R314" s="29"/>
    </row>
    <row r="315" spans="1:18" ht="16.5" customHeight="1">
      <c r="A315" s="30"/>
      <c r="B315" s="31"/>
      <c r="C315" s="31"/>
      <c r="D315" s="31"/>
      <c r="E315" s="33"/>
      <c r="F315" s="34"/>
      <c r="G315" s="35"/>
      <c r="H315" s="36" t="str">
        <f t="shared" si="45"/>
        <v/>
      </c>
      <c r="I315" s="34"/>
      <c r="J315" s="35"/>
      <c r="K315" s="36" t="str">
        <f t="shared" si="46"/>
        <v/>
      </c>
      <c r="L315" s="34"/>
      <c r="M315" s="37" t="str">
        <f t="shared" si="47"/>
        <v xml:space="preserve"> </v>
      </c>
      <c r="N315" s="36" t="str">
        <f t="shared" si="48"/>
        <v xml:space="preserve"> </v>
      </c>
      <c r="O315" s="38" t="str">
        <f t="shared" si="49"/>
        <v xml:space="preserve"> </v>
      </c>
      <c r="P315" s="37" t="str">
        <f t="shared" si="50"/>
        <v xml:space="preserve"> </v>
      </c>
      <c r="Q315" s="36" t="str">
        <f t="shared" si="51"/>
        <v xml:space="preserve"> </v>
      </c>
      <c r="R315" s="29"/>
    </row>
    <row r="316" spans="1:18" ht="16.5" customHeight="1">
      <c r="A316" s="30"/>
      <c r="B316" s="31"/>
      <c r="C316" s="31"/>
      <c r="D316" s="31"/>
      <c r="E316" s="33"/>
      <c r="F316" s="34"/>
      <c r="G316" s="35"/>
      <c r="H316" s="36" t="str">
        <f t="shared" si="45"/>
        <v/>
      </c>
      <c r="I316" s="34"/>
      <c r="J316" s="35"/>
      <c r="K316" s="36" t="str">
        <f t="shared" si="46"/>
        <v/>
      </c>
      <c r="L316" s="34"/>
      <c r="M316" s="37" t="str">
        <f t="shared" si="47"/>
        <v xml:space="preserve"> </v>
      </c>
      <c r="N316" s="36" t="str">
        <f t="shared" si="48"/>
        <v xml:space="preserve"> </v>
      </c>
      <c r="O316" s="38" t="str">
        <f t="shared" si="49"/>
        <v xml:space="preserve"> </v>
      </c>
      <c r="P316" s="37" t="str">
        <f t="shared" si="50"/>
        <v xml:space="preserve"> </v>
      </c>
      <c r="Q316" s="36" t="str">
        <f t="shared" si="51"/>
        <v xml:space="preserve"> </v>
      </c>
      <c r="R316" s="29"/>
    </row>
    <row r="317" spans="1:18" ht="16.5" customHeight="1">
      <c r="A317" s="30"/>
      <c r="B317" s="31"/>
      <c r="C317" s="31"/>
      <c r="D317" s="31"/>
      <c r="E317" s="33"/>
      <c r="F317" s="34"/>
      <c r="G317" s="35"/>
      <c r="H317" s="36" t="str">
        <f t="shared" si="45"/>
        <v/>
      </c>
      <c r="I317" s="34"/>
      <c r="J317" s="35"/>
      <c r="K317" s="36" t="str">
        <f t="shared" si="46"/>
        <v/>
      </c>
      <c r="L317" s="34"/>
      <c r="M317" s="37" t="str">
        <f t="shared" si="47"/>
        <v xml:space="preserve"> </v>
      </c>
      <c r="N317" s="36" t="str">
        <f t="shared" si="48"/>
        <v xml:space="preserve"> </v>
      </c>
      <c r="O317" s="38" t="str">
        <f t="shared" si="49"/>
        <v xml:space="preserve"> </v>
      </c>
      <c r="P317" s="37" t="str">
        <f t="shared" si="50"/>
        <v xml:space="preserve"> </v>
      </c>
      <c r="Q317" s="36" t="str">
        <f t="shared" si="51"/>
        <v xml:space="preserve"> </v>
      </c>
      <c r="R317" s="29"/>
    </row>
    <row r="318" spans="1:18" ht="16.5" customHeight="1">
      <c r="A318" s="30"/>
      <c r="B318" s="31"/>
      <c r="C318" s="31"/>
      <c r="D318" s="31"/>
      <c r="E318" s="33"/>
      <c r="F318" s="34"/>
      <c r="G318" s="35"/>
      <c r="H318" s="36" t="str">
        <f t="shared" si="45"/>
        <v/>
      </c>
      <c r="I318" s="34"/>
      <c r="J318" s="35"/>
      <c r="K318" s="36" t="str">
        <f t="shared" si="46"/>
        <v/>
      </c>
      <c r="L318" s="34"/>
      <c r="M318" s="37" t="str">
        <f t="shared" si="47"/>
        <v xml:space="preserve"> </v>
      </c>
      <c r="N318" s="36" t="str">
        <f t="shared" si="48"/>
        <v xml:space="preserve"> </v>
      </c>
      <c r="O318" s="38" t="str">
        <f t="shared" si="49"/>
        <v xml:space="preserve"> </v>
      </c>
      <c r="P318" s="37" t="str">
        <f t="shared" si="50"/>
        <v xml:space="preserve"> </v>
      </c>
      <c r="Q318" s="36" t="str">
        <f t="shared" si="51"/>
        <v xml:space="preserve"> </v>
      </c>
      <c r="R318" s="29"/>
    </row>
    <row r="319" spans="1:18" ht="16.5" customHeight="1">
      <c r="A319" s="30"/>
      <c r="B319" s="31"/>
      <c r="C319" s="31"/>
      <c r="D319" s="31"/>
      <c r="E319" s="33"/>
      <c r="F319" s="34"/>
      <c r="G319" s="35"/>
      <c r="H319" s="36" t="str">
        <f t="shared" si="45"/>
        <v/>
      </c>
      <c r="I319" s="34"/>
      <c r="J319" s="35"/>
      <c r="K319" s="36" t="str">
        <f t="shared" si="46"/>
        <v/>
      </c>
      <c r="L319" s="34"/>
      <c r="M319" s="37" t="str">
        <f t="shared" si="47"/>
        <v xml:space="preserve"> </v>
      </c>
      <c r="N319" s="36" t="str">
        <f t="shared" si="48"/>
        <v xml:space="preserve"> </v>
      </c>
      <c r="O319" s="38" t="str">
        <f t="shared" si="49"/>
        <v xml:space="preserve"> </v>
      </c>
      <c r="P319" s="37" t="str">
        <f t="shared" si="50"/>
        <v xml:space="preserve"> </v>
      </c>
      <c r="Q319" s="36" t="str">
        <f t="shared" si="51"/>
        <v xml:space="preserve"> </v>
      </c>
      <c r="R319" s="29"/>
    </row>
    <row r="320" spans="1:18" ht="16.5" customHeight="1">
      <c r="A320" s="30"/>
      <c r="B320" s="31"/>
      <c r="C320" s="31"/>
      <c r="D320" s="31"/>
      <c r="E320" s="33"/>
      <c r="F320" s="34"/>
      <c r="G320" s="35"/>
      <c r="H320" s="36" t="str">
        <f t="shared" si="45"/>
        <v/>
      </c>
      <c r="I320" s="34"/>
      <c r="J320" s="35"/>
      <c r="K320" s="36" t="str">
        <f t="shared" si="46"/>
        <v/>
      </c>
      <c r="L320" s="34"/>
      <c r="M320" s="37" t="str">
        <f t="shared" si="47"/>
        <v xml:space="preserve"> </v>
      </c>
      <c r="N320" s="36" t="str">
        <f t="shared" si="48"/>
        <v xml:space="preserve"> </v>
      </c>
      <c r="O320" s="38" t="str">
        <f t="shared" si="49"/>
        <v xml:space="preserve"> </v>
      </c>
      <c r="P320" s="37" t="str">
        <f t="shared" si="50"/>
        <v xml:space="preserve"> </v>
      </c>
      <c r="Q320" s="36" t="str">
        <f t="shared" si="51"/>
        <v xml:space="preserve"> </v>
      </c>
      <c r="R320" s="29"/>
    </row>
    <row r="321" spans="1:18" ht="16.5" customHeight="1">
      <c r="A321" s="30"/>
      <c r="B321" s="31"/>
      <c r="C321" s="31"/>
      <c r="D321" s="31"/>
      <c r="E321" s="33"/>
      <c r="F321" s="34"/>
      <c r="G321" s="35"/>
      <c r="H321" s="36" t="str">
        <f t="shared" si="45"/>
        <v/>
      </c>
      <c r="I321" s="34"/>
      <c r="J321" s="35"/>
      <c r="K321" s="36" t="str">
        <f t="shared" si="46"/>
        <v/>
      </c>
      <c r="L321" s="34"/>
      <c r="M321" s="37" t="str">
        <f t="shared" si="47"/>
        <v xml:space="preserve"> </v>
      </c>
      <c r="N321" s="36" t="str">
        <f t="shared" si="48"/>
        <v xml:space="preserve"> </v>
      </c>
      <c r="O321" s="38" t="str">
        <f t="shared" si="49"/>
        <v xml:space="preserve"> </v>
      </c>
      <c r="P321" s="37" t="str">
        <f t="shared" si="50"/>
        <v xml:space="preserve"> </v>
      </c>
      <c r="Q321" s="36" t="str">
        <f t="shared" si="51"/>
        <v xml:space="preserve"> </v>
      </c>
      <c r="R321" s="29"/>
    </row>
    <row r="322" spans="1:18" ht="16.5" customHeight="1">
      <c r="A322" s="30"/>
      <c r="B322" s="31"/>
      <c r="C322" s="31"/>
      <c r="D322" s="31"/>
      <c r="E322" s="33"/>
      <c r="F322" s="34"/>
      <c r="G322" s="35"/>
      <c r="H322" s="36" t="str">
        <f t="shared" si="45"/>
        <v/>
      </c>
      <c r="I322" s="34"/>
      <c r="J322" s="35"/>
      <c r="K322" s="36" t="str">
        <f t="shared" si="46"/>
        <v/>
      </c>
      <c r="L322" s="34"/>
      <c r="M322" s="37" t="str">
        <f t="shared" si="47"/>
        <v xml:space="preserve"> </v>
      </c>
      <c r="N322" s="36" t="str">
        <f t="shared" si="48"/>
        <v xml:space="preserve"> </v>
      </c>
      <c r="O322" s="38" t="str">
        <f t="shared" si="49"/>
        <v xml:space="preserve"> </v>
      </c>
      <c r="P322" s="37" t="str">
        <f t="shared" si="50"/>
        <v xml:space="preserve"> </v>
      </c>
      <c r="Q322" s="36" t="str">
        <f t="shared" si="51"/>
        <v xml:space="preserve"> </v>
      </c>
      <c r="R322" s="29"/>
    </row>
    <row r="323" spans="1:18" ht="16.5" customHeight="1">
      <c r="A323" s="30"/>
      <c r="B323" s="31"/>
      <c r="C323" s="31"/>
      <c r="D323" s="31"/>
      <c r="E323" s="33"/>
      <c r="F323" s="34"/>
      <c r="G323" s="35"/>
      <c r="H323" s="36" t="str">
        <f t="shared" si="45"/>
        <v/>
      </c>
      <c r="I323" s="34"/>
      <c r="J323" s="35"/>
      <c r="K323" s="36" t="str">
        <f t="shared" si="46"/>
        <v/>
      </c>
      <c r="L323" s="34"/>
      <c r="M323" s="37" t="str">
        <f t="shared" si="47"/>
        <v xml:space="preserve"> </v>
      </c>
      <c r="N323" s="36" t="str">
        <f t="shared" si="48"/>
        <v xml:space="preserve"> </v>
      </c>
      <c r="O323" s="38" t="str">
        <f t="shared" si="49"/>
        <v xml:space="preserve"> </v>
      </c>
      <c r="P323" s="37" t="str">
        <f t="shared" si="50"/>
        <v xml:space="preserve"> </v>
      </c>
      <c r="Q323" s="36" t="str">
        <f t="shared" si="51"/>
        <v xml:space="preserve"> </v>
      </c>
      <c r="R323" s="29"/>
    </row>
    <row r="324" spans="1:18" ht="16.5" customHeight="1">
      <c r="A324" s="30"/>
      <c r="B324" s="31"/>
      <c r="C324" s="31"/>
      <c r="D324" s="31"/>
      <c r="E324" s="33"/>
      <c r="F324" s="34"/>
      <c r="G324" s="35"/>
      <c r="H324" s="36" t="str">
        <f t="shared" si="45"/>
        <v/>
      </c>
      <c r="I324" s="34"/>
      <c r="J324" s="35"/>
      <c r="K324" s="36" t="str">
        <f t="shared" si="46"/>
        <v/>
      </c>
      <c r="L324" s="34"/>
      <c r="M324" s="37" t="str">
        <f t="shared" si="47"/>
        <v xml:space="preserve"> </v>
      </c>
      <c r="N324" s="36" t="str">
        <f t="shared" si="48"/>
        <v xml:space="preserve"> </v>
      </c>
      <c r="O324" s="38" t="str">
        <f t="shared" si="49"/>
        <v xml:space="preserve"> </v>
      </c>
      <c r="P324" s="37" t="str">
        <f t="shared" si="50"/>
        <v xml:space="preserve"> </v>
      </c>
      <c r="Q324" s="36" t="str">
        <f t="shared" si="51"/>
        <v xml:space="preserve"> </v>
      </c>
      <c r="R324" s="29"/>
    </row>
    <row r="325" spans="1:18" ht="16.5" customHeight="1">
      <c r="A325" s="30"/>
      <c r="B325" s="31"/>
      <c r="C325" s="31"/>
      <c r="D325" s="31"/>
      <c r="E325" s="33"/>
      <c r="F325" s="34"/>
      <c r="G325" s="35"/>
      <c r="H325" s="36" t="str">
        <f t="shared" si="45"/>
        <v/>
      </c>
      <c r="I325" s="34"/>
      <c r="J325" s="35"/>
      <c r="K325" s="36" t="str">
        <f t="shared" si="46"/>
        <v/>
      </c>
      <c r="L325" s="34"/>
      <c r="M325" s="37" t="str">
        <f t="shared" si="47"/>
        <v xml:space="preserve"> </v>
      </c>
      <c r="N325" s="36" t="str">
        <f t="shared" si="48"/>
        <v xml:space="preserve"> </v>
      </c>
      <c r="O325" s="38" t="str">
        <f t="shared" si="49"/>
        <v xml:space="preserve"> </v>
      </c>
      <c r="P325" s="37" t="str">
        <f t="shared" si="50"/>
        <v xml:space="preserve"> </v>
      </c>
      <c r="Q325" s="36" t="str">
        <f t="shared" si="51"/>
        <v xml:space="preserve"> </v>
      </c>
      <c r="R325" s="29"/>
    </row>
    <row r="326" spans="1:18" ht="16.5" customHeight="1">
      <c r="A326" s="30"/>
      <c r="B326" s="31"/>
      <c r="C326" s="31"/>
      <c r="D326" s="31"/>
      <c r="E326" s="33"/>
      <c r="F326" s="34"/>
      <c r="G326" s="35"/>
      <c r="H326" s="36" t="str">
        <f t="shared" si="45"/>
        <v/>
      </c>
      <c r="I326" s="34"/>
      <c r="J326" s="35"/>
      <c r="K326" s="36" t="str">
        <f t="shared" si="46"/>
        <v/>
      </c>
      <c r="L326" s="34"/>
      <c r="M326" s="37" t="str">
        <f t="shared" si="47"/>
        <v xml:space="preserve"> </v>
      </c>
      <c r="N326" s="36" t="str">
        <f t="shared" si="48"/>
        <v xml:space="preserve"> </v>
      </c>
      <c r="O326" s="38" t="str">
        <f t="shared" si="49"/>
        <v xml:space="preserve"> </v>
      </c>
      <c r="P326" s="37" t="str">
        <f t="shared" si="50"/>
        <v xml:space="preserve"> </v>
      </c>
      <c r="Q326" s="36" t="str">
        <f t="shared" si="51"/>
        <v xml:space="preserve"> </v>
      </c>
      <c r="R326" s="29"/>
    </row>
    <row r="327" spans="1:18" ht="16.5" customHeight="1">
      <c r="A327" s="30"/>
      <c r="B327" s="31"/>
      <c r="C327" s="31"/>
      <c r="D327" s="31"/>
      <c r="E327" s="33"/>
      <c r="F327" s="34"/>
      <c r="G327" s="35"/>
      <c r="H327" s="36" t="str">
        <f t="shared" si="45"/>
        <v/>
      </c>
      <c r="I327" s="34"/>
      <c r="J327" s="35"/>
      <c r="K327" s="36" t="str">
        <f t="shared" si="46"/>
        <v/>
      </c>
      <c r="L327" s="34"/>
      <c r="M327" s="37" t="str">
        <f t="shared" si="47"/>
        <v xml:space="preserve"> </v>
      </c>
      <c r="N327" s="36" t="str">
        <f t="shared" si="48"/>
        <v xml:space="preserve"> </v>
      </c>
      <c r="O327" s="38" t="str">
        <f t="shared" si="49"/>
        <v xml:space="preserve"> </v>
      </c>
      <c r="P327" s="37" t="str">
        <f t="shared" si="50"/>
        <v xml:space="preserve"> </v>
      </c>
      <c r="Q327" s="36" t="str">
        <f t="shared" si="51"/>
        <v xml:space="preserve"> </v>
      </c>
      <c r="R327" s="29"/>
    </row>
    <row r="328" spans="1:18" ht="16.5" customHeight="1">
      <c r="A328" s="30"/>
      <c r="B328" s="31"/>
      <c r="C328" s="31"/>
      <c r="D328" s="31"/>
      <c r="E328" s="33"/>
      <c r="F328" s="34"/>
      <c r="G328" s="35"/>
      <c r="H328" s="36" t="str">
        <f t="shared" si="45"/>
        <v/>
      </c>
      <c r="I328" s="34"/>
      <c r="J328" s="35"/>
      <c r="K328" s="36" t="str">
        <f t="shared" si="46"/>
        <v/>
      </c>
      <c r="L328" s="34"/>
      <c r="M328" s="37" t="str">
        <f t="shared" si="47"/>
        <v xml:space="preserve"> </v>
      </c>
      <c r="N328" s="36" t="str">
        <f t="shared" si="48"/>
        <v xml:space="preserve"> </v>
      </c>
      <c r="O328" s="38" t="str">
        <f t="shared" si="49"/>
        <v xml:space="preserve"> </v>
      </c>
      <c r="P328" s="37" t="str">
        <f t="shared" si="50"/>
        <v xml:space="preserve"> </v>
      </c>
      <c r="Q328" s="36" t="str">
        <f t="shared" si="51"/>
        <v xml:space="preserve"> </v>
      </c>
      <c r="R328" s="29"/>
    </row>
    <row r="329" spans="1:18" ht="16.5" customHeight="1">
      <c r="A329" s="30"/>
      <c r="B329" s="31"/>
      <c r="C329" s="31"/>
      <c r="D329" s="31"/>
      <c r="E329" s="33"/>
      <c r="F329" s="34"/>
      <c r="G329" s="35"/>
      <c r="H329" s="36" t="str">
        <f t="shared" si="45"/>
        <v/>
      </c>
      <c r="I329" s="34"/>
      <c r="J329" s="35"/>
      <c r="K329" s="36" t="str">
        <f t="shared" si="46"/>
        <v/>
      </c>
      <c r="L329" s="34"/>
      <c r="M329" s="37" t="str">
        <f t="shared" si="47"/>
        <v xml:space="preserve"> </v>
      </c>
      <c r="N329" s="36" t="str">
        <f t="shared" si="48"/>
        <v xml:space="preserve"> </v>
      </c>
      <c r="O329" s="38" t="str">
        <f t="shared" si="49"/>
        <v xml:space="preserve"> </v>
      </c>
      <c r="P329" s="37" t="str">
        <f t="shared" si="50"/>
        <v xml:space="preserve"> </v>
      </c>
      <c r="Q329" s="36" t="str">
        <f t="shared" si="51"/>
        <v xml:space="preserve"> </v>
      </c>
      <c r="R329" s="29"/>
    </row>
    <row r="330" spans="1:18" ht="16.5" customHeight="1">
      <c r="A330" s="30"/>
      <c r="B330" s="31"/>
      <c r="C330" s="31"/>
      <c r="D330" s="31"/>
      <c r="E330" s="33"/>
      <c r="F330" s="34"/>
      <c r="G330" s="35"/>
      <c r="H330" s="36" t="str">
        <f t="shared" si="45"/>
        <v/>
      </c>
      <c r="I330" s="34"/>
      <c r="J330" s="35"/>
      <c r="K330" s="36" t="str">
        <f t="shared" si="46"/>
        <v/>
      </c>
      <c r="L330" s="34"/>
      <c r="M330" s="37" t="str">
        <f t="shared" si="47"/>
        <v xml:space="preserve"> </v>
      </c>
      <c r="N330" s="36" t="str">
        <f t="shared" si="48"/>
        <v xml:space="preserve"> </v>
      </c>
      <c r="O330" s="38" t="str">
        <f t="shared" si="49"/>
        <v xml:space="preserve"> </v>
      </c>
      <c r="P330" s="37" t="str">
        <f t="shared" si="50"/>
        <v xml:space="preserve"> </v>
      </c>
      <c r="Q330" s="36" t="str">
        <f t="shared" si="51"/>
        <v xml:space="preserve"> </v>
      </c>
      <c r="R330" s="29"/>
    </row>
    <row r="331" spans="1:18" ht="16.5" customHeight="1">
      <c r="A331" s="30"/>
      <c r="B331" s="31"/>
      <c r="C331" s="31"/>
      <c r="D331" s="31"/>
      <c r="E331" s="33"/>
      <c r="F331" s="34"/>
      <c r="G331" s="35"/>
      <c r="H331" s="36" t="str">
        <f t="shared" si="45"/>
        <v/>
      </c>
      <c r="I331" s="34"/>
      <c r="J331" s="35"/>
      <c r="K331" s="36" t="str">
        <f t="shared" si="46"/>
        <v/>
      </c>
      <c r="L331" s="34"/>
      <c r="M331" s="37" t="str">
        <f t="shared" si="47"/>
        <v xml:space="preserve"> </v>
      </c>
      <c r="N331" s="36" t="str">
        <f t="shared" si="48"/>
        <v xml:space="preserve"> </v>
      </c>
      <c r="O331" s="38" t="str">
        <f t="shared" si="49"/>
        <v xml:space="preserve"> </v>
      </c>
      <c r="P331" s="37" t="str">
        <f t="shared" si="50"/>
        <v xml:space="preserve"> </v>
      </c>
      <c r="Q331" s="36" t="str">
        <f t="shared" si="51"/>
        <v xml:space="preserve"> </v>
      </c>
      <c r="R331" s="29"/>
    </row>
    <row r="332" spans="1:18" ht="16.5" customHeight="1">
      <c r="A332" s="30"/>
      <c r="B332" s="31"/>
      <c r="C332" s="31"/>
      <c r="D332" s="31"/>
      <c r="E332" s="33"/>
      <c r="F332" s="34"/>
      <c r="G332" s="35"/>
      <c r="H332" s="36" t="str">
        <f t="shared" si="45"/>
        <v/>
      </c>
      <c r="I332" s="34"/>
      <c r="J332" s="35"/>
      <c r="K332" s="36" t="str">
        <f t="shared" si="46"/>
        <v/>
      </c>
      <c r="L332" s="34"/>
      <c r="M332" s="37" t="str">
        <f t="shared" si="47"/>
        <v xml:space="preserve"> </v>
      </c>
      <c r="N332" s="36" t="str">
        <f t="shared" si="48"/>
        <v xml:space="preserve"> </v>
      </c>
      <c r="O332" s="38" t="str">
        <f t="shared" si="49"/>
        <v xml:space="preserve"> </v>
      </c>
      <c r="P332" s="37" t="str">
        <f t="shared" si="50"/>
        <v xml:space="preserve"> </v>
      </c>
      <c r="Q332" s="36" t="str">
        <f t="shared" si="51"/>
        <v xml:space="preserve"> </v>
      </c>
      <c r="R332" s="29"/>
    </row>
    <row r="333" spans="1:18" ht="16.5" customHeight="1">
      <c r="A333" s="30"/>
      <c r="B333" s="31"/>
      <c r="C333" s="31"/>
      <c r="D333" s="31"/>
      <c r="E333" s="33"/>
      <c r="F333" s="34"/>
      <c r="G333" s="35"/>
      <c r="H333" s="36" t="str">
        <f t="shared" si="45"/>
        <v/>
      </c>
      <c r="I333" s="34"/>
      <c r="J333" s="35"/>
      <c r="K333" s="36" t="str">
        <f t="shared" si="46"/>
        <v/>
      </c>
      <c r="L333" s="34"/>
      <c r="M333" s="37" t="str">
        <f t="shared" si="47"/>
        <v xml:space="preserve"> </v>
      </c>
      <c r="N333" s="36" t="str">
        <f t="shared" si="48"/>
        <v xml:space="preserve"> </v>
      </c>
      <c r="O333" s="38" t="str">
        <f t="shared" si="49"/>
        <v xml:space="preserve"> </v>
      </c>
      <c r="P333" s="37" t="str">
        <f t="shared" si="50"/>
        <v xml:space="preserve"> </v>
      </c>
      <c r="Q333" s="36" t="str">
        <f t="shared" si="51"/>
        <v xml:space="preserve"> </v>
      </c>
      <c r="R333" s="29"/>
    </row>
    <row r="334" spans="1:18" ht="16.5" customHeight="1">
      <c r="A334" s="30"/>
      <c r="B334" s="31"/>
      <c r="C334" s="31"/>
      <c r="D334" s="31"/>
      <c r="E334" s="33"/>
      <c r="F334" s="34"/>
      <c r="G334" s="35"/>
      <c r="H334" s="36" t="str">
        <f t="shared" si="45"/>
        <v/>
      </c>
      <c r="I334" s="34"/>
      <c r="J334" s="35"/>
      <c r="K334" s="36" t="str">
        <f t="shared" si="46"/>
        <v/>
      </c>
      <c r="L334" s="34"/>
      <c r="M334" s="37" t="str">
        <f t="shared" si="47"/>
        <v xml:space="preserve"> </v>
      </c>
      <c r="N334" s="36" t="str">
        <f t="shared" si="48"/>
        <v xml:space="preserve"> </v>
      </c>
      <c r="O334" s="38" t="str">
        <f t="shared" si="49"/>
        <v xml:space="preserve"> </v>
      </c>
      <c r="P334" s="37" t="str">
        <f t="shared" si="50"/>
        <v xml:space="preserve"> </v>
      </c>
      <c r="Q334" s="36" t="str">
        <f t="shared" si="51"/>
        <v xml:space="preserve"> </v>
      </c>
      <c r="R334" s="29"/>
    </row>
    <row r="335" spans="1:18" ht="16.5" customHeight="1">
      <c r="A335" s="30"/>
      <c r="B335" s="31"/>
      <c r="C335" s="31"/>
      <c r="D335" s="31"/>
      <c r="E335" s="33"/>
      <c r="F335" s="34"/>
      <c r="G335" s="35"/>
      <c r="H335" s="36" t="str">
        <f t="shared" si="45"/>
        <v/>
      </c>
      <c r="I335" s="34"/>
      <c r="J335" s="35"/>
      <c r="K335" s="36" t="str">
        <f t="shared" si="46"/>
        <v/>
      </c>
      <c r="L335" s="34"/>
      <c r="M335" s="37" t="str">
        <f t="shared" si="47"/>
        <v xml:space="preserve"> </v>
      </c>
      <c r="N335" s="36" t="str">
        <f t="shared" si="48"/>
        <v xml:space="preserve"> </v>
      </c>
      <c r="O335" s="38" t="str">
        <f t="shared" si="49"/>
        <v xml:space="preserve"> </v>
      </c>
      <c r="P335" s="37" t="str">
        <f t="shared" si="50"/>
        <v xml:space="preserve"> </v>
      </c>
      <c r="Q335" s="36" t="str">
        <f t="shared" si="51"/>
        <v xml:space="preserve"> </v>
      </c>
      <c r="R335" s="29"/>
    </row>
    <row r="336" spans="1:18" ht="16.5" customHeight="1">
      <c r="A336" s="30"/>
      <c r="B336" s="31"/>
      <c r="C336" s="31"/>
      <c r="D336" s="31"/>
      <c r="E336" s="33"/>
      <c r="F336" s="34"/>
      <c r="G336" s="35"/>
      <c r="H336" s="36" t="str">
        <f t="shared" si="45"/>
        <v/>
      </c>
      <c r="I336" s="34"/>
      <c r="J336" s="35"/>
      <c r="K336" s="36" t="str">
        <f t="shared" si="46"/>
        <v/>
      </c>
      <c r="L336" s="34"/>
      <c r="M336" s="37" t="str">
        <f t="shared" si="47"/>
        <v xml:space="preserve"> </v>
      </c>
      <c r="N336" s="36" t="str">
        <f t="shared" si="48"/>
        <v xml:space="preserve"> </v>
      </c>
      <c r="O336" s="38" t="str">
        <f t="shared" si="49"/>
        <v xml:space="preserve"> </v>
      </c>
      <c r="P336" s="37" t="str">
        <f t="shared" si="50"/>
        <v xml:space="preserve"> </v>
      </c>
      <c r="Q336" s="36" t="str">
        <f t="shared" si="51"/>
        <v xml:space="preserve"> </v>
      </c>
      <c r="R336" s="29"/>
    </row>
    <row r="337" spans="1:18" ht="16.5" customHeight="1">
      <c r="A337" s="30"/>
      <c r="B337" s="31"/>
      <c r="C337" s="31"/>
      <c r="D337" s="31"/>
      <c r="E337" s="33"/>
      <c r="F337" s="34"/>
      <c r="G337" s="35"/>
      <c r="H337" s="36" t="str">
        <f t="shared" si="45"/>
        <v/>
      </c>
      <c r="I337" s="34"/>
      <c r="J337" s="35"/>
      <c r="K337" s="36" t="str">
        <f t="shared" si="46"/>
        <v/>
      </c>
      <c r="L337" s="34"/>
      <c r="M337" s="37" t="str">
        <f t="shared" si="47"/>
        <v xml:space="preserve"> </v>
      </c>
      <c r="N337" s="36" t="str">
        <f t="shared" si="48"/>
        <v xml:space="preserve"> </v>
      </c>
      <c r="O337" s="38" t="str">
        <f t="shared" si="49"/>
        <v xml:space="preserve"> </v>
      </c>
      <c r="P337" s="37" t="str">
        <f t="shared" si="50"/>
        <v xml:space="preserve"> </v>
      </c>
      <c r="Q337" s="36" t="str">
        <f t="shared" si="51"/>
        <v xml:space="preserve"> </v>
      </c>
      <c r="R337" s="29"/>
    </row>
    <row r="338" spans="1:18" ht="16.5" customHeight="1">
      <c r="A338" s="30"/>
      <c r="B338" s="31"/>
      <c r="C338" s="31"/>
      <c r="D338" s="31"/>
      <c r="E338" s="33"/>
      <c r="F338" s="34"/>
      <c r="G338" s="35"/>
      <c r="H338" s="36" t="str">
        <f t="shared" si="45"/>
        <v/>
      </c>
      <c r="I338" s="34"/>
      <c r="J338" s="35"/>
      <c r="K338" s="36" t="str">
        <f t="shared" si="46"/>
        <v/>
      </c>
      <c r="L338" s="34"/>
      <c r="M338" s="37" t="str">
        <f t="shared" si="47"/>
        <v xml:space="preserve"> </v>
      </c>
      <c r="N338" s="36" t="str">
        <f t="shared" si="48"/>
        <v xml:space="preserve"> </v>
      </c>
      <c r="O338" s="38" t="str">
        <f t="shared" si="49"/>
        <v xml:space="preserve"> </v>
      </c>
      <c r="P338" s="37" t="str">
        <f t="shared" si="50"/>
        <v xml:space="preserve"> </v>
      </c>
      <c r="Q338" s="36" t="str">
        <f t="shared" si="51"/>
        <v xml:space="preserve"> </v>
      </c>
      <c r="R338" s="29"/>
    </row>
    <row r="339" spans="1:18" ht="16.5" customHeight="1">
      <c r="A339" s="30"/>
      <c r="B339" s="31"/>
      <c r="C339" s="31"/>
      <c r="D339" s="31"/>
      <c r="E339" s="33"/>
      <c r="F339" s="34"/>
      <c r="G339" s="35"/>
      <c r="H339" s="36" t="str">
        <f t="shared" si="45"/>
        <v/>
      </c>
      <c r="I339" s="34"/>
      <c r="J339" s="35"/>
      <c r="K339" s="36" t="str">
        <f t="shared" si="46"/>
        <v/>
      </c>
      <c r="L339" s="34"/>
      <c r="M339" s="37" t="str">
        <f t="shared" si="47"/>
        <v xml:space="preserve"> </v>
      </c>
      <c r="N339" s="36" t="str">
        <f t="shared" si="48"/>
        <v xml:space="preserve"> </v>
      </c>
      <c r="O339" s="38" t="str">
        <f t="shared" si="49"/>
        <v xml:space="preserve"> </v>
      </c>
      <c r="P339" s="37" t="str">
        <f t="shared" si="50"/>
        <v xml:space="preserve"> </v>
      </c>
      <c r="Q339" s="36" t="str">
        <f t="shared" si="51"/>
        <v xml:space="preserve"> </v>
      </c>
      <c r="R339" s="29"/>
    </row>
    <row r="340" spans="1:18" ht="16.5" customHeight="1">
      <c r="A340" s="30"/>
      <c r="B340" s="31"/>
      <c r="C340" s="31"/>
      <c r="D340" s="31"/>
      <c r="E340" s="33"/>
      <c r="F340" s="34"/>
      <c r="G340" s="35"/>
      <c r="H340" s="36" t="str">
        <f t="shared" si="45"/>
        <v/>
      </c>
      <c r="I340" s="34"/>
      <c r="J340" s="35"/>
      <c r="K340" s="36" t="str">
        <f t="shared" si="46"/>
        <v/>
      </c>
      <c r="L340" s="34"/>
      <c r="M340" s="37" t="str">
        <f t="shared" si="47"/>
        <v xml:space="preserve"> </v>
      </c>
      <c r="N340" s="36" t="str">
        <f t="shared" si="48"/>
        <v xml:space="preserve"> </v>
      </c>
      <c r="O340" s="38" t="str">
        <f t="shared" si="49"/>
        <v xml:space="preserve"> </v>
      </c>
      <c r="P340" s="37" t="str">
        <f t="shared" si="50"/>
        <v xml:space="preserve"> </v>
      </c>
      <c r="Q340" s="36" t="str">
        <f t="shared" si="51"/>
        <v xml:space="preserve"> </v>
      </c>
      <c r="R340" s="29"/>
    </row>
    <row r="341" spans="1:18" ht="16.5" customHeight="1">
      <c r="A341" s="30"/>
      <c r="B341" s="31"/>
      <c r="C341" s="31"/>
      <c r="D341" s="31"/>
      <c r="E341" s="33"/>
      <c r="F341" s="34"/>
      <c r="G341" s="35"/>
      <c r="H341" s="36" t="str">
        <f t="shared" si="45"/>
        <v/>
      </c>
      <c r="I341" s="34"/>
      <c r="J341" s="35"/>
      <c r="K341" s="36" t="str">
        <f t="shared" si="46"/>
        <v/>
      </c>
      <c r="L341" s="34"/>
      <c r="M341" s="37" t="str">
        <f t="shared" si="47"/>
        <v xml:space="preserve"> </v>
      </c>
      <c r="N341" s="36" t="str">
        <f t="shared" si="48"/>
        <v xml:space="preserve"> </v>
      </c>
      <c r="O341" s="38" t="str">
        <f t="shared" si="49"/>
        <v xml:space="preserve"> </v>
      </c>
      <c r="P341" s="37" t="str">
        <f t="shared" si="50"/>
        <v xml:space="preserve"> </v>
      </c>
      <c r="Q341" s="36" t="str">
        <f t="shared" si="51"/>
        <v xml:space="preserve"> </v>
      </c>
      <c r="R341" s="29"/>
    </row>
    <row r="342" spans="1:18" ht="16.5" customHeight="1">
      <c r="A342" s="30"/>
      <c r="B342" s="31"/>
      <c r="C342" s="31"/>
      <c r="D342" s="31"/>
      <c r="E342" s="33"/>
      <c r="F342" s="34"/>
      <c r="G342" s="35"/>
      <c r="H342" s="36" t="str">
        <f t="shared" si="45"/>
        <v/>
      </c>
      <c r="I342" s="34"/>
      <c r="J342" s="35"/>
      <c r="K342" s="36" t="str">
        <f t="shared" si="46"/>
        <v/>
      </c>
      <c r="L342" s="34"/>
      <c r="M342" s="37" t="str">
        <f t="shared" si="47"/>
        <v xml:space="preserve"> </v>
      </c>
      <c r="N342" s="36" t="str">
        <f t="shared" si="48"/>
        <v xml:space="preserve"> </v>
      </c>
      <c r="O342" s="38" t="str">
        <f t="shared" si="49"/>
        <v xml:space="preserve"> </v>
      </c>
      <c r="P342" s="37" t="str">
        <f t="shared" si="50"/>
        <v xml:space="preserve"> </v>
      </c>
      <c r="Q342" s="36" t="str">
        <f t="shared" si="51"/>
        <v xml:space="preserve"> </v>
      </c>
      <c r="R342" s="29"/>
    </row>
    <row r="343" spans="1:18" ht="16.5" customHeight="1">
      <c r="A343" s="30"/>
      <c r="B343" s="31"/>
      <c r="C343" s="31"/>
      <c r="D343" s="31"/>
      <c r="E343" s="33"/>
      <c r="F343" s="34"/>
      <c r="G343" s="35"/>
      <c r="H343" s="36" t="str">
        <f t="shared" si="45"/>
        <v/>
      </c>
      <c r="I343" s="34"/>
      <c r="J343" s="35"/>
      <c r="K343" s="36" t="str">
        <f t="shared" si="46"/>
        <v/>
      </c>
      <c r="L343" s="34"/>
      <c r="M343" s="37" t="str">
        <f t="shared" si="47"/>
        <v xml:space="preserve"> </v>
      </c>
      <c r="N343" s="36" t="str">
        <f t="shared" si="48"/>
        <v xml:space="preserve"> </v>
      </c>
      <c r="O343" s="38" t="str">
        <f t="shared" si="49"/>
        <v xml:space="preserve"> </v>
      </c>
      <c r="P343" s="37" t="str">
        <f t="shared" si="50"/>
        <v xml:space="preserve"> </v>
      </c>
      <c r="Q343" s="36" t="str">
        <f t="shared" si="51"/>
        <v xml:space="preserve"> </v>
      </c>
      <c r="R343" s="29"/>
    </row>
    <row r="344" spans="1:18" ht="16.5" customHeight="1">
      <c r="A344" s="30"/>
      <c r="B344" s="31"/>
      <c r="C344" s="31"/>
      <c r="D344" s="31"/>
      <c r="E344" s="33"/>
      <c r="F344" s="34"/>
      <c r="G344" s="35"/>
      <c r="H344" s="36" t="str">
        <f t="shared" si="45"/>
        <v/>
      </c>
      <c r="I344" s="34"/>
      <c r="J344" s="35"/>
      <c r="K344" s="36" t="str">
        <f t="shared" si="46"/>
        <v/>
      </c>
      <c r="L344" s="34"/>
      <c r="M344" s="37" t="str">
        <f t="shared" si="47"/>
        <v xml:space="preserve"> </v>
      </c>
      <c r="N344" s="36" t="str">
        <f t="shared" si="48"/>
        <v xml:space="preserve"> </v>
      </c>
      <c r="O344" s="38" t="str">
        <f t="shared" si="49"/>
        <v xml:space="preserve"> </v>
      </c>
      <c r="P344" s="37" t="str">
        <f t="shared" si="50"/>
        <v xml:space="preserve"> </v>
      </c>
      <c r="Q344" s="36" t="str">
        <f t="shared" si="51"/>
        <v xml:space="preserve"> </v>
      </c>
      <c r="R344" s="29"/>
    </row>
    <row r="345" spans="1:18" ht="16.5" customHeight="1">
      <c r="A345" s="30"/>
      <c r="B345" s="31"/>
      <c r="C345" s="31"/>
      <c r="D345" s="31"/>
      <c r="E345" s="33"/>
      <c r="F345" s="34"/>
      <c r="G345" s="35"/>
      <c r="H345" s="36" t="str">
        <f t="shared" si="45"/>
        <v/>
      </c>
      <c r="I345" s="34"/>
      <c r="J345" s="35"/>
      <c r="K345" s="36" t="str">
        <f t="shared" si="46"/>
        <v/>
      </c>
      <c r="L345" s="34"/>
      <c r="M345" s="37" t="str">
        <f t="shared" si="47"/>
        <v xml:space="preserve"> </v>
      </c>
      <c r="N345" s="36" t="str">
        <f t="shared" si="48"/>
        <v xml:space="preserve"> </v>
      </c>
      <c r="O345" s="38" t="str">
        <f t="shared" si="49"/>
        <v xml:space="preserve"> </v>
      </c>
      <c r="P345" s="37" t="str">
        <f t="shared" si="50"/>
        <v xml:space="preserve"> </v>
      </c>
      <c r="Q345" s="36" t="str">
        <f t="shared" si="51"/>
        <v xml:space="preserve"> </v>
      </c>
      <c r="R345" s="29"/>
    </row>
    <row r="346" spans="1:18" ht="16.5" customHeight="1">
      <c r="A346" s="30"/>
      <c r="B346" s="31"/>
      <c r="C346" s="31"/>
      <c r="D346" s="31"/>
      <c r="E346" s="33"/>
      <c r="F346" s="34"/>
      <c r="G346" s="35"/>
      <c r="H346" s="36" t="str">
        <f t="shared" si="45"/>
        <v/>
      </c>
      <c r="I346" s="34"/>
      <c r="J346" s="35"/>
      <c r="K346" s="36" t="str">
        <f t="shared" si="46"/>
        <v/>
      </c>
      <c r="L346" s="34"/>
      <c r="M346" s="37" t="str">
        <f t="shared" si="47"/>
        <v xml:space="preserve"> </v>
      </c>
      <c r="N346" s="36" t="str">
        <f t="shared" si="48"/>
        <v xml:space="preserve"> </v>
      </c>
      <c r="O346" s="38" t="str">
        <f t="shared" si="49"/>
        <v xml:space="preserve"> </v>
      </c>
      <c r="P346" s="37" t="str">
        <f t="shared" si="50"/>
        <v xml:space="preserve"> </v>
      </c>
      <c r="Q346" s="36" t="str">
        <f t="shared" si="51"/>
        <v xml:space="preserve"> </v>
      </c>
      <c r="R346" s="29"/>
    </row>
    <row r="347" spans="1:18" ht="16.5" customHeight="1">
      <c r="A347" s="30"/>
      <c r="B347" s="31"/>
      <c r="C347" s="31"/>
      <c r="D347" s="31"/>
      <c r="E347" s="33"/>
      <c r="F347" s="34"/>
      <c r="G347" s="35"/>
      <c r="H347" s="36" t="str">
        <f t="shared" si="45"/>
        <v/>
      </c>
      <c r="I347" s="34"/>
      <c r="J347" s="35"/>
      <c r="K347" s="36" t="str">
        <f t="shared" si="46"/>
        <v/>
      </c>
      <c r="L347" s="34"/>
      <c r="M347" s="37" t="str">
        <f t="shared" si="47"/>
        <v xml:space="preserve"> </v>
      </c>
      <c r="N347" s="36" t="str">
        <f t="shared" si="48"/>
        <v xml:space="preserve"> </v>
      </c>
      <c r="O347" s="38" t="str">
        <f t="shared" si="49"/>
        <v xml:space="preserve"> </v>
      </c>
      <c r="P347" s="37" t="str">
        <f t="shared" si="50"/>
        <v xml:space="preserve"> </v>
      </c>
      <c r="Q347" s="36" t="str">
        <f t="shared" si="51"/>
        <v xml:space="preserve"> </v>
      </c>
      <c r="R347" s="29"/>
    </row>
    <row r="348" spans="1:18" ht="16.5" customHeight="1">
      <c r="A348" s="30"/>
      <c r="B348" s="31"/>
      <c r="C348" s="31"/>
      <c r="D348" s="31"/>
      <c r="E348" s="33"/>
      <c r="F348" s="34"/>
      <c r="G348" s="35"/>
      <c r="H348" s="36" t="str">
        <f t="shared" si="45"/>
        <v/>
      </c>
      <c r="I348" s="34"/>
      <c r="J348" s="35"/>
      <c r="K348" s="36" t="str">
        <f t="shared" si="46"/>
        <v/>
      </c>
      <c r="L348" s="34"/>
      <c r="M348" s="37" t="str">
        <f t="shared" si="47"/>
        <v xml:space="preserve"> </v>
      </c>
      <c r="N348" s="36" t="str">
        <f t="shared" si="48"/>
        <v xml:space="preserve"> </v>
      </c>
      <c r="O348" s="38" t="str">
        <f t="shared" si="49"/>
        <v xml:space="preserve"> </v>
      </c>
      <c r="P348" s="37" t="str">
        <f t="shared" si="50"/>
        <v xml:space="preserve"> </v>
      </c>
      <c r="Q348" s="36" t="str">
        <f t="shared" si="51"/>
        <v xml:space="preserve"> </v>
      </c>
      <c r="R348" s="29"/>
    </row>
    <row r="349" spans="1:18" ht="16.5" customHeight="1">
      <c r="A349" s="30"/>
      <c r="B349" s="31"/>
      <c r="C349" s="31"/>
      <c r="D349" s="31"/>
      <c r="E349" s="33"/>
      <c r="F349" s="34"/>
      <c r="G349" s="35"/>
      <c r="H349" s="36" t="str">
        <f t="shared" si="45"/>
        <v/>
      </c>
      <c r="I349" s="34"/>
      <c r="J349" s="35"/>
      <c r="K349" s="36" t="str">
        <f t="shared" si="46"/>
        <v/>
      </c>
      <c r="L349" s="34"/>
      <c r="M349" s="37" t="str">
        <f t="shared" si="47"/>
        <v xml:space="preserve"> </v>
      </c>
      <c r="N349" s="36" t="str">
        <f t="shared" si="48"/>
        <v xml:space="preserve"> </v>
      </c>
      <c r="O349" s="38" t="str">
        <f t="shared" si="49"/>
        <v xml:space="preserve"> </v>
      </c>
      <c r="P349" s="37" t="str">
        <f t="shared" si="50"/>
        <v xml:space="preserve"> </v>
      </c>
      <c r="Q349" s="36" t="str">
        <f t="shared" si="51"/>
        <v xml:space="preserve"> </v>
      </c>
      <c r="R349" s="29"/>
    </row>
    <row r="350" spans="1:18" ht="16.5" customHeight="1">
      <c r="A350" s="30"/>
      <c r="B350" s="31"/>
      <c r="C350" s="31"/>
      <c r="D350" s="31"/>
      <c r="E350" s="33"/>
      <c r="F350" s="34"/>
      <c r="G350" s="35"/>
      <c r="H350" s="36" t="str">
        <f t="shared" si="45"/>
        <v/>
      </c>
      <c r="I350" s="34"/>
      <c r="J350" s="35"/>
      <c r="K350" s="36" t="str">
        <f t="shared" si="46"/>
        <v/>
      </c>
      <c r="L350" s="34"/>
      <c r="M350" s="37" t="str">
        <f t="shared" si="47"/>
        <v xml:space="preserve"> </v>
      </c>
      <c r="N350" s="36" t="str">
        <f t="shared" si="48"/>
        <v xml:space="preserve"> </v>
      </c>
      <c r="O350" s="38" t="str">
        <f t="shared" si="49"/>
        <v xml:space="preserve"> </v>
      </c>
      <c r="P350" s="37" t="str">
        <f t="shared" si="50"/>
        <v xml:space="preserve"> </v>
      </c>
      <c r="Q350" s="36" t="str">
        <f t="shared" si="51"/>
        <v xml:space="preserve"> </v>
      </c>
      <c r="R350" s="29"/>
    </row>
    <row r="351" spans="1:18" ht="16.5" customHeight="1">
      <c r="A351" s="30"/>
      <c r="B351" s="31"/>
      <c r="C351" s="31"/>
      <c r="D351" s="31"/>
      <c r="E351" s="33"/>
      <c r="F351" s="34"/>
      <c r="G351" s="35"/>
      <c r="H351" s="36" t="str">
        <f t="shared" si="45"/>
        <v/>
      </c>
      <c r="I351" s="34"/>
      <c r="J351" s="35"/>
      <c r="K351" s="36" t="str">
        <f t="shared" si="46"/>
        <v/>
      </c>
      <c r="L351" s="34"/>
      <c r="M351" s="37" t="str">
        <f t="shared" si="47"/>
        <v xml:space="preserve"> </v>
      </c>
      <c r="N351" s="36" t="str">
        <f t="shared" si="48"/>
        <v xml:space="preserve"> </v>
      </c>
      <c r="O351" s="38" t="str">
        <f t="shared" si="49"/>
        <v xml:space="preserve"> </v>
      </c>
      <c r="P351" s="37" t="str">
        <f t="shared" si="50"/>
        <v xml:space="preserve"> </v>
      </c>
      <c r="Q351" s="36" t="str">
        <f t="shared" si="51"/>
        <v xml:space="preserve"> </v>
      </c>
      <c r="R351" s="29"/>
    </row>
    <row r="352" spans="1:18" ht="16.5" customHeight="1">
      <c r="A352" s="30"/>
      <c r="B352" s="31"/>
      <c r="C352" s="31"/>
      <c r="D352" s="31"/>
      <c r="E352" s="33"/>
      <c r="F352" s="34"/>
      <c r="G352" s="35"/>
      <c r="H352" s="36" t="str">
        <f t="shared" si="45"/>
        <v/>
      </c>
      <c r="I352" s="34"/>
      <c r="J352" s="35"/>
      <c r="K352" s="36" t="str">
        <f t="shared" si="46"/>
        <v/>
      </c>
      <c r="L352" s="34"/>
      <c r="M352" s="37" t="str">
        <f t="shared" si="47"/>
        <v xml:space="preserve"> </v>
      </c>
      <c r="N352" s="36" t="str">
        <f t="shared" si="48"/>
        <v xml:space="preserve"> </v>
      </c>
      <c r="O352" s="38" t="str">
        <f t="shared" si="49"/>
        <v xml:space="preserve"> </v>
      </c>
      <c r="P352" s="37" t="str">
        <f t="shared" si="50"/>
        <v xml:space="preserve"> </v>
      </c>
      <c r="Q352" s="36" t="str">
        <f t="shared" si="51"/>
        <v xml:space="preserve"> </v>
      </c>
      <c r="R352" s="29"/>
    </row>
    <row r="353" spans="1:18" ht="16.5" customHeight="1">
      <c r="A353" s="30"/>
      <c r="B353" s="31"/>
      <c r="C353" s="31"/>
      <c r="D353" s="31"/>
      <c r="E353" s="33"/>
      <c r="F353" s="34"/>
      <c r="G353" s="35"/>
      <c r="H353" s="36" t="str">
        <f t="shared" si="45"/>
        <v/>
      </c>
      <c r="I353" s="34"/>
      <c r="J353" s="35"/>
      <c r="K353" s="36" t="str">
        <f t="shared" si="46"/>
        <v/>
      </c>
      <c r="L353" s="34"/>
      <c r="M353" s="37" t="str">
        <f t="shared" si="47"/>
        <v xml:space="preserve"> </v>
      </c>
      <c r="N353" s="36" t="str">
        <f t="shared" si="48"/>
        <v xml:space="preserve"> </v>
      </c>
      <c r="O353" s="38" t="str">
        <f t="shared" si="49"/>
        <v xml:space="preserve"> </v>
      </c>
      <c r="P353" s="37" t="str">
        <f t="shared" si="50"/>
        <v xml:space="preserve"> </v>
      </c>
      <c r="Q353" s="36" t="str">
        <f t="shared" si="51"/>
        <v xml:space="preserve"> </v>
      </c>
      <c r="R353" s="29"/>
    </row>
    <row r="354" spans="1:18" ht="16.5" customHeight="1">
      <c r="A354" s="30"/>
      <c r="B354" s="31"/>
      <c r="C354" s="31"/>
      <c r="D354" s="31"/>
      <c r="E354" s="33"/>
      <c r="F354" s="34"/>
      <c r="G354" s="35"/>
      <c r="H354" s="36" t="str">
        <f t="shared" si="45"/>
        <v/>
      </c>
      <c r="I354" s="34"/>
      <c r="J354" s="35"/>
      <c r="K354" s="36" t="str">
        <f t="shared" si="46"/>
        <v/>
      </c>
      <c r="L354" s="34"/>
      <c r="M354" s="37" t="str">
        <f t="shared" si="47"/>
        <v xml:space="preserve"> </v>
      </c>
      <c r="N354" s="36" t="str">
        <f t="shared" si="48"/>
        <v xml:space="preserve"> </v>
      </c>
      <c r="O354" s="38" t="str">
        <f t="shared" si="49"/>
        <v xml:space="preserve"> </v>
      </c>
      <c r="P354" s="37" t="str">
        <f t="shared" si="50"/>
        <v xml:space="preserve"> </v>
      </c>
      <c r="Q354" s="36" t="str">
        <f t="shared" si="51"/>
        <v xml:space="preserve"> </v>
      </c>
      <c r="R354" s="29"/>
    </row>
    <row r="355" spans="1:18" ht="16.5" customHeight="1">
      <c r="A355" s="30"/>
      <c r="B355" s="31"/>
      <c r="C355" s="31"/>
      <c r="D355" s="31"/>
      <c r="E355" s="33"/>
      <c r="F355" s="34"/>
      <c r="G355" s="35"/>
      <c r="H355" s="36" t="str">
        <f t="shared" si="45"/>
        <v/>
      </c>
      <c r="I355" s="34"/>
      <c r="J355" s="35"/>
      <c r="K355" s="36" t="str">
        <f t="shared" si="46"/>
        <v/>
      </c>
      <c r="L355" s="34"/>
      <c r="M355" s="37" t="str">
        <f t="shared" si="47"/>
        <v xml:space="preserve"> </v>
      </c>
      <c r="N355" s="36" t="str">
        <f t="shared" si="48"/>
        <v xml:space="preserve"> </v>
      </c>
      <c r="O355" s="38" t="str">
        <f t="shared" si="49"/>
        <v xml:space="preserve"> </v>
      </c>
      <c r="P355" s="37" t="str">
        <f t="shared" si="50"/>
        <v xml:space="preserve"> </v>
      </c>
      <c r="Q355" s="36" t="str">
        <f t="shared" si="51"/>
        <v xml:space="preserve"> </v>
      </c>
      <c r="R355" s="29"/>
    </row>
    <row r="356" spans="1:18" ht="16.5" customHeight="1">
      <c r="A356" s="30"/>
      <c r="B356" s="31"/>
      <c r="C356" s="31"/>
      <c r="D356" s="31"/>
      <c r="E356" s="33"/>
      <c r="F356" s="34"/>
      <c r="G356" s="35"/>
      <c r="H356" s="36" t="str">
        <f t="shared" si="45"/>
        <v/>
      </c>
      <c r="I356" s="34"/>
      <c r="J356" s="35"/>
      <c r="K356" s="36" t="str">
        <f t="shared" si="46"/>
        <v/>
      </c>
      <c r="L356" s="34"/>
      <c r="M356" s="37" t="str">
        <f t="shared" si="47"/>
        <v xml:space="preserve"> </v>
      </c>
      <c r="N356" s="36" t="str">
        <f t="shared" si="48"/>
        <v xml:space="preserve"> </v>
      </c>
      <c r="O356" s="38" t="str">
        <f t="shared" si="49"/>
        <v xml:space="preserve"> </v>
      </c>
      <c r="P356" s="37" t="str">
        <f t="shared" si="50"/>
        <v xml:space="preserve"> </v>
      </c>
      <c r="Q356" s="36" t="str">
        <f t="shared" si="51"/>
        <v xml:space="preserve"> </v>
      </c>
      <c r="R356" s="29"/>
    </row>
    <row r="357" spans="1:18" ht="16.5" customHeight="1">
      <c r="A357" s="30"/>
      <c r="B357" s="31"/>
      <c r="C357" s="31"/>
      <c r="D357" s="31"/>
      <c r="E357" s="33"/>
      <c r="F357" s="34"/>
      <c r="G357" s="35"/>
      <c r="H357" s="36" t="str">
        <f t="shared" si="45"/>
        <v/>
      </c>
      <c r="I357" s="34"/>
      <c r="J357" s="35"/>
      <c r="K357" s="36" t="str">
        <f t="shared" si="46"/>
        <v/>
      </c>
      <c r="L357" s="34"/>
      <c r="M357" s="37" t="str">
        <f t="shared" si="47"/>
        <v xml:space="preserve"> </v>
      </c>
      <c r="N357" s="36" t="str">
        <f t="shared" si="48"/>
        <v xml:space="preserve"> </v>
      </c>
      <c r="O357" s="38" t="str">
        <f t="shared" si="49"/>
        <v xml:space="preserve"> </v>
      </c>
      <c r="P357" s="37" t="str">
        <f t="shared" si="50"/>
        <v xml:space="preserve"> </v>
      </c>
      <c r="Q357" s="36" t="str">
        <f t="shared" si="51"/>
        <v xml:space="preserve"> </v>
      </c>
      <c r="R357" s="29"/>
    </row>
    <row r="358" spans="1:18" ht="16.5" customHeight="1">
      <c r="A358" s="30"/>
      <c r="B358" s="31"/>
      <c r="C358" s="31"/>
      <c r="D358" s="31"/>
      <c r="E358" s="33"/>
      <c r="F358" s="34"/>
      <c r="G358" s="35"/>
      <c r="H358" s="36" t="str">
        <f t="shared" si="45"/>
        <v/>
      </c>
      <c r="I358" s="34"/>
      <c r="J358" s="35"/>
      <c r="K358" s="36" t="str">
        <f t="shared" si="46"/>
        <v/>
      </c>
      <c r="L358" s="34"/>
      <c r="M358" s="37" t="str">
        <f t="shared" si="47"/>
        <v xml:space="preserve"> </v>
      </c>
      <c r="N358" s="36" t="str">
        <f t="shared" si="48"/>
        <v xml:space="preserve"> </v>
      </c>
      <c r="O358" s="38" t="str">
        <f t="shared" si="49"/>
        <v xml:space="preserve"> </v>
      </c>
      <c r="P358" s="37" t="str">
        <f t="shared" si="50"/>
        <v xml:space="preserve"> </v>
      </c>
      <c r="Q358" s="36" t="str">
        <f t="shared" si="51"/>
        <v xml:space="preserve"> </v>
      </c>
      <c r="R358" s="29"/>
    </row>
    <row r="359" spans="1:18" ht="16.5" customHeight="1">
      <c r="A359" s="30"/>
      <c r="B359" s="31"/>
      <c r="C359" s="31"/>
      <c r="D359" s="31"/>
      <c r="E359" s="33"/>
      <c r="F359" s="34"/>
      <c r="G359" s="35"/>
      <c r="H359" s="36" t="str">
        <f t="shared" si="45"/>
        <v/>
      </c>
      <c r="I359" s="34"/>
      <c r="J359" s="35"/>
      <c r="K359" s="36" t="str">
        <f t="shared" si="46"/>
        <v/>
      </c>
      <c r="L359" s="34"/>
      <c r="M359" s="37" t="str">
        <f t="shared" si="47"/>
        <v xml:space="preserve"> </v>
      </c>
      <c r="N359" s="36" t="str">
        <f t="shared" si="48"/>
        <v xml:space="preserve"> </v>
      </c>
      <c r="O359" s="38" t="str">
        <f t="shared" si="49"/>
        <v xml:space="preserve"> </v>
      </c>
      <c r="P359" s="37" t="str">
        <f t="shared" si="50"/>
        <v xml:space="preserve"> </v>
      </c>
      <c r="Q359" s="36" t="str">
        <f t="shared" si="51"/>
        <v xml:space="preserve"> </v>
      </c>
      <c r="R359" s="29"/>
    </row>
    <row r="360" spans="1:18" ht="16.5" customHeight="1">
      <c r="A360" s="30"/>
      <c r="B360" s="31"/>
      <c r="C360" s="31"/>
      <c r="D360" s="31"/>
      <c r="E360" s="33"/>
      <c r="F360" s="34"/>
      <c r="G360" s="35"/>
      <c r="H360" s="36" t="str">
        <f t="shared" si="45"/>
        <v/>
      </c>
      <c r="I360" s="34"/>
      <c r="J360" s="35"/>
      <c r="K360" s="36" t="str">
        <f t="shared" si="46"/>
        <v/>
      </c>
      <c r="L360" s="34"/>
      <c r="M360" s="37" t="str">
        <f t="shared" si="47"/>
        <v xml:space="preserve"> </v>
      </c>
      <c r="N360" s="36" t="str">
        <f t="shared" si="48"/>
        <v xml:space="preserve"> </v>
      </c>
      <c r="O360" s="38" t="str">
        <f t="shared" si="49"/>
        <v xml:space="preserve"> </v>
      </c>
      <c r="P360" s="37" t="str">
        <f t="shared" si="50"/>
        <v xml:space="preserve"> </v>
      </c>
      <c r="Q360" s="36" t="str">
        <f t="shared" si="51"/>
        <v xml:space="preserve"> </v>
      </c>
      <c r="R360" s="29"/>
    </row>
    <row r="361" spans="1:18" ht="16.5" customHeight="1">
      <c r="A361" s="30"/>
      <c r="B361" s="31"/>
      <c r="C361" s="31"/>
      <c r="D361" s="31"/>
      <c r="E361" s="33"/>
      <c r="F361" s="34"/>
      <c r="G361" s="35"/>
      <c r="H361" s="36" t="str">
        <f t="shared" si="45"/>
        <v/>
      </c>
      <c r="I361" s="34"/>
      <c r="J361" s="35"/>
      <c r="K361" s="36" t="str">
        <f t="shared" si="46"/>
        <v/>
      </c>
      <c r="L361" s="34"/>
      <c r="M361" s="37" t="str">
        <f t="shared" si="47"/>
        <v xml:space="preserve"> </v>
      </c>
      <c r="N361" s="36" t="str">
        <f t="shared" si="48"/>
        <v xml:space="preserve"> </v>
      </c>
      <c r="O361" s="38" t="str">
        <f t="shared" si="49"/>
        <v xml:space="preserve"> </v>
      </c>
      <c r="P361" s="37" t="str">
        <f t="shared" si="50"/>
        <v xml:space="preserve"> </v>
      </c>
      <c r="Q361" s="36" t="str">
        <f t="shared" si="51"/>
        <v xml:space="preserve"> </v>
      </c>
      <c r="R361" s="29"/>
    </row>
    <row r="362" spans="1:18" ht="16.5" customHeight="1">
      <c r="A362" s="30"/>
      <c r="B362" s="31"/>
      <c r="C362" s="31"/>
      <c r="D362" s="31"/>
      <c r="E362" s="33"/>
      <c r="F362" s="34"/>
      <c r="G362" s="35"/>
      <c r="H362" s="36" t="str">
        <f t="shared" si="45"/>
        <v/>
      </c>
      <c r="I362" s="34"/>
      <c r="J362" s="35"/>
      <c r="K362" s="36" t="str">
        <f t="shared" si="46"/>
        <v/>
      </c>
      <c r="L362" s="34"/>
      <c r="M362" s="37" t="str">
        <f t="shared" si="47"/>
        <v xml:space="preserve"> </v>
      </c>
      <c r="N362" s="36" t="str">
        <f t="shared" si="48"/>
        <v xml:space="preserve"> </v>
      </c>
      <c r="O362" s="38" t="str">
        <f t="shared" si="49"/>
        <v xml:space="preserve"> </v>
      </c>
      <c r="P362" s="37" t="str">
        <f t="shared" si="50"/>
        <v xml:space="preserve"> </v>
      </c>
      <c r="Q362" s="36" t="str">
        <f t="shared" si="51"/>
        <v xml:space="preserve"> </v>
      </c>
      <c r="R362" s="29"/>
    </row>
    <row r="363" spans="1:18" ht="16.5" customHeight="1">
      <c r="A363" s="30"/>
      <c r="B363" s="31"/>
      <c r="C363" s="31"/>
      <c r="D363" s="31"/>
      <c r="E363" s="33"/>
      <c r="F363" s="34"/>
      <c r="G363" s="35"/>
      <c r="H363" s="36" t="str">
        <f t="shared" si="45"/>
        <v/>
      </c>
      <c r="I363" s="34"/>
      <c r="J363" s="35"/>
      <c r="K363" s="36" t="str">
        <f t="shared" si="46"/>
        <v/>
      </c>
      <c r="L363" s="34"/>
      <c r="M363" s="37" t="str">
        <f t="shared" si="47"/>
        <v xml:space="preserve"> </v>
      </c>
      <c r="N363" s="36" t="str">
        <f t="shared" si="48"/>
        <v xml:space="preserve"> </v>
      </c>
      <c r="O363" s="38" t="str">
        <f t="shared" si="49"/>
        <v xml:space="preserve"> </v>
      </c>
      <c r="P363" s="37" t="str">
        <f t="shared" si="50"/>
        <v xml:space="preserve"> </v>
      </c>
      <c r="Q363" s="36" t="str">
        <f t="shared" si="51"/>
        <v xml:space="preserve"> </v>
      </c>
      <c r="R363" s="29"/>
    </row>
    <row r="364" spans="1:18" ht="16.5" customHeight="1">
      <c r="A364" s="30"/>
      <c r="B364" s="31"/>
      <c r="C364" s="31"/>
      <c r="D364" s="31"/>
      <c r="E364" s="33"/>
      <c r="F364" s="34"/>
      <c r="G364" s="35"/>
      <c r="H364" s="36" t="str">
        <f t="shared" si="45"/>
        <v/>
      </c>
      <c r="I364" s="34"/>
      <c r="J364" s="35"/>
      <c r="K364" s="36" t="str">
        <f t="shared" si="46"/>
        <v/>
      </c>
      <c r="L364" s="34"/>
      <c r="M364" s="37" t="str">
        <f t="shared" si="47"/>
        <v xml:space="preserve"> </v>
      </c>
      <c r="N364" s="36" t="str">
        <f t="shared" si="48"/>
        <v xml:space="preserve"> </v>
      </c>
      <c r="O364" s="38" t="str">
        <f t="shared" si="49"/>
        <v xml:space="preserve"> </v>
      </c>
      <c r="P364" s="37" t="str">
        <f t="shared" si="50"/>
        <v xml:space="preserve"> </v>
      </c>
      <c r="Q364" s="36" t="str">
        <f t="shared" si="51"/>
        <v xml:space="preserve"> </v>
      </c>
      <c r="R364" s="29"/>
    </row>
    <row r="365" spans="1:18" ht="16.5" customHeight="1">
      <c r="A365" s="30"/>
      <c r="B365" s="31"/>
      <c r="C365" s="31"/>
      <c r="D365" s="31"/>
      <c r="E365" s="33"/>
      <c r="F365" s="34"/>
      <c r="G365" s="35"/>
      <c r="H365" s="36" t="str">
        <f t="shared" si="45"/>
        <v/>
      </c>
      <c r="I365" s="34"/>
      <c r="J365" s="35"/>
      <c r="K365" s="36" t="str">
        <f t="shared" si="46"/>
        <v/>
      </c>
      <c r="L365" s="34"/>
      <c r="M365" s="37" t="str">
        <f t="shared" si="47"/>
        <v xml:space="preserve"> </v>
      </c>
      <c r="N365" s="36" t="str">
        <f t="shared" si="48"/>
        <v xml:space="preserve"> </v>
      </c>
      <c r="O365" s="38" t="str">
        <f t="shared" si="49"/>
        <v xml:space="preserve"> </v>
      </c>
      <c r="P365" s="37" t="str">
        <f t="shared" si="50"/>
        <v xml:space="preserve"> </v>
      </c>
      <c r="Q365" s="36" t="str">
        <f t="shared" si="51"/>
        <v xml:space="preserve"> </v>
      </c>
      <c r="R365" s="29"/>
    </row>
    <row r="366" spans="1:18" ht="16.5" customHeight="1">
      <c r="A366" s="30"/>
      <c r="B366" s="31"/>
      <c r="C366" s="31"/>
      <c r="D366" s="31"/>
      <c r="E366" s="33"/>
      <c r="F366" s="34"/>
      <c r="G366" s="35"/>
      <c r="H366" s="36" t="str">
        <f t="shared" si="45"/>
        <v/>
      </c>
      <c r="I366" s="34"/>
      <c r="J366" s="35"/>
      <c r="K366" s="36" t="str">
        <f t="shared" si="46"/>
        <v/>
      </c>
      <c r="L366" s="34"/>
      <c r="M366" s="37" t="str">
        <f t="shared" si="47"/>
        <v xml:space="preserve"> </v>
      </c>
      <c r="N366" s="36" t="str">
        <f t="shared" si="48"/>
        <v xml:space="preserve"> </v>
      </c>
      <c r="O366" s="38" t="str">
        <f t="shared" si="49"/>
        <v xml:space="preserve"> </v>
      </c>
      <c r="P366" s="37" t="str">
        <f t="shared" si="50"/>
        <v xml:space="preserve"> </v>
      </c>
      <c r="Q366" s="36" t="str">
        <f t="shared" si="51"/>
        <v xml:space="preserve"> </v>
      </c>
      <c r="R366" s="29"/>
    </row>
    <row r="367" spans="1:18" ht="16.5" customHeight="1">
      <c r="A367" s="30"/>
      <c r="B367" s="31"/>
      <c r="C367" s="31"/>
      <c r="D367" s="31"/>
      <c r="E367" s="33"/>
      <c r="F367" s="34"/>
      <c r="G367" s="35"/>
      <c r="H367" s="36" t="str">
        <f t="shared" si="45"/>
        <v/>
      </c>
      <c r="I367" s="34"/>
      <c r="J367" s="35"/>
      <c r="K367" s="36" t="str">
        <f t="shared" si="46"/>
        <v/>
      </c>
      <c r="L367" s="34"/>
      <c r="M367" s="37" t="str">
        <f t="shared" si="47"/>
        <v xml:space="preserve"> </v>
      </c>
      <c r="N367" s="36" t="str">
        <f t="shared" si="48"/>
        <v xml:space="preserve"> </v>
      </c>
      <c r="O367" s="38" t="str">
        <f t="shared" si="49"/>
        <v xml:space="preserve"> </v>
      </c>
      <c r="P367" s="37" t="str">
        <f t="shared" si="50"/>
        <v xml:space="preserve"> </v>
      </c>
      <c r="Q367" s="36" t="str">
        <f t="shared" si="51"/>
        <v xml:space="preserve"> </v>
      </c>
      <c r="R367" s="29"/>
    </row>
    <row r="368" spans="1:18" ht="16.5" customHeight="1">
      <c r="A368" s="30"/>
      <c r="B368" s="31"/>
      <c r="C368" s="31"/>
      <c r="D368" s="31"/>
      <c r="E368" s="33"/>
      <c r="F368" s="34"/>
      <c r="G368" s="35"/>
      <c r="H368" s="36" t="str">
        <f t="shared" si="45"/>
        <v/>
      </c>
      <c r="I368" s="34"/>
      <c r="J368" s="35"/>
      <c r="K368" s="36" t="str">
        <f t="shared" si="46"/>
        <v/>
      </c>
      <c r="L368" s="34"/>
      <c r="M368" s="37" t="str">
        <f t="shared" si="47"/>
        <v xml:space="preserve"> </v>
      </c>
      <c r="N368" s="36" t="str">
        <f t="shared" si="48"/>
        <v xml:space="preserve"> </v>
      </c>
      <c r="O368" s="38" t="str">
        <f t="shared" si="49"/>
        <v xml:space="preserve"> </v>
      </c>
      <c r="P368" s="37" t="str">
        <f t="shared" si="50"/>
        <v xml:space="preserve"> </v>
      </c>
      <c r="Q368" s="36" t="str">
        <f t="shared" si="51"/>
        <v xml:space="preserve"> </v>
      </c>
      <c r="R368" s="29"/>
    </row>
    <row r="369" spans="1:18" ht="16.5" customHeight="1">
      <c r="A369" s="30"/>
      <c r="B369" s="31"/>
      <c r="C369" s="31"/>
      <c r="D369" s="31"/>
      <c r="E369" s="33"/>
      <c r="F369" s="34"/>
      <c r="G369" s="35"/>
      <c r="H369" s="36" t="str">
        <f t="shared" si="45"/>
        <v/>
      </c>
      <c r="I369" s="34"/>
      <c r="J369" s="35"/>
      <c r="K369" s="36" t="str">
        <f t="shared" si="46"/>
        <v/>
      </c>
      <c r="L369" s="34"/>
      <c r="M369" s="37" t="str">
        <f t="shared" si="47"/>
        <v xml:space="preserve"> </v>
      </c>
      <c r="N369" s="36" t="str">
        <f t="shared" si="48"/>
        <v xml:space="preserve"> </v>
      </c>
      <c r="O369" s="38" t="str">
        <f t="shared" si="49"/>
        <v xml:space="preserve"> </v>
      </c>
      <c r="P369" s="37" t="str">
        <f t="shared" si="50"/>
        <v xml:space="preserve"> </v>
      </c>
      <c r="Q369" s="36" t="str">
        <f t="shared" si="51"/>
        <v xml:space="preserve"> </v>
      </c>
      <c r="R369" s="29"/>
    </row>
    <row r="370" spans="1:18" ht="16.5" customHeight="1">
      <c r="A370" s="30"/>
      <c r="B370" s="31"/>
      <c r="C370" s="31"/>
      <c r="D370" s="31"/>
      <c r="E370" s="33"/>
      <c r="F370" s="34"/>
      <c r="G370" s="35"/>
      <c r="H370" s="36" t="str">
        <f t="shared" si="45"/>
        <v/>
      </c>
      <c r="I370" s="34"/>
      <c r="J370" s="35"/>
      <c r="K370" s="36" t="str">
        <f t="shared" si="46"/>
        <v/>
      </c>
      <c r="L370" s="34"/>
      <c r="M370" s="37" t="str">
        <f t="shared" si="47"/>
        <v xml:space="preserve"> </v>
      </c>
      <c r="N370" s="36" t="str">
        <f t="shared" si="48"/>
        <v xml:space="preserve"> </v>
      </c>
      <c r="O370" s="38" t="str">
        <f t="shared" si="49"/>
        <v xml:space="preserve"> </v>
      </c>
      <c r="P370" s="37" t="str">
        <f t="shared" si="50"/>
        <v xml:space="preserve"> </v>
      </c>
      <c r="Q370" s="36" t="str">
        <f t="shared" si="51"/>
        <v xml:space="preserve"> </v>
      </c>
      <c r="R370" s="29"/>
    </row>
    <row r="371" spans="1:18" ht="16.5" customHeight="1">
      <c r="A371" s="30"/>
      <c r="B371" s="31"/>
      <c r="C371" s="31"/>
      <c r="D371" s="31"/>
      <c r="E371" s="33"/>
      <c r="F371" s="34"/>
      <c r="G371" s="35"/>
      <c r="H371" s="36" t="str">
        <f t="shared" si="45"/>
        <v/>
      </c>
      <c r="I371" s="34"/>
      <c r="J371" s="35"/>
      <c r="K371" s="36" t="str">
        <f t="shared" si="46"/>
        <v/>
      </c>
      <c r="L371" s="34"/>
      <c r="M371" s="37" t="str">
        <f t="shared" si="47"/>
        <v xml:space="preserve"> </v>
      </c>
      <c r="N371" s="36" t="str">
        <f t="shared" si="48"/>
        <v xml:space="preserve"> </v>
      </c>
      <c r="O371" s="38" t="str">
        <f t="shared" si="49"/>
        <v xml:space="preserve"> </v>
      </c>
      <c r="P371" s="37" t="str">
        <f t="shared" si="50"/>
        <v xml:space="preserve"> </v>
      </c>
      <c r="Q371" s="36" t="str">
        <f t="shared" si="51"/>
        <v xml:space="preserve"> </v>
      </c>
      <c r="R371" s="29"/>
    </row>
    <row r="372" spans="1:18" ht="16.5" customHeight="1">
      <c r="A372" s="30"/>
      <c r="B372" s="31"/>
      <c r="C372" s="31"/>
      <c r="D372" s="31"/>
      <c r="E372" s="33"/>
      <c r="F372" s="34"/>
      <c r="G372" s="35"/>
      <c r="H372" s="36" t="str">
        <f t="shared" si="45"/>
        <v/>
      </c>
      <c r="I372" s="34"/>
      <c r="J372" s="35"/>
      <c r="K372" s="36" t="str">
        <f t="shared" si="46"/>
        <v/>
      </c>
      <c r="L372" s="34"/>
      <c r="M372" s="37" t="str">
        <f t="shared" si="47"/>
        <v xml:space="preserve"> </v>
      </c>
      <c r="N372" s="36" t="str">
        <f t="shared" si="48"/>
        <v xml:space="preserve"> </v>
      </c>
      <c r="O372" s="38" t="str">
        <f t="shared" si="49"/>
        <v xml:space="preserve"> </v>
      </c>
      <c r="P372" s="37" t="str">
        <f t="shared" si="50"/>
        <v xml:space="preserve"> </v>
      </c>
      <c r="Q372" s="36" t="str">
        <f t="shared" si="51"/>
        <v xml:space="preserve"> </v>
      </c>
      <c r="R372" s="29"/>
    </row>
    <row r="373" spans="1:18" ht="16.5" customHeight="1">
      <c r="A373" s="30"/>
      <c r="B373" s="31"/>
      <c r="C373" s="31"/>
      <c r="D373" s="31"/>
      <c r="E373" s="33"/>
      <c r="F373" s="34"/>
      <c r="G373" s="35"/>
      <c r="H373" s="36" t="str">
        <f t="shared" si="45"/>
        <v/>
      </c>
      <c r="I373" s="34"/>
      <c r="J373" s="35"/>
      <c r="K373" s="36" t="str">
        <f t="shared" si="46"/>
        <v/>
      </c>
      <c r="L373" s="34"/>
      <c r="M373" s="37" t="str">
        <f t="shared" si="47"/>
        <v xml:space="preserve"> </v>
      </c>
      <c r="N373" s="36" t="str">
        <f t="shared" si="48"/>
        <v xml:space="preserve"> </v>
      </c>
      <c r="O373" s="38" t="str">
        <f t="shared" si="49"/>
        <v xml:space="preserve"> </v>
      </c>
      <c r="P373" s="37" t="str">
        <f t="shared" si="50"/>
        <v xml:space="preserve"> </v>
      </c>
      <c r="Q373" s="36" t="str">
        <f t="shared" si="51"/>
        <v xml:space="preserve"> </v>
      </c>
      <c r="R373" s="29"/>
    </row>
    <row r="374" spans="1:18" ht="16.5" customHeight="1">
      <c r="A374" s="30"/>
      <c r="B374" s="31"/>
      <c r="C374" s="31"/>
      <c r="D374" s="31"/>
      <c r="E374" s="33"/>
      <c r="F374" s="34"/>
      <c r="G374" s="35"/>
      <c r="H374" s="36" t="str">
        <f t="shared" si="45"/>
        <v/>
      </c>
      <c r="I374" s="34"/>
      <c r="J374" s="35"/>
      <c r="K374" s="36" t="str">
        <f t="shared" si="46"/>
        <v/>
      </c>
      <c r="L374" s="34"/>
      <c r="M374" s="37" t="str">
        <f t="shared" si="47"/>
        <v xml:space="preserve"> </v>
      </c>
      <c r="N374" s="36" t="str">
        <f t="shared" si="48"/>
        <v xml:space="preserve"> </v>
      </c>
      <c r="O374" s="38" t="str">
        <f t="shared" si="49"/>
        <v xml:space="preserve"> </v>
      </c>
      <c r="P374" s="37" t="str">
        <f t="shared" si="50"/>
        <v xml:space="preserve"> </v>
      </c>
      <c r="Q374" s="36" t="str">
        <f t="shared" si="51"/>
        <v xml:space="preserve"> </v>
      </c>
      <c r="R374" s="29"/>
    </row>
    <row r="375" spans="1:18" ht="16.5" customHeight="1">
      <c r="A375" s="30"/>
      <c r="B375" s="31"/>
      <c r="C375" s="31"/>
      <c r="D375" s="31"/>
      <c r="E375" s="33"/>
      <c r="F375" s="34"/>
      <c r="G375" s="35"/>
      <c r="H375" s="36" t="str">
        <f t="shared" si="45"/>
        <v/>
      </c>
      <c r="I375" s="34"/>
      <c r="J375" s="35"/>
      <c r="K375" s="36" t="str">
        <f t="shared" si="46"/>
        <v/>
      </c>
      <c r="L375" s="34"/>
      <c r="M375" s="37" t="str">
        <f t="shared" si="47"/>
        <v xml:space="preserve"> </v>
      </c>
      <c r="N375" s="36" t="str">
        <f t="shared" si="48"/>
        <v xml:space="preserve"> </v>
      </c>
      <c r="O375" s="38" t="str">
        <f t="shared" si="49"/>
        <v xml:space="preserve"> </v>
      </c>
      <c r="P375" s="37" t="str">
        <f t="shared" si="50"/>
        <v xml:space="preserve"> </v>
      </c>
      <c r="Q375" s="36" t="str">
        <f t="shared" si="51"/>
        <v xml:space="preserve"> </v>
      </c>
      <c r="R375" s="29"/>
    </row>
    <row r="376" spans="1:18" ht="16.5" customHeight="1">
      <c r="A376" s="30"/>
      <c r="B376" s="31"/>
      <c r="C376" s="31"/>
      <c r="D376" s="31"/>
      <c r="E376" s="33"/>
      <c r="F376" s="34"/>
      <c r="G376" s="35"/>
      <c r="H376" s="36" t="str">
        <f t="shared" si="45"/>
        <v/>
      </c>
      <c r="I376" s="34"/>
      <c r="J376" s="35"/>
      <c r="K376" s="36" t="str">
        <f t="shared" si="46"/>
        <v/>
      </c>
      <c r="L376" s="34"/>
      <c r="M376" s="37" t="str">
        <f t="shared" si="47"/>
        <v xml:space="preserve"> </v>
      </c>
      <c r="N376" s="36" t="str">
        <f t="shared" si="48"/>
        <v xml:space="preserve"> </v>
      </c>
      <c r="O376" s="38" t="str">
        <f t="shared" si="49"/>
        <v xml:space="preserve"> </v>
      </c>
      <c r="P376" s="37" t="str">
        <f t="shared" si="50"/>
        <v xml:space="preserve"> </v>
      </c>
      <c r="Q376" s="36" t="str">
        <f t="shared" si="51"/>
        <v xml:space="preserve"> </v>
      </c>
      <c r="R376" s="29"/>
    </row>
    <row r="377" spans="1:18" ht="16.5" customHeight="1">
      <c r="A377" s="30"/>
      <c r="B377" s="31"/>
      <c r="C377" s="31"/>
      <c r="D377" s="31"/>
      <c r="E377" s="33"/>
      <c r="F377" s="34"/>
      <c r="G377" s="35"/>
      <c r="H377" s="36" t="str">
        <f t="shared" si="45"/>
        <v/>
      </c>
      <c r="I377" s="34"/>
      <c r="J377" s="35"/>
      <c r="K377" s="36" t="str">
        <f t="shared" si="46"/>
        <v/>
      </c>
      <c r="L377" s="34"/>
      <c r="M377" s="37" t="str">
        <f t="shared" si="47"/>
        <v xml:space="preserve"> </v>
      </c>
      <c r="N377" s="36" t="str">
        <f t="shared" si="48"/>
        <v xml:space="preserve"> </v>
      </c>
      <c r="O377" s="38" t="str">
        <f t="shared" si="49"/>
        <v xml:space="preserve"> </v>
      </c>
      <c r="P377" s="37" t="str">
        <f t="shared" si="50"/>
        <v xml:space="preserve"> </v>
      </c>
      <c r="Q377" s="36" t="str">
        <f t="shared" si="51"/>
        <v xml:space="preserve"> </v>
      </c>
      <c r="R377" s="29"/>
    </row>
    <row r="378" spans="1:18" ht="16.5" customHeight="1">
      <c r="A378" s="30"/>
      <c r="B378" s="31"/>
      <c r="C378" s="31"/>
      <c r="D378" s="31"/>
      <c r="E378" s="33"/>
      <c r="F378" s="34"/>
      <c r="G378" s="35"/>
      <c r="H378" s="36" t="str">
        <f t="shared" si="45"/>
        <v/>
      </c>
      <c r="I378" s="34"/>
      <c r="J378" s="35"/>
      <c r="K378" s="36" t="str">
        <f t="shared" si="46"/>
        <v/>
      </c>
      <c r="L378" s="34"/>
      <c r="M378" s="37" t="str">
        <f t="shared" si="47"/>
        <v xml:space="preserve"> </v>
      </c>
      <c r="N378" s="36" t="str">
        <f t="shared" si="48"/>
        <v xml:space="preserve"> </v>
      </c>
      <c r="O378" s="38" t="str">
        <f t="shared" si="49"/>
        <v xml:space="preserve"> </v>
      </c>
      <c r="P378" s="37" t="str">
        <f t="shared" si="50"/>
        <v xml:space="preserve"> </v>
      </c>
      <c r="Q378" s="36" t="str">
        <f t="shared" si="51"/>
        <v xml:space="preserve"> </v>
      </c>
      <c r="R378" s="29"/>
    </row>
    <row r="379" spans="1:18" ht="16.5" customHeight="1">
      <c r="A379" s="30"/>
      <c r="B379" s="31"/>
      <c r="C379" s="31"/>
      <c r="D379" s="31"/>
      <c r="E379" s="33"/>
      <c r="F379" s="34"/>
      <c r="G379" s="35"/>
      <c r="H379" s="36" t="str">
        <f t="shared" si="45"/>
        <v/>
      </c>
      <c r="I379" s="34"/>
      <c r="J379" s="35"/>
      <c r="K379" s="36" t="str">
        <f t="shared" si="46"/>
        <v/>
      </c>
      <c r="L379" s="34"/>
      <c r="M379" s="37" t="str">
        <f t="shared" si="47"/>
        <v xml:space="preserve"> </v>
      </c>
      <c r="N379" s="36" t="str">
        <f t="shared" si="48"/>
        <v xml:space="preserve"> </v>
      </c>
      <c r="O379" s="38" t="str">
        <f t="shared" si="49"/>
        <v xml:space="preserve"> </v>
      </c>
      <c r="P379" s="37" t="str">
        <f t="shared" si="50"/>
        <v xml:space="preserve"> </v>
      </c>
      <c r="Q379" s="36" t="str">
        <f t="shared" si="51"/>
        <v xml:space="preserve"> </v>
      </c>
      <c r="R379" s="29"/>
    </row>
    <row r="380" spans="1:18" ht="16.5" customHeight="1">
      <c r="A380" s="30"/>
      <c r="B380" s="31"/>
      <c r="C380" s="31"/>
      <c r="D380" s="31"/>
      <c r="E380" s="33"/>
      <c r="F380" s="34"/>
      <c r="G380" s="35"/>
      <c r="H380" s="36" t="str">
        <f t="shared" si="45"/>
        <v/>
      </c>
      <c r="I380" s="34"/>
      <c r="J380" s="35"/>
      <c r="K380" s="36" t="str">
        <f t="shared" si="46"/>
        <v/>
      </c>
      <c r="L380" s="34"/>
      <c r="M380" s="37" t="str">
        <f t="shared" si="47"/>
        <v xml:space="preserve"> </v>
      </c>
      <c r="N380" s="36" t="str">
        <f t="shared" si="48"/>
        <v xml:space="preserve"> </v>
      </c>
      <c r="O380" s="38" t="str">
        <f t="shared" si="49"/>
        <v xml:space="preserve"> </v>
      </c>
      <c r="P380" s="37" t="str">
        <f t="shared" si="50"/>
        <v xml:space="preserve"> </v>
      </c>
      <c r="Q380" s="36" t="str">
        <f t="shared" si="51"/>
        <v xml:space="preserve"> </v>
      </c>
      <c r="R380" s="29"/>
    </row>
    <row r="381" spans="1:18" ht="16.5" customHeight="1">
      <c r="A381" s="30"/>
      <c r="B381" s="31"/>
      <c r="C381" s="31"/>
      <c r="D381" s="31"/>
      <c r="E381" s="33"/>
      <c r="F381" s="34"/>
      <c r="G381" s="35"/>
      <c r="H381" s="36" t="str">
        <f t="shared" si="45"/>
        <v/>
      </c>
      <c r="I381" s="34"/>
      <c r="J381" s="35"/>
      <c r="K381" s="36" t="str">
        <f t="shared" si="46"/>
        <v/>
      </c>
      <c r="L381" s="34"/>
      <c r="M381" s="37" t="str">
        <f t="shared" si="47"/>
        <v xml:space="preserve"> </v>
      </c>
      <c r="N381" s="36" t="str">
        <f t="shared" si="48"/>
        <v xml:space="preserve"> </v>
      </c>
      <c r="O381" s="38" t="str">
        <f t="shared" si="49"/>
        <v xml:space="preserve"> </v>
      </c>
      <c r="P381" s="37" t="str">
        <f t="shared" si="50"/>
        <v xml:space="preserve"> </v>
      </c>
      <c r="Q381" s="36" t="str">
        <f t="shared" si="51"/>
        <v xml:space="preserve"> </v>
      </c>
      <c r="R381" s="29"/>
    </row>
    <row r="382" spans="1:18" ht="16.5" customHeight="1">
      <c r="A382" s="30"/>
      <c r="B382" s="31"/>
      <c r="C382" s="31"/>
      <c r="D382" s="31"/>
      <c r="E382" s="33"/>
      <c r="F382" s="34"/>
      <c r="G382" s="35"/>
      <c r="H382" s="36" t="str">
        <f t="shared" si="45"/>
        <v/>
      </c>
      <c r="I382" s="34"/>
      <c r="J382" s="35"/>
      <c r="K382" s="36" t="str">
        <f t="shared" si="46"/>
        <v/>
      </c>
      <c r="L382" s="34"/>
      <c r="M382" s="37" t="str">
        <f t="shared" si="47"/>
        <v xml:space="preserve"> </v>
      </c>
      <c r="N382" s="36" t="str">
        <f t="shared" si="48"/>
        <v xml:space="preserve"> </v>
      </c>
      <c r="O382" s="38" t="str">
        <f t="shared" si="49"/>
        <v xml:space="preserve"> </v>
      </c>
      <c r="P382" s="37" t="str">
        <f t="shared" si="50"/>
        <v xml:space="preserve"> </v>
      </c>
      <c r="Q382" s="36" t="str">
        <f t="shared" si="51"/>
        <v xml:space="preserve"> </v>
      </c>
      <c r="R382" s="29"/>
    </row>
    <row r="383" spans="1:18" ht="16.5" customHeight="1">
      <c r="A383" s="30"/>
      <c r="B383" s="31"/>
      <c r="C383" s="31"/>
      <c r="D383" s="31"/>
      <c r="E383" s="33"/>
      <c r="F383" s="34"/>
      <c r="G383" s="35"/>
      <c r="H383" s="36" t="str">
        <f t="shared" si="45"/>
        <v/>
      </c>
      <c r="I383" s="34"/>
      <c r="J383" s="35"/>
      <c r="K383" s="36" t="str">
        <f t="shared" si="46"/>
        <v/>
      </c>
      <c r="L383" s="34"/>
      <c r="M383" s="37" t="str">
        <f t="shared" si="47"/>
        <v xml:space="preserve"> </v>
      </c>
      <c r="N383" s="36" t="str">
        <f t="shared" si="48"/>
        <v xml:space="preserve"> </v>
      </c>
      <c r="O383" s="38" t="str">
        <f t="shared" si="49"/>
        <v xml:space="preserve"> </v>
      </c>
      <c r="P383" s="37" t="str">
        <f t="shared" si="50"/>
        <v xml:space="preserve"> </v>
      </c>
      <c r="Q383" s="36" t="str">
        <f t="shared" si="51"/>
        <v xml:space="preserve"> </v>
      </c>
      <c r="R383" s="29"/>
    </row>
    <row r="384" spans="1:18" ht="16.5" customHeight="1">
      <c r="A384" s="30"/>
      <c r="B384" s="31"/>
      <c r="C384" s="31"/>
      <c r="D384" s="31"/>
      <c r="E384" s="33"/>
      <c r="F384" s="34"/>
      <c r="G384" s="35"/>
      <c r="H384" s="36" t="str">
        <f t="shared" si="45"/>
        <v/>
      </c>
      <c r="I384" s="34"/>
      <c r="J384" s="35"/>
      <c r="K384" s="36" t="str">
        <f t="shared" si="46"/>
        <v/>
      </c>
      <c r="L384" s="34"/>
      <c r="M384" s="37" t="str">
        <f t="shared" si="47"/>
        <v xml:space="preserve"> </v>
      </c>
      <c r="N384" s="36" t="str">
        <f t="shared" si="48"/>
        <v xml:space="preserve"> </v>
      </c>
      <c r="O384" s="38" t="str">
        <f t="shared" si="49"/>
        <v xml:space="preserve"> </v>
      </c>
      <c r="P384" s="37" t="str">
        <f t="shared" si="50"/>
        <v xml:space="preserve"> </v>
      </c>
      <c r="Q384" s="36" t="str">
        <f t="shared" si="51"/>
        <v xml:space="preserve"> </v>
      </c>
      <c r="R384" s="29"/>
    </row>
    <row r="385" spans="1:18" ht="16.5" customHeight="1">
      <c r="A385" s="30"/>
      <c r="B385" s="31"/>
      <c r="C385" s="31"/>
      <c r="D385" s="31"/>
      <c r="E385" s="33"/>
      <c r="F385" s="34"/>
      <c r="G385" s="35"/>
      <c r="H385" s="36" t="str">
        <f t="shared" si="45"/>
        <v/>
      </c>
      <c r="I385" s="34"/>
      <c r="J385" s="35"/>
      <c r="K385" s="36" t="str">
        <f t="shared" si="46"/>
        <v/>
      </c>
      <c r="L385" s="34"/>
      <c r="M385" s="37" t="str">
        <f t="shared" si="47"/>
        <v xml:space="preserve"> </v>
      </c>
      <c r="N385" s="36" t="str">
        <f t="shared" si="48"/>
        <v xml:space="preserve"> </v>
      </c>
      <c r="O385" s="38" t="str">
        <f t="shared" si="49"/>
        <v xml:space="preserve"> </v>
      </c>
      <c r="P385" s="37" t="str">
        <f t="shared" si="50"/>
        <v xml:space="preserve"> </v>
      </c>
      <c r="Q385" s="36" t="str">
        <f t="shared" si="51"/>
        <v xml:space="preserve"> </v>
      </c>
      <c r="R385" s="29"/>
    </row>
    <row r="386" spans="1:18" ht="16.5" customHeight="1">
      <c r="A386" s="30"/>
      <c r="B386" s="31"/>
      <c r="C386" s="31"/>
      <c r="D386" s="31"/>
      <c r="E386" s="33"/>
      <c r="F386" s="34"/>
      <c r="G386" s="35"/>
      <c r="H386" s="36" t="str">
        <f t="shared" si="45"/>
        <v/>
      </c>
      <c r="I386" s="34"/>
      <c r="J386" s="35"/>
      <c r="K386" s="36" t="str">
        <f t="shared" si="46"/>
        <v/>
      </c>
      <c r="L386" s="34"/>
      <c r="M386" s="37" t="str">
        <f t="shared" si="47"/>
        <v xml:space="preserve"> </v>
      </c>
      <c r="N386" s="36" t="str">
        <f t="shared" si="48"/>
        <v xml:space="preserve"> </v>
      </c>
      <c r="O386" s="38" t="str">
        <f t="shared" si="49"/>
        <v xml:space="preserve"> </v>
      </c>
      <c r="P386" s="37" t="str">
        <f t="shared" si="50"/>
        <v xml:space="preserve"> </v>
      </c>
      <c r="Q386" s="36" t="str">
        <f t="shared" si="51"/>
        <v xml:space="preserve"> </v>
      </c>
      <c r="R386" s="29"/>
    </row>
    <row r="387" spans="1:18" ht="16.5" customHeight="1">
      <c r="A387" s="30"/>
      <c r="B387" s="31"/>
      <c r="C387" s="31"/>
      <c r="D387" s="31"/>
      <c r="E387" s="33"/>
      <c r="F387" s="34"/>
      <c r="G387" s="35"/>
      <c r="H387" s="36" t="str">
        <f t="shared" si="45"/>
        <v/>
      </c>
      <c r="I387" s="34"/>
      <c r="J387" s="35"/>
      <c r="K387" s="36" t="str">
        <f t="shared" si="46"/>
        <v/>
      </c>
      <c r="L387" s="34"/>
      <c r="M387" s="37" t="str">
        <f t="shared" si="47"/>
        <v xml:space="preserve"> </v>
      </c>
      <c r="N387" s="36" t="str">
        <f t="shared" si="48"/>
        <v xml:space="preserve"> </v>
      </c>
      <c r="O387" s="38" t="str">
        <f t="shared" si="49"/>
        <v xml:space="preserve"> </v>
      </c>
      <c r="P387" s="37" t="str">
        <f t="shared" si="50"/>
        <v xml:space="preserve"> </v>
      </c>
      <c r="Q387" s="36" t="str">
        <f t="shared" si="51"/>
        <v xml:space="preserve"> </v>
      </c>
      <c r="R387" s="29"/>
    </row>
    <row r="388" spans="1:18" ht="16.5" customHeight="1">
      <c r="A388" s="30"/>
      <c r="B388" s="31"/>
      <c r="C388" s="31"/>
      <c r="D388" s="31"/>
      <c r="E388" s="33"/>
      <c r="F388" s="34"/>
      <c r="G388" s="35"/>
      <c r="H388" s="36" t="str">
        <f t="shared" si="45"/>
        <v/>
      </c>
      <c r="I388" s="34"/>
      <c r="J388" s="35"/>
      <c r="K388" s="36" t="str">
        <f t="shared" si="46"/>
        <v/>
      </c>
      <c r="L388" s="34"/>
      <c r="M388" s="37" t="str">
        <f t="shared" si="47"/>
        <v xml:space="preserve"> </v>
      </c>
      <c r="N388" s="36" t="str">
        <f t="shared" si="48"/>
        <v xml:space="preserve"> </v>
      </c>
      <c r="O388" s="38" t="str">
        <f t="shared" si="49"/>
        <v xml:space="preserve"> </v>
      </c>
      <c r="P388" s="37" t="str">
        <f t="shared" si="50"/>
        <v xml:space="preserve"> </v>
      </c>
      <c r="Q388" s="36" t="str">
        <f t="shared" si="51"/>
        <v xml:space="preserve"> </v>
      </c>
      <c r="R388" s="29"/>
    </row>
    <row r="389" spans="1:18" ht="16.5" customHeight="1">
      <c r="A389" s="30"/>
      <c r="B389" s="31"/>
      <c r="C389" s="31"/>
      <c r="D389" s="31"/>
      <c r="E389" s="33"/>
      <c r="F389" s="34"/>
      <c r="G389" s="35"/>
      <c r="H389" s="36" t="str">
        <f t="shared" ref="H389:H643" si="52">IF(F389="","",F389*G389)</f>
        <v/>
      </c>
      <c r="I389" s="34"/>
      <c r="J389" s="35"/>
      <c r="K389" s="36" t="str">
        <f t="shared" ref="K389:K643" si="53">IF(I389="","",I389*J389)</f>
        <v/>
      </c>
      <c r="L389" s="34"/>
      <c r="M389" s="37" t="str">
        <f t="shared" ref="M389:M643" si="54">IF(J389=0," ",J389)</f>
        <v xml:space="preserve"> </v>
      </c>
      <c r="N389" s="36" t="str">
        <f t="shared" ref="N389:N643" si="55">IFERROR(L389*M389," ")</f>
        <v xml:space="preserve"> </v>
      </c>
      <c r="O389" s="38" t="str">
        <f t="shared" ref="O389:O643" si="56">IF(((F389+I389)-L389)=0," ",(F389+I389)-L389)</f>
        <v xml:space="preserve"> </v>
      </c>
      <c r="P389" s="37" t="str">
        <f t="shared" ref="P389:P643" si="57">M389</f>
        <v xml:space="preserve"> </v>
      </c>
      <c r="Q389" s="36" t="str">
        <f t="shared" ref="Q389:Q643" si="58">IFERROR((H389+K389)-N389," ")</f>
        <v xml:space="preserve"> </v>
      </c>
      <c r="R389" s="29"/>
    </row>
    <row r="390" spans="1:18" ht="16.5" customHeight="1">
      <c r="A390" s="30"/>
      <c r="B390" s="31"/>
      <c r="C390" s="31"/>
      <c r="D390" s="31"/>
      <c r="E390" s="33"/>
      <c r="F390" s="34"/>
      <c r="G390" s="35"/>
      <c r="H390" s="36" t="str">
        <f t="shared" si="52"/>
        <v/>
      </c>
      <c r="I390" s="34"/>
      <c r="J390" s="35"/>
      <c r="K390" s="36" t="str">
        <f t="shared" si="53"/>
        <v/>
      </c>
      <c r="L390" s="34"/>
      <c r="M390" s="37" t="str">
        <f t="shared" si="54"/>
        <v xml:space="preserve"> </v>
      </c>
      <c r="N390" s="36" t="str">
        <f t="shared" si="55"/>
        <v xml:space="preserve"> </v>
      </c>
      <c r="O390" s="38" t="str">
        <f t="shared" si="56"/>
        <v xml:space="preserve"> </v>
      </c>
      <c r="P390" s="37" t="str">
        <f t="shared" si="57"/>
        <v xml:space="preserve"> </v>
      </c>
      <c r="Q390" s="36" t="str">
        <f t="shared" si="58"/>
        <v xml:space="preserve"> </v>
      </c>
      <c r="R390" s="29"/>
    </row>
    <row r="391" spans="1:18" ht="16.5" customHeight="1">
      <c r="A391" s="30"/>
      <c r="B391" s="31"/>
      <c r="C391" s="31"/>
      <c r="D391" s="31"/>
      <c r="E391" s="33"/>
      <c r="F391" s="34"/>
      <c r="G391" s="35"/>
      <c r="H391" s="36" t="str">
        <f t="shared" si="52"/>
        <v/>
      </c>
      <c r="I391" s="34"/>
      <c r="J391" s="35"/>
      <c r="K391" s="36" t="str">
        <f t="shared" si="53"/>
        <v/>
      </c>
      <c r="L391" s="34"/>
      <c r="M391" s="37" t="str">
        <f t="shared" si="54"/>
        <v xml:space="preserve"> </v>
      </c>
      <c r="N391" s="36" t="str">
        <f t="shared" si="55"/>
        <v xml:space="preserve"> </v>
      </c>
      <c r="O391" s="38" t="str">
        <f t="shared" si="56"/>
        <v xml:space="preserve"> </v>
      </c>
      <c r="P391" s="37" t="str">
        <f t="shared" si="57"/>
        <v xml:space="preserve"> </v>
      </c>
      <c r="Q391" s="36" t="str">
        <f t="shared" si="58"/>
        <v xml:space="preserve"> </v>
      </c>
      <c r="R391" s="29"/>
    </row>
    <row r="392" spans="1:18" ht="16.5" customHeight="1">
      <c r="A392" s="30"/>
      <c r="B392" s="31"/>
      <c r="C392" s="31"/>
      <c r="D392" s="31"/>
      <c r="E392" s="33"/>
      <c r="F392" s="34"/>
      <c r="G392" s="35"/>
      <c r="H392" s="36" t="str">
        <f t="shared" si="52"/>
        <v/>
      </c>
      <c r="I392" s="34"/>
      <c r="J392" s="35"/>
      <c r="K392" s="36" t="str">
        <f t="shared" si="53"/>
        <v/>
      </c>
      <c r="L392" s="34"/>
      <c r="M392" s="37" t="str">
        <f t="shared" si="54"/>
        <v xml:space="preserve"> </v>
      </c>
      <c r="N392" s="36" t="str">
        <f t="shared" si="55"/>
        <v xml:space="preserve"> </v>
      </c>
      <c r="O392" s="38" t="str">
        <f t="shared" si="56"/>
        <v xml:space="preserve"> </v>
      </c>
      <c r="P392" s="37" t="str">
        <f t="shared" si="57"/>
        <v xml:space="preserve"> </v>
      </c>
      <c r="Q392" s="36" t="str">
        <f t="shared" si="58"/>
        <v xml:space="preserve"> </v>
      </c>
      <c r="R392" s="29"/>
    </row>
    <row r="393" spans="1:18" ht="16.5" customHeight="1">
      <c r="A393" s="30"/>
      <c r="B393" s="31"/>
      <c r="C393" s="31"/>
      <c r="D393" s="31"/>
      <c r="E393" s="33"/>
      <c r="F393" s="34"/>
      <c r="G393" s="35"/>
      <c r="H393" s="36" t="str">
        <f t="shared" si="52"/>
        <v/>
      </c>
      <c r="I393" s="34"/>
      <c r="J393" s="35"/>
      <c r="K393" s="36" t="str">
        <f t="shared" si="53"/>
        <v/>
      </c>
      <c r="L393" s="34"/>
      <c r="M393" s="37" t="str">
        <f t="shared" si="54"/>
        <v xml:space="preserve"> </v>
      </c>
      <c r="N393" s="36" t="str">
        <f t="shared" si="55"/>
        <v xml:space="preserve"> </v>
      </c>
      <c r="O393" s="38" t="str">
        <f t="shared" si="56"/>
        <v xml:space="preserve"> </v>
      </c>
      <c r="P393" s="37" t="str">
        <f t="shared" si="57"/>
        <v xml:space="preserve"> </v>
      </c>
      <c r="Q393" s="36" t="str">
        <f t="shared" si="58"/>
        <v xml:space="preserve"> </v>
      </c>
      <c r="R393" s="29"/>
    </row>
    <row r="394" spans="1:18" ht="16.5" customHeight="1">
      <c r="A394" s="30"/>
      <c r="B394" s="31"/>
      <c r="C394" s="31"/>
      <c r="D394" s="31"/>
      <c r="E394" s="33"/>
      <c r="F394" s="34"/>
      <c r="G394" s="35"/>
      <c r="H394" s="36" t="str">
        <f t="shared" si="52"/>
        <v/>
      </c>
      <c r="I394" s="34"/>
      <c r="J394" s="35"/>
      <c r="K394" s="36" t="str">
        <f t="shared" si="53"/>
        <v/>
      </c>
      <c r="L394" s="34"/>
      <c r="M394" s="37" t="str">
        <f t="shared" si="54"/>
        <v xml:space="preserve"> </v>
      </c>
      <c r="N394" s="36" t="str">
        <f t="shared" si="55"/>
        <v xml:space="preserve"> </v>
      </c>
      <c r="O394" s="38" t="str">
        <f t="shared" si="56"/>
        <v xml:space="preserve"> </v>
      </c>
      <c r="P394" s="37" t="str">
        <f t="shared" si="57"/>
        <v xml:space="preserve"> </v>
      </c>
      <c r="Q394" s="36" t="str">
        <f t="shared" si="58"/>
        <v xml:space="preserve"> </v>
      </c>
      <c r="R394" s="29"/>
    </row>
    <row r="395" spans="1:18" ht="16.5" customHeight="1">
      <c r="A395" s="30"/>
      <c r="B395" s="31"/>
      <c r="C395" s="31"/>
      <c r="D395" s="31"/>
      <c r="E395" s="33"/>
      <c r="F395" s="34"/>
      <c r="G395" s="35"/>
      <c r="H395" s="36" t="str">
        <f t="shared" si="52"/>
        <v/>
      </c>
      <c r="I395" s="34"/>
      <c r="J395" s="35"/>
      <c r="K395" s="36" t="str">
        <f t="shared" si="53"/>
        <v/>
      </c>
      <c r="L395" s="34"/>
      <c r="M395" s="37" t="str">
        <f t="shared" si="54"/>
        <v xml:space="preserve"> </v>
      </c>
      <c r="N395" s="36" t="str">
        <f t="shared" si="55"/>
        <v xml:space="preserve"> </v>
      </c>
      <c r="O395" s="38" t="str">
        <f t="shared" si="56"/>
        <v xml:space="preserve"> </v>
      </c>
      <c r="P395" s="37" t="str">
        <f t="shared" si="57"/>
        <v xml:space="preserve"> </v>
      </c>
      <c r="Q395" s="36" t="str">
        <f t="shared" si="58"/>
        <v xml:space="preserve"> </v>
      </c>
      <c r="R395" s="29"/>
    </row>
    <row r="396" spans="1:18" ht="16.5" customHeight="1">
      <c r="A396" s="30"/>
      <c r="B396" s="31"/>
      <c r="C396" s="31"/>
      <c r="D396" s="31"/>
      <c r="E396" s="33"/>
      <c r="F396" s="34"/>
      <c r="G396" s="35"/>
      <c r="H396" s="36" t="str">
        <f t="shared" si="52"/>
        <v/>
      </c>
      <c r="I396" s="34"/>
      <c r="J396" s="35"/>
      <c r="K396" s="36" t="str">
        <f t="shared" si="53"/>
        <v/>
      </c>
      <c r="L396" s="34"/>
      <c r="M396" s="37" t="str">
        <f t="shared" si="54"/>
        <v xml:space="preserve"> </v>
      </c>
      <c r="N396" s="36" t="str">
        <f t="shared" si="55"/>
        <v xml:space="preserve"> </v>
      </c>
      <c r="O396" s="38" t="str">
        <f t="shared" si="56"/>
        <v xml:space="preserve"> </v>
      </c>
      <c r="P396" s="37" t="str">
        <f t="shared" si="57"/>
        <v xml:space="preserve"> </v>
      </c>
      <c r="Q396" s="36" t="str">
        <f t="shared" si="58"/>
        <v xml:space="preserve"> </v>
      </c>
      <c r="R396" s="29"/>
    </row>
    <row r="397" spans="1:18" ht="16.5" customHeight="1">
      <c r="A397" s="30"/>
      <c r="B397" s="31"/>
      <c r="C397" s="31"/>
      <c r="D397" s="31"/>
      <c r="E397" s="33"/>
      <c r="F397" s="34"/>
      <c r="G397" s="35"/>
      <c r="H397" s="36" t="str">
        <f t="shared" si="52"/>
        <v/>
      </c>
      <c r="I397" s="34"/>
      <c r="J397" s="35"/>
      <c r="K397" s="36" t="str">
        <f t="shared" si="53"/>
        <v/>
      </c>
      <c r="L397" s="34"/>
      <c r="M397" s="37" t="str">
        <f t="shared" si="54"/>
        <v xml:space="preserve"> </v>
      </c>
      <c r="N397" s="36" t="str">
        <f t="shared" si="55"/>
        <v xml:space="preserve"> </v>
      </c>
      <c r="O397" s="38" t="str">
        <f t="shared" si="56"/>
        <v xml:space="preserve"> </v>
      </c>
      <c r="P397" s="37" t="str">
        <f t="shared" si="57"/>
        <v xml:space="preserve"> </v>
      </c>
      <c r="Q397" s="36" t="str">
        <f t="shared" si="58"/>
        <v xml:space="preserve"> </v>
      </c>
      <c r="R397" s="29"/>
    </row>
    <row r="398" spans="1:18" ht="16.5" customHeight="1">
      <c r="A398" s="30"/>
      <c r="B398" s="31"/>
      <c r="C398" s="31"/>
      <c r="D398" s="31"/>
      <c r="E398" s="33"/>
      <c r="F398" s="34"/>
      <c r="G398" s="35"/>
      <c r="H398" s="36" t="str">
        <f t="shared" si="52"/>
        <v/>
      </c>
      <c r="I398" s="34"/>
      <c r="J398" s="35"/>
      <c r="K398" s="36" t="str">
        <f t="shared" si="53"/>
        <v/>
      </c>
      <c r="L398" s="34"/>
      <c r="M398" s="37" t="str">
        <f t="shared" si="54"/>
        <v xml:space="preserve"> </v>
      </c>
      <c r="N398" s="36" t="str">
        <f t="shared" si="55"/>
        <v xml:space="preserve"> </v>
      </c>
      <c r="O398" s="38" t="str">
        <f t="shared" si="56"/>
        <v xml:space="preserve"> </v>
      </c>
      <c r="P398" s="37" t="str">
        <f t="shared" si="57"/>
        <v xml:space="preserve"> </v>
      </c>
      <c r="Q398" s="36" t="str">
        <f t="shared" si="58"/>
        <v xml:space="preserve"> </v>
      </c>
      <c r="R398" s="29"/>
    </row>
    <row r="399" spans="1:18" ht="16.5" customHeight="1">
      <c r="A399" s="30"/>
      <c r="B399" s="31"/>
      <c r="C399" s="31"/>
      <c r="D399" s="31"/>
      <c r="E399" s="33"/>
      <c r="F399" s="34"/>
      <c r="G399" s="35"/>
      <c r="H399" s="36" t="str">
        <f t="shared" si="52"/>
        <v/>
      </c>
      <c r="I399" s="34"/>
      <c r="J399" s="35"/>
      <c r="K399" s="36" t="str">
        <f t="shared" si="53"/>
        <v/>
      </c>
      <c r="L399" s="34"/>
      <c r="M399" s="37" t="str">
        <f t="shared" si="54"/>
        <v xml:space="preserve"> </v>
      </c>
      <c r="N399" s="36" t="str">
        <f t="shared" si="55"/>
        <v xml:space="preserve"> </v>
      </c>
      <c r="O399" s="38" t="str">
        <f t="shared" si="56"/>
        <v xml:space="preserve"> </v>
      </c>
      <c r="P399" s="37" t="str">
        <f t="shared" si="57"/>
        <v xml:space="preserve"> </v>
      </c>
      <c r="Q399" s="36" t="str">
        <f t="shared" si="58"/>
        <v xml:space="preserve"> </v>
      </c>
      <c r="R399" s="29"/>
    </row>
    <row r="400" spans="1:18" ht="16.5" customHeight="1">
      <c r="A400" s="30"/>
      <c r="B400" s="31"/>
      <c r="C400" s="31"/>
      <c r="D400" s="31"/>
      <c r="E400" s="33"/>
      <c r="F400" s="34"/>
      <c r="G400" s="35"/>
      <c r="H400" s="36" t="str">
        <f t="shared" si="52"/>
        <v/>
      </c>
      <c r="I400" s="34"/>
      <c r="J400" s="35"/>
      <c r="K400" s="36" t="str">
        <f t="shared" si="53"/>
        <v/>
      </c>
      <c r="L400" s="34"/>
      <c r="M400" s="37" t="str">
        <f t="shared" si="54"/>
        <v xml:space="preserve"> </v>
      </c>
      <c r="N400" s="36" t="str">
        <f t="shared" si="55"/>
        <v xml:space="preserve"> </v>
      </c>
      <c r="O400" s="38" t="str">
        <f t="shared" si="56"/>
        <v xml:space="preserve"> </v>
      </c>
      <c r="P400" s="37" t="str">
        <f t="shared" si="57"/>
        <v xml:space="preserve"> </v>
      </c>
      <c r="Q400" s="36" t="str">
        <f t="shared" si="58"/>
        <v xml:space="preserve"> </v>
      </c>
      <c r="R400" s="29"/>
    </row>
    <row r="401" spans="1:18" ht="15.75" customHeight="1">
      <c r="A401" s="30"/>
      <c r="B401" s="31"/>
      <c r="C401" s="31"/>
      <c r="D401" s="31"/>
      <c r="E401" s="33"/>
      <c r="F401" s="34"/>
      <c r="G401" s="35"/>
      <c r="H401" s="36" t="str">
        <f t="shared" si="52"/>
        <v/>
      </c>
      <c r="I401" s="34"/>
      <c r="J401" s="35"/>
      <c r="K401" s="36" t="str">
        <f t="shared" si="53"/>
        <v/>
      </c>
      <c r="L401" s="34"/>
      <c r="M401" s="37" t="str">
        <f t="shared" si="54"/>
        <v xml:space="preserve"> </v>
      </c>
      <c r="N401" s="36" t="str">
        <f t="shared" si="55"/>
        <v xml:space="preserve"> </v>
      </c>
      <c r="O401" s="38" t="str">
        <f t="shared" si="56"/>
        <v xml:space="preserve"> </v>
      </c>
      <c r="P401" s="37" t="str">
        <f t="shared" si="57"/>
        <v xml:space="preserve"> </v>
      </c>
      <c r="Q401" s="36" t="str">
        <f t="shared" si="58"/>
        <v xml:space="preserve"> </v>
      </c>
      <c r="R401" s="29"/>
    </row>
    <row r="402" spans="1:18" ht="16.5" customHeight="1">
      <c r="A402" s="30"/>
      <c r="B402" s="31"/>
      <c r="C402" s="31"/>
      <c r="D402" s="31"/>
      <c r="E402" s="33"/>
      <c r="F402" s="34"/>
      <c r="G402" s="35"/>
      <c r="H402" s="36" t="str">
        <f t="shared" si="52"/>
        <v/>
      </c>
      <c r="I402" s="34"/>
      <c r="J402" s="35"/>
      <c r="K402" s="36" t="str">
        <f t="shared" si="53"/>
        <v/>
      </c>
      <c r="L402" s="34"/>
      <c r="M402" s="37" t="str">
        <f t="shared" si="54"/>
        <v xml:space="preserve"> </v>
      </c>
      <c r="N402" s="36" t="str">
        <f t="shared" si="55"/>
        <v xml:space="preserve"> </v>
      </c>
      <c r="O402" s="38" t="str">
        <f t="shared" si="56"/>
        <v xml:space="preserve"> </v>
      </c>
      <c r="P402" s="37" t="str">
        <f t="shared" si="57"/>
        <v xml:space="preserve"> </v>
      </c>
      <c r="Q402" s="36" t="str">
        <f t="shared" si="58"/>
        <v xml:space="preserve"> </v>
      </c>
      <c r="R402" s="29"/>
    </row>
    <row r="403" spans="1:18" ht="16.5" customHeight="1">
      <c r="A403" s="30"/>
      <c r="B403" s="31"/>
      <c r="C403" s="31"/>
      <c r="D403" s="31"/>
      <c r="E403" s="33"/>
      <c r="F403" s="34"/>
      <c r="G403" s="35"/>
      <c r="H403" s="36" t="str">
        <f t="shared" si="52"/>
        <v/>
      </c>
      <c r="I403" s="34"/>
      <c r="J403" s="35"/>
      <c r="K403" s="36" t="str">
        <f t="shared" si="53"/>
        <v/>
      </c>
      <c r="L403" s="34"/>
      <c r="M403" s="37" t="str">
        <f t="shared" si="54"/>
        <v xml:space="preserve"> </v>
      </c>
      <c r="N403" s="36" t="str">
        <f t="shared" si="55"/>
        <v xml:space="preserve"> </v>
      </c>
      <c r="O403" s="38" t="str">
        <f t="shared" si="56"/>
        <v xml:space="preserve"> </v>
      </c>
      <c r="P403" s="37" t="str">
        <f t="shared" si="57"/>
        <v xml:space="preserve"> </v>
      </c>
      <c r="Q403" s="36" t="str">
        <f t="shared" si="58"/>
        <v xml:space="preserve"> </v>
      </c>
      <c r="R403" s="29"/>
    </row>
    <row r="404" spans="1:18" ht="16.5" customHeight="1">
      <c r="A404" s="30"/>
      <c r="B404" s="31"/>
      <c r="C404" s="31"/>
      <c r="D404" s="31"/>
      <c r="E404" s="33"/>
      <c r="F404" s="34"/>
      <c r="G404" s="35"/>
      <c r="H404" s="36" t="str">
        <f t="shared" si="52"/>
        <v/>
      </c>
      <c r="I404" s="34"/>
      <c r="J404" s="35"/>
      <c r="K404" s="36" t="str">
        <f t="shared" si="53"/>
        <v/>
      </c>
      <c r="L404" s="34"/>
      <c r="M404" s="37" t="str">
        <f t="shared" si="54"/>
        <v xml:space="preserve"> </v>
      </c>
      <c r="N404" s="36" t="str">
        <f t="shared" si="55"/>
        <v xml:space="preserve"> </v>
      </c>
      <c r="O404" s="38" t="str">
        <f t="shared" si="56"/>
        <v xml:space="preserve"> </v>
      </c>
      <c r="P404" s="37" t="str">
        <f t="shared" si="57"/>
        <v xml:space="preserve"> </v>
      </c>
      <c r="Q404" s="36" t="str">
        <f t="shared" si="58"/>
        <v xml:space="preserve"> </v>
      </c>
      <c r="R404" s="29"/>
    </row>
    <row r="405" spans="1:18" ht="16.5" customHeight="1">
      <c r="A405" s="30"/>
      <c r="B405" s="31"/>
      <c r="C405" s="31"/>
      <c r="D405" s="31"/>
      <c r="E405" s="33"/>
      <c r="F405" s="34"/>
      <c r="G405" s="35"/>
      <c r="H405" s="36" t="str">
        <f t="shared" si="52"/>
        <v/>
      </c>
      <c r="I405" s="34"/>
      <c r="J405" s="35"/>
      <c r="K405" s="36" t="str">
        <f t="shared" si="53"/>
        <v/>
      </c>
      <c r="L405" s="34"/>
      <c r="M405" s="37" t="str">
        <f t="shared" si="54"/>
        <v xml:space="preserve"> </v>
      </c>
      <c r="N405" s="36" t="str">
        <f t="shared" si="55"/>
        <v xml:space="preserve"> </v>
      </c>
      <c r="O405" s="38" t="str">
        <f t="shared" si="56"/>
        <v xml:space="preserve"> </v>
      </c>
      <c r="P405" s="37" t="str">
        <f t="shared" si="57"/>
        <v xml:space="preserve"> </v>
      </c>
      <c r="Q405" s="36" t="str">
        <f t="shared" si="58"/>
        <v xml:space="preserve"> </v>
      </c>
      <c r="R405" s="29"/>
    </row>
    <row r="406" spans="1:18" ht="16.5" customHeight="1">
      <c r="A406" s="30"/>
      <c r="B406" s="31"/>
      <c r="C406" s="31"/>
      <c r="D406" s="31"/>
      <c r="E406" s="33"/>
      <c r="F406" s="34"/>
      <c r="G406" s="35"/>
      <c r="H406" s="36" t="str">
        <f t="shared" si="52"/>
        <v/>
      </c>
      <c r="I406" s="34"/>
      <c r="J406" s="35"/>
      <c r="K406" s="36" t="str">
        <f t="shared" si="53"/>
        <v/>
      </c>
      <c r="L406" s="34"/>
      <c r="M406" s="37" t="str">
        <f t="shared" si="54"/>
        <v xml:space="preserve"> </v>
      </c>
      <c r="N406" s="36" t="str">
        <f t="shared" si="55"/>
        <v xml:space="preserve"> </v>
      </c>
      <c r="O406" s="38" t="str">
        <f t="shared" si="56"/>
        <v xml:space="preserve"> </v>
      </c>
      <c r="P406" s="37" t="str">
        <f t="shared" si="57"/>
        <v xml:space="preserve"> </v>
      </c>
      <c r="Q406" s="36" t="str">
        <f t="shared" si="58"/>
        <v xml:space="preserve"> </v>
      </c>
      <c r="R406" s="29"/>
    </row>
    <row r="407" spans="1:18" ht="16.5" customHeight="1">
      <c r="A407" s="30"/>
      <c r="B407" s="31"/>
      <c r="C407" s="31"/>
      <c r="D407" s="31"/>
      <c r="E407" s="33"/>
      <c r="F407" s="34"/>
      <c r="G407" s="35"/>
      <c r="H407" s="36" t="str">
        <f t="shared" si="52"/>
        <v/>
      </c>
      <c r="I407" s="34"/>
      <c r="J407" s="35"/>
      <c r="K407" s="36" t="str">
        <f t="shared" si="53"/>
        <v/>
      </c>
      <c r="L407" s="34"/>
      <c r="M407" s="37" t="str">
        <f t="shared" si="54"/>
        <v xml:space="preserve"> </v>
      </c>
      <c r="N407" s="36" t="str">
        <f t="shared" si="55"/>
        <v xml:space="preserve"> </v>
      </c>
      <c r="O407" s="38" t="str">
        <f t="shared" si="56"/>
        <v xml:space="preserve"> </v>
      </c>
      <c r="P407" s="37" t="str">
        <f t="shared" si="57"/>
        <v xml:space="preserve"> </v>
      </c>
      <c r="Q407" s="36" t="str">
        <f t="shared" si="58"/>
        <v xml:space="preserve"> </v>
      </c>
      <c r="R407" s="29"/>
    </row>
    <row r="408" spans="1:18" ht="16.5" customHeight="1">
      <c r="A408" s="30"/>
      <c r="B408" s="31"/>
      <c r="C408" s="31"/>
      <c r="D408" s="31"/>
      <c r="E408" s="33"/>
      <c r="F408" s="34"/>
      <c r="G408" s="35"/>
      <c r="H408" s="36" t="str">
        <f t="shared" si="52"/>
        <v/>
      </c>
      <c r="I408" s="34"/>
      <c r="J408" s="35"/>
      <c r="K408" s="36" t="str">
        <f t="shared" si="53"/>
        <v/>
      </c>
      <c r="L408" s="34"/>
      <c r="M408" s="37" t="str">
        <f t="shared" si="54"/>
        <v xml:space="preserve"> </v>
      </c>
      <c r="N408" s="36" t="str">
        <f t="shared" si="55"/>
        <v xml:space="preserve"> </v>
      </c>
      <c r="O408" s="38" t="str">
        <f t="shared" si="56"/>
        <v xml:space="preserve"> </v>
      </c>
      <c r="P408" s="37" t="str">
        <f t="shared" si="57"/>
        <v xml:space="preserve"> </v>
      </c>
      <c r="Q408" s="36" t="str">
        <f t="shared" si="58"/>
        <v xml:space="preserve"> </v>
      </c>
      <c r="R408" s="29"/>
    </row>
    <row r="409" spans="1:18" ht="16.5" customHeight="1">
      <c r="A409" s="30"/>
      <c r="B409" s="31"/>
      <c r="C409" s="31"/>
      <c r="D409" s="31"/>
      <c r="E409" s="33"/>
      <c r="F409" s="34"/>
      <c r="G409" s="35"/>
      <c r="H409" s="36" t="str">
        <f t="shared" si="52"/>
        <v/>
      </c>
      <c r="I409" s="34"/>
      <c r="J409" s="35"/>
      <c r="K409" s="36" t="str">
        <f t="shared" si="53"/>
        <v/>
      </c>
      <c r="L409" s="34"/>
      <c r="M409" s="37" t="str">
        <f t="shared" si="54"/>
        <v xml:space="preserve"> </v>
      </c>
      <c r="N409" s="36" t="str">
        <f t="shared" si="55"/>
        <v xml:space="preserve"> </v>
      </c>
      <c r="O409" s="38" t="str">
        <f t="shared" si="56"/>
        <v xml:space="preserve"> </v>
      </c>
      <c r="P409" s="37" t="str">
        <f t="shared" si="57"/>
        <v xml:space="preserve"> </v>
      </c>
      <c r="Q409" s="36" t="str">
        <f t="shared" si="58"/>
        <v xml:space="preserve"> </v>
      </c>
      <c r="R409" s="29"/>
    </row>
    <row r="410" spans="1:18" ht="16.5" customHeight="1">
      <c r="A410" s="30"/>
      <c r="B410" s="31"/>
      <c r="C410" s="31"/>
      <c r="D410" s="31"/>
      <c r="E410" s="33"/>
      <c r="F410" s="34"/>
      <c r="G410" s="35"/>
      <c r="H410" s="36" t="str">
        <f t="shared" si="52"/>
        <v/>
      </c>
      <c r="I410" s="34"/>
      <c r="J410" s="35"/>
      <c r="K410" s="36" t="str">
        <f t="shared" si="53"/>
        <v/>
      </c>
      <c r="L410" s="34"/>
      <c r="M410" s="37" t="str">
        <f t="shared" si="54"/>
        <v xml:space="preserve"> </v>
      </c>
      <c r="N410" s="36" t="str">
        <f t="shared" si="55"/>
        <v xml:space="preserve"> </v>
      </c>
      <c r="O410" s="38" t="str">
        <f t="shared" si="56"/>
        <v xml:space="preserve"> </v>
      </c>
      <c r="P410" s="37" t="str">
        <f t="shared" si="57"/>
        <v xml:space="preserve"> </v>
      </c>
      <c r="Q410" s="36" t="str">
        <f t="shared" si="58"/>
        <v xml:space="preserve"> </v>
      </c>
      <c r="R410" s="29"/>
    </row>
    <row r="411" spans="1:18" ht="16.5" customHeight="1">
      <c r="A411" s="30"/>
      <c r="B411" s="31"/>
      <c r="C411" s="31"/>
      <c r="D411" s="31"/>
      <c r="E411" s="33"/>
      <c r="F411" s="34"/>
      <c r="G411" s="35"/>
      <c r="H411" s="36" t="str">
        <f t="shared" si="52"/>
        <v/>
      </c>
      <c r="I411" s="34"/>
      <c r="J411" s="35"/>
      <c r="K411" s="36" t="str">
        <f t="shared" si="53"/>
        <v/>
      </c>
      <c r="L411" s="34"/>
      <c r="M411" s="37" t="str">
        <f t="shared" si="54"/>
        <v xml:space="preserve"> </v>
      </c>
      <c r="N411" s="36" t="str">
        <f t="shared" si="55"/>
        <v xml:space="preserve"> </v>
      </c>
      <c r="O411" s="38" t="str">
        <f t="shared" si="56"/>
        <v xml:space="preserve"> </v>
      </c>
      <c r="P411" s="37" t="str">
        <f t="shared" si="57"/>
        <v xml:space="preserve"> </v>
      </c>
      <c r="Q411" s="36" t="str">
        <f t="shared" si="58"/>
        <v xml:space="preserve"> </v>
      </c>
      <c r="R411" s="29"/>
    </row>
    <row r="412" spans="1:18" ht="16.5" customHeight="1">
      <c r="A412" s="30"/>
      <c r="B412" s="31"/>
      <c r="C412" s="31"/>
      <c r="D412" s="31"/>
      <c r="E412" s="33"/>
      <c r="F412" s="34"/>
      <c r="G412" s="35"/>
      <c r="H412" s="36" t="str">
        <f t="shared" si="52"/>
        <v/>
      </c>
      <c r="I412" s="34"/>
      <c r="J412" s="35"/>
      <c r="K412" s="36" t="str">
        <f t="shared" si="53"/>
        <v/>
      </c>
      <c r="L412" s="34"/>
      <c r="M412" s="37" t="str">
        <f t="shared" si="54"/>
        <v xml:space="preserve"> </v>
      </c>
      <c r="N412" s="36" t="str">
        <f t="shared" si="55"/>
        <v xml:space="preserve"> </v>
      </c>
      <c r="O412" s="38" t="str">
        <f t="shared" si="56"/>
        <v xml:space="preserve"> </v>
      </c>
      <c r="P412" s="37" t="str">
        <f t="shared" si="57"/>
        <v xml:space="preserve"> </v>
      </c>
      <c r="Q412" s="36" t="str">
        <f t="shared" si="58"/>
        <v xml:space="preserve"> </v>
      </c>
      <c r="R412" s="29"/>
    </row>
    <row r="413" spans="1:18" ht="16.5" customHeight="1">
      <c r="A413" s="30"/>
      <c r="B413" s="31"/>
      <c r="C413" s="31"/>
      <c r="D413" s="31"/>
      <c r="E413" s="33"/>
      <c r="F413" s="34"/>
      <c r="G413" s="35"/>
      <c r="H413" s="36" t="str">
        <f t="shared" si="52"/>
        <v/>
      </c>
      <c r="I413" s="34"/>
      <c r="J413" s="35"/>
      <c r="K413" s="36" t="str">
        <f t="shared" si="53"/>
        <v/>
      </c>
      <c r="L413" s="34"/>
      <c r="M413" s="37" t="str">
        <f t="shared" si="54"/>
        <v xml:space="preserve"> </v>
      </c>
      <c r="N413" s="36" t="str">
        <f t="shared" si="55"/>
        <v xml:space="preserve"> </v>
      </c>
      <c r="O413" s="38" t="str">
        <f t="shared" si="56"/>
        <v xml:space="preserve"> </v>
      </c>
      <c r="P413" s="37" t="str">
        <f t="shared" si="57"/>
        <v xml:space="preserve"> </v>
      </c>
      <c r="Q413" s="36" t="str">
        <f t="shared" si="58"/>
        <v xml:space="preserve"> </v>
      </c>
      <c r="R413" s="29"/>
    </row>
    <row r="414" spans="1:18" ht="16.5" customHeight="1">
      <c r="A414" s="30"/>
      <c r="B414" s="31"/>
      <c r="C414" s="31"/>
      <c r="D414" s="31"/>
      <c r="E414" s="33"/>
      <c r="F414" s="34"/>
      <c r="G414" s="35"/>
      <c r="H414" s="36" t="str">
        <f t="shared" si="52"/>
        <v/>
      </c>
      <c r="I414" s="34"/>
      <c r="J414" s="35"/>
      <c r="K414" s="36" t="str">
        <f t="shared" si="53"/>
        <v/>
      </c>
      <c r="L414" s="34"/>
      <c r="M414" s="37" t="str">
        <f t="shared" si="54"/>
        <v xml:space="preserve"> </v>
      </c>
      <c r="N414" s="36" t="str">
        <f t="shared" si="55"/>
        <v xml:space="preserve"> </v>
      </c>
      <c r="O414" s="38" t="str">
        <f t="shared" si="56"/>
        <v xml:space="preserve"> </v>
      </c>
      <c r="P414" s="37" t="str">
        <f t="shared" si="57"/>
        <v xml:space="preserve"> </v>
      </c>
      <c r="Q414" s="36" t="str">
        <f t="shared" si="58"/>
        <v xml:space="preserve"> </v>
      </c>
      <c r="R414" s="29"/>
    </row>
    <row r="415" spans="1:18" ht="16.5" customHeight="1">
      <c r="A415" s="30"/>
      <c r="B415" s="31"/>
      <c r="C415" s="31"/>
      <c r="D415" s="31"/>
      <c r="E415" s="33"/>
      <c r="F415" s="34"/>
      <c r="G415" s="35"/>
      <c r="H415" s="36" t="str">
        <f t="shared" si="52"/>
        <v/>
      </c>
      <c r="I415" s="34"/>
      <c r="J415" s="35"/>
      <c r="K415" s="36" t="str">
        <f t="shared" si="53"/>
        <v/>
      </c>
      <c r="L415" s="34"/>
      <c r="M415" s="37" t="str">
        <f t="shared" si="54"/>
        <v xml:space="preserve"> </v>
      </c>
      <c r="N415" s="36" t="str">
        <f t="shared" si="55"/>
        <v xml:space="preserve"> </v>
      </c>
      <c r="O415" s="38" t="str">
        <f t="shared" si="56"/>
        <v xml:space="preserve"> </v>
      </c>
      <c r="P415" s="37" t="str">
        <f t="shared" si="57"/>
        <v xml:space="preserve"> </v>
      </c>
      <c r="Q415" s="36" t="str">
        <f t="shared" si="58"/>
        <v xml:space="preserve"> </v>
      </c>
      <c r="R415" s="29"/>
    </row>
    <row r="416" spans="1:18" ht="16.5" customHeight="1">
      <c r="A416" s="30"/>
      <c r="B416" s="31"/>
      <c r="C416" s="31"/>
      <c r="D416" s="31"/>
      <c r="E416" s="33"/>
      <c r="F416" s="34"/>
      <c r="G416" s="35"/>
      <c r="H416" s="36" t="str">
        <f t="shared" si="52"/>
        <v/>
      </c>
      <c r="I416" s="34"/>
      <c r="J416" s="35"/>
      <c r="K416" s="36" t="str">
        <f t="shared" si="53"/>
        <v/>
      </c>
      <c r="L416" s="34"/>
      <c r="M416" s="37" t="str">
        <f t="shared" si="54"/>
        <v xml:space="preserve"> </v>
      </c>
      <c r="N416" s="36" t="str">
        <f t="shared" si="55"/>
        <v xml:space="preserve"> </v>
      </c>
      <c r="O416" s="38" t="str">
        <f t="shared" si="56"/>
        <v xml:space="preserve"> </v>
      </c>
      <c r="P416" s="37" t="str">
        <f t="shared" si="57"/>
        <v xml:space="preserve"> </v>
      </c>
      <c r="Q416" s="36" t="str">
        <f t="shared" si="58"/>
        <v xml:space="preserve"> </v>
      </c>
      <c r="R416" s="29"/>
    </row>
    <row r="417" spans="1:18" ht="16.5" customHeight="1">
      <c r="A417" s="30"/>
      <c r="B417" s="31"/>
      <c r="C417" s="31"/>
      <c r="D417" s="31"/>
      <c r="E417" s="33"/>
      <c r="F417" s="34"/>
      <c r="G417" s="35"/>
      <c r="H417" s="36" t="str">
        <f t="shared" si="52"/>
        <v/>
      </c>
      <c r="I417" s="34"/>
      <c r="J417" s="35"/>
      <c r="K417" s="36" t="str">
        <f t="shared" si="53"/>
        <v/>
      </c>
      <c r="L417" s="34"/>
      <c r="M417" s="37" t="str">
        <f t="shared" si="54"/>
        <v xml:space="preserve"> </v>
      </c>
      <c r="N417" s="36" t="str">
        <f t="shared" si="55"/>
        <v xml:space="preserve"> </v>
      </c>
      <c r="O417" s="38" t="str">
        <f t="shared" si="56"/>
        <v xml:space="preserve"> </v>
      </c>
      <c r="P417" s="37" t="str">
        <f t="shared" si="57"/>
        <v xml:space="preserve"> </v>
      </c>
      <c r="Q417" s="36" t="str">
        <f t="shared" si="58"/>
        <v xml:space="preserve"> </v>
      </c>
      <c r="R417" s="29"/>
    </row>
    <row r="418" spans="1:18" ht="16.5" customHeight="1">
      <c r="A418" s="30"/>
      <c r="B418" s="31"/>
      <c r="C418" s="31"/>
      <c r="D418" s="31"/>
      <c r="E418" s="33"/>
      <c r="F418" s="34"/>
      <c r="G418" s="35"/>
      <c r="H418" s="36" t="str">
        <f t="shared" si="52"/>
        <v/>
      </c>
      <c r="I418" s="34"/>
      <c r="J418" s="35"/>
      <c r="K418" s="36" t="str">
        <f t="shared" si="53"/>
        <v/>
      </c>
      <c r="L418" s="34"/>
      <c r="M418" s="37" t="str">
        <f t="shared" si="54"/>
        <v xml:space="preserve"> </v>
      </c>
      <c r="N418" s="36" t="str">
        <f t="shared" si="55"/>
        <v xml:space="preserve"> </v>
      </c>
      <c r="O418" s="38" t="str">
        <f t="shared" si="56"/>
        <v xml:space="preserve"> </v>
      </c>
      <c r="P418" s="37" t="str">
        <f t="shared" si="57"/>
        <v xml:space="preserve"> </v>
      </c>
      <c r="Q418" s="36" t="str">
        <f t="shared" si="58"/>
        <v xml:space="preserve"> </v>
      </c>
      <c r="R418" s="29"/>
    </row>
    <row r="419" spans="1:18" ht="16.5" customHeight="1">
      <c r="A419" s="30"/>
      <c r="B419" s="31"/>
      <c r="C419" s="31"/>
      <c r="D419" s="31"/>
      <c r="E419" s="33"/>
      <c r="F419" s="34"/>
      <c r="G419" s="35"/>
      <c r="H419" s="36" t="str">
        <f t="shared" si="52"/>
        <v/>
      </c>
      <c r="I419" s="34"/>
      <c r="J419" s="35"/>
      <c r="K419" s="36" t="str">
        <f t="shared" si="53"/>
        <v/>
      </c>
      <c r="L419" s="34"/>
      <c r="M419" s="37" t="str">
        <f t="shared" si="54"/>
        <v xml:space="preserve"> </v>
      </c>
      <c r="N419" s="36" t="str">
        <f t="shared" si="55"/>
        <v xml:space="preserve"> </v>
      </c>
      <c r="O419" s="38" t="str">
        <f t="shared" si="56"/>
        <v xml:space="preserve"> </v>
      </c>
      <c r="P419" s="37" t="str">
        <f t="shared" si="57"/>
        <v xml:space="preserve"> </v>
      </c>
      <c r="Q419" s="36" t="str">
        <f t="shared" si="58"/>
        <v xml:space="preserve"> </v>
      </c>
      <c r="R419" s="29"/>
    </row>
    <row r="420" spans="1:18" ht="16.5" customHeight="1">
      <c r="A420" s="30"/>
      <c r="B420" s="31"/>
      <c r="C420" s="31"/>
      <c r="D420" s="31"/>
      <c r="E420" s="33"/>
      <c r="F420" s="34"/>
      <c r="G420" s="35"/>
      <c r="H420" s="36" t="str">
        <f t="shared" si="52"/>
        <v/>
      </c>
      <c r="I420" s="34"/>
      <c r="J420" s="35"/>
      <c r="K420" s="36" t="str">
        <f t="shared" si="53"/>
        <v/>
      </c>
      <c r="L420" s="34"/>
      <c r="M420" s="37" t="str">
        <f t="shared" si="54"/>
        <v xml:space="preserve"> </v>
      </c>
      <c r="N420" s="36" t="str">
        <f t="shared" si="55"/>
        <v xml:space="preserve"> </v>
      </c>
      <c r="O420" s="38" t="str">
        <f t="shared" si="56"/>
        <v xml:space="preserve"> </v>
      </c>
      <c r="P420" s="37" t="str">
        <f t="shared" si="57"/>
        <v xml:space="preserve"> </v>
      </c>
      <c r="Q420" s="36" t="str">
        <f t="shared" si="58"/>
        <v xml:space="preserve"> </v>
      </c>
      <c r="R420" s="29"/>
    </row>
    <row r="421" spans="1:18" ht="16.5" customHeight="1">
      <c r="A421" s="30"/>
      <c r="B421" s="31"/>
      <c r="C421" s="31"/>
      <c r="D421" s="31"/>
      <c r="E421" s="33"/>
      <c r="F421" s="34"/>
      <c r="G421" s="35"/>
      <c r="H421" s="36" t="str">
        <f t="shared" si="52"/>
        <v/>
      </c>
      <c r="I421" s="34"/>
      <c r="J421" s="35"/>
      <c r="K421" s="36" t="str">
        <f t="shared" si="53"/>
        <v/>
      </c>
      <c r="L421" s="34"/>
      <c r="M421" s="37" t="str">
        <f t="shared" si="54"/>
        <v xml:space="preserve"> </v>
      </c>
      <c r="N421" s="36" t="str">
        <f t="shared" si="55"/>
        <v xml:space="preserve"> </v>
      </c>
      <c r="O421" s="38" t="str">
        <f t="shared" si="56"/>
        <v xml:space="preserve"> </v>
      </c>
      <c r="P421" s="37" t="str">
        <f t="shared" si="57"/>
        <v xml:space="preserve"> </v>
      </c>
      <c r="Q421" s="36" t="str">
        <f t="shared" si="58"/>
        <v xml:space="preserve"> </v>
      </c>
      <c r="R421" s="29"/>
    </row>
    <row r="422" spans="1:18" ht="16.5" customHeight="1">
      <c r="A422" s="30"/>
      <c r="B422" s="31"/>
      <c r="C422" s="31"/>
      <c r="D422" s="31"/>
      <c r="E422" s="33"/>
      <c r="F422" s="34"/>
      <c r="G422" s="35"/>
      <c r="H422" s="36" t="str">
        <f t="shared" si="52"/>
        <v/>
      </c>
      <c r="I422" s="34"/>
      <c r="J422" s="35"/>
      <c r="K422" s="36" t="str">
        <f t="shared" si="53"/>
        <v/>
      </c>
      <c r="L422" s="34"/>
      <c r="M422" s="37" t="str">
        <f t="shared" si="54"/>
        <v xml:space="preserve"> </v>
      </c>
      <c r="N422" s="36" t="str">
        <f t="shared" si="55"/>
        <v xml:space="preserve"> </v>
      </c>
      <c r="O422" s="38" t="str">
        <f t="shared" si="56"/>
        <v xml:space="preserve"> </v>
      </c>
      <c r="P422" s="37" t="str">
        <f t="shared" si="57"/>
        <v xml:space="preserve"> </v>
      </c>
      <c r="Q422" s="36" t="str">
        <f t="shared" si="58"/>
        <v xml:space="preserve"> </v>
      </c>
      <c r="R422" s="29"/>
    </row>
    <row r="423" spans="1:18" ht="15.75" customHeight="1">
      <c r="A423" s="30"/>
      <c r="B423" s="31"/>
      <c r="C423" s="31"/>
      <c r="D423" s="31"/>
      <c r="E423" s="33"/>
      <c r="F423" s="34"/>
      <c r="G423" s="35"/>
      <c r="H423" s="36" t="str">
        <f t="shared" si="52"/>
        <v/>
      </c>
      <c r="I423" s="34"/>
      <c r="J423" s="35"/>
      <c r="K423" s="36" t="str">
        <f t="shared" si="53"/>
        <v/>
      </c>
      <c r="L423" s="34"/>
      <c r="M423" s="37" t="str">
        <f t="shared" si="54"/>
        <v xml:space="preserve"> </v>
      </c>
      <c r="N423" s="36" t="str">
        <f t="shared" si="55"/>
        <v xml:space="preserve"> </v>
      </c>
      <c r="O423" s="38" t="str">
        <f t="shared" si="56"/>
        <v xml:space="preserve"> </v>
      </c>
      <c r="P423" s="37" t="str">
        <f t="shared" si="57"/>
        <v xml:space="preserve"> </v>
      </c>
      <c r="Q423" s="36" t="str">
        <f t="shared" si="58"/>
        <v xml:space="preserve"> </v>
      </c>
      <c r="R423" s="29"/>
    </row>
    <row r="424" spans="1:18" ht="15.75" customHeight="1">
      <c r="A424" s="30"/>
      <c r="B424" s="31"/>
      <c r="C424" s="31"/>
      <c r="D424" s="31"/>
      <c r="E424" s="33"/>
      <c r="F424" s="34"/>
      <c r="G424" s="35"/>
      <c r="H424" s="36" t="str">
        <f t="shared" si="52"/>
        <v/>
      </c>
      <c r="I424" s="34"/>
      <c r="J424" s="35"/>
      <c r="K424" s="36" t="str">
        <f t="shared" si="53"/>
        <v/>
      </c>
      <c r="L424" s="34"/>
      <c r="M424" s="37" t="str">
        <f t="shared" si="54"/>
        <v xml:space="preserve"> </v>
      </c>
      <c r="N424" s="36" t="str">
        <f t="shared" si="55"/>
        <v xml:space="preserve"> </v>
      </c>
      <c r="O424" s="38" t="str">
        <f t="shared" si="56"/>
        <v xml:space="preserve"> </v>
      </c>
      <c r="P424" s="37" t="str">
        <f t="shared" si="57"/>
        <v xml:space="preserve"> </v>
      </c>
      <c r="Q424" s="36" t="str">
        <f t="shared" si="58"/>
        <v xml:space="preserve"> </v>
      </c>
      <c r="R424" s="29"/>
    </row>
    <row r="425" spans="1:18" ht="16.5" customHeight="1">
      <c r="A425" s="30"/>
      <c r="B425" s="31"/>
      <c r="C425" s="31"/>
      <c r="D425" s="31"/>
      <c r="E425" s="33"/>
      <c r="F425" s="34"/>
      <c r="G425" s="35"/>
      <c r="H425" s="36" t="str">
        <f t="shared" si="52"/>
        <v/>
      </c>
      <c r="I425" s="34"/>
      <c r="J425" s="35"/>
      <c r="K425" s="36" t="str">
        <f t="shared" si="53"/>
        <v/>
      </c>
      <c r="L425" s="34"/>
      <c r="M425" s="37" t="str">
        <f t="shared" si="54"/>
        <v xml:space="preserve"> </v>
      </c>
      <c r="N425" s="36" t="str">
        <f t="shared" si="55"/>
        <v xml:space="preserve"> </v>
      </c>
      <c r="O425" s="38" t="str">
        <f t="shared" si="56"/>
        <v xml:space="preserve"> </v>
      </c>
      <c r="P425" s="37" t="str">
        <f t="shared" si="57"/>
        <v xml:space="preserve"> </v>
      </c>
      <c r="Q425" s="36" t="str">
        <f t="shared" si="58"/>
        <v xml:space="preserve"> </v>
      </c>
      <c r="R425" s="29"/>
    </row>
    <row r="426" spans="1:18" ht="16.5" customHeight="1">
      <c r="A426" s="30"/>
      <c r="B426" s="31"/>
      <c r="C426" s="31"/>
      <c r="D426" s="31"/>
      <c r="E426" s="33"/>
      <c r="F426" s="34"/>
      <c r="G426" s="35"/>
      <c r="H426" s="36" t="str">
        <f t="shared" si="52"/>
        <v/>
      </c>
      <c r="I426" s="34"/>
      <c r="J426" s="35"/>
      <c r="K426" s="36" t="str">
        <f t="shared" si="53"/>
        <v/>
      </c>
      <c r="L426" s="34"/>
      <c r="M426" s="37" t="str">
        <f t="shared" si="54"/>
        <v xml:space="preserve"> </v>
      </c>
      <c r="N426" s="36" t="str">
        <f t="shared" si="55"/>
        <v xml:space="preserve"> </v>
      </c>
      <c r="O426" s="38" t="str">
        <f t="shared" si="56"/>
        <v xml:space="preserve"> </v>
      </c>
      <c r="P426" s="37" t="str">
        <f t="shared" si="57"/>
        <v xml:space="preserve"> </v>
      </c>
      <c r="Q426" s="36" t="str">
        <f t="shared" si="58"/>
        <v xml:space="preserve"> </v>
      </c>
      <c r="R426" s="29"/>
    </row>
    <row r="427" spans="1:18" ht="16.5" customHeight="1">
      <c r="A427" s="30"/>
      <c r="B427" s="31"/>
      <c r="C427" s="31"/>
      <c r="D427" s="31"/>
      <c r="E427" s="33"/>
      <c r="F427" s="34"/>
      <c r="G427" s="35"/>
      <c r="H427" s="36" t="str">
        <f t="shared" si="52"/>
        <v/>
      </c>
      <c r="I427" s="34"/>
      <c r="J427" s="35"/>
      <c r="K427" s="36" t="str">
        <f t="shared" si="53"/>
        <v/>
      </c>
      <c r="L427" s="34"/>
      <c r="M427" s="37" t="str">
        <f t="shared" si="54"/>
        <v xml:space="preserve"> </v>
      </c>
      <c r="N427" s="36" t="str">
        <f t="shared" si="55"/>
        <v xml:space="preserve"> </v>
      </c>
      <c r="O427" s="38" t="str">
        <f t="shared" si="56"/>
        <v xml:space="preserve"> </v>
      </c>
      <c r="P427" s="37" t="str">
        <f t="shared" si="57"/>
        <v xml:space="preserve"> </v>
      </c>
      <c r="Q427" s="36" t="str">
        <f t="shared" si="58"/>
        <v xml:space="preserve"> </v>
      </c>
      <c r="R427" s="29"/>
    </row>
    <row r="428" spans="1:18" ht="16.5" customHeight="1">
      <c r="A428" s="30"/>
      <c r="B428" s="31"/>
      <c r="C428" s="31"/>
      <c r="D428" s="31"/>
      <c r="E428" s="33"/>
      <c r="F428" s="34"/>
      <c r="G428" s="35"/>
      <c r="H428" s="36" t="str">
        <f t="shared" si="52"/>
        <v/>
      </c>
      <c r="I428" s="34"/>
      <c r="J428" s="35"/>
      <c r="K428" s="36" t="str">
        <f t="shared" si="53"/>
        <v/>
      </c>
      <c r="L428" s="34"/>
      <c r="M428" s="37" t="str">
        <f t="shared" si="54"/>
        <v xml:space="preserve"> </v>
      </c>
      <c r="N428" s="36" t="str">
        <f t="shared" si="55"/>
        <v xml:space="preserve"> </v>
      </c>
      <c r="O428" s="38" t="str">
        <f t="shared" si="56"/>
        <v xml:space="preserve"> </v>
      </c>
      <c r="P428" s="37" t="str">
        <f t="shared" si="57"/>
        <v xml:space="preserve"> </v>
      </c>
      <c r="Q428" s="36" t="str">
        <f t="shared" si="58"/>
        <v xml:space="preserve"> </v>
      </c>
      <c r="R428" s="29"/>
    </row>
    <row r="429" spans="1:18" ht="16.5" customHeight="1">
      <c r="A429" s="30"/>
      <c r="B429" s="31"/>
      <c r="C429" s="31"/>
      <c r="D429" s="31"/>
      <c r="E429" s="33"/>
      <c r="F429" s="34"/>
      <c r="G429" s="35"/>
      <c r="H429" s="36" t="str">
        <f t="shared" si="52"/>
        <v/>
      </c>
      <c r="I429" s="34"/>
      <c r="J429" s="35"/>
      <c r="K429" s="36" t="str">
        <f t="shared" si="53"/>
        <v/>
      </c>
      <c r="L429" s="34"/>
      <c r="M429" s="37" t="str">
        <f t="shared" si="54"/>
        <v xml:space="preserve"> </v>
      </c>
      <c r="N429" s="36" t="str">
        <f t="shared" si="55"/>
        <v xml:space="preserve"> </v>
      </c>
      <c r="O429" s="38" t="str">
        <f t="shared" si="56"/>
        <v xml:space="preserve"> </v>
      </c>
      <c r="P429" s="37" t="str">
        <f t="shared" si="57"/>
        <v xml:space="preserve"> </v>
      </c>
      <c r="Q429" s="36" t="str">
        <f t="shared" si="58"/>
        <v xml:space="preserve"> </v>
      </c>
      <c r="R429" s="29"/>
    </row>
    <row r="430" spans="1:18" ht="16.5" customHeight="1">
      <c r="A430" s="30"/>
      <c r="B430" s="31"/>
      <c r="C430" s="31"/>
      <c r="D430" s="31"/>
      <c r="E430" s="33"/>
      <c r="F430" s="34"/>
      <c r="G430" s="35"/>
      <c r="H430" s="36" t="str">
        <f t="shared" si="52"/>
        <v/>
      </c>
      <c r="I430" s="34"/>
      <c r="J430" s="35"/>
      <c r="K430" s="36" t="str">
        <f t="shared" si="53"/>
        <v/>
      </c>
      <c r="L430" s="34"/>
      <c r="M430" s="37" t="str">
        <f t="shared" si="54"/>
        <v xml:space="preserve"> </v>
      </c>
      <c r="N430" s="36" t="str">
        <f t="shared" si="55"/>
        <v xml:space="preserve"> </v>
      </c>
      <c r="O430" s="38" t="str">
        <f t="shared" si="56"/>
        <v xml:space="preserve"> </v>
      </c>
      <c r="P430" s="37" t="str">
        <f t="shared" si="57"/>
        <v xml:space="preserve"> </v>
      </c>
      <c r="Q430" s="36" t="str">
        <f t="shared" si="58"/>
        <v xml:space="preserve"> </v>
      </c>
      <c r="R430" s="29"/>
    </row>
    <row r="431" spans="1:18" ht="16.5" customHeight="1">
      <c r="A431" s="30"/>
      <c r="B431" s="31"/>
      <c r="C431" s="31"/>
      <c r="D431" s="31"/>
      <c r="E431" s="33"/>
      <c r="F431" s="34"/>
      <c r="G431" s="35"/>
      <c r="H431" s="36" t="str">
        <f t="shared" si="52"/>
        <v/>
      </c>
      <c r="I431" s="34"/>
      <c r="J431" s="35"/>
      <c r="K431" s="36" t="str">
        <f t="shared" si="53"/>
        <v/>
      </c>
      <c r="L431" s="34"/>
      <c r="M431" s="37" t="str">
        <f t="shared" si="54"/>
        <v xml:space="preserve"> </v>
      </c>
      <c r="N431" s="36" t="str">
        <f t="shared" si="55"/>
        <v xml:space="preserve"> </v>
      </c>
      <c r="O431" s="38" t="str">
        <f t="shared" si="56"/>
        <v xml:space="preserve"> </v>
      </c>
      <c r="P431" s="37" t="str">
        <f t="shared" si="57"/>
        <v xml:space="preserve"> </v>
      </c>
      <c r="Q431" s="36" t="str">
        <f t="shared" si="58"/>
        <v xml:space="preserve"> </v>
      </c>
      <c r="R431" s="29"/>
    </row>
    <row r="432" spans="1:18" ht="16.5" customHeight="1">
      <c r="A432" s="30"/>
      <c r="B432" s="31"/>
      <c r="C432" s="31"/>
      <c r="D432" s="31"/>
      <c r="E432" s="33"/>
      <c r="F432" s="34"/>
      <c r="G432" s="35"/>
      <c r="H432" s="36" t="str">
        <f t="shared" si="52"/>
        <v/>
      </c>
      <c r="I432" s="34"/>
      <c r="J432" s="35"/>
      <c r="K432" s="36" t="str">
        <f t="shared" si="53"/>
        <v/>
      </c>
      <c r="L432" s="34"/>
      <c r="M432" s="37" t="str">
        <f t="shared" si="54"/>
        <v xml:space="preserve"> </v>
      </c>
      <c r="N432" s="36" t="str">
        <f t="shared" si="55"/>
        <v xml:space="preserve"> </v>
      </c>
      <c r="O432" s="38" t="str">
        <f t="shared" si="56"/>
        <v xml:space="preserve"> </v>
      </c>
      <c r="P432" s="37" t="str">
        <f t="shared" si="57"/>
        <v xml:space="preserve"> </v>
      </c>
      <c r="Q432" s="36" t="str">
        <f t="shared" si="58"/>
        <v xml:space="preserve"> </v>
      </c>
      <c r="R432" s="29"/>
    </row>
    <row r="433" spans="1:18" ht="16.5" customHeight="1">
      <c r="A433" s="30"/>
      <c r="B433" s="31"/>
      <c r="C433" s="31"/>
      <c r="D433" s="31"/>
      <c r="E433" s="33"/>
      <c r="F433" s="34"/>
      <c r="G433" s="35"/>
      <c r="H433" s="36" t="str">
        <f t="shared" si="52"/>
        <v/>
      </c>
      <c r="I433" s="34"/>
      <c r="J433" s="35"/>
      <c r="K433" s="36" t="str">
        <f t="shared" si="53"/>
        <v/>
      </c>
      <c r="L433" s="34"/>
      <c r="M433" s="37" t="str">
        <f t="shared" si="54"/>
        <v xml:space="preserve"> </v>
      </c>
      <c r="N433" s="36" t="str">
        <f t="shared" si="55"/>
        <v xml:space="preserve"> </v>
      </c>
      <c r="O433" s="38" t="str">
        <f t="shared" si="56"/>
        <v xml:space="preserve"> </v>
      </c>
      <c r="P433" s="37" t="str">
        <f t="shared" si="57"/>
        <v xml:space="preserve"> </v>
      </c>
      <c r="Q433" s="36" t="str">
        <f t="shared" si="58"/>
        <v xml:space="preserve"> </v>
      </c>
      <c r="R433" s="29"/>
    </row>
    <row r="434" spans="1:18" ht="16.5" customHeight="1">
      <c r="A434" s="30"/>
      <c r="B434" s="31"/>
      <c r="C434" s="31"/>
      <c r="D434" s="31"/>
      <c r="E434" s="33"/>
      <c r="F434" s="34"/>
      <c r="G434" s="35"/>
      <c r="H434" s="36" t="str">
        <f t="shared" si="52"/>
        <v/>
      </c>
      <c r="I434" s="34"/>
      <c r="J434" s="35"/>
      <c r="K434" s="36" t="str">
        <f t="shared" si="53"/>
        <v/>
      </c>
      <c r="L434" s="34"/>
      <c r="M434" s="37" t="str">
        <f t="shared" si="54"/>
        <v xml:space="preserve"> </v>
      </c>
      <c r="N434" s="36" t="str">
        <f t="shared" si="55"/>
        <v xml:space="preserve"> </v>
      </c>
      <c r="O434" s="38" t="str">
        <f t="shared" si="56"/>
        <v xml:space="preserve"> </v>
      </c>
      <c r="P434" s="37" t="str">
        <f t="shared" si="57"/>
        <v xml:space="preserve"> </v>
      </c>
      <c r="Q434" s="36" t="str">
        <f t="shared" si="58"/>
        <v xml:space="preserve"> </v>
      </c>
      <c r="R434" s="29"/>
    </row>
    <row r="435" spans="1:18" ht="16.5" customHeight="1">
      <c r="A435" s="30"/>
      <c r="B435" s="31"/>
      <c r="C435" s="31"/>
      <c r="D435" s="31"/>
      <c r="E435" s="33"/>
      <c r="F435" s="34"/>
      <c r="G435" s="35"/>
      <c r="H435" s="36" t="str">
        <f t="shared" si="52"/>
        <v/>
      </c>
      <c r="I435" s="34"/>
      <c r="J435" s="35"/>
      <c r="K435" s="36" t="str">
        <f t="shared" si="53"/>
        <v/>
      </c>
      <c r="L435" s="34"/>
      <c r="M435" s="37" t="str">
        <f t="shared" si="54"/>
        <v xml:space="preserve"> </v>
      </c>
      <c r="N435" s="36" t="str">
        <f t="shared" si="55"/>
        <v xml:space="preserve"> </v>
      </c>
      <c r="O435" s="38" t="str">
        <f t="shared" si="56"/>
        <v xml:space="preserve"> </v>
      </c>
      <c r="P435" s="37" t="str">
        <f t="shared" si="57"/>
        <v xml:space="preserve"> </v>
      </c>
      <c r="Q435" s="36" t="str">
        <f t="shared" si="58"/>
        <v xml:space="preserve"> </v>
      </c>
      <c r="R435" s="29"/>
    </row>
    <row r="436" spans="1:18" ht="16.5" customHeight="1">
      <c r="A436" s="30"/>
      <c r="B436" s="31"/>
      <c r="C436" s="31"/>
      <c r="D436" s="31"/>
      <c r="E436" s="33"/>
      <c r="F436" s="34"/>
      <c r="G436" s="35"/>
      <c r="H436" s="36" t="str">
        <f t="shared" si="52"/>
        <v/>
      </c>
      <c r="I436" s="34"/>
      <c r="J436" s="35"/>
      <c r="K436" s="36" t="str">
        <f t="shared" si="53"/>
        <v/>
      </c>
      <c r="L436" s="34"/>
      <c r="M436" s="37" t="str">
        <f t="shared" si="54"/>
        <v xml:space="preserve"> </v>
      </c>
      <c r="N436" s="36" t="str">
        <f t="shared" si="55"/>
        <v xml:space="preserve"> </v>
      </c>
      <c r="O436" s="38" t="str">
        <f t="shared" si="56"/>
        <v xml:space="preserve"> </v>
      </c>
      <c r="P436" s="37" t="str">
        <f t="shared" si="57"/>
        <v xml:space="preserve"> </v>
      </c>
      <c r="Q436" s="36" t="str">
        <f t="shared" si="58"/>
        <v xml:space="preserve"> </v>
      </c>
      <c r="R436" s="29"/>
    </row>
    <row r="437" spans="1:18" ht="16.5" customHeight="1">
      <c r="A437" s="30"/>
      <c r="B437" s="31"/>
      <c r="C437" s="31"/>
      <c r="D437" s="31"/>
      <c r="E437" s="33"/>
      <c r="F437" s="34"/>
      <c r="G437" s="35"/>
      <c r="H437" s="36" t="str">
        <f t="shared" si="52"/>
        <v/>
      </c>
      <c r="I437" s="34"/>
      <c r="J437" s="35"/>
      <c r="K437" s="36" t="str">
        <f t="shared" si="53"/>
        <v/>
      </c>
      <c r="L437" s="34"/>
      <c r="M437" s="37" t="str">
        <f t="shared" si="54"/>
        <v xml:space="preserve"> </v>
      </c>
      <c r="N437" s="36" t="str">
        <f t="shared" si="55"/>
        <v xml:space="preserve"> </v>
      </c>
      <c r="O437" s="38" t="str">
        <f t="shared" si="56"/>
        <v xml:space="preserve"> </v>
      </c>
      <c r="P437" s="37" t="str">
        <f t="shared" si="57"/>
        <v xml:space="preserve"> </v>
      </c>
      <c r="Q437" s="36" t="str">
        <f t="shared" si="58"/>
        <v xml:space="preserve"> </v>
      </c>
      <c r="R437" s="29"/>
    </row>
    <row r="438" spans="1:18" ht="16.5" customHeight="1">
      <c r="A438" s="30"/>
      <c r="B438" s="31"/>
      <c r="C438" s="31"/>
      <c r="D438" s="31"/>
      <c r="E438" s="33"/>
      <c r="F438" s="34"/>
      <c r="G438" s="35"/>
      <c r="H438" s="36" t="str">
        <f t="shared" si="52"/>
        <v/>
      </c>
      <c r="I438" s="34"/>
      <c r="J438" s="35"/>
      <c r="K438" s="36" t="str">
        <f t="shared" si="53"/>
        <v/>
      </c>
      <c r="L438" s="34"/>
      <c r="M438" s="37" t="str">
        <f t="shared" si="54"/>
        <v xml:space="preserve"> </v>
      </c>
      <c r="N438" s="36" t="str">
        <f t="shared" si="55"/>
        <v xml:space="preserve"> </v>
      </c>
      <c r="O438" s="38" t="str">
        <f t="shared" si="56"/>
        <v xml:space="preserve"> </v>
      </c>
      <c r="P438" s="37" t="str">
        <f t="shared" si="57"/>
        <v xml:space="preserve"> </v>
      </c>
      <c r="Q438" s="36" t="str">
        <f t="shared" si="58"/>
        <v xml:space="preserve"> </v>
      </c>
      <c r="R438" s="29"/>
    </row>
    <row r="439" spans="1:18" ht="16.5" customHeight="1">
      <c r="A439" s="30"/>
      <c r="B439" s="31"/>
      <c r="C439" s="31"/>
      <c r="D439" s="31"/>
      <c r="E439" s="33"/>
      <c r="F439" s="34"/>
      <c r="G439" s="35"/>
      <c r="H439" s="36" t="str">
        <f t="shared" si="52"/>
        <v/>
      </c>
      <c r="I439" s="34"/>
      <c r="J439" s="35"/>
      <c r="K439" s="36" t="str">
        <f t="shared" si="53"/>
        <v/>
      </c>
      <c r="L439" s="34"/>
      <c r="M439" s="37" t="str">
        <f t="shared" si="54"/>
        <v xml:space="preserve"> </v>
      </c>
      <c r="N439" s="36" t="str">
        <f t="shared" si="55"/>
        <v xml:space="preserve"> </v>
      </c>
      <c r="O439" s="38" t="str">
        <f t="shared" si="56"/>
        <v xml:space="preserve"> </v>
      </c>
      <c r="P439" s="37" t="str">
        <f t="shared" si="57"/>
        <v xml:space="preserve"> </v>
      </c>
      <c r="Q439" s="36" t="str">
        <f t="shared" si="58"/>
        <v xml:space="preserve"> </v>
      </c>
      <c r="R439" s="29"/>
    </row>
    <row r="440" spans="1:18" ht="16.5" customHeight="1">
      <c r="A440" s="30"/>
      <c r="B440" s="31"/>
      <c r="C440" s="31"/>
      <c r="D440" s="31"/>
      <c r="E440" s="33"/>
      <c r="F440" s="34"/>
      <c r="G440" s="35"/>
      <c r="H440" s="36" t="str">
        <f t="shared" si="52"/>
        <v/>
      </c>
      <c r="I440" s="34"/>
      <c r="J440" s="35"/>
      <c r="K440" s="36" t="str">
        <f t="shared" si="53"/>
        <v/>
      </c>
      <c r="L440" s="34"/>
      <c r="M440" s="37" t="str">
        <f t="shared" si="54"/>
        <v xml:space="preserve"> </v>
      </c>
      <c r="N440" s="36" t="str">
        <f t="shared" si="55"/>
        <v xml:space="preserve"> </v>
      </c>
      <c r="O440" s="38" t="str">
        <f t="shared" si="56"/>
        <v xml:space="preserve"> </v>
      </c>
      <c r="P440" s="37" t="str">
        <f t="shared" si="57"/>
        <v xml:space="preserve"> </v>
      </c>
      <c r="Q440" s="36" t="str">
        <f t="shared" si="58"/>
        <v xml:space="preserve"> </v>
      </c>
      <c r="R440" s="29"/>
    </row>
    <row r="441" spans="1:18" ht="16.5" customHeight="1">
      <c r="A441" s="30"/>
      <c r="B441" s="31"/>
      <c r="C441" s="31"/>
      <c r="D441" s="31"/>
      <c r="E441" s="33"/>
      <c r="F441" s="34"/>
      <c r="G441" s="35"/>
      <c r="H441" s="36" t="str">
        <f t="shared" si="52"/>
        <v/>
      </c>
      <c r="I441" s="34"/>
      <c r="J441" s="35"/>
      <c r="K441" s="36" t="str">
        <f t="shared" si="53"/>
        <v/>
      </c>
      <c r="L441" s="34"/>
      <c r="M441" s="37" t="str">
        <f t="shared" si="54"/>
        <v xml:space="preserve"> </v>
      </c>
      <c r="N441" s="36" t="str">
        <f t="shared" si="55"/>
        <v xml:space="preserve"> </v>
      </c>
      <c r="O441" s="38" t="str">
        <f t="shared" si="56"/>
        <v xml:space="preserve"> </v>
      </c>
      <c r="P441" s="37" t="str">
        <f t="shared" si="57"/>
        <v xml:space="preserve"> </v>
      </c>
      <c r="Q441" s="36" t="str">
        <f t="shared" si="58"/>
        <v xml:space="preserve"> </v>
      </c>
      <c r="R441" s="29"/>
    </row>
    <row r="442" spans="1:18" ht="16.5" customHeight="1">
      <c r="A442" s="30"/>
      <c r="B442" s="31"/>
      <c r="C442" s="31"/>
      <c r="D442" s="31"/>
      <c r="E442" s="33"/>
      <c r="F442" s="34"/>
      <c r="G442" s="35"/>
      <c r="H442" s="36" t="str">
        <f t="shared" si="52"/>
        <v/>
      </c>
      <c r="I442" s="34"/>
      <c r="J442" s="35"/>
      <c r="K442" s="36" t="str">
        <f t="shared" si="53"/>
        <v/>
      </c>
      <c r="L442" s="34"/>
      <c r="M442" s="37" t="str">
        <f t="shared" si="54"/>
        <v xml:space="preserve"> </v>
      </c>
      <c r="N442" s="36" t="str">
        <f t="shared" si="55"/>
        <v xml:space="preserve"> </v>
      </c>
      <c r="O442" s="38" t="str">
        <f t="shared" si="56"/>
        <v xml:space="preserve"> </v>
      </c>
      <c r="P442" s="37" t="str">
        <f t="shared" si="57"/>
        <v xml:space="preserve"> </v>
      </c>
      <c r="Q442" s="36" t="str">
        <f t="shared" si="58"/>
        <v xml:space="preserve"> </v>
      </c>
      <c r="R442" s="29"/>
    </row>
    <row r="443" spans="1:18" ht="16.5" customHeight="1">
      <c r="A443" s="30"/>
      <c r="B443" s="31"/>
      <c r="C443" s="31"/>
      <c r="D443" s="31"/>
      <c r="E443" s="33"/>
      <c r="F443" s="34"/>
      <c r="G443" s="35"/>
      <c r="H443" s="36" t="str">
        <f t="shared" si="52"/>
        <v/>
      </c>
      <c r="I443" s="34"/>
      <c r="J443" s="35"/>
      <c r="K443" s="36" t="str">
        <f t="shared" si="53"/>
        <v/>
      </c>
      <c r="L443" s="34"/>
      <c r="M443" s="37" t="str">
        <f t="shared" si="54"/>
        <v xml:space="preserve"> </v>
      </c>
      <c r="N443" s="36" t="str">
        <f t="shared" si="55"/>
        <v xml:space="preserve"> </v>
      </c>
      <c r="O443" s="38" t="str">
        <f t="shared" si="56"/>
        <v xml:space="preserve"> </v>
      </c>
      <c r="P443" s="37" t="str">
        <f t="shared" si="57"/>
        <v xml:space="preserve"> </v>
      </c>
      <c r="Q443" s="36" t="str">
        <f t="shared" si="58"/>
        <v xml:space="preserve"> </v>
      </c>
      <c r="R443" s="29"/>
    </row>
    <row r="444" spans="1:18" ht="16.5" customHeight="1">
      <c r="A444" s="30"/>
      <c r="B444" s="31"/>
      <c r="C444" s="31"/>
      <c r="D444" s="31"/>
      <c r="E444" s="33"/>
      <c r="F444" s="34"/>
      <c r="G444" s="35"/>
      <c r="H444" s="36" t="str">
        <f t="shared" si="52"/>
        <v/>
      </c>
      <c r="I444" s="34"/>
      <c r="J444" s="35"/>
      <c r="K444" s="36" t="str">
        <f t="shared" si="53"/>
        <v/>
      </c>
      <c r="L444" s="34"/>
      <c r="M444" s="37" t="str">
        <f t="shared" si="54"/>
        <v xml:space="preserve"> </v>
      </c>
      <c r="N444" s="36" t="str">
        <f t="shared" si="55"/>
        <v xml:space="preserve"> </v>
      </c>
      <c r="O444" s="38" t="str">
        <f t="shared" si="56"/>
        <v xml:space="preserve"> </v>
      </c>
      <c r="P444" s="37" t="str">
        <f t="shared" si="57"/>
        <v xml:space="preserve"> </v>
      </c>
      <c r="Q444" s="36" t="str">
        <f t="shared" si="58"/>
        <v xml:space="preserve"> </v>
      </c>
      <c r="R444" s="29"/>
    </row>
    <row r="445" spans="1:18" ht="16.5" customHeight="1">
      <c r="A445" s="30"/>
      <c r="B445" s="31"/>
      <c r="C445" s="31"/>
      <c r="D445" s="31"/>
      <c r="E445" s="33"/>
      <c r="F445" s="34"/>
      <c r="G445" s="35"/>
      <c r="H445" s="36" t="str">
        <f t="shared" si="52"/>
        <v/>
      </c>
      <c r="I445" s="34"/>
      <c r="J445" s="35"/>
      <c r="K445" s="36" t="str">
        <f t="shared" si="53"/>
        <v/>
      </c>
      <c r="L445" s="34"/>
      <c r="M445" s="37" t="str">
        <f t="shared" si="54"/>
        <v xml:space="preserve"> </v>
      </c>
      <c r="N445" s="36" t="str">
        <f t="shared" si="55"/>
        <v xml:space="preserve"> </v>
      </c>
      <c r="O445" s="38" t="str">
        <f t="shared" si="56"/>
        <v xml:space="preserve"> </v>
      </c>
      <c r="P445" s="37" t="str">
        <f t="shared" si="57"/>
        <v xml:space="preserve"> </v>
      </c>
      <c r="Q445" s="36" t="str">
        <f t="shared" si="58"/>
        <v xml:space="preserve"> </v>
      </c>
      <c r="R445" s="29"/>
    </row>
    <row r="446" spans="1:18" ht="16.5" customHeight="1">
      <c r="A446" s="30"/>
      <c r="B446" s="31"/>
      <c r="C446" s="31"/>
      <c r="D446" s="31"/>
      <c r="E446" s="33"/>
      <c r="F446" s="34"/>
      <c r="G446" s="35"/>
      <c r="H446" s="36" t="str">
        <f t="shared" si="52"/>
        <v/>
      </c>
      <c r="I446" s="34"/>
      <c r="J446" s="35"/>
      <c r="K446" s="36" t="str">
        <f t="shared" si="53"/>
        <v/>
      </c>
      <c r="L446" s="34"/>
      <c r="M446" s="37" t="str">
        <f t="shared" si="54"/>
        <v xml:space="preserve"> </v>
      </c>
      <c r="N446" s="36" t="str">
        <f t="shared" si="55"/>
        <v xml:space="preserve"> </v>
      </c>
      <c r="O446" s="38" t="str">
        <f t="shared" si="56"/>
        <v xml:space="preserve"> </v>
      </c>
      <c r="P446" s="37" t="str">
        <f t="shared" si="57"/>
        <v xml:space="preserve"> </v>
      </c>
      <c r="Q446" s="36" t="str">
        <f t="shared" si="58"/>
        <v xml:space="preserve"> </v>
      </c>
      <c r="R446" s="29"/>
    </row>
    <row r="447" spans="1:18" ht="16.5" customHeight="1">
      <c r="A447" s="30"/>
      <c r="B447" s="31"/>
      <c r="C447" s="31"/>
      <c r="D447" s="31"/>
      <c r="E447" s="33"/>
      <c r="F447" s="34"/>
      <c r="G447" s="35"/>
      <c r="H447" s="36" t="str">
        <f t="shared" si="52"/>
        <v/>
      </c>
      <c r="I447" s="34"/>
      <c r="J447" s="35"/>
      <c r="K447" s="36" t="str">
        <f t="shared" si="53"/>
        <v/>
      </c>
      <c r="L447" s="34"/>
      <c r="M447" s="37" t="str">
        <f t="shared" si="54"/>
        <v xml:space="preserve"> </v>
      </c>
      <c r="N447" s="36" t="str">
        <f t="shared" si="55"/>
        <v xml:space="preserve"> </v>
      </c>
      <c r="O447" s="38" t="str">
        <f t="shared" si="56"/>
        <v xml:space="preserve"> </v>
      </c>
      <c r="P447" s="37" t="str">
        <f t="shared" si="57"/>
        <v xml:space="preserve"> </v>
      </c>
      <c r="Q447" s="36" t="str">
        <f t="shared" si="58"/>
        <v xml:space="preserve"> </v>
      </c>
      <c r="R447" s="29"/>
    </row>
    <row r="448" spans="1:18" ht="16.5" customHeight="1">
      <c r="A448" s="30"/>
      <c r="B448" s="31"/>
      <c r="C448" s="31"/>
      <c r="D448" s="31"/>
      <c r="E448" s="33"/>
      <c r="F448" s="34"/>
      <c r="G448" s="35"/>
      <c r="H448" s="36" t="str">
        <f t="shared" si="52"/>
        <v/>
      </c>
      <c r="I448" s="34"/>
      <c r="J448" s="35"/>
      <c r="K448" s="36" t="str">
        <f t="shared" si="53"/>
        <v/>
      </c>
      <c r="L448" s="34"/>
      <c r="M448" s="37" t="str">
        <f t="shared" si="54"/>
        <v xml:space="preserve"> </v>
      </c>
      <c r="N448" s="36" t="str">
        <f t="shared" si="55"/>
        <v xml:space="preserve"> </v>
      </c>
      <c r="O448" s="38" t="str">
        <f t="shared" si="56"/>
        <v xml:space="preserve"> </v>
      </c>
      <c r="P448" s="37" t="str">
        <f t="shared" si="57"/>
        <v xml:space="preserve"> </v>
      </c>
      <c r="Q448" s="36" t="str">
        <f t="shared" si="58"/>
        <v xml:space="preserve"> </v>
      </c>
      <c r="R448" s="29"/>
    </row>
    <row r="449" spans="1:18" ht="16.5" customHeight="1">
      <c r="A449" s="30"/>
      <c r="B449" s="31"/>
      <c r="C449" s="31"/>
      <c r="D449" s="31"/>
      <c r="E449" s="33"/>
      <c r="F449" s="34"/>
      <c r="G449" s="35"/>
      <c r="H449" s="36" t="str">
        <f t="shared" si="52"/>
        <v/>
      </c>
      <c r="I449" s="34"/>
      <c r="J449" s="35"/>
      <c r="K449" s="36" t="str">
        <f t="shared" si="53"/>
        <v/>
      </c>
      <c r="L449" s="34"/>
      <c r="M449" s="37" t="str">
        <f t="shared" si="54"/>
        <v xml:space="preserve"> </v>
      </c>
      <c r="N449" s="36" t="str">
        <f t="shared" si="55"/>
        <v xml:space="preserve"> </v>
      </c>
      <c r="O449" s="38" t="str">
        <f t="shared" si="56"/>
        <v xml:space="preserve"> </v>
      </c>
      <c r="P449" s="37" t="str">
        <f t="shared" si="57"/>
        <v xml:space="preserve"> </v>
      </c>
      <c r="Q449" s="36" t="str">
        <f t="shared" si="58"/>
        <v xml:space="preserve"> </v>
      </c>
      <c r="R449" s="29"/>
    </row>
    <row r="450" spans="1:18" ht="16.5" customHeight="1">
      <c r="A450" s="30"/>
      <c r="B450" s="31"/>
      <c r="C450" s="31"/>
      <c r="D450" s="31"/>
      <c r="E450" s="33"/>
      <c r="F450" s="34"/>
      <c r="G450" s="35"/>
      <c r="H450" s="36" t="str">
        <f t="shared" si="52"/>
        <v/>
      </c>
      <c r="I450" s="34"/>
      <c r="J450" s="35"/>
      <c r="K450" s="36" t="str">
        <f t="shared" si="53"/>
        <v/>
      </c>
      <c r="L450" s="34"/>
      <c r="M450" s="37" t="str">
        <f t="shared" si="54"/>
        <v xml:space="preserve"> </v>
      </c>
      <c r="N450" s="36" t="str">
        <f t="shared" si="55"/>
        <v xml:space="preserve"> </v>
      </c>
      <c r="O450" s="38" t="str">
        <f t="shared" si="56"/>
        <v xml:space="preserve"> </v>
      </c>
      <c r="P450" s="37" t="str">
        <f t="shared" si="57"/>
        <v xml:space="preserve"> </v>
      </c>
      <c r="Q450" s="36" t="str">
        <f t="shared" si="58"/>
        <v xml:space="preserve"> </v>
      </c>
      <c r="R450" s="29"/>
    </row>
    <row r="451" spans="1:18" ht="16.5" customHeight="1">
      <c r="A451" s="30"/>
      <c r="B451" s="31"/>
      <c r="C451" s="31"/>
      <c r="D451" s="31"/>
      <c r="E451" s="33"/>
      <c r="F451" s="34"/>
      <c r="G451" s="35"/>
      <c r="H451" s="36" t="str">
        <f t="shared" si="52"/>
        <v/>
      </c>
      <c r="I451" s="34"/>
      <c r="J451" s="35"/>
      <c r="K451" s="36" t="str">
        <f t="shared" si="53"/>
        <v/>
      </c>
      <c r="L451" s="34"/>
      <c r="M451" s="37" t="str">
        <f t="shared" si="54"/>
        <v xml:space="preserve"> </v>
      </c>
      <c r="N451" s="36" t="str">
        <f t="shared" si="55"/>
        <v xml:space="preserve"> </v>
      </c>
      <c r="O451" s="38" t="str">
        <f t="shared" si="56"/>
        <v xml:space="preserve"> </v>
      </c>
      <c r="P451" s="37" t="str">
        <f t="shared" si="57"/>
        <v xml:space="preserve"> </v>
      </c>
      <c r="Q451" s="36" t="str">
        <f t="shared" si="58"/>
        <v xml:space="preserve"> </v>
      </c>
      <c r="R451" s="29"/>
    </row>
    <row r="452" spans="1:18" ht="16.5" customHeight="1">
      <c r="A452" s="30"/>
      <c r="B452" s="31"/>
      <c r="C452" s="31"/>
      <c r="D452" s="31"/>
      <c r="E452" s="33"/>
      <c r="F452" s="34"/>
      <c r="G452" s="35"/>
      <c r="H452" s="36" t="str">
        <f t="shared" si="52"/>
        <v/>
      </c>
      <c r="I452" s="34"/>
      <c r="J452" s="35"/>
      <c r="K452" s="36" t="str">
        <f t="shared" si="53"/>
        <v/>
      </c>
      <c r="L452" s="34"/>
      <c r="M452" s="37" t="str">
        <f t="shared" si="54"/>
        <v xml:space="preserve"> </v>
      </c>
      <c r="N452" s="36" t="str">
        <f t="shared" si="55"/>
        <v xml:space="preserve"> </v>
      </c>
      <c r="O452" s="38" t="str">
        <f t="shared" si="56"/>
        <v xml:space="preserve"> </v>
      </c>
      <c r="P452" s="37" t="str">
        <f t="shared" si="57"/>
        <v xml:space="preserve"> </v>
      </c>
      <c r="Q452" s="36" t="str">
        <f t="shared" si="58"/>
        <v xml:space="preserve"> </v>
      </c>
      <c r="R452" s="29"/>
    </row>
    <row r="453" spans="1:18" ht="16.5" customHeight="1">
      <c r="A453" s="30"/>
      <c r="B453" s="31"/>
      <c r="C453" s="31"/>
      <c r="D453" s="31"/>
      <c r="E453" s="33"/>
      <c r="F453" s="34"/>
      <c r="G453" s="35"/>
      <c r="H453" s="36" t="str">
        <f t="shared" si="52"/>
        <v/>
      </c>
      <c r="I453" s="34"/>
      <c r="J453" s="35"/>
      <c r="K453" s="36" t="str">
        <f t="shared" si="53"/>
        <v/>
      </c>
      <c r="L453" s="34"/>
      <c r="M453" s="37" t="str">
        <f t="shared" si="54"/>
        <v xml:space="preserve"> </v>
      </c>
      <c r="N453" s="36" t="str">
        <f t="shared" si="55"/>
        <v xml:space="preserve"> </v>
      </c>
      <c r="O453" s="38" t="str">
        <f t="shared" si="56"/>
        <v xml:space="preserve"> </v>
      </c>
      <c r="P453" s="37" t="str">
        <f t="shared" si="57"/>
        <v xml:space="preserve"> </v>
      </c>
      <c r="Q453" s="36" t="str">
        <f t="shared" si="58"/>
        <v xml:space="preserve"> </v>
      </c>
      <c r="R453" s="29"/>
    </row>
    <row r="454" spans="1:18" ht="16.5" customHeight="1">
      <c r="A454" s="30"/>
      <c r="B454" s="31"/>
      <c r="C454" s="31"/>
      <c r="D454" s="31"/>
      <c r="E454" s="33"/>
      <c r="F454" s="34"/>
      <c r="G454" s="35"/>
      <c r="H454" s="36" t="str">
        <f t="shared" si="52"/>
        <v/>
      </c>
      <c r="I454" s="34"/>
      <c r="J454" s="35"/>
      <c r="K454" s="36" t="str">
        <f t="shared" si="53"/>
        <v/>
      </c>
      <c r="L454" s="34"/>
      <c r="M454" s="37" t="str">
        <f t="shared" si="54"/>
        <v xml:space="preserve"> </v>
      </c>
      <c r="N454" s="36" t="str">
        <f t="shared" si="55"/>
        <v xml:space="preserve"> </v>
      </c>
      <c r="O454" s="38" t="str">
        <f t="shared" si="56"/>
        <v xml:space="preserve"> </v>
      </c>
      <c r="P454" s="37" t="str">
        <f t="shared" si="57"/>
        <v xml:space="preserve"> </v>
      </c>
      <c r="Q454" s="36" t="str">
        <f t="shared" si="58"/>
        <v xml:space="preserve"> </v>
      </c>
      <c r="R454" s="29"/>
    </row>
    <row r="455" spans="1:18" ht="16.5" customHeight="1">
      <c r="A455" s="30"/>
      <c r="B455" s="31"/>
      <c r="C455" s="31"/>
      <c r="D455" s="31"/>
      <c r="E455" s="33"/>
      <c r="F455" s="34"/>
      <c r="G455" s="35"/>
      <c r="H455" s="36" t="str">
        <f t="shared" si="52"/>
        <v/>
      </c>
      <c r="I455" s="34"/>
      <c r="J455" s="35"/>
      <c r="K455" s="36" t="str">
        <f t="shared" si="53"/>
        <v/>
      </c>
      <c r="L455" s="34"/>
      <c r="M455" s="37" t="str">
        <f t="shared" si="54"/>
        <v xml:space="preserve"> </v>
      </c>
      <c r="N455" s="36" t="str">
        <f t="shared" si="55"/>
        <v xml:space="preserve"> </v>
      </c>
      <c r="O455" s="38" t="str">
        <f t="shared" si="56"/>
        <v xml:space="preserve"> </v>
      </c>
      <c r="P455" s="37" t="str">
        <f t="shared" si="57"/>
        <v xml:space="preserve"> </v>
      </c>
      <c r="Q455" s="36" t="str">
        <f t="shared" si="58"/>
        <v xml:space="preserve"> </v>
      </c>
      <c r="R455" s="29"/>
    </row>
    <row r="456" spans="1:18" ht="16.5" customHeight="1">
      <c r="A456" s="30"/>
      <c r="B456" s="31"/>
      <c r="C456" s="31"/>
      <c r="D456" s="31"/>
      <c r="E456" s="33"/>
      <c r="F456" s="34"/>
      <c r="G456" s="35"/>
      <c r="H456" s="36" t="str">
        <f t="shared" si="52"/>
        <v/>
      </c>
      <c r="I456" s="34"/>
      <c r="J456" s="35"/>
      <c r="K456" s="36" t="str">
        <f t="shared" si="53"/>
        <v/>
      </c>
      <c r="L456" s="34"/>
      <c r="M456" s="37" t="str">
        <f t="shared" si="54"/>
        <v xml:space="preserve"> </v>
      </c>
      <c r="N456" s="36" t="str">
        <f t="shared" si="55"/>
        <v xml:space="preserve"> </v>
      </c>
      <c r="O456" s="38" t="str">
        <f t="shared" si="56"/>
        <v xml:space="preserve"> </v>
      </c>
      <c r="P456" s="37" t="str">
        <f t="shared" si="57"/>
        <v xml:space="preserve"> </v>
      </c>
      <c r="Q456" s="36" t="str">
        <f t="shared" si="58"/>
        <v xml:space="preserve"> </v>
      </c>
      <c r="R456" s="29"/>
    </row>
    <row r="457" spans="1:18" ht="16.5" customHeight="1">
      <c r="A457" s="30"/>
      <c r="B457" s="31"/>
      <c r="C457" s="31"/>
      <c r="D457" s="31"/>
      <c r="E457" s="33"/>
      <c r="F457" s="34"/>
      <c r="G457" s="35"/>
      <c r="H457" s="36" t="str">
        <f t="shared" si="52"/>
        <v/>
      </c>
      <c r="I457" s="34"/>
      <c r="J457" s="35"/>
      <c r="K457" s="36" t="str">
        <f t="shared" si="53"/>
        <v/>
      </c>
      <c r="L457" s="34"/>
      <c r="M457" s="37" t="str">
        <f t="shared" si="54"/>
        <v xml:space="preserve"> </v>
      </c>
      <c r="N457" s="36" t="str">
        <f t="shared" si="55"/>
        <v xml:space="preserve"> </v>
      </c>
      <c r="O457" s="38" t="str">
        <f t="shared" si="56"/>
        <v xml:space="preserve"> </v>
      </c>
      <c r="P457" s="37" t="str">
        <f t="shared" si="57"/>
        <v xml:space="preserve"> </v>
      </c>
      <c r="Q457" s="36" t="str">
        <f t="shared" si="58"/>
        <v xml:space="preserve"> </v>
      </c>
      <c r="R457" s="29"/>
    </row>
    <row r="458" spans="1:18" ht="16.5" customHeight="1">
      <c r="A458" s="30"/>
      <c r="B458" s="31"/>
      <c r="C458" s="31"/>
      <c r="D458" s="31"/>
      <c r="E458" s="33"/>
      <c r="F458" s="34"/>
      <c r="G458" s="35"/>
      <c r="H458" s="36" t="str">
        <f t="shared" si="52"/>
        <v/>
      </c>
      <c r="I458" s="34"/>
      <c r="J458" s="35"/>
      <c r="K458" s="36" t="str">
        <f t="shared" si="53"/>
        <v/>
      </c>
      <c r="L458" s="34"/>
      <c r="M458" s="37" t="str">
        <f t="shared" si="54"/>
        <v xml:space="preserve"> </v>
      </c>
      <c r="N458" s="36" t="str">
        <f t="shared" si="55"/>
        <v xml:space="preserve"> </v>
      </c>
      <c r="O458" s="38" t="str">
        <f t="shared" si="56"/>
        <v xml:space="preserve"> </v>
      </c>
      <c r="P458" s="37" t="str">
        <f t="shared" si="57"/>
        <v xml:space="preserve"> </v>
      </c>
      <c r="Q458" s="36" t="str">
        <f t="shared" si="58"/>
        <v xml:space="preserve"> </v>
      </c>
      <c r="R458" s="29"/>
    </row>
    <row r="459" spans="1:18" ht="16.5" customHeight="1">
      <c r="A459" s="30"/>
      <c r="B459" s="31"/>
      <c r="C459" s="31"/>
      <c r="D459" s="31"/>
      <c r="E459" s="33"/>
      <c r="F459" s="34"/>
      <c r="G459" s="35"/>
      <c r="H459" s="36" t="str">
        <f t="shared" si="52"/>
        <v/>
      </c>
      <c r="I459" s="34"/>
      <c r="J459" s="35"/>
      <c r="K459" s="36" t="str">
        <f t="shared" si="53"/>
        <v/>
      </c>
      <c r="L459" s="34"/>
      <c r="M459" s="37" t="str">
        <f t="shared" si="54"/>
        <v xml:space="preserve"> </v>
      </c>
      <c r="N459" s="36" t="str">
        <f t="shared" si="55"/>
        <v xml:space="preserve"> </v>
      </c>
      <c r="O459" s="38" t="str">
        <f t="shared" si="56"/>
        <v xml:space="preserve"> </v>
      </c>
      <c r="P459" s="37" t="str">
        <f t="shared" si="57"/>
        <v xml:space="preserve"> </v>
      </c>
      <c r="Q459" s="36" t="str">
        <f t="shared" si="58"/>
        <v xml:space="preserve"> </v>
      </c>
      <c r="R459" s="29"/>
    </row>
    <row r="460" spans="1:18" ht="16.5" customHeight="1">
      <c r="A460" s="30"/>
      <c r="B460" s="31"/>
      <c r="C460" s="31"/>
      <c r="D460" s="31"/>
      <c r="E460" s="33"/>
      <c r="F460" s="34"/>
      <c r="G460" s="35"/>
      <c r="H460" s="36" t="str">
        <f t="shared" si="52"/>
        <v/>
      </c>
      <c r="I460" s="34"/>
      <c r="J460" s="35"/>
      <c r="K460" s="36" t="str">
        <f t="shared" si="53"/>
        <v/>
      </c>
      <c r="L460" s="34"/>
      <c r="M460" s="37" t="str">
        <f t="shared" si="54"/>
        <v xml:space="preserve"> </v>
      </c>
      <c r="N460" s="36" t="str">
        <f t="shared" si="55"/>
        <v xml:space="preserve"> </v>
      </c>
      <c r="O460" s="38" t="str">
        <f t="shared" si="56"/>
        <v xml:space="preserve"> </v>
      </c>
      <c r="P460" s="37" t="str">
        <f t="shared" si="57"/>
        <v xml:space="preserve"> </v>
      </c>
      <c r="Q460" s="36" t="str">
        <f t="shared" si="58"/>
        <v xml:space="preserve"> </v>
      </c>
      <c r="R460" s="29"/>
    </row>
    <row r="461" spans="1:18" ht="16.5" customHeight="1">
      <c r="A461" s="30"/>
      <c r="B461" s="31"/>
      <c r="C461" s="31"/>
      <c r="D461" s="31"/>
      <c r="E461" s="33"/>
      <c r="F461" s="34"/>
      <c r="G461" s="35"/>
      <c r="H461" s="36" t="str">
        <f t="shared" si="52"/>
        <v/>
      </c>
      <c r="I461" s="34"/>
      <c r="J461" s="35"/>
      <c r="K461" s="36" t="str">
        <f t="shared" si="53"/>
        <v/>
      </c>
      <c r="L461" s="34"/>
      <c r="M461" s="37" t="str">
        <f t="shared" si="54"/>
        <v xml:space="preserve"> </v>
      </c>
      <c r="N461" s="36" t="str">
        <f t="shared" si="55"/>
        <v xml:space="preserve"> </v>
      </c>
      <c r="O461" s="38" t="str">
        <f t="shared" si="56"/>
        <v xml:space="preserve"> </v>
      </c>
      <c r="P461" s="37" t="str">
        <f t="shared" si="57"/>
        <v xml:space="preserve"> </v>
      </c>
      <c r="Q461" s="36" t="str">
        <f t="shared" si="58"/>
        <v xml:space="preserve"> </v>
      </c>
      <c r="R461" s="29"/>
    </row>
    <row r="462" spans="1:18" ht="16.5" customHeight="1">
      <c r="A462" s="30"/>
      <c r="B462" s="31"/>
      <c r="C462" s="31"/>
      <c r="D462" s="31"/>
      <c r="E462" s="33"/>
      <c r="F462" s="34"/>
      <c r="G462" s="35"/>
      <c r="H462" s="36" t="str">
        <f t="shared" si="52"/>
        <v/>
      </c>
      <c r="I462" s="34"/>
      <c r="J462" s="35"/>
      <c r="K462" s="36" t="str">
        <f t="shared" si="53"/>
        <v/>
      </c>
      <c r="L462" s="34"/>
      <c r="M462" s="37" t="str">
        <f t="shared" si="54"/>
        <v xml:space="preserve"> </v>
      </c>
      <c r="N462" s="36" t="str">
        <f t="shared" si="55"/>
        <v xml:space="preserve"> </v>
      </c>
      <c r="O462" s="38" t="str">
        <f t="shared" si="56"/>
        <v xml:space="preserve"> </v>
      </c>
      <c r="P462" s="37" t="str">
        <f t="shared" si="57"/>
        <v xml:space="preserve"> </v>
      </c>
      <c r="Q462" s="36" t="str">
        <f t="shared" si="58"/>
        <v xml:space="preserve"> </v>
      </c>
      <c r="R462" s="29"/>
    </row>
    <row r="463" spans="1:18" ht="16.5" customHeight="1">
      <c r="A463" s="30"/>
      <c r="B463" s="31"/>
      <c r="C463" s="31"/>
      <c r="D463" s="31"/>
      <c r="E463" s="33"/>
      <c r="F463" s="34"/>
      <c r="G463" s="35"/>
      <c r="H463" s="36" t="str">
        <f t="shared" si="52"/>
        <v/>
      </c>
      <c r="I463" s="34"/>
      <c r="J463" s="35"/>
      <c r="K463" s="36" t="str">
        <f t="shared" si="53"/>
        <v/>
      </c>
      <c r="L463" s="34"/>
      <c r="M463" s="37" t="str">
        <f t="shared" si="54"/>
        <v xml:space="preserve"> </v>
      </c>
      <c r="N463" s="36" t="str">
        <f t="shared" si="55"/>
        <v xml:space="preserve"> </v>
      </c>
      <c r="O463" s="38" t="str">
        <f t="shared" si="56"/>
        <v xml:space="preserve"> </v>
      </c>
      <c r="P463" s="37" t="str">
        <f t="shared" si="57"/>
        <v xml:space="preserve"> </v>
      </c>
      <c r="Q463" s="36" t="str">
        <f t="shared" si="58"/>
        <v xml:space="preserve"> </v>
      </c>
      <c r="R463" s="29"/>
    </row>
    <row r="464" spans="1:18" ht="16.5" customHeight="1">
      <c r="A464" s="30"/>
      <c r="B464" s="31"/>
      <c r="C464" s="31"/>
      <c r="D464" s="31"/>
      <c r="E464" s="33"/>
      <c r="F464" s="34"/>
      <c r="G464" s="35"/>
      <c r="H464" s="36" t="str">
        <f t="shared" si="52"/>
        <v/>
      </c>
      <c r="I464" s="34"/>
      <c r="J464" s="35"/>
      <c r="K464" s="36" t="str">
        <f t="shared" si="53"/>
        <v/>
      </c>
      <c r="L464" s="34"/>
      <c r="M464" s="37" t="str">
        <f t="shared" si="54"/>
        <v xml:space="preserve"> </v>
      </c>
      <c r="N464" s="36" t="str">
        <f t="shared" si="55"/>
        <v xml:space="preserve"> </v>
      </c>
      <c r="O464" s="38" t="str">
        <f t="shared" si="56"/>
        <v xml:space="preserve"> </v>
      </c>
      <c r="P464" s="37" t="str">
        <f t="shared" si="57"/>
        <v xml:space="preserve"> </v>
      </c>
      <c r="Q464" s="36" t="str">
        <f t="shared" si="58"/>
        <v xml:space="preserve"> </v>
      </c>
      <c r="R464" s="29"/>
    </row>
    <row r="465" spans="1:18" ht="16.5" customHeight="1">
      <c r="A465" s="30"/>
      <c r="B465" s="31"/>
      <c r="C465" s="31"/>
      <c r="D465" s="31"/>
      <c r="E465" s="33"/>
      <c r="F465" s="34"/>
      <c r="G465" s="35"/>
      <c r="H465" s="36" t="str">
        <f t="shared" si="52"/>
        <v/>
      </c>
      <c r="I465" s="34"/>
      <c r="J465" s="35"/>
      <c r="K465" s="36" t="str">
        <f t="shared" si="53"/>
        <v/>
      </c>
      <c r="L465" s="34"/>
      <c r="M465" s="37" t="str">
        <f t="shared" si="54"/>
        <v xml:space="preserve"> </v>
      </c>
      <c r="N465" s="36" t="str">
        <f t="shared" si="55"/>
        <v xml:space="preserve"> </v>
      </c>
      <c r="O465" s="38" t="str">
        <f t="shared" si="56"/>
        <v xml:space="preserve"> </v>
      </c>
      <c r="P465" s="37" t="str">
        <f t="shared" si="57"/>
        <v xml:space="preserve"> </v>
      </c>
      <c r="Q465" s="36" t="str">
        <f t="shared" si="58"/>
        <v xml:space="preserve"> </v>
      </c>
      <c r="R465" s="29"/>
    </row>
    <row r="466" spans="1:18" ht="16.5" customHeight="1">
      <c r="A466" s="30"/>
      <c r="B466" s="31"/>
      <c r="C466" s="31"/>
      <c r="D466" s="31"/>
      <c r="E466" s="33"/>
      <c r="F466" s="34"/>
      <c r="G466" s="35"/>
      <c r="H466" s="36" t="str">
        <f t="shared" si="52"/>
        <v/>
      </c>
      <c r="I466" s="34"/>
      <c r="J466" s="35"/>
      <c r="K466" s="36" t="str">
        <f t="shared" si="53"/>
        <v/>
      </c>
      <c r="L466" s="34"/>
      <c r="M466" s="37" t="str">
        <f t="shared" si="54"/>
        <v xml:space="preserve"> </v>
      </c>
      <c r="N466" s="36" t="str">
        <f t="shared" si="55"/>
        <v xml:space="preserve"> </v>
      </c>
      <c r="O466" s="38" t="str">
        <f t="shared" si="56"/>
        <v xml:space="preserve"> </v>
      </c>
      <c r="P466" s="37" t="str">
        <f t="shared" si="57"/>
        <v xml:space="preserve"> </v>
      </c>
      <c r="Q466" s="36" t="str">
        <f t="shared" si="58"/>
        <v xml:space="preserve"> </v>
      </c>
      <c r="R466" s="29"/>
    </row>
    <row r="467" spans="1:18" ht="16.5" customHeight="1">
      <c r="A467" s="30"/>
      <c r="B467" s="31"/>
      <c r="C467" s="31"/>
      <c r="D467" s="31"/>
      <c r="E467" s="33"/>
      <c r="F467" s="34"/>
      <c r="G467" s="35"/>
      <c r="H467" s="36" t="str">
        <f t="shared" si="52"/>
        <v/>
      </c>
      <c r="I467" s="34"/>
      <c r="J467" s="35"/>
      <c r="K467" s="36" t="str">
        <f t="shared" si="53"/>
        <v/>
      </c>
      <c r="L467" s="34"/>
      <c r="M467" s="37" t="str">
        <f t="shared" si="54"/>
        <v xml:space="preserve"> </v>
      </c>
      <c r="N467" s="36" t="str">
        <f t="shared" si="55"/>
        <v xml:space="preserve"> </v>
      </c>
      <c r="O467" s="38" t="str">
        <f t="shared" si="56"/>
        <v xml:space="preserve"> </v>
      </c>
      <c r="P467" s="37" t="str">
        <f t="shared" si="57"/>
        <v xml:space="preserve"> </v>
      </c>
      <c r="Q467" s="36" t="str">
        <f t="shared" si="58"/>
        <v xml:space="preserve"> </v>
      </c>
      <c r="R467" s="29"/>
    </row>
    <row r="468" spans="1:18" ht="16.5" customHeight="1">
      <c r="A468" s="30"/>
      <c r="B468" s="31"/>
      <c r="C468" s="31"/>
      <c r="D468" s="31"/>
      <c r="E468" s="33"/>
      <c r="F468" s="34"/>
      <c r="G468" s="35"/>
      <c r="H468" s="36" t="str">
        <f t="shared" si="52"/>
        <v/>
      </c>
      <c r="I468" s="34"/>
      <c r="J468" s="35"/>
      <c r="K468" s="36" t="str">
        <f t="shared" si="53"/>
        <v/>
      </c>
      <c r="L468" s="34"/>
      <c r="M468" s="37" t="str">
        <f t="shared" si="54"/>
        <v xml:space="preserve"> </v>
      </c>
      <c r="N468" s="36" t="str">
        <f t="shared" si="55"/>
        <v xml:space="preserve"> </v>
      </c>
      <c r="O468" s="38" t="str">
        <f t="shared" si="56"/>
        <v xml:space="preserve"> </v>
      </c>
      <c r="P468" s="37" t="str">
        <f t="shared" si="57"/>
        <v xml:space="preserve"> </v>
      </c>
      <c r="Q468" s="36" t="str">
        <f t="shared" si="58"/>
        <v xml:space="preserve"> </v>
      </c>
      <c r="R468" s="29"/>
    </row>
    <row r="469" spans="1:18" ht="16.5" customHeight="1">
      <c r="A469" s="30"/>
      <c r="B469" s="31"/>
      <c r="C469" s="31"/>
      <c r="D469" s="31"/>
      <c r="E469" s="33"/>
      <c r="F469" s="34"/>
      <c r="G469" s="35"/>
      <c r="H469" s="36" t="str">
        <f t="shared" si="52"/>
        <v/>
      </c>
      <c r="I469" s="34"/>
      <c r="J469" s="35"/>
      <c r="K469" s="36" t="str">
        <f t="shared" si="53"/>
        <v/>
      </c>
      <c r="L469" s="34"/>
      <c r="M469" s="37" t="str">
        <f t="shared" si="54"/>
        <v xml:space="preserve"> </v>
      </c>
      <c r="N469" s="36" t="str">
        <f t="shared" si="55"/>
        <v xml:space="preserve"> </v>
      </c>
      <c r="O469" s="38" t="str">
        <f t="shared" si="56"/>
        <v xml:space="preserve"> </v>
      </c>
      <c r="P469" s="37" t="str">
        <f t="shared" si="57"/>
        <v xml:space="preserve"> </v>
      </c>
      <c r="Q469" s="36" t="str">
        <f t="shared" si="58"/>
        <v xml:space="preserve"> </v>
      </c>
      <c r="R469" s="29"/>
    </row>
    <row r="470" spans="1:18" ht="16.5" customHeight="1">
      <c r="A470" s="30"/>
      <c r="B470" s="31"/>
      <c r="C470" s="31"/>
      <c r="D470" s="31"/>
      <c r="E470" s="33"/>
      <c r="F470" s="34"/>
      <c r="G470" s="35"/>
      <c r="H470" s="36" t="str">
        <f t="shared" si="52"/>
        <v/>
      </c>
      <c r="I470" s="34"/>
      <c r="J470" s="35"/>
      <c r="K470" s="36" t="str">
        <f t="shared" si="53"/>
        <v/>
      </c>
      <c r="L470" s="34"/>
      <c r="M470" s="37" t="str">
        <f t="shared" si="54"/>
        <v xml:space="preserve"> </v>
      </c>
      <c r="N470" s="36" t="str">
        <f t="shared" si="55"/>
        <v xml:space="preserve"> </v>
      </c>
      <c r="O470" s="38" t="str">
        <f t="shared" si="56"/>
        <v xml:space="preserve"> </v>
      </c>
      <c r="P470" s="37" t="str">
        <f t="shared" si="57"/>
        <v xml:space="preserve"> </v>
      </c>
      <c r="Q470" s="36" t="str">
        <f t="shared" si="58"/>
        <v xml:space="preserve"> </v>
      </c>
      <c r="R470" s="29"/>
    </row>
    <row r="471" spans="1:18" ht="16.5" customHeight="1">
      <c r="A471" s="30"/>
      <c r="B471" s="31"/>
      <c r="C471" s="31"/>
      <c r="D471" s="31"/>
      <c r="E471" s="33"/>
      <c r="F471" s="34"/>
      <c r="G471" s="35"/>
      <c r="H471" s="36" t="str">
        <f t="shared" si="52"/>
        <v/>
      </c>
      <c r="I471" s="34"/>
      <c r="J471" s="35"/>
      <c r="K471" s="36" t="str">
        <f t="shared" si="53"/>
        <v/>
      </c>
      <c r="L471" s="34"/>
      <c r="M471" s="37" t="str">
        <f t="shared" si="54"/>
        <v xml:space="preserve"> </v>
      </c>
      <c r="N471" s="36" t="str">
        <f t="shared" si="55"/>
        <v xml:space="preserve"> </v>
      </c>
      <c r="O471" s="38" t="str">
        <f t="shared" si="56"/>
        <v xml:space="preserve"> </v>
      </c>
      <c r="P471" s="37" t="str">
        <f t="shared" si="57"/>
        <v xml:space="preserve"> </v>
      </c>
      <c r="Q471" s="36" t="str">
        <f t="shared" si="58"/>
        <v xml:space="preserve"> </v>
      </c>
      <c r="R471" s="29"/>
    </row>
    <row r="472" spans="1:18" ht="16.5" customHeight="1">
      <c r="A472" s="30"/>
      <c r="B472" s="31"/>
      <c r="C472" s="31"/>
      <c r="D472" s="31"/>
      <c r="E472" s="33"/>
      <c r="F472" s="34"/>
      <c r="G472" s="35"/>
      <c r="H472" s="36" t="str">
        <f t="shared" si="52"/>
        <v/>
      </c>
      <c r="I472" s="34"/>
      <c r="J472" s="35"/>
      <c r="K472" s="36" t="str">
        <f t="shared" si="53"/>
        <v/>
      </c>
      <c r="L472" s="34"/>
      <c r="M472" s="37" t="str">
        <f t="shared" si="54"/>
        <v xml:space="preserve"> </v>
      </c>
      <c r="N472" s="36" t="str">
        <f t="shared" si="55"/>
        <v xml:space="preserve"> </v>
      </c>
      <c r="O472" s="38" t="str">
        <f t="shared" si="56"/>
        <v xml:space="preserve"> </v>
      </c>
      <c r="P472" s="37" t="str">
        <f t="shared" si="57"/>
        <v xml:space="preserve"> </v>
      </c>
      <c r="Q472" s="36" t="str">
        <f t="shared" si="58"/>
        <v xml:space="preserve"> </v>
      </c>
      <c r="R472" s="29"/>
    </row>
    <row r="473" spans="1:18" ht="16.5" customHeight="1">
      <c r="A473" s="30"/>
      <c r="B473" s="31"/>
      <c r="C473" s="31"/>
      <c r="D473" s="31"/>
      <c r="E473" s="33"/>
      <c r="F473" s="34"/>
      <c r="G473" s="35"/>
      <c r="H473" s="36" t="str">
        <f t="shared" si="52"/>
        <v/>
      </c>
      <c r="I473" s="34"/>
      <c r="J473" s="35"/>
      <c r="K473" s="36" t="str">
        <f t="shared" si="53"/>
        <v/>
      </c>
      <c r="L473" s="34"/>
      <c r="M473" s="37" t="str">
        <f t="shared" si="54"/>
        <v xml:space="preserve"> </v>
      </c>
      <c r="N473" s="36" t="str">
        <f t="shared" si="55"/>
        <v xml:space="preserve"> </v>
      </c>
      <c r="O473" s="38" t="str">
        <f t="shared" si="56"/>
        <v xml:space="preserve"> </v>
      </c>
      <c r="P473" s="37" t="str">
        <f t="shared" si="57"/>
        <v xml:space="preserve"> </v>
      </c>
      <c r="Q473" s="36" t="str">
        <f t="shared" si="58"/>
        <v xml:space="preserve"> </v>
      </c>
      <c r="R473" s="29"/>
    </row>
    <row r="474" spans="1:18" ht="16.5" customHeight="1">
      <c r="A474" s="30"/>
      <c r="B474" s="31"/>
      <c r="C474" s="31"/>
      <c r="D474" s="31"/>
      <c r="E474" s="33"/>
      <c r="F474" s="34"/>
      <c r="G474" s="35"/>
      <c r="H474" s="36" t="str">
        <f t="shared" si="52"/>
        <v/>
      </c>
      <c r="I474" s="34"/>
      <c r="J474" s="35"/>
      <c r="K474" s="36" t="str">
        <f t="shared" si="53"/>
        <v/>
      </c>
      <c r="L474" s="34"/>
      <c r="M474" s="37" t="str">
        <f t="shared" si="54"/>
        <v xml:space="preserve"> </v>
      </c>
      <c r="N474" s="36" t="str">
        <f t="shared" si="55"/>
        <v xml:space="preserve"> </v>
      </c>
      <c r="O474" s="38" t="str">
        <f t="shared" si="56"/>
        <v xml:space="preserve"> </v>
      </c>
      <c r="P474" s="37" t="str">
        <f t="shared" si="57"/>
        <v xml:space="preserve"> </v>
      </c>
      <c r="Q474" s="36" t="str">
        <f t="shared" si="58"/>
        <v xml:space="preserve"> </v>
      </c>
      <c r="R474" s="29"/>
    </row>
    <row r="475" spans="1:18" ht="16.5" customHeight="1">
      <c r="A475" s="30"/>
      <c r="B475" s="31"/>
      <c r="C475" s="31"/>
      <c r="D475" s="31"/>
      <c r="E475" s="33"/>
      <c r="F475" s="34"/>
      <c r="G475" s="35"/>
      <c r="H475" s="36" t="str">
        <f t="shared" si="52"/>
        <v/>
      </c>
      <c r="I475" s="34"/>
      <c r="J475" s="35"/>
      <c r="K475" s="36" t="str">
        <f t="shared" si="53"/>
        <v/>
      </c>
      <c r="L475" s="34"/>
      <c r="M475" s="37" t="str">
        <f t="shared" si="54"/>
        <v xml:space="preserve"> </v>
      </c>
      <c r="N475" s="36" t="str">
        <f t="shared" si="55"/>
        <v xml:space="preserve"> </v>
      </c>
      <c r="O475" s="38" t="str">
        <f t="shared" si="56"/>
        <v xml:space="preserve"> </v>
      </c>
      <c r="P475" s="37" t="str">
        <f t="shared" si="57"/>
        <v xml:space="preserve"> </v>
      </c>
      <c r="Q475" s="36" t="str">
        <f t="shared" si="58"/>
        <v xml:space="preserve"> </v>
      </c>
      <c r="R475" s="29"/>
    </row>
    <row r="476" spans="1:18" ht="16.5" customHeight="1">
      <c r="A476" s="30"/>
      <c r="B476" s="31"/>
      <c r="C476" s="31"/>
      <c r="D476" s="31"/>
      <c r="E476" s="33"/>
      <c r="F476" s="34"/>
      <c r="G476" s="35"/>
      <c r="H476" s="36" t="str">
        <f t="shared" si="52"/>
        <v/>
      </c>
      <c r="I476" s="34"/>
      <c r="J476" s="35"/>
      <c r="K476" s="36" t="str">
        <f t="shared" si="53"/>
        <v/>
      </c>
      <c r="L476" s="34"/>
      <c r="M476" s="37" t="str">
        <f t="shared" si="54"/>
        <v xml:space="preserve"> </v>
      </c>
      <c r="N476" s="36" t="str">
        <f t="shared" si="55"/>
        <v xml:space="preserve"> </v>
      </c>
      <c r="O476" s="38" t="str">
        <f t="shared" si="56"/>
        <v xml:space="preserve"> </v>
      </c>
      <c r="P476" s="37" t="str">
        <f t="shared" si="57"/>
        <v xml:space="preserve"> </v>
      </c>
      <c r="Q476" s="36" t="str">
        <f t="shared" si="58"/>
        <v xml:space="preserve"> </v>
      </c>
      <c r="R476" s="29"/>
    </row>
    <row r="477" spans="1:18" ht="16.5" customHeight="1">
      <c r="A477" s="30"/>
      <c r="B477" s="31"/>
      <c r="C477" s="31"/>
      <c r="D477" s="31"/>
      <c r="E477" s="33"/>
      <c r="F477" s="34"/>
      <c r="G477" s="35"/>
      <c r="H477" s="36" t="str">
        <f t="shared" si="52"/>
        <v/>
      </c>
      <c r="I477" s="34"/>
      <c r="J477" s="35"/>
      <c r="K477" s="36" t="str">
        <f t="shared" si="53"/>
        <v/>
      </c>
      <c r="L477" s="34"/>
      <c r="M477" s="37" t="str">
        <f t="shared" si="54"/>
        <v xml:space="preserve"> </v>
      </c>
      <c r="N477" s="36" t="str">
        <f t="shared" si="55"/>
        <v xml:space="preserve"> </v>
      </c>
      <c r="O477" s="38" t="str">
        <f t="shared" si="56"/>
        <v xml:space="preserve"> </v>
      </c>
      <c r="P477" s="37" t="str">
        <f t="shared" si="57"/>
        <v xml:space="preserve"> </v>
      </c>
      <c r="Q477" s="36" t="str">
        <f t="shared" si="58"/>
        <v xml:space="preserve"> </v>
      </c>
      <c r="R477" s="29"/>
    </row>
    <row r="478" spans="1:18" ht="16.5" customHeight="1">
      <c r="A478" s="30"/>
      <c r="B478" s="31"/>
      <c r="C478" s="31"/>
      <c r="D478" s="31"/>
      <c r="E478" s="33"/>
      <c r="F478" s="34"/>
      <c r="G478" s="35"/>
      <c r="H478" s="36" t="str">
        <f t="shared" si="52"/>
        <v/>
      </c>
      <c r="I478" s="34"/>
      <c r="J478" s="35"/>
      <c r="K478" s="36" t="str">
        <f t="shared" si="53"/>
        <v/>
      </c>
      <c r="L478" s="34"/>
      <c r="M478" s="37" t="str">
        <f t="shared" si="54"/>
        <v xml:space="preserve"> </v>
      </c>
      <c r="N478" s="36" t="str">
        <f t="shared" si="55"/>
        <v xml:space="preserve"> </v>
      </c>
      <c r="O478" s="38" t="str">
        <f t="shared" si="56"/>
        <v xml:space="preserve"> </v>
      </c>
      <c r="P478" s="37" t="str">
        <f t="shared" si="57"/>
        <v xml:space="preserve"> </v>
      </c>
      <c r="Q478" s="36" t="str">
        <f t="shared" si="58"/>
        <v xml:space="preserve"> </v>
      </c>
      <c r="R478" s="29"/>
    </row>
    <row r="479" spans="1:18" ht="16.5" customHeight="1">
      <c r="A479" s="30"/>
      <c r="B479" s="31"/>
      <c r="C479" s="31"/>
      <c r="D479" s="31"/>
      <c r="E479" s="33"/>
      <c r="F479" s="34"/>
      <c r="G479" s="35"/>
      <c r="H479" s="36" t="str">
        <f t="shared" si="52"/>
        <v/>
      </c>
      <c r="I479" s="34"/>
      <c r="J479" s="35"/>
      <c r="K479" s="36" t="str">
        <f t="shared" si="53"/>
        <v/>
      </c>
      <c r="L479" s="34"/>
      <c r="M479" s="37" t="str">
        <f t="shared" si="54"/>
        <v xml:space="preserve"> </v>
      </c>
      <c r="N479" s="36" t="str">
        <f t="shared" si="55"/>
        <v xml:space="preserve"> </v>
      </c>
      <c r="O479" s="38" t="str">
        <f t="shared" si="56"/>
        <v xml:space="preserve"> </v>
      </c>
      <c r="P479" s="37" t="str">
        <f t="shared" si="57"/>
        <v xml:space="preserve"> </v>
      </c>
      <c r="Q479" s="36" t="str">
        <f t="shared" si="58"/>
        <v xml:space="preserve"> </v>
      </c>
      <c r="R479" s="29"/>
    </row>
    <row r="480" spans="1:18" ht="16.5" customHeight="1">
      <c r="A480" s="30"/>
      <c r="B480" s="31"/>
      <c r="C480" s="31"/>
      <c r="D480" s="31"/>
      <c r="E480" s="33"/>
      <c r="F480" s="34"/>
      <c r="G480" s="35"/>
      <c r="H480" s="36" t="str">
        <f t="shared" si="52"/>
        <v/>
      </c>
      <c r="I480" s="34"/>
      <c r="J480" s="35"/>
      <c r="K480" s="36" t="str">
        <f t="shared" si="53"/>
        <v/>
      </c>
      <c r="L480" s="34"/>
      <c r="M480" s="37" t="str">
        <f t="shared" si="54"/>
        <v xml:space="preserve"> </v>
      </c>
      <c r="N480" s="36" t="str">
        <f t="shared" si="55"/>
        <v xml:space="preserve"> </v>
      </c>
      <c r="O480" s="38" t="str">
        <f t="shared" si="56"/>
        <v xml:space="preserve"> </v>
      </c>
      <c r="P480" s="37" t="str">
        <f t="shared" si="57"/>
        <v xml:space="preserve"> </v>
      </c>
      <c r="Q480" s="36" t="str">
        <f t="shared" si="58"/>
        <v xml:space="preserve"> </v>
      </c>
      <c r="R480" s="29"/>
    </row>
    <row r="481" spans="1:18" ht="16.5" customHeight="1">
      <c r="A481" s="30"/>
      <c r="B481" s="31"/>
      <c r="C481" s="31"/>
      <c r="D481" s="31"/>
      <c r="E481" s="33"/>
      <c r="F481" s="34"/>
      <c r="G481" s="35"/>
      <c r="H481" s="36" t="str">
        <f t="shared" si="52"/>
        <v/>
      </c>
      <c r="I481" s="34"/>
      <c r="J481" s="35"/>
      <c r="K481" s="36" t="str">
        <f t="shared" si="53"/>
        <v/>
      </c>
      <c r="L481" s="34"/>
      <c r="M481" s="37" t="str">
        <f t="shared" si="54"/>
        <v xml:space="preserve"> </v>
      </c>
      <c r="N481" s="36" t="str">
        <f t="shared" si="55"/>
        <v xml:space="preserve"> </v>
      </c>
      <c r="O481" s="38" t="str">
        <f t="shared" si="56"/>
        <v xml:space="preserve"> </v>
      </c>
      <c r="P481" s="37" t="str">
        <f t="shared" si="57"/>
        <v xml:space="preserve"> </v>
      </c>
      <c r="Q481" s="36" t="str">
        <f t="shared" si="58"/>
        <v xml:space="preserve"> </v>
      </c>
      <c r="R481" s="29"/>
    </row>
    <row r="482" spans="1:18" ht="16.5" customHeight="1">
      <c r="A482" s="30"/>
      <c r="B482" s="31"/>
      <c r="C482" s="31"/>
      <c r="D482" s="31"/>
      <c r="E482" s="33"/>
      <c r="F482" s="34"/>
      <c r="G482" s="35"/>
      <c r="H482" s="36" t="str">
        <f t="shared" si="52"/>
        <v/>
      </c>
      <c r="I482" s="34"/>
      <c r="J482" s="35"/>
      <c r="K482" s="36" t="str">
        <f t="shared" si="53"/>
        <v/>
      </c>
      <c r="L482" s="34"/>
      <c r="M482" s="37" t="str">
        <f t="shared" si="54"/>
        <v xml:space="preserve"> </v>
      </c>
      <c r="N482" s="36" t="str">
        <f t="shared" si="55"/>
        <v xml:space="preserve"> </v>
      </c>
      <c r="O482" s="38" t="str">
        <f t="shared" si="56"/>
        <v xml:space="preserve"> </v>
      </c>
      <c r="P482" s="37" t="str">
        <f t="shared" si="57"/>
        <v xml:space="preserve"> </v>
      </c>
      <c r="Q482" s="36" t="str">
        <f t="shared" si="58"/>
        <v xml:space="preserve"> </v>
      </c>
      <c r="R482" s="29"/>
    </row>
    <row r="483" spans="1:18" ht="16.5" customHeight="1">
      <c r="A483" s="30"/>
      <c r="B483" s="31"/>
      <c r="C483" s="31"/>
      <c r="D483" s="31"/>
      <c r="E483" s="33"/>
      <c r="F483" s="34"/>
      <c r="G483" s="35"/>
      <c r="H483" s="36" t="str">
        <f t="shared" si="52"/>
        <v/>
      </c>
      <c r="I483" s="34"/>
      <c r="J483" s="35"/>
      <c r="K483" s="36" t="str">
        <f t="shared" si="53"/>
        <v/>
      </c>
      <c r="L483" s="34"/>
      <c r="M483" s="37" t="str">
        <f t="shared" si="54"/>
        <v xml:space="preserve"> </v>
      </c>
      <c r="N483" s="36" t="str">
        <f t="shared" si="55"/>
        <v xml:space="preserve"> </v>
      </c>
      <c r="O483" s="38" t="str">
        <f t="shared" si="56"/>
        <v xml:space="preserve"> </v>
      </c>
      <c r="P483" s="37" t="str">
        <f t="shared" si="57"/>
        <v xml:space="preserve"> </v>
      </c>
      <c r="Q483" s="36" t="str">
        <f t="shared" si="58"/>
        <v xml:space="preserve"> </v>
      </c>
      <c r="R483" s="29"/>
    </row>
    <row r="484" spans="1:18" ht="16.5" customHeight="1">
      <c r="A484" s="30"/>
      <c r="B484" s="31"/>
      <c r="C484" s="31"/>
      <c r="D484" s="31"/>
      <c r="E484" s="33"/>
      <c r="F484" s="34"/>
      <c r="G484" s="35"/>
      <c r="H484" s="36" t="str">
        <f t="shared" si="52"/>
        <v/>
      </c>
      <c r="I484" s="34"/>
      <c r="J484" s="35"/>
      <c r="K484" s="36" t="str">
        <f t="shared" si="53"/>
        <v/>
      </c>
      <c r="L484" s="34"/>
      <c r="M484" s="37" t="str">
        <f t="shared" si="54"/>
        <v xml:space="preserve"> </v>
      </c>
      <c r="N484" s="36" t="str">
        <f t="shared" si="55"/>
        <v xml:space="preserve"> </v>
      </c>
      <c r="O484" s="38" t="str">
        <f t="shared" si="56"/>
        <v xml:space="preserve"> </v>
      </c>
      <c r="P484" s="37" t="str">
        <f t="shared" si="57"/>
        <v xml:space="preserve"> </v>
      </c>
      <c r="Q484" s="36" t="str">
        <f t="shared" si="58"/>
        <v xml:space="preserve"> </v>
      </c>
      <c r="R484" s="29"/>
    </row>
    <row r="485" spans="1:18" ht="16.5" customHeight="1">
      <c r="A485" s="30"/>
      <c r="B485" s="31"/>
      <c r="C485" s="31"/>
      <c r="D485" s="31"/>
      <c r="E485" s="33"/>
      <c r="F485" s="34"/>
      <c r="G485" s="35"/>
      <c r="H485" s="36" t="str">
        <f t="shared" si="52"/>
        <v/>
      </c>
      <c r="I485" s="34"/>
      <c r="J485" s="35"/>
      <c r="K485" s="36" t="str">
        <f t="shared" si="53"/>
        <v/>
      </c>
      <c r="L485" s="34"/>
      <c r="M485" s="37" t="str">
        <f t="shared" si="54"/>
        <v xml:space="preserve"> </v>
      </c>
      <c r="N485" s="36" t="str">
        <f t="shared" si="55"/>
        <v xml:space="preserve"> </v>
      </c>
      <c r="O485" s="38" t="str">
        <f t="shared" si="56"/>
        <v xml:space="preserve"> </v>
      </c>
      <c r="P485" s="37" t="str">
        <f t="shared" si="57"/>
        <v xml:space="preserve"> </v>
      </c>
      <c r="Q485" s="36" t="str">
        <f t="shared" si="58"/>
        <v xml:space="preserve"> </v>
      </c>
      <c r="R485" s="29"/>
    </row>
    <row r="486" spans="1:18" ht="16.5" customHeight="1">
      <c r="A486" s="30"/>
      <c r="B486" s="31"/>
      <c r="C486" s="31"/>
      <c r="D486" s="31"/>
      <c r="E486" s="33"/>
      <c r="F486" s="34"/>
      <c r="G486" s="35"/>
      <c r="H486" s="36" t="str">
        <f t="shared" si="52"/>
        <v/>
      </c>
      <c r="I486" s="34"/>
      <c r="J486" s="35"/>
      <c r="K486" s="36" t="str">
        <f t="shared" si="53"/>
        <v/>
      </c>
      <c r="L486" s="34"/>
      <c r="M486" s="37" t="str">
        <f t="shared" si="54"/>
        <v xml:space="preserve"> </v>
      </c>
      <c r="N486" s="36" t="str">
        <f t="shared" si="55"/>
        <v xml:space="preserve"> </v>
      </c>
      <c r="O486" s="38" t="str">
        <f t="shared" si="56"/>
        <v xml:space="preserve"> </v>
      </c>
      <c r="P486" s="37" t="str">
        <f t="shared" si="57"/>
        <v xml:space="preserve"> </v>
      </c>
      <c r="Q486" s="36" t="str">
        <f t="shared" si="58"/>
        <v xml:space="preserve"> </v>
      </c>
      <c r="R486" s="29"/>
    </row>
    <row r="487" spans="1:18" ht="16.5" customHeight="1">
      <c r="A487" s="30"/>
      <c r="B487" s="31"/>
      <c r="C487" s="31"/>
      <c r="D487" s="31"/>
      <c r="E487" s="33"/>
      <c r="F487" s="34"/>
      <c r="G487" s="35"/>
      <c r="H487" s="36" t="str">
        <f t="shared" si="52"/>
        <v/>
      </c>
      <c r="I487" s="34"/>
      <c r="J487" s="35"/>
      <c r="K487" s="36" t="str">
        <f t="shared" si="53"/>
        <v/>
      </c>
      <c r="L487" s="34"/>
      <c r="M487" s="37" t="str">
        <f t="shared" si="54"/>
        <v xml:space="preserve"> </v>
      </c>
      <c r="N487" s="36" t="str">
        <f t="shared" si="55"/>
        <v xml:space="preserve"> </v>
      </c>
      <c r="O487" s="38" t="str">
        <f t="shared" si="56"/>
        <v xml:space="preserve"> </v>
      </c>
      <c r="P487" s="37" t="str">
        <f t="shared" si="57"/>
        <v xml:space="preserve"> </v>
      </c>
      <c r="Q487" s="36" t="str">
        <f t="shared" si="58"/>
        <v xml:space="preserve"> </v>
      </c>
      <c r="R487" s="29"/>
    </row>
    <row r="488" spans="1:18" ht="16.5" customHeight="1">
      <c r="A488" s="30"/>
      <c r="B488" s="31"/>
      <c r="C488" s="31"/>
      <c r="D488" s="31"/>
      <c r="E488" s="33"/>
      <c r="F488" s="34"/>
      <c r="G488" s="35"/>
      <c r="H488" s="36" t="str">
        <f t="shared" si="52"/>
        <v/>
      </c>
      <c r="I488" s="34"/>
      <c r="J488" s="35"/>
      <c r="K488" s="36" t="str">
        <f t="shared" si="53"/>
        <v/>
      </c>
      <c r="L488" s="34"/>
      <c r="M488" s="37" t="str">
        <f t="shared" si="54"/>
        <v xml:space="preserve"> </v>
      </c>
      <c r="N488" s="36" t="str">
        <f t="shared" si="55"/>
        <v xml:space="preserve"> </v>
      </c>
      <c r="O488" s="38" t="str">
        <f t="shared" si="56"/>
        <v xml:space="preserve"> </v>
      </c>
      <c r="P488" s="37" t="str">
        <f t="shared" si="57"/>
        <v xml:space="preserve"> </v>
      </c>
      <c r="Q488" s="36" t="str">
        <f t="shared" si="58"/>
        <v xml:space="preserve"> </v>
      </c>
      <c r="R488" s="29"/>
    </row>
    <row r="489" spans="1:18" ht="16.5" customHeight="1">
      <c r="A489" s="30"/>
      <c r="B489" s="31"/>
      <c r="C489" s="31"/>
      <c r="D489" s="31"/>
      <c r="E489" s="33"/>
      <c r="F489" s="34"/>
      <c r="G489" s="35"/>
      <c r="H489" s="36" t="str">
        <f t="shared" si="52"/>
        <v/>
      </c>
      <c r="I489" s="34"/>
      <c r="J489" s="35"/>
      <c r="K489" s="36" t="str">
        <f t="shared" si="53"/>
        <v/>
      </c>
      <c r="L489" s="34"/>
      <c r="M489" s="37" t="str">
        <f t="shared" si="54"/>
        <v xml:space="preserve"> </v>
      </c>
      <c r="N489" s="36" t="str">
        <f t="shared" si="55"/>
        <v xml:space="preserve"> </v>
      </c>
      <c r="O489" s="38" t="str">
        <f t="shared" si="56"/>
        <v xml:space="preserve"> </v>
      </c>
      <c r="P489" s="37" t="str">
        <f t="shared" si="57"/>
        <v xml:space="preserve"> </v>
      </c>
      <c r="Q489" s="36" t="str">
        <f t="shared" si="58"/>
        <v xml:space="preserve"> </v>
      </c>
      <c r="R489" s="29"/>
    </row>
    <row r="490" spans="1:18" ht="16.5" customHeight="1">
      <c r="A490" s="30"/>
      <c r="B490" s="31"/>
      <c r="C490" s="31"/>
      <c r="D490" s="31"/>
      <c r="E490" s="33"/>
      <c r="F490" s="34"/>
      <c r="G490" s="35"/>
      <c r="H490" s="36" t="str">
        <f t="shared" si="52"/>
        <v/>
      </c>
      <c r="I490" s="34"/>
      <c r="J490" s="35"/>
      <c r="K490" s="36" t="str">
        <f t="shared" si="53"/>
        <v/>
      </c>
      <c r="L490" s="34"/>
      <c r="M490" s="37" t="str">
        <f t="shared" si="54"/>
        <v xml:space="preserve"> </v>
      </c>
      <c r="N490" s="36" t="str">
        <f t="shared" si="55"/>
        <v xml:space="preserve"> </v>
      </c>
      <c r="O490" s="38" t="str">
        <f t="shared" si="56"/>
        <v xml:space="preserve"> </v>
      </c>
      <c r="P490" s="37" t="str">
        <f t="shared" si="57"/>
        <v xml:space="preserve"> </v>
      </c>
      <c r="Q490" s="36" t="str">
        <f t="shared" si="58"/>
        <v xml:space="preserve"> </v>
      </c>
      <c r="R490" s="29"/>
    </row>
    <row r="491" spans="1:18" ht="16.5" customHeight="1">
      <c r="A491" s="30"/>
      <c r="B491" s="31"/>
      <c r="C491" s="31"/>
      <c r="D491" s="31"/>
      <c r="E491" s="33"/>
      <c r="F491" s="34"/>
      <c r="G491" s="35"/>
      <c r="H491" s="36" t="str">
        <f t="shared" si="52"/>
        <v/>
      </c>
      <c r="I491" s="34"/>
      <c r="J491" s="35"/>
      <c r="K491" s="36" t="str">
        <f t="shared" si="53"/>
        <v/>
      </c>
      <c r="L491" s="34"/>
      <c r="M491" s="37" t="str">
        <f t="shared" si="54"/>
        <v xml:space="preserve"> </v>
      </c>
      <c r="N491" s="36" t="str">
        <f t="shared" si="55"/>
        <v xml:space="preserve"> </v>
      </c>
      <c r="O491" s="38" t="str">
        <f t="shared" si="56"/>
        <v xml:space="preserve"> </v>
      </c>
      <c r="P491" s="37" t="str">
        <f t="shared" si="57"/>
        <v xml:space="preserve"> </v>
      </c>
      <c r="Q491" s="36" t="str">
        <f t="shared" si="58"/>
        <v xml:space="preserve"> </v>
      </c>
      <c r="R491" s="29"/>
    </row>
    <row r="492" spans="1:18" ht="16.5" customHeight="1">
      <c r="A492" s="30"/>
      <c r="B492" s="31"/>
      <c r="C492" s="31"/>
      <c r="D492" s="31"/>
      <c r="E492" s="33"/>
      <c r="F492" s="34"/>
      <c r="G492" s="35"/>
      <c r="H492" s="36" t="str">
        <f t="shared" si="52"/>
        <v/>
      </c>
      <c r="I492" s="34"/>
      <c r="J492" s="35"/>
      <c r="K492" s="36" t="str">
        <f t="shared" si="53"/>
        <v/>
      </c>
      <c r="L492" s="34"/>
      <c r="M492" s="37" t="str">
        <f t="shared" si="54"/>
        <v xml:space="preserve"> </v>
      </c>
      <c r="N492" s="36" t="str">
        <f t="shared" si="55"/>
        <v xml:space="preserve"> </v>
      </c>
      <c r="O492" s="38" t="str">
        <f t="shared" si="56"/>
        <v xml:space="preserve"> </v>
      </c>
      <c r="P492" s="37" t="str">
        <f t="shared" si="57"/>
        <v xml:space="preserve"> </v>
      </c>
      <c r="Q492" s="36" t="str">
        <f t="shared" si="58"/>
        <v xml:space="preserve"> </v>
      </c>
      <c r="R492" s="29"/>
    </row>
    <row r="493" spans="1:18" ht="16.5" customHeight="1">
      <c r="A493" s="30"/>
      <c r="B493" s="31"/>
      <c r="C493" s="31"/>
      <c r="D493" s="31"/>
      <c r="E493" s="33"/>
      <c r="F493" s="34"/>
      <c r="G493" s="35"/>
      <c r="H493" s="36" t="str">
        <f t="shared" si="52"/>
        <v/>
      </c>
      <c r="I493" s="34"/>
      <c r="J493" s="35"/>
      <c r="K493" s="36" t="str">
        <f t="shared" si="53"/>
        <v/>
      </c>
      <c r="L493" s="34"/>
      <c r="M493" s="37" t="str">
        <f t="shared" si="54"/>
        <v xml:space="preserve"> </v>
      </c>
      <c r="N493" s="36" t="str">
        <f t="shared" si="55"/>
        <v xml:space="preserve"> </v>
      </c>
      <c r="O493" s="38" t="str">
        <f t="shared" si="56"/>
        <v xml:space="preserve"> </v>
      </c>
      <c r="P493" s="37" t="str">
        <f t="shared" si="57"/>
        <v xml:space="preserve"> </v>
      </c>
      <c r="Q493" s="36" t="str">
        <f t="shared" si="58"/>
        <v xml:space="preserve"> </v>
      </c>
      <c r="R493" s="29"/>
    </row>
    <row r="494" spans="1:18" ht="16.5" customHeight="1">
      <c r="A494" s="30"/>
      <c r="B494" s="31"/>
      <c r="C494" s="31"/>
      <c r="D494" s="31"/>
      <c r="E494" s="33"/>
      <c r="F494" s="34"/>
      <c r="G494" s="35"/>
      <c r="H494" s="36" t="str">
        <f t="shared" si="52"/>
        <v/>
      </c>
      <c r="I494" s="34"/>
      <c r="J494" s="35"/>
      <c r="K494" s="36" t="str">
        <f t="shared" si="53"/>
        <v/>
      </c>
      <c r="L494" s="34"/>
      <c r="M494" s="37" t="str">
        <f t="shared" si="54"/>
        <v xml:space="preserve"> </v>
      </c>
      <c r="N494" s="36" t="str">
        <f t="shared" si="55"/>
        <v xml:space="preserve"> </v>
      </c>
      <c r="O494" s="38" t="str">
        <f t="shared" si="56"/>
        <v xml:space="preserve"> </v>
      </c>
      <c r="P494" s="37" t="str">
        <f t="shared" si="57"/>
        <v xml:space="preserve"> </v>
      </c>
      <c r="Q494" s="36" t="str">
        <f t="shared" si="58"/>
        <v xml:space="preserve"> </v>
      </c>
      <c r="R494" s="29"/>
    </row>
    <row r="495" spans="1:18" ht="16.5" customHeight="1">
      <c r="A495" s="30"/>
      <c r="B495" s="31"/>
      <c r="C495" s="31"/>
      <c r="D495" s="31"/>
      <c r="E495" s="33"/>
      <c r="F495" s="34"/>
      <c r="G495" s="35"/>
      <c r="H495" s="36" t="str">
        <f t="shared" si="52"/>
        <v/>
      </c>
      <c r="I495" s="34"/>
      <c r="J495" s="35"/>
      <c r="K495" s="36" t="str">
        <f t="shared" si="53"/>
        <v/>
      </c>
      <c r="L495" s="34"/>
      <c r="M495" s="37" t="str">
        <f t="shared" si="54"/>
        <v xml:space="preserve"> </v>
      </c>
      <c r="N495" s="36" t="str">
        <f t="shared" si="55"/>
        <v xml:space="preserve"> </v>
      </c>
      <c r="O495" s="38" t="str">
        <f t="shared" si="56"/>
        <v xml:space="preserve"> </v>
      </c>
      <c r="P495" s="37" t="str">
        <f t="shared" si="57"/>
        <v xml:space="preserve"> </v>
      </c>
      <c r="Q495" s="36" t="str">
        <f t="shared" si="58"/>
        <v xml:space="preserve"> </v>
      </c>
      <c r="R495" s="29"/>
    </row>
    <row r="496" spans="1:18" ht="16.5" customHeight="1">
      <c r="A496" s="30"/>
      <c r="B496" s="31"/>
      <c r="C496" s="31"/>
      <c r="D496" s="31"/>
      <c r="E496" s="33"/>
      <c r="F496" s="34"/>
      <c r="G496" s="35"/>
      <c r="H496" s="36" t="str">
        <f t="shared" si="52"/>
        <v/>
      </c>
      <c r="I496" s="34"/>
      <c r="J496" s="35"/>
      <c r="K496" s="36" t="str">
        <f t="shared" si="53"/>
        <v/>
      </c>
      <c r="L496" s="34"/>
      <c r="M496" s="37" t="str">
        <f t="shared" si="54"/>
        <v xml:space="preserve"> </v>
      </c>
      <c r="N496" s="36" t="str">
        <f t="shared" si="55"/>
        <v xml:space="preserve"> </v>
      </c>
      <c r="O496" s="38" t="str">
        <f t="shared" si="56"/>
        <v xml:space="preserve"> </v>
      </c>
      <c r="P496" s="37" t="str">
        <f t="shared" si="57"/>
        <v xml:space="preserve"> </v>
      </c>
      <c r="Q496" s="36" t="str">
        <f t="shared" si="58"/>
        <v xml:space="preserve"> </v>
      </c>
      <c r="R496" s="29"/>
    </row>
    <row r="497" spans="1:18" ht="16.5" customHeight="1">
      <c r="A497" s="30"/>
      <c r="B497" s="31"/>
      <c r="C497" s="31"/>
      <c r="D497" s="31"/>
      <c r="E497" s="33"/>
      <c r="F497" s="34"/>
      <c r="G497" s="35"/>
      <c r="H497" s="36" t="str">
        <f t="shared" si="52"/>
        <v/>
      </c>
      <c r="I497" s="34"/>
      <c r="J497" s="35"/>
      <c r="K497" s="36" t="str">
        <f t="shared" si="53"/>
        <v/>
      </c>
      <c r="L497" s="34"/>
      <c r="M497" s="37" t="str">
        <f t="shared" si="54"/>
        <v xml:space="preserve"> </v>
      </c>
      <c r="N497" s="36" t="str">
        <f t="shared" si="55"/>
        <v xml:space="preserve"> </v>
      </c>
      <c r="O497" s="38" t="str">
        <f t="shared" si="56"/>
        <v xml:space="preserve"> </v>
      </c>
      <c r="P497" s="37" t="str">
        <f t="shared" si="57"/>
        <v xml:space="preserve"> </v>
      </c>
      <c r="Q497" s="36" t="str">
        <f t="shared" si="58"/>
        <v xml:space="preserve"> </v>
      </c>
      <c r="R497" s="29"/>
    </row>
    <row r="498" spans="1:18" ht="16.5" customHeight="1">
      <c r="A498" s="30"/>
      <c r="B498" s="31"/>
      <c r="C498" s="31"/>
      <c r="D498" s="31"/>
      <c r="E498" s="33"/>
      <c r="F498" s="34"/>
      <c r="G498" s="35"/>
      <c r="H498" s="36" t="str">
        <f t="shared" si="52"/>
        <v/>
      </c>
      <c r="I498" s="34"/>
      <c r="J498" s="35"/>
      <c r="K498" s="36" t="str">
        <f t="shared" si="53"/>
        <v/>
      </c>
      <c r="L498" s="34"/>
      <c r="M498" s="37" t="str">
        <f t="shared" si="54"/>
        <v xml:space="preserve"> </v>
      </c>
      <c r="N498" s="36" t="str">
        <f t="shared" si="55"/>
        <v xml:space="preserve"> </v>
      </c>
      <c r="O498" s="38" t="str">
        <f t="shared" si="56"/>
        <v xml:space="preserve"> </v>
      </c>
      <c r="P498" s="37" t="str">
        <f t="shared" si="57"/>
        <v xml:space="preserve"> </v>
      </c>
      <c r="Q498" s="36" t="str">
        <f t="shared" si="58"/>
        <v xml:space="preserve"> </v>
      </c>
      <c r="R498" s="29"/>
    </row>
    <row r="499" spans="1:18" ht="16.5" customHeight="1">
      <c r="A499" s="30"/>
      <c r="B499" s="31"/>
      <c r="C499" s="31"/>
      <c r="D499" s="31"/>
      <c r="E499" s="33"/>
      <c r="F499" s="34"/>
      <c r="G499" s="35"/>
      <c r="H499" s="36" t="str">
        <f t="shared" si="52"/>
        <v/>
      </c>
      <c r="I499" s="34"/>
      <c r="J499" s="35"/>
      <c r="K499" s="36" t="str">
        <f t="shared" si="53"/>
        <v/>
      </c>
      <c r="L499" s="34"/>
      <c r="M499" s="37" t="str">
        <f t="shared" si="54"/>
        <v xml:space="preserve"> </v>
      </c>
      <c r="N499" s="36" t="str">
        <f t="shared" si="55"/>
        <v xml:space="preserve"> </v>
      </c>
      <c r="O499" s="38" t="str">
        <f t="shared" si="56"/>
        <v xml:space="preserve"> </v>
      </c>
      <c r="P499" s="37" t="str">
        <f t="shared" si="57"/>
        <v xml:space="preserve"> </v>
      </c>
      <c r="Q499" s="36" t="str">
        <f t="shared" si="58"/>
        <v xml:space="preserve"> </v>
      </c>
      <c r="R499" s="29"/>
    </row>
    <row r="500" spans="1:18" ht="16.5" customHeight="1">
      <c r="A500" s="30"/>
      <c r="B500" s="31"/>
      <c r="C500" s="31"/>
      <c r="D500" s="31"/>
      <c r="E500" s="33"/>
      <c r="F500" s="34"/>
      <c r="G500" s="35"/>
      <c r="H500" s="36" t="str">
        <f t="shared" si="52"/>
        <v/>
      </c>
      <c r="I500" s="34"/>
      <c r="J500" s="35"/>
      <c r="K500" s="36" t="str">
        <f t="shared" si="53"/>
        <v/>
      </c>
      <c r="L500" s="34"/>
      <c r="M500" s="37" t="str">
        <f t="shared" si="54"/>
        <v xml:space="preserve"> </v>
      </c>
      <c r="N500" s="36" t="str">
        <f t="shared" si="55"/>
        <v xml:space="preserve"> </v>
      </c>
      <c r="O500" s="38" t="str">
        <f t="shared" si="56"/>
        <v xml:space="preserve"> </v>
      </c>
      <c r="P500" s="37" t="str">
        <f t="shared" si="57"/>
        <v xml:space="preserve"> </v>
      </c>
      <c r="Q500" s="36" t="str">
        <f t="shared" si="58"/>
        <v xml:space="preserve"> </v>
      </c>
      <c r="R500" s="29"/>
    </row>
    <row r="501" spans="1:18" ht="16.5" customHeight="1">
      <c r="A501" s="30"/>
      <c r="B501" s="31"/>
      <c r="C501" s="31"/>
      <c r="D501" s="31"/>
      <c r="E501" s="33"/>
      <c r="F501" s="34"/>
      <c r="G501" s="35"/>
      <c r="H501" s="36" t="str">
        <f t="shared" si="52"/>
        <v/>
      </c>
      <c r="I501" s="34"/>
      <c r="J501" s="35"/>
      <c r="K501" s="36" t="str">
        <f t="shared" si="53"/>
        <v/>
      </c>
      <c r="L501" s="34"/>
      <c r="M501" s="37" t="str">
        <f t="shared" si="54"/>
        <v xml:space="preserve"> </v>
      </c>
      <c r="N501" s="36" t="str">
        <f t="shared" si="55"/>
        <v xml:space="preserve"> </v>
      </c>
      <c r="O501" s="38" t="str">
        <f t="shared" si="56"/>
        <v xml:space="preserve"> </v>
      </c>
      <c r="P501" s="37" t="str">
        <f t="shared" si="57"/>
        <v xml:space="preserve"> </v>
      </c>
      <c r="Q501" s="36" t="str">
        <f t="shared" si="58"/>
        <v xml:space="preserve"> </v>
      </c>
      <c r="R501" s="29"/>
    </row>
    <row r="502" spans="1:18" ht="16.5" customHeight="1">
      <c r="A502" s="30"/>
      <c r="B502" s="31"/>
      <c r="C502" s="31"/>
      <c r="D502" s="31"/>
      <c r="E502" s="33"/>
      <c r="F502" s="34"/>
      <c r="G502" s="35"/>
      <c r="H502" s="36" t="str">
        <f t="shared" si="52"/>
        <v/>
      </c>
      <c r="I502" s="34"/>
      <c r="J502" s="35"/>
      <c r="K502" s="36" t="str">
        <f t="shared" si="53"/>
        <v/>
      </c>
      <c r="L502" s="34"/>
      <c r="M502" s="37" t="str">
        <f t="shared" si="54"/>
        <v xml:space="preserve"> </v>
      </c>
      <c r="N502" s="36" t="str">
        <f t="shared" si="55"/>
        <v xml:space="preserve"> </v>
      </c>
      <c r="O502" s="38" t="str">
        <f t="shared" si="56"/>
        <v xml:space="preserve"> </v>
      </c>
      <c r="P502" s="37" t="str">
        <f t="shared" si="57"/>
        <v xml:space="preserve"> </v>
      </c>
      <c r="Q502" s="36" t="str">
        <f t="shared" si="58"/>
        <v xml:space="preserve"> </v>
      </c>
      <c r="R502" s="29"/>
    </row>
    <row r="503" spans="1:18" ht="16.5" customHeight="1">
      <c r="A503" s="30"/>
      <c r="B503" s="31"/>
      <c r="C503" s="31"/>
      <c r="D503" s="31"/>
      <c r="E503" s="33"/>
      <c r="F503" s="34"/>
      <c r="G503" s="35"/>
      <c r="H503" s="36" t="str">
        <f t="shared" si="52"/>
        <v/>
      </c>
      <c r="I503" s="34"/>
      <c r="J503" s="35"/>
      <c r="K503" s="36" t="str">
        <f t="shared" si="53"/>
        <v/>
      </c>
      <c r="L503" s="34"/>
      <c r="M503" s="37" t="str">
        <f t="shared" si="54"/>
        <v xml:space="preserve"> </v>
      </c>
      <c r="N503" s="36" t="str">
        <f t="shared" si="55"/>
        <v xml:space="preserve"> </v>
      </c>
      <c r="O503" s="38" t="str">
        <f t="shared" si="56"/>
        <v xml:space="preserve"> </v>
      </c>
      <c r="P503" s="37" t="str">
        <f t="shared" si="57"/>
        <v xml:space="preserve"> </v>
      </c>
      <c r="Q503" s="36" t="str">
        <f t="shared" si="58"/>
        <v xml:space="preserve"> </v>
      </c>
      <c r="R503" s="29"/>
    </row>
    <row r="504" spans="1:18" ht="16.5" customHeight="1">
      <c r="A504" s="30"/>
      <c r="B504" s="31"/>
      <c r="C504" s="31"/>
      <c r="D504" s="31"/>
      <c r="E504" s="33"/>
      <c r="F504" s="34"/>
      <c r="G504" s="35"/>
      <c r="H504" s="36" t="str">
        <f t="shared" si="52"/>
        <v/>
      </c>
      <c r="I504" s="34"/>
      <c r="J504" s="35"/>
      <c r="K504" s="36" t="str">
        <f t="shared" si="53"/>
        <v/>
      </c>
      <c r="L504" s="34"/>
      <c r="M504" s="37" t="str">
        <f t="shared" si="54"/>
        <v xml:space="preserve"> </v>
      </c>
      <c r="N504" s="36" t="str">
        <f t="shared" si="55"/>
        <v xml:space="preserve"> </v>
      </c>
      <c r="O504" s="38" t="str">
        <f t="shared" si="56"/>
        <v xml:space="preserve"> </v>
      </c>
      <c r="P504" s="37" t="str">
        <f t="shared" si="57"/>
        <v xml:space="preserve"> </v>
      </c>
      <c r="Q504" s="36" t="str">
        <f t="shared" si="58"/>
        <v xml:space="preserve"> </v>
      </c>
      <c r="R504" s="29"/>
    </row>
    <row r="505" spans="1:18" ht="16.5" customHeight="1">
      <c r="A505" s="30"/>
      <c r="B505" s="31"/>
      <c r="C505" s="31"/>
      <c r="D505" s="31"/>
      <c r="E505" s="33"/>
      <c r="F505" s="34"/>
      <c r="G505" s="35"/>
      <c r="H505" s="36" t="str">
        <f t="shared" si="52"/>
        <v/>
      </c>
      <c r="I505" s="34"/>
      <c r="J505" s="35"/>
      <c r="K505" s="36" t="str">
        <f t="shared" si="53"/>
        <v/>
      </c>
      <c r="L505" s="34"/>
      <c r="M505" s="37" t="str">
        <f t="shared" si="54"/>
        <v xml:space="preserve"> </v>
      </c>
      <c r="N505" s="36" t="str">
        <f t="shared" si="55"/>
        <v xml:space="preserve"> </v>
      </c>
      <c r="O505" s="38" t="str">
        <f t="shared" si="56"/>
        <v xml:space="preserve"> </v>
      </c>
      <c r="P505" s="37" t="str">
        <f t="shared" si="57"/>
        <v xml:space="preserve"> </v>
      </c>
      <c r="Q505" s="36" t="str">
        <f t="shared" si="58"/>
        <v xml:space="preserve"> </v>
      </c>
      <c r="R505" s="29"/>
    </row>
    <row r="506" spans="1:18" ht="16.5" customHeight="1">
      <c r="A506" s="30"/>
      <c r="B506" s="31"/>
      <c r="C506" s="31"/>
      <c r="D506" s="31"/>
      <c r="E506" s="33"/>
      <c r="F506" s="34"/>
      <c r="G506" s="35"/>
      <c r="H506" s="36" t="str">
        <f t="shared" si="52"/>
        <v/>
      </c>
      <c r="I506" s="34"/>
      <c r="J506" s="35"/>
      <c r="K506" s="36" t="str">
        <f t="shared" si="53"/>
        <v/>
      </c>
      <c r="L506" s="34"/>
      <c r="M506" s="37" t="str">
        <f t="shared" si="54"/>
        <v xml:space="preserve"> </v>
      </c>
      <c r="N506" s="36" t="str">
        <f t="shared" si="55"/>
        <v xml:space="preserve"> </v>
      </c>
      <c r="O506" s="38" t="str">
        <f t="shared" si="56"/>
        <v xml:space="preserve"> </v>
      </c>
      <c r="P506" s="37" t="str">
        <f t="shared" si="57"/>
        <v xml:space="preserve"> </v>
      </c>
      <c r="Q506" s="36" t="str">
        <f t="shared" si="58"/>
        <v xml:space="preserve"> </v>
      </c>
      <c r="R506" s="29"/>
    </row>
    <row r="507" spans="1:18" ht="16.5" customHeight="1">
      <c r="A507" s="30"/>
      <c r="B507" s="31"/>
      <c r="C507" s="31"/>
      <c r="D507" s="31"/>
      <c r="E507" s="33"/>
      <c r="F507" s="34"/>
      <c r="G507" s="35"/>
      <c r="H507" s="36" t="str">
        <f t="shared" si="52"/>
        <v/>
      </c>
      <c r="I507" s="34"/>
      <c r="J507" s="35"/>
      <c r="K507" s="36" t="str">
        <f t="shared" si="53"/>
        <v/>
      </c>
      <c r="L507" s="34"/>
      <c r="M507" s="37" t="str">
        <f t="shared" si="54"/>
        <v xml:space="preserve"> </v>
      </c>
      <c r="N507" s="36" t="str">
        <f t="shared" si="55"/>
        <v xml:space="preserve"> </v>
      </c>
      <c r="O507" s="38" t="str">
        <f t="shared" si="56"/>
        <v xml:space="preserve"> </v>
      </c>
      <c r="P507" s="37" t="str">
        <f t="shared" si="57"/>
        <v xml:space="preserve"> </v>
      </c>
      <c r="Q507" s="36" t="str">
        <f t="shared" si="58"/>
        <v xml:space="preserve"> </v>
      </c>
      <c r="R507" s="29"/>
    </row>
    <row r="508" spans="1:18" ht="16.5" customHeight="1">
      <c r="A508" s="30"/>
      <c r="B508" s="31"/>
      <c r="C508" s="31"/>
      <c r="D508" s="31"/>
      <c r="E508" s="33"/>
      <c r="F508" s="34"/>
      <c r="G508" s="35"/>
      <c r="H508" s="36" t="str">
        <f t="shared" si="52"/>
        <v/>
      </c>
      <c r="I508" s="34"/>
      <c r="J508" s="35"/>
      <c r="K508" s="36" t="str">
        <f t="shared" si="53"/>
        <v/>
      </c>
      <c r="L508" s="34"/>
      <c r="M508" s="37" t="str">
        <f t="shared" si="54"/>
        <v xml:space="preserve"> </v>
      </c>
      <c r="N508" s="36" t="str">
        <f t="shared" si="55"/>
        <v xml:space="preserve"> </v>
      </c>
      <c r="O508" s="38" t="str">
        <f t="shared" si="56"/>
        <v xml:space="preserve"> </v>
      </c>
      <c r="P508" s="37" t="str">
        <f t="shared" si="57"/>
        <v xml:space="preserve"> </v>
      </c>
      <c r="Q508" s="36" t="str">
        <f t="shared" si="58"/>
        <v xml:space="preserve"> </v>
      </c>
      <c r="R508" s="29"/>
    </row>
    <row r="509" spans="1:18" ht="16.5" customHeight="1">
      <c r="A509" s="30"/>
      <c r="B509" s="31"/>
      <c r="C509" s="31"/>
      <c r="D509" s="31"/>
      <c r="E509" s="33"/>
      <c r="F509" s="34"/>
      <c r="G509" s="35"/>
      <c r="H509" s="36" t="str">
        <f t="shared" si="52"/>
        <v/>
      </c>
      <c r="I509" s="34"/>
      <c r="J509" s="35"/>
      <c r="K509" s="36" t="str">
        <f t="shared" si="53"/>
        <v/>
      </c>
      <c r="L509" s="34"/>
      <c r="M509" s="37" t="str">
        <f t="shared" si="54"/>
        <v xml:space="preserve"> </v>
      </c>
      <c r="N509" s="36" t="str">
        <f t="shared" si="55"/>
        <v xml:space="preserve"> </v>
      </c>
      <c r="O509" s="38" t="str">
        <f t="shared" si="56"/>
        <v xml:space="preserve"> </v>
      </c>
      <c r="P509" s="37" t="str">
        <f t="shared" si="57"/>
        <v xml:space="preserve"> </v>
      </c>
      <c r="Q509" s="36" t="str">
        <f t="shared" si="58"/>
        <v xml:space="preserve"> </v>
      </c>
      <c r="R509" s="29"/>
    </row>
    <row r="510" spans="1:18" ht="16.5" customHeight="1">
      <c r="A510" s="30"/>
      <c r="B510" s="31"/>
      <c r="C510" s="31"/>
      <c r="D510" s="31"/>
      <c r="E510" s="33"/>
      <c r="F510" s="34"/>
      <c r="G510" s="35"/>
      <c r="H510" s="36" t="str">
        <f t="shared" si="52"/>
        <v/>
      </c>
      <c r="I510" s="34"/>
      <c r="J510" s="35"/>
      <c r="K510" s="36" t="str">
        <f t="shared" si="53"/>
        <v/>
      </c>
      <c r="L510" s="34"/>
      <c r="M510" s="37" t="str">
        <f t="shared" si="54"/>
        <v xml:space="preserve"> </v>
      </c>
      <c r="N510" s="36" t="str">
        <f t="shared" si="55"/>
        <v xml:space="preserve"> </v>
      </c>
      <c r="O510" s="38" t="str">
        <f t="shared" si="56"/>
        <v xml:space="preserve"> </v>
      </c>
      <c r="P510" s="37" t="str">
        <f t="shared" si="57"/>
        <v xml:space="preserve"> </v>
      </c>
      <c r="Q510" s="36" t="str">
        <f t="shared" si="58"/>
        <v xml:space="preserve"> </v>
      </c>
      <c r="R510" s="29"/>
    </row>
    <row r="511" spans="1:18" ht="16.5" customHeight="1">
      <c r="A511" s="30"/>
      <c r="B511" s="31"/>
      <c r="C511" s="31"/>
      <c r="D511" s="31"/>
      <c r="E511" s="33"/>
      <c r="F511" s="34"/>
      <c r="G511" s="35"/>
      <c r="H511" s="36" t="str">
        <f t="shared" si="52"/>
        <v/>
      </c>
      <c r="I511" s="34"/>
      <c r="J511" s="35"/>
      <c r="K511" s="36" t="str">
        <f t="shared" si="53"/>
        <v/>
      </c>
      <c r="L511" s="34"/>
      <c r="M511" s="37" t="str">
        <f t="shared" si="54"/>
        <v xml:space="preserve"> </v>
      </c>
      <c r="N511" s="36" t="str">
        <f t="shared" si="55"/>
        <v xml:space="preserve"> </v>
      </c>
      <c r="O511" s="38" t="str">
        <f t="shared" si="56"/>
        <v xml:space="preserve"> </v>
      </c>
      <c r="P511" s="37" t="str">
        <f t="shared" si="57"/>
        <v xml:space="preserve"> </v>
      </c>
      <c r="Q511" s="36" t="str">
        <f t="shared" si="58"/>
        <v xml:space="preserve"> </v>
      </c>
      <c r="R511" s="29"/>
    </row>
    <row r="512" spans="1:18" ht="16.5" customHeight="1">
      <c r="A512" s="30"/>
      <c r="B512" s="31"/>
      <c r="C512" s="31"/>
      <c r="D512" s="31"/>
      <c r="E512" s="33"/>
      <c r="F512" s="34"/>
      <c r="G512" s="35"/>
      <c r="H512" s="36" t="str">
        <f t="shared" si="52"/>
        <v/>
      </c>
      <c r="I512" s="34"/>
      <c r="J512" s="35"/>
      <c r="K512" s="36" t="str">
        <f t="shared" si="53"/>
        <v/>
      </c>
      <c r="L512" s="34"/>
      <c r="M512" s="37" t="str">
        <f t="shared" si="54"/>
        <v xml:space="preserve"> </v>
      </c>
      <c r="N512" s="36" t="str">
        <f t="shared" si="55"/>
        <v xml:space="preserve"> </v>
      </c>
      <c r="O512" s="38" t="str">
        <f t="shared" si="56"/>
        <v xml:space="preserve"> </v>
      </c>
      <c r="P512" s="37" t="str">
        <f t="shared" si="57"/>
        <v xml:space="preserve"> </v>
      </c>
      <c r="Q512" s="36" t="str">
        <f t="shared" si="58"/>
        <v xml:space="preserve"> </v>
      </c>
      <c r="R512" s="29"/>
    </row>
    <row r="513" spans="1:18" ht="16.5" customHeight="1">
      <c r="A513" s="30"/>
      <c r="B513" s="31"/>
      <c r="C513" s="31"/>
      <c r="D513" s="31"/>
      <c r="E513" s="33"/>
      <c r="F513" s="34"/>
      <c r="G513" s="35"/>
      <c r="H513" s="36" t="str">
        <f t="shared" si="52"/>
        <v/>
      </c>
      <c r="I513" s="34"/>
      <c r="J513" s="35"/>
      <c r="K513" s="36" t="str">
        <f t="shared" si="53"/>
        <v/>
      </c>
      <c r="L513" s="34"/>
      <c r="M513" s="37" t="str">
        <f t="shared" si="54"/>
        <v xml:space="preserve"> </v>
      </c>
      <c r="N513" s="36" t="str">
        <f t="shared" si="55"/>
        <v xml:space="preserve"> </v>
      </c>
      <c r="O513" s="38" t="str">
        <f t="shared" si="56"/>
        <v xml:space="preserve"> </v>
      </c>
      <c r="P513" s="37" t="str">
        <f t="shared" si="57"/>
        <v xml:space="preserve"> </v>
      </c>
      <c r="Q513" s="36" t="str">
        <f t="shared" si="58"/>
        <v xml:space="preserve"> </v>
      </c>
      <c r="R513" s="29"/>
    </row>
    <row r="514" spans="1:18" ht="16.5" customHeight="1">
      <c r="A514" s="30"/>
      <c r="B514" s="31"/>
      <c r="C514" s="31"/>
      <c r="D514" s="31"/>
      <c r="E514" s="33"/>
      <c r="F514" s="34"/>
      <c r="G514" s="35"/>
      <c r="H514" s="36" t="str">
        <f t="shared" si="52"/>
        <v/>
      </c>
      <c r="I514" s="34"/>
      <c r="J514" s="35"/>
      <c r="K514" s="36" t="str">
        <f t="shared" si="53"/>
        <v/>
      </c>
      <c r="L514" s="34"/>
      <c r="M514" s="37" t="str">
        <f t="shared" si="54"/>
        <v xml:space="preserve"> </v>
      </c>
      <c r="N514" s="36" t="str">
        <f t="shared" si="55"/>
        <v xml:space="preserve"> </v>
      </c>
      <c r="O514" s="38" t="str">
        <f t="shared" si="56"/>
        <v xml:space="preserve"> </v>
      </c>
      <c r="P514" s="37" t="str">
        <f t="shared" si="57"/>
        <v xml:space="preserve"> </v>
      </c>
      <c r="Q514" s="36" t="str">
        <f t="shared" si="58"/>
        <v xml:space="preserve"> </v>
      </c>
      <c r="R514" s="29"/>
    </row>
    <row r="515" spans="1:18" ht="16.5" customHeight="1">
      <c r="A515" s="30"/>
      <c r="B515" s="31"/>
      <c r="C515" s="31"/>
      <c r="D515" s="31"/>
      <c r="E515" s="33"/>
      <c r="F515" s="34"/>
      <c r="G515" s="35"/>
      <c r="H515" s="36" t="str">
        <f t="shared" si="52"/>
        <v/>
      </c>
      <c r="I515" s="34"/>
      <c r="J515" s="35"/>
      <c r="K515" s="36" t="str">
        <f t="shared" si="53"/>
        <v/>
      </c>
      <c r="L515" s="34"/>
      <c r="M515" s="37" t="str">
        <f t="shared" si="54"/>
        <v xml:space="preserve"> </v>
      </c>
      <c r="N515" s="36" t="str">
        <f t="shared" si="55"/>
        <v xml:space="preserve"> </v>
      </c>
      <c r="O515" s="38" t="str">
        <f t="shared" si="56"/>
        <v xml:space="preserve"> </v>
      </c>
      <c r="P515" s="37" t="str">
        <f t="shared" si="57"/>
        <v xml:space="preserve"> </v>
      </c>
      <c r="Q515" s="36" t="str">
        <f t="shared" si="58"/>
        <v xml:space="preserve"> </v>
      </c>
      <c r="R515" s="29"/>
    </row>
    <row r="516" spans="1:18" ht="16.5" customHeight="1">
      <c r="A516" s="30"/>
      <c r="B516" s="31"/>
      <c r="C516" s="31"/>
      <c r="D516" s="31"/>
      <c r="E516" s="33"/>
      <c r="F516" s="34"/>
      <c r="G516" s="35"/>
      <c r="H516" s="36" t="str">
        <f t="shared" si="52"/>
        <v/>
      </c>
      <c r="I516" s="34"/>
      <c r="J516" s="35"/>
      <c r="K516" s="36" t="str">
        <f t="shared" si="53"/>
        <v/>
      </c>
      <c r="L516" s="34"/>
      <c r="M516" s="37" t="str">
        <f t="shared" si="54"/>
        <v xml:space="preserve"> </v>
      </c>
      <c r="N516" s="36" t="str">
        <f t="shared" si="55"/>
        <v xml:space="preserve"> </v>
      </c>
      <c r="O516" s="38" t="str">
        <f t="shared" si="56"/>
        <v xml:space="preserve"> </v>
      </c>
      <c r="P516" s="37" t="str">
        <f t="shared" si="57"/>
        <v xml:space="preserve"> </v>
      </c>
      <c r="Q516" s="36" t="str">
        <f t="shared" si="58"/>
        <v xml:space="preserve"> </v>
      </c>
      <c r="R516" s="29"/>
    </row>
    <row r="517" spans="1:18" ht="16.5" customHeight="1">
      <c r="A517" s="30"/>
      <c r="B517" s="31"/>
      <c r="C517" s="31"/>
      <c r="D517" s="31"/>
      <c r="E517" s="33"/>
      <c r="F517" s="34"/>
      <c r="G517" s="35"/>
      <c r="H517" s="36" t="str">
        <f t="shared" si="52"/>
        <v/>
      </c>
      <c r="I517" s="34"/>
      <c r="J517" s="35"/>
      <c r="K517" s="36" t="str">
        <f t="shared" si="53"/>
        <v/>
      </c>
      <c r="L517" s="34"/>
      <c r="M517" s="37" t="str">
        <f t="shared" si="54"/>
        <v xml:space="preserve"> </v>
      </c>
      <c r="N517" s="36" t="str">
        <f t="shared" si="55"/>
        <v xml:space="preserve"> </v>
      </c>
      <c r="O517" s="38" t="str">
        <f t="shared" si="56"/>
        <v xml:space="preserve"> </v>
      </c>
      <c r="P517" s="37" t="str">
        <f t="shared" si="57"/>
        <v xml:space="preserve"> </v>
      </c>
      <c r="Q517" s="36" t="str">
        <f t="shared" si="58"/>
        <v xml:space="preserve"> </v>
      </c>
      <c r="R517" s="29"/>
    </row>
    <row r="518" spans="1:18" ht="16.5" customHeight="1">
      <c r="A518" s="30"/>
      <c r="B518" s="31"/>
      <c r="C518" s="31"/>
      <c r="D518" s="31"/>
      <c r="E518" s="33"/>
      <c r="F518" s="34"/>
      <c r="G518" s="35"/>
      <c r="H518" s="36" t="str">
        <f t="shared" si="52"/>
        <v/>
      </c>
      <c r="I518" s="34"/>
      <c r="J518" s="35"/>
      <c r="K518" s="36" t="str">
        <f t="shared" si="53"/>
        <v/>
      </c>
      <c r="L518" s="34"/>
      <c r="M518" s="37" t="str">
        <f t="shared" si="54"/>
        <v xml:space="preserve"> </v>
      </c>
      <c r="N518" s="36" t="str">
        <f t="shared" si="55"/>
        <v xml:space="preserve"> </v>
      </c>
      <c r="O518" s="38" t="str">
        <f t="shared" si="56"/>
        <v xml:space="preserve"> </v>
      </c>
      <c r="P518" s="37" t="str">
        <f t="shared" si="57"/>
        <v xml:space="preserve"> </v>
      </c>
      <c r="Q518" s="36" t="str">
        <f t="shared" si="58"/>
        <v xml:space="preserve"> </v>
      </c>
      <c r="R518" s="29"/>
    </row>
    <row r="519" spans="1:18" ht="16.5" customHeight="1">
      <c r="A519" s="30"/>
      <c r="B519" s="31"/>
      <c r="C519" s="31"/>
      <c r="D519" s="31"/>
      <c r="E519" s="33"/>
      <c r="F519" s="34"/>
      <c r="G519" s="35"/>
      <c r="H519" s="36" t="str">
        <f t="shared" si="52"/>
        <v/>
      </c>
      <c r="I519" s="34"/>
      <c r="J519" s="35"/>
      <c r="K519" s="36" t="str">
        <f t="shared" si="53"/>
        <v/>
      </c>
      <c r="L519" s="34"/>
      <c r="M519" s="37" t="str">
        <f t="shared" si="54"/>
        <v xml:space="preserve"> </v>
      </c>
      <c r="N519" s="36" t="str">
        <f t="shared" si="55"/>
        <v xml:space="preserve"> </v>
      </c>
      <c r="O519" s="38" t="str">
        <f t="shared" si="56"/>
        <v xml:space="preserve"> </v>
      </c>
      <c r="P519" s="37" t="str">
        <f t="shared" si="57"/>
        <v xml:space="preserve"> </v>
      </c>
      <c r="Q519" s="36" t="str">
        <f t="shared" si="58"/>
        <v xml:space="preserve"> </v>
      </c>
      <c r="R519" s="29"/>
    </row>
    <row r="520" spans="1:18" ht="16.5" customHeight="1">
      <c r="A520" s="30"/>
      <c r="B520" s="31"/>
      <c r="C520" s="31"/>
      <c r="D520" s="31"/>
      <c r="E520" s="33"/>
      <c r="F520" s="34"/>
      <c r="G520" s="35"/>
      <c r="H520" s="36" t="str">
        <f t="shared" si="52"/>
        <v/>
      </c>
      <c r="I520" s="34"/>
      <c r="J520" s="35"/>
      <c r="K520" s="36" t="str">
        <f t="shared" si="53"/>
        <v/>
      </c>
      <c r="L520" s="34"/>
      <c r="M520" s="37" t="str">
        <f t="shared" si="54"/>
        <v xml:space="preserve"> </v>
      </c>
      <c r="N520" s="36" t="str">
        <f t="shared" si="55"/>
        <v xml:space="preserve"> </v>
      </c>
      <c r="O520" s="38" t="str">
        <f t="shared" si="56"/>
        <v xml:space="preserve"> </v>
      </c>
      <c r="P520" s="37" t="str">
        <f t="shared" si="57"/>
        <v xml:space="preserve"> </v>
      </c>
      <c r="Q520" s="36" t="str">
        <f t="shared" si="58"/>
        <v xml:space="preserve"> </v>
      </c>
      <c r="R520" s="29"/>
    </row>
    <row r="521" spans="1:18" ht="16.5" customHeight="1">
      <c r="A521" s="30"/>
      <c r="B521" s="31"/>
      <c r="C521" s="31"/>
      <c r="D521" s="31"/>
      <c r="E521" s="33"/>
      <c r="F521" s="34"/>
      <c r="G521" s="35"/>
      <c r="H521" s="36" t="str">
        <f t="shared" si="52"/>
        <v/>
      </c>
      <c r="I521" s="34"/>
      <c r="J521" s="35"/>
      <c r="K521" s="36" t="str">
        <f t="shared" si="53"/>
        <v/>
      </c>
      <c r="L521" s="34"/>
      <c r="M521" s="37" t="str">
        <f t="shared" si="54"/>
        <v xml:space="preserve"> </v>
      </c>
      <c r="N521" s="36" t="str">
        <f t="shared" si="55"/>
        <v xml:space="preserve"> </v>
      </c>
      <c r="O521" s="38" t="str">
        <f t="shared" si="56"/>
        <v xml:space="preserve"> </v>
      </c>
      <c r="P521" s="37" t="str">
        <f t="shared" si="57"/>
        <v xml:space="preserve"> </v>
      </c>
      <c r="Q521" s="36" t="str">
        <f t="shared" si="58"/>
        <v xml:space="preserve"> </v>
      </c>
      <c r="R521" s="29"/>
    </row>
    <row r="522" spans="1:18" ht="16.5" customHeight="1">
      <c r="A522" s="30"/>
      <c r="B522" s="31"/>
      <c r="C522" s="31"/>
      <c r="D522" s="31"/>
      <c r="E522" s="33"/>
      <c r="F522" s="34"/>
      <c r="G522" s="35"/>
      <c r="H522" s="36" t="str">
        <f t="shared" si="52"/>
        <v/>
      </c>
      <c r="I522" s="34"/>
      <c r="J522" s="35"/>
      <c r="K522" s="36" t="str">
        <f t="shared" si="53"/>
        <v/>
      </c>
      <c r="L522" s="34"/>
      <c r="M522" s="37" t="str">
        <f t="shared" si="54"/>
        <v xml:space="preserve"> </v>
      </c>
      <c r="N522" s="36" t="str">
        <f t="shared" si="55"/>
        <v xml:space="preserve"> </v>
      </c>
      <c r="O522" s="38" t="str">
        <f t="shared" si="56"/>
        <v xml:space="preserve"> </v>
      </c>
      <c r="P522" s="37" t="str">
        <f t="shared" si="57"/>
        <v xml:space="preserve"> </v>
      </c>
      <c r="Q522" s="36" t="str">
        <f t="shared" si="58"/>
        <v xml:space="preserve"> </v>
      </c>
      <c r="R522" s="29"/>
    </row>
    <row r="523" spans="1:18" ht="16.5" customHeight="1">
      <c r="A523" s="30"/>
      <c r="B523" s="31"/>
      <c r="C523" s="31"/>
      <c r="D523" s="31"/>
      <c r="E523" s="33"/>
      <c r="F523" s="34"/>
      <c r="G523" s="35"/>
      <c r="H523" s="36" t="str">
        <f t="shared" si="52"/>
        <v/>
      </c>
      <c r="I523" s="34"/>
      <c r="J523" s="35"/>
      <c r="K523" s="36" t="str">
        <f t="shared" si="53"/>
        <v/>
      </c>
      <c r="L523" s="34"/>
      <c r="M523" s="37" t="str">
        <f t="shared" si="54"/>
        <v xml:space="preserve"> </v>
      </c>
      <c r="N523" s="36" t="str">
        <f t="shared" si="55"/>
        <v xml:space="preserve"> </v>
      </c>
      <c r="O523" s="38" t="str">
        <f t="shared" si="56"/>
        <v xml:space="preserve"> </v>
      </c>
      <c r="P523" s="37" t="str">
        <f t="shared" si="57"/>
        <v xml:space="preserve"> </v>
      </c>
      <c r="Q523" s="36" t="str">
        <f t="shared" si="58"/>
        <v xml:space="preserve"> </v>
      </c>
      <c r="R523" s="29"/>
    </row>
    <row r="524" spans="1:18" ht="16.5" customHeight="1">
      <c r="A524" s="30"/>
      <c r="B524" s="31"/>
      <c r="C524" s="31"/>
      <c r="D524" s="31"/>
      <c r="E524" s="33"/>
      <c r="F524" s="34"/>
      <c r="G524" s="35"/>
      <c r="H524" s="36" t="str">
        <f t="shared" si="52"/>
        <v/>
      </c>
      <c r="I524" s="34"/>
      <c r="J524" s="35"/>
      <c r="K524" s="36" t="str">
        <f t="shared" si="53"/>
        <v/>
      </c>
      <c r="L524" s="34"/>
      <c r="M524" s="37" t="str">
        <f t="shared" si="54"/>
        <v xml:space="preserve"> </v>
      </c>
      <c r="N524" s="36" t="str">
        <f t="shared" si="55"/>
        <v xml:space="preserve"> </v>
      </c>
      <c r="O524" s="38" t="str">
        <f t="shared" si="56"/>
        <v xml:space="preserve"> </v>
      </c>
      <c r="P524" s="37" t="str">
        <f t="shared" si="57"/>
        <v xml:space="preserve"> </v>
      </c>
      <c r="Q524" s="36" t="str">
        <f t="shared" si="58"/>
        <v xml:space="preserve"> </v>
      </c>
      <c r="R524" s="29"/>
    </row>
    <row r="525" spans="1:18" ht="16.5" customHeight="1">
      <c r="A525" s="30"/>
      <c r="B525" s="31"/>
      <c r="C525" s="31"/>
      <c r="D525" s="31"/>
      <c r="E525" s="33"/>
      <c r="F525" s="34"/>
      <c r="G525" s="35"/>
      <c r="H525" s="36" t="str">
        <f t="shared" si="52"/>
        <v/>
      </c>
      <c r="I525" s="34"/>
      <c r="J525" s="35"/>
      <c r="K525" s="36" t="str">
        <f t="shared" si="53"/>
        <v/>
      </c>
      <c r="L525" s="34"/>
      <c r="M525" s="37" t="str">
        <f t="shared" si="54"/>
        <v xml:space="preserve"> </v>
      </c>
      <c r="N525" s="36" t="str">
        <f t="shared" si="55"/>
        <v xml:space="preserve"> </v>
      </c>
      <c r="O525" s="38" t="str">
        <f t="shared" si="56"/>
        <v xml:space="preserve"> </v>
      </c>
      <c r="P525" s="37" t="str">
        <f t="shared" si="57"/>
        <v xml:space="preserve"> </v>
      </c>
      <c r="Q525" s="36" t="str">
        <f t="shared" si="58"/>
        <v xml:space="preserve"> </v>
      </c>
      <c r="R525" s="29"/>
    </row>
    <row r="526" spans="1:18" ht="16.5" customHeight="1">
      <c r="A526" s="30"/>
      <c r="B526" s="31"/>
      <c r="C526" s="31"/>
      <c r="D526" s="31"/>
      <c r="E526" s="33"/>
      <c r="F526" s="34"/>
      <c r="G526" s="35"/>
      <c r="H526" s="36" t="str">
        <f t="shared" si="52"/>
        <v/>
      </c>
      <c r="I526" s="34"/>
      <c r="J526" s="35"/>
      <c r="K526" s="36" t="str">
        <f t="shared" si="53"/>
        <v/>
      </c>
      <c r="L526" s="34"/>
      <c r="M526" s="37" t="str">
        <f t="shared" si="54"/>
        <v xml:space="preserve"> </v>
      </c>
      <c r="N526" s="36" t="str">
        <f t="shared" si="55"/>
        <v xml:space="preserve"> </v>
      </c>
      <c r="O526" s="38" t="str">
        <f t="shared" si="56"/>
        <v xml:space="preserve"> </v>
      </c>
      <c r="P526" s="37" t="str">
        <f t="shared" si="57"/>
        <v xml:space="preserve"> </v>
      </c>
      <c r="Q526" s="36" t="str">
        <f t="shared" si="58"/>
        <v xml:space="preserve"> </v>
      </c>
      <c r="R526" s="29"/>
    </row>
    <row r="527" spans="1:18" ht="16.5" customHeight="1">
      <c r="A527" s="30"/>
      <c r="B527" s="31"/>
      <c r="C527" s="31"/>
      <c r="D527" s="31"/>
      <c r="E527" s="33"/>
      <c r="F527" s="34"/>
      <c r="G527" s="35"/>
      <c r="H527" s="36" t="str">
        <f t="shared" si="52"/>
        <v/>
      </c>
      <c r="I527" s="34"/>
      <c r="J527" s="35"/>
      <c r="K527" s="36" t="str">
        <f t="shared" si="53"/>
        <v/>
      </c>
      <c r="L527" s="34"/>
      <c r="M527" s="37" t="str">
        <f t="shared" si="54"/>
        <v xml:space="preserve"> </v>
      </c>
      <c r="N527" s="36" t="str">
        <f t="shared" si="55"/>
        <v xml:space="preserve"> </v>
      </c>
      <c r="O527" s="38" t="str">
        <f t="shared" si="56"/>
        <v xml:space="preserve"> </v>
      </c>
      <c r="P527" s="37" t="str">
        <f t="shared" si="57"/>
        <v xml:space="preserve"> </v>
      </c>
      <c r="Q527" s="36" t="str">
        <f t="shared" si="58"/>
        <v xml:space="preserve"> </v>
      </c>
      <c r="R527" s="29"/>
    </row>
    <row r="528" spans="1:18" ht="16.5" customHeight="1">
      <c r="A528" s="30"/>
      <c r="B528" s="31"/>
      <c r="C528" s="31"/>
      <c r="D528" s="31"/>
      <c r="E528" s="33"/>
      <c r="F528" s="34"/>
      <c r="G528" s="35"/>
      <c r="H528" s="36" t="str">
        <f t="shared" si="52"/>
        <v/>
      </c>
      <c r="I528" s="34"/>
      <c r="J528" s="35"/>
      <c r="K528" s="36" t="str">
        <f t="shared" si="53"/>
        <v/>
      </c>
      <c r="L528" s="34"/>
      <c r="M528" s="37" t="str">
        <f t="shared" si="54"/>
        <v xml:space="preserve"> </v>
      </c>
      <c r="N528" s="36" t="str">
        <f t="shared" si="55"/>
        <v xml:space="preserve"> </v>
      </c>
      <c r="O528" s="38" t="str">
        <f t="shared" si="56"/>
        <v xml:space="preserve"> </v>
      </c>
      <c r="P528" s="37" t="str">
        <f t="shared" si="57"/>
        <v xml:space="preserve"> </v>
      </c>
      <c r="Q528" s="36" t="str">
        <f t="shared" si="58"/>
        <v xml:space="preserve"> </v>
      </c>
      <c r="R528" s="29"/>
    </row>
    <row r="529" spans="1:18" ht="16.5" customHeight="1">
      <c r="A529" s="30"/>
      <c r="B529" s="31"/>
      <c r="C529" s="31"/>
      <c r="D529" s="31"/>
      <c r="E529" s="33"/>
      <c r="F529" s="34"/>
      <c r="G529" s="35"/>
      <c r="H529" s="36" t="str">
        <f t="shared" si="52"/>
        <v/>
      </c>
      <c r="I529" s="34"/>
      <c r="J529" s="35"/>
      <c r="K529" s="36" t="str">
        <f t="shared" si="53"/>
        <v/>
      </c>
      <c r="L529" s="34"/>
      <c r="M529" s="37" t="str">
        <f t="shared" si="54"/>
        <v xml:space="preserve"> </v>
      </c>
      <c r="N529" s="36" t="str">
        <f t="shared" si="55"/>
        <v xml:space="preserve"> </v>
      </c>
      <c r="O529" s="38" t="str">
        <f t="shared" si="56"/>
        <v xml:space="preserve"> </v>
      </c>
      <c r="P529" s="37" t="str">
        <f t="shared" si="57"/>
        <v xml:space="preserve"> </v>
      </c>
      <c r="Q529" s="36" t="str">
        <f t="shared" si="58"/>
        <v xml:space="preserve"> </v>
      </c>
      <c r="R529" s="29"/>
    </row>
    <row r="530" spans="1:18" ht="16.5" customHeight="1">
      <c r="A530" s="30"/>
      <c r="B530" s="31"/>
      <c r="C530" s="31"/>
      <c r="D530" s="31"/>
      <c r="E530" s="33"/>
      <c r="F530" s="34"/>
      <c r="G530" s="35"/>
      <c r="H530" s="36" t="str">
        <f t="shared" si="52"/>
        <v/>
      </c>
      <c r="I530" s="34"/>
      <c r="J530" s="35"/>
      <c r="K530" s="36" t="str">
        <f t="shared" si="53"/>
        <v/>
      </c>
      <c r="L530" s="34"/>
      <c r="M530" s="37" t="str">
        <f t="shared" si="54"/>
        <v xml:space="preserve"> </v>
      </c>
      <c r="N530" s="36" t="str">
        <f t="shared" si="55"/>
        <v xml:space="preserve"> </v>
      </c>
      <c r="O530" s="38" t="str">
        <f t="shared" si="56"/>
        <v xml:space="preserve"> </v>
      </c>
      <c r="P530" s="37" t="str">
        <f t="shared" si="57"/>
        <v xml:space="preserve"> </v>
      </c>
      <c r="Q530" s="36" t="str">
        <f t="shared" si="58"/>
        <v xml:space="preserve"> </v>
      </c>
      <c r="R530" s="29"/>
    </row>
    <row r="531" spans="1:18" ht="16.5" customHeight="1">
      <c r="A531" s="30"/>
      <c r="B531" s="31"/>
      <c r="C531" s="31"/>
      <c r="D531" s="31"/>
      <c r="E531" s="33"/>
      <c r="F531" s="34"/>
      <c r="G531" s="35"/>
      <c r="H531" s="36" t="str">
        <f t="shared" si="52"/>
        <v/>
      </c>
      <c r="I531" s="34"/>
      <c r="J531" s="35"/>
      <c r="K531" s="36" t="str">
        <f t="shared" si="53"/>
        <v/>
      </c>
      <c r="L531" s="34"/>
      <c r="M531" s="37" t="str">
        <f t="shared" si="54"/>
        <v xml:space="preserve"> </v>
      </c>
      <c r="N531" s="36" t="str">
        <f t="shared" si="55"/>
        <v xml:space="preserve"> </v>
      </c>
      <c r="O531" s="38" t="str">
        <f t="shared" si="56"/>
        <v xml:space="preserve"> </v>
      </c>
      <c r="P531" s="37" t="str">
        <f t="shared" si="57"/>
        <v xml:space="preserve"> </v>
      </c>
      <c r="Q531" s="36" t="str">
        <f t="shared" si="58"/>
        <v xml:space="preserve"> </v>
      </c>
      <c r="R531" s="29"/>
    </row>
    <row r="532" spans="1:18" ht="16.5" customHeight="1">
      <c r="A532" s="30"/>
      <c r="B532" s="31"/>
      <c r="C532" s="31"/>
      <c r="D532" s="31"/>
      <c r="E532" s="33"/>
      <c r="F532" s="34"/>
      <c r="G532" s="35"/>
      <c r="H532" s="36" t="str">
        <f t="shared" si="52"/>
        <v/>
      </c>
      <c r="I532" s="34"/>
      <c r="J532" s="35"/>
      <c r="K532" s="36" t="str">
        <f t="shared" si="53"/>
        <v/>
      </c>
      <c r="L532" s="34"/>
      <c r="M532" s="37" t="str">
        <f t="shared" si="54"/>
        <v xml:space="preserve"> </v>
      </c>
      <c r="N532" s="36" t="str">
        <f t="shared" si="55"/>
        <v xml:space="preserve"> </v>
      </c>
      <c r="O532" s="38" t="str">
        <f t="shared" si="56"/>
        <v xml:space="preserve"> </v>
      </c>
      <c r="P532" s="37" t="str">
        <f t="shared" si="57"/>
        <v xml:space="preserve"> </v>
      </c>
      <c r="Q532" s="36" t="str">
        <f t="shared" si="58"/>
        <v xml:space="preserve"> </v>
      </c>
      <c r="R532" s="29"/>
    </row>
    <row r="533" spans="1:18" ht="16.5" customHeight="1">
      <c r="A533" s="30"/>
      <c r="B533" s="31"/>
      <c r="C533" s="31"/>
      <c r="D533" s="31"/>
      <c r="E533" s="33"/>
      <c r="F533" s="34"/>
      <c r="G533" s="35"/>
      <c r="H533" s="36" t="str">
        <f t="shared" si="52"/>
        <v/>
      </c>
      <c r="I533" s="34"/>
      <c r="J533" s="35"/>
      <c r="K533" s="36" t="str">
        <f t="shared" si="53"/>
        <v/>
      </c>
      <c r="L533" s="34"/>
      <c r="M533" s="37" t="str">
        <f t="shared" si="54"/>
        <v xml:space="preserve"> </v>
      </c>
      <c r="N533" s="36" t="str">
        <f t="shared" si="55"/>
        <v xml:space="preserve"> </v>
      </c>
      <c r="O533" s="38" t="str">
        <f t="shared" si="56"/>
        <v xml:space="preserve"> </v>
      </c>
      <c r="P533" s="37" t="str">
        <f t="shared" si="57"/>
        <v xml:space="preserve"> </v>
      </c>
      <c r="Q533" s="36" t="str">
        <f t="shared" si="58"/>
        <v xml:space="preserve"> </v>
      </c>
      <c r="R533" s="29"/>
    </row>
    <row r="534" spans="1:18" ht="16.5" customHeight="1">
      <c r="A534" s="30"/>
      <c r="B534" s="31"/>
      <c r="C534" s="31"/>
      <c r="D534" s="31"/>
      <c r="E534" s="33"/>
      <c r="F534" s="34"/>
      <c r="G534" s="35"/>
      <c r="H534" s="36" t="str">
        <f t="shared" si="52"/>
        <v/>
      </c>
      <c r="I534" s="34"/>
      <c r="J534" s="35"/>
      <c r="K534" s="36" t="str">
        <f t="shared" si="53"/>
        <v/>
      </c>
      <c r="L534" s="34"/>
      <c r="M534" s="37" t="str">
        <f t="shared" si="54"/>
        <v xml:space="preserve"> </v>
      </c>
      <c r="N534" s="36" t="str">
        <f t="shared" si="55"/>
        <v xml:space="preserve"> </v>
      </c>
      <c r="O534" s="38" t="str">
        <f t="shared" si="56"/>
        <v xml:space="preserve"> </v>
      </c>
      <c r="P534" s="37" t="str">
        <f t="shared" si="57"/>
        <v xml:space="preserve"> </v>
      </c>
      <c r="Q534" s="36" t="str">
        <f t="shared" si="58"/>
        <v xml:space="preserve"> </v>
      </c>
      <c r="R534" s="29"/>
    </row>
    <row r="535" spans="1:18" ht="16.5" customHeight="1">
      <c r="A535" s="30"/>
      <c r="B535" s="31"/>
      <c r="C535" s="31"/>
      <c r="D535" s="31"/>
      <c r="E535" s="33"/>
      <c r="F535" s="34"/>
      <c r="G535" s="35"/>
      <c r="H535" s="36" t="str">
        <f t="shared" si="52"/>
        <v/>
      </c>
      <c r="I535" s="34"/>
      <c r="J535" s="35"/>
      <c r="K535" s="36" t="str">
        <f t="shared" si="53"/>
        <v/>
      </c>
      <c r="L535" s="34"/>
      <c r="M535" s="37" t="str">
        <f t="shared" si="54"/>
        <v xml:space="preserve"> </v>
      </c>
      <c r="N535" s="36" t="str">
        <f t="shared" si="55"/>
        <v xml:space="preserve"> </v>
      </c>
      <c r="O535" s="38" t="str">
        <f t="shared" si="56"/>
        <v xml:space="preserve"> </v>
      </c>
      <c r="P535" s="37" t="str">
        <f t="shared" si="57"/>
        <v xml:space="preserve"> </v>
      </c>
      <c r="Q535" s="36" t="str">
        <f t="shared" si="58"/>
        <v xml:space="preserve"> </v>
      </c>
      <c r="R535" s="29"/>
    </row>
    <row r="536" spans="1:18" ht="16.5" customHeight="1">
      <c r="A536" s="30"/>
      <c r="B536" s="31"/>
      <c r="C536" s="31"/>
      <c r="D536" s="31"/>
      <c r="E536" s="33"/>
      <c r="F536" s="34"/>
      <c r="G536" s="35"/>
      <c r="H536" s="36" t="str">
        <f t="shared" si="52"/>
        <v/>
      </c>
      <c r="I536" s="34"/>
      <c r="J536" s="35"/>
      <c r="K536" s="36" t="str">
        <f t="shared" si="53"/>
        <v/>
      </c>
      <c r="L536" s="34"/>
      <c r="M536" s="37" t="str">
        <f t="shared" si="54"/>
        <v xml:space="preserve"> </v>
      </c>
      <c r="N536" s="36" t="str">
        <f t="shared" si="55"/>
        <v xml:space="preserve"> </v>
      </c>
      <c r="O536" s="38" t="str">
        <f t="shared" si="56"/>
        <v xml:space="preserve"> </v>
      </c>
      <c r="P536" s="37" t="str">
        <f t="shared" si="57"/>
        <v xml:space="preserve"> </v>
      </c>
      <c r="Q536" s="36" t="str">
        <f t="shared" si="58"/>
        <v xml:space="preserve"> </v>
      </c>
      <c r="R536" s="29"/>
    </row>
    <row r="537" spans="1:18" ht="16.5" customHeight="1">
      <c r="A537" s="30"/>
      <c r="B537" s="31"/>
      <c r="C537" s="31"/>
      <c r="D537" s="31"/>
      <c r="E537" s="33"/>
      <c r="F537" s="34"/>
      <c r="G537" s="35"/>
      <c r="H537" s="36" t="str">
        <f t="shared" si="52"/>
        <v/>
      </c>
      <c r="I537" s="34"/>
      <c r="J537" s="35"/>
      <c r="K537" s="36" t="str">
        <f t="shared" si="53"/>
        <v/>
      </c>
      <c r="L537" s="34"/>
      <c r="M537" s="37" t="str">
        <f t="shared" si="54"/>
        <v xml:space="preserve"> </v>
      </c>
      <c r="N537" s="36" t="str">
        <f t="shared" si="55"/>
        <v xml:space="preserve"> </v>
      </c>
      <c r="O537" s="38" t="str">
        <f t="shared" si="56"/>
        <v xml:space="preserve"> </v>
      </c>
      <c r="P537" s="37" t="str">
        <f t="shared" si="57"/>
        <v xml:space="preserve"> </v>
      </c>
      <c r="Q537" s="36" t="str">
        <f t="shared" si="58"/>
        <v xml:space="preserve"> </v>
      </c>
      <c r="R537" s="29"/>
    </row>
    <row r="538" spans="1:18" ht="16.5" customHeight="1">
      <c r="A538" s="30"/>
      <c r="B538" s="31"/>
      <c r="C538" s="31"/>
      <c r="D538" s="31"/>
      <c r="E538" s="33"/>
      <c r="F538" s="34"/>
      <c r="G538" s="35"/>
      <c r="H538" s="36" t="str">
        <f t="shared" si="52"/>
        <v/>
      </c>
      <c r="I538" s="34"/>
      <c r="J538" s="35"/>
      <c r="K538" s="36" t="str">
        <f t="shared" si="53"/>
        <v/>
      </c>
      <c r="L538" s="34"/>
      <c r="M538" s="37" t="str">
        <f t="shared" si="54"/>
        <v xml:space="preserve"> </v>
      </c>
      <c r="N538" s="36" t="str">
        <f t="shared" si="55"/>
        <v xml:space="preserve"> </v>
      </c>
      <c r="O538" s="38" t="str">
        <f t="shared" si="56"/>
        <v xml:space="preserve"> </v>
      </c>
      <c r="P538" s="37" t="str">
        <f t="shared" si="57"/>
        <v xml:space="preserve"> </v>
      </c>
      <c r="Q538" s="36" t="str">
        <f t="shared" si="58"/>
        <v xml:space="preserve"> </v>
      </c>
      <c r="R538" s="29"/>
    </row>
    <row r="539" spans="1:18" ht="16.5" customHeight="1">
      <c r="A539" s="30"/>
      <c r="B539" s="31"/>
      <c r="C539" s="31"/>
      <c r="D539" s="31"/>
      <c r="E539" s="33"/>
      <c r="F539" s="34"/>
      <c r="G539" s="35"/>
      <c r="H539" s="36" t="str">
        <f t="shared" si="52"/>
        <v/>
      </c>
      <c r="I539" s="34"/>
      <c r="J539" s="35"/>
      <c r="K539" s="36" t="str">
        <f t="shared" si="53"/>
        <v/>
      </c>
      <c r="L539" s="34"/>
      <c r="M539" s="37" t="str">
        <f t="shared" si="54"/>
        <v xml:space="preserve"> </v>
      </c>
      <c r="N539" s="36" t="str">
        <f t="shared" si="55"/>
        <v xml:space="preserve"> </v>
      </c>
      <c r="O539" s="38" t="str">
        <f t="shared" si="56"/>
        <v xml:space="preserve"> </v>
      </c>
      <c r="P539" s="37" t="str">
        <f t="shared" si="57"/>
        <v xml:space="preserve"> </v>
      </c>
      <c r="Q539" s="36" t="str">
        <f t="shared" si="58"/>
        <v xml:space="preserve"> </v>
      </c>
      <c r="R539" s="29"/>
    </row>
    <row r="540" spans="1:18" ht="16.5" customHeight="1">
      <c r="A540" s="30"/>
      <c r="B540" s="31"/>
      <c r="C540" s="31"/>
      <c r="D540" s="31"/>
      <c r="E540" s="33"/>
      <c r="F540" s="34"/>
      <c r="G540" s="35"/>
      <c r="H540" s="36" t="str">
        <f t="shared" si="52"/>
        <v/>
      </c>
      <c r="I540" s="34"/>
      <c r="J540" s="35"/>
      <c r="K540" s="36" t="str">
        <f t="shared" si="53"/>
        <v/>
      </c>
      <c r="L540" s="34"/>
      <c r="M540" s="37" t="str">
        <f t="shared" si="54"/>
        <v xml:space="preserve"> </v>
      </c>
      <c r="N540" s="36" t="str">
        <f t="shared" si="55"/>
        <v xml:space="preserve"> </v>
      </c>
      <c r="O540" s="38" t="str">
        <f t="shared" si="56"/>
        <v xml:space="preserve"> </v>
      </c>
      <c r="P540" s="37" t="str">
        <f t="shared" si="57"/>
        <v xml:space="preserve"> </v>
      </c>
      <c r="Q540" s="36" t="str">
        <f t="shared" si="58"/>
        <v xml:space="preserve"> </v>
      </c>
      <c r="R540" s="29"/>
    </row>
    <row r="541" spans="1:18" ht="16.5" customHeight="1">
      <c r="A541" s="30"/>
      <c r="B541" s="31"/>
      <c r="C541" s="31"/>
      <c r="D541" s="31"/>
      <c r="E541" s="33"/>
      <c r="F541" s="34"/>
      <c r="G541" s="35"/>
      <c r="H541" s="36" t="str">
        <f t="shared" si="52"/>
        <v/>
      </c>
      <c r="I541" s="34"/>
      <c r="J541" s="35"/>
      <c r="K541" s="36" t="str">
        <f t="shared" si="53"/>
        <v/>
      </c>
      <c r="L541" s="34"/>
      <c r="M541" s="37" t="str">
        <f t="shared" si="54"/>
        <v xml:space="preserve"> </v>
      </c>
      <c r="N541" s="36" t="str">
        <f t="shared" si="55"/>
        <v xml:space="preserve"> </v>
      </c>
      <c r="O541" s="38" t="str">
        <f t="shared" si="56"/>
        <v xml:space="preserve"> </v>
      </c>
      <c r="P541" s="37" t="str">
        <f t="shared" si="57"/>
        <v xml:space="preserve"> </v>
      </c>
      <c r="Q541" s="36" t="str">
        <f t="shared" si="58"/>
        <v xml:space="preserve"> </v>
      </c>
      <c r="R541" s="29"/>
    </row>
    <row r="542" spans="1:18" ht="16.5" customHeight="1">
      <c r="A542" s="30"/>
      <c r="B542" s="31"/>
      <c r="C542" s="31"/>
      <c r="D542" s="31"/>
      <c r="E542" s="33"/>
      <c r="F542" s="34"/>
      <c r="G542" s="35"/>
      <c r="H542" s="36" t="str">
        <f t="shared" si="52"/>
        <v/>
      </c>
      <c r="I542" s="34"/>
      <c r="J542" s="35"/>
      <c r="K542" s="36" t="str">
        <f t="shared" si="53"/>
        <v/>
      </c>
      <c r="L542" s="34"/>
      <c r="M542" s="37" t="str">
        <f t="shared" si="54"/>
        <v xml:space="preserve"> </v>
      </c>
      <c r="N542" s="36" t="str">
        <f t="shared" si="55"/>
        <v xml:space="preserve"> </v>
      </c>
      <c r="O542" s="38" t="str">
        <f t="shared" si="56"/>
        <v xml:space="preserve"> </v>
      </c>
      <c r="P542" s="37" t="str">
        <f t="shared" si="57"/>
        <v xml:space="preserve"> </v>
      </c>
      <c r="Q542" s="36" t="str">
        <f t="shared" si="58"/>
        <v xml:space="preserve"> </v>
      </c>
      <c r="R542" s="29"/>
    </row>
    <row r="543" spans="1:18" ht="16.5" customHeight="1">
      <c r="A543" s="30"/>
      <c r="B543" s="31"/>
      <c r="C543" s="31"/>
      <c r="D543" s="31"/>
      <c r="E543" s="33"/>
      <c r="F543" s="34"/>
      <c r="G543" s="35"/>
      <c r="H543" s="36" t="str">
        <f t="shared" si="52"/>
        <v/>
      </c>
      <c r="I543" s="34"/>
      <c r="J543" s="35"/>
      <c r="K543" s="36" t="str">
        <f t="shared" si="53"/>
        <v/>
      </c>
      <c r="L543" s="34"/>
      <c r="M543" s="37" t="str">
        <f t="shared" si="54"/>
        <v xml:space="preserve"> </v>
      </c>
      <c r="N543" s="36" t="str">
        <f t="shared" si="55"/>
        <v xml:space="preserve"> </v>
      </c>
      <c r="O543" s="38" t="str">
        <f t="shared" si="56"/>
        <v xml:space="preserve"> </v>
      </c>
      <c r="P543" s="37" t="str">
        <f t="shared" si="57"/>
        <v xml:space="preserve"> </v>
      </c>
      <c r="Q543" s="36" t="str">
        <f t="shared" si="58"/>
        <v xml:space="preserve"> </v>
      </c>
      <c r="R543" s="29"/>
    </row>
    <row r="544" spans="1:18" ht="16.5" customHeight="1">
      <c r="A544" s="30"/>
      <c r="B544" s="31"/>
      <c r="C544" s="31"/>
      <c r="D544" s="31"/>
      <c r="E544" s="33"/>
      <c r="F544" s="34"/>
      <c r="G544" s="35"/>
      <c r="H544" s="36" t="str">
        <f t="shared" si="52"/>
        <v/>
      </c>
      <c r="I544" s="34"/>
      <c r="J544" s="35"/>
      <c r="K544" s="36" t="str">
        <f t="shared" si="53"/>
        <v/>
      </c>
      <c r="L544" s="34"/>
      <c r="M544" s="37" t="str">
        <f t="shared" si="54"/>
        <v xml:space="preserve"> </v>
      </c>
      <c r="N544" s="36" t="str">
        <f t="shared" si="55"/>
        <v xml:space="preserve"> </v>
      </c>
      <c r="O544" s="38" t="str">
        <f t="shared" si="56"/>
        <v xml:space="preserve"> </v>
      </c>
      <c r="P544" s="37" t="str">
        <f t="shared" si="57"/>
        <v xml:space="preserve"> </v>
      </c>
      <c r="Q544" s="36" t="str">
        <f t="shared" si="58"/>
        <v xml:space="preserve"> </v>
      </c>
      <c r="R544" s="29"/>
    </row>
    <row r="545" spans="1:18" ht="16.5" customHeight="1">
      <c r="A545" s="30"/>
      <c r="B545" s="31"/>
      <c r="C545" s="31"/>
      <c r="D545" s="31"/>
      <c r="E545" s="33"/>
      <c r="F545" s="34"/>
      <c r="G545" s="35"/>
      <c r="H545" s="36" t="str">
        <f t="shared" si="52"/>
        <v/>
      </c>
      <c r="I545" s="34"/>
      <c r="J545" s="35"/>
      <c r="K545" s="36" t="str">
        <f t="shared" si="53"/>
        <v/>
      </c>
      <c r="L545" s="34"/>
      <c r="M545" s="37" t="str">
        <f t="shared" si="54"/>
        <v xml:space="preserve"> </v>
      </c>
      <c r="N545" s="36" t="str">
        <f t="shared" si="55"/>
        <v xml:space="preserve"> </v>
      </c>
      <c r="O545" s="38" t="str">
        <f t="shared" si="56"/>
        <v xml:space="preserve"> </v>
      </c>
      <c r="P545" s="37" t="str">
        <f t="shared" si="57"/>
        <v xml:space="preserve"> </v>
      </c>
      <c r="Q545" s="36" t="str">
        <f t="shared" si="58"/>
        <v xml:space="preserve"> </v>
      </c>
      <c r="R545" s="29"/>
    </row>
    <row r="546" spans="1:18" ht="16.5" customHeight="1">
      <c r="A546" s="30"/>
      <c r="B546" s="31"/>
      <c r="C546" s="31"/>
      <c r="D546" s="31"/>
      <c r="E546" s="33"/>
      <c r="F546" s="34"/>
      <c r="G546" s="35"/>
      <c r="H546" s="36" t="str">
        <f t="shared" si="52"/>
        <v/>
      </c>
      <c r="I546" s="34"/>
      <c r="J546" s="35"/>
      <c r="K546" s="36" t="str">
        <f t="shared" si="53"/>
        <v/>
      </c>
      <c r="L546" s="34"/>
      <c r="M546" s="37" t="str">
        <f t="shared" si="54"/>
        <v xml:space="preserve"> </v>
      </c>
      <c r="N546" s="36" t="str">
        <f t="shared" si="55"/>
        <v xml:space="preserve"> </v>
      </c>
      <c r="O546" s="38" t="str">
        <f t="shared" si="56"/>
        <v xml:space="preserve"> </v>
      </c>
      <c r="P546" s="37" t="str">
        <f t="shared" si="57"/>
        <v xml:space="preserve"> </v>
      </c>
      <c r="Q546" s="36" t="str">
        <f t="shared" si="58"/>
        <v xml:space="preserve"> </v>
      </c>
      <c r="R546" s="29"/>
    </row>
    <row r="547" spans="1:18" ht="16.5" customHeight="1">
      <c r="A547" s="30"/>
      <c r="B547" s="31"/>
      <c r="C547" s="31"/>
      <c r="D547" s="31"/>
      <c r="E547" s="33"/>
      <c r="F547" s="34"/>
      <c r="G547" s="35"/>
      <c r="H547" s="36" t="str">
        <f t="shared" si="52"/>
        <v/>
      </c>
      <c r="I547" s="34"/>
      <c r="J547" s="35"/>
      <c r="K547" s="36" t="str">
        <f t="shared" si="53"/>
        <v/>
      </c>
      <c r="L547" s="34"/>
      <c r="M547" s="37" t="str">
        <f t="shared" si="54"/>
        <v xml:space="preserve"> </v>
      </c>
      <c r="N547" s="36" t="str">
        <f t="shared" si="55"/>
        <v xml:space="preserve"> </v>
      </c>
      <c r="O547" s="38" t="str">
        <f t="shared" si="56"/>
        <v xml:space="preserve"> </v>
      </c>
      <c r="P547" s="37" t="str">
        <f t="shared" si="57"/>
        <v xml:space="preserve"> </v>
      </c>
      <c r="Q547" s="36" t="str">
        <f t="shared" si="58"/>
        <v xml:space="preserve"> </v>
      </c>
      <c r="R547" s="29"/>
    </row>
    <row r="548" spans="1:18" ht="16.5" customHeight="1">
      <c r="A548" s="30"/>
      <c r="B548" s="31"/>
      <c r="C548" s="31"/>
      <c r="D548" s="31"/>
      <c r="E548" s="33"/>
      <c r="F548" s="34"/>
      <c r="G548" s="35"/>
      <c r="H548" s="36" t="str">
        <f t="shared" si="52"/>
        <v/>
      </c>
      <c r="I548" s="34"/>
      <c r="J548" s="35"/>
      <c r="K548" s="36" t="str">
        <f t="shared" si="53"/>
        <v/>
      </c>
      <c r="L548" s="34"/>
      <c r="M548" s="37" t="str">
        <f t="shared" si="54"/>
        <v xml:space="preserve"> </v>
      </c>
      <c r="N548" s="36" t="str">
        <f t="shared" si="55"/>
        <v xml:space="preserve"> </v>
      </c>
      <c r="O548" s="38" t="str">
        <f t="shared" si="56"/>
        <v xml:space="preserve"> </v>
      </c>
      <c r="P548" s="37" t="str">
        <f t="shared" si="57"/>
        <v xml:space="preserve"> </v>
      </c>
      <c r="Q548" s="36" t="str">
        <f t="shared" si="58"/>
        <v xml:space="preserve"> </v>
      </c>
      <c r="R548" s="29"/>
    </row>
    <row r="549" spans="1:18" ht="16.5" customHeight="1">
      <c r="A549" s="30"/>
      <c r="B549" s="31"/>
      <c r="C549" s="31"/>
      <c r="D549" s="31"/>
      <c r="E549" s="33"/>
      <c r="F549" s="34"/>
      <c r="G549" s="35"/>
      <c r="H549" s="36" t="str">
        <f t="shared" si="52"/>
        <v/>
      </c>
      <c r="I549" s="34"/>
      <c r="J549" s="35"/>
      <c r="K549" s="36" t="str">
        <f t="shared" si="53"/>
        <v/>
      </c>
      <c r="L549" s="34"/>
      <c r="M549" s="37" t="str">
        <f t="shared" si="54"/>
        <v xml:space="preserve"> </v>
      </c>
      <c r="N549" s="36" t="str">
        <f t="shared" si="55"/>
        <v xml:space="preserve"> </v>
      </c>
      <c r="O549" s="38" t="str">
        <f t="shared" si="56"/>
        <v xml:space="preserve"> </v>
      </c>
      <c r="P549" s="37" t="str">
        <f t="shared" si="57"/>
        <v xml:space="preserve"> </v>
      </c>
      <c r="Q549" s="36" t="str">
        <f t="shared" si="58"/>
        <v xml:space="preserve"> </v>
      </c>
      <c r="R549" s="29"/>
    </row>
    <row r="550" spans="1:18" ht="16.5" customHeight="1">
      <c r="A550" s="30"/>
      <c r="B550" s="31"/>
      <c r="C550" s="31"/>
      <c r="D550" s="31"/>
      <c r="E550" s="33"/>
      <c r="F550" s="34"/>
      <c r="G550" s="35"/>
      <c r="H550" s="36" t="str">
        <f t="shared" si="52"/>
        <v/>
      </c>
      <c r="I550" s="34"/>
      <c r="J550" s="35"/>
      <c r="K550" s="36" t="str">
        <f t="shared" si="53"/>
        <v/>
      </c>
      <c r="L550" s="34"/>
      <c r="M550" s="37" t="str">
        <f t="shared" si="54"/>
        <v xml:space="preserve"> </v>
      </c>
      <c r="N550" s="36" t="str">
        <f t="shared" si="55"/>
        <v xml:space="preserve"> </v>
      </c>
      <c r="O550" s="38" t="str">
        <f t="shared" si="56"/>
        <v xml:space="preserve"> </v>
      </c>
      <c r="P550" s="37" t="str">
        <f t="shared" si="57"/>
        <v xml:space="preserve"> </v>
      </c>
      <c r="Q550" s="36" t="str">
        <f t="shared" si="58"/>
        <v xml:space="preserve"> </v>
      </c>
      <c r="R550" s="29"/>
    </row>
    <row r="551" spans="1:18" ht="16.5" customHeight="1">
      <c r="A551" s="30"/>
      <c r="B551" s="31"/>
      <c r="C551" s="31"/>
      <c r="D551" s="31"/>
      <c r="E551" s="33"/>
      <c r="F551" s="34"/>
      <c r="G551" s="35"/>
      <c r="H551" s="36" t="str">
        <f t="shared" si="52"/>
        <v/>
      </c>
      <c r="I551" s="34"/>
      <c r="J551" s="35"/>
      <c r="K551" s="36" t="str">
        <f t="shared" si="53"/>
        <v/>
      </c>
      <c r="L551" s="34"/>
      <c r="M551" s="37" t="str">
        <f t="shared" si="54"/>
        <v xml:space="preserve"> </v>
      </c>
      <c r="N551" s="36" t="str">
        <f t="shared" si="55"/>
        <v xml:space="preserve"> </v>
      </c>
      <c r="O551" s="38" t="str">
        <f t="shared" si="56"/>
        <v xml:space="preserve"> </v>
      </c>
      <c r="P551" s="37" t="str">
        <f t="shared" si="57"/>
        <v xml:space="preserve"> </v>
      </c>
      <c r="Q551" s="36" t="str">
        <f t="shared" si="58"/>
        <v xml:space="preserve"> </v>
      </c>
      <c r="R551" s="29"/>
    </row>
    <row r="552" spans="1:18" ht="16.5" customHeight="1">
      <c r="A552" s="30"/>
      <c r="B552" s="31"/>
      <c r="C552" s="31"/>
      <c r="D552" s="31"/>
      <c r="E552" s="33"/>
      <c r="F552" s="34"/>
      <c r="G552" s="35"/>
      <c r="H552" s="36" t="str">
        <f t="shared" si="52"/>
        <v/>
      </c>
      <c r="I552" s="34"/>
      <c r="J552" s="35"/>
      <c r="K552" s="36" t="str">
        <f t="shared" si="53"/>
        <v/>
      </c>
      <c r="L552" s="34"/>
      <c r="M552" s="37" t="str">
        <f t="shared" si="54"/>
        <v xml:space="preserve"> </v>
      </c>
      <c r="N552" s="36" t="str">
        <f t="shared" si="55"/>
        <v xml:space="preserve"> </v>
      </c>
      <c r="O552" s="38" t="str">
        <f t="shared" si="56"/>
        <v xml:space="preserve"> </v>
      </c>
      <c r="P552" s="37" t="str">
        <f t="shared" si="57"/>
        <v xml:space="preserve"> </v>
      </c>
      <c r="Q552" s="36" t="str">
        <f t="shared" si="58"/>
        <v xml:space="preserve"> </v>
      </c>
      <c r="R552" s="29"/>
    </row>
    <row r="553" spans="1:18" ht="16.5" customHeight="1">
      <c r="A553" s="30"/>
      <c r="B553" s="31"/>
      <c r="C553" s="31"/>
      <c r="D553" s="31"/>
      <c r="E553" s="33"/>
      <c r="F553" s="34"/>
      <c r="G553" s="35"/>
      <c r="H553" s="36" t="str">
        <f t="shared" si="52"/>
        <v/>
      </c>
      <c r="I553" s="34"/>
      <c r="J553" s="35"/>
      <c r="K553" s="36" t="str">
        <f t="shared" si="53"/>
        <v/>
      </c>
      <c r="L553" s="34"/>
      <c r="M553" s="37" t="str">
        <f t="shared" si="54"/>
        <v xml:space="preserve"> </v>
      </c>
      <c r="N553" s="36" t="str">
        <f t="shared" si="55"/>
        <v xml:space="preserve"> </v>
      </c>
      <c r="O553" s="38" t="str">
        <f t="shared" si="56"/>
        <v xml:space="preserve"> </v>
      </c>
      <c r="P553" s="37" t="str">
        <f t="shared" si="57"/>
        <v xml:space="preserve"> </v>
      </c>
      <c r="Q553" s="36" t="str">
        <f t="shared" si="58"/>
        <v xml:space="preserve"> </v>
      </c>
      <c r="R553" s="29"/>
    </row>
    <row r="554" spans="1:18" ht="16.5" customHeight="1">
      <c r="A554" s="30"/>
      <c r="B554" s="31"/>
      <c r="C554" s="31"/>
      <c r="D554" s="31"/>
      <c r="E554" s="33"/>
      <c r="F554" s="34"/>
      <c r="G554" s="35"/>
      <c r="H554" s="36" t="str">
        <f t="shared" si="52"/>
        <v/>
      </c>
      <c r="I554" s="34"/>
      <c r="J554" s="35"/>
      <c r="K554" s="36" t="str">
        <f t="shared" si="53"/>
        <v/>
      </c>
      <c r="L554" s="34"/>
      <c r="M554" s="37" t="str">
        <f t="shared" si="54"/>
        <v xml:space="preserve"> </v>
      </c>
      <c r="N554" s="36" t="str">
        <f t="shared" si="55"/>
        <v xml:space="preserve"> </v>
      </c>
      <c r="O554" s="38" t="str">
        <f t="shared" si="56"/>
        <v xml:space="preserve"> </v>
      </c>
      <c r="P554" s="37" t="str">
        <f t="shared" si="57"/>
        <v xml:space="preserve"> </v>
      </c>
      <c r="Q554" s="36" t="str">
        <f t="shared" si="58"/>
        <v xml:space="preserve"> </v>
      </c>
      <c r="R554" s="29"/>
    </row>
    <row r="555" spans="1:18" ht="16.5" customHeight="1">
      <c r="A555" s="30"/>
      <c r="B555" s="31"/>
      <c r="C555" s="31"/>
      <c r="D555" s="31"/>
      <c r="E555" s="33"/>
      <c r="F555" s="34"/>
      <c r="G555" s="35"/>
      <c r="H555" s="36" t="str">
        <f t="shared" si="52"/>
        <v/>
      </c>
      <c r="I555" s="34"/>
      <c r="J555" s="35"/>
      <c r="K555" s="36" t="str">
        <f t="shared" si="53"/>
        <v/>
      </c>
      <c r="L555" s="34"/>
      <c r="M555" s="37" t="str">
        <f t="shared" si="54"/>
        <v xml:space="preserve"> </v>
      </c>
      <c r="N555" s="36" t="str">
        <f t="shared" si="55"/>
        <v xml:space="preserve"> </v>
      </c>
      <c r="O555" s="38" t="str">
        <f t="shared" si="56"/>
        <v xml:space="preserve"> </v>
      </c>
      <c r="P555" s="37" t="str">
        <f t="shared" si="57"/>
        <v xml:space="preserve"> </v>
      </c>
      <c r="Q555" s="36" t="str">
        <f t="shared" si="58"/>
        <v xml:space="preserve"> </v>
      </c>
      <c r="R555" s="29"/>
    </row>
    <row r="556" spans="1:18" ht="16.5" customHeight="1">
      <c r="A556" s="30"/>
      <c r="B556" s="31"/>
      <c r="C556" s="31"/>
      <c r="D556" s="31"/>
      <c r="E556" s="33"/>
      <c r="F556" s="34"/>
      <c r="G556" s="35"/>
      <c r="H556" s="36" t="str">
        <f t="shared" si="52"/>
        <v/>
      </c>
      <c r="I556" s="34"/>
      <c r="J556" s="35"/>
      <c r="K556" s="36" t="str">
        <f t="shared" si="53"/>
        <v/>
      </c>
      <c r="L556" s="34"/>
      <c r="M556" s="37" t="str">
        <f t="shared" si="54"/>
        <v xml:space="preserve"> </v>
      </c>
      <c r="N556" s="36" t="str">
        <f t="shared" si="55"/>
        <v xml:space="preserve"> </v>
      </c>
      <c r="O556" s="38" t="str">
        <f t="shared" si="56"/>
        <v xml:space="preserve"> </v>
      </c>
      <c r="P556" s="37" t="str">
        <f t="shared" si="57"/>
        <v xml:space="preserve"> </v>
      </c>
      <c r="Q556" s="36" t="str">
        <f t="shared" si="58"/>
        <v xml:space="preserve"> </v>
      </c>
      <c r="R556" s="29"/>
    </row>
    <row r="557" spans="1:18" ht="16.5" customHeight="1">
      <c r="A557" s="30"/>
      <c r="B557" s="31"/>
      <c r="C557" s="31"/>
      <c r="D557" s="31"/>
      <c r="E557" s="33"/>
      <c r="F557" s="34"/>
      <c r="G557" s="35"/>
      <c r="H557" s="36" t="str">
        <f t="shared" si="52"/>
        <v/>
      </c>
      <c r="I557" s="34"/>
      <c r="J557" s="35"/>
      <c r="K557" s="36" t="str">
        <f t="shared" si="53"/>
        <v/>
      </c>
      <c r="L557" s="34"/>
      <c r="M557" s="37" t="str">
        <f t="shared" si="54"/>
        <v xml:space="preserve"> </v>
      </c>
      <c r="N557" s="36" t="str">
        <f t="shared" si="55"/>
        <v xml:space="preserve"> </v>
      </c>
      <c r="O557" s="38" t="str">
        <f t="shared" si="56"/>
        <v xml:space="preserve"> </v>
      </c>
      <c r="P557" s="37" t="str">
        <f t="shared" si="57"/>
        <v xml:space="preserve"> </v>
      </c>
      <c r="Q557" s="36" t="str">
        <f t="shared" si="58"/>
        <v xml:space="preserve"> </v>
      </c>
      <c r="R557" s="29"/>
    </row>
    <row r="558" spans="1:18" ht="16.5" customHeight="1">
      <c r="A558" s="30"/>
      <c r="B558" s="31"/>
      <c r="C558" s="31"/>
      <c r="D558" s="31"/>
      <c r="E558" s="33"/>
      <c r="F558" s="34"/>
      <c r="G558" s="35"/>
      <c r="H558" s="36" t="str">
        <f t="shared" si="52"/>
        <v/>
      </c>
      <c r="I558" s="34"/>
      <c r="J558" s="35"/>
      <c r="K558" s="36" t="str">
        <f t="shared" si="53"/>
        <v/>
      </c>
      <c r="L558" s="34"/>
      <c r="M558" s="37" t="str">
        <f t="shared" si="54"/>
        <v xml:space="preserve"> </v>
      </c>
      <c r="N558" s="36" t="str">
        <f t="shared" si="55"/>
        <v xml:space="preserve"> </v>
      </c>
      <c r="O558" s="38" t="str">
        <f t="shared" si="56"/>
        <v xml:space="preserve"> </v>
      </c>
      <c r="P558" s="37" t="str">
        <f t="shared" si="57"/>
        <v xml:space="preserve"> </v>
      </c>
      <c r="Q558" s="36" t="str">
        <f t="shared" si="58"/>
        <v xml:space="preserve"> </v>
      </c>
      <c r="R558" s="29"/>
    </row>
    <row r="559" spans="1:18" ht="16.5" customHeight="1">
      <c r="A559" s="30"/>
      <c r="B559" s="31"/>
      <c r="C559" s="31"/>
      <c r="D559" s="31"/>
      <c r="E559" s="33"/>
      <c r="F559" s="34"/>
      <c r="G559" s="35"/>
      <c r="H559" s="36" t="str">
        <f t="shared" si="52"/>
        <v/>
      </c>
      <c r="I559" s="34"/>
      <c r="J559" s="35"/>
      <c r="K559" s="36" t="str">
        <f t="shared" si="53"/>
        <v/>
      </c>
      <c r="L559" s="34"/>
      <c r="M559" s="37" t="str">
        <f t="shared" si="54"/>
        <v xml:space="preserve"> </v>
      </c>
      <c r="N559" s="36" t="str">
        <f t="shared" si="55"/>
        <v xml:space="preserve"> </v>
      </c>
      <c r="O559" s="38" t="str">
        <f t="shared" si="56"/>
        <v xml:space="preserve"> </v>
      </c>
      <c r="P559" s="37" t="str">
        <f t="shared" si="57"/>
        <v xml:space="preserve"> </v>
      </c>
      <c r="Q559" s="36" t="str">
        <f t="shared" si="58"/>
        <v xml:space="preserve"> </v>
      </c>
      <c r="R559" s="29"/>
    </row>
    <row r="560" spans="1:18" ht="16.5" customHeight="1">
      <c r="A560" s="30"/>
      <c r="B560" s="31"/>
      <c r="C560" s="31"/>
      <c r="D560" s="31"/>
      <c r="E560" s="33"/>
      <c r="F560" s="34"/>
      <c r="G560" s="35"/>
      <c r="H560" s="36" t="str">
        <f t="shared" si="52"/>
        <v/>
      </c>
      <c r="I560" s="34"/>
      <c r="J560" s="35"/>
      <c r="K560" s="36" t="str">
        <f t="shared" si="53"/>
        <v/>
      </c>
      <c r="L560" s="34"/>
      <c r="M560" s="37" t="str">
        <f t="shared" si="54"/>
        <v xml:space="preserve"> </v>
      </c>
      <c r="N560" s="36" t="str">
        <f t="shared" si="55"/>
        <v xml:space="preserve"> </v>
      </c>
      <c r="O560" s="38" t="str">
        <f t="shared" si="56"/>
        <v xml:space="preserve"> </v>
      </c>
      <c r="P560" s="37" t="str">
        <f t="shared" si="57"/>
        <v xml:space="preserve"> </v>
      </c>
      <c r="Q560" s="36" t="str">
        <f t="shared" si="58"/>
        <v xml:space="preserve"> </v>
      </c>
      <c r="R560" s="29"/>
    </row>
    <row r="561" spans="1:18" ht="16.5" customHeight="1">
      <c r="A561" s="30"/>
      <c r="B561" s="31"/>
      <c r="C561" s="31"/>
      <c r="D561" s="31"/>
      <c r="E561" s="33"/>
      <c r="F561" s="34"/>
      <c r="G561" s="35"/>
      <c r="H561" s="36" t="str">
        <f t="shared" si="52"/>
        <v/>
      </c>
      <c r="I561" s="34"/>
      <c r="J561" s="35"/>
      <c r="K561" s="36" t="str">
        <f t="shared" si="53"/>
        <v/>
      </c>
      <c r="L561" s="34"/>
      <c r="M561" s="37" t="str">
        <f t="shared" si="54"/>
        <v xml:space="preserve"> </v>
      </c>
      <c r="N561" s="36" t="str">
        <f t="shared" si="55"/>
        <v xml:space="preserve"> </v>
      </c>
      <c r="O561" s="38" t="str">
        <f t="shared" si="56"/>
        <v xml:space="preserve"> </v>
      </c>
      <c r="P561" s="37" t="str">
        <f t="shared" si="57"/>
        <v xml:space="preserve"> </v>
      </c>
      <c r="Q561" s="36" t="str">
        <f t="shared" si="58"/>
        <v xml:space="preserve"> </v>
      </c>
      <c r="R561" s="29"/>
    </row>
    <row r="562" spans="1:18" ht="16.5" customHeight="1">
      <c r="A562" s="30"/>
      <c r="B562" s="31"/>
      <c r="C562" s="31"/>
      <c r="D562" s="31"/>
      <c r="E562" s="33"/>
      <c r="F562" s="34"/>
      <c r="G562" s="35"/>
      <c r="H562" s="36" t="str">
        <f t="shared" si="52"/>
        <v/>
      </c>
      <c r="I562" s="34"/>
      <c r="J562" s="35"/>
      <c r="K562" s="36" t="str">
        <f t="shared" si="53"/>
        <v/>
      </c>
      <c r="L562" s="34"/>
      <c r="M562" s="37" t="str">
        <f t="shared" si="54"/>
        <v xml:space="preserve"> </v>
      </c>
      <c r="N562" s="36" t="str">
        <f t="shared" si="55"/>
        <v xml:space="preserve"> </v>
      </c>
      <c r="O562" s="38" t="str">
        <f t="shared" si="56"/>
        <v xml:space="preserve"> </v>
      </c>
      <c r="P562" s="37" t="str">
        <f t="shared" si="57"/>
        <v xml:space="preserve"> </v>
      </c>
      <c r="Q562" s="36" t="str">
        <f t="shared" si="58"/>
        <v xml:space="preserve"> </v>
      </c>
      <c r="R562" s="29"/>
    </row>
    <row r="563" spans="1:18" ht="16.5" customHeight="1">
      <c r="A563" s="30"/>
      <c r="B563" s="31"/>
      <c r="C563" s="31"/>
      <c r="D563" s="31"/>
      <c r="E563" s="33"/>
      <c r="F563" s="34"/>
      <c r="G563" s="35"/>
      <c r="H563" s="36" t="str">
        <f t="shared" si="52"/>
        <v/>
      </c>
      <c r="I563" s="34"/>
      <c r="J563" s="35"/>
      <c r="K563" s="36" t="str">
        <f t="shared" si="53"/>
        <v/>
      </c>
      <c r="L563" s="34"/>
      <c r="M563" s="37" t="str">
        <f t="shared" si="54"/>
        <v xml:space="preserve"> </v>
      </c>
      <c r="N563" s="36" t="str">
        <f t="shared" si="55"/>
        <v xml:space="preserve"> </v>
      </c>
      <c r="O563" s="38" t="str">
        <f t="shared" si="56"/>
        <v xml:space="preserve"> </v>
      </c>
      <c r="P563" s="37" t="str">
        <f t="shared" si="57"/>
        <v xml:space="preserve"> </v>
      </c>
      <c r="Q563" s="36" t="str">
        <f t="shared" si="58"/>
        <v xml:space="preserve"> </v>
      </c>
      <c r="R563" s="29"/>
    </row>
    <row r="564" spans="1:18" ht="16.5" customHeight="1">
      <c r="A564" s="30"/>
      <c r="B564" s="31"/>
      <c r="C564" s="31"/>
      <c r="D564" s="31"/>
      <c r="E564" s="33"/>
      <c r="F564" s="34"/>
      <c r="G564" s="35"/>
      <c r="H564" s="36" t="str">
        <f t="shared" si="52"/>
        <v/>
      </c>
      <c r="I564" s="34"/>
      <c r="J564" s="35"/>
      <c r="K564" s="36" t="str">
        <f t="shared" si="53"/>
        <v/>
      </c>
      <c r="L564" s="34"/>
      <c r="M564" s="37" t="str">
        <f t="shared" si="54"/>
        <v xml:space="preserve"> </v>
      </c>
      <c r="N564" s="36" t="str">
        <f t="shared" si="55"/>
        <v xml:space="preserve"> </v>
      </c>
      <c r="O564" s="38" t="str">
        <f t="shared" si="56"/>
        <v xml:space="preserve"> </v>
      </c>
      <c r="P564" s="37" t="str">
        <f t="shared" si="57"/>
        <v xml:space="preserve"> </v>
      </c>
      <c r="Q564" s="36" t="str">
        <f t="shared" si="58"/>
        <v xml:space="preserve"> </v>
      </c>
      <c r="R564" s="29"/>
    </row>
    <row r="565" spans="1:18" ht="16.5" customHeight="1">
      <c r="A565" s="30"/>
      <c r="B565" s="31"/>
      <c r="C565" s="31"/>
      <c r="D565" s="31"/>
      <c r="E565" s="33"/>
      <c r="F565" s="34"/>
      <c r="G565" s="35"/>
      <c r="H565" s="36" t="str">
        <f t="shared" si="52"/>
        <v/>
      </c>
      <c r="I565" s="34"/>
      <c r="J565" s="35"/>
      <c r="K565" s="36" t="str">
        <f t="shared" si="53"/>
        <v/>
      </c>
      <c r="L565" s="34"/>
      <c r="M565" s="37" t="str">
        <f t="shared" si="54"/>
        <v xml:space="preserve"> </v>
      </c>
      <c r="N565" s="36" t="str">
        <f t="shared" si="55"/>
        <v xml:space="preserve"> </v>
      </c>
      <c r="O565" s="38" t="str">
        <f t="shared" si="56"/>
        <v xml:space="preserve"> </v>
      </c>
      <c r="P565" s="37" t="str">
        <f t="shared" si="57"/>
        <v xml:space="preserve"> </v>
      </c>
      <c r="Q565" s="36" t="str">
        <f t="shared" si="58"/>
        <v xml:space="preserve"> </v>
      </c>
      <c r="R565" s="29"/>
    </row>
    <row r="566" spans="1:18" ht="16.5" customHeight="1">
      <c r="A566" s="30"/>
      <c r="B566" s="31"/>
      <c r="C566" s="31"/>
      <c r="D566" s="31"/>
      <c r="E566" s="33"/>
      <c r="F566" s="34"/>
      <c r="G566" s="35"/>
      <c r="H566" s="36" t="str">
        <f t="shared" si="52"/>
        <v/>
      </c>
      <c r="I566" s="34"/>
      <c r="J566" s="35"/>
      <c r="K566" s="36" t="str">
        <f t="shared" si="53"/>
        <v/>
      </c>
      <c r="L566" s="34"/>
      <c r="M566" s="37" t="str">
        <f t="shared" si="54"/>
        <v xml:space="preserve"> </v>
      </c>
      <c r="N566" s="36" t="str">
        <f t="shared" si="55"/>
        <v xml:space="preserve"> </v>
      </c>
      <c r="O566" s="38" t="str">
        <f t="shared" si="56"/>
        <v xml:space="preserve"> </v>
      </c>
      <c r="P566" s="37" t="str">
        <f t="shared" si="57"/>
        <v xml:space="preserve"> </v>
      </c>
      <c r="Q566" s="36" t="str">
        <f t="shared" si="58"/>
        <v xml:space="preserve"> </v>
      </c>
      <c r="R566" s="29"/>
    </row>
    <row r="567" spans="1:18" ht="16.5" customHeight="1">
      <c r="A567" s="30"/>
      <c r="B567" s="31"/>
      <c r="C567" s="31"/>
      <c r="D567" s="31"/>
      <c r="E567" s="33"/>
      <c r="F567" s="34"/>
      <c r="G567" s="35"/>
      <c r="H567" s="36" t="str">
        <f t="shared" si="52"/>
        <v/>
      </c>
      <c r="I567" s="34"/>
      <c r="J567" s="35"/>
      <c r="K567" s="36" t="str">
        <f t="shared" si="53"/>
        <v/>
      </c>
      <c r="L567" s="34"/>
      <c r="M567" s="37" t="str">
        <f t="shared" si="54"/>
        <v xml:space="preserve"> </v>
      </c>
      <c r="N567" s="36" t="str">
        <f t="shared" si="55"/>
        <v xml:space="preserve"> </v>
      </c>
      <c r="O567" s="38" t="str">
        <f t="shared" si="56"/>
        <v xml:space="preserve"> </v>
      </c>
      <c r="P567" s="37" t="str">
        <f t="shared" si="57"/>
        <v xml:space="preserve"> </v>
      </c>
      <c r="Q567" s="36" t="str">
        <f t="shared" si="58"/>
        <v xml:space="preserve"> </v>
      </c>
      <c r="R567" s="29"/>
    </row>
    <row r="568" spans="1:18" ht="16.5" customHeight="1">
      <c r="A568" s="30"/>
      <c r="B568" s="31"/>
      <c r="C568" s="31"/>
      <c r="D568" s="31"/>
      <c r="E568" s="33"/>
      <c r="F568" s="34"/>
      <c r="G568" s="35"/>
      <c r="H568" s="36" t="str">
        <f t="shared" si="52"/>
        <v/>
      </c>
      <c r="I568" s="34"/>
      <c r="J568" s="35"/>
      <c r="K568" s="36" t="str">
        <f t="shared" si="53"/>
        <v/>
      </c>
      <c r="L568" s="34"/>
      <c r="M568" s="37" t="str">
        <f t="shared" si="54"/>
        <v xml:space="preserve"> </v>
      </c>
      <c r="N568" s="36" t="str">
        <f t="shared" si="55"/>
        <v xml:space="preserve"> </v>
      </c>
      <c r="O568" s="38" t="str">
        <f t="shared" si="56"/>
        <v xml:space="preserve"> </v>
      </c>
      <c r="P568" s="37" t="str">
        <f t="shared" si="57"/>
        <v xml:space="preserve"> </v>
      </c>
      <c r="Q568" s="36" t="str">
        <f t="shared" si="58"/>
        <v xml:space="preserve"> </v>
      </c>
      <c r="R568" s="29"/>
    </row>
    <row r="569" spans="1:18" ht="16.5" customHeight="1">
      <c r="A569" s="30"/>
      <c r="B569" s="31"/>
      <c r="C569" s="31"/>
      <c r="D569" s="31"/>
      <c r="E569" s="33"/>
      <c r="F569" s="34"/>
      <c r="G569" s="35"/>
      <c r="H569" s="36" t="str">
        <f t="shared" si="52"/>
        <v/>
      </c>
      <c r="I569" s="34"/>
      <c r="J569" s="35"/>
      <c r="K569" s="36" t="str">
        <f t="shared" si="53"/>
        <v/>
      </c>
      <c r="L569" s="34"/>
      <c r="M569" s="37" t="str">
        <f t="shared" si="54"/>
        <v xml:space="preserve"> </v>
      </c>
      <c r="N569" s="36" t="str">
        <f t="shared" si="55"/>
        <v xml:space="preserve"> </v>
      </c>
      <c r="O569" s="38" t="str">
        <f t="shared" si="56"/>
        <v xml:space="preserve"> </v>
      </c>
      <c r="P569" s="37" t="str">
        <f t="shared" si="57"/>
        <v xml:space="preserve"> </v>
      </c>
      <c r="Q569" s="36" t="str">
        <f t="shared" si="58"/>
        <v xml:space="preserve"> </v>
      </c>
      <c r="R569" s="29"/>
    </row>
    <row r="570" spans="1:18" ht="16.5" customHeight="1">
      <c r="A570" s="30"/>
      <c r="B570" s="31"/>
      <c r="C570" s="31"/>
      <c r="D570" s="31"/>
      <c r="E570" s="33"/>
      <c r="F570" s="34"/>
      <c r="G570" s="35"/>
      <c r="H570" s="36" t="str">
        <f t="shared" si="52"/>
        <v/>
      </c>
      <c r="I570" s="34"/>
      <c r="J570" s="35"/>
      <c r="K570" s="36" t="str">
        <f t="shared" si="53"/>
        <v/>
      </c>
      <c r="L570" s="34"/>
      <c r="M570" s="37" t="str">
        <f t="shared" si="54"/>
        <v xml:space="preserve"> </v>
      </c>
      <c r="N570" s="36" t="str">
        <f t="shared" si="55"/>
        <v xml:space="preserve"> </v>
      </c>
      <c r="O570" s="38" t="str">
        <f t="shared" si="56"/>
        <v xml:space="preserve"> </v>
      </c>
      <c r="P570" s="37" t="str">
        <f t="shared" si="57"/>
        <v xml:space="preserve"> </v>
      </c>
      <c r="Q570" s="36" t="str">
        <f t="shared" si="58"/>
        <v xml:space="preserve"> </v>
      </c>
      <c r="R570" s="29"/>
    </row>
    <row r="571" spans="1:18" ht="16.5" customHeight="1">
      <c r="A571" s="30"/>
      <c r="B571" s="31"/>
      <c r="C571" s="31"/>
      <c r="D571" s="31"/>
      <c r="E571" s="33"/>
      <c r="F571" s="34"/>
      <c r="G571" s="35"/>
      <c r="H571" s="36" t="str">
        <f t="shared" si="52"/>
        <v/>
      </c>
      <c r="I571" s="34"/>
      <c r="J571" s="35"/>
      <c r="K571" s="36" t="str">
        <f t="shared" si="53"/>
        <v/>
      </c>
      <c r="L571" s="34"/>
      <c r="M571" s="37" t="str">
        <f t="shared" si="54"/>
        <v xml:space="preserve"> </v>
      </c>
      <c r="N571" s="36" t="str">
        <f t="shared" si="55"/>
        <v xml:space="preserve"> </v>
      </c>
      <c r="O571" s="38" t="str">
        <f t="shared" si="56"/>
        <v xml:space="preserve"> </v>
      </c>
      <c r="P571" s="37" t="str">
        <f t="shared" si="57"/>
        <v xml:space="preserve"> </v>
      </c>
      <c r="Q571" s="36" t="str">
        <f t="shared" si="58"/>
        <v xml:space="preserve"> </v>
      </c>
      <c r="R571" s="29"/>
    </row>
    <row r="572" spans="1:18" ht="16.5" customHeight="1">
      <c r="A572" s="30"/>
      <c r="B572" s="31"/>
      <c r="C572" s="31"/>
      <c r="D572" s="31"/>
      <c r="E572" s="33"/>
      <c r="F572" s="34"/>
      <c r="G572" s="35"/>
      <c r="H572" s="36" t="str">
        <f t="shared" si="52"/>
        <v/>
      </c>
      <c r="I572" s="34"/>
      <c r="J572" s="35"/>
      <c r="K572" s="36" t="str">
        <f t="shared" si="53"/>
        <v/>
      </c>
      <c r="L572" s="34"/>
      <c r="M572" s="37" t="str">
        <f t="shared" si="54"/>
        <v xml:space="preserve"> </v>
      </c>
      <c r="N572" s="36" t="str">
        <f t="shared" si="55"/>
        <v xml:space="preserve"> </v>
      </c>
      <c r="O572" s="38" t="str">
        <f t="shared" si="56"/>
        <v xml:space="preserve"> </v>
      </c>
      <c r="P572" s="37" t="str">
        <f t="shared" si="57"/>
        <v xml:space="preserve"> </v>
      </c>
      <c r="Q572" s="36" t="str">
        <f t="shared" si="58"/>
        <v xml:space="preserve"> </v>
      </c>
      <c r="R572" s="29"/>
    </row>
    <row r="573" spans="1:18" ht="16.5" customHeight="1">
      <c r="A573" s="30"/>
      <c r="B573" s="31"/>
      <c r="C573" s="31"/>
      <c r="D573" s="31"/>
      <c r="E573" s="33"/>
      <c r="F573" s="34"/>
      <c r="G573" s="35"/>
      <c r="H573" s="36" t="str">
        <f t="shared" si="52"/>
        <v/>
      </c>
      <c r="I573" s="34"/>
      <c r="J573" s="35"/>
      <c r="K573" s="36" t="str">
        <f t="shared" si="53"/>
        <v/>
      </c>
      <c r="L573" s="34"/>
      <c r="M573" s="37" t="str">
        <f t="shared" si="54"/>
        <v xml:space="preserve"> </v>
      </c>
      <c r="N573" s="36" t="str">
        <f t="shared" si="55"/>
        <v xml:space="preserve"> </v>
      </c>
      <c r="O573" s="38" t="str">
        <f t="shared" si="56"/>
        <v xml:space="preserve"> </v>
      </c>
      <c r="P573" s="37" t="str">
        <f t="shared" si="57"/>
        <v xml:space="preserve"> </v>
      </c>
      <c r="Q573" s="36" t="str">
        <f t="shared" si="58"/>
        <v xml:space="preserve"> </v>
      </c>
      <c r="R573" s="29"/>
    </row>
    <row r="574" spans="1:18" ht="16.5" customHeight="1">
      <c r="A574" s="30"/>
      <c r="B574" s="31"/>
      <c r="C574" s="31"/>
      <c r="D574" s="31"/>
      <c r="E574" s="33"/>
      <c r="F574" s="34"/>
      <c r="G574" s="35"/>
      <c r="H574" s="36" t="str">
        <f t="shared" si="52"/>
        <v/>
      </c>
      <c r="I574" s="34"/>
      <c r="J574" s="35"/>
      <c r="K574" s="36" t="str">
        <f t="shared" si="53"/>
        <v/>
      </c>
      <c r="L574" s="34"/>
      <c r="M574" s="37" t="str">
        <f t="shared" si="54"/>
        <v xml:space="preserve"> </v>
      </c>
      <c r="N574" s="36" t="str">
        <f t="shared" si="55"/>
        <v xml:space="preserve"> </v>
      </c>
      <c r="O574" s="38" t="str">
        <f t="shared" si="56"/>
        <v xml:space="preserve"> </v>
      </c>
      <c r="P574" s="37" t="str">
        <f t="shared" si="57"/>
        <v xml:space="preserve"> </v>
      </c>
      <c r="Q574" s="36" t="str">
        <f t="shared" si="58"/>
        <v xml:space="preserve"> </v>
      </c>
      <c r="R574" s="29"/>
    </row>
    <row r="575" spans="1:18" ht="16.5" customHeight="1">
      <c r="A575" s="30"/>
      <c r="B575" s="31"/>
      <c r="C575" s="31"/>
      <c r="D575" s="31"/>
      <c r="E575" s="33"/>
      <c r="F575" s="34"/>
      <c r="G575" s="35"/>
      <c r="H575" s="36" t="str">
        <f t="shared" si="52"/>
        <v/>
      </c>
      <c r="I575" s="34"/>
      <c r="J575" s="35"/>
      <c r="K575" s="36" t="str">
        <f t="shared" si="53"/>
        <v/>
      </c>
      <c r="L575" s="34"/>
      <c r="M575" s="37" t="str">
        <f t="shared" si="54"/>
        <v xml:space="preserve"> </v>
      </c>
      <c r="N575" s="36" t="str">
        <f t="shared" si="55"/>
        <v xml:space="preserve"> </v>
      </c>
      <c r="O575" s="38" t="str">
        <f t="shared" si="56"/>
        <v xml:space="preserve"> </v>
      </c>
      <c r="P575" s="37" t="str">
        <f t="shared" si="57"/>
        <v xml:space="preserve"> </v>
      </c>
      <c r="Q575" s="36" t="str">
        <f t="shared" si="58"/>
        <v xml:space="preserve"> </v>
      </c>
      <c r="R575" s="29"/>
    </row>
    <row r="576" spans="1:18" ht="16.5" customHeight="1">
      <c r="A576" s="30"/>
      <c r="B576" s="31"/>
      <c r="C576" s="31"/>
      <c r="D576" s="31"/>
      <c r="E576" s="33"/>
      <c r="F576" s="34"/>
      <c r="G576" s="35"/>
      <c r="H576" s="36" t="str">
        <f t="shared" si="52"/>
        <v/>
      </c>
      <c r="I576" s="34"/>
      <c r="J576" s="35"/>
      <c r="K576" s="36" t="str">
        <f t="shared" si="53"/>
        <v/>
      </c>
      <c r="L576" s="34"/>
      <c r="M576" s="37" t="str">
        <f t="shared" si="54"/>
        <v xml:space="preserve"> </v>
      </c>
      <c r="N576" s="36" t="str">
        <f t="shared" si="55"/>
        <v xml:space="preserve"> </v>
      </c>
      <c r="O576" s="38" t="str">
        <f t="shared" si="56"/>
        <v xml:space="preserve"> </v>
      </c>
      <c r="P576" s="37" t="str">
        <f t="shared" si="57"/>
        <v xml:space="preserve"> </v>
      </c>
      <c r="Q576" s="36" t="str">
        <f t="shared" si="58"/>
        <v xml:space="preserve"> </v>
      </c>
      <c r="R576" s="29"/>
    </row>
    <row r="577" spans="1:18" ht="16.5" customHeight="1">
      <c r="A577" s="30"/>
      <c r="B577" s="31"/>
      <c r="C577" s="31"/>
      <c r="D577" s="31"/>
      <c r="E577" s="33"/>
      <c r="F577" s="34"/>
      <c r="G577" s="35"/>
      <c r="H577" s="36" t="str">
        <f t="shared" si="52"/>
        <v/>
      </c>
      <c r="I577" s="34"/>
      <c r="J577" s="35"/>
      <c r="K577" s="36" t="str">
        <f t="shared" si="53"/>
        <v/>
      </c>
      <c r="L577" s="34"/>
      <c r="M577" s="37" t="str">
        <f t="shared" si="54"/>
        <v xml:space="preserve"> </v>
      </c>
      <c r="N577" s="36" t="str">
        <f t="shared" si="55"/>
        <v xml:space="preserve"> </v>
      </c>
      <c r="O577" s="38" t="str">
        <f t="shared" si="56"/>
        <v xml:space="preserve"> </v>
      </c>
      <c r="P577" s="37" t="str">
        <f t="shared" si="57"/>
        <v xml:space="preserve"> </v>
      </c>
      <c r="Q577" s="36" t="str">
        <f t="shared" si="58"/>
        <v xml:space="preserve"> </v>
      </c>
      <c r="R577" s="29"/>
    </row>
    <row r="578" spans="1:18" ht="16.5" customHeight="1">
      <c r="A578" s="30"/>
      <c r="B578" s="31"/>
      <c r="C578" s="31"/>
      <c r="D578" s="31"/>
      <c r="E578" s="33"/>
      <c r="F578" s="34"/>
      <c r="G578" s="35"/>
      <c r="H578" s="36" t="str">
        <f t="shared" si="52"/>
        <v/>
      </c>
      <c r="I578" s="34"/>
      <c r="J578" s="35"/>
      <c r="K578" s="36" t="str">
        <f t="shared" si="53"/>
        <v/>
      </c>
      <c r="L578" s="34"/>
      <c r="M578" s="37" t="str">
        <f t="shared" si="54"/>
        <v xml:space="preserve"> </v>
      </c>
      <c r="N578" s="36" t="str">
        <f t="shared" si="55"/>
        <v xml:space="preserve"> </v>
      </c>
      <c r="O578" s="38" t="str">
        <f t="shared" si="56"/>
        <v xml:space="preserve"> </v>
      </c>
      <c r="P578" s="37" t="str">
        <f t="shared" si="57"/>
        <v xml:space="preserve"> </v>
      </c>
      <c r="Q578" s="36" t="str">
        <f t="shared" si="58"/>
        <v xml:space="preserve"> </v>
      </c>
      <c r="R578" s="29"/>
    </row>
    <row r="579" spans="1:18" ht="16.5" customHeight="1">
      <c r="A579" s="30"/>
      <c r="B579" s="31"/>
      <c r="C579" s="31"/>
      <c r="D579" s="31"/>
      <c r="E579" s="33"/>
      <c r="F579" s="34"/>
      <c r="G579" s="35"/>
      <c r="H579" s="36" t="str">
        <f t="shared" si="52"/>
        <v/>
      </c>
      <c r="I579" s="34"/>
      <c r="J579" s="35"/>
      <c r="K579" s="36" t="str">
        <f t="shared" si="53"/>
        <v/>
      </c>
      <c r="L579" s="34"/>
      <c r="M579" s="37" t="str">
        <f t="shared" si="54"/>
        <v xml:space="preserve"> </v>
      </c>
      <c r="N579" s="36" t="str">
        <f t="shared" si="55"/>
        <v xml:space="preserve"> </v>
      </c>
      <c r="O579" s="38" t="str">
        <f t="shared" si="56"/>
        <v xml:space="preserve"> </v>
      </c>
      <c r="P579" s="37" t="str">
        <f t="shared" si="57"/>
        <v xml:space="preserve"> </v>
      </c>
      <c r="Q579" s="36" t="str">
        <f t="shared" si="58"/>
        <v xml:space="preserve"> </v>
      </c>
      <c r="R579" s="29"/>
    </row>
    <row r="580" spans="1:18" ht="16.5" customHeight="1">
      <c r="A580" s="30"/>
      <c r="B580" s="31"/>
      <c r="C580" s="31"/>
      <c r="D580" s="31"/>
      <c r="E580" s="33"/>
      <c r="F580" s="34"/>
      <c r="G580" s="35"/>
      <c r="H580" s="36" t="str">
        <f t="shared" si="52"/>
        <v/>
      </c>
      <c r="I580" s="34"/>
      <c r="J580" s="35"/>
      <c r="K580" s="36" t="str">
        <f t="shared" si="53"/>
        <v/>
      </c>
      <c r="L580" s="34"/>
      <c r="M580" s="37" t="str">
        <f t="shared" si="54"/>
        <v xml:space="preserve"> </v>
      </c>
      <c r="N580" s="36" t="str">
        <f t="shared" si="55"/>
        <v xml:space="preserve"> </v>
      </c>
      <c r="O580" s="38" t="str">
        <f t="shared" si="56"/>
        <v xml:space="preserve"> </v>
      </c>
      <c r="P580" s="37" t="str">
        <f t="shared" si="57"/>
        <v xml:space="preserve"> </v>
      </c>
      <c r="Q580" s="36" t="str">
        <f t="shared" si="58"/>
        <v xml:space="preserve"> </v>
      </c>
      <c r="R580" s="29"/>
    </row>
    <row r="581" spans="1:18" ht="16.5" customHeight="1">
      <c r="A581" s="30"/>
      <c r="B581" s="31"/>
      <c r="C581" s="31"/>
      <c r="D581" s="31"/>
      <c r="E581" s="33"/>
      <c r="F581" s="34"/>
      <c r="G581" s="35"/>
      <c r="H581" s="36" t="str">
        <f t="shared" si="52"/>
        <v/>
      </c>
      <c r="I581" s="34"/>
      <c r="J581" s="35"/>
      <c r="K581" s="36" t="str">
        <f t="shared" si="53"/>
        <v/>
      </c>
      <c r="L581" s="34"/>
      <c r="M581" s="37" t="str">
        <f t="shared" si="54"/>
        <v xml:space="preserve"> </v>
      </c>
      <c r="N581" s="36" t="str">
        <f t="shared" si="55"/>
        <v xml:space="preserve"> </v>
      </c>
      <c r="O581" s="38" t="str">
        <f t="shared" si="56"/>
        <v xml:space="preserve"> </v>
      </c>
      <c r="P581" s="37" t="str">
        <f t="shared" si="57"/>
        <v xml:space="preserve"> </v>
      </c>
      <c r="Q581" s="36" t="str">
        <f t="shared" si="58"/>
        <v xml:space="preserve"> </v>
      </c>
      <c r="R581" s="29"/>
    </row>
    <row r="582" spans="1:18" ht="16.5" customHeight="1">
      <c r="A582" s="30"/>
      <c r="B582" s="31"/>
      <c r="C582" s="31"/>
      <c r="D582" s="31"/>
      <c r="E582" s="33"/>
      <c r="F582" s="34"/>
      <c r="G582" s="35"/>
      <c r="H582" s="36" t="str">
        <f t="shared" si="52"/>
        <v/>
      </c>
      <c r="I582" s="34"/>
      <c r="J582" s="35"/>
      <c r="K582" s="36" t="str">
        <f t="shared" si="53"/>
        <v/>
      </c>
      <c r="L582" s="34"/>
      <c r="M582" s="37" t="str">
        <f t="shared" si="54"/>
        <v xml:space="preserve"> </v>
      </c>
      <c r="N582" s="36" t="str">
        <f t="shared" si="55"/>
        <v xml:space="preserve"> </v>
      </c>
      <c r="O582" s="38" t="str">
        <f t="shared" si="56"/>
        <v xml:space="preserve"> </v>
      </c>
      <c r="P582" s="37" t="str">
        <f t="shared" si="57"/>
        <v xml:space="preserve"> </v>
      </c>
      <c r="Q582" s="36" t="str">
        <f t="shared" si="58"/>
        <v xml:space="preserve"> </v>
      </c>
      <c r="R582" s="29"/>
    </row>
    <row r="583" spans="1:18" ht="16.5" customHeight="1">
      <c r="A583" s="30"/>
      <c r="B583" s="31"/>
      <c r="C583" s="31"/>
      <c r="D583" s="31"/>
      <c r="E583" s="33"/>
      <c r="F583" s="34"/>
      <c r="G583" s="35"/>
      <c r="H583" s="36" t="str">
        <f t="shared" si="52"/>
        <v/>
      </c>
      <c r="I583" s="34"/>
      <c r="J583" s="35"/>
      <c r="K583" s="36" t="str">
        <f t="shared" si="53"/>
        <v/>
      </c>
      <c r="L583" s="34"/>
      <c r="M583" s="37" t="str">
        <f t="shared" si="54"/>
        <v xml:space="preserve"> </v>
      </c>
      <c r="N583" s="36" t="str">
        <f t="shared" si="55"/>
        <v xml:space="preserve"> </v>
      </c>
      <c r="O583" s="38" t="str">
        <f t="shared" si="56"/>
        <v xml:space="preserve"> </v>
      </c>
      <c r="P583" s="37" t="str">
        <f t="shared" si="57"/>
        <v xml:space="preserve"> </v>
      </c>
      <c r="Q583" s="36" t="str">
        <f t="shared" si="58"/>
        <v xml:space="preserve"> </v>
      </c>
      <c r="R583" s="29"/>
    </row>
    <row r="584" spans="1:18" ht="16.5" customHeight="1">
      <c r="A584" s="30"/>
      <c r="B584" s="31"/>
      <c r="C584" s="31"/>
      <c r="D584" s="31"/>
      <c r="E584" s="33"/>
      <c r="F584" s="34"/>
      <c r="G584" s="35"/>
      <c r="H584" s="36" t="str">
        <f t="shared" si="52"/>
        <v/>
      </c>
      <c r="I584" s="34"/>
      <c r="J584" s="35"/>
      <c r="K584" s="36" t="str">
        <f t="shared" si="53"/>
        <v/>
      </c>
      <c r="L584" s="34"/>
      <c r="M584" s="37" t="str">
        <f t="shared" si="54"/>
        <v xml:space="preserve"> </v>
      </c>
      <c r="N584" s="36" t="str">
        <f t="shared" si="55"/>
        <v xml:space="preserve"> </v>
      </c>
      <c r="O584" s="38" t="str">
        <f t="shared" si="56"/>
        <v xml:space="preserve"> </v>
      </c>
      <c r="P584" s="37" t="str">
        <f t="shared" si="57"/>
        <v xml:space="preserve"> </v>
      </c>
      <c r="Q584" s="36" t="str">
        <f t="shared" si="58"/>
        <v xml:space="preserve"> </v>
      </c>
      <c r="R584" s="29"/>
    </row>
    <row r="585" spans="1:18" ht="16.5" customHeight="1">
      <c r="A585" s="30"/>
      <c r="B585" s="31"/>
      <c r="C585" s="31"/>
      <c r="D585" s="31"/>
      <c r="E585" s="33"/>
      <c r="F585" s="34"/>
      <c r="G585" s="35"/>
      <c r="H585" s="36" t="str">
        <f t="shared" si="52"/>
        <v/>
      </c>
      <c r="I585" s="34"/>
      <c r="J585" s="35"/>
      <c r="K585" s="36" t="str">
        <f t="shared" si="53"/>
        <v/>
      </c>
      <c r="L585" s="34"/>
      <c r="M585" s="37" t="str">
        <f t="shared" si="54"/>
        <v xml:space="preserve"> </v>
      </c>
      <c r="N585" s="36" t="str">
        <f t="shared" si="55"/>
        <v xml:space="preserve"> </v>
      </c>
      <c r="O585" s="38" t="str">
        <f t="shared" si="56"/>
        <v xml:space="preserve"> </v>
      </c>
      <c r="P585" s="37" t="str">
        <f t="shared" si="57"/>
        <v xml:space="preserve"> </v>
      </c>
      <c r="Q585" s="36" t="str">
        <f t="shared" si="58"/>
        <v xml:space="preserve"> </v>
      </c>
      <c r="R585" s="29"/>
    </row>
    <row r="586" spans="1:18" ht="16.5" customHeight="1">
      <c r="A586" s="30"/>
      <c r="B586" s="31"/>
      <c r="C586" s="31"/>
      <c r="D586" s="31"/>
      <c r="E586" s="33"/>
      <c r="F586" s="34"/>
      <c r="G586" s="35"/>
      <c r="H586" s="36" t="str">
        <f t="shared" si="52"/>
        <v/>
      </c>
      <c r="I586" s="34"/>
      <c r="J586" s="35"/>
      <c r="K586" s="36" t="str">
        <f t="shared" si="53"/>
        <v/>
      </c>
      <c r="L586" s="34"/>
      <c r="M586" s="37" t="str">
        <f t="shared" si="54"/>
        <v xml:space="preserve"> </v>
      </c>
      <c r="N586" s="36" t="str">
        <f t="shared" si="55"/>
        <v xml:space="preserve"> </v>
      </c>
      <c r="O586" s="38" t="str">
        <f t="shared" si="56"/>
        <v xml:space="preserve"> </v>
      </c>
      <c r="P586" s="37" t="str">
        <f t="shared" si="57"/>
        <v xml:space="preserve"> </v>
      </c>
      <c r="Q586" s="36" t="str">
        <f t="shared" si="58"/>
        <v xml:space="preserve"> </v>
      </c>
      <c r="R586" s="29"/>
    </row>
    <row r="587" spans="1:18" ht="16.5" customHeight="1">
      <c r="A587" s="30"/>
      <c r="B587" s="31"/>
      <c r="C587" s="31"/>
      <c r="D587" s="31"/>
      <c r="E587" s="33"/>
      <c r="F587" s="34"/>
      <c r="G587" s="35"/>
      <c r="H587" s="36" t="str">
        <f t="shared" si="52"/>
        <v/>
      </c>
      <c r="I587" s="34"/>
      <c r="J587" s="35"/>
      <c r="K587" s="36" t="str">
        <f t="shared" si="53"/>
        <v/>
      </c>
      <c r="L587" s="34"/>
      <c r="M587" s="37" t="str">
        <f t="shared" si="54"/>
        <v xml:space="preserve"> </v>
      </c>
      <c r="N587" s="36" t="str">
        <f t="shared" si="55"/>
        <v xml:space="preserve"> </v>
      </c>
      <c r="O587" s="38" t="str">
        <f t="shared" si="56"/>
        <v xml:space="preserve"> </v>
      </c>
      <c r="P587" s="37" t="str">
        <f t="shared" si="57"/>
        <v xml:space="preserve"> </v>
      </c>
      <c r="Q587" s="36" t="str">
        <f t="shared" si="58"/>
        <v xml:space="preserve"> </v>
      </c>
      <c r="R587" s="29"/>
    </row>
    <row r="588" spans="1:18" ht="16.5" customHeight="1">
      <c r="A588" s="30"/>
      <c r="B588" s="31"/>
      <c r="C588" s="31"/>
      <c r="D588" s="31"/>
      <c r="E588" s="33"/>
      <c r="F588" s="34"/>
      <c r="G588" s="35"/>
      <c r="H588" s="36" t="str">
        <f t="shared" si="52"/>
        <v/>
      </c>
      <c r="I588" s="34"/>
      <c r="J588" s="35"/>
      <c r="K588" s="36" t="str">
        <f t="shared" si="53"/>
        <v/>
      </c>
      <c r="L588" s="34"/>
      <c r="M588" s="37" t="str">
        <f t="shared" si="54"/>
        <v xml:space="preserve"> </v>
      </c>
      <c r="N588" s="36" t="str">
        <f t="shared" si="55"/>
        <v xml:space="preserve"> </v>
      </c>
      <c r="O588" s="38" t="str">
        <f t="shared" si="56"/>
        <v xml:space="preserve"> </v>
      </c>
      <c r="P588" s="37" t="str">
        <f t="shared" si="57"/>
        <v xml:space="preserve"> </v>
      </c>
      <c r="Q588" s="36" t="str">
        <f t="shared" si="58"/>
        <v xml:space="preserve"> </v>
      </c>
      <c r="R588" s="29"/>
    </row>
    <row r="589" spans="1:18" ht="16.5" customHeight="1">
      <c r="A589" s="30"/>
      <c r="B589" s="31"/>
      <c r="C589" s="31"/>
      <c r="D589" s="31"/>
      <c r="E589" s="33"/>
      <c r="F589" s="34"/>
      <c r="G589" s="35"/>
      <c r="H589" s="36" t="str">
        <f t="shared" si="52"/>
        <v/>
      </c>
      <c r="I589" s="34"/>
      <c r="J589" s="35"/>
      <c r="K589" s="36" t="str">
        <f t="shared" si="53"/>
        <v/>
      </c>
      <c r="L589" s="34"/>
      <c r="M589" s="37" t="str">
        <f t="shared" si="54"/>
        <v xml:space="preserve"> </v>
      </c>
      <c r="N589" s="36" t="str">
        <f t="shared" si="55"/>
        <v xml:space="preserve"> </v>
      </c>
      <c r="O589" s="38" t="str">
        <f t="shared" si="56"/>
        <v xml:space="preserve"> </v>
      </c>
      <c r="P589" s="37" t="str">
        <f t="shared" si="57"/>
        <v xml:space="preserve"> </v>
      </c>
      <c r="Q589" s="36" t="str">
        <f t="shared" si="58"/>
        <v xml:space="preserve"> </v>
      </c>
      <c r="R589" s="29"/>
    </row>
    <row r="590" spans="1:18" ht="16.5" customHeight="1">
      <c r="A590" s="30"/>
      <c r="B590" s="31"/>
      <c r="C590" s="31"/>
      <c r="D590" s="31"/>
      <c r="E590" s="33"/>
      <c r="F590" s="34"/>
      <c r="G590" s="35"/>
      <c r="H590" s="36" t="str">
        <f t="shared" si="52"/>
        <v/>
      </c>
      <c r="I590" s="34"/>
      <c r="J590" s="35"/>
      <c r="K590" s="36" t="str">
        <f t="shared" si="53"/>
        <v/>
      </c>
      <c r="L590" s="34"/>
      <c r="M590" s="37" t="str">
        <f t="shared" si="54"/>
        <v xml:space="preserve"> </v>
      </c>
      <c r="N590" s="36" t="str">
        <f t="shared" si="55"/>
        <v xml:space="preserve"> </v>
      </c>
      <c r="O590" s="38" t="str">
        <f t="shared" si="56"/>
        <v xml:space="preserve"> </v>
      </c>
      <c r="P590" s="37" t="str">
        <f t="shared" si="57"/>
        <v xml:space="preserve"> </v>
      </c>
      <c r="Q590" s="36" t="str">
        <f t="shared" si="58"/>
        <v xml:space="preserve"> </v>
      </c>
      <c r="R590" s="29"/>
    </row>
    <row r="591" spans="1:18" ht="16.5" customHeight="1">
      <c r="A591" s="30"/>
      <c r="B591" s="31"/>
      <c r="C591" s="31"/>
      <c r="D591" s="31"/>
      <c r="E591" s="33"/>
      <c r="F591" s="34"/>
      <c r="G591" s="35"/>
      <c r="H591" s="36" t="str">
        <f t="shared" si="52"/>
        <v/>
      </c>
      <c r="I591" s="34"/>
      <c r="J591" s="35"/>
      <c r="K591" s="36" t="str">
        <f t="shared" si="53"/>
        <v/>
      </c>
      <c r="L591" s="34"/>
      <c r="M591" s="37" t="str">
        <f t="shared" si="54"/>
        <v xml:space="preserve"> </v>
      </c>
      <c r="N591" s="36" t="str">
        <f t="shared" si="55"/>
        <v xml:space="preserve"> </v>
      </c>
      <c r="O591" s="38" t="str">
        <f t="shared" si="56"/>
        <v xml:space="preserve"> </v>
      </c>
      <c r="P591" s="37" t="str">
        <f t="shared" si="57"/>
        <v xml:space="preserve"> </v>
      </c>
      <c r="Q591" s="36" t="str">
        <f t="shared" si="58"/>
        <v xml:space="preserve"> </v>
      </c>
      <c r="R591" s="29"/>
    </row>
    <row r="592" spans="1:18" ht="16.5" customHeight="1">
      <c r="A592" s="30"/>
      <c r="B592" s="31"/>
      <c r="C592" s="31"/>
      <c r="D592" s="31"/>
      <c r="E592" s="33"/>
      <c r="F592" s="34"/>
      <c r="G592" s="35"/>
      <c r="H592" s="36" t="str">
        <f t="shared" si="52"/>
        <v/>
      </c>
      <c r="I592" s="34"/>
      <c r="J592" s="35"/>
      <c r="K592" s="36" t="str">
        <f t="shared" si="53"/>
        <v/>
      </c>
      <c r="L592" s="34"/>
      <c r="M592" s="37" t="str">
        <f t="shared" si="54"/>
        <v xml:space="preserve"> </v>
      </c>
      <c r="N592" s="36" t="str">
        <f t="shared" si="55"/>
        <v xml:space="preserve"> </v>
      </c>
      <c r="O592" s="38" t="str">
        <f t="shared" si="56"/>
        <v xml:space="preserve"> </v>
      </c>
      <c r="P592" s="37" t="str">
        <f t="shared" si="57"/>
        <v xml:space="preserve"> </v>
      </c>
      <c r="Q592" s="36" t="str">
        <f t="shared" si="58"/>
        <v xml:space="preserve"> </v>
      </c>
      <c r="R592" s="29"/>
    </row>
    <row r="593" spans="1:18" ht="16.5" customHeight="1">
      <c r="A593" s="30"/>
      <c r="B593" s="31"/>
      <c r="C593" s="31"/>
      <c r="D593" s="31"/>
      <c r="E593" s="33"/>
      <c r="F593" s="34"/>
      <c r="G593" s="35"/>
      <c r="H593" s="36" t="str">
        <f t="shared" si="52"/>
        <v/>
      </c>
      <c r="I593" s="34"/>
      <c r="J593" s="35"/>
      <c r="K593" s="36" t="str">
        <f t="shared" si="53"/>
        <v/>
      </c>
      <c r="L593" s="34"/>
      <c r="M593" s="37" t="str">
        <f t="shared" si="54"/>
        <v xml:space="preserve"> </v>
      </c>
      <c r="N593" s="36" t="str">
        <f t="shared" si="55"/>
        <v xml:space="preserve"> </v>
      </c>
      <c r="O593" s="38" t="str">
        <f t="shared" si="56"/>
        <v xml:space="preserve"> </v>
      </c>
      <c r="P593" s="37" t="str">
        <f t="shared" si="57"/>
        <v xml:space="preserve"> </v>
      </c>
      <c r="Q593" s="36" t="str">
        <f t="shared" si="58"/>
        <v xml:space="preserve"> </v>
      </c>
      <c r="R593" s="29"/>
    </row>
    <row r="594" spans="1:18" ht="16.5" customHeight="1">
      <c r="A594" s="30"/>
      <c r="B594" s="31"/>
      <c r="C594" s="31"/>
      <c r="D594" s="31"/>
      <c r="E594" s="33"/>
      <c r="F594" s="34"/>
      <c r="G594" s="35"/>
      <c r="H594" s="36" t="str">
        <f t="shared" si="52"/>
        <v/>
      </c>
      <c r="I594" s="34"/>
      <c r="J594" s="35"/>
      <c r="K594" s="36" t="str">
        <f t="shared" si="53"/>
        <v/>
      </c>
      <c r="L594" s="34"/>
      <c r="M594" s="37" t="str">
        <f t="shared" si="54"/>
        <v xml:space="preserve"> </v>
      </c>
      <c r="N594" s="36" t="str">
        <f t="shared" si="55"/>
        <v xml:space="preserve"> </v>
      </c>
      <c r="O594" s="38" t="str">
        <f t="shared" si="56"/>
        <v xml:space="preserve"> </v>
      </c>
      <c r="P594" s="37" t="str">
        <f t="shared" si="57"/>
        <v xml:space="preserve"> </v>
      </c>
      <c r="Q594" s="36" t="str">
        <f t="shared" si="58"/>
        <v xml:space="preserve"> </v>
      </c>
      <c r="R594" s="29"/>
    </row>
    <row r="595" spans="1:18" ht="16.5" customHeight="1">
      <c r="A595" s="30"/>
      <c r="B595" s="31"/>
      <c r="C595" s="31"/>
      <c r="D595" s="31"/>
      <c r="E595" s="33"/>
      <c r="F595" s="34"/>
      <c r="G595" s="35"/>
      <c r="H595" s="36" t="str">
        <f t="shared" si="52"/>
        <v/>
      </c>
      <c r="I595" s="34"/>
      <c r="J595" s="35"/>
      <c r="K595" s="36" t="str">
        <f t="shared" si="53"/>
        <v/>
      </c>
      <c r="L595" s="34"/>
      <c r="M595" s="37" t="str">
        <f t="shared" si="54"/>
        <v xml:space="preserve"> </v>
      </c>
      <c r="N595" s="36" t="str">
        <f t="shared" si="55"/>
        <v xml:space="preserve"> </v>
      </c>
      <c r="O595" s="38" t="str">
        <f t="shared" si="56"/>
        <v xml:space="preserve"> </v>
      </c>
      <c r="P595" s="37" t="str">
        <f t="shared" si="57"/>
        <v xml:space="preserve"> </v>
      </c>
      <c r="Q595" s="36" t="str">
        <f t="shared" si="58"/>
        <v xml:space="preserve"> </v>
      </c>
      <c r="R595" s="29"/>
    </row>
    <row r="596" spans="1:18" ht="16.5" customHeight="1">
      <c r="A596" s="30"/>
      <c r="B596" s="31"/>
      <c r="C596" s="31"/>
      <c r="D596" s="31"/>
      <c r="E596" s="33"/>
      <c r="F596" s="34"/>
      <c r="G596" s="35"/>
      <c r="H596" s="36" t="str">
        <f t="shared" si="52"/>
        <v/>
      </c>
      <c r="I596" s="34"/>
      <c r="J596" s="35"/>
      <c r="K596" s="36" t="str">
        <f t="shared" si="53"/>
        <v/>
      </c>
      <c r="L596" s="34"/>
      <c r="M596" s="37" t="str">
        <f t="shared" si="54"/>
        <v xml:space="preserve"> </v>
      </c>
      <c r="N596" s="36" t="str">
        <f t="shared" si="55"/>
        <v xml:space="preserve"> </v>
      </c>
      <c r="O596" s="38" t="str">
        <f t="shared" si="56"/>
        <v xml:space="preserve"> </v>
      </c>
      <c r="P596" s="37" t="str">
        <f t="shared" si="57"/>
        <v xml:space="preserve"> </v>
      </c>
      <c r="Q596" s="36" t="str">
        <f t="shared" si="58"/>
        <v xml:space="preserve"> </v>
      </c>
      <c r="R596" s="29"/>
    </row>
    <row r="597" spans="1:18" ht="16.5" customHeight="1">
      <c r="A597" s="30"/>
      <c r="B597" s="31"/>
      <c r="C597" s="31"/>
      <c r="D597" s="31"/>
      <c r="E597" s="33"/>
      <c r="F597" s="34"/>
      <c r="G597" s="35"/>
      <c r="H597" s="36" t="str">
        <f t="shared" si="52"/>
        <v/>
      </c>
      <c r="I597" s="34"/>
      <c r="J597" s="35"/>
      <c r="K597" s="36" t="str">
        <f t="shared" si="53"/>
        <v/>
      </c>
      <c r="L597" s="34"/>
      <c r="M597" s="37" t="str">
        <f t="shared" si="54"/>
        <v xml:space="preserve"> </v>
      </c>
      <c r="N597" s="36" t="str">
        <f t="shared" si="55"/>
        <v xml:space="preserve"> </v>
      </c>
      <c r="O597" s="38" t="str">
        <f t="shared" si="56"/>
        <v xml:space="preserve"> </v>
      </c>
      <c r="P597" s="37" t="str">
        <f t="shared" si="57"/>
        <v xml:space="preserve"> </v>
      </c>
      <c r="Q597" s="36" t="str">
        <f t="shared" si="58"/>
        <v xml:space="preserve"> </v>
      </c>
      <c r="R597" s="29"/>
    </row>
    <row r="598" spans="1:18" ht="16.5" customHeight="1">
      <c r="A598" s="30"/>
      <c r="B598" s="31"/>
      <c r="C598" s="31"/>
      <c r="D598" s="31"/>
      <c r="E598" s="33"/>
      <c r="F598" s="34"/>
      <c r="G598" s="35"/>
      <c r="H598" s="36" t="str">
        <f t="shared" si="52"/>
        <v/>
      </c>
      <c r="I598" s="34"/>
      <c r="J598" s="35"/>
      <c r="K598" s="36" t="str">
        <f t="shared" si="53"/>
        <v/>
      </c>
      <c r="L598" s="34"/>
      <c r="M598" s="37" t="str">
        <f t="shared" si="54"/>
        <v xml:space="preserve"> </v>
      </c>
      <c r="N598" s="36" t="str">
        <f t="shared" si="55"/>
        <v xml:space="preserve"> </v>
      </c>
      <c r="O598" s="38" t="str">
        <f t="shared" si="56"/>
        <v xml:space="preserve"> </v>
      </c>
      <c r="P598" s="37" t="str">
        <f t="shared" si="57"/>
        <v xml:space="preserve"> </v>
      </c>
      <c r="Q598" s="36" t="str">
        <f t="shared" si="58"/>
        <v xml:space="preserve"> </v>
      </c>
      <c r="R598" s="29"/>
    </row>
    <row r="599" spans="1:18" ht="16.5" customHeight="1">
      <c r="A599" s="30"/>
      <c r="B599" s="31"/>
      <c r="C599" s="31"/>
      <c r="D599" s="31"/>
      <c r="E599" s="33"/>
      <c r="F599" s="34"/>
      <c r="G599" s="35"/>
      <c r="H599" s="36" t="str">
        <f t="shared" si="52"/>
        <v/>
      </c>
      <c r="I599" s="34"/>
      <c r="J599" s="35"/>
      <c r="K599" s="36" t="str">
        <f t="shared" si="53"/>
        <v/>
      </c>
      <c r="L599" s="34"/>
      <c r="M599" s="37" t="str">
        <f t="shared" si="54"/>
        <v xml:space="preserve"> </v>
      </c>
      <c r="N599" s="36" t="str">
        <f t="shared" si="55"/>
        <v xml:space="preserve"> </v>
      </c>
      <c r="O599" s="38" t="str">
        <f t="shared" si="56"/>
        <v xml:space="preserve"> </v>
      </c>
      <c r="P599" s="37" t="str">
        <f t="shared" si="57"/>
        <v xml:space="preserve"> </v>
      </c>
      <c r="Q599" s="36" t="str">
        <f t="shared" si="58"/>
        <v xml:space="preserve"> </v>
      </c>
      <c r="R599" s="29"/>
    </row>
    <row r="600" spans="1:18" ht="16.5" customHeight="1">
      <c r="A600" s="30"/>
      <c r="B600" s="31"/>
      <c r="C600" s="31"/>
      <c r="D600" s="31"/>
      <c r="E600" s="33"/>
      <c r="F600" s="34"/>
      <c r="G600" s="35"/>
      <c r="H600" s="36" t="str">
        <f t="shared" si="52"/>
        <v/>
      </c>
      <c r="I600" s="34"/>
      <c r="J600" s="35"/>
      <c r="K600" s="36" t="str">
        <f t="shared" si="53"/>
        <v/>
      </c>
      <c r="L600" s="34"/>
      <c r="M600" s="37" t="str">
        <f t="shared" si="54"/>
        <v xml:space="preserve"> </v>
      </c>
      <c r="N600" s="36" t="str">
        <f t="shared" si="55"/>
        <v xml:space="preserve"> </v>
      </c>
      <c r="O600" s="38" t="str">
        <f t="shared" si="56"/>
        <v xml:space="preserve"> </v>
      </c>
      <c r="P600" s="37" t="str">
        <f t="shared" si="57"/>
        <v xml:space="preserve"> </v>
      </c>
      <c r="Q600" s="36" t="str">
        <f t="shared" si="58"/>
        <v xml:space="preserve"> </v>
      </c>
      <c r="R600" s="29"/>
    </row>
    <row r="601" spans="1:18" ht="16.5" customHeight="1">
      <c r="A601" s="30"/>
      <c r="B601" s="31"/>
      <c r="C601" s="31"/>
      <c r="D601" s="31"/>
      <c r="E601" s="33"/>
      <c r="F601" s="34"/>
      <c r="G601" s="35"/>
      <c r="H601" s="36" t="str">
        <f t="shared" si="52"/>
        <v/>
      </c>
      <c r="I601" s="34"/>
      <c r="J601" s="35"/>
      <c r="K601" s="36" t="str">
        <f t="shared" si="53"/>
        <v/>
      </c>
      <c r="L601" s="34"/>
      <c r="M601" s="37" t="str">
        <f t="shared" si="54"/>
        <v xml:space="preserve"> </v>
      </c>
      <c r="N601" s="36" t="str">
        <f t="shared" si="55"/>
        <v xml:space="preserve"> </v>
      </c>
      <c r="O601" s="38" t="str">
        <f t="shared" si="56"/>
        <v xml:space="preserve"> </v>
      </c>
      <c r="P601" s="37" t="str">
        <f t="shared" si="57"/>
        <v xml:space="preserve"> </v>
      </c>
      <c r="Q601" s="36" t="str">
        <f t="shared" si="58"/>
        <v xml:space="preserve"> </v>
      </c>
      <c r="R601" s="29"/>
    </row>
    <row r="602" spans="1:18" ht="16.5" customHeight="1">
      <c r="A602" s="30"/>
      <c r="B602" s="31"/>
      <c r="C602" s="31"/>
      <c r="D602" s="31"/>
      <c r="E602" s="33"/>
      <c r="F602" s="34"/>
      <c r="G602" s="35"/>
      <c r="H602" s="36" t="str">
        <f t="shared" si="52"/>
        <v/>
      </c>
      <c r="I602" s="34"/>
      <c r="J602" s="35"/>
      <c r="K602" s="36" t="str">
        <f t="shared" si="53"/>
        <v/>
      </c>
      <c r="L602" s="34"/>
      <c r="M602" s="37" t="str">
        <f t="shared" si="54"/>
        <v xml:space="preserve"> </v>
      </c>
      <c r="N602" s="36" t="str">
        <f t="shared" si="55"/>
        <v xml:space="preserve"> </v>
      </c>
      <c r="O602" s="38" t="str">
        <f t="shared" si="56"/>
        <v xml:space="preserve"> </v>
      </c>
      <c r="P602" s="37" t="str">
        <f t="shared" si="57"/>
        <v xml:space="preserve"> </v>
      </c>
      <c r="Q602" s="36" t="str">
        <f t="shared" si="58"/>
        <v xml:space="preserve"> </v>
      </c>
      <c r="R602" s="29"/>
    </row>
    <row r="603" spans="1:18" ht="16.5" customHeight="1">
      <c r="A603" s="30"/>
      <c r="B603" s="31"/>
      <c r="C603" s="31"/>
      <c r="D603" s="31"/>
      <c r="E603" s="33"/>
      <c r="F603" s="34"/>
      <c r="G603" s="35"/>
      <c r="H603" s="36" t="str">
        <f t="shared" si="52"/>
        <v/>
      </c>
      <c r="I603" s="34"/>
      <c r="J603" s="35"/>
      <c r="K603" s="36" t="str">
        <f t="shared" si="53"/>
        <v/>
      </c>
      <c r="L603" s="34"/>
      <c r="M603" s="37" t="str">
        <f t="shared" si="54"/>
        <v xml:space="preserve"> </v>
      </c>
      <c r="N603" s="36" t="str">
        <f t="shared" si="55"/>
        <v xml:space="preserve"> </v>
      </c>
      <c r="O603" s="38" t="str">
        <f t="shared" si="56"/>
        <v xml:space="preserve"> </v>
      </c>
      <c r="P603" s="37" t="str">
        <f t="shared" si="57"/>
        <v xml:space="preserve"> </v>
      </c>
      <c r="Q603" s="36" t="str">
        <f t="shared" si="58"/>
        <v xml:space="preserve"> </v>
      </c>
      <c r="R603" s="29"/>
    </row>
    <row r="604" spans="1:18" ht="16.5" customHeight="1">
      <c r="A604" s="30"/>
      <c r="B604" s="31"/>
      <c r="C604" s="31"/>
      <c r="D604" s="31"/>
      <c r="E604" s="33"/>
      <c r="F604" s="34"/>
      <c r="G604" s="35"/>
      <c r="H604" s="36" t="str">
        <f t="shared" si="52"/>
        <v/>
      </c>
      <c r="I604" s="34"/>
      <c r="J604" s="35"/>
      <c r="K604" s="36" t="str">
        <f t="shared" si="53"/>
        <v/>
      </c>
      <c r="L604" s="34"/>
      <c r="M604" s="37" t="str">
        <f t="shared" si="54"/>
        <v xml:space="preserve"> </v>
      </c>
      <c r="N604" s="36" t="str">
        <f t="shared" si="55"/>
        <v xml:space="preserve"> </v>
      </c>
      <c r="O604" s="38" t="str">
        <f t="shared" si="56"/>
        <v xml:space="preserve"> </v>
      </c>
      <c r="P604" s="37" t="str">
        <f t="shared" si="57"/>
        <v xml:space="preserve"> </v>
      </c>
      <c r="Q604" s="36" t="str">
        <f t="shared" si="58"/>
        <v xml:space="preserve"> </v>
      </c>
      <c r="R604" s="29"/>
    </row>
    <row r="605" spans="1:18" ht="16.5" customHeight="1">
      <c r="A605" s="30"/>
      <c r="B605" s="31"/>
      <c r="C605" s="31"/>
      <c r="D605" s="31"/>
      <c r="E605" s="33"/>
      <c r="F605" s="34"/>
      <c r="G605" s="35"/>
      <c r="H605" s="36" t="str">
        <f t="shared" si="52"/>
        <v/>
      </c>
      <c r="I605" s="34"/>
      <c r="J605" s="35"/>
      <c r="K605" s="36" t="str">
        <f t="shared" si="53"/>
        <v/>
      </c>
      <c r="L605" s="34"/>
      <c r="M605" s="37" t="str">
        <f t="shared" si="54"/>
        <v xml:space="preserve"> </v>
      </c>
      <c r="N605" s="36" t="str">
        <f t="shared" si="55"/>
        <v xml:space="preserve"> </v>
      </c>
      <c r="O605" s="38" t="str">
        <f t="shared" si="56"/>
        <v xml:space="preserve"> </v>
      </c>
      <c r="P605" s="37" t="str">
        <f t="shared" si="57"/>
        <v xml:space="preserve"> </v>
      </c>
      <c r="Q605" s="36" t="str">
        <f t="shared" si="58"/>
        <v xml:space="preserve"> </v>
      </c>
      <c r="R605" s="29"/>
    </row>
    <row r="606" spans="1:18" ht="16.5" customHeight="1">
      <c r="A606" s="30"/>
      <c r="B606" s="31"/>
      <c r="C606" s="31"/>
      <c r="D606" s="31"/>
      <c r="E606" s="33"/>
      <c r="F606" s="34"/>
      <c r="G606" s="35"/>
      <c r="H606" s="36" t="str">
        <f t="shared" si="52"/>
        <v/>
      </c>
      <c r="I606" s="34"/>
      <c r="J606" s="35"/>
      <c r="K606" s="36" t="str">
        <f t="shared" si="53"/>
        <v/>
      </c>
      <c r="L606" s="34"/>
      <c r="M606" s="37" t="str">
        <f t="shared" si="54"/>
        <v xml:space="preserve"> </v>
      </c>
      <c r="N606" s="36" t="str">
        <f t="shared" si="55"/>
        <v xml:space="preserve"> </v>
      </c>
      <c r="O606" s="38" t="str">
        <f t="shared" si="56"/>
        <v xml:space="preserve"> </v>
      </c>
      <c r="P606" s="37" t="str">
        <f t="shared" si="57"/>
        <v xml:space="preserve"> </v>
      </c>
      <c r="Q606" s="36" t="str">
        <f t="shared" si="58"/>
        <v xml:space="preserve"> </v>
      </c>
      <c r="R606" s="29"/>
    </row>
    <row r="607" spans="1:18" ht="16.5" customHeight="1">
      <c r="A607" s="30"/>
      <c r="B607" s="31"/>
      <c r="C607" s="31"/>
      <c r="D607" s="31"/>
      <c r="E607" s="33"/>
      <c r="F607" s="34"/>
      <c r="G607" s="35"/>
      <c r="H607" s="36" t="str">
        <f t="shared" si="52"/>
        <v/>
      </c>
      <c r="I607" s="34"/>
      <c r="J607" s="35"/>
      <c r="K607" s="36" t="str">
        <f t="shared" si="53"/>
        <v/>
      </c>
      <c r="L607" s="34"/>
      <c r="M607" s="37" t="str">
        <f t="shared" si="54"/>
        <v xml:space="preserve"> </v>
      </c>
      <c r="N607" s="36" t="str">
        <f t="shared" si="55"/>
        <v xml:space="preserve"> </v>
      </c>
      <c r="O607" s="38" t="str">
        <f t="shared" si="56"/>
        <v xml:space="preserve"> </v>
      </c>
      <c r="P607" s="37" t="str">
        <f t="shared" si="57"/>
        <v xml:space="preserve"> </v>
      </c>
      <c r="Q607" s="36" t="str">
        <f t="shared" si="58"/>
        <v xml:space="preserve"> </v>
      </c>
      <c r="R607" s="29"/>
    </row>
    <row r="608" spans="1:18" ht="16.5" customHeight="1">
      <c r="A608" s="30"/>
      <c r="B608" s="31"/>
      <c r="C608" s="31"/>
      <c r="D608" s="31"/>
      <c r="E608" s="33"/>
      <c r="F608" s="34"/>
      <c r="G608" s="35"/>
      <c r="H608" s="36" t="str">
        <f t="shared" si="52"/>
        <v/>
      </c>
      <c r="I608" s="34"/>
      <c r="J608" s="35"/>
      <c r="K608" s="36" t="str">
        <f t="shared" si="53"/>
        <v/>
      </c>
      <c r="L608" s="34"/>
      <c r="M608" s="37" t="str">
        <f t="shared" si="54"/>
        <v xml:space="preserve"> </v>
      </c>
      <c r="N608" s="36" t="str">
        <f t="shared" si="55"/>
        <v xml:space="preserve"> </v>
      </c>
      <c r="O608" s="38" t="str">
        <f t="shared" si="56"/>
        <v xml:space="preserve"> </v>
      </c>
      <c r="P608" s="37" t="str">
        <f t="shared" si="57"/>
        <v xml:space="preserve"> </v>
      </c>
      <c r="Q608" s="36" t="str">
        <f t="shared" si="58"/>
        <v xml:space="preserve"> </v>
      </c>
      <c r="R608" s="29"/>
    </row>
    <row r="609" spans="1:18" ht="16.5" customHeight="1">
      <c r="A609" s="30"/>
      <c r="B609" s="31"/>
      <c r="C609" s="31"/>
      <c r="D609" s="31"/>
      <c r="E609" s="33"/>
      <c r="F609" s="34"/>
      <c r="G609" s="35"/>
      <c r="H609" s="36" t="str">
        <f t="shared" si="52"/>
        <v/>
      </c>
      <c r="I609" s="34"/>
      <c r="J609" s="35"/>
      <c r="K609" s="36" t="str">
        <f t="shared" si="53"/>
        <v/>
      </c>
      <c r="L609" s="34"/>
      <c r="M609" s="37" t="str">
        <f t="shared" si="54"/>
        <v xml:space="preserve"> </v>
      </c>
      <c r="N609" s="36" t="str">
        <f t="shared" si="55"/>
        <v xml:space="preserve"> </v>
      </c>
      <c r="O609" s="38" t="str">
        <f t="shared" si="56"/>
        <v xml:space="preserve"> </v>
      </c>
      <c r="P609" s="37" t="str">
        <f t="shared" si="57"/>
        <v xml:space="preserve"> </v>
      </c>
      <c r="Q609" s="36" t="str">
        <f t="shared" si="58"/>
        <v xml:space="preserve"> </v>
      </c>
      <c r="R609" s="29"/>
    </row>
    <row r="610" spans="1:18" ht="16.5" customHeight="1">
      <c r="A610" s="30"/>
      <c r="B610" s="31"/>
      <c r="C610" s="31"/>
      <c r="D610" s="31"/>
      <c r="E610" s="33"/>
      <c r="F610" s="34"/>
      <c r="G610" s="35"/>
      <c r="H610" s="36" t="str">
        <f t="shared" si="52"/>
        <v/>
      </c>
      <c r="I610" s="34"/>
      <c r="J610" s="35"/>
      <c r="K610" s="36" t="str">
        <f t="shared" si="53"/>
        <v/>
      </c>
      <c r="L610" s="34"/>
      <c r="M610" s="37" t="str">
        <f t="shared" si="54"/>
        <v xml:space="preserve"> </v>
      </c>
      <c r="N610" s="36" t="str">
        <f t="shared" si="55"/>
        <v xml:space="preserve"> </v>
      </c>
      <c r="O610" s="38" t="str">
        <f t="shared" si="56"/>
        <v xml:space="preserve"> </v>
      </c>
      <c r="P610" s="37" t="str">
        <f t="shared" si="57"/>
        <v xml:space="preserve"> </v>
      </c>
      <c r="Q610" s="36" t="str">
        <f t="shared" si="58"/>
        <v xml:space="preserve"> </v>
      </c>
      <c r="R610" s="29"/>
    </row>
    <row r="611" spans="1:18" ht="16.5" customHeight="1">
      <c r="A611" s="30"/>
      <c r="B611" s="31"/>
      <c r="C611" s="31"/>
      <c r="D611" s="31"/>
      <c r="E611" s="33"/>
      <c r="F611" s="34"/>
      <c r="G611" s="35"/>
      <c r="H611" s="36" t="str">
        <f t="shared" si="52"/>
        <v/>
      </c>
      <c r="I611" s="34"/>
      <c r="J611" s="35"/>
      <c r="K611" s="36" t="str">
        <f t="shared" si="53"/>
        <v/>
      </c>
      <c r="L611" s="34"/>
      <c r="M611" s="37" t="str">
        <f t="shared" si="54"/>
        <v xml:space="preserve"> </v>
      </c>
      <c r="N611" s="36" t="str">
        <f t="shared" si="55"/>
        <v xml:space="preserve"> </v>
      </c>
      <c r="O611" s="38" t="str">
        <f t="shared" si="56"/>
        <v xml:space="preserve"> </v>
      </c>
      <c r="P611" s="37" t="str">
        <f t="shared" si="57"/>
        <v xml:space="preserve"> </v>
      </c>
      <c r="Q611" s="36" t="str">
        <f t="shared" si="58"/>
        <v xml:space="preserve"> </v>
      </c>
      <c r="R611" s="29"/>
    </row>
    <row r="612" spans="1:18" ht="16.5" customHeight="1">
      <c r="A612" s="30"/>
      <c r="B612" s="31"/>
      <c r="C612" s="31"/>
      <c r="D612" s="31"/>
      <c r="E612" s="33"/>
      <c r="F612" s="34"/>
      <c r="G612" s="35"/>
      <c r="H612" s="36" t="str">
        <f t="shared" si="52"/>
        <v/>
      </c>
      <c r="I612" s="34"/>
      <c r="J612" s="35"/>
      <c r="K612" s="36" t="str">
        <f t="shared" si="53"/>
        <v/>
      </c>
      <c r="L612" s="34"/>
      <c r="M612" s="37" t="str">
        <f t="shared" si="54"/>
        <v xml:space="preserve"> </v>
      </c>
      <c r="N612" s="36" t="str">
        <f t="shared" si="55"/>
        <v xml:space="preserve"> </v>
      </c>
      <c r="O612" s="38" t="str">
        <f t="shared" si="56"/>
        <v xml:space="preserve"> </v>
      </c>
      <c r="P612" s="37" t="str">
        <f t="shared" si="57"/>
        <v xml:space="preserve"> </v>
      </c>
      <c r="Q612" s="36" t="str">
        <f t="shared" si="58"/>
        <v xml:space="preserve"> </v>
      </c>
      <c r="R612" s="29"/>
    </row>
    <row r="613" spans="1:18" ht="16.5" customHeight="1">
      <c r="A613" s="30"/>
      <c r="B613" s="31"/>
      <c r="C613" s="31"/>
      <c r="D613" s="31"/>
      <c r="E613" s="33"/>
      <c r="F613" s="34"/>
      <c r="G613" s="35"/>
      <c r="H613" s="36" t="str">
        <f t="shared" si="52"/>
        <v/>
      </c>
      <c r="I613" s="34"/>
      <c r="J613" s="35"/>
      <c r="K613" s="36" t="str">
        <f t="shared" si="53"/>
        <v/>
      </c>
      <c r="L613" s="34"/>
      <c r="M613" s="37" t="str">
        <f t="shared" si="54"/>
        <v xml:space="preserve"> </v>
      </c>
      <c r="N613" s="36" t="str">
        <f t="shared" si="55"/>
        <v xml:space="preserve"> </v>
      </c>
      <c r="O613" s="38" t="str">
        <f t="shared" si="56"/>
        <v xml:space="preserve"> </v>
      </c>
      <c r="P613" s="37" t="str">
        <f t="shared" si="57"/>
        <v xml:space="preserve"> </v>
      </c>
      <c r="Q613" s="36" t="str">
        <f t="shared" si="58"/>
        <v xml:space="preserve"> </v>
      </c>
      <c r="R613" s="29"/>
    </row>
    <row r="614" spans="1:18" ht="16.5" customHeight="1">
      <c r="A614" s="30"/>
      <c r="B614" s="31"/>
      <c r="C614" s="31"/>
      <c r="D614" s="31"/>
      <c r="E614" s="33"/>
      <c r="F614" s="34"/>
      <c r="G614" s="35"/>
      <c r="H614" s="36" t="str">
        <f t="shared" si="52"/>
        <v/>
      </c>
      <c r="I614" s="34"/>
      <c r="J614" s="35"/>
      <c r="K614" s="36" t="str">
        <f t="shared" si="53"/>
        <v/>
      </c>
      <c r="L614" s="34"/>
      <c r="M614" s="37" t="str">
        <f t="shared" si="54"/>
        <v xml:space="preserve"> </v>
      </c>
      <c r="N614" s="36" t="str">
        <f t="shared" si="55"/>
        <v xml:space="preserve"> </v>
      </c>
      <c r="O614" s="38" t="str">
        <f t="shared" si="56"/>
        <v xml:space="preserve"> </v>
      </c>
      <c r="P614" s="37" t="str">
        <f t="shared" si="57"/>
        <v xml:space="preserve"> </v>
      </c>
      <c r="Q614" s="36" t="str">
        <f t="shared" si="58"/>
        <v xml:space="preserve"> </v>
      </c>
      <c r="R614" s="29"/>
    </row>
    <row r="615" spans="1:18" ht="16.5" customHeight="1">
      <c r="A615" s="30"/>
      <c r="B615" s="31"/>
      <c r="C615" s="31"/>
      <c r="D615" s="31"/>
      <c r="E615" s="33"/>
      <c r="F615" s="34"/>
      <c r="G615" s="35"/>
      <c r="H615" s="36" t="str">
        <f t="shared" si="52"/>
        <v/>
      </c>
      <c r="I615" s="34"/>
      <c r="J615" s="35"/>
      <c r="K615" s="36" t="str">
        <f t="shared" si="53"/>
        <v/>
      </c>
      <c r="L615" s="34"/>
      <c r="M615" s="37" t="str">
        <f t="shared" si="54"/>
        <v xml:space="preserve"> </v>
      </c>
      <c r="N615" s="36" t="str">
        <f t="shared" si="55"/>
        <v xml:space="preserve"> </v>
      </c>
      <c r="O615" s="38" t="str">
        <f t="shared" si="56"/>
        <v xml:space="preserve"> </v>
      </c>
      <c r="P615" s="37" t="str">
        <f t="shared" si="57"/>
        <v xml:space="preserve"> </v>
      </c>
      <c r="Q615" s="36" t="str">
        <f t="shared" si="58"/>
        <v xml:space="preserve"> </v>
      </c>
      <c r="R615" s="29"/>
    </row>
    <row r="616" spans="1:18" ht="16.5" customHeight="1">
      <c r="A616" s="30"/>
      <c r="B616" s="31"/>
      <c r="C616" s="31"/>
      <c r="D616" s="31"/>
      <c r="E616" s="33"/>
      <c r="F616" s="34"/>
      <c r="G616" s="35"/>
      <c r="H616" s="36" t="str">
        <f t="shared" si="52"/>
        <v/>
      </c>
      <c r="I616" s="34"/>
      <c r="J616" s="35"/>
      <c r="K616" s="36" t="str">
        <f t="shared" si="53"/>
        <v/>
      </c>
      <c r="L616" s="34"/>
      <c r="M616" s="37" t="str">
        <f t="shared" si="54"/>
        <v xml:space="preserve"> </v>
      </c>
      <c r="N616" s="36" t="str">
        <f t="shared" si="55"/>
        <v xml:space="preserve"> </v>
      </c>
      <c r="O616" s="38" t="str">
        <f t="shared" si="56"/>
        <v xml:space="preserve"> </v>
      </c>
      <c r="P616" s="37" t="str">
        <f t="shared" si="57"/>
        <v xml:space="preserve"> </v>
      </c>
      <c r="Q616" s="36" t="str">
        <f t="shared" si="58"/>
        <v xml:space="preserve"> </v>
      </c>
      <c r="R616" s="29"/>
    </row>
    <row r="617" spans="1:18" ht="16.5" customHeight="1">
      <c r="A617" s="30"/>
      <c r="B617" s="31"/>
      <c r="C617" s="31"/>
      <c r="D617" s="31"/>
      <c r="E617" s="33"/>
      <c r="F617" s="34"/>
      <c r="G617" s="35"/>
      <c r="H617" s="36" t="str">
        <f t="shared" si="52"/>
        <v/>
      </c>
      <c r="I617" s="34"/>
      <c r="J617" s="35"/>
      <c r="K617" s="36" t="str">
        <f t="shared" si="53"/>
        <v/>
      </c>
      <c r="L617" s="34"/>
      <c r="M617" s="37" t="str">
        <f t="shared" si="54"/>
        <v xml:space="preserve"> </v>
      </c>
      <c r="N617" s="36" t="str">
        <f t="shared" si="55"/>
        <v xml:space="preserve"> </v>
      </c>
      <c r="O617" s="38" t="str">
        <f t="shared" si="56"/>
        <v xml:space="preserve"> </v>
      </c>
      <c r="P617" s="37" t="str">
        <f t="shared" si="57"/>
        <v xml:space="preserve"> </v>
      </c>
      <c r="Q617" s="36" t="str">
        <f t="shared" si="58"/>
        <v xml:space="preserve"> </v>
      </c>
      <c r="R617" s="29"/>
    </row>
    <row r="618" spans="1:18" ht="16.5" customHeight="1">
      <c r="A618" s="30"/>
      <c r="B618" s="31"/>
      <c r="C618" s="31"/>
      <c r="D618" s="31"/>
      <c r="E618" s="33"/>
      <c r="F618" s="34"/>
      <c r="G618" s="35"/>
      <c r="H618" s="36" t="str">
        <f t="shared" si="52"/>
        <v/>
      </c>
      <c r="I618" s="34"/>
      <c r="J618" s="35"/>
      <c r="K618" s="36" t="str">
        <f t="shared" si="53"/>
        <v/>
      </c>
      <c r="L618" s="34"/>
      <c r="M618" s="37" t="str">
        <f t="shared" si="54"/>
        <v xml:space="preserve"> </v>
      </c>
      <c r="N618" s="36" t="str">
        <f t="shared" si="55"/>
        <v xml:space="preserve"> </v>
      </c>
      <c r="O618" s="38" t="str">
        <f t="shared" si="56"/>
        <v xml:space="preserve"> </v>
      </c>
      <c r="P618" s="37" t="str">
        <f t="shared" si="57"/>
        <v xml:space="preserve"> </v>
      </c>
      <c r="Q618" s="36" t="str">
        <f t="shared" si="58"/>
        <v xml:space="preserve"> </v>
      </c>
      <c r="R618" s="29"/>
    </row>
    <row r="619" spans="1:18" ht="16.5" customHeight="1">
      <c r="A619" s="30"/>
      <c r="B619" s="31"/>
      <c r="C619" s="31"/>
      <c r="D619" s="31"/>
      <c r="E619" s="33"/>
      <c r="F619" s="34"/>
      <c r="G619" s="35"/>
      <c r="H619" s="36" t="str">
        <f t="shared" si="52"/>
        <v/>
      </c>
      <c r="I619" s="34"/>
      <c r="J619" s="35"/>
      <c r="K619" s="36" t="str">
        <f t="shared" si="53"/>
        <v/>
      </c>
      <c r="L619" s="34"/>
      <c r="M619" s="37" t="str">
        <f t="shared" si="54"/>
        <v xml:space="preserve"> </v>
      </c>
      <c r="N619" s="36" t="str">
        <f t="shared" si="55"/>
        <v xml:space="preserve"> </v>
      </c>
      <c r="O619" s="38" t="str">
        <f t="shared" si="56"/>
        <v xml:space="preserve"> </v>
      </c>
      <c r="P619" s="37" t="str">
        <f t="shared" si="57"/>
        <v xml:space="preserve"> </v>
      </c>
      <c r="Q619" s="36" t="str">
        <f t="shared" si="58"/>
        <v xml:space="preserve"> </v>
      </c>
      <c r="R619" s="29"/>
    </row>
    <row r="620" spans="1:18" ht="16.5" customHeight="1">
      <c r="A620" s="30"/>
      <c r="B620" s="31"/>
      <c r="C620" s="31"/>
      <c r="D620" s="31"/>
      <c r="E620" s="33"/>
      <c r="F620" s="34"/>
      <c r="G620" s="35"/>
      <c r="H620" s="36" t="str">
        <f t="shared" si="52"/>
        <v/>
      </c>
      <c r="I620" s="34"/>
      <c r="J620" s="35"/>
      <c r="K620" s="36" t="str">
        <f t="shared" si="53"/>
        <v/>
      </c>
      <c r="L620" s="34"/>
      <c r="M620" s="37" t="str">
        <f t="shared" si="54"/>
        <v xml:space="preserve"> </v>
      </c>
      <c r="N620" s="36" t="str">
        <f t="shared" si="55"/>
        <v xml:space="preserve"> </v>
      </c>
      <c r="O620" s="38" t="str">
        <f t="shared" si="56"/>
        <v xml:space="preserve"> </v>
      </c>
      <c r="P620" s="37" t="str">
        <f t="shared" si="57"/>
        <v xml:space="preserve"> </v>
      </c>
      <c r="Q620" s="36" t="str">
        <f t="shared" si="58"/>
        <v xml:space="preserve"> </v>
      </c>
      <c r="R620" s="29"/>
    </row>
    <row r="621" spans="1:18" ht="16.5" customHeight="1">
      <c r="A621" s="30"/>
      <c r="B621" s="31"/>
      <c r="C621" s="31"/>
      <c r="D621" s="31"/>
      <c r="E621" s="33"/>
      <c r="F621" s="34"/>
      <c r="G621" s="35"/>
      <c r="H621" s="36" t="str">
        <f t="shared" si="52"/>
        <v/>
      </c>
      <c r="I621" s="34"/>
      <c r="J621" s="35"/>
      <c r="K621" s="36" t="str">
        <f t="shared" si="53"/>
        <v/>
      </c>
      <c r="L621" s="34"/>
      <c r="M621" s="37" t="str">
        <f t="shared" si="54"/>
        <v xml:space="preserve"> </v>
      </c>
      <c r="N621" s="36" t="str">
        <f t="shared" si="55"/>
        <v xml:space="preserve"> </v>
      </c>
      <c r="O621" s="38" t="str">
        <f t="shared" si="56"/>
        <v xml:space="preserve"> </v>
      </c>
      <c r="P621" s="37" t="str">
        <f t="shared" si="57"/>
        <v xml:space="preserve"> </v>
      </c>
      <c r="Q621" s="36" t="str">
        <f t="shared" si="58"/>
        <v xml:space="preserve"> </v>
      </c>
      <c r="R621" s="29"/>
    </row>
    <row r="622" spans="1:18" ht="16.5" customHeight="1">
      <c r="A622" s="30"/>
      <c r="B622" s="31"/>
      <c r="C622" s="31"/>
      <c r="D622" s="31"/>
      <c r="E622" s="33"/>
      <c r="F622" s="34"/>
      <c r="G622" s="35"/>
      <c r="H622" s="36" t="str">
        <f t="shared" si="52"/>
        <v/>
      </c>
      <c r="I622" s="34"/>
      <c r="J622" s="35"/>
      <c r="K622" s="36" t="str">
        <f t="shared" si="53"/>
        <v/>
      </c>
      <c r="L622" s="34"/>
      <c r="M622" s="37" t="str">
        <f t="shared" si="54"/>
        <v xml:space="preserve"> </v>
      </c>
      <c r="N622" s="36" t="str">
        <f t="shared" si="55"/>
        <v xml:space="preserve"> </v>
      </c>
      <c r="O622" s="38" t="str">
        <f t="shared" si="56"/>
        <v xml:space="preserve"> </v>
      </c>
      <c r="P622" s="37" t="str">
        <f t="shared" si="57"/>
        <v xml:space="preserve"> </v>
      </c>
      <c r="Q622" s="36" t="str">
        <f t="shared" si="58"/>
        <v xml:space="preserve"> </v>
      </c>
      <c r="R622" s="29"/>
    </row>
    <row r="623" spans="1:18" ht="16.5" customHeight="1">
      <c r="A623" s="30"/>
      <c r="B623" s="31"/>
      <c r="C623" s="31"/>
      <c r="D623" s="31"/>
      <c r="E623" s="33"/>
      <c r="F623" s="34"/>
      <c r="G623" s="35"/>
      <c r="H623" s="36" t="str">
        <f t="shared" si="52"/>
        <v/>
      </c>
      <c r="I623" s="34"/>
      <c r="J623" s="35"/>
      <c r="K623" s="36" t="str">
        <f t="shared" si="53"/>
        <v/>
      </c>
      <c r="L623" s="34"/>
      <c r="M623" s="37" t="str">
        <f t="shared" si="54"/>
        <v xml:space="preserve"> </v>
      </c>
      <c r="N623" s="36" t="str">
        <f t="shared" si="55"/>
        <v xml:space="preserve"> </v>
      </c>
      <c r="O623" s="38" t="str">
        <f t="shared" si="56"/>
        <v xml:space="preserve"> </v>
      </c>
      <c r="P623" s="37" t="str">
        <f t="shared" si="57"/>
        <v xml:space="preserve"> </v>
      </c>
      <c r="Q623" s="36" t="str">
        <f t="shared" si="58"/>
        <v xml:space="preserve"> </v>
      </c>
      <c r="R623" s="29"/>
    </row>
    <row r="624" spans="1:18" ht="16.5" customHeight="1">
      <c r="A624" s="30"/>
      <c r="B624" s="31"/>
      <c r="C624" s="31"/>
      <c r="D624" s="31"/>
      <c r="E624" s="33"/>
      <c r="F624" s="34"/>
      <c r="G624" s="35"/>
      <c r="H624" s="36" t="str">
        <f t="shared" si="52"/>
        <v/>
      </c>
      <c r="I624" s="34"/>
      <c r="J624" s="35"/>
      <c r="K624" s="36" t="str">
        <f t="shared" si="53"/>
        <v/>
      </c>
      <c r="L624" s="34"/>
      <c r="M624" s="37" t="str">
        <f t="shared" si="54"/>
        <v xml:space="preserve"> </v>
      </c>
      <c r="N624" s="36" t="str">
        <f t="shared" si="55"/>
        <v xml:space="preserve"> </v>
      </c>
      <c r="O624" s="38" t="str">
        <f t="shared" si="56"/>
        <v xml:space="preserve"> </v>
      </c>
      <c r="P624" s="37" t="str">
        <f t="shared" si="57"/>
        <v xml:space="preserve"> </v>
      </c>
      <c r="Q624" s="36" t="str">
        <f t="shared" si="58"/>
        <v xml:space="preserve"> </v>
      </c>
      <c r="R624" s="29"/>
    </row>
    <row r="625" spans="1:18" ht="16.5" customHeight="1">
      <c r="A625" s="30"/>
      <c r="B625" s="31"/>
      <c r="C625" s="31"/>
      <c r="D625" s="31"/>
      <c r="E625" s="33"/>
      <c r="F625" s="34"/>
      <c r="G625" s="35"/>
      <c r="H625" s="36" t="str">
        <f t="shared" si="52"/>
        <v/>
      </c>
      <c r="I625" s="34"/>
      <c r="J625" s="35"/>
      <c r="K625" s="36" t="str">
        <f t="shared" si="53"/>
        <v/>
      </c>
      <c r="L625" s="34"/>
      <c r="M625" s="37" t="str">
        <f t="shared" si="54"/>
        <v xml:space="preserve"> </v>
      </c>
      <c r="N625" s="36" t="str">
        <f t="shared" si="55"/>
        <v xml:space="preserve"> </v>
      </c>
      <c r="O625" s="38" t="str">
        <f t="shared" si="56"/>
        <v xml:space="preserve"> </v>
      </c>
      <c r="P625" s="37" t="str">
        <f t="shared" si="57"/>
        <v xml:space="preserve"> </v>
      </c>
      <c r="Q625" s="36" t="str">
        <f t="shared" si="58"/>
        <v xml:space="preserve"> </v>
      </c>
      <c r="R625" s="29"/>
    </row>
    <row r="626" spans="1:18" ht="16.5" customHeight="1">
      <c r="A626" s="30"/>
      <c r="B626" s="31"/>
      <c r="C626" s="31"/>
      <c r="D626" s="31"/>
      <c r="E626" s="33"/>
      <c r="F626" s="34"/>
      <c r="G626" s="35"/>
      <c r="H626" s="36" t="str">
        <f t="shared" si="52"/>
        <v/>
      </c>
      <c r="I626" s="34"/>
      <c r="J626" s="35"/>
      <c r="K626" s="36" t="str">
        <f t="shared" si="53"/>
        <v/>
      </c>
      <c r="L626" s="34"/>
      <c r="M626" s="37" t="str">
        <f t="shared" si="54"/>
        <v xml:space="preserve"> </v>
      </c>
      <c r="N626" s="36" t="str">
        <f t="shared" si="55"/>
        <v xml:space="preserve"> </v>
      </c>
      <c r="O626" s="38" t="str">
        <f t="shared" si="56"/>
        <v xml:space="preserve"> </v>
      </c>
      <c r="P626" s="37" t="str">
        <f t="shared" si="57"/>
        <v xml:space="preserve"> </v>
      </c>
      <c r="Q626" s="36" t="str">
        <f t="shared" si="58"/>
        <v xml:space="preserve"> </v>
      </c>
      <c r="R626" s="29"/>
    </row>
    <row r="627" spans="1:18" ht="16.5" customHeight="1">
      <c r="A627" s="30"/>
      <c r="B627" s="31"/>
      <c r="C627" s="31"/>
      <c r="D627" s="31"/>
      <c r="E627" s="33"/>
      <c r="F627" s="34"/>
      <c r="G627" s="35"/>
      <c r="H627" s="36" t="str">
        <f t="shared" si="52"/>
        <v/>
      </c>
      <c r="I627" s="34"/>
      <c r="J627" s="35"/>
      <c r="K627" s="36" t="str">
        <f t="shared" si="53"/>
        <v/>
      </c>
      <c r="L627" s="34"/>
      <c r="M627" s="37" t="str">
        <f t="shared" si="54"/>
        <v xml:space="preserve"> </v>
      </c>
      <c r="N627" s="36" t="str">
        <f t="shared" si="55"/>
        <v xml:space="preserve"> </v>
      </c>
      <c r="O627" s="38" t="str">
        <f t="shared" si="56"/>
        <v xml:space="preserve"> </v>
      </c>
      <c r="P627" s="37" t="str">
        <f t="shared" si="57"/>
        <v xml:space="preserve"> </v>
      </c>
      <c r="Q627" s="36" t="str">
        <f t="shared" si="58"/>
        <v xml:space="preserve"> </v>
      </c>
      <c r="R627" s="29"/>
    </row>
    <row r="628" spans="1:18" ht="16.5" customHeight="1">
      <c r="A628" s="30"/>
      <c r="B628" s="31"/>
      <c r="C628" s="31"/>
      <c r="D628" s="31"/>
      <c r="E628" s="33"/>
      <c r="F628" s="34"/>
      <c r="G628" s="35"/>
      <c r="H628" s="36" t="str">
        <f t="shared" si="52"/>
        <v/>
      </c>
      <c r="I628" s="34"/>
      <c r="J628" s="35"/>
      <c r="K628" s="36" t="str">
        <f t="shared" si="53"/>
        <v/>
      </c>
      <c r="L628" s="34"/>
      <c r="M628" s="37" t="str">
        <f t="shared" si="54"/>
        <v xml:space="preserve"> </v>
      </c>
      <c r="N628" s="36" t="str">
        <f t="shared" si="55"/>
        <v xml:space="preserve"> </v>
      </c>
      <c r="O628" s="38" t="str">
        <f t="shared" si="56"/>
        <v xml:space="preserve"> </v>
      </c>
      <c r="P628" s="37" t="str">
        <f t="shared" si="57"/>
        <v xml:space="preserve"> </v>
      </c>
      <c r="Q628" s="36" t="str">
        <f t="shared" si="58"/>
        <v xml:space="preserve"> </v>
      </c>
      <c r="R628" s="29"/>
    </row>
    <row r="629" spans="1:18" ht="16.5" customHeight="1">
      <c r="A629" s="30"/>
      <c r="B629" s="31"/>
      <c r="C629" s="31"/>
      <c r="D629" s="31"/>
      <c r="E629" s="33"/>
      <c r="F629" s="34"/>
      <c r="G629" s="35"/>
      <c r="H629" s="36" t="str">
        <f t="shared" si="52"/>
        <v/>
      </c>
      <c r="I629" s="34"/>
      <c r="J629" s="35"/>
      <c r="K629" s="36" t="str">
        <f t="shared" si="53"/>
        <v/>
      </c>
      <c r="L629" s="34"/>
      <c r="M629" s="37" t="str">
        <f t="shared" si="54"/>
        <v xml:space="preserve"> </v>
      </c>
      <c r="N629" s="36" t="str">
        <f t="shared" si="55"/>
        <v xml:space="preserve"> </v>
      </c>
      <c r="O629" s="38" t="str">
        <f t="shared" si="56"/>
        <v xml:space="preserve"> </v>
      </c>
      <c r="P629" s="37" t="str">
        <f t="shared" si="57"/>
        <v xml:space="preserve"> </v>
      </c>
      <c r="Q629" s="36" t="str">
        <f t="shared" si="58"/>
        <v xml:space="preserve"> </v>
      </c>
      <c r="R629" s="29"/>
    </row>
    <row r="630" spans="1:18" ht="16.5" customHeight="1">
      <c r="A630" s="30"/>
      <c r="B630" s="31"/>
      <c r="C630" s="31"/>
      <c r="D630" s="31"/>
      <c r="E630" s="33"/>
      <c r="F630" s="34"/>
      <c r="G630" s="35"/>
      <c r="H630" s="36" t="str">
        <f t="shared" si="52"/>
        <v/>
      </c>
      <c r="I630" s="34"/>
      <c r="J630" s="35"/>
      <c r="K630" s="36" t="str">
        <f t="shared" si="53"/>
        <v/>
      </c>
      <c r="L630" s="34"/>
      <c r="M630" s="37" t="str">
        <f t="shared" si="54"/>
        <v xml:space="preserve"> </v>
      </c>
      <c r="N630" s="36" t="str">
        <f t="shared" si="55"/>
        <v xml:space="preserve"> </v>
      </c>
      <c r="O630" s="38" t="str">
        <f t="shared" si="56"/>
        <v xml:space="preserve"> </v>
      </c>
      <c r="P630" s="37" t="str">
        <f t="shared" si="57"/>
        <v xml:space="preserve"> </v>
      </c>
      <c r="Q630" s="36" t="str">
        <f t="shared" si="58"/>
        <v xml:space="preserve"> </v>
      </c>
      <c r="R630" s="29"/>
    </row>
    <row r="631" spans="1:18" ht="16.5" customHeight="1">
      <c r="A631" s="30"/>
      <c r="B631" s="31"/>
      <c r="C631" s="31"/>
      <c r="D631" s="31"/>
      <c r="E631" s="33"/>
      <c r="F631" s="34"/>
      <c r="G631" s="35"/>
      <c r="H631" s="36" t="str">
        <f t="shared" si="52"/>
        <v/>
      </c>
      <c r="I631" s="34"/>
      <c r="J631" s="35"/>
      <c r="K631" s="36" t="str">
        <f t="shared" si="53"/>
        <v/>
      </c>
      <c r="L631" s="34"/>
      <c r="M631" s="37" t="str">
        <f t="shared" si="54"/>
        <v xml:space="preserve"> </v>
      </c>
      <c r="N631" s="36" t="str">
        <f t="shared" si="55"/>
        <v xml:space="preserve"> </v>
      </c>
      <c r="O631" s="38" t="str">
        <f t="shared" si="56"/>
        <v xml:space="preserve"> </v>
      </c>
      <c r="P631" s="37" t="str">
        <f t="shared" si="57"/>
        <v xml:space="preserve"> </v>
      </c>
      <c r="Q631" s="36" t="str">
        <f t="shared" si="58"/>
        <v xml:space="preserve"> </v>
      </c>
      <c r="R631" s="29"/>
    </row>
    <row r="632" spans="1:18" ht="16.5" customHeight="1">
      <c r="A632" s="30"/>
      <c r="B632" s="31"/>
      <c r="C632" s="31"/>
      <c r="D632" s="31"/>
      <c r="E632" s="33"/>
      <c r="F632" s="34"/>
      <c r="G632" s="35"/>
      <c r="H632" s="36" t="str">
        <f t="shared" si="52"/>
        <v/>
      </c>
      <c r="I632" s="34"/>
      <c r="J632" s="35"/>
      <c r="K632" s="36" t="str">
        <f t="shared" si="53"/>
        <v/>
      </c>
      <c r="L632" s="34"/>
      <c r="M632" s="37" t="str">
        <f t="shared" si="54"/>
        <v xml:space="preserve"> </v>
      </c>
      <c r="N632" s="36" t="str">
        <f t="shared" si="55"/>
        <v xml:space="preserve"> </v>
      </c>
      <c r="O632" s="38" t="str">
        <f t="shared" si="56"/>
        <v xml:space="preserve"> </v>
      </c>
      <c r="P632" s="37" t="str">
        <f t="shared" si="57"/>
        <v xml:space="preserve"> </v>
      </c>
      <c r="Q632" s="36" t="str">
        <f t="shared" si="58"/>
        <v xml:space="preserve"> </v>
      </c>
      <c r="R632" s="29"/>
    </row>
    <row r="633" spans="1:18" ht="16.5" customHeight="1">
      <c r="A633" s="30"/>
      <c r="B633" s="31"/>
      <c r="C633" s="31"/>
      <c r="D633" s="31"/>
      <c r="E633" s="33"/>
      <c r="F633" s="34"/>
      <c r="G633" s="35"/>
      <c r="H633" s="36" t="str">
        <f t="shared" si="52"/>
        <v/>
      </c>
      <c r="I633" s="34"/>
      <c r="J633" s="35"/>
      <c r="K633" s="36" t="str">
        <f t="shared" si="53"/>
        <v/>
      </c>
      <c r="L633" s="34"/>
      <c r="M633" s="37" t="str">
        <f t="shared" si="54"/>
        <v xml:space="preserve"> </v>
      </c>
      <c r="N633" s="36" t="str">
        <f t="shared" si="55"/>
        <v xml:space="preserve"> </v>
      </c>
      <c r="O633" s="38" t="str">
        <f t="shared" si="56"/>
        <v xml:space="preserve"> </v>
      </c>
      <c r="P633" s="37" t="str">
        <f t="shared" si="57"/>
        <v xml:space="preserve"> </v>
      </c>
      <c r="Q633" s="36" t="str">
        <f t="shared" si="58"/>
        <v xml:space="preserve"> </v>
      </c>
      <c r="R633" s="29"/>
    </row>
    <row r="634" spans="1:18" ht="16.5" customHeight="1">
      <c r="A634" s="30"/>
      <c r="B634" s="31"/>
      <c r="C634" s="31"/>
      <c r="D634" s="31"/>
      <c r="E634" s="33"/>
      <c r="F634" s="34"/>
      <c r="G634" s="35"/>
      <c r="H634" s="36" t="str">
        <f t="shared" si="52"/>
        <v/>
      </c>
      <c r="I634" s="34"/>
      <c r="J634" s="35"/>
      <c r="K634" s="36" t="str">
        <f t="shared" si="53"/>
        <v/>
      </c>
      <c r="L634" s="34"/>
      <c r="M634" s="37" t="str">
        <f t="shared" si="54"/>
        <v xml:space="preserve"> </v>
      </c>
      <c r="N634" s="36" t="str">
        <f t="shared" si="55"/>
        <v xml:space="preserve"> </v>
      </c>
      <c r="O634" s="38" t="str">
        <f t="shared" si="56"/>
        <v xml:space="preserve"> </v>
      </c>
      <c r="P634" s="37" t="str">
        <f t="shared" si="57"/>
        <v xml:space="preserve"> </v>
      </c>
      <c r="Q634" s="36" t="str">
        <f t="shared" si="58"/>
        <v xml:space="preserve"> </v>
      </c>
      <c r="R634" s="29"/>
    </row>
    <row r="635" spans="1:18" ht="16.5" customHeight="1">
      <c r="A635" s="30"/>
      <c r="B635" s="31"/>
      <c r="C635" s="31"/>
      <c r="D635" s="31"/>
      <c r="E635" s="33"/>
      <c r="F635" s="34"/>
      <c r="G635" s="35"/>
      <c r="H635" s="36" t="str">
        <f t="shared" si="52"/>
        <v/>
      </c>
      <c r="I635" s="34"/>
      <c r="J635" s="35"/>
      <c r="K635" s="36" t="str">
        <f t="shared" si="53"/>
        <v/>
      </c>
      <c r="L635" s="34"/>
      <c r="M635" s="37" t="str">
        <f t="shared" si="54"/>
        <v xml:space="preserve"> </v>
      </c>
      <c r="N635" s="36" t="str">
        <f t="shared" si="55"/>
        <v xml:space="preserve"> </v>
      </c>
      <c r="O635" s="38" t="str">
        <f t="shared" si="56"/>
        <v xml:space="preserve"> </v>
      </c>
      <c r="P635" s="37" t="str">
        <f t="shared" si="57"/>
        <v xml:space="preserve"> </v>
      </c>
      <c r="Q635" s="36" t="str">
        <f t="shared" si="58"/>
        <v xml:space="preserve"> </v>
      </c>
      <c r="R635" s="29"/>
    </row>
    <row r="636" spans="1:18" ht="16.5" customHeight="1">
      <c r="A636" s="30"/>
      <c r="B636" s="31"/>
      <c r="C636" s="31"/>
      <c r="D636" s="31"/>
      <c r="E636" s="33"/>
      <c r="F636" s="34"/>
      <c r="G636" s="35"/>
      <c r="H636" s="36" t="str">
        <f t="shared" si="52"/>
        <v/>
      </c>
      <c r="I636" s="34"/>
      <c r="J636" s="35"/>
      <c r="K636" s="36" t="str">
        <f t="shared" si="53"/>
        <v/>
      </c>
      <c r="L636" s="34"/>
      <c r="M636" s="37" t="str">
        <f t="shared" si="54"/>
        <v xml:space="preserve"> </v>
      </c>
      <c r="N636" s="36" t="str">
        <f t="shared" si="55"/>
        <v xml:space="preserve"> </v>
      </c>
      <c r="O636" s="38" t="str">
        <f t="shared" si="56"/>
        <v xml:space="preserve"> </v>
      </c>
      <c r="P636" s="37" t="str">
        <f t="shared" si="57"/>
        <v xml:space="preserve"> </v>
      </c>
      <c r="Q636" s="36" t="str">
        <f t="shared" si="58"/>
        <v xml:space="preserve"> </v>
      </c>
      <c r="R636" s="29"/>
    </row>
    <row r="637" spans="1:18" ht="16.5" customHeight="1">
      <c r="A637" s="30"/>
      <c r="B637" s="31"/>
      <c r="C637" s="31"/>
      <c r="D637" s="31"/>
      <c r="E637" s="33"/>
      <c r="F637" s="34"/>
      <c r="G637" s="35"/>
      <c r="H637" s="36" t="str">
        <f t="shared" si="52"/>
        <v/>
      </c>
      <c r="I637" s="34"/>
      <c r="J637" s="35"/>
      <c r="K637" s="36" t="str">
        <f t="shared" si="53"/>
        <v/>
      </c>
      <c r="L637" s="34"/>
      <c r="M637" s="37" t="str">
        <f t="shared" si="54"/>
        <v xml:space="preserve"> </v>
      </c>
      <c r="N637" s="36" t="str">
        <f t="shared" si="55"/>
        <v xml:space="preserve"> </v>
      </c>
      <c r="O637" s="38" t="str">
        <f t="shared" si="56"/>
        <v xml:space="preserve"> </v>
      </c>
      <c r="P637" s="37" t="str">
        <f t="shared" si="57"/>
        <v xml:space="preserve"> </v>
      </c>
      <c r="Q637" s="36" t="str">
        <f t="shared" si="58"/>
        <v xml:space="preserve"> </v>
      </c>
      <c r="R637" s="29"/>
    </row>
    <row r="638" spans="1:18" ht="16.5" customHeight="1">
      <c r="A638" s="30"/>
      <c r="B638" s="31"/>
      <c r="C638" s="31"/>
      <c r="D638" s="31"/>
      <c r="E638" s="33"/>
      <c r="F638" s="34"/>
      <c r="G638" s="35"/>
      <c r="H638" s="36" t="str">
        <f t="shared" si="52"/>
        <v/>
      </c>
      <c r="I638" s="34"/>
      <c r="J638" s="35"/>
      <c r="K638" s="36" t="str">
        <f t="shared" si="53"/>
        <v/>
      </c>
      <c r="L638" s="34"/>
      <c r="M638" s="37" t="str">
        <f t="shared" si="54"/>
        <v xml:space="preserve"> </v>
      </c>
      <c r="N638" s="36" t="str">
        <f t="shared" si="55"/>
        <v xml:space="preserve"> </v>
      </c>
      <c r="O638" s="38" t="str">
        <f t="shared" si="56"/>
        <v xml:space="preserve"> </v>
      </c>
      <c r="P638" s="37" t="str">
        <f t="shared" si="57"/>
        <v xml:space="preserve"> </v>
      </c>
      <c r="Q638" s="36" t="str">
        <f t="shared" si="58"/>
        <v xml:space="preserve"> </v>
      </c>
      <c r="R638" s="29"/>
    </row>
    <row r="639" spans="1:18" ht="16.5" customHeight="1">
      <c r="A639" s="30"/>
      <c r="B639" s="31"/>
      <c r="C639" s="31"/>
      <c r="D639" s="31"/>
      <c r="E639" s="33"/>
      <c r="F639" s="34"/>
      <c r="G639" s="35"/>
      <c r="H639" s="36" t="str">
        <f t="shared" si="52"/>
        <v/>
      </c>
      <c r="I639" s="34"/>
      <c r="J639" s="35"/>
      <c r="K639" s="36" t="str">
        <f t="shared" si="53"/>
        <v/>
      </c>
      <c r="L639" s="34"/>
      <c r="M639" s="37" t="str">
        <f t="shared" si="54"/>
        <v xml:space="preserve"> </v>
      </c>
      <c r="N639" s="36" t="str">
        <f t="shared" si="55"/>
        <v xml:space="preserve"> </v>
      </c>
      <c r="O639" s="38" t="str">
        <f t="shared" si="56"/>
        <v xml:space="preserve"> </v>
      </c>
      <c r="P639" s="37" t="str">
        <f t="shared" si="57"/>
        <v xml:space="preserve"> </v>
      </c>
      <c r="Q639" s="36" t="str">
        <f t="shared" si="58"/>
        <v xml:space="preserve"> </v>
      </c>
      <c r="R639" s="29"/>
    </row>
    <row r="640" spans="1:18" ht="16.5" customHeight="1">
      <c r="A640" s="30"/>
      <c r="B640" s="31"/>
      <c r="C640" s="31"/>
      <c r="D640" s="31"/>
      <c r="E640" s="33"/>
      <c r="F640" s="34"/>
      <c r="G640" s="35"/>
      <c r="H640" s="36" t="str">
        <f t="shared" si="52"/>
        <v/>
      </c>
      <c r="I640" s="34"/>
      <c r="J640" s="35"/>
      <c r="K640" s="36" t="str">
        <f t="shared" si="53"/>
        <v/>
      </c>
      <c r="L640" s="34"/>
      <c r="M640" s="37" t="str">
        <f t="shared" si="54"/>
        <v xml:space="preserve"> </v>
      </c>
      <c r="N640" s="36" t="str">
        <f t="shared" si="55"/>
        <v xml:space="preserve"> </v>
      </c>
      <c r="O640" s="38" t="str">
        <f t="shared" si="56"/>
        <v xml:space="preserve"> </v>
      </c>
      <c r="P640" s="37" t="str">
        <f t="shared" si="57"/>
        <v xml:space="preserve"> </v>
      </c>
      <c r="Q640" s="36" t="str">
        <f t="shared" si="58"/>
        <v xml:space="preserve"> </v>
      </c>
      <c r="R640" s="29"/>
    </row>
    <row r="641" spans="1:18" ht="16.5" customHeight="1">
      <c r="A641" s="30"/>
      <c r="B641" s="31"/>
      <c r="C641" s="31"/>
      <c r="D641" s="31"/>
      <c r="E641" s="33"/>
      <c r="F641" s="34"/>
      <c r="G641" s="35"/>
      <c r="H641" s="36" t="str">
        <f t="shared" si="52"/>
        <v/>
      </c>
      <c r="I641" s="34"/>
      <c r="J641" s="35"/>
      <c r="K641" s="36" t="str">
        <f t="shared" si="53"/>
        <v/>
      </c>
      <c r="L641" s="34"/>
      <c r="M641" s="37" t="str">
        <f t="shared" si="54"/>
        <v xml:space="preserve"> </v>
      </c>
      <c r="N641" s="36" t="str">
        <f t="shared" si="55"/>
        <v xml:space="preserve"> </v>
      </c>
      <c r="O641" s="38" t="str">
        <f t="shared" si="56"/>
        <v xml:space="preserve"> </v>
      </c>
      <c r="P641" s="37" t="str">
        <f t="shared" si="57"/>
        <v xml:space="preserve"> </v>
      </c>
      <c r="Q641" s="36" t="str">
        <f t="shared" si="58"/>
        <v xml:space="preserve"> </v>
      </c>
      <c r="R641" s="29"/>
    </row>
    <row r="642" spans="1:18" ht="16.5" customHeight="1">
      <c r="A642" s="30"/>
      <c r="B642" s="31"/>
      <c r="C642" s="31"/>
      <c r="D642" s="31"/>
      <c r="E642" s="33"/>
      <c r="F642" s="34"/>
      <c r="G642" s="35"/>
      <c r="H642" s="36" t="str">
        <f t="shared" si="52"/>
        <v/>
      </c>
      <c r="I642" s="34"/>
      <c r="J642" s="35"/>
      <c r="K642" s="36" t="str">
        <f t="shared" si="53"/>
        <v/>
      </c>
      <c r="L642" s="34"/>
      <c r="M642" s="37" t="str">
        <f t="shared" si="54"/>
        <v xml:space="preserve"> </v>
      </c>
      <c r="N642" s="36" t="str">
        <f t="shared" si="55"/>
        <v xml:space="preserve"> </v>
      </c>
      <c r="O642" s="38" t="str">
        <f t="shared" si="56"/>
        <v xml:space="preserve"> </v>
      </c>
      <c r="P642" s="37" t="str">
        <f t="shared" si="57"/>
        <v xml:space="preserve"> </v>
      </c>
      <c r="Q642" s="36" t="str">
        <f t="shared" si="58"/>
        <v xml:space="preserve"> </v>
      </c>
      <c r="R642" s="29"/>
    </row>
    <row r="643" spans="1:18" ht="16.5" customHeight="1">
      <c r="A643" s="30"/>
      <c r="B643" s="31"/>
      <c r="C643" s="31"/>
      <c r="D643" s="31"/>
      <c r="E643" s="33"/>
      <c r="F643" s="34"/>
      <c r="G643" s="35"/>
      <c r="H643" s="36" t="str">
        <f t="shared" si="52"/>
        <v/>
      </c>
      <c r="I643" s="34"/>
      <c r="J643" s="35"/>
      <c r="K643" s="36" t="str">
        <f t="shared" si="53"/>
        <v/>
      </c>
      <c r="L643" s="34"/>
      <c r="M643" s="37" t="str">
        <f t="shared" si="54"/>
        <v xml:space="preserve"> </v>
      </c>
      <c r="N643" s="36" t="str">
        <f t="shared" si="55"/>
        <v xml:space="preserve"> </v>
      </c>
      <c r="O643" s="38" t="str">
        <f t="shared" si="56"/>
        <v xml:space="preserve"> </v>
      </c>
      <c r="P643" s="37" t="str">
        <f t="shared" si="57"/>
        <v xml:space="preserve"> </v>
      </c>
      <c r="Q643" s="36" t="str">
        <f t="shared" si="58"/>
        <v xml:space="preserve"> </v>
      </c>
      <c r="R643" s="29"/>
    </row>
    <row r="644" spans="1:18" ht="16.5" customHeight="1">
      <c r="A644" s="30"/>
      <c r="B644" s="31"/>
      <c r="C644" s="31"/>
      <c r="D644" s="31"/>
      <c r="E644" s="33"/>
      <c r="F644" s="34"/>
      <c r="G644" s="35"/>
      <c r="H644" s="36" t="str">
        <f t="shared" ref="H644:H898" si="59">IF(F644="","",F644*G644)</f>
        <v/>
      </c>
      <c r="I644" s="34"/>
      <c r="J644" s="35"/>
      <c r="K644" s="36" t="str">
        <f t="shared" ref="K644:K898" si="60">IF(I644="","",I644*J644)</f>
        <v/>
      </c>
      <c r="L644" s="34"/>
      <c r="M644" s="37" t="str">
        <f t="shared" ref="M644:M898" si="61">IF(J644=0," ",J644)</f>
        <v xml:space="preserve"> </v>
      </c>
      <c r="N644" s="36" t="str">
        <f t="shared" ref="N644:N898" si="62">IFERROR(L644*M644," ")</f>
        <v xml:space="preserve"> </v>
      </c>
      <c r="O644" s="38" t="str">
        <f t="shared" ref="O644:O898" si="63">IF(((F644+I644)-L644)=0," ",(F644+I644)-L644)</f>
        <v xml:space="preserve"> </v>
      </c>
      <c r="P644" s="37" t="str">
        <f t="shared" ref="P644:P898" si="64">M644</f>
        <v xml:space="preserve"> </v>
      </c>
      <c r="Q644" s="36" t="str">
        <f t="shared" ref="Q644:Q898" si="65">IFERROR((H644+K644)-N644," ")</f>
        <v xml:space="preserve"> </v>
      </c>
      <c r="R644" s="29"/>
    </row>
    <row r="645" spans="1:18" ht="16.5" customHeight="1">
      <c r="A645" s="30"/>
      <c r="B645" s="31"/>
      <c r="C645" s="31"/>
      <c r="D645" s="31"/>
      <c r="E645" s="33"/>
      <c r="F645" s="34"/>
      <c r="G645" s="35"/>
      <c r="H645" s="36" t="str">
        <f t="shared" si="59"/>
        <v/>
      </c>
      <c r="I645" s="34"/>
      <c r="J645" s="35"/>
      <c r="K645" s="36" t="str">
        <f t="shared" si="60"/>
        <v/>
      </c>
      <c r="L645" s="34"/>
      <c r="M645" s="37" t="str">
        <f t="shared" si="61"/>
        <v xml:space="preserve"> </v>
      </c>
      <c r="N645" s="36" t="str">
        <f t="shared" si="62"/>
        <v xml:space="preserve"> </v>
      </c>
      <c r="O645" s="38" t="str">
        <f t="shared" si="63"/>
        <v xml:space="preserve"> </v>
      </c>
      <c r="P645" s="37" t="str">
        <f t="shared" si="64"/>
        <v xml:space="preserve"> </v>
      </c>
      <c r="Q645" s="36" t="str">
        <f t="shared" si="65"/>
        <v xml:space="preserve"> </v>
      </c>
      <c r="R645" s="29"/>
    </row>
    <row r="646" spans="1:18" ht="16.5" customHeight="1">
      <c r="A646" s="30"/>
      <c r="B646" s="31"/>
      <c r="C646" s="31"/>
      <c r="D646" s="31"/>
      <c r="E646" s="33"/>
      <c r="F646" s="34"/>
      <c r="G646" s="35"/>
      <c r="H646" s="36" t="str">
        <f t="shared" si="59"/>
        <v/>
      </c>
      <c r="I646" s="34"/>
      <c r="J646" s="35"/>
      <c r="K646" s="36" t="str">
        <f t="shared" si="60"/>
        <v/>
      </c>
      <c r="L646" s="34"/>
      <c r="M646" s="37" t="str">
        <f t="shared" si="61"/>
        <v xml:space="preserve"> </v>
      </c>
      <c r="N646" s="36" t="str">
        <f t="shared" si="62"/>
        <v xml:space="preserve"> </v>
      </c>
      <c r="O646" s="38" t="str">
        <f t="shared" si="63"/>
        <v xml:space="preserve"> </v>
      </c>
      <c r="P646" s="37" t="str">
        <f t="shared" si="64"/>
        <v xml:space="preserve"> </v>
      </c>
      <c r="Q646" s="36" t="str">
        <f t="shared" si="65"/>
        <v xml:space="preserve"> </v>
      </c>
      <c r="R646" s="29"/>
    </row>
    <row r="647" spans="1:18" ht="16.5" customHeight="1">
      <c r="A647" s="30"/>
      <c r="B647" s="31"/>
      <c r="C647" s="31"/>
      <c r="D647" s="31"/>
      <c r="E647" s="33"/>
      <c r="F647" s="34"/>
      <c r="G647" s="35"/>
      <c r="H647" s="36" t="str">
        <f t="shared" si="59"/>
        <v/>
      </c>
      <c r="I647" s="34"/>
      <c r="J647" s="35"/>
      <c r="K647" s="36" t="str">
        <f t="shared" si="60"/>
        <v/>
      </c>
      <c r="L647" s="34"/>
      <c r="M647" s="37" t="str">
        <f t="shared" si="61"/>
        <v xml:space="preserve"> </v>
      </c>
      <c r="N647" s="36" t="str">
        <f t="shared" si="62"/>
        <v xml:space="preserve"> </v>
      </c>
      <c r="O647" s="38" t="str">
        <f t="shared" si="63"/>
        <v xml:space="preserve"> </v>
      </c>
      <c r="P647" s="37" t="str">
        <f t="shared" si="64"/>
        <v xml:space="preserve"> </v>
      </c>
      <c r="Q647" s="36" t="str">
        <f t="shared" si="65"/>
        <v xml:space="preserve"> </v>
      </c>
      <c r="R647" s="29"/>
    </row>
    <row r="648" spans="1:18" ht="16.5" customHeight="1">
      <c r="A648" s="30"/>
      <c r="B648" s="31"/>
      <c r="C648" s="31"/>
      <c r="D648" s="31"/>
      <c r="E648" s="33"/>
      <c r="F648" s="34"/>
      <c r="G648" s="35"/>
      <c r="H648" s="36" t="str">
        <f t="shared" si="59"/>
        <v/>
      </c>
      <c r="I648" s="34"/>
      <c r="J648" s="35"/>
      <c r="K648" s="36" t="str">
        <f t="shared" si="60"/>
        <v/>
      </c>
      <c r="L648" s="34"/>
      <c r="M648" s="37" t="str">
        <f t="shared" si="61"/>
        <v xml:space="preserve"> </v>
      </c>
      <c r="N648" s="36" t="str">
        <f t="shared" si="62"/>
        <v xml:space="preserve"> </v>
      </c>
      <c r="O648" s="38" t="str">
        <f t="shared" si="63"/>
        <v xml:space="preserve"> </v>
      </c>
      <c r="P648" s="37" t="str">
        <f t="shared" si="64"/>
        <v xml:space="preserve"> </v>
      </c>
      <c r="Q648" s="36" t="str">
        <f t="shared" si="65"/>
        <v xml:space="preserve"> </v>
      </c>
      <c r="R648" s="29"/>
    </row>
    <row r="649" spans="1:18" ht="16.5" customHeight="1">
      <c r="A649" s="30"/>
      <c r="B649" s="31"/>
      <c r="C649" s="31"/>
      <c r="D649" s="31"/>
      <c r="E649" s="33"/>
      <c r="F649" s="34"/>
      <c r="G649" s="35"/>
      <c r="H649" s="36" t="str">
        <f t="shared" si="59"/>
        <v/>
      </c>
      <c r="I649" s="34"/>
      <c r="J649" s="35"/>
      <c r="K649" s="36" t="str">
        <f t="shared" si="60"/>
        <v/>
      </c>
      <c r="L649" s="34"/>
      <c r="M649" s="37" t="str">
        <f t="shared" si="61"/>
        <v xml:space="preserve"> </v>
      </c>
      <c r="N649" s="36" t="str">
        <f t="shared" si="62"/>
        <v xml:space="preserve"> </v>
      </c>
      <c r="O649" s="38" t="str">
        <f t="shared" si="63"/>
        <v xml:space="preserve"> </v>
      </c>
      <c r="P649" s="37" t="str">
        <f t="shared" si="64"/>
        <v xml:space="preserve"> </v>
      </c>
      <c r="Q649" s="36" t="str">
        <f t="shared" si="65"/>
        <v xml:space="preserve"> </v>
      </c>
      <c r="R649" s="29"/>
    </row>
    <row r="650" spans="1:18" ht="16.5" customHeight="1">
      <c r="A650" s="30"/>
      <c r="B650" s="31"/>
      <c r="C650" s="31"/>
      <c r="D650" s="31"/>
      <c r="E650" s="33"/>
      <c r="F650" s="34"/>
      <c r="G650" s="35"/>
      <c r="H650" s="36" t="str">
        <f t="shared" si="59"/>
        <v/>
      </c>
      <c r="I650" s="34"/>
      <c r="J650" s="35"/>
      <c r="K650" s="36" t="str">
        <f t="shared" si="60"/>
        <v/>
      </c>
      <c r="L650" s="34"/>
      <c r="M650" s="37" t="str">
        <f t="shared" si="61"/>
        <v xml:space="preserve"> </v>
      </c>
      <c r="N650" s="36" t="str">
        <f t="shared" si="62"/>
        <v xml:space="preserve"> </v>
      </c>
      <c r="O650" s="38" t="str">
        <f t="shared" si="63"/>
        <v xml:space="preserve"> </v>
      </c>
      <c r="P650" s="37" t="str">
        <f t="shared" si="64"/>
        <v xml:space="preserve"> </v>
      </c>
      <c r="Q650" s="36" t="str">
        <f t="shared" si="65"/>
        <v xml:space="preserve"> </v>
      </c>
      <c r="R650" s="29"/>
    </row>
    <row r="651" spans="1:18" ht="16.5" customHeight="1">
      <c r="A651" s="30"/>
      <c r="B651" s="31"/>
      <c r="C651" s="31"/>
      <c r="D651" s="31"/>
      <c r="E651" s="33"/>
      <c r="F651" s="34"/>
      <c r="G651" s="35"/>
      <c r="H651" s="36" t="str">
        <f t="shared" si="59"/>
        <v/>
      </c>
      <c r="I651" s="34"/>
      <c r="J651" s="35"/>
      <c r="K651" s="36" t="str">
        <f t="shared" si="60"/>
        <v/>
      </c>
      <c r="L651" s="34"/>
      <c r="M651" s="37" t="str">
        <f t="shared" si="61"/>
        <v xml:space="preserve"> </v>
      </c>
      <c r="N651" s="36" t="str">
        <f t="shared" si="62"/>
        <v xml:space="preserve"> </v>
      </c>
      <c r="O651" s="38" t="str">
        <f t="shared" si="63"/>
        <v xml:space="preserve"> </v>
      </c>
      <c r="P651" s="37" t="str">
        <f t="shared" si="64"/>
        <v xml:space="preserve"> </v>
      </c>
      <c r="Q651" s="36" t="str">
        <f t="shared" si="65"/>
        <v xml:space="preserve"> </v>
      </c>
      <c r="R651" s="29"/>
    </row>
    <row r="652" spans="1:18" ht="16.5" customHeight="1">
      <c r="A652" s="30"/>
      <c r="B652" s="31"/>
      <c r="C652" s="31"/>
      <c r="D652" s="31"/>
      <c r="E652" s="33"/>
      <c r="F652" s="34"/>
      <c r="G652" s="35"/>
      <c r="H652" s="36" t="str">
        <f t="shared" si="59"/>
        <v/>
      </c>
      <c r="I652" s="34"/>
      <c r="J652" s="35"/>
      <c r="K652" s="36" t="str">
        <f t="shared" si="60"/>
        <v/>
      </c>
      <c r="L652" s="34"/>
      <c r="M652" s="37" t="str">
        <f t="shared" si="61"/>
        <v xml:space="preserve"> </v>
      </c>
      <c r="N652" s="36" t="str">
        <f t="shared" si="62"/>
        <v xml:space="preserve"> </v>
      </c>
      <c r="O652" s="38" t="str">
        <f t="shared" si="63"/>
        <v xml:space="preserve"> </v>
      </c>
      <c r="P652" s="37" t="str">
        <f t="shared" si="64"/>
        <v xml:space="preserve"> </v>
      </c>
      <c r="Q652" s="36" t="str">
        <f t="shared" si="65"/>
        <v xml:space="preserve"> </v>
      </c>
      <c r="R652" s="29"/>
    </row>
    <row r="653" spans="1:18" ht="16.5" customHeight="1">
      <c r="A653" s="30"/>
      <c r="B653" s="31"/>
      <c r="C653" s="31"/>
      <c r="D653" s="31"/>
      <c r="E653" s="33"/>
      <c r="F653" s="34"/>
      <c r="G653" s="35"/>
      <c r="H653" s="36" t="str">
        <f t="shared" si="59"/>
        <v/>
      </c>
      <c r="I653" s="34"/>
      <c r="J653" s="35"/>
      <c r="K653" s="36" t="str">
        <f t="shared" si="60"/>
        <v/>
      </c>
      <c r="L653" s="34"/>
      <c r="M653" s="37" t="str">
        <f t="shared" si="61"/>
        <v xml:space="preserve"> </v>
      </c>
      <c r="N653" s="36" t="str">
        <f t="shared" si="62"/>
        <v xml:space="preserve"> </v>
      </c>
      <c r="O653" s="38" t="str">
        <f t="shared" si="63"/>
        <v xml:space="preserve"> </v>
      </c>
      <c r="P653" s="37" t="str">
        <f t="shared" si="64"/>
        <v xml:space="preserve"> </v>
      </c>
      <c r="Q653" s="36" t="str">
        <f t="shared" si="65"/>
        <v xml:space="preserve"> </v>
      </c>
      <c r="R653" s="29"/>
    </row>
    <row r="654" spans="1:18" ht="16.5" customHeight="1">
      <c r="A654" s="30"/>
      <c r="B654" s="31"/>
      <c r="C654" s="31"/>
      <c r="D654" s="31"/>
      <c r="E654" s="33"/>
      <c r="F654" s="34"/>
      <c r="G654" s="35"/>
      <c r="H654" s="36" t="str">
        <f t="shared" si="59"/>
        <v/>
      </c>
      <c r="I654" s="34"/>
      <c r="J654" s="35"/>
      <c r="K654" s="36" t="str">
        <f t="shared" si="60"/>
        <v/>
      </c>
      <c r="L654" s="34"/>
      <c r="M654" s="37" t="str">
        <f t="shared" si="61"/>
        <v xml:space="preserve"> </v>
      </c>
      <c r="N654" s="36" t="str">
        <f t="shared" si="62"/>
        <v xml:space="preserve"> </v>
      </c>
      <c r="O654" s="38" t="str">
        <f t="shared" si="63"/>
        <v xml:space="preserve"> </v>
      </c>
      <c r="P654" s="37" t="str">
        <f t="shared" si="64"/>
        <v xml:space="preserve"> </v>
      </c>
      <c r="Q654" s="36" t="str">
        <f t="shared" si="65"/>
        <v xml:space="preserve"> </v>
      </c>
      <c r="R654" s="29"/>
    </row>
    <row r="655" spans="1:18" ht="16.5" customHeight="1">
      <c r="A655" s="30"/>
      <c r="B655" s="31"/>
      <c r="C655" s="31"/>
      <c r="D655" s="31"/>
      <c r="E655" s="33"/>
      <c r="F655" s="34"/>
      <c r="G655" s="35"/>
      <c r="H655" s="36" t="str">
        <f t="shared" si="59"/>
        <v/>
      </c>
      <c r="I655" s="34"/>
      <c r="J655" s="35"/>
      <c r="K655" s="36" t="str">
        <f t="shared" si="60"/>
        <v/>
      </c>
      <c r="L655" s="34"/>
      <c r="M655" s="37" t="str">
        <f t="shared" si="61"/>
        <v xml:space="preserve"> </v>
      </c>
      <c r="N655" s="36" t="str">
        <f t="shared" si="62"/>
        <v xml:space="preserve"> </v>
      </c>
      <c r="O655" s="38" t="str">
        <f t="shared" si="63"/>
        <v xml:space="preserve"> </v>
      </c>
      <c r="P655" s="37" t="str">
        <f t="shared" si="64"/>
        <v xml:space="preserve"> </v>
      </c>
      <c r="Q655" s="36" t="str">
        <f t="shared" si="65"/>
        <v xml:space="preserve"> </v>
      </c>
      <c r="R655" s="29"/>
    </row>
    <row r="656" spans="1:18" ht="16.5" customHeight="1">
      <c r="A656" s="30"/>
      <c r="B656" s="31"/>
      <c r="C656" s="31"/>
      <c r="D656" s="31"/>
      <c r="E656" s="33"/>
      <c r="F656" s="34"/>
      <c r="G656" s="35"/>
      <c r="H656" s="36" t="str">
        <f t="shared" si="59"/>
        <v/>
      </c>
      <c r="I656" s="34"/>
      <c r="J656" s="35"/>
      <c r="K656" s="36" t="str">
        <f t="shared" si="60"/>
        <v/>
      </c>
      <c r="L656" s="34"/>
      <c r="M656" s="37" t="str">
        <f t="shared" si="61"/>
        <v xml:space="preserve"> </v>
      </c>
      <c r="N656" s="36" t="str">
        <f t="shared" si="62"/>
        <v xml:space="preserve"> </v>
      </c>
      <c r="O656" s="38" t="str">
        <f t="shared" si="63"/>
        <v xml:space="preserve"> </v>
      </c>
      <c r="P656" s="37" t="str">
        <f t="shared" si="64"/>
        <v xml:space="preserve"> </v>
      </c>
      <c r="Q656" s="36" t="str">
        <f t="shared" si="65"/>
        <v xml:space="preserve"> </v>
      </c>
      <c r="R656" s="29"/>
    </row>
    <row r="657" spans="1:18" ht="16.5" customHeight="1">
      <c r="A657" s="30"/>
      <c r="B657" s="31"/>
      <c r="C657" s="31"/>
      <c r="D657" s="31"/>
      <c r="E657" s="33"/>
      <c r="F657" s="34"/>
      <c r="G657" s="35"/>
      <c r="H657" s="36" t="str">
        <f t="shared" si="59"/>
        <v/>
      </c>
      <c r="I657" s="34"/>
      <c r="J657" s="35"/>
      <c r="K657" s="36" t="str">
        <f t="shared" si="60"/>
        <v/>
      </c>
      <c r="L657" s="34"/>
      <c r="M657" s="37" t="str">
        <f t="shared" si="61"/>
        <v xml:space="preserve"> </v>
      </c>
      <c r="N657" s="36" t="str">
        <f t="shared" si="62"/>
        <v xml:space="preserve"> </v>
      </c>
      <c r="O657" s="38" t="str">
        <f t="shared" si="63"/>
        <v xml:space="preserve"> </v>
      </c>
      <c r="P657" s="37" t="str">
        <f t="shared" si="64"/>
        <v xml:space="preserve"> </v>
      </c>
      <c r="Q657" s="36" t="str">
        <f t="shared" si="65"/>
        <v xml:space="preserve"> </v>
      </c>
      <c r="R657" s="29"/>
    </row>
    <row r="658" spans="1:18" ht="16.5" customHeight="1">
      <c r="A658" s="30"/>
      <c r="B658" s="31"/>
      <c r="C658" s="31"/>
      <c r="D658" s="31"/>
      <c r="E658" s="33"/>
      <c r="F658" s="34"/>
      <c r="G658" s="35"/>
      <c r="H658" s="36" t="str">
        <f t="shared" si="59"/>
        <v/>
      </c>
      <c r="I658" s="34"/>
      <c r="J658" s="35"/>
      <c r="K658" s="36" t="str">
        <f t="shared" si="60"/>
        <v/>
      </c>
      <c r="L658" s="34"/>
      <c r="M658" s="37" t="str">
        <f t="shared" si="61"/>
        <v xml:space="preserve"> </v>
      </c>
      <c r="N658" s="36" t="str">
        <f t="shared" si="62"/>
        <v xml:space="preserve"> </v>
      </c>
      <c r="O658" s="38" t="str">
        <f t="shared" si="63"/>
        <v xml:space="preserve"> </v>
      </c>
      <c r="P658" s="37" t="str">
        <f t="shared" si="64"/>
        <v xml:space="preserve"> </v>
      </c>
      <c r="Q658" s="36" t="str">
        <f t="shared" si="65"/>
        <v xml:space="preserve"> </v>
      </c>
      <c r="R658" s="29"/>
    </row>
    <row r="659" spans="1:18" ht="16.5" customHeight="1">
      <c r="A659" s="30"/>
      <c r="B659" s="31"/>
      <c r="C659" s="31"/>
      <c r="D659" s="31"/>
      <c r="E659" s="33"/>
      <c r="F659" s="34"/>
      <c r="G659" s="35"/>
      <c r="H659" s="36" t="str">
        <f t="shared" si="59"/>
        <v/>
      </c>
      <c r="I659" s="34"/>
      <c r="J659" s="35"/>
      <c r="K659" s="36" t="str">
        <f t="shared" si="60"/>
        <v/>
      </c>
      <c r="L659" s="34"/>
      <c r="M659" s="37" t="str">
        <f t="shared" si="61"/>
        <v xml:space="preserve"> </v>
      </c>
      <c r="N659" s="36" t="str">
        <f t="shared" si="62"/>
        <v xml:space="preserve"> </v>
      </c>
      <c r="O659" s="38" t="str">
        <f t="shared" si="63"/>
        <v xml:space="preserve"> </v>
      </c>
      <c r="P659" s="37" t="str">
        <f t="shared" si="64"/>
        <v xml:space="preserve"> </v>
      </c>
      <c r="Q659" s="36" t="str">
        <f t="shared" si="65"/>
        <v xml:space="preserve"> </v>
      </c>
      <c r="R659" s="29"/>
    </row>
    <row r="660" spans="1:18" ht="16.5" customHeight="1">
      <c r="A660" s="30"/>
      <c r="B660" s="31"/>
      <c r="C660" s="31"/>
      <c r="D660" s="31"/>
      <c r="E660" s="33"/>
      <c r="F660" s="34"/>
      <c r="G660" s="35"/>
      <c r="H660" s="36" t="str">
        <f t="shared" si="59"/>
        <v/>
      </c>
      <c r="I660" s="34"/>
      <c r="J660" s="35"/>
      <c r="K660" s="36" t="str">
        <f t="shared" si="60"/>
        <v/>
      </c>
      <c r="L660" s="34"/>
      <c r="M660" s="37" t="str">
        <f t="shared" si="61"/>
        <v xml:space="preserve"> </v>
      </c>
      <c r="N660" s="36" t="str">
        <f t="shared" si="62"/>
        <v xml:space="preserve"> </v>
      </c>
      <c r="O660" s="38" t="str">
        <f t="shared" si="63"/>
        <v xml:space="preserve"> </v>
      </c>
      <c r="P660" s="37" t="str">
        <f t="shared" si="64"/>
        <v xml:space="preserve"> </v>
      </c>
      <c r="Q660" s="36" t="str">
        <f t="shared" si="65"/>
        <v xml:space="preserve"> </v>
      </c>
      <c r="R660" s="29"/>
    </row>
    <row r="661" spans="1:18" ht="16.5" customHeight="1">
      <c r="A661" s="30"/>
      <c r="B661" s="31"/>
      <c r="C661" s="31"/>
      <c r="D661" s="31"/>
      <c r="E661" s="33"/>
      <c r="F661" s="34"/>
      <c r="G661" s="35"/>
      <c r="H661" s="36" t="str">
        <f t="shared" si="59"/>
        <v/>
      </c>
      <c r="I661" s="34"/>
      <c r="J661" s="35"/>
      <c r="K661" s="36" t="str">
        <f t="shared" si="60"/>
        <v/>
      </c>
      <c r="L661" s="34"/>
      <c r="M661" s="37" t="str">
        <f t="shared" si="61"/>
        <v xml:space="preserve"> </v>
      </c>
      <c r="N661" s="36" t="str">
        <f t="shared" si="62"/>
        <v xml:space="preserve"> </v>
      </c>
      <c r="O661" s="38" t="str">
        <f t="shared" si="63"/>
        <v xml:space="preserve"> </v>
      </c>
      <c r="P661" s="37" t="str">
        <f t="shared" si="64"/>
        <v xml:space="preserve"> </v>
      </c>
      <c r="Q661" s="36" t="str">
        <f t="shared" si="65"/>
        <v xml:space="preserve"> </v>
      </c>
      <c r="R661" s="29"/>
    </row>
    <row r="662" spans="1:18" ht="16.5" customHeight="1">
      <c r="A662" s="30"/>
      <c r="B662" s="31"/>
      <c r="C662" s="31"/>
      <c r="D662" s="31"/>
      <c r="E662" s="33"/>
      <c r="F662" s="34"/>
      <c r="G662" s="35"/>
      <c r="H662" s="36" t="str">
        <f t="shared" si="59"/>
        <v/>
      </c>
      <c r="I662" s="34"/>
      <c r="J662" s="35"/>
      <c r="K662" s="36" t="str">
        <f t="shared" si="60"/>
        <v/>
      </c>
      <c r="L662" s="34"/>
      <c r="M662" s="37" t="str">
        <f t="shared" si="61"/>
        <v xml:space="preserve"> </v>
      </c>
      <c r="N662" s="36" t="str">
        <f t="shared" si="62"/>
        <v xml:space="preserve"> </v>
      </c>
      <c r="O662" s="38" t="str">
        <f t="shared" si="63"/>
        <v xml:space="preserve"> </v>
      </c>
      <c r="P662" s="37" t="str">
        <f t="shared" si="64"/>
        <v xml:space="preserve"> </v>
      </c>
      <c r="Q662" s="36" t="str">
        <f t="shared" si="65"/>
        <v xml:space="preserve"> </v>
      </c>
      <c r="R662" s="29"/>
    </row>
    <row r="663" spans="1:18" ht="16.5" customHeight="1">
      <c r="A663" s="30"/>
      <c r="B663" s="31"/>
      <c r="C663" s="31"/>
      <c r="D663" s="31"/>
      <c r="E663" s="33"/>
      <c r="F663" s="34"/>
      <c r="G663" s="35"/>
      <c r="H663" s="36" t="str">
        <f t="shared" si="59"/>
        <v/>
      </c>
      <c r="I663" s="34"/>
      <c r="J663" s="35"/>
      <c r="K663" s="36" t="str">
        <f t="shared" si="60"/>
        <v/>
      </c>
      <c r="L663" s="34"/>
      <c r="M663" s="37" t="str">
        <f t="shared" si="61"/>
        <v xml:space="preserve"> </v>
      </c>
      <c r="N663" s="36" t="str">
        <f t="shared" si="62"/>
        <v xml:space="preserve"> </v>
      </c>
      <c r="O663" s="38" t="str">
        <f t="shared" si="63"/>
        <v xml:space="preserve"> </v>
      </c>
      <c r="P663" s="37" t="str">
        <f t="shared" si="64"/>
        <v xml:space="preserve"> </v>
      </c>
      <c r="Q663" s="36" t="str">
        <f t="shared" si="65"/>
        <v xml:space="preserve"> </v>
      </c>
      <c r="R663" s="29"/>
    </row>
    <row r="664" spans="1:18" ht="16.5" customHeight="1">
      <c r="A664" s="30"/>
      <c r="B664" s="31"/>
      <c r="C664" s="31"/>
      <c r="D664" s="31"/>
      <c r="E664" s="33"/>
      <c r="F664" s="34"/>
      <c r="G664" s="35"/>
      <c r="H664" s="36" t="str">
        <f t="shared" si="59"/>
        <v/>
      </c>
      <c r="I664" s="34"/>
      <c r="J664" s="35"/>
      <c r="K664" s="36" t="str">
        <f t="shared" si="60"/>
        <v/>
      </c>
      <c r="L664" s="34"/>
      <c r="M664" s="37" t="str">
        <f t="shared" si="61"/>
        <v xml:space="preserve"> </v>
      </c>
      <c r="N664" s="36" t="str">
        <f t="shared" si="62"/>
        <v xml:space="preserve"> </v>
      </c>
      <c r="O664" s="38" t="str">
        <f t="shared" si="63"/>
        <v xml:space="preserve"> </v>
      </c>
      <c r="P664" s="37" t="str">
        <f t="shared" si="64"/>
        <v xml:space="preserve"> </v>
      </c>
      <c r="Q664" s="36" t="str">
        <f t="shared" si="65"/>
        <v xml:space="preserve"> </v>
      </c>
      <c r="R664" s="29"/>
    </row>
    <row r="665" spans="1:18" ht="16.5" customHeight="1">
      <c r="A665" s="30"/>
      <c r="B665" s="31"/>
      <c r="C665" s="31"/>
      <c r="D665" s="31"/>
      <c r="E665" s="33"/>
      <c r="F665" s="34"/>
      <c r="G665" s="35"/>
      <c r="H665" s="36" t="str">
        <f t="shared" si="59"/>
        <v/>
      </c>
      <c r="I665" s="34"/>
      <c r="J665" s="35"/>
      <c r="K665" s="36" t="str">
        <f t="shared" si="60"/>
        <v/>
      </c>
      <c r="L665" s="34"/>
      <c r="M665" s="37" t="str">
        <f t="shared" si="61"/>
        <v xml:space="preserve"> </v>
      </c>
      <c r="N665" s="36" t="str">
        <f t="shared" si="62"/>
        <v xml:space="preserve"> </v>
      </c>
      <c r="O665" s="38" t="str">
        <f t="shared" si="63"/>
        <v xml:space="preserve"> </v>
      </c>
      <c r="P665" s="37" t="str">
        <f t="shared" si="64"/>
        <v xml:space="preserve"> </v>
      </c>
      <c r="Q665" s="36" t="str">
        <f t="shared" si="65"/>
        <v xml:space="preserve"> </v>
      </c>
      <c r="R665" s="29"/>
    </row>
    <row r="666" spans="1:18" ht="16.5" customHeight="1">
      <c r="A666" s="30"/>
      <c r="B666" s="31"/>
      <c r="C666" s="31"/>
      <c r="D666" s="31"/>
      <c r="E666" s="33"/>
      <c r="F666" s="34"/>
      <c r="G666" s="35"/>
      <c r="H666" s="36" t="str">
        <f t="shared" si="59"/>
        <v/>
      </c>
      <c r="I666" s="34"/>
      <c r="J666" s="35"/>
      <c r="K666" s="36" t="str">
        <f t="shared" si="60"/>
        <v/>
      </c>
      <c r="L666" s="34"/>
      <c r="M666" s="37" t="str">
        <f t="shared" si="61"/>
        <v xml:space="preserve"> </v>
      </c>
      <c r="N666" s="36" t="str">
        <f t="shared" si="62"/>
        <v xml:space="preserve"> </v>
      </c>
      <c r="O666" s="38" t="str">
        <f t="shared" si="63"/>
        <v xml:space="preserve"> </v>
      </c>
      <c r="P666" s="37" t="str">
        <f t="shared" si="64"/>
        <v xml:space="preserve"> </v>
      </c>
      <c r="Q666" s="36" t="str">
        <f t="shared" si="65"/>
        <v xml:space="preserve"> </v>
      </c>
      <c r="R666" s="29"/>
    </row>
    <row r="667" spans="1:18" ht="16.5" customHeight="1">
      <c r="A667" s="30"/>
      <c r="B667" s="31"/>
      <c r="C667" s="31"/>
      <c r="D667" s="31"/>
      <c r="E667" s="33"/>
      <c r="F667" s="34"/>
      <c r="G667" s="35"/>
      <c r="H667" s="36" t="str">
        <f t="shared" si="59"/>
        <v/>
      </c>
      <c r="I667" s="34"/>
      <c r="J667" s="35"/>
      <c r="K667" s="36" t="str">
        <f t="shared" si="60"/>
        <v/>
      </c>
      <c r="L667" s="34"/>
      <c r="M667" s="37" t="str">
        <f t="shared" si="61"/>
        <v xml:space="preserve"> </v>
      </c>
      <c r="N667" s="36" t="str">
        <f t="shared" si="62"/>
        <v xml:space="preserve"> </v>
      </c>
      <c r="O667" s="38" t="str">
        <f t="shared" si="63"/>
        <v xml:space="preserve"> </v>
      </c>
      <c r="P667" s="37" t="str">
        <f t="shared" si="64"/>
        <v xml:space="preserve"> </v>
      </c>
      <c r="Q667" s="36" t="str">
        <f t="shared" si="65"/>
        <v xml:space="preserve"> </v>
      </c>
      <c r="R667" s="29"/>
    </row>
    <row r="668" spans="1:18" ht="16.5" customHeight="1">
      <c r="A668" s="30"/>
      <c r="B668" s="31"/>
      <c r="C668" s="31"/>
      <c r="D668" s="31"/>
      <c r="E668" s="33"/>
      <c r="F668" s="34"/>
      <c r="G668" s="35"/>
      <c r="H668" s="36" t="str">
        <f t="shared" si="59"/>
        <v/>
      </c>
      <c r="I668" s="34"/>
      <c r="J668" s="35"/>
      <c r="K668" s="36" t="str">
        <f t="shared" si="60"/>
        <v/>
      </c>
      <c r="L668" s="34"/>
      <c r="M668" s="37" t="str">
        <f t="shared" si="61"/>
        <v xml:space="preserve"> </v>
      </c>
      <c r="N668" s="36" t="str">
        <f t="shared" si="62"/>
        <v xml:space="preserve"> </v>
      </c>
      <c r="O668" s="38" t="str">
        <f t="shared" si="63"/>
        <v xml:space="preserve"> </v>
      </c>
      <c r="P668" s="37" t="str">
        <f t="shared" si="64"/>
        <v xml:space="preserve"> </v>
      </c>
      <c r="Q668" s="36" t="str">
        <f t="shared" si="65"/>
        <v xml:space="preserve"> </v>
      </c>
      <c r="R668" s="29"/>
    </row>
    <row r="669" spans="1:18" ht="16.5" customHeight="1">
      <c r="A669" s="30"/>
      <c r="B669" s="31"/>
      <c r="C669" s="31"/>
      <c r="D669" s="31"/>
      <c r="E669" s="33"/>
      <c r="F669" s="34"/>
      <c r="G669" s="35"/>
      <c r="H669" s="36" t="str">
        <f t="shared" si="59"/>
        <v/>
      </c>
      <c r="I669" s="34"/>
      <c r="J669" s="35"/>
      <c r="K669" s="36" t="str">
        <f t="shared" si="60"/>
        <v/>
      </c>
      <c r="L669" s="34"/>
      <c r="M669" s="37" t="str">
        <f t="shared" si="61"/>
        <v xml:space="preserve"> </v>
      </c>
      <c r="N669" s="36" t="str">
        <f t="shared" si="62"/>
        <v xml:space="preserve"> </v>
      </c>
      <c r="O669" s="38" t="str">
        <f t="shared" si="63"/>
        <v xml:space="preserve"> </v>
      </c>
      <c r="P669" s="37" t="str">
        <f t="shared" si="64"/>
        <v xml:space="preserve"> </v>
      </c>
      <c r="Q669" s="36" t="str">
        <f t="shared" si="65"/>
        <v xml:space="preserve"> </v>
      </c>
      <c r="R669" s="29"/>
    </row>
    <row r="670" spans="1:18" ht="16.5" customHeight="1">
      <c r="A670" s="30"/>
      <c r="B670" s="31"/>
      <c r="C670" s="31"/>
      <c r="D670" s="31"/>
      <c r="E670" s="33"/>
      <c r="F670" s="34"/>
      <c r="G670" s="35"/>
      <c r="H670" s="36" t="str">
        <f t="shared" si="59"/>
        <v/>
      </c>
      <c r="I670" s="34"/>
      <c r="J670" s="35"/>
      <c r="K670" s="36" t="str">
        <f t="shared" si="60"/>
        <v/>
      </c>
      <c r="L670" s="34"/>
      <c r="M670" s="37" t="str">
        <f t="shared" si="61"/>
        <v xml:space="preserve"> </v>
      </c>
      <c r="N670" s="36" t="str">
        <f t="shared" si="62"/>
        <v xml:space="preserve"> </v>
      </c>
      <c r="O670" s="38" t="str">
        <f t="shared" si="63"/>
        <v xml:space="preserve"> </v>
      </c>
      <c r="P670" s="37" t="str">
        <f t="shared" si="64"/>
        <v xml:space="preserve"> </v>
      </c>
      <c r="Q670" s="36" t="str">
        <f t="shared" si="65"/>
        <v xml:space="preserve"> </v>
      </c>
      <c r="R670" s="29"/>
    </row>
    <row r="671" spans="1:18" ht="16.5" customHeight="1">
      <c r="A671" s="30"/>
      <c r="B671" s="31"/>
      <c r="C671" s="31"/>
      <c r="D671" s="31"/>
      <c r="E671" s="33"/>
      <c r="F671" s="34"/>
      <c r="G671" s="35"/>
      <c r="H671" s="36" t="str">
        <f t="shared" si="59"/>
        <v/>
      </c>
      <c r="I671" s="34"/>
      <c r="J671" s="35"/>
      <c r="K671" s="36" t="str">
        <f t="shared" si="60"/>
        <v/>
      </c>
      <c r="L671" s="34"/>
      <c r="M671" s="37" t="str">
        <f t="shared" si="61"/>
        <v xml:space="preserve"> </v>
      </c>
      <c r="N671" s="36" t="str">
        <f t="shared" si="62"/>
        <v xml:space="preserve"> </v>
      </c>
      <c r="O671" s="38" t="str">
        <f t="shared" si="63"/>
        <v xml:space="preserve"> </v>
      </c>
      <c r="P671" s="37" t="str">
        <f t="shared" si="64"/>
        <v xml:space="preserve"> </v>
      </c>
      <c r="Q671" s="36" t="str">
        <f t="shared" si="65"/>
        <v xml:space="preserve"> </v>
      </c>
      <c r="R671" s="29"/>
    </row>
    <row r="672" spans="1:18" ht="16.5" customHeight="1">
      <c r="A672" s="30"/>
      <c r="B672" s="31"/>
      <c r="C672" s="31"/>
      <c r="D672" s="31"/>
      <c r="E672" s="33"/>
      <c r="F672" s="34"/>
      <c r="G672" s="35"/>
      <c r="H672" s="36" t="str">
        <f t="shared" si="59"/>
        <v/>
      </c>
      <c r="I672" s="34"/>
      <c r="J672" s="35"/>
      <c r="K672" s="36" t="str">
        <f t="shared" si="60"/>
        <v/>
      </c>
      <c r="L672" s="34"/>
      <c r="M672" s="37" t="str">
        <f t="shared" si="61"/>
        <v xml:space="preserve"> </v>
      </c>
      <c r="N672" s="36" t="str">
        <f t="shared" si="62"/>
        <v xml:space="preserve"> </v>
      </c>
      <c r="O672" s="38" t="str">
        <f t="shared" si="63"/>
        <v xml:space="preserve"> </v>
      </c>
      <c r="P672" s="37" t="str">
        <f t="shared" si="64"/>
        <v xml:space="preserve"> </v>
      </c>
      <c r="Q672" s="36" t="str">
        <f t="shared" si="65"/>
        <v xml:space="preserve"> </v>
      </c>
      <c r="R672" s="29"/>
    </row>
    <row r="673" spans="1:18" ht="16.5" customHeight="1">
      <c r="A673" s="30"/>
      <c r="B673" s="31"/>
      <c r="C673" s="31"/>
      <c r="D673" s="31"/>
      <c r="E673" s="33"/>
      <c r="F673" s="34"/>
      <c r="G673" s="35"/>
      <c r="H673" s="36" t="str">
        <f t="shared" si="59"/>
        <v/>
      </c>
      <c r="I673" s="34"/>
      <c r="J673" s="35"/>
      <c r="K673" s="36" t="str">
        <f t="shared" si="60"/>
        <v/>
      </c>
      <c r="L673" s="34"/>
      <c r="M673" s="37" t="str">
        <f t="shared" si="61"/>
        <v xml:space="preserve"> </v>
      </c>
      <c r="N673" s="36" t="str">
        <f t="shared" si="62"/>
        <v xml:space="preserve"> </v>
      </c>
      <c r="O673" s="38" t="str">
        <f t="shared" si="63"/>
        <v xml:space="preserve"> </v>
      </c>
      <c r="P673" s="37" t="str">
        <f t="shared" si="64"/>
        <v xml:space="preserve"> </v>
      </c>
      <c r="Q673" s="36" t="str">
        <f t="shared" si="65"/>
        <v xml:space="preserve"> </v>
      </c>
      <c r="R673" s="29"/>
    </row>
    <row r="674" spans="1:18" ht="16.5" customHeight="1">
      <c r="A674" s="30"/>
      <c r="B674" s="31"/>
      <c r="C674" s="31"/>
      <c r="D674" s="31"/>
      <c r="E674" s="33"/>
      <c r="F674" s="34"/>
      <c r="G674" s="35"/>
      <c r="H674" s="36" t="str">
        <f t="shared" si="59"/>
        <v/>
      </c>
      <c r="I674" s="34"/>
      <c r="J674" s="35"/>
      <c r="K674" s="36" t="str">
        <f t="shared" si="60"/>
        <v/>
      </c>
      <c r="L674" s="34"/>
      <c r="M674" s="37" t="str">
        <f t="shared" si="61"/>
        <v xml:space="preserve"> </v>
      </c>
      <c r="N674" s="36" t="str">
        <f t="shared" si="62"/>
        <v xml:space="preserve"> </v>
      </c>
      <c r="O674" s="38" t="str">
        <f t="shared" si="63"/>
        <v xml:space="preserve"> </v>
      </c>
      <c r="P674" s="37" t="str">
        <f t="shared" si="64"/>
        <v xml:space="preserve"> </v>
      </c>
      <c r="Q674" s="36" t="str">
        <f t="shared" si="65"/>
        <v xml:space="preserve"> </v>
      </c>
      <c r="R674" s="29"/>
    </row>
    <row r="675" spans="1:18" ht="16.5" customHeight="1">
      <c r="A675" s="30"/>
      <c r="B675" s="31"/>
      <c r="C675" s="31"/>
      <c r="D675" s="31"/>
      <c r="E675" s="33"/>
      <c r="F675" s="34"/>
      <c r="G675" s="35"/>
      <c r="H675" s="36" t="str">
        <f t="shared" si="59"/>
        <v/>
      </c>
      <c r="I675" s="34"/>
      <c r="J675" s="35"/>
      <c r="K675" s="36" t="str">
        <f t="shared" si="60"/>
        <v/>
      </c>
      <c r="L675" s="34"/>
      <c r="M675" s="37" t="str">
        <f t="shared" si="61"/>
        <v xml:space="preserve"> </v>
      </c>
      <c r="N675" s="36" t="str">
        <f t="shared" si="62"/>
        <v xml:space="preserve"> </v>
      </c>
      <c r="O675" s="38" t="str">
        <f t="shared" si="63"/>
        <v xml:space="preserve"> </v>
      </c>
      <c r="P675" s="37" t="str">
        <f t="shared" si="64"/>
        <v xml:space="preserve"> </v>
      </c>
      <c r="Q675" s="36" t="str">
        <f t="shared" si="65"/>
        <v xml:space="preserve"> </v>
      </c>
      <c r="R675" s="29"/>
    </row>
    <row r="676" spans="1:18" ht="16.5" customHeight="1">
      <c r="A676" s="30"/>
      <c r="B676" s="31"/>
      <c r="C676" s="31"/>
      <c r="D676" s="31"/>
      <c r="E676" s="33"/>
      <c r="F676" s="34"/>
      <c r="G676" s="35"/>
      <c r="H676" s="36" t="str">
        <f t="shared" si="59"/>
        <v/>
      </c>
      <c r="I676" s="34"/>
      <c r="J676" s="35"/>
      <c r="K676" s="36" t="str">
        <f t="shared" si="60"/>
        <v/>
      </c>
      <c r="L676" s="34"/>
      <c r="M676" s="37" t="str">
        <f t="shared" si="61"/>
        <v xml:space="preserve"> </v>
      </c>
      <c r="N676" s="36" t="str">
        <f t="shared" si="62"/>
        <v xml:space="preserve"> </v>
      </c>
      <c r="O676" s="38" t="str">
        <f t="shared" si="63"/>
        <v xml:space="preserve"> </v>
      </c>
      <c r="P676" s="37" t="str">
        <f t="shared" si="64"/>
        <v xml:space="preserve"> </v>
      </c>
      <c r="Q676" s="36" t="str">
        <f t="shared" si="65"/>
        <v xml:space="preserve"> </v>
      </c>
      <c r="R676" s="29"/>
    </row>
    <row r="677" spans="1:18" ht="16.5" customHeight="1">
      <c r="A677" s="30"/>
      <c r="B677" s="31"/>
      <c r="C677" s="31"/>
      <c r="D677" s="31"/>
      <c r="E677" s="33"/>
      <c r="F677" s="34"/>
      <c r="G677" s="35"/>
      <c r="H677" s="36" t="str">
        <f t="shared" si="59"/>
        <v/>
      </c>
      <c r="I677" s="34"/>
      <c r="J677" s="35"/>
      <c r="K677" s="36" t="str">
        <f t="shared" si="60"/>
        <v/>
      </c>
      <c r="L677" s="34"/>
      <c r="M677" s="37" t="str">
        <f t="shared" si="61"/>
        <v xml:space="preserve"> </v>
      </c>
      <c r="N677" s="36" t="str">
        <f t="shared" si="62"/>
        <v xml:space="preserve"> </v>
      </c>
      <c r="O677" s="38" t="str">
        <f t="shared" si="63"/>
        <v xml:space="preserve"> </v>
      </c>
      <c r="P677" s="37" t="str">
        <f t="shared" si="64"/>
        <v xml:space="preserve"> </v>
      </c>
      <c r="Q677" s="36" t="str">
        <f t="shared" si="65"/>
        <v xml:space="preserve"> </v>
      </c>
      <c r="R677" s="29"/>
    </row>
    <row r="678" spans="1:18" ht="16.5" customHeight="1">
      <c r="A678" s="30"/>
      <c r="B678" s="31"/>
      <c r="C678" s="31"/>
      <c r="D678" s="31"/>
      <c r="E678" s="33"/>
      <c r="F678" s="34"/>
      <c r="G678" s="35"/>
      <c r="H678" s="36" t="str">
        <f t="shared" si="59"/>
        <v/>
      </c>
      <c r="I678" s="34"/>
      <c r="J678" s="35"/>
      <c r="K678" s="36" t="str">
        <f t="shared" si="60"/>
        <v/>
      </c>
      <c r="L678" s="34"/>
      <c r="M678" s="37" t="str">
        <f t="shared" si="61"/>
        <v xml:space="preserve"> </v>
      </c>
      <c r="N678" s="36" t="str">
        <f t="shared" si="62"/>
        <v xml:space="preserve"> </v>
      </c>
      <c r="O678" s="38" t="str">
        <f t="shared" si="63"/>
        <v xml:space="preserve"> </v>
      </c>
      <c r="P678" s="37" t="str">
        <f t="shared" si="64"/>
        <v xml:space="preserve"> </v>
      </c>
      <c r="Q678" s="36" t="str">
        <f t="shared" si="65"/>
        <v xml:space="preserve"> </v>
      </c>
      <c r="R678" s="29"/>
    </row>
    <row r="679" spans="1:18" ht="16.5" customHeight="1">
      <c r="A679" s="30"/>
      <c r="B679" s="31"/>
      <c r="C679" s="31"/>
      <c r="D679" s="31"/>
      <c r="E679" s="33"/>
      <c r="F679" s="34"/>
      <c r="G679" s="35"/>
      <c r="H679" s="36" t="str">
        <f t="shared" si="59"/>
        <v/>
      </c>
      <c r="I679" s="34"/>
      <c r="J679" s="35"/>
      <c r="K679" s="36" t="str">
        <f t="shared" si="60"/>
        <v/>
      </c>
      <c r="L679" s="34"/>
      <c r="M679" s="37" t="str">
        <f t="shared" si="61"/>
        <v xml:space="preserve"> </v>
      </c>
      <c r="N679" s="36" t="str">
        <f t="shared" si="62"/>
        <v xml:space="preserve"> </v>
      </c>
      <c r="O679" s="38" t="str">
        <f t="shared" si="63"/>
        <v xml:space="preserve"> </v>
      </c>
      <c r="P679" s="37" t="str">
        <f t="shared" si="64"/>
        <v xml:space="preserve"> </v>
      </c>
      <c r="Q679" s="36" t="str">
        <f t="shared" si="65"/>
        <v xml:space="preserve"> </v>
      </c>
      <c r="R679" s="29"/>
    </row>
    <row r="680" spans="1:18" ht="16.5" customHeight="1">
      <c r="A680" s="30"/>
      <c r="B680" s="31"/>
      <c r="C680" s="31"/>
      <c r="D680" s="31"/>
      <c r="E680" s="33"/>
      <c r="F680" s="34"/>
      <c r="G680" s="35"/>
      <c r="H680" s="36" t="str">
        <f t="shared" si="59"/>
        <v/>
      </c>
      <c r="I680" s="34"/>
      <c r="J680" s="35"/>
      <c r="K680" s="36" t="str">
        <f t="shared" si="60"/>
        <v/>
      </c>
      <c r="L680" s="34"/>
      <c r="M680" s="37" t="str">
        <f t="shared" si="61"/>
        <v xml:space="preserve"> </v>
      </c>
      <c r="N680" s="36" t="str">
        <f t="shared" si="62"/>
        <v xml:space="preserve"> </v>
      </c>
      <c r="O680" s="38" t="str">
        <f t="shared" si="63"/>
        <v xml:space="preserve"> </v>
      </c>
      <c r="P680" s="37" t="str">
        <f t="shared" si="64"/>
        <v xml:space="preserve"> </v>
      </c>
      <c r="Q680" s="36" t="str">
        <f t="shared" si="65"/>
        <v xml:space="preserve"> </v>
      </c>
      <c r="R680" s="29"/>
    </row>
    <row r="681" spans="1:18" ht="16.5" customHeight="1">
      <c r="A681" s="30"/>
      <c r="B681" s="31"/>
      <c r="C681" s="31"/>
      <c r="D681" s="31"/>
      <c r="E681" s="33"/>
      <c r="F681" s="34"/>
      <c r="G681" s="35"/>
      <c r="H681" s="36" t="str">
        <f t="shared" si="59"/>
        <v/>
      </c>
      <c r="I681" s="34"/>
      <c r="J681" s="35"/>
      <c r="K681" s="36" t="str">
        <f t="shared" si="60"/>
        <v/>
      </c>
      <c r="L681" s="34"/>
      <c r="M681" s="37" t="str">
        <f t="shared" si="61"/>
        <v xml:space="preserve"> </v>
      </c>
      <c r="N681" s="36" t="str">
        <f t="shared" si="62"/>
        <v xml:space="preserve"> </v>
      </c>
      <c r="O681" s="38" t="str">
        <f t="shared" si="63"/>
        <v xml:space="preserve"> </v>
      </c>
      <c r="P681" s="37" t="str">
        <f t="shared" si="64"/>
        <v xml:space="preserve"> </v>
      </c>
      <c r="Q681" s="36" t="str">
        <f t="shared" si="65"/>
        <v xml:space="preserve"> </v>
      </c>
      <c r="R681" s="29"/>
    </row>
    <row r="682" spans="1:18" ht="16.5" customHeight="1">
      <c r="A682" s="30"/>
      <c r="B682" s="31"/>
      <c r="C682" s="31"/>
      <c r="D682" s="31"/>
      <c r="E682" s="33"/>
      <c r="F682" s="34"/>
      <c r="G682" s="35"/>
      <c r="H682" s="36" t="str">
        <f t="shared" si="59"/>
        <v/>
      </c>
      <c r="I682" s="34"/>
      <c r="J682" s="35"/>
      <c r="K682" s="36" t="str">
        <f t="shared" si="60"/>
        <v/>
      </c>
      <c r="L682" s="34"/>
      <c r="M682" s="37" t="str">
        <f t="shared" si="61"/>
        <v xml:space="preserve"> </v>
      </c>
      <c r="N682" s="36" t="str">
        <f t="shared" si="62"/>
        <v xml:space="preserve"> </v>
      </c>
      <c r="O682" s="38" t="str">
        <f t="shared" si="63"/>
        <v xml:space="preserve"> </v>
      </c>
      <c r="P682" s="37" t="str">
        <f t="shared" si="64"/>
        <v xml:space="preserve"> </v>
      </c>
      <c r="Q682" s="36" t="str">
        <f t="shared" si="65"/>
        <v xml:space="preserve"> </v>
      </c>
      <c r="R682" s="29"/>
    </row>
    <row r="683" spans="1:18" ht="16.5" customHeight="1">
      <c r="A683" s="30"/>
      <c r="B683" s="31"/>
      <c r="C683" s="31"/>
      <c r="D683" s="31"/>
      <c r="E683" s="33"/>
      <c r="F683" s="34"/>
      <c r="G683" s="35"/>
      <c r="H683" s="36" t="str">
        <f t="shared" si="59"/>
        <v/>
      </c>
      <c r="I683" s="34"/>
      <c r="J683" s="35"/>
      <c r="K683" s="36" t="str">
        <f t="shared" si="60"/>
        <v/>
      </c>
      <c r="L683" s="34"/>
      <c r="M683" s="37" t="str">
        <f t="shared" si="61"/>
        <v xml:space="preserve"> </v>
      </c>
      <c r="N683" s="36" t="str">
        <f t="shared" si="62"/>
        <v xml:space="preserve"> </v>
      </c>
      <c r="O683" s="38" t="str">
        <f t="shared" si="63"/>
        <v xml:space="preserve"> </v>
      </c>
      <c r="P683" s="37" t="str">
        <f t="shared" si="64"/>
        <v xml:space="preserve"> </v>
      </c>
      <c r="Q683" s="36" t="str">
        <f t="shared" si="65"/>
        <v xml:space="preserve"> </v>
      </c>
      <c r="R683" s="29"/>
    </row>
    <row r="684" spans="1:18" ht="16.5" customHeight="1">
      <c r="A684" s="30"/>
      <c r="B684" s="31"/>
      <c r="C684" s="31"/>
      <c r="D684" s="31"/>
      <c r="E684" s="33"/>
      <c r="F684" s="34"/>
      <c r="G684" s="35"/>
      <c r="H684" s="36" t="str">
        <f t="shared" si="59"/>
        <v/>
      </c>
      <c r="I684" s="34"/>
      <c r="J684" s="35"/>
      <c r="K684" s="36" t="str">
        <f t="shared" si="60"/>
        <v/>
      </c>
      <c r="L684" s="34"/>
      <c r="M684" s="37" t="str">
        <f t="shared" si="61"/>
        <v xml:space="preserve"> </v>
      </c>
      <c r="N684" s="36" t="str">
        <f t="shared" si="62"/>
        <v xml:space="preserve"> </v>
      </c>
      <c r="O684" s="38" t="str">
        <f t="shared" si="63"/>
        <v xml:space="preserve"> </v>
      </c>
      <c r="P684" s="37" t="str">
        <f t="shared" si="64"/>
        <v xml:space="preserve"> </v>
      </c>
      <c r="Q684" s="36" t="str">
        <f t="shared" si="65"/>
        <v xml:space="preserve"> </v>
      </c>
      <c r="R684" s="29"/>
    </row>
    <row r="685" spans="1:18" ht="16.5" customHeight="1">
      <c r="A685" s="30"/>
      <c r="B685" s="31"/>
      <c r="C685" s="31"/>
      <c r="D685" s="31"/>
      <c r="E685" s="33"/>
      <c r="F685" s="34"/>
      <c r="G685" s="35"/>
      <c r="H685" s="36" t="str">
        <f t="shared" si="59"/>
        <v/>
      </c>
      <c r="I685" s="34"/>
      <c r="J685" s="35"/>
      <c r="K685" s="36" t="str">
        <f t="shared" si="60"/>
        <v/>
      </c>
      <c r="L685" s="34"/>
      <c r="M685" s="37" t="str">
        <f t="shared" si="61"/>
        <v xml:space="preserve"> </v>
      </c>
      <c r="N685" s="36" t="str">
        <f t="shared" si="62"/>
        <v xml:space="preserve"> </v>
      </c>
      <c r="O685" s="38" t="str">
        <f t="shared" si="63"/>
        <v xml:space="preserve"> </v>
      </c>
      <c r="P685" s="37" t="str">
        <f t="shared" si="64"/>
        <v xml:space="preserve"> </v>
      </c>
      <c r="Q685" s="36" t="str">
        <f t="shared" si="65"/>
        <v xml:space="preserve"> </v>
      </c>
      <c r="R685" s="29"/>
    </row>
    <row r="686" spans="1:18" ht="16.5" customHeight="1">
      <c r="A686" s="30"/>
      <c r="B686" s="31"/>
      <c r="C686" s="31"/>
      <c r="D686" s="31"/>
      <c r="E686" s="33"/>
      <c r="F686" s="34"/>
      <c r="G686" s="35"/>
      <c r="H686" s="36" t="str">
        <f t="shared" si="59"/>
        <v/>
      </c>
      <c r="I686" s="34"/>
      <c r="J686" s="35"/>
      <c r="K686" s="36" t="str">
        <f t="shared" si="60"/>
        <v/>
      </c>
      <c r="L686" s="34"/>
      <c r="M686" s="37" t="str">
        <f t="shared" si="61"/>
        <v xml:space="preserve"> </v>
      </c>
      <c r="N686" s="36" t="str">
        <f t="shared" si="62"/>
        <v xml:space="preserve"> </v>
      </c>
      <c r="O686" s="38" t="str">
        <f t="shared" si="63"/>
        <v xml:space="preserve"> </v>
      </c>
      <c r="P686" s="37" t="str">
        <f t="shared" si="64"/>
        <v xml:space="preserve"> </v>
      </c>
      <c r="Q686" s="36" t="str">
        <f t="shared" si="65"/>
        <v xml:space="preserve"> </v>
      </c>
      <c r="R686" s="29"/>
    </row>
    <row r="687" spans="1:18" ht="16.5" customHeight="1">
      <c r="A687" s="30"/>
      <c r="B687" s="31"/>
      <c r="C687" s="31"/>
      <c r="D687" s="31"/>
      <c r="E687" s="33"/>
      <c r="F687" s="34"/>
      <c r="G687" s="35"/>
      <c r="H687" s="36" t="str">
        <f t="shared" si="59"/>
        <v/>
      </c>
      <c r="I687" s="34"/>
      <c r="J687" s="35"/>
      <c r="K687" s="36" t="str">
        <f t="shared" si="60"/>
        <v/>
      </c>
      <c r="L687" s="34"/>
      <c r="M687" s="37" t="str">
        <f t="shared" si="61"/>
        <v xml:space="preserve"> </v>
      </c>
      <c r="N687" s="36" t="str">
        <f t="shared" si="62"/>
        <v xml:space="preserve"> </v>
      </c>
      <c r="O687" s="38" t="str">
        <f t="shared" si="63"/>
        <v xml:space="preserve"> </v>
      </c>
      <c r="P687" s="37" t="str">
        <f t="shared" si="64"/>
        <v xml:space="preserve"> </v>
      </c>
      <c r="Q687" s="36" t="str">
        <f t="shared" si="65"/>
        <v xml:space="preserve"> </v>
      </c>
      <c r="R687" s="29"/>
    </row>
    <row r="688" spans="1:18" ht="16.5" customHeight="1">
      <c r="A688" s="30"/>
      <c r="B688" s="31"/>
      <c r="C688" s="31"/>
      <c r="D688" s="31"/>
      <c r="E688" s="33"/>
      <c r="F688" s="34"/>
      <c r="G688" s="35"/>
      <c r="H688" s="36" t="str">
        <f t="shared" si="59"/>
        <v/>
      </c>
      <c r="I688" s="34"/>
      <c r="J688" s="35"/>
      <c r="K688" s="36" t="str">
        <f t="shared" si="60"/>
        <v/>
      </c>
      <c r="L688" s="34"/>
      <c r="M688" s="37" t="str">
        <f t="shared" si="61"/>
        <v xml:space="preserve"> </v>
      </c>
      <c r="N688" s="36" t="str">
        <f t="shared" si="62"/>
        <v xml:space="preserve"> </v>
      </c>
      <c r="O688" s="38" t="str">
        <f t="shared" si="63"/>
        <v xml:space="preserve"> </v>
      </c>
      <c r="P688" s="37" t="str">
        <f t="shared" si="64"/>
        <v xml:space="preserve"> </v>
      </c>
      <c r="Q688" s="36" t="str">
        <f t="shared" si="65"/>
        <v xml:space="preserve"> </v>
      </c>
      <c r="R688" s="29"/>
    </row>
    <row r="689" spans="1:18" ht="16.5" customHeight="1">
      <c r="A689" s="30"/>
      <c r="B689" s="31"/>
      <c r="C689" s="31"/>
      <c r="D689" s="31"/>
      <c r="E689" s="33"/>
      <c r="F689" s="34"/>
      <c r="G689" s="35"/>
      <c r="H689" s="36" t="str">
        <f t="shared" si="59"/>
        <v/>
      </c>
      <c r="I689" s="34"/>
      <c r="J689" s="35"/>
      <c r="K689" s="36" t="str">
        <f t="shared" si="60"/>
        <v/>
      </c>
      <c r="L689" s="34"/>
      <c r="M689" s="37" t="str">
        <f t="shared" si="61"/>
        <v xml:space="preserve"> </v>
      </c>
      <c r="N689" s="36" t="str">
        <f t="shared" si="62"/>
        <v xml:space="preserve"> </v>
      </c>
      <c r="O689" s="38" t="str">
        <f t="shared" si="63"/>
        <v xml:space="preserve"> </v>
      </c>
      <c r="P689" s="37" t="str">
        <f t="shared" si="64"/>
        <v xml:space="preserve"> </v>
      </c>
      <c r="Q689" s="36" t="str">
        <f t="shared" si="65"/>
        <v xml:space="preserve"> </v>
      </c>
      <c r="R689" s="29"/>
    </row>
    <row r="690" spans="1:18" ht="16.5" customHeight="1">
      <c r="A690" s="30"/>
      <c r="B690" s="31"/>
      <c r="C690" s="31"/>
      <c r="D690" s="31"/>
      <c r="E690" s="33"/>
      <c r="F690" s="34"/>
      <c r="G690" s="35"/>
      <c r="H690" s="36" t="str">
        <f t="shared" si="59"/>
        <v/>
      </c>
      <c r="I690" s="34"/>
      <c r="J690" s="35"/>
      <c r="K690" s="36" t="str">
        <f t="shared" si="60"/>
        <v/>
      </c>
      <c r="L690" s="34"/>
      <c r="M690" s="37" t="str">
        <f t="shared" si="61"/>
        <v xml:space="preserve"> </v>
      </c>
      <c r="N690" s="36" t="str">
        <f t="shared" si="62"/>
        <v xml:space="preserve"> </v>
      </c>
      <c r="O690" s="38" t="str">
        <f t="shared" si="63"/>
        <v xml:space="preserve"> </v>
      </c>
      <c r="P690" s="37" t="str">
        <f t="shared" si="64"/>
        <v xml:space="preserve"> </v>
      </c>
      <c r="Q690" s="36" t="str">
        <f t="shared" si="65"/>
        <v xml:space="preserve"> </v>
      </c>
      <c r="R690" s="29"/>
    </row>
    <row r="691" spans="1:18" ht="16.5" customHeight="1">
      <c r="A691" s="30"/>
      <c r="B691" s="31"/>
      <c r="C691" s="31"/>
      <c r="D691" s="31"/>
      <c r="E691" s="33"/>
      <c r="F691" s="34"/>
      <c r="G691" s="35"/>
      <c r="H691" s="36" t="str">
        <f t="shared" si="59"/>
        <v/>
      </c>
      <c r="I691" s="34"/>
      <c r="J691" s="35"/>
      <c r="K691" s="36" t="str">
        <f t="shared" si="60"/>
        <v/>
      </c>
      <c r="L691" s="34"/>
      <c r="M691" s="37" t="str">
        <f t="shared" si="61"/>
        <v xml:space="preserve"> </v>
      </c>
      <c r="N691" s="36" t="str">
        <f t="shared" si="62"/>
        <v xml:space="preserve"> </v>
      </c>
      <c r="O691" s="38" t="str">
        <f t="shared" si="63"/>
        <v xml:space="preserve"> </v>
      </c>
      <c r="P691" s="37" t="str">
        <f t="shared" si="64"/>
        <v xml:space="preserve"> </v>
      </c>
      <c r="Q691" s="36" t="str">
        <f t="shared" si="65"/>
        <v xml:space="preserve"> </v>
      </c>
      <c r="R691" s="29"/>
    </row>
    <row r="692" spans="1:18" ht="16.5" customHeight="1">
      <c r="A692" s="30"/>
      <c r="B692" s="31"/>
      <c r="C692" s="31"/>
      <c r="D692" s="31"/>
      <c r="E692" s="33"/>
      <c r="F692" s="34"/>
      <c r="G692" s="35"/>
      <c r="H692" s="36" t="str">
        <f t="shared" si="59"/>
        <v/>
      </c>
      <c r="I692" s="34"/>
      <c r="J692" s="35"/>
      <c r="K692" s="36" t="str">
        <f t="shared" si="60"/>
        <v/>
      </c>
      <c r="L692" s="34"/>
      <c r="M692" s="37" t="str">
        <f t="shared" si="61"/>
        <v xml:space="preserve"> </v>
      </c>
      <c r="N692" s="36" t="str">
        <f t="shared" si="62"/>
        <v xml:space="preserve"> </v>
      </c>
      <c r="O692" s="38" t="str">
        <f t="shared" si="63"/>
        <v xml:space="preserve"> </v>
      </c>
      <c r="P692" s="37" t="str">
        <f t="shared" si="64"/>
        <v xml:space="preserve"> </v>
      </c>
      <c r="Q692" s="36" t="str">
        <f t="shared" si="65"/>
        <v xml:space="preserve"> </v>
      </c>
      <c r="R692" s="29"/>
    </row>
    <row r="693" spans="1:18" ht="16.5" customHeight="1">
      <c r="A693" s="30"/>
      <c r="B693" s="31"/>
      <c r="C693" s="31"/>
      <c r="D693" s="31"/>
      <c r="E693" s="33"/>
      <c r="F693" s="34"/>
      <c r="G693" s="35"/>
      <c r="H693" s="36" t="str">
        <f t="shared" si="59"/>
        <v/>
      </c>
      <c r="I693" s="34"/>
      <c r="J693" s="35"/>
      <c r="K693" s="36" t="str">
        <f t="shared" si="60"/>
        <v/>
      </c>
      <c r="L693" s="34"/>
      <c r="M693" s="37" t="str">
        <f t="shared" si="61"/>
        <v xml:space="preserve"> </v>
      </c>
      <c r="N693" s="36" t="str">
        <f t="shared" si="62"/>
        <v xml:space="preserve"> </v>
      </c>
      <c r="O693" s="38" t="str">
        <f t="shared" si="63"/>
        <v xml:space="preserve"> </v>
      </c>
      <c r="P693" s="37" t="str">
        <f t="shared" si="64"/>
        <v xml:space="preserve"> </v>
      </c>
      <c r="Q693" s="36" t="str">
        <f t="shared" si="65"/>
        <v xml:space="preserve"> </v>
      </c>
      <c r="R693" s="29"/>
    </row>
    <row r="694" spans="1:18" ht="16.5" customHeight="1">
      <c r="A694" s="30"/>
      <c r="B694" s="31"/>
      <c r="C694" s="31"/>
      <c r="D694" s="31"/>
      <c r="E694" s="33"/>
      <c r="F694" s="34"/>
      <c r="G694" s="35"/>
      <c r="H694" s="36" t="str">
        <f t="shared" si="59"/>
        <v/>
      </c>
      <c r="I694" s="34"/>
      <c r="J694" s="35"/>
      <c r="K694" s="36" t="str">
        <f t="shared" si="60"/>
        <v/>
      </c>
      <c r="L694" s="34"/>
      <c r="M694" s="37" t="str">
        <f t="shared" si="61"/>
        <v xml:space="preserve"> </v>
      </c>
      <c r="N694" s="36" t="str">
        <f t="shared" si="62"/>
        <v xml:space="preserve"> </v>
      </c>
      <c r="O694" s="38" t="str">
        <f t="shared" si="63"/>
        <v xml:space="preserve"> </v>
      </c>
      <c r="P694" s="37" t="str">
        <f t="shared" si="64"/>
        <v xml:space="preserve"> </v>
      </c>
      <c r="Q694" s="36" t="str">
        <f t="shared" si="65"/>
        <v xml:space="preserve"> </v>
      </c>
      <c r="R694" s="29"/>
    </row>
    <row r="695" spans="1:18" ht="16.5" customHeight="1">
      <c r="A695" s="30"/>
      <c r="B695" s="31"/>
      <c r="C695" s="31"/>
      <c r="D695" s="31"/>
      <c r="E695" s="33"/>
      <c r="F695" s="34"/>
      <c r="G695" s="35"/>
      <c r="H695" s="36" t="str">
        <f t="shared" si="59"/>
        <v/>
      </c>
      <c r="I695" s="34"/>
      <c r="J695" s="35"/>
      <c r="K695" s="36" t="str">
        <f t="shared" si="60"/>
        <v/>
      </c>
      <c r="L695" s="34"/>
      <c r="M695" s="37" t="str">
        <f t="shared" si="61"/>
        <v xml:space="preserve"> </v>
      </c>
      <c r="N695" s="36" t="str">
        <f t="shared" si="62"/>
        <v xml:space="preserve"> </v>
      </c>
      <c r="O695" s="38" t="str">
        <f t="shared" si="63"/>
        <v xml:space="preserve"> </v>
      </c>
      <c r="P695" s="37" t="str">
        <f t="shared" si="64"/>
        <v xml:space="preserve"> </v>
      </c>
      <c r="Q695" s="36" t="str">
        <f t="shared" si="65"/>
        <v xml:space="preserve"> </v>
      </c>
      <c r="R695" s="29"/>
    </row>
    <row r="696" spans="1:18" ht="16.5" customHeight="1">
      <c r="A696" s="30"/>
      <c r="B696" s="31"/>
      <c r="C696" s="31"/>
      <c r="D696" s="31"/>
      <c r="E696" s="33"/>
      <c r="F696" s="34"/>
      <c r="G696" s="35"/>
      <c r="H696" s="36" t="str">
        <f t="shared" si="59"/>
        <v/>
      </c>
      <c r="I696" s="34"/>
      <c r="J696" s="35"/>
      <c r="K696" s="36" t="str">
        <f t="shared" si="60"/>
        <v/>
      </c>
      <c r="L696" s="34"/>
      <c r="M696" s="37" t="str">
        <f t="shared" si="61"/>
        <v xml:space="preserve"> </v>
      </c>
      <c r="N696" s="36" t="str">
        <f t="shared" si="62"/>
        <v xml:space="preserve"> </v>
      </c>
      <c r="O696" s="38" t="str">
        <f t="shared" si="63"/>
        <v xml:space="preserve"> </v>
      </c>
      <c r="P696" s="37" t="str">
        <f t="shared" si="64"/>
        <v xml:space="preserve"> </v>
      </c>
      <c r="Q696" s="36" t="str">
        <f t="shared" si="65"/>
        <v xml:space="preserve"> </v>
      </c>
      <c r="R696" s="29"/>
    </row>
    <row r="697" spans="1:18" ht="16.5" customHeight="1">
      <c r="A697" s="30"/>
      <c r="B697" s="31"/>
      <c r="C697" s="31"/>
      <c r="D697" s="31"/>
      <c r="E697" s="33"/>
      <c r="F697" s="34"/>
      <c r="G697" s="35"/>
      <c r="H697" s="36" t="str">
        <f t="shared" si="59"/>
        <v/>
      </c>
      <c r="I697" s="34"/>
      <c r="J697" s="35"/>
      <c r="K697" s="36" t="str">
        <f t="shared" si="60"/>
        <v/>
      </c>
      <c r="L697" s="34"/>
      <c r="M697" s="37" t="str">
        <f t="shared" si="61"/>
        <v xml:space="preserve"> </v>
      </c>
      <c r="N697" s="36" t="str">
        <f t="shared" si="62"/>
        <v xml:space="preserve"> </v>
      </c>
      <c r="O697" s="38" t="str">
        <f t="shared" si="63"/>
        <v xml:space="preserve"> </v>
      </c>
      <c r="P697" s="37" t="str">
        <f t="shared" si="64"/>
        <v xml:space="preserve"> </v>
      </c>
      <c r="Q697" s="36" t="str">
        <f t="shared" si="65"/>
        <v xml:space="preserve"> </v>
      </c>
      <c r="R697" s="29"/>
    </row>
    <row r="698" spans="1:18" ht="16.5" customHeight="1">
      <c r="A698" s="30"/>
      <c r="B698" s="31"/>
      <c r="C698" s="31"/>
      <c r="D698" s="31"/>
      <c r="E698" s="33"/>
      <c r="F698" s="34"/>
      <c r="G698" s="35"/>
      <c r="H698" s="36" t="str">
        <f t="shared" si="59"/>
        <v/>
      </c>
      <c r="I698" s="34"/>
      <c r="J698" s="35"/>
      <c r="K698" s="36" t="str">
        <f t="shared" si="60"/>
        <v/>
      </c>
      <c r="L698" s="34"/>
      <c r="M698" s="37" t="str">
        <f t="shared" si="61"/>
        <v xml:space="preserve"> </v>
      </c>
      <c r="N698" s="36" t="str">
        <f t="shared" si="62"/>
        <v xml:space="preserve"> </v>
      </c>
      <c r="O698" s="38" t="str">
        <f t="shared" si="63"/>
        <v xml:space="preserve"> </v>
      </c>
      <c r="P698" s="37" t="str">
        <f t="shared" si="64"/>
        <v xml:space="preserve"> </v>
      </c>
      <c r="Q698" s="36" t="str">
        <f t="shared" si="65"/>
        <v xml:space="preserve"> </v>
      </c>
      <c r="R698" s="29"/>
    </row>
    <row r="699" spans="1:18" ht="16.5" customHeight="1">
      <c r="A699" s="30"/>
      <c r="B699" s="31"/>
      <c r="C699" s="31"/>
      <c r="D699" s="31"/>
      <c r="E699" s="33"/>
      <c r="F699" s="34"/>
      <c r="G699" s="35"/>
      <c r="H699" s="36" t="str">
        <f t="shared" si="59"/>
        <v/>
      </c>
      <c r="I699" s="34"/>
      <c r="J699" s="35"/>
      <c r="K699" s="36" t="str">
        <f t="shared" si="60"/>
        <v/>
      </c>
      <c r="L699" s="34"/>
      <c r="M699" s="37" t="str">
        <f t="shared" si="61"/>
        <v xml:space="preserve"> </v>
      </c>
      <c r="N699" s="36" t="str">
        <f t="shared" si="62"/>
        <v xml:space="preserve"> </v>
      </c>
      <c r="O699" s="38" t="str">
        <f t="shared" si="63"/>
        <v xml:space="preserve"> </v>
      </c>
      <c r="P699" s="37" t="str">
        <f t="shared" si="64"/>
        <v xml:space="preserve"> </v>
      </c>
      <c r="Q699" s="36" t="str">
        <f t="shared" si="65"/>
        <v xml:space="preserve"> </v>
      </c>
      <c r="R699" s="29"/>
    </row>
    <row r="700" spans="1:18" ht="16.5" customHeight="1">
      <c r="A700" s="30"/>
      <c r="B700" s="31"/>
      <c r="C700" s="31"/>
      <c r="D700" s="31"/>
      <c r="E700" s="33"/>
      <c r="F700" s="34"/>
      <c r="G700" s="35"/>
      <c r="H700" s="36" t="str">
        <f t="shared" si="59"/>
        <v/>
      </c>
      <c r="I700" s="34"/>
      <c r="J700" s="35"/>
      <c r="K700" s="36" t="str">
        <f t="shared" si="60"/>
        <v/>
      </c>
      <c r="L700" s="34"/>
      <c r="M700" s="37" t="str">
        <f t="shared" si="61"/>
        <v xml:space="preserve"> </v>
      </c>
      <c r="N700" s="36" t="str">
        <f t="shared" si="62"/>
        <v xml:space="preserve"> </v>
      </c>
      <c r="O700" s="38" t="str">
        <f t="shared" si="63"/>
        <v xml:space="preserve"> </v>
      </c>
      <c r="P700" s="37" t="str">
        <f t="shared" si="64"/>
        <v xml:space="preserve"> </v>
      </c>
      <c r="Q700" s="36" t="str">
        <f t="shared" si="65"/>
        <v xml:space="preserve"> </v>
      </c>
      <c r="R700" s="29"/>
    </row>
    <row r="701" spans="1:18" ht="16.5" customHeight="1">
      <c r="A701" s="30"/>
      <c r="B701" s="31"/>
      <c r="C701" s="31"/>
      <c r="D701" s="31"/>
      <c r="E701" s="33"/>
      <c r="F701" s="34"/>
      <c r="G701" s="35"/>
      <c r="H701" s="36" t="str">
        <f t="shared" si="59"/>
        <v/>
      </c>
      <c r="I701" s="34"/>
      <c r="J701" s="35"/>
      <c r="K701" s="36" t="str">
        <f t="shared" si="60"/>
        <v/>
      </c>
      <c r="L701" s="34"/>
      <c r="M701" s="37" t="str">
        <f t="shared" si="61"/>
        <v xml:space="preserve"> </v>
      </c>
      <c r="N701" s="36" t="str">
        <f t="shared" si="62"/>
        <v xml:space="preserve"> </v>
      </c>
      <c r="O701" s="38" t="str">
        <f t="shared" si="63"/>
        <v xml:space="preserve"> </v>
      </c>
      <c r="P701" s="37" t="str">
        <f t="shared" si="64"/>
        <v xml:space="preserve"> </v>
      </c>
      <c r="Q701" s="36" t="str">
        <f t="shared" si="65"/>
        <v xml:space="preserve"> </v>
      </c>
      <c r="R701" s="29"/>
    </row>
    <row r="702" spans="1:18" ht="16.5" customHeight="1">
      <c r="A702" s="30"/>
      <c r="B702" s="31"/>
      <c r="C702" s="31"/>
      <c r="D702" s="31"/>
      <c r="E702" s="33"/>
      <c r="F702" s="34"/>
      <c r="G702" s="35"/>
      <c r="H702" s="36" t="str">
        <f t="shared" si="59"/>
        <v/>
      </c>
      <c r="I702" s="34"/>
      <c r="J702" s="35"/>
      <c r="K702" s="36" t="str">
        <f t="shared" si="60"/>
        <v/>
      </c>
      <c r="L702" s="34"/>
      <c r="M702" s="37" t="str">
        <f t="shared" si="61"/>
        <v xml:space="preserve"> </v>
      </c>
      <c r="N702" s="36" t="str">
        <f t="shared" si="62"/>
        <v xml:space="preserve"> </v>
      </c>
      <c r="O702" s="38" t="str">
        <f t="shared" si="63"/>
        <v xml:space="preserve"> </v>
      </c>
      <c r="P702" s="37" t="str">
        <f t="shared" si="64"/>
        <v xml:space="preserve"> </v>
      </c>
      <c r="Q702" s="36" t="str">
        <f t="shared" si="65"/>
        <v xml:space="preserve"> </v>
      </c>
      <c r="R702" s="29"/>
    </row>
    <row r="703" spans="1:18" ht="16.5" customHeight="1">
      <c r="A703" s="30"/>
      <c r="B703" s="31"/>
      <c r="C703" s="31"/>
      <c r="D703" s="31"/>
      <c r="E703" s="33"/>
      <c r="F703" s="34"/>
      <c r="G703" s="35"/>
      <c r="H703" s="36" t="str">
        <f t="shared" si="59"/>
        <v/>
      </c>
      <c r="I703" s="34"/>
      <c r="J703" s="35"/>
      <c r="K703" s="36" t="str">
        <f t="shared" si="60"/>
        <v/>
      </c>
      <c r="L703" s="34"/>
      <c r="M703" s="37" t="str">
        <f t="shared" si="61"/>
        <v xml:space="preserve"> </v>
      </c>
      <c r="N703" s="36" t="str">
        <f t="shared" si="62"/>
        <v xml:space="preserve"> </v>
      </c>
      <c r="O703" s="38" t="str">
        <f t="shared" si="63"/>
        <v xml:space="preserve"> </v>
      </c>
      <c r="P703" s="37" t="str">
        <f t="shared" si="64"/>
        <v xml:space="preserve"> </v>
      </c>
      <c r="Q703" s="36" t="str">
        <f t="shared" si="65"/>
        <v xml:space="preserve"> </v>
      </c>
      <c r="R703" s="29"/>
    </row>
    <row r="704" spans="1:18" ht="16.5" customHeight="1">
      <c r="A704" s="30"/>
      <c r="B704" s="31"/>
      <c r="C704" s="31"/>
      <c r="D704" s="31"/>
      <c r="E704" s="33"/>
      <c r="F704" s="34"/>
      <c r="G704" s="35"/>
      <c r="H704" s="36" t="str">
        <f t="shared" si="59"/>
        <v/>
      </c>
      <c r="I704" s="34"/>
      <c r="J704" s="35"/>
      <c r="K704" s="36" t="str">
        <f t="shared" si="60"/>
        <v/>
      </c>
      <c r="L704" s="34"/>
      <c r="M704" s="37" t="str">
        <f t="shared" si="61"/>
        <v xml:space="preserve"> </v>
      </c>
      <c r="N704" s="36" t="str">
        <f t="shared" si="62"/>
        <v xml:space="preserve"> </v>
      </c>
      <c r="O704" s="38" t="str">
        <f t="shared" si="63"/>
        <v xml:space="preserve"> </v>
      </c>
      <c r="P704" s="37" t="str">
        <f t="shared" si="64"/>
        <v xml:space="preserve"> </v>
      </c>
      <c r="Q704" s="36" t="str">
        <f t="shared" si="65"/>
        <v xml:space="preserve"> </v>
      </c>
      <c r="R704" s="29"/>
    </row>
    <row r="705" spans="1:18" ht="16.5" customHeight="1">
      <c r="A705" s="30"/>
      <c r="B705" s="31"/>
      <c r="C705" s="31"/>
      <c r="D705" s="31"/>
      <c r="E705" s="33"/>
      <c r="F705" s="34"/>
      <c r="G705" s="35"/>
      <c r="H705" s="36" t="str">
        <f t="shared" si="59"/>
        <v/>
      </c>
      <c r="I705" s="34"/>
      <c r="J705" s="35"/>
      <c r="K705" s="36" t="str">
        <f t="shared" si="60"/>
        <v/>
      </c>
      <c r="L705" s="34"/>
      <c r="M705" s="37" t="str">
        <f t="shared" si="61"/>
        <v xml:space="preserve"> </v>
      </c>
      <c r="N705" s="36" t="str">
        <f t="shared" si="62"/>
        <v xml:space="preserve"> </v>
      </c>
      <c r="O705" s="38" t="str">
        <f t="shared" si="63"/>
        <v xml:space="preserve"> </v>
      </c>
      <c r="P705" s="37" t="str">
        <f t="shared" si="64"/>
        <v xml:space="preserve"> </v>
      </c>
      <c r="Q705" s="36" t="str">
        <f t="shared" si="65"/>
        <v xml:space="preserve"> </v>
      </c>
      <c r="R705" s="29"/>
    </row>
    <row r="706" spans="1:18" ht="16.5" customHeight="1">
      <c r="A706" s="30"/>
      <c r="B706" s="31"/>
      <c r="C706" s="31"/>
      <c r="D706" s="31"/>
      <c r="E706" s="33"/>
      <c r="F706" s="34"/>
      <c r="G706" s="35"/>
      <c r="H706" s="36" t="str">
        <f t="shared" si="59"/>
        <v/>
      </c>
      <c r="I706" s="34"/>
      <c r="J706" s="35"/>
      <c r="K706" s="36" t="str">
        <f t="shared" si="60"/>
        <v/>
      </c>
      <c r="L706" s="34"/>
      <c r="M706" s="37" t="str">
        <f t="shared" si="61"/>
        <v xml:space="preserve"> </v>
      </c>
      <c r="N706" s="36" t="str">
        <f t="shared" si="62"/>
        <v xml:space="preserve"> </v>
      </c>
      <c r="O706" s="38" t="str">
        <f t="shared" si="63"/>
        <v xml:space="preserve"> </v>
      </c>
      <c r="P706" s="37" t="str">
        <f t="shared" si="64"/>
        <v xml:space="preserve"> </v>
      </c>
      <c r="Q706" s="36" t="str">
        <f t="shared" si="65"/>
        <v xml:space="preserve"> </v>
      </c>
      <c r="R706" s="29"/>
    </row>
    <row r="707" spans="1:18" ht="16.5" customHeight="1">
      <c r="A707" s="30"/>
      <c r="B707" s="31"/>
      <c r="C707" s="31"/>
      <c r="D707" s="31"/>
      <c r="E707" s="33"/>
      <c r="F707" s="34"/>
      <c r="G707" s="35"/>
      <c r="H707" s="36" t="str">
        <f t="shared" si="59"/>
        <v/>
      </c>
      <c r="I707" s="34"/>
      <c r="J707" s="35"/>
      <c r="K707" s="36" t="str">
        <f t="shared" si="60"/>
        <v/>
      </c>
      <c r="L707" s="34"/>
      <c r="M707" s="37" t="str">
        <f t="shared" si="61"/>
        <v xml:space="preserve"> </v>
      </c>
      <c r="N707" s="36" t="str">
        <f t="shared" si="62"/>
        <v xml:space="preserve"> </v>
      </c>
      <c r="O707" s="38" t="str">
        <f t="shared" si="63"/>
        <v xml:space="preserve"> </v>
      </c>
      <c r="P707" s="37" t="str">
        <f t="shared" si="64"/>
        <v xml:space="preserve"> </v>
      </c>
      <c r="Q707" s="36" t="str">
        <f t="shared" si="65"/>
        <v xml:space="preserve"> </v>
      </c>
      <c r="R707" s="29"/>
    </row>
    <row r="708" spans="1:18" ht="16.5" customHeight="1">
      <c r="A708" s="30"/>
      <c r="B708" s="31"/>
      <c r="C708" s="31"/>
      <c r="D708" s="31"/>
      <c r="E708" s="33"/>
      <c r="F708" s="34"/>
      <c r="G708" s="35"/>
      <c r="H708" s="36" t="str">
        <f t="shared" si="59"/>
        <v/>
      </c>
      <c r="I708" s="34"/>
      <c r="J708" s="35"/>
      <c r="K708" s="36" t="str">
        <f t="shared" si="60"/>
        <v/>
      </c>
      <c r="L708" s="34"/>
      <c r="M708" s="37" t="str">
        <f t="shared" si="61"/>
        <v xml:space="preserve"> </v>
      </c>
      <c r="N708" s="36" t="str">
        <f t="shared" si="62"/>
        <v xml:space="preserve"> </v>
      </c>
      <c r="O708" s="38" t="str">
        <f t="shared" si="63"/>
        <v xml:space="preserve"> </v>
      </c>
      <c r="P708" s="37" t="str">
        <f t="shared" si="64"/>
        <v xml:space="preserve"> </v>
      </c>
      <c r="Q708" s="36" t="str">
        <f t="shared" si="65"/>
        <v xml:space="preserve"> </v>
      </c>
      <c r="R708" s="29"/>
    </row>
    <row r="709" spans="1:18" ht="16.5" customHeight="1">
      <c r="A709" s="30"/>
      <c r="B709" s="31"/>
      <c r="C709" s="31"/>
      <c r="D709" s="31"/>
      <c r="E709" s="33"/>
      <c r="F709" s="34"/>
      <c r="G709" s="35"/>
      <c r="H709" s="36" t="str">
        <f t="shared" si="59"/>
        <v/>
      </c>
      <c r="I709" s="34"/>
      <c r="J709" s="35"/>
      <c r="K709" s="36" t="str">
        <f t="shared" si="60"/>
        <v/>
      </c>
      <c r="L709" s="34"/>
      <c r="M709" s="37" t="str">
        <f t="shared" si="61"/>
        <v xml:space="preserve"> </v>
      </c>
      <c r="N709" s="36" t="str">
        <f t="shared" si="62"/>
        <v xml:space="preserve"> </v>
      </c>
      <c r="O709" s="38" t="str">
        <f t="shared" si="63"/>
        <v xml:space="preserve"> </v>
      </c>
      <c r="P709" s="37" t="str">
        <f t="shared" si="64"/>
        <v xml:space="preserve"> </v>
      </c>
      <c r="Q709" s="36" t="str">
        <f t="shared" si="65"/>
        <v xml:space="preserve"> </v>
      </c>
      <c r="R709" s="29"/>
    </row>
    <row r="710" spans="1:18" ht="16.5" customHeight="1">
      <c r="A710" s="30"/>
      <c r="B710" s="31"/>
      <c r="C710" s="31"/>
      <c r="D710" s="31"/>
      <c r="E710" s="33"/>
      <c r="F710" s="34"/>
      <c r="G710" s="35"/>
      <c r="H710" s="36" t="str">
        <f t="shared" si="59"/>
        <v/>
      </c>
      <c r="I710" s="34"/>
      <c r="J710" s="35"/>
      <c r="K710" s="36" t="str">
        <f t="shared" si="60"/>
        <v/>
      </c>
      <c r="L710" s="34"/>
      <c r="M710" s="37" t="str">
        <f t="shared" si="61"/>
        <v xml:space="preserve"> </v>
      </c>
      <c r="N710" s="36" t="str">
        <f t="shared" si="62"/>
        <v xml:space="preserve"> </v>
      </c>
      <c r="O710" s="38" t="str">
        <f t="shared" si="63"/>
        <v xml:space="preserve"> </v>
      </c>
      <c r="P710" s="37" t="str">
        <f t="shared" si="64"/>
        <v xml:space="preserve"> </v>
      </c>
      <c r="Q710" s="36" t="str">
        <f t="shared" si="65"/>
        <v xml:space="preserve"> </v>
      </c>
      <c r="R710" s="29"/>
    </row>
    <row r="711" spans="1:18" ht="16.5" customHeight="1">
      <c r="A711" s="30"/>
      <c r="B711" s="31"/>
      <c r="C711" s="31"/>
      <c r="D711" s="31"/>
      <c r="E711" s="33"/>
      <c r="F711" s="34"/>
      <c r="G711" s="35"/>
      <c r="H711" s="36" t="str">
        <f t="shared" si="59"/>
        <v/>
      </c>
      <c r="I711" s="34"/>
      <c r="J711" s="35"/>
      <c r="K711" s="36" t="str">
        <f t="shared" si="60"/>
        <v/>
      </c>
      <c r="L711" s="34"/>
      <c r="M711" s="37" t="str">
        <f t="shared" si="61"/>
        <v xml:space="preserve"> </v>
      </c>
      <c r="N711" s="36" t="str">
        <f t="shared" si="62"/>
        <v xml:space="preserve"> </v>
      </c>
      <c r="O711" s="38" t="str">
        <f t="shared" si="63"/>
        <v xml:space="preserve"> </v>
      </c>
      <c r="P711" s="37" t="str">
        <f t="shared" si="64"/>
        <v xml:space="preserve"> </v>
      </c>
      <c r="Q711" s="36" t="str">
        <f t="shared" si="65"/>
        <v xml:space="preserve"> </v>
      </c>
      <c r="R711" s="29"/>
    </row>
    <row r="712" spans="1:18" ht="16.5" customHeight="1">
      <c r="A712" s="30"/>
      <c r="B712" s="31"/>
      <c r="C712" s="31"/>
      <c r="D712" s="31"/>
      <c r="E712" s="33"/>
      <c r="F712" s="34"/>
      <c r="G712" s="35"/>
      <c r="H712" s="36" t="str">
        <f t="shared" si="59"/>
        <v/>
      </c>
      <c r="I712" s="34"/>
      <c r="J712" s="35"/>
      <c r="K712" s="36" t="str">
        <f t="shared" si="60"/>
        <v/>
      </c>
      <c r="L712" s="34"/>
      <c r="M712" s="37" t="str">
        <f t="shared" si="61"/>
        <v xml:space="preserve"> </v>
      </c>
      <c r="N712" s="36" t="str">
        <f t="shared" si="62"/>
        <v xml:space="preserve"> </v>
      </c>
      <c r="O712" s="38" t="str">
        <f t="shared" si="63"/>
        <v xml:space="preserve"> </v>
      </c>
      <c r="P712" s="37" t="str">
        <f t="shared" si="64"/>
        <v xml:space="preserve"> </v>
      </c>
      <c r="Q712" s="36" t="str">
        <f t="shared" si="65"/>
        <v xml:space="preserve"> </v>
      </c>
      <c r="R712" s="29"/>
    </row>
    <row r="713" spans="1:18" ht="16.5" customHeight="1">
      <c r="A713" s="30"/>
      <c r="B713" s="31"/>
      <c r="C713" s="31"/>
      <c r="D713" s="31"/>
      <c r="E713" s="33"/>
      <c r="F713" s="34"/>
      <c r="G713" s="35"/>
      <c r="H713" s="36" t="str">
        <f t="shared" si="59"/>
        <v/>
      </c>
      <c r="I713" s="34"/>
      <c r="J713" s="35"/>
      <c r="K713" s="36" t="str">
        <f t="shared" si="60"/>
        <v/>
      </c>
      <c r="L713" s="34"/>
      <c r="M713" s="37" t="str">
        <f t="shared" si="61"/>
        <v xml:space="preserve"> </v>
      </c>
      <c r="N713" s="36" t="str">
        <f t="shared" si="62"/>
        <v xml:space="preserve"> </v>
      </c>
      <c r="O713" s="38" t="str">
        <f t="shared" si="63"/>
        <v xml:space="preserve"> </v>
      </c>
      <c r="P713" s="37" t="str">
        <f t="shared" si="64"/>
        <v xml:space="preserve"> </v>
      </c>
      <c r="Q713" s="36" t="str">
        <f t="shared" si="65"/>
        <v xml:space="preserve"> </v>
      </c>
      <c r="R713" s="29"/>
    </row>
    <row r="714" spans="1:18" ht="16.5" customHeight="1">
      <c r="A714" s="30"/>
      <c r="B714" s="31"/>
      <c r="C714" s="31"/>
      <c r="D714" s="31"/>
      <c r="E714" s="33"/>
      <c r="F714" s="34"/>
      <c r="G714" s="35"/>
      <c r="H714" s="36" t="str">
        <f t="shared" si="59"/>
        <v/>
      </c>
      <c r="I714" s="34"/>
      <c r="J714" s="35"/>
      <c r="K714" s="36" t="str">
        <f t="shared" si="60"/>
        <v/>
      </c>
      <c r="L714" s="34"/>
      <c r="M714" s="37" t="str">
        <f t="shared" si="61"/>
        <v xml:space="preserve"> </v>
      </c>
      <c r="N714" s="36" t="str">
        <f t="shared" si="62"/>
        <v xml:space="preserve"> </v>
      </c>
      <c r="O714" s="38" t="str">
        <f t="shared" si="63"/>
        <v xml:space="preserve"> </v>
      </c>
      <c r="P714" s="37" t="str">
        <f t="shared" si="64"/>
        <v xml:space="preserve"> </v>
      </c>
      <c r="Q714" s="36" t="str">
        <f t="shared" si="65"/>
        <v xml:space="preserve"> </v>
      </c>
      <c r="R714" s="29"/>
    </row>
    <row r="715" spans="1:18" ht="16.5" customHeight="1">
      <c r="A715" s="30"/>
      <c r="B715" s="31"/>
      <c r="C715" s="31"/>
      <c r="D715" s="31"/>
      <c r="E715" s="33"/>
      <c r="F715" s="34"/>
      <c r="G715" s="35"/>
      <c r="H715" s="36" t="str">
        <f t="shared" si="59"/>
        <v/>
      </c>
      <c r="I715" s="34"/>
      <c r="J715" s="35"/>
      <c r="K715" s="36" t="str">
        <f t="shared" si="60"/>
        <v/>
      </c>
      <c r="L715" s="34"/>
      <c r="M715" s="37" t="str">
        <f t="shared" si="61"/>
        <v xml:space="preserve"> </v>
      </c>
      <c r="N715" s="36" t="str">
        <f t="shared" si="62"/>
        <v xml:space="preserve"> </v>
      </c>
      <c r="O715" s="38" t="str">
        <f t="shared" si="63"/>
        <v xml:space="preserve"> </v>
      </c>
      <c r="P715" s="37" t="str">
        <f t="shared" si="64"/>
        <v xml:space="preserve"> </v>
      </c>
      <c r="Q715" s="36" t="str">
        <f t="shared" si="65"/>
        <v xml:space="preserve"> </v>
      </c>
      <c r="R715" s="29"/>
    </row>
    <row r="716" spans="1:18" ht="16.5" customHeight="1">
      <c r="A716" s="30"/>
      <c r="B716" s="31"/>
      <c r="C716" s="31"/>
      <c r="D716" s="31"/>
      <c r="E716" s="33"/>
      <c r="F716" s="34"/>
      <c r="G716" s="35"/>
      <c r="H716" s="36" t="str">
        <f t="shared" si="59"/>
        <v/>
      </c>
      <c r="I716" s="34"/>
      <c r="J716" s="35"/>
      <c r="K716" s="36" t="str">
        <f t="shared" si="60"/>
        <v/>
      </c>
      <c r="L716" s="34"/>
      <c r="M716" s="37" t="str">
        <f t="shared" si="61"/>
        <v xml:space="preserve"> </v>
      </c>
      <c r="N716" s="36" t="str">
        <f t="shared" si="62"/>
        <v xml:space="preserve"> </v>
      </c>
      <c r="O716" s="38" t="str">
        <f t="shared" si="63"/>
        <v xml:space="preserve"> </v>
      </c>
      <c r="P716" s="37" t="str">
        <f t="shared" si="64"/>
        <v xml:space="preserve"> </v>
      </c>
      <c r="Q716" s="36" t="str">
        <f t="shared" si="65"/>
        <v xml:space="preserve"> </v>
      </c>
      <c r="R716" s="29"/>
    </row>
    <row r="717" spans="1:18" ht="16.5" customHeight="1">
      <c r="A717" s="30"/>
      <c r="B717" s="31"/>
      <c r="C717" s="31"/>
      <c r="D717" s="31"/>
      <c r="E717" s="33"/>
      <c r="F717" s="34"/>
      <c r="G717" s="35"/>
      <c r="H717" s="36" t="str">
        <f t="shared" si="59"/>
        <v/>
      </c>
      <c r="I717" s="34"/>
      <c r="J717" s="35"/>
      <c r="K717" s="36" t="str">
        <f t="shared" si="60"/>
        <v/>
      </c>
      <c r="L717" s="34"/>
      <c r="M717" s="37" t="str">
        <f t="shared" si="61"/>
        <v xml:space="preserve"> </v>
      </c>
      <c r="N717" s="36" t="str">
        <f t="shared" si="62"/>
        <v xml:space="preserve"> </v>
      </c>
      <c r="O717" s="38" t="str">
        <f t="shared" si="63"/>
        <v xml:space="preserve"> </v>
      </c>
      <c r="P717" s="37" t="str">
        <f t="shared" si="64"/>
        <v xml:space="preserve"> </v>
      </c>
      <c r="Q717" s="36" t="str">
        <f t="shared" si="65"/>
        <v xml:space="preserve"> </v>
      </c>
      <c r="R717" s="29"/>
    </row>
    <row r="718" spans="1:18" ht="16.5" customHeight="1">
      <c r="A718" s="30"/>
      <c r="B718" s="31"/>
      <c r="C718" s="31"/>
      <c r="D718" s="31"/>
      <c r="E718" s="33"/>
      <c r="F718" s="34"/>
      <c r="G718" s="35"/>
      <c r="H718" s="36" t="str">
        <f t="shared" si="59"/>
        <v/>
      </c>
      <c r="I718" s="34"/>
      <c r="J718" s="35"/>
      <c r="K718" s="36" t="str">
        <f t="shared" si="60"/>
        <v/>
      </c>
      <c r="L718" s="34"/>
      <c r="M718" s="37" t="str">
        <f t="shared" si="61"/>
        <v xml:space="preserve"> </v>
      </c>
      <c r="N718" s="36" t="str">
        <f t="shared" si="62"/>
        <v xml:space="preserve"> </v>
      </c>
      <c r="O718" s="38" t="str">
        <f t="shared" si="63"/>
        <v xml:space="preserve"> </v>
      </c>
      <c r="P718" s="37" t="str">
        <f t="shared" si="64"/>
        <v xml:space="preserve"> </v>
      </c>
      <c r="Q718" s="36" t="str">
        <f t="shared" si="65"/>
        <v xml:space="preserve"> </v>
      </c>
      <c r="R718" s="29"/>
    </row>
    <row r="719" spans="1:18" ht="16.5" customHeight="1">
      <c r="A719" s="30"/>
      <c r="B719" s="31"/>
      <c r="C719" s="31"/>
      <c r="D719" s="31"/>
      <c r="E719" s="33"/>
      <c r="F719" s="34"/>
      <c r="G719" s="35"/>
      <c r="H719" s="36" t="str">
        <f t="shared" si="59"/>
        <v/>
      </c>
      <c r="I719" s="34"/>
      <c r="J719" s="35"/>
      <c r="K719" s="36" t="str">
        <f t="shared" si="60"/>
        <v/>
      </c>
      <c r="L719" s="34"/>
      <c r="M719" s="37" t="str">
        <f t="shared" si="61"/>
        <v xml:space="preserve"> </v>
      </c>
      <c r="N719" s="36" t="str">
        <f t="shared" si="62"/>
        <v xml:space="preserve"> </v>
      </c>
      <c r="O719" s="38" t="str">
        <f t="shared" si="63"/>
        <v xml:space="preserve"> </v>
      </c>
      <c r="P719" s="37" t="str">
        <f t="shared" si="64"/>
        <v xml:space="preserve"> </v>
      </c>
      <c r="Q719" s="36" t="str">
        <f t="shared" si="65"/>
        <v xml:space="preserve"> </v>
      </c>
      <c r="R719" s="29"/>
    </row>
    <row r="720" spans="1:18" ht="16.5" customHeight="1">
      <c r="A720" s="30"/>
      <c r="B720" s="31"/>
      <c r="C720" s="31"/>
      <c r="D720" s="31"/>
      <c r="E720" s="33"/>
      <c r="F720" s="34"/>
      <c r="G720" s="35"/>
      <c r="H720" s="36" t="str">
        <f t="shared" si="59"/>
        <v/>
      </c>
      <c r="I720" s="34"/>
      <c r="J720" s="35"/>
      <c r="K720" s="36" t="str">
        <f t="shared" si="60"/>
        <v/>
      </c>
      <c r="L720" s="34"/>
      <c r="M720" s="37" t="str">
        <f t="shared" si="61"/>
        <v xml:space="preserve"> </v>
      </c>
      <c r="N720" s="36" t="str">
        <f t="shared" si="62"/>
        <v xml:space="preserve"> </v>
      </c>
      <c r="O720" s="38" t="str">
        <f t="shared" si="63"/>
        <v xml:space="preserve"> </v>
      </c>
      <c r="P720" s="37" t="str">
        <f t="shared" si="64"/>
        <v xml:space="preserve"> </v>
      </c>
      <c r="Q720" s="36" t="str">
        <f t="shared" si="65"/>
        <v xml:space="preserve"> </v>
      </c>
      <c r="R720" s="29"/>
    </row>
    <row r="721" spans="1:18" ht="16.5" customHeight="1">
      <c r="A721" s="30"/>
      <c r="B721" s="31"/>
      <c r="C721" s="31"/>
      <c r="D721" s="31"/>
      <c r="E721" s="33"/>
      <c r="F721" s="34"/>
      <c r="G721" s="35"/>
      <c r="H721" s="36" t="str">
        <f t="shared" si="59"/>
        <v/>
      </c>
      <c r="I721" s="34"/>
      <c r="J721" s="35"/>
      <c r="K721" s="36" t="str">
        <f t="shared" si="60"/>
        <v/>
      </c>
      <c r="L721" s="34"/>
      <c r="M721" s="37" t="str">
        <f t="shared" si="61"/>
        <v xml:space="preserve"> </v>
      </c>
      <c r="N721" s="36" t="str">
        <f t="shared" si="62"/>
        <v xml:space="preserve"> </v>
      </c>
      <c r="O721" s="38" t="str">
        <f t="shared" si="63"/>
        <v xml:space="preserve"> </v>
      </c>
      <c r="P721" s="37" t="str">
        <f t="shared" si="64"/>
        <v xml:space="preserve"> </v>
      </c>
      <c r="Q721" s="36" t="str">
        <f t="shared" si="65"/>
        <v xml:space="preserve"> </v>
      </c>
      <c r="R721" s="29"/>
    </row>
    <row r="722" spans="1:18" ht="16.5" customHeight="1">
      <c r="A722" s="30"/>
      <c r="B722" s="31"/>
      <c r="C722" s="31"/>
      <c r="D722" s="31"/>
      <c r="E722" s="33"/>
      <c r="F722" s="34"/>
      <c r="G722" s="35"/>
      <c r="H722" s="36" t="str">
        <f t="shared" si="59"/>
        <v/>
      </c>
      <c r="I722" s="34"/>
      <c r="J722" s="35"/>
      <c r="K722" s="36" t="str">
        <f t="shared" si="60"/>
        <v/>
      </c>
      <c r="L722" s="34"/>
      <c r="M722" s="37" t="str">
        <f t="shared" si="61"/>
        <v xml:space="preserve"> </v>
      </c>
      <c r="N722" s="36" t="str">
        <f t="shared" si="62"/>
        <v xml:space="preserve"> </v>
      </c>
      <c r="O722" s="38" t="str">
        <f t="shared" si="63"/>
        <v xml:space="preserve"> </v>
      </c>
      <c r="P722" s="37" t="str">
        <f t="shared" si="64"/>
        <v xml:space="preserve"> </v>
      </c>
      <c r="Q722" s="36" t="str">
        <f t="shared" si="65"/>
        <v xml:space="preserve"> </v>
      </c>
      <c r="R722" s="29"/>
    </row>
    <row r="723" spans="1:18" ht="16.5" customHeight="1">
      <c r="A723" s="30"/>
      <c r="B723" s="31"/>
      <c r="C723" s="31"/>
      <c r="D723" s="31"/>
      <c r="E723" s="33"/>
      <c r="F723" s="34"/>
      <c r="G723" s="35"/>
      <c r="H723" s="36" t="str">
        <f t="shared" si="59"/>
        <v/>
      </c>
      <c r="I723" s="34"/>
      <c r="J723" s="35"/>
      <c r="K723" s="36" t="str">
        <f t="shared" si="60"/>
        <v/>
      </c>
      <c r="L723" s="34"/>
      <c r="M723" s="37" t="str">
        <f t="shared" si="61"/>
        <v xml:space="preserve"> </v>
      </c>
      <c r="N723" s="36" t="str">
        <f t="shared" si="62"/>
        <v xml:space="preserve"> </v>
      </c>
      <c r="O723" s="38" t="str">
        <f t="shared" si="63"/>
        <v xml:space="preserve"> </v>
      </c>
      <c r="P723" s="37" t="str">
        <f t="shared" si="64"/>
        <v xml:space="preserve"> </v>
      </c>
      <c r="Q723" s="36" t="str">
        <f t="shared" si="65"/>
        <v xml:space="preserve"> </v>
      </c>
      <c r="R723" s="29"/>
    </row>
    <row r="724" spans="1:18" ht="16.5" customHeight="1">
      <c r="A724" s="30"/>
      <c r="B724" s="31"/>
      <c r="C724" s="31"/>
      <c r="D724" s="31"/>
      <c r="E724" s="33"/>
      <c r="F724" s="34"/>
      <c r="G724" s="35"/>
      <c r="H724" s="36" t="str">
        <f t="shared" si="59"/>
        <v/>
      </c>
      <c r="I724" s="34"/>
      <c r="J724" s="35"/>
      <c r="K724" s="36" t="str">
        <f t="shared" si="60"/>
        <v/>
      </c>
      <c r="L724" s="34"/>
      <c r="M724" s="37" t="str">
        <f t="shared" si="61"/>
        <v xml:space="preserve"> </v>
      </c>
      <c r="N724" s="36" t="str">
        <f t="shared" si="62"/>
        <v xml:space="preserve"> </v>
      </c>
      <c r="O724" s="38" t="str">
        <f t="shared" si="63"/>
        <v xml:space="preserve"> </v>
      </c>
      <c r="P724" s="37" t="str">
        <f t="shared" si="64"/>
        <v xml:space="preserve"> </v>
      </c>
      <c r="Q724" s="36" t="str">
        <f t="shared" si="65"/>
        <v xml:space="preserve"> </v>
      </c>
      <c r="R724" s="29"/>
    </row>
    <row r="725" spans="1:18" ht="16.5" customHeight="1">
      <c r="A725" s="30"/>
      <c r="B725" s="31"/>
      <c r="C725" s="31"/>
      <c r="D725" s="31"/>
      <c r="E725" s="33"/>
      <c r="F725" s="34"/>
      <c r="G725" s="35"/>
      <c r="H725" s="36" t="str">
        <f t="shared" si="59"/>
        <v/>
      </c>
      <c r="I725" s="34"/>
      <c r="J725" s="35"/>
      <c r="K725" s="36" t="str">
        <f t="shared" si="60"/>
        <v/>
      </c>
      <c r="L725" s="34"/>
      <c r="M725" s="37" t="str">
        <f t="shared" si="61"/>
        <v xml:space="preserve"> </v>
      </c>
      <c r="N725" s="36" t="str">
        <f t="shared" si="62"/>
        <v xml:space="preserve"> </v>
      </c>
      <c r="O725" s="38" t="str">
        <f t="shared" si="63"/>
        <v xml:space="preserve"> </v>
      </c>
      <c r="P725" s="37" t="str">
        <f t="shared" si="64"/>
        <v xml:space="preserve"> </v>
      </c>
      <c r="Q725" s="36" t="str">
        <f t="shared" si="65"/>
        <v xml:space="preserve"> </v>
      </c>
      <c r="R725" s="29"/>
    </row>
    <row r="726" spans="1:18" ht="16.5" customHeight="1">
      <c r="A726" s="30"/>
      <c r="B726" s="31"/>
      <c r="C726" s="31"/>
      <c r="D726" s="31"/>
      <c r="E726" s="33"/>
      <c r="F726" s="34"/>
      <c r="G726" s="35"/>
      <c r="H726" s="36" t="str">
        <f t="shared" si="59"/>
        <v/>
      </c>
      <c r="I726" s="34"/>
      <c r="J726" s="35"/>
      <c r="K726" s="36" t="str">
        <f t="shared" si="60"/>
        <v/>
      </c>
      <c r="L726" s="34"/>
      <c r="M726" s="37" t="str">
        <f t="shared" si="61"/>
        <v xml:space="preserve"> </v>
      </c>
      <c r="N726" s="36" t="str">
        <f t="shared" si="62"/>
        <v xml:space="preserve"> </v>
      </c>
      <c r="O726" s="38" t="str">
        <f t="shared" si="63"/>
        <v xml:space="preserve"> </v>
      </c>
      <c r="P726" s="37" t="str">
        <f t="shared" si="64"/>
        <v xml:space="preserve"> </v>
      </c>
      <c r="Q726" s="36" t="str">
        <f t="shared" si="65"/>
        <v xml:space="preserve"> </v>
      </c>
      <c r="R726" s="29"/>
    </row>
    <row r="727" spans="1:18" ht="16.5" customHeight="1">
      <c r="A727" s="30"/>
      <c r="B727" s="31"/>
      <c r="C727" s="31"/>
      <c r="D727" s="31"/>
      <c r="E727" s="33"/>
      <c r="F727" s="34"/>
      <c r="G727" s="35"/>
      <c r="H727" s="36" t="str">
        <f t="shared" si="59"/>
        <v/>
      </c>
      <c r="I727" s="34"/>
      <c r="J727" s="35"/>
      <c r="K727" s="36" t="str">
        <f t="shared" si="60"/>
        <v/>
      </c>
      <c r="L727" s="34"/>
      <c r="M727" s="37" t="str">
        <f t="shared" si="61"/>
        <v xml:space="preserve"> </v>
      </c>
      <c r="N727" s="36" t="str">
        <f t="shared" si="62"/>
        <v xml:space="preserve"> </v>
      </c>
      <c r="O727" s="38" t="str">
        <f t="shared" si="63"/>
        <v xml:space="preserve"> </v>
      </c>
      <c r="P727" s="37" t="str">
        <f t="shared" si="64"/>
        <v xml:space="preserve"> </v>
      </c>
      <c r="Q727" s="36" t="str">
        <f t="shared" si="65"/>
        <v xml:space="preserve"> </v>
      </c>
      <c r="R727" s="29"/>
    </row>
    <row r="728" spans="1:18" ht="16.5" customHeight="1">
      <c r="A728" s="30"/>
      <c r="B728" s="31"/>
      <c r="C728" s="31"/>
      <c r="D728" s="31"/>
      <c r="E728" s="33"/>
      <c r="F728" s="34"/>
      <c r="G728" s="35"/>
      <c r="H728" s="36" t="str">
        <f t="shared" si="59"/>
        <v/>
      </c>
      <c r="I728" s="34"/>
      <c r="J728" s="35"/>
      <c r="K728" s="36" t="str">
        <f t="shared" si="60"/>
        <v/>
      </c>
      <c r="L728" s="34"/>
      <c r="M728" s="37" t="str">
        <f t="shared" si="61"/>
        <v xml:space="preserve"> </v>
      </c>
      <c r="N728" s="36" t="str">
        <f t="shared" si="62"/>
        <v xml:space="preserve"> </v>
      </c>
      <c r="O728" s="38" t="str">
        <f t="shared" si="63"/>
        <v xml:space="preserve"> </v>
      </c>
      <c r="P728" s="37" t="str">
        <f t="shared" si="64"/>
        <v xml:space="preserve"> </v>
      </c>
      <c r="Q728" s="36" t="str">
        <f t="shared" si="65"/>
        <v xml:space="preserve"> </v>
      </c>
      <c r="R728" s="29"/>
    </row>
    <row r="729" spans="1:18" ht="16.5" customHeight="1">
      <c r="A729" s="30"/>
      <c r="B729" s="31"/>
      <c r="C729" s="31"/>
      <c r="D729" s="31"/>
      <c r="E729" s="33"/>
      <c r="F729" s="34"/>
      <c r="G729" s="35"/>
      <c r="H729" s="36" t="str">
        <f t="shared" si="59"/>
        <v/>
      </c>
      <c r="I729" s="34"/>
      <c r="J729" s="35"/>
      <c r="K729" s="36" t="str">
        <f t="shared" si="60"/>
        <v/>
      </c>
      <c r="L729" s="34"/>
      <c r="M729" s="37" t="str">
        <f t="shared" si="61"/>
        <v xml:space="preserve"> </v>
      </c>
      <c r="N729" s="36" t="str">
        <f t="shared" si="62"/>
        <v xml:space="preserve"> </v>
      </c>
      <c r="O729" s="38" t="str">
        <f t="shared" si="63"/>
        <v xml:space="preserve"> </v>
      </c>
      <c r="P729" s="37" t="str">
        <f t="shared" si="64"/>
        <v xml:space="preserve"> </v>
      </c>
      <c r="Q729" s="36" t="str">
        <f t="shared" si="65"/>
        <v xml:space="preserve"> </v>
      </c>
      <c r="R729" s="29"/>
    </row>
    <row r="730" spans="1:18" ht="16.5" customHeight="1">
      <c r="A730" s="30"/>
      <c r="B730" s="31"/>
      <c r="C730" s="31"/>
      <c r="D730" s="31"/>
      <c r="E730" s="33"/>
      <c r="F730" s="34"/>
      <c r="G730" s="35"/>
      <c r="H730" s="36" t="str">
        <f t="shared" si="59"/>
        <v/>
      </c>
      <c r="I730" s="34"/>
      <c r="J730" s="35"/>
      <c r="K730" s="36" t="str">
        <f t="shared" si="60"/>
        <v/>
      </c>
      <c r="L730" s="34"/>
      <c r="M730" s="37" t="str">
        <f t="shared" si="61"/>
        <v xml:space="preserve"> </v>
      </c>
      <c r="N730" s="36" t="str">
        <f t="shared" si="62"/>
        <v xml:space="preserve"> </v>
      </c>
      <c r="O730" s="38" t="str">
        <f t="shared" si="63"/>
        <v xml:space="preserve"> </v>
      </c>
      <c r="P730" s="37" t="str">
        <f t="shared" si="64"/>
        <v xml:space="preserve"> </v>
      </c>
      <c r="Q730" s="36" t="str">
        <f t="shared" si="65"/>
        <v xml:space="preserve"> </v>
      </c>
      <c r="R730" s="29"/>
    </row>
    <row r="731" spans="1:18" ht="16.5" customHeight="1">
      <c r="A731" s="30"/>
      <c r="B731" s="31"/>
      <c r="C731" s="31"/>
      <c r="D731" s="31"/>
      <c r="E731" s="33"/>
      <c r="F731" s="34"/>
      <c r="G731" s="35"/>
      <c r="H731" s="36" t="str">
        <f t="shared" si="59"/>
        <v/>
      </c>
      <c r="I731" s="34"/>
      <c r="J731" s="35"/>
      <c r="K731" s="36" t="str">
        <f t="shared" si="60"/>
        <v/>
      </c>
      <c r="L731" s="34"/>
      <c r="M731" s="37" t="str">
        <f t="shared" si="61"/>
        <v xml:space="preserve"> </v>
      </c>
      <c r="N731" s="36" t="str">
        <f t="shared" si="62"/>
        <v xml:space="preserve"> </v>
      </c>
      <c r="O731" s="38" t="str">
        <f t="shared" si="63"/>
        <v xml:space="preserve"> </v>
      </c>
      <c r="P731" s="37" t="str">
        <f t="shared" si="64"/>
        <v xml:space="preserve"> </v>
      </c>
      <c r="Q731" s="36" t="str">
        <f t="shared" si="65"/>
        <v xml:space="preserve"> </v>
      </c>
      <c r="R731" s="29"/>
    </row>
    <row r="732" spans="1:18" ht="16.5" customHeight="1">
      <c r="A732" s="30"/>
      <c r="B732" s="31"/>
      <c r="C732" s="31"/>
      <c r="D732" s="31"/>
      <c r="E732" s="33"/>
      <c r="F732" s="34"/>
      <c r="G732" s="35"/>
      <c r="H732" s="36" t="str">
        <f t="shared" si="59"/>
        <v/>
      </c>
      <c r="I732" s="34"/>
      <c r="J732" s="35"/>
      <c r="K732" s="36" t="str">
        <f t="shared" si="60"/>
        <v/>
      </c>
      <c r="L732" s="34"/>
      <c r="M732" s="37" t="str">
        <f t="shared" si="61"/>
        <v xml:space="preserve"> </v>
      </c>
      <c r="N732" s="36" t="str">
        <f t="shared" si="62"/>
        <v xml:space="preserve"> </v>
      </c>
      <c r="O732" s="38" t="str">
        <f t="shared" si="63"/>
        <v xml:space="preserve"> </v>
      </c>
      <c r="P732" s="37" t="str">
        <f t="shared" si="64"/>
        <v xml:space="preserve"> </v>
      </c>
      <c r="Q732" s="36" t="str">
        <f t="shared" si="65"/>
        <v xml:space="preserve"> </v>
      </c>
      <c r="R732" s="29"/>
    </row>
    <row r="733" spans="1:18" ht="16.5" customHeight="1">
      <c r="A733" s="30"/>
      <c r="B733" s="31"/>
      <c r="C733" s="31"/>
      <c r="D733" s="31"/>
      <c r="E733" s="33"/>
      <c r="F733" s="34"/>
      <c r="G733" s="35"/>
      <c r="H733" s="36" t="str">
        <f t="shared" si="59"/>
        <v/>
      </c>
      <c r="I733" s="34"/>
      <c r="J733" s="35"/>
      <c r="K733" s="36" t="str">
        <f t="shared" si="60"/>
        <v/>
      </c>
      <c r="L733" s="34"/>
      <c r="M733" s="37" t="str">
        <f t="shared" si="61"/>
        <v xml:space="preserve"> </v>
      </c>
      <c r="N733" s="36" t="str">
        <f t="shared" si="62"/>
        <v xml:space="preserve"> </v>
      </c>
      <c r="O733" s="38" t="str">
        <f t="shared" si="63"/>
        <v xml:space="preserve"> </v>
      </c>
      <c r="P733" s="37" t="str">
        <f t="shared" si="64"/>
        <v xml:space="preserve"> </v>
      </c>
      <c r="Q733" s="36" t="str">
        <f t="shared" si="65"/>
        <v xml:space="preserve"> </v>
      </c>
      <c r="R733" s="29"/>
    </row>
    <row r="734" spans="1:18" ht="16.5" customHeight="1">
      <c r="A734" s="30"/>
      <c r="B734" s="31"/>
      <c r="C734" s="31"/>
      <c r="D734" s="31"/>
      <c r="E734" s="33"/>
      <c r="F734" s="34"/>
      <c r="G734" s="35"/>
      <c r="H734" s="36" t="str">
        <f t="shared" si="59"/>
        <v/>
      </c>
      <c r="I734" s="34"/>
      <c r="J734" s="35"/>
      <c r="K734" s="36" t="str">
        <f t="shared" si="60"/>
        <v/>
      </c>
      <c r="L734" s="34"/>
      <c r="M734" s="37" t="str">
        <f t="shared" si="61"/>
        <v xml:space="preserve"> </v>
      </c>
      <c r="N734" s="36" t="str">
        <f t="shared" si="62"/>
        <v xml:space="preserve"> </v>
      </c>
      <c r="O734" s="38" t="str">
        <f t="shared" si="63"/>
        <v xml:space="preserve"> </v>
      </c>
      <c r="P734" s="37" t="str">
        <f t="shared" si="64"/>
        <v xml:space="preserve"> </v>
      </c>
      <c r="Q734" s="36" t="str">
        <f t="shared" si="65"/>
        <v xml:space="preserve"> </v>
      </c>
      <c r="R734" s="29"/>
    </row>
    <row r="735" spans="1:18" ht="16.5" customHeight="1">
      <c r="A735" s="30"/>
      <c r="B735" s="31"/>
      <c r="C735" s="31"/>
      <c r="D735" s="31"/>
      <c r="E735" s="33"/>
      <c r="F735" s="34"/>
      <c r="G735" s="35"/>
      <c r="H735" s="36" t="str">
        <f t="shared" si="59"/>
        <v/>
      </c>
      <c r="I735" s="34"/>
      <c r="J735" s="35"/>
      <c r="K735" s="36" t="str">
        <f t="shared" si="60"/>
        <v/>
      </c>
      <c r="L735" s="34"/>
      <c r="M735" s="37" t="str">
        <f t="shared" si="61"/>
        <v xml:space="preserve"> </v>
      </c>
      <c r="N735" s="36" t="str">
        <f t="shared" si="62"/>
        <v xml:space="preserve"> </v>
      </c>
      <c r="O735" s="38" t="str">
        <f t="shared" si="63"/>
        <v xml:space="preserve"> </v>
      </c>
      <c r="P735" s="37" t="str">
        <f t="shared" si="64"/>
        <v xml:space="preserve"> </v>
      </c>
      <c r="Q735" s="36" t="str">
        <f t="shared" si="65"/>
        <v xml:space="preserve"> </v>
      </c>
      <c r="R735" s="29"/>
    </row>
    <row r="736" spans="1:18" ht="16.5" customHeight="1">
      <c r="A736" s="30"/>
      <c r="B736" s="31"/>
      <c r="C736" s="31"/>
      <c r="D736" s="31"/>
      <c r="E736" s="33"/>
      <c r="F736" s="34"/>
      <c r="G736" s="35"/>
      <c r="H736" s="36" t="str">
        <f t="shared" si="59"/>
        <v/>
      </c>
      <c r="I736" s="34"/>
      <c r="J736" s="35"/>
      <c r="K736" s="36" t="str">
        <f t="shared" si="60"/>
        <v/>
      </c>
      <c r="L736" s="34"/>
      <c r="M736" s="37" t="str">
        <f t="shared" si="61"/>
        <v xml:space="preserve"> </v>
      </c>
      <c r="N736" s="36" t="str">
        <f t="shared" si="62"/>
        <v xml:space="preserve"> </v>
      </c>
      <c r="O736" s="38" t="str">
        <f t="shared" si="63"/>
        <v xml:space="preserve"> </v>
      </c>
      <c r="P736" s="37" t="str">
        <f t="shared" si="64"/>
        <v xml:space="preserve"> </v>
      </c>
      <c r="Q736" s="36" t="str">
        <f t="shared" si="65"/>
        <v xml:space="preserve"> </v>
      </c>
      <c r="R736" s="29"/>
    </row>
    <row r="737" spans="1:18" ht="16.5" customHeight="1">
      <c r="A737" s="30"/>
      <c r="B737" s="31"/>
      <c r="C737" s="31"/>
      <c r="D737" s="31"/>
      <c r="E737" s="33"/>
      <c r="F737" s="34"/>
      <c r="G737" s="35"/>
      <c r="H737" s="36" t="str">
        <f t="shared" si="59"/>
        <v/>
      </c>
      <c r="I737" s="34"/>
      <c r="J737" s="35"/>
      <c r="K737" s="36" t="str">
        <f t="shared" si="60"/>
        <v/>
      </c>
      <c r="L737" s="34"/>
      <c r="M737" s="37" t="str">
        <f t="shared" si="61"/>
        <v xml:space="preserve"> </v>
      </c>
      <c r="N737" s="36" t="str">
        <f t="shared" si="62"/>
        <v xml:space="preserve"> </v>
      </c>
      <c r="O737" s="38" t="str">
        <f t="shared" si="63"/>
        <v xml:space="preserve"> </v>
      </c>
      <c r="P737" s="37" t="str">
        <f t="shared" si="64"/>
        <v xml:space="preserve"> </v>
      </c>
      <c r="Q737" s="36" t="str">
        <f t="shared" si="65"/>
        <v xml:space="preserve"> </v>
      </c>
      <c r="R737" s="29"/>
    </row>
    <row r="738" spans="1:18" ht="16.5" customHeight="1">
      <c r="A738" s="30"/>
      <c r="B738" s="31"/>
      <c r="C738" s="31"/>
      <c r="D738" s="31"/>
      <c r="E738" s="33"/>
      <c r="F738" s="34"/>
      <c r="G738" s="35"/>
      <c r="H738" s="36" t="str">
        <f t="shared" si="59"/>
        <v/>
      </c>
      <c r="I738" s="34"/>
      <c r="J738" s="35"/>
      <c r="K738" s="36" t="str">
        <f t="shared" si="60"/>
        <v/>
      </c>
      <c r="L738" s="34"/>
      <c r="M738" s="37" t="str">
        <f t="shared" si="61"/>
        <v xml:space="preserve"> </v>
      </c>
      <c r="N738" s="36" t="str">
        <f t="shared" si="62"/>
        <v xml:space="preserve"> </v>
      </c>
      <c r="O738" s="38" t="str">
        <f t="shared" si="63"/>
        <v xml:space="preserve"> </v>
      </c>
      <c r="P738" s="37" t="str">
        <f t="shared" si="64"/>
        <v xml:space="preserve"> </v>
      </c>
      <c r="Q738" s="36" t="str">
        <f t="shared" si="65"/>
        <v xml:space="preserve"> </v>
      </c>
      <c r="R738" s="29"/>
    </row>
    <row r="739" spans="1:18" ht="16.5" customHeight="1">
      <c r="A739" s="30"/>
      <c r="B739" s="31"/>
      <c r="C739" s="31"/>
      <c r="D739" s="31"/>
      <c r="E739" s="33"/>
      <c r="F739" s="34"/>
      <c r="G739" s="35"/>
      <c r="H739" s="36" t="str">
        <f t="shared" si="59"/>
        <v/>
      </c>
      <c r="I739" s="34"/>
      <c r="J739" s="35"/>
      <c r="K739" s="36" t="str">
        <f t="shared" si="60"/>
        <v/>
      </c>
      <c r="L739" s="34"/>
      <c r="M739" s="37" t="str">
        <f t="shared" si="61"/>
        <v xml:space="preserve"> </v>
      </c>
      <c r="N739" s="36" t="str">
        <f t="shared" si="62"/>
        <v xml:space="preserve"> </v>
      </c>
      <c r="O739" s="38" t="str">
        <f t="shared" si="63"/>
        <v xml:space="preserve"> </v>
      </c>
      <c r="P739" s="37" t="str">
        <f t="shared" si="64"/>
        <v xml:space="preserve"> </v>
      </c>
      <c r="Q739" s="36" t="str">
        <f t="shared" si="65"/>
        <v xml:space="preserve"> </v>
      </c>
      <c r="R739" s="29"/>
    </row>
    <row r="740" spans="1:18" ht="16.5" customHeight="1">
      <c r="A740" s="30"/>
      <c r="B740" s="31"/>
      <c r="C740" s="31"/>
      <c r="D740" s="31"/>
      <c r="E740" s="33"/>
      <c r="F740" s="34"/>
      <c r="G740" s="35"/>
      <c r="H740" s="36" t="str">
        <f t="shared" si="59"/>
        <v/>
      </c>
      <c r="I740" s="34"/>
      <c r="J740" s="35"/>
      <c r="K740" s="36" t="str">
        <f t="shared" si="60"/>
        <v/>
      </c>
      <c r="L740" s="34"/>
      <c r="M740" s="37" t="str">
        <f t="shared" si="61"/>
        <v xml:space="preserve"> </v>
      </c>
      <c r="N740" s="36" t="str">
        <f t="shared" si="62"/>
        <v xml:space="preserve"> </v>
      </c>
      <c r="O740" s="38" t="str">
        <f t="shared" si="63"/>
        <v xml:space="preserve"> </v>
      </c>
      <c r="P740" s="37" t="str">
        <f t="shared" si="64"/>
        <v xml:space="preserve"> </v>
      </c>
      <c r="Q740" s="36" t="str">
        <f t="shared" si="65"/>
        <v xml:space="preserve"> </v>
      </c>
      <c r="R740" s="29"/>
    </row>
    <row r="741" spans="1:18" ht="16.5" customHeight="1">
      <c r="A741" s="30"/>
      <c r="B741" s="31"/>
      <c r="C741" s="31"/>
      <c r="D741" s="31"/>
      <c r="E741" s="33"/>
      <c r="F741" s="34"/>
      <c r="G741" s="35"/>
      <c r="H741" s="36" t="str">
        <f t="shared" si="59"/>
        <v/>
      </c>
      <c r="I741" s="34"/>
      <c r="J741" s="35"/>
      <c r="K741" s="36" t="str">
        <f t="shared" si="60"/>
        <v/>
      </c>
      <c r="L741" s="34"/>
      <c r="M741" s="37" t="str">
        <f t="shared" si="61"/>
        <v xml:space="preserve"> </v>
      </c>
      <c r="N741" s="36" t="str">
        <f t="shared" si="62"/>
        <v xml:space="preserve"> </v>
      </c>
      <c r="O741" s="38" t="str">
        <f t="shared" si="63"/>
        <v xml:space="preserve"> </v>
      </c>
      <c r="P741" s="37" t="str">
        <f t="shared" si="64"/>
        <v xml:space="preserve"> </v>
      </c>
      <c r="Q741" s="36" t="str">
        <f t="shared" si="65"/>
        <v xml:space="preserve"> </v>
      </c>
      <c r="R741" s="29"/>
    </row>
    <row r="742" spans="1:18" ht="16.5" customHeight="1">
      <c r="A742" s="30"/>
      <c r="B742" s="31"/>
      <c r="C742" s="31"/>
      <c r="D742" s="31"/>
      <c r="E742" s="33"/>
      <c r="F742" s="34"/>
      <c r="G742" s="35"/>
      <c r="H742" s="36" t="str">
        <f t="shared" si="59"/>
        <v/>
      </c>
      <c r="I742" s="34"/>
      <c r="J742" s="35"/>
      <c r="K742" s="36" t="str">
        <f t="shared" si="60"/>
        <v/>
      </c>
      <c r="L742" s="34"/>
      <c r="M742" s="37" t="str">
        <f t="shared" si="61"/>
        <v xml:space="preserve"> </v>
      </c>
      <c r="N742" s="36" t="str">
        <f t="shared" si="62"/>
        <v xml:space="preserve"> </v>
      </c>
      <c r="O742" s="38" t="str">
        <f t="shared" si="63"/>
        <v xml:space="preserve"> </v>
      </c>
      <c r="P742" s="37" t="str">
        <f t="shared" si="64"/>
        <v xml:space="preserve"> </v>
      </c>
      <c r="Q742" s="36" t="str">
        <f t="shared" si="65"/>
        <v xml:space="preserve"> </v>
      </c>
      <c r="R742" s="29"/>
    </row>
    <row r="743" spans="1:18" ht="16.5" customHeight="1">
      <c r="A743" s="30"/>
      <c r="B743" s="31"/>
      <c r="C743" s="31"/>
      <c r="D743" s="31"/>
      <c r="E743" s="33"/>
      <c r="F743" s="34"/>
      <c r="G743" s="35"/>
      <c r="H743" s="36" t="str">
        <f t="shared" si="59"/>
        <v/>
      </c>
      <c r="I743" s="34"/>
      <c r="J743" s="35"/>
      <c r="K743" s="36" t="str">
        <f t="shared" si="60"/>
        <v/>
      </c>
      <c r="L743" s="34"/>
      <c r="M743" s="37" t="str">
        <f t="shared" si="61"/>
        <v xml:space="preserve"> </v>
      </c>
      <c r="N743" s="36" t="str">
        <f t="shared" si="62"/>
        <v xml:space="preserve"> </v>
      </c>
      <c r="O743" s="38" t="str">
        <f t="shared" si="63"/>
        <v xml:space="preserve"> </v>
      </c>
      <c r="P743" s="37" t="str">
        <f t="shared" si="64"/>
        <v xml:space="preserve"> </v>
      </c>
      <c r="Q743" s="36" t="str">
        <f t="shared" si="65"/>
        <v xml:space="preserve"> </v>
      </c>
      <c r="R743" s="29"/>
    </row>
    <row r="744" spans="1:18" ht="16.5" customHeight="1">
      <c r="A744" s="30"/>
      <c r="B744" s="31"/>
      <c r="C744" s="31"/>
      <c r="D744" s="31"/>
      <c r="E744" s="33"/>
      <c r="F744" s="34"/>
      <c r="G744" s="35"/>
      <c r="H744" s="36" t="str">
        <f t="shared" si="59"/>
        <v/>
      </c>
      <c r="I744" s="34"/>
      <c r="J744" s="35"/>
      <c r="K744" s="36" t="str">
        <f t="shared" si="60"/>
        <v/>
      </c>
      <c r="L744" s="34"/>
      <c r="M744" s="37" t="str">
        <f t="shared" si="61"/>
        <v xml:space="preserve"> </v>
      </c>
      <c r="N744" s="36" t="str">
        <f t="shared" si="62"/>
        <v xml:space="preserve"> </v>
      </c>
      <c r="O744" s="38" t="str">
        <f t="shared" si="63"/>
        <v xml:space="preserve"> </v>
      </c>
      <c r="P744" s="37" t="str">
        <f t="shared" si="64"/>
        <v xml:space="preserve"> </v>
      </c>
      <c r="Q744" s="36" t="str">
        <f t="shared" si="65"/>
        <v xml:space="preserve"> </v>
      </c>
      <c r="R744" s="29"/>
    </row>
    <row r="745" spans="1:18" ht="16.5" customHeight="1">
      <c r="A745" s="30"/>
      <c r="B745" s="31"/>
      <c r="C745" s="31"/>
      <c r="D745" s="31"/>
      <c r="E745" s="33"/>
      <c r="F745" s="34"/>
      <c r="G745" s="35"/>
      <c r="H745" s="36" t="str">
        <f t="shared" si="59"/>
        <v/>
      </c>
      <c r="I745" s="34"/>
      <c r="J745" s="35"/>
      <c r="K745" s="36" t="str">
        <f t="shared" si="60"/>
        <v/>
      </c>
      <c r="L745" s="34"/>
      <c r="M745" s="37" t="str">
        <f t="shared" si="61"/>
        <v xml:space="preserve"> </v>
      </c>
      <c r="N745" s="36" t="str">
        <f t="shared" si="62"/>
        <v xml:space="preserve"> </v>
      </c>
      <c r="O745" s="38" t="str">
        <f t="shared" si="63"/>
        <v xml:space="preserve"> </v>
      </c>
      <c r="P745" s="37" t="str">
        <f t="shared" si="64"/>
        <v xml:space="preserve"> </v>
      </c>
      <c r="Q745" s="36" t="str">
        <f t="shared" si="65"/>
        <v xml:space="preserve"> </v>
      </c>
      <c r="R745" s="29"/>
    </row>
    <row r="746" spans="1:18" ht="16.5" customHeight="1">
      <c r="A746" s="30"/>
      <c r="B746" s="31"/>
      <c r="C746" s="31"/>
      <c r="D746" s="31"/>
      <c r="E746" s="33"/>
      <c r="F746" s="34"/>
      <c r="G746" s="35"/>
      <c r="H746" s="36" t="str">
        <f t="shared" si="59"/>
        <v/>
      </c>
      <c r="I746" s="34"/>
      <c r="J746" s="35"/>
      <c r="K746" s="36" t="str">
        <f t="shared" si="60"/>
        <v/>
      </c>
      <c r="L746" s="34"/>
      <c r="M746" s="37" t="str">
        <f t="shared" si="61"/>
        <v xml:space="preserve"> </v>
      </c>
      <c r="N746" s="36" t="str">
        <f t="shared" si="62"/>
        <v xml:space="preserve"> </v>
      </c>
      <c r="O746" s="38" t="str">
        <f t="shared" si="63"/>
        <v xml:space="preserve"> </v>
      </c>
      <c r="P746" s="37" t="str">
        <f t="shared" si="64"/>
        <v xml:space="preserve"> </v>
      </c>
      <c r="Q746" s="36" t="str">
        <f t="shared" si="65"/>
        <v xml:space="preserve"> </v>
      </c>
      <c r="R746" s="29"/>
    </row>
    <row r="747" spans="1:18" ht="16.5" customHeight="1">
      <c r="A747" s="30"/>
      <c r="B747" s="31"/>
      <c r="C747" s="31"/>
      <c r="D747" s="31"/>
      <c r="E747" s="33"/>
      <c r="F747" s="34"/>
      <c r="G747" s="35"/>
      <c r="H747" s="36" t="str">
        <f t="shared" si="59"/>
        <v/>
      </c>
      <c r="I747" s="34"/>
      <c r="J747" s="35"/>
      <c r="K747" s="36" t="str">
        <f t="shared" si="60"/>
        <v/>
      </c>
      <c r="L747" s="34"/>
      <c r="M747" s="37" t="str">
        <f t="shared" si="61"/>
        <v xml:space="preserve"> </v>
      </c>
      <c r="N747" s="36" t="str">
        <f t="shared" si="62"/>
        <v xml:space="preserve"> </v>
      </c>
      <c r="O747" s="38" t="str">
        <f t="shared" si="63"/>
        <v xml:space="preserve"> </v>
      </c>
      <c r="P747" s="37" t="str">
        <f t="shared" si="64"/>
        <v xml:space="preserve"> </v>
      </c>
      <c r="Q747" s="36" t="str">
        <f t="shared" si="65"/>
        <v xml:space="preserve"> </v>
      </c>
      <c r="R747" s="29"/>
    </row>
    <row r="748" spans="1:18" ht="16.5" customHeight="1">
      <c r="A748" s="30"/>
      <c r="B748" s="31"/>
      <c r="C748" s="31"/>
      <c r="D748" s="31"/>
      <c r="E748" s="33"/>
      <c r="F748" s="34"/>
      <c r="G748" s="35"/>
      <c r="H748" s="36" t="str">
        <f t="shared" si="59"/>
        <v/>
      </c>
      <c r="I748" s="34"/>
      <c r="J748" s="35"/>
      <c r="K748" s="36" t="str">
        <f t="shared" si="60"/>
        <v/>
      </c>
      <c r="L748" s="34"/>
      <c r="M748" s="37" t="str">
        <f t="shared" si="61"/>
        <v xml:space="preserve"> </v>
      </c>
      <c r="N748" s="36" t="str">
        <f t="shared" si="62"/>
        <v xml:space="preserve"> </v>
      </c>
      <c r="O748" s="38" t="str">
        <f t="shared" si="63"/>
        <v xml:space="preserve"> </v>
      </c>
      <c r="P748" s="37" t="str">
        <f t="shared" si="64"/>
        <v xml:space="preserve"> </v>
      </c>
      <c r="Q748" s="36" t="str">
        <f t="shared" si="65"/>
        <v xml:space="preserve"> </v>
      </c>
      <c r="R748" s="29"/>
    </row>
    <row r="749" spans="1:18" ht="16.5" customHeight="1">
      <c r="A749" s="30"/>
      <c r="B749" s="31"/>
      <c r="C749" s="31"/>
      <c r="D749" s="31"/>
      <c r="E749" s="33"/>
      <c r="F749" s="34"/>
      <c r="G749" s="35"/>
      <c r="H749" s="36" t="str">
        <f t="shared" si="59"/>
        <v/>
      </c>
      <c r="I749" s="34"/>
      <c r="J749" s="35"/>
      <c r="K749" s="36" t="str">
        <f t="shared" si="60"/>
        <v/>
      </c>
      <c r="L749" s="34"/>
      <c r="M749" s="37" t="str">
        <f t="shared" si="61"/>
        <v xml:space="preserve"> </v>
      </c>
      <c r="N749" s="36" t="str">
        <f t="shared" si="62"/>
        <v xml:space="preserve"> </v>
      </c>
      <c r="O749" s="38" t="str">
        <f t="shared" si="63"/>
        <v xml:space="preserve"> </v>
      </c>
      <c r="P749" s="37" t="str">
        <f t="shared" si="64"/>
        <v xml:space="preserve"> </v>
      </c>
      <c r="Q749" s="36" t="str">
        <f t="shared" si="65"/>
        <v xml:space="preserve"> </v>
      </c>
      <c r="R749" s="29"/>
    </row>
    <row r="750" spans="1:18" ht="16.5" customHeight="1">
      <c r="A750" s="30"/>
      <c r="B750" s="31"/>
      <c r="C750" s="31"/>
      <c r="D750" s="31"/>
      <c r="E750" s="33"/>
      <c r="F750" s="34"/>
      <c r="G750" s="35"/>
      <c r="H750" s="36" t="str">
        <f t="shared" si="59"/>
        <v/>
      </c>
      <c r="I750" s="34"/>
      <c r="J750" s="35"/>
      <c r="K750" s="36" t="str">
        <f t="shared" si="60"/>
        <v/>
      </c>
      <c r="L750" s="34"/>
      <c r="M750" s="37" t="str">
        <f t="shared" si="61"/>
        <v xml:space="preserve"> </v>
      </c>
      <c r="N750" s="36" t="str">
        <f t="shared" si="62"/>
        <v xml:space="preserve"> </v>
      </c>
      <c r="O750" s="38" t="str">
        <f t="shared" si="63"/>
        <v xml:space="preserve"> </v>
      </c>
      <c r="P750" s="37" t="str">
        <f t="shared" si="64"/>
        <v xml:space="preserve"> </v>
      </c>
      <c r="Q750" s="36" t="str">
        <f t="shared" si="65"/>
        <v xml:space="preserve"> </v>
      </c>
      <c r="R750" s="29"/>
    </row>
    <row r="751" spans="1:18" ht="16.5" customHeight="1">
      <c r="A751" s="30"/>
      <c r="B751" s="31"/>
      <c r="C751" s="31"/>
      <c r="D751" s="31"/>
      <c r="E751" s="33"/>
      <c r="F751" s="34"/>
      <c r="G751" s="35"/>
      <c r="H751" s="36" t="str">
        <f t="shared" si="59"/>
        <v/>
      </c>
      <c r="I751" s="34"/>
      <c r="J751" s="35"/>
      <c r="K751" s="36" t="str">
        <f t="shared" si="60"/>
        <v/>
      </c>
      <c r="L751" s="34"/>
      <c r="M751" s="37" t="str">
        <f t="shared" si="61"/>
        <v xml:space="preserve"> </v>
      </c>
      <c r="N751" s="36" t="str">
        <f t="shared" si="62"/>
        <v xml:space="preserve"> </v>
      </c>
      <c r="O751" s="38" t="str">
        <f t="shared" si="63"/>
        <v xml:space="preserve"> </v>
      </c>
      <c r="P751" s="37" t="str">
        <f t="shared" si="64"/>
        <v xml:space="preserve"> </v>
      </c>
      <c r="Q751" s="36" t="str">
        <f t="shared" si="65"/>
        <v xml:space="preserve"> </v>
      </c>
      <c r="R751" s="29"/>
    </row>
    <row r="752" spans="1:18" ht="16.5" customHeight="1">
      <c r="A752" s="30"/>
      <c r="B752" s="31"/>
      <c r="C752" s="31"/>
      <c r="D752" s="31"/>
      <c r="E752" s="33"/>
      <c r="F752" s="34"/>
      <c r="G752" s="35"/>
      <c r="H752" s="36" t="str">
        <f t="shared" si="59"/>
        <v/>
      </c>
      <c r="I752" s="34"/>
      <c r="J752" s="35"/>
      <c r="K752" s="36" t="str">
        <f t="shared" si="60"/>
        <v/>
      </c>
      <c r="L752" s="34"/>
      <c r="M752" s="37" t="str">
        <f t="shared" si="61"/>
        <v xml:space="preserve"> </v>
      </c>
      <c r="N752" s="36" t="str">
        <f t="shared" si="62"/>
        <v xml:space="preserve"> </v>
      </c>
      <c r="O752" s="38" t="str">
        <f t="shared" si="63"/>
        <v xml:space="preserve"> </v>
      </c>
      <c r="P752" s="37" t="str">
        <f t="shared" si="64"/>
        <v xml:space="preserve"> </v>
      </c>
      <c r="Q752" s="36" t="str">
        <f t="shared" si="65"/>
        <v xml:space="preserve"> </v>
      </c>
      <c r="R752" s="29"/>
    </row>
    <row r="753" spans="1:18" ht="16.5" customHeight="1">
      <c r="A753" s="30"/>
      <c r="B753" s="31"/>
      <c r="C753" s="31"/>
      <c r="D753" s="31"/>
      <c r="E753" s="33"/>
      <c r="F753" s="34"/>
      <c r="G753" s="35"/>
      <c r="H753" s="36" t="str">
        <f t="shared" si="59"/>
        <v/>
      </c>
      <c r="I753" s="34"/>
      <c r="J753" s="35"/>
      <c r="K753" s="36" t="str">
        <f t="shared" si="60"/>
        <v/>
      </c>
      <c r="L753" s="34"/>
      <c r="M753" s="37" t="str">
        <f t="shared" si="61"/>
        <v xml:space="preserve"> </v>
      </c>
      <c r="N753" s="36" t="str">
        <f t="shared" si="62"/>
        <v xml:space="preserve"> </v>
      </c>
      <c r="O753" s="38" t="str">
        <f t="shared" si="63"/>
        <v xml:space="preserve"> </v>
      </c>
      <c r="P753" s="37" t="str">
        <f t="shared" si="64"/>
        <v xml:space="preserve"> </v>
      </c>
      <c r="Q753" s="36" t="str">
        <f t="shared" si="65"/>
        <v xml:space="preserve"> </v>
      </c>
      <c r="R753" s="29"/>
    </row>
    <row r="754" spans="1:18" ht="16.5" customHeight="1">
      <c r="A754" s="30"/>
      <c r="B754" s="31"/>
      <c r="C754" s="31"/>
      <c r="D754" s="31"/>
      <c r="E754" s="33"/>
      <c r="F754" s="34"/>
      <c r="G754" s="35"/>
      <c r="H754" s="36" t="str">
        <f t="shared" si="59"/>
        <v/>
      </c>
      <c r="I754" s="34"/>
      <c r="J754" s="35"/>
      <c r="K754" s="36" t="str">
        <f t="shared" si="60"/>
        <v/>
      </c>
      <c r="L754" s="34"/>
      <c r="M754" s="37" t="str">
        <f t="shared" si="61"/>
        <v xml:space="preserve"> </v>
      </c>
      <c r="N754" s="36" t="str">
        <f t="shared" si="62"/>
        <v xml:space="preserve"> </v>
      </c>
      <c r="O754" s="38" t="str">
        <f t="shared" si="63"/>
        <v xml:space="preserve"> </v>
      </c>
      <c r="P754" s="37" t="str">
        <f t="shared" si="64"/>
        <v xml:space="preserve"> </v>
      </c>
      <c r="Q754" s="36" t="str">
        <f t="shared" si="65"/>
        <v xml:space="preserve"> </v>
      </c>
      <c r="R754" s="29"/>
    </row>
    <row r="755" spans="1:18" ht="16.5" customHeight="1">
      <c r="A755" s="30"/>
      <c r="B755" s="31"/>
      <c r="C755" s="31"/>
      <c r="D755" s="31"/>
      <c r="E755" s="33"/>
      <c r="F755" s="34"/>
      <c r="G755" s="35"/>
      <c r="H755" s="36" t="str">
        <f t="shared" si="59"/>
        <v/>
      </c>
      <c r="I755" s="34"/>
      <c r="J755" s="35"/>
      <c r="K755" s="36" t="str">
        <f t="shared" si="60"/>
        <v/>
      </c>
      <c r="L755" s="34"/>
      <c r="M755" s="37" t="str">
        <f t="shared" si="61"/>
        <v xml:space="preserve"> </v>
      </c>
      <c r="N755" s="36" t="str">
        <f t="shared" si="62"/>
        <v xml:space="preserve"> </v>
      </c>
      <c r="O755" s="38" t="str">
        <f t="shared" si="63"/>
        <v xml:space="preserve"> </v>
      </c>
      <c r="P755" s="37" t="str">
        <f t="shared" si="64"/>
        <v xml:space="preserve"> </v>
      </c>
      <c r="Q755" s="36" t="str">
        <f t="shared" si="65"/>
        <v xml:space="preserve"> </v>
      </c>
      <c r="R755" s="29"/>
    </row>
    <row r="756" spans="1:18" ht="16.5" customHeight="1">
      <c r="A756" s="30"/>
      <c r="B756" s="31"/>
      <c r="C756" s="31"/>
      <c r="D756" s="31"/>
      <c r="E756" s="33"/>
      <c r="F756" s="34"/>
      <c r="G756" s="35"/>
      <c r="H756" s="36" t="str">
        <f t="shared" si="59"/>
        <v/>
      </c>
      <c r="I756" s="34"/>
      <c r="J756" s="35"/>
      <c r="K756" s="36" t="str">
        <f t="shared" si="60"/>
        <v/>
      </c>
      <c r="L756" s="34"/>
      <c r="M756" s="37" t="str">
        <f t="shared" si="61"/>
        <v xml:space="preserve"> </v>
      </c>
      <c r="N756" s="36" t="str">
        <f t="shared" si="62"/>
        <v xml:space="preserve"> </v>
      </c>
      <c r="O756" s="38" t="str">
        <f t="shared" si="63"/>
        <v xml:space="preserve"> </v>
      </c>
      <c r="P756" s="37" t="str">
        <f t="shared" si="64"/>
        <v xml:space="preserve"> </v>
      </c>
      <c r="Q756" s="36" t="str">
        <f t="shared" si="65"/>
        <v xml:space="preserve"> </v>
      </c>
      <c r="R756" s="29"/>
    </row>
    <row r="757" spans="1:18" ht="16.5" customHeight="1">
      <c r="A757" s="30"/>
      <c r="B757" s="31"/>
      <c r="C757" s="31"/>
      <c r="D757" s="31"/>
      <c r="E757" s="33"/>
      <c r="F757" s="34"/>
      <c r="G757" s="35"/>
      <c r="H757" s="36" t="str">
        <f t="shared" si="59"/>
        <v/>
      </c>
      <c r="I757" s="34"/>
      <c r="J757" s="35"/>
      <c r="K757" s="36" t="str">
        <f t="shared" si="60"/>
        <v/>
      </c>
      <c r="L757" s="34"/>
      <c r="M757" s="37" t="str">
        <f t="shared" si="61"/>
        <v xml:space="preserve"> </v>
      </c>
      <c r="N757" s="36" t="str">
        <f t="shared" si="62"/>
        <v xml:space="preserve"> </v>
      </c>
      <c r="O757" s="38" t="str">
        <f t="shared" si="63"/>
        <v xml:space="preserve"> </v>
      </c>
      <c r="P757" s="37" t="str">
        <f t="shared" si="64"/>
        <v xml:space="preserve"> </v>
      </c>
      <c r="Q757" s="36" t="str">
        <f t="shared" si="65"/>
        <v xml:space="preserve"> </v>
      </c>
      <c r="R757" s="29"/>
    </row>
    <row r="758" spans="1:18" ht="16.5" customHeight="1">
      <c r="A758" s="30"/>
      <c r="B758" s="31"/>
      <c r="C758" s="31"/>
      <c r="D758" s="31"/>
      <c r="E758" s="33"/>
      <c r="F758" s="34"/>
      <c r="G758" s="35"/>
      <c r="H758" s="36" t="str">
        <f t="shared" si="59"/>
        <v/>
      </c>
      <c r="I758" s="34"/>
      <c r="J758" s="35"/>
      <c r="K758" s="36" t="str">
        <f t="shared" si="60"/>
        <v/>
      </c>
      <c r="L758" s="34"/>
      <c r="M758" s="37" t="str">
        <f t="shared" si="61"/>
        <v xml:space="preserve"> </v>
      </c>
      <c r="N758" s="36" t="str">
        <f t="shared" si="62"/>
        <v xml:space="preserve"> </v>
      </c>
      <c r="O758" s="38" t="str">
        <f t="shared" si="63"/>
        <v xml:space="preserve"> </v>
      </c>
      <c r="P758" s="37" t="str">
        <f t="shared" si="64"/>
        <v xml:space="preserve"> </v>
      </c>
      <c r="Q758" s="36" t="str">
        <f t="shared" si="65"/>
        <v xml:space="preserve"> </v>
      </c>
      <c r="R758" s="29"/>
    </row>
    <row r="759" spans="1:18" ht="16.5" customHeight="1">
      <c r="A759" s="30"/>
      <c r="B759" s="31"/>
      <c r="C759" s="31"/>
      <c r="D759" s="31"/>
      <c r="E759" s="33"/>
      <c r="F759" s="34"/>
      <c r="G759" s="35"/>
      <c r="H759" s="36" t="str">
        <f t="shared" si="59"/>
        <v/>
      </c>
      <c r="I759" s="34"/>
      <c r="J759" s="35"/>
      <c r="K759" s="36" t="str">
        <f t="shared" si="60"/>
        <v/>
      </c>
      <c r="L759" s="34"/>
      <c r="M759" s="37" t="str">
        <f t="shared" si="61"/>
        <v xml:space="preserve"> </v>
      </c>
      <c r="N759" s="36" t="str">
        <f t="shared" si="62"/>
        <v xml:space="preserve"> </v>
      </c>
      <c r="O759" s="38" t="str">
        <f t="shared" si="63"/>
        <v xml:space="preserve"> </v>
      </c>
      <c r="P759" s="37" t="str">
        <f t="shared" si="64"/>
        <v xml:space="preserve"> </v>
      </c>
      <c r="Q759" s="36" t="str">
        <f t="shared" si="65"/>
        <v xml:space="preserve"> </v>
      </c>
      <c r="R759" s="29"/>
    </row>
    <row r="760" spans="1:18" ht="16.5" customHeight="1">
      <c r="A760" s="30"/>
      <c r="B760" s="31"/>
      <c r="C760" s="31"/>
      <c r="D760" s="31"/>
      <c r="E760" s="33"/>
      <c r="F760" s="34"/>
      <c r="G760" s="35"/>
      <c r="H760" s="36" t="str">
        <f t="shared" si="59"/>
        <v/>
      </c>
      <c r="I760" s="34"/>
      <c r="J760" s="35"/>
      <c r="K760" s="36" t="str">
        <f t="shared" si="60"/>
        <v/>
      </c>
      <c r="L760" s="34"/>
      <c r="M760" s="37" t="str">
        <f t="shared" si="61"/>
        <v xml:space="preserve"> </v>
      </c>
      <c r="N760" s="36" t="str">
        <f t="shared" si="62"/>
        <v xml:space="preserve"> </v>
      </c>
      <c r="O760" s="38" t="str">
        <f t="shared" si="63"/>
        <v xml:space="preserve"> </v>
      </c>
      <c r="P760" s="37" t="str">
        <f t="shared" si="64"/>
        <v xml:space="preserve"> </v>
      </c>
      <c r="Q760" s="36" t="str">
        <f t="shared" si="65"/>
        <v xml:space="preserve"> </v>
      </c>
      <c r="R760" s="29"/>
    </row>
    <row r="761" spans="1:18" ht="16.5" customHeight="1">
      <c r="A761" s="30"/>
      <c r="B761" s="31"/>
      <c r="C761" s="31"/>
      <c r="D761" s="31"/>
      <c r="E761" s="33"/>
      <c r="F761" s="34"/>
      <c r="G761" s="35"/>
      <c r="H761" s="36" t="str">
        <f t="shared" si="59"/>
        <v/>
      </c>
      <c r="I761" s="34"/>
      <c r="J761" s="35"/>
      <c r="K761" s="36" t="str">
        <f t="shared" si="60"/>
        <v/>
      </c>
      <c r="L761" s="34"/>
      <c r="M761" s="37" t="str">
        <f t="shared" si="61"/>
        <v xml:space="preserve"> </v>
      </c>
      <c r="N761" s="36" t="str">
        <f t="shared" si="62"/>
        <v xml:space="preserve"> </v>
      </c>
      <c r="O761" s="38" t="str">
        <f t="shared" si="63"/>
        <v xml:space="preserve"> </v>
      </c>
      <c r="P761" s="37" t="str">
        <f t="shared" si="64"/>
        <v xml:space="preserve"> </v>
      </c>
      <c r="Q761" s="36" t="str">
        <f t="shared" si="65"/>
        <v xml:space="preserve"> </v>
      </c>
      <c r="R761" s="29"/>
    </row>
    <row r="762" spans="1:18" ht="16.5" customHeight="1">
      <c r="A762" s="30"/>
      <c r="B762" s="31"/>
      <c r="C762" s="31"/>
      <c r="D762" s="31"/>
      <c r="E762" s="33"/>
      <c r="F762" s="34"/>
      <c r="G762" s="35"/>
      <c r="H762" s="36" t="str">
        <f t="shared" si="59"/>
        <v/>
      </c>
      <c r="I762" s="34"/>
      <c r="J762" s="35"/>
      <c r="K762" s="36" t="str">
        <f t="shared" si="60"/>
        <v/>
      </c>
      <c r="L762" s="34"/>
      <c r="M762" s="37" t="str">
        <f t="shared" si="61"/>
        <v xml:space="preserve"> </v>
      </c>
      <c r="N762" s="36" t="str">
        <f t="shared" si="62"/>
        <v xml:space="preserve"> </v>
      </c>
      <c r="O762" s="38" t="str">
        <f t="shared" si="63"/>
        <v xml:space="preserve"> </v>
      </c>
      <c r="P762" s="37" t="str">
        <f t="shared" si="64"/>
        <v xml:space="preserve"> </v>
      </c>
      <c r="Q762" s="36" t="str">
        <f t="shared" si="65"/>
        <v xml:space="preserve"> </v>
      </c>
      <c r="R762" s="29"/>
    </row>
    <row r="763" spans="1:18" ht="16.5" customHeight="1">
      <c r="A763" s="30"/>
      <c r="B763" s="31"/>
      <c r="C763" s="31"/>
      <c r="D763" s="31"/>
      <c r="E763" s="33"/>
      <c r="F763" s="34"/>
      <c r="G763" s="35"/>
      <c r="H763" s="36" t="str">
        <f t="shared" si="59"/>
        <v/>
      </c>
      <c r="I763" s="34"/>
      <c r="J763" s="35"/>
      <c r="K763" s="36" t="str">
        <f t="shared" si="60"/>
        <v/>
      </c>
      <c r="L763" s="34"/>
      <c r="M763" s="37" t="str">
        <f t="shared" si="61"/>
        <v xml:space="preserve"> </v>
      </c>
      <c r="N763" s="36" t="str">
        <f t="shared" si="62"/>
        <v xml:space="preserve"> </v>
      </c>
      <c r="O763" s="38" t="str">
        <f t="shared" si="63"/>
        <v xml:space="preserve"> </v>
      </c>
      <c r="P763" s="37" t="str">
        <f t="shared" si="64"/>
        <v xml:space="preserve"> </v>
      </c>
      <c r="Q763" s="36" t="str">
        <f t="shared" si="65"/>
        <v xml:space="preserve"> </v>
      </c>
      <c r="R763" s="29"/>
    </row>
    <row r="764" spans="1:18" ht="16.5" customHeight="1">
      <c r="A764" s="30"/>
      <c r="B764" s="31"/>
      <c r="C764" s="31"/>
      <c r="D764" s="31"/>
      <c r="E764" s="33"/>
      <c r="F764" s="34"/>
      <c r="G764" s="35"/>
      <c r="H764" s="36" t="str">
        <f t="shared" si="59"/>
        <v/>
      </c>
      <c r="I764" s="34"/>
      <c r="J764" s="35"/>
      <c r="K764" s="36" t="str">
        <f t="shared" si="60"/>
        <v/>
      </c>
      <c r="L764" s="34"/>
      <c r="M764" s="37" t="str">
        <f t="shared" si="61"/>
        <v xml:space="preserve"> </v>
      </c>
      <c r="N764" s="36" t="str">
        <f t="shared" si="62"/>
        <v xml:space="preserve"> </v>
      </c>
      <c r="O764" s="38" t="str">
        <f t="shared" si="63"/>
        <v xml:space="preserve"> </v>
      </c>
      <c r="P764" s="37" t="str">
        <f t="shared" si="64"/>
        <v xml:space="preserve"> </v>
      </c>
      <c r="Q764" s="36" t="str">
        <f t="shared" si="65"/>
        <v xml:space="preserve"> </v>
      </c>
      <c r="R764" s="29"/>
    </row>
    <row r="765" spans="1:18" ht="16.5" customHeight="1">
      <c r="A765" s="30"/>
      <c r="B765" s="31"/>
      <c r="C765" s="31"/>
      <c r="D765" s="31"/>
      <c r="E765" s="33"/>
      <c r="F765" s="34"/>
      <c r="G765" s="35"/>
      <c r="H765" s="36" t="str">
        <f t="shared" si="59"/>
        <v/>
      </c>
      <c r="I765" s="34"/>
      <c r="J765" s="35"/>
      <c r="K765" s="36" t="str">
        <f t="shared" si="60"/>
        <v/>
      </c>
      <c r="L765" s="34"/>
      <c r="M765" s="37" t="str">
        <f t="shared" si="61"/>
        <v xml:space="preserve"> </v>
      </c>
      <c r="N765" s="36" t="str">
        <f t="shared" si="62"/>
        <v xml:space="preserve"> </v>
      </c>
      <c r="O765" s="38" t="str">
        <f t="shared" si="63"/>
        <v xml:space="preserve"> </v>
      </c>
      <c r="P765" s="37" t="str">
        <f t="shared" si="64"/>
        <v xml:space="preserve"> </v>
      </c>
      <c r="Q765" s="36" t="str">
        <f t="shared" si="65"/>
        <v xml:space="preserve"> </v>
      </c>
      <c r="R765" s="29"/>
    </row>
    <row r="766" spans="1:18" ht="16.5" customHeight="1">
      <c r="A766" s="30"/>
      <c r="B766" s="31"/>
      <c r="C766" s="31"/>
      <c r="D766" s="31"/>
      <c r="E766" s="33"/>
      <c r="F766" s="34"/>
      <c r="G766" s="35"/>
      <c r="H766" s="36" t="str">
        <f t="shared" si="59"/>
        <v/>
      </c>
      <c r="I766" s="34"/>
      <c r="J766" s="35"/>
      <c r="K766" s="36" t="str">
        <f t="shared" si="60"/>
        <v/>
      </c>
      <c r="L766" s="34"/>
      <c r="M766" s="37" t="str">
        <f t="shared" si="61"/>
        <v xml:space="preserve"> </v>
      </c>
      <c r="N766" s="36" t="str">
        <f t="shared" si="62"/>
        <v xml:space="preserve"> </v>
      </c>
      <c r="O766" s="38" t="str">
        <f t="shared" si="63"/>
        <v xml:space="preserve"> </v>
      </c>
      <c r="P766" s="37" t="str">
        <f t="shared" si="64"/>
        <v xml:space="preserve"> </v>
      </c>
      <c r="Q766" s="36" t="str">
        <f t="shared" si="65"/>
        <v xml:space="preserve"> </v>
      </c>
      <c r="R766" s="29"/>
    </row>
    <row r="767" spans="1:18" ht="16.5" customHeight="1">
      <c r="A767" s="30"/>
      <c r="B767" s="31"/>
      <c r="C767" s="31"/>
      <c r="D767" s="31"/>
      <c r="E767" s="33"/>
      <c r="F767" s="34"/>
      <c r="G767" s="35"/>
      <c r="H767" s="36" t="str">
        <f t="shared" si="59"/>
        <v/>
      </c>
      <c r="I767" s="34"/>
      <c r="J767" s="35"/>
      <c r="K767" s="36" t="str">
        <f t="shared" si="60"/>
        <v/>
      </c>
      <c r="L767" s="34"/>
      <c r="M767" s="37" t="str">
        <f t="shared" si="61"/>
        <v xml:space="preserve"> </v>
      </c>
      <c r="N767" s="36" t="str">
        <f t="shared" si="62"/>
        <v xml:space="preserve"> </v>
      </c>
      <c r="O767" s="38" t="str">
        <f t="shared" si="63"/>
        <v xml:space="preserve"> </v>
      </c>
      <c r="P767" s="37" t="str">
        <f t="shared" si="64"/>
        <v xml:space="preserve"> </v>
      </c>
      <c r="Q767" s="36" t="str">
        <f t="shared" si="65"/>
        <v xml:space="preserve"> </v>
      </c>
      <c r="R767" s="29"/>
    </row>
    <row r="768" spans="1:18" ht="16.5" customHeight="1">
      <c r="A768" s="30"/>
      <c r="B768" s="31"/>
      <c r="C768" s="31"/>
      <c r="D768" s="31"/>
      <c r="E768" s="33"/>
      <c r="F768" s="34"/>
      <c r="G768" s="35"/>
      <c r="H768" s="36" t="str">
        <f t="shared" si="59"/>
        <v/>
      </c>
      <c r="I768" s="34"/>
      <c r="J768" s="35"/>
      <c r="K768" s="36" t="str">
        <f t="shared" si="60"/>
        <v/>
      </c>
      <c r="L768" s="34"/>
      <c r="M768" s="37" t="str">
        <f t="shared" si="61"/>
        <v xml:space="preserve"> </v>
      </c>
      <c r="N768" s="36" t="str">
        <f t="shared" si="62"/>
        <v xml:space="preserve"> </v>
      </c>
      <c r="O768" s="38" t="str">
        <f t="shared" si="63"/>
        <v xml:space="preserve"> </v>
      </c>
      <c r="P768" s="37" t="str">
        <f t="shared" si="64"/>
        <v xml:space="preserve"> </v>
      </c>
      <c r="Q768" s="36" t="str">
        <f t="shared" si="65"/>
        <v xml:space="preserve"> </v>
      </c>
      <c r="R768" s="29"/>
    </row>
    <row r="769" spans="1:18" ht="16.5" customHeight="1">
      <c r="A769" s="30"/>
      <c r="B769" s="31"/>
      <c r="C769" s="31"/>
      <c r="D769" s="31"/>
      <c r="E769" s="33"/>
      <c r="F769" s="34"/>
      <c r="G769" s="35"/>
      <c r="H769" s="36" t="str">
        <f t="shared" si="59"/>
        <v/>
      </c>
      <c r="I769" s="34"/>
      <c r="J769" s="35"/>
      <c r="K769" s="36" t="str">
        <f t="shared" si="60"/>
        <v/>
      </c>
      <c r="L769" s="34"/>
      <c r="M769" s="37" t="str">
        <f t="shared" si="61"/>
        <v xml:space="preserve"> </v>
      </c>
      <c r="N769" s="36" t="str">
        <f t="shared" si="62"/>
        <v xml:space="preserve"> </v>
      </c>
      <c r="O769" s="38" t="str">
        <f t="shared" si="63"/>
        <v xml:space="preserve"> </v>
      </c>
      <c r="P769" s="37" t="str">
        <f t="shared" si="64"/>
        <v xml:space="preserve"> </v>
      </c>
      <c r="Q769" s="36" t="str">
        <f t="shared" si="65"/>
        <v xml:space="preserve"> </v>
      </c>
      <c r="R769" s="29"/>
    </row>
    <row r="770" spans="1:18" ht="16.5" customHeight="1">
      <c r="A770" s="30"/>
      <c r="B770" s="31"/>
      <c r="C770" s="31"/>
      <c r="D770" s="31"/>
      <c r="E770" s="33"/>
      <c r="F770" s="34"/>
      <c r="G770" s="35"/>
      <c r="H770" s="36" t="str">
        <f t="shared" si="59"/>
        <v/>
      </c>
      <c r="I770" s="34"/>
      <c r="J770" s="35"/>
      <c r="K770" s="36" t="str">
        <f t="shared" si="60"/>
        <v/>
      </c>
      <c r="L770" s="34"/>
      <c r="M770" s="37" t="str">
        <f t="shared" si="61"/>
        <v xml:space="preserve"> </v>
      </c>
      <c r="N770" s="36" t="str">
        <f t="shared" si="62"/>
        <v xml:space="preserve"> </v>
      </c>
      <c r="O770" s="38" t="str">
        <f t="shared" si="63"/>
        <v xml:space="preserve"> </v>
      </c>
      <c r="P770" s="37" t="str">
        <f t="shared" si="64"/>
        <v xml:space="preserve"> </v>
      </c>
      <c r="Q770" s="36" t="str">
        <f t="shared" si="65"/>
        <v xml:space="preserve"> </v>
      </c>
      <c r="R770" s="29"/>
    </row>
    <row r="771" spans="1:18" ht="16.5" customHeight="1">
      <c r="A771" s="30"/>
      <c r="B771" s="31"/>
      <c r="C771" s="31"/>
      <c r="D771" s="31"/>
      <c r="E771" s="33"/>
      <c r="F771" s="34"/>
      <c r="G771" s="35"/>
      <c r="H771" s="36" t="str">
        <f t="shared" si="59"/>
        <v/>
      </c>
      <c r="I771" s="34"/>
      <c r="J771" s="35"/>
      <c r="K771" s="36" t="str">
        <f t="shared" si="60"/>
        <v/>
      </c>
      <c r="L771" s="34"/>
      <c r="M771" s="37" t="str">
        <f t="shared" si="61"/>
        <v xml:space="preserve"> </v>
      </c>
      <c r="N771" s="36" t="str">
        <f t="shared" si="62"/>
        <v xml:space="preserve"> </v>
      </c>
      <c r="O771" s="38" t="str">
        <f t="shared" si="63"/>
        <v xml:space="preserve"> </v>
      </c>
      <c r="P771" s="37" t="str">
        <f t="shared" si="64"/>
        <v xml:space="preserve"> </v>
      </c>
      <c r="Q771" s="36" t="str">
        <f t="shared" si="65"/>
        <v xml:space="preserve"> </v>
      </c>
      <c r="R771" s="29"/>
    </row>
    <row r="772" spans="1:18" ht="16.5" customHeight="1">
      <c r="A772" s="30"/>
      <c r="B772" s="31"/>
      <c r="C772" s="31"/>
      <c r="D772" s="31"/>
      <c r="E772" s="33"/>
      <c r="F772" s="34"/>
      <c r="G772" s="35"/>
      <c r="H772" s="36" t="str">
        <f t="shared" si="59"/>
        <v/>
      </c>
      <c r="I772" s="34"/>
      <c r="J772" s="35"/>
      <c r="K772" s="36" t="str">
        <f t="shared" si="60"/>
        <v/>
      </c>
      <c r="L772" s="34"/>
      <c r="M772" s="37" t="str">
        <f t="shared" si="61"/>
        <v xml:space="preserve"> </v>
      </c>
      <c r="N772" s="36" t="str">
        <f t="shared" si="62"/>
        <v xml:space="preserve"> </v>
      </c>
      <c r="O772" s="38" t="str">
        <f t="shared" si="63"/>
        <v xml:space="preserve"> </v>
      </c>
      <c r="P772" s="37" t="str">
        <f t="shared" si="64"/>
        <v xml:space="preserve"> </v>
      </c>
      <c r="Q772" s="36" t="str">
        <f t="shared" si="65"/>
        <v xml:space="preserve"> </v>
      </c>
      <c r="R772" s="29"/>
    </row>
    <row r="773" spans="1:18" ht="16.5" customHeight="1">
      <c r="A773" s="30"/>
      <c r="B773" s="31"/>
      <c r="C773" s="31"/>
      <c r="D773" s="31"/>
      <c r="E773" s="33"/>
      <c r="F773" s="34"/>
      <c r="G773" s="35"/>
      <c r="H773" s="36" t="str">
        <f t="shared" si="59"/>
        <v/>
      </c>
      <c r="I773" s="34"/>
      <c r="J773" s="35"/>
      <c r="K773" s="36" t="str">
        <f t="shared" si="60"/>
        <v/>
      </c>
      <c r="L773" s="34"/>
      <c r="M773" s="37" t="str">
        <f t="shared" si="61"/>
        <v xml:space="preserve"> </v>
      </c>
      <c r="N773" s="36" t="str">
        <f t="shared" si="62"/>
        <v xml:space="preserve"> </v>
      </c>
      <c r="O773" s="38" t="str">
        <f t="shared" si="63"/>
        <v xml:space="preserve"> </v>
      </c>
      <c r="P773" s="37" t="str">
        <f t="shared" si="64"/>
        <v xml:space="preserve"> </v>
      </c>
      <c r="Q773" s="36" t="str">
        <f t="shared" si="65"/>
        <v xml:space="preserve"> </v>
      </c>
      <c r="R773" s="29"/>
    </row>
    <row r="774" spans="1:18" ht="16.5" customHeight="1">
      <c r="A774" s="30"/>
      <c r="B774" s="31"/>
      <c r="C774" s="31"/>
      <c r="D774" s="31"/>
      <c r="E774" s="33"/>
      <c r="F774" s="34"/>
      <c r="G774" s="35"/>
      <c r="H774" s="36" t="str">
        <f t="shared" si="59"/>
        <v/>
      </c>
      <c r="I774" s="34"/>
      <c r="J774" s="35"/>
      <c r="K774" s="36" t="str">
        <f t="shared" si="60"/>
        <v/>
      </c>
      <c r="L774" s="34"/>
      <c r="M774" s="37" t="str">
        <f t="shared" si="61"/>
        <v xml:space="preserve"> </v>
      </c>
      <c r="N774" s="36" t="str">
        <f t="shared" si="62"/>
        <v xml:space="preserve"> </v>
      </c>
      <c r="O774" s="38" t="str">
        <f t="shared" si="63"/>
        <v xml:space="preserve"> </v>
      </c>
      <c r="P774" s="37" t="str">
        <f t="shared" si="64"/>
        <v xml:space="preserve"> </v>
      </c>
      <c r="Q774" s="36" t="str">
        <f t="shared" si="65"/>
        <v xml:space="preserve"> </v>
      </c>
      <c r="R774" s="29"/>
    </row>
    <row r="775" spans="1:18" ht="16.5" customHeight="1">
      <c r="A775" s="30"/>
      <c r="B775" s="31"/>
      <c r="C775" s="31"/>
      <c r="D775" s="31"/>
      <c r="E775" s="33"/>
      <c r="F775" s="34"/>
      <c r="G775" s="35"/>
      <c r="H775" s="36" t="str">
        <f t="shared" si="59"/>
        <v/>
      </c>
      <c r="I775" s="34"/>
      <c r="J775" s="35"/>
      <c r="K775" s="36" t="str">
        <f t="shared" si="60"/>
        <v/>
      </c>
      <c r="L775" s="34"/>
      <c r="M775" s="37" t="str">
        <f t="shared" si="61"/>
        <v xml:space="preserve"> </v>
      </c>
      <c r="N775" s="36" t="str">
        <f t="shared" si="62"/>
        <v xml:space="preserve"> </v>
      </c>
      <c r="O775" s="38" t="str">
        <f t="shared" si="63"/>
        <v xml:space="preserve"> </v>
      </c>
      <c r="P775" s="37" t="str">
        <f t="shared" si="64"/>
        <v xml:space="preserve"> </v>
      </c>
      <c r="Q775" s="36" t="str">
        <f t="shared" si="65"/>
        <v xml:space="preserve"> </v>
      </c>
      <c r="R775" s="29"/>
    </row>
    <row r="776" spans="1:18" ht="16.5" customHeight="1">
      <c r="A776" s="30"/>
      <c r="B776" s="31"/>
      <c r="C776" s="31"/>
      <c r="D776" s="31"/>
      <c r="E776" s="33"/>
      <c r="F776" s="34"/>
      <c r="G776" s="35"/>
      <c r="H776" s="36" t="str">
        <f t="shared" si="59"/>
        <v/>
      </c>
      <c r="I776" s="34"/>
      <c r="J776" s="35"/>
      <c r="K776" s="36" t="str">
        <f t="shared" si="60"/>
        <v/>
      </c>
      <c r="L776" s="34"/>
      <c r="M776" s="37" t="str">
        <f t="shared" si="61"/>
        <v xml:space="preserve"> </v>
      </c>
      <c r="N776" s="36" t="str">
        <f t="shared" si="62"/>
        <v xml:space="preserve"> </v>
      </c>
      <c r="O776" s="38" t="str">
        <f t="shared" si="63"/>
        <v xml:space="preserve"> </v>
      </c>
      <c r="P776" s="37" t="str">
        <f t="shared" si="64"/>
        <v xml:space="preserve"> </v>
      </c>
      <c r="Q776" s="36" t="str">
        <f t="shared" si="65"/>
        <v xml:space="preserve"> </v>
      </c>
      <c r="R776" s="29"/>
    </row>
    <row r="777" spans="1:18" ht="16.5" customHeight="1">
      <c r="A777" s="30"/>
      <c r="B777" s="31"/>
      <c r="C777" s="31"/>
      <c r="D777" s="31"/>
      <c r="E777" s="33"/>
      <c r="F777" s="34"/>
      <c r="G777" s="35"/>
      <c r="H777" s="36" t="str">
        <f t="shared" si="59"/>
        <v/>
      </c>
      <c r="I777" s="34"/>
      <c r="J777" s="35"/>
      <c r="K777" s="36" t="str">
        <f t="shared" si="60"/>
        <v/>
      </c>
      <c r="L777" s="34"/>
      <c r="M777" s="37" t="str">
        <f t="shared" si="61"/>
        <v xml:space="preserve"> </v>
      </c>
      <c r="N777" s="36" t="str">
        <f t="shared" si="62"/>
        <v xml:space="preserve"> </v>
      </c>
      <c r="O777" s="38" t="str">
        <f t="shared" si="63"/>
        <v xml:space="preserve"> </v>
      </c>
      <c r="P777" s="37" t="str">
        <f t="shared" si="64"/>
        <v xml:space="preserve"> </v>
      </c>
      <c r="Q777" s="36" t="str">
        <f t="shared" si="65"/>
        <v xml:space="preserve"> </v>
      </c>
      <c r="R777" s="29"/>
    </row>
    <row r="778" spans="1:18" ht="16.5" customHeight="1">
      <c r="A778" s="30"/>
      <c r="B778" s="31"/>
      <c r="C778" s="31"/>
      <c r="D778" s="31"/>
      <c r="E778" s="33"/>
      <c r="F778" s="34"/>
      <c r="G778" s="35"/>
      <c r="H778" s="36" t="str">
        <f t="shared" si="59"/>
        <v/>
      </c>
      <c r="I778" s="34"/>
      <c r="J778" s="35"/>
      <c r="K778" s="36" t="str">
        <f t="shared" si="60"/>
        <v/>
      </c>
      <c r="L778" s="34"/>
      <c r="M778" s="37" t="str">
        <f t="shared" si="61"/>
        <v xml:space="preserve"> </v>
      </c>
      <c r="N778" s="36" t="str">
        <f t="shared" si="62"/>
        <v xml:space="preserve"> </v>
      </c>
      <c r="O778" s="38" t="str">
        <f t="shared" si="63"/>
        <v xml:space="preserve"> </v>
      </c>
      <c r="P778" s="37" t="str">
        <f t="shared" si="64"/>
        <v xml:space="preserve"> </v>
      </c>
      <c r="Q778" s="36" t="str">
        <f t="shared" si="65"/>
        <v xml:space="preserve"> </v>
      </c>
      <c r="R778" s="29"/>
    </row>
    <row r="779" spans="1:18" ht="16.5" customHeight="1">
      <c r="A779" s="30"/>
      <c r="B779" s="31"/>
      <c r="C779" s="31"/>
      <c r="D779" s="31"/>
      <c r="E779" s="33"/>
      <c r="F779" s="34"/>
      <c r="G779" s="35"/>
      <c r="H779" s="36" t="str">
        <f t="shared" si="59"/>
        <v/>
      </c>
      <c r="I779" s="34"/>
      <c r="J779" s="35"/>
      <c r="K779" s="36" t="str">
        <f t="shared" si="60"/>
        <v/>
      </c>
      <c r="L779" s="34"/>
      <c r="M779" s="37" t="str">
        <f t="shared" si="61"/>
        <v xml:space="preserve"> </v>
      </c>
      <c r="N779" s="36" t="str">
        <f t="shared" si="62"/>
        <v xml:space="preserve"> </v>
      </c>
      <c r="O779" s="38" t="str">
        <f t="shared" si="63"/>
        <v xml:space="preserve"> </v>
      </c>
      <c r="P779" s="37" t="str">
        <f t="shared" si="64"/>
        <v xml:space="preserve"> </v>
      </c>
      <c r="Q779" s="36" t="str">
        <f t="shared" si="65"/>
        <v xml:space="preserve"> </v>
      </c>
      <c r="R779" s="29"/>
    </row>
    <row r="780" spans="1:18" ht="16.5" customHeight="1">
      <c r="A780" s="30"/>
      <c r="B780" s="31"/>
      <c r="C780" s="31"/>
      <c r="D780" s="31"/>
      <c r="E780" s="33"/>
      <c r="F780" s="34"/>
      <c r="G780" s="35"/>
      <c r="H780" s="36" t="str">
        <f t="shared" si="59"/>
        <v/>
      </c>
      <c r="I780" s="34"/>
      <c r="J780" s="35"/>
      <c r="K780" s="36" t="str">
        <f t="shared" si="60"/>
        <v/>
      </c>
      <c r="L780" s="34"/>
      <c r="M780" s="37" t="str">
        <f t="shared" si="61"/>
        <v xml:space="preserve"> </v>
      </c>
      <c r="N780" s="36" t="str">
        <f t="shared" si="62"/>
        <v xml:space="preserve"> </v>
      </c>
      <c r="O780" s="38" t="str">
        <f t="shared" si="63"/>
        <v xml:space="preserve"> </v>
      </c>
      <c r="P780" s="37" t="str">
        <f t="shared" si="64"/>
        <v xml:space="preserve"> </v>
      </c>
      <c r="Q780" s="36" t="str">
        <f t="shared" si="65"/>
        <v xml:space="preserve"> </v>
      </c>
      <c r="R780" s="29"/>
    </row>
    <row r="781" spans="1:18" ht="16.5" customHeight="1">
      <c r="A781" s="30"/>
      <c r="B781" s="31"/>
      <c r="C781" s="31"/>
      <c r="D781" s="31"/>
      <c r="E781" s="33"/>
      <c r="F781" s="34"/>
      <c r="G781" s="35"/>
      <c r="H781" s="36" t="str">
        <f t="shared" si="59"/>
        <v/>
      </c>
      <c r="I781" s="34"/>
      <c r="J781" s="35"/>
      <c r="K781" s="36" t="str">
        <f t="shared" si="60"/>
        <v/>
      </c>
      <c r="L781" s="34"/>
      <c r="M781" s="37" t="str">
        <f t="shared" si="61"/>
        <v xml:space="preserve"> </v>
      </c>
      <c r="N781" s="36" t="str">
        <f t="shared" si="62"/>
        <v xml:space="preserve"> </v>
      </c>
      <c r="O781" s="38" t="str">
        <f t="shared" si="63"/>
        <v xml:space="preserve"> </v>
      </c>
      <c r="P781" s="37" t="str">
        <f t="shared" si="64"/>
        <v xml:space="preserve"> </v>
      </c>
      <c r="Q781" s="36" t="str">
        <f t="shared" si="65"/>
        <v xml:space="preserve"> </v>
      </c>
      <c r="R781" s="29"/>
    </row>
    <row r="782" spans="1:18" ht="16.5" customHeight="1">
      <c r="A782" s="30"/>
      <c r="B782" s="31"/>
      <c r="C782" s="31"/>
      <c r="D782" s="31"/>
      <c r="E782" s="33"/>
      <c r="F782" s="34"/>
      <c r="G782" s="35"/>
      <c r="H782" s="36" t="str">
        <f t="shared" si="59"/>
        <v/>
      </c>
      <c r="I782" s="34"/>
      <c r="J782" s="35"/>
      <c r="K782" s="36" t="str">
        <f t="shared" si="60"/>
        <v/>
      </c>
      <c r="L782" s="34"/>
      <c r="M782" s="37" t="str">
        <f t="shared" si="61"/>
        <v xml:space="preserve"> </v>
      </c>
      <c r="N782" s="36" t="str">
        <f t="shared" si="62"/>
        <v xml:space="preserve"> </v>
      </c>
      <c r="O782" s="38" t="str">
        <f t="shared" si="63"/>
        <v xml:space="preserve"> </v>
      </c>
      <c r="P782" s="37" t="str">
        <f t="shared" si="64"/>
        <v xml:space="preserve"> </v>
      </c>
      <c r="Q782" s="36" t="str">
        <f t="shared" si="65"/>
        <v xml:space="preserve"> </v>
      </c>
      <c r="R782" s="29"/>
    </row>
    <row r="783" spans="1:18" ht="16.5" customHeight="1">
      <c r="A783" s="30"/>
      <c r="B783" s="31"/>
      <c r="C783" s="31"/>
      <c r="D783" s="31"/>
      <c r="E783" s="33"/>
      <c r="F783" s="34"/>
      <c r="G783" s="35"/>
      <c r="H783" s="36" t="str">
        <f t="shared" si="59"/>
        <v/>
      </c>
      <c r="I783" s="34"/>
      <c r="J783" s="35"/>
      <c r="K783" s="36" t="str">
        <f t="shared" si="60"/>
        <v/>
      </c>
      <c r="L783" s="34"/>
      <c r="M783" s="37" t="str">
        <f t="shared" si="61"/>
        <v xml:space="preserve"> </v>
      </c>
      <c r="N783" s="36" t="str">
        <f t="shared" si="62"/>
        <v xml:space="preserve"> </v>
      </c>
      <c r="O783" s="38" t="str">
        <f t="shared" si="63"/>
        <v xml:space="preserve"> </v>
      </c>
      <c r="P783" s="37" t="str">
        <f t="shared" si="64"/>
        <v xml:space="preserve"> </v>
      </c>
      <c r="Q783" s="36" t="str">
        <f t="shared" si="65"/>
        <v xml:space="preserve"> </v>
      </c>
      <c r="R783" s="29"/>
    </row>
    <row r="784" spans="1:18" ht="16.5" customHeight="1">
      <c r="A784" s="30"/>
      <c r="B784" s="31"/>
      <c r="C784" s="31"/>
      <c r="D784" s="31"/>
      <c r="E784" s="33"/>
      <c r="F784" s="34"/>
      <c r="G784" s="35"/>
      <c r="H784" s="36" t="str">
        <f t="shared" si="59"/>
        <v/>
      </c>
      <c r="I784" s="34"/>
      <c r="J784" s="35"/>
      <c r="K784" s="36" t="str">
        <f t="shared" si="60"/>
        <v/>
      </c>
      <c r="L784" s="34"/>
      <c r="M784" s="37" t="str">
        <f t="shared" si="61"/>
        <v xml:space="preserve"> </v>
      </c>
      <c r="N784" s="36" t="str">
        <f t="shared" si="62"/>
        <v xml:space="preserve"> </v>
      </c>
      <c r="O784" s="38" t="str">
        <f t="shared" si="63"/>
        <v xml:space="preserve"> </v>
      </c>
      <c r="P784" s="37" t="str">
        <f t="shared" si="64"/>
        <v xml:space="preserve"> </v>
      </c>
      <c r="Q784" s="36" t="str">
        <f t="shared" si="65"/>
        <v xml:space="preserve"> </v>
      </c>
      <c r="R784" s="29"/>
    </row>
    <row r="785" spans="1:18" ht="16.5" customHeight="1">
      <c r="A785" s="30"/>
      <c r="B785" s="31"/>
      <c r="C785" s="31"/>
      <c r="D785" s="31"/>
      <c r="E785" s="33"/>
      <c r="F785" s="34"/>
      <c r="G785" s="35"/>
      <c r="H785" s="36" t="str">
        <f t="shared" si="59"/>
        <v/>
      </c>
      <c r="I785" s="34"/>
      <c r="J785" s="35"/>
      <c r="K785" s="36" t="str">
        <f t="shared" si="60"/>
        <v/>
      </c>
      <c r="L785" s="34"/>
      <c r="M785" s="37" t="str">
        <f t="shared" si="61"/>
        <v xml:space="preserve"> </v>
      </c>
      <c r="N785" s="36" t="str">
        <f t="shared" si="62"/>
        <v xml:space="preserve"> </v>
      </c>
      <c r="O785" s="38" t="str">
        <f t="shared" si="63"/>
        <v xml:space="preserve"> </v>
      </c>
      <c r="P785" s="37" t="str">
        <f t="shared" si="64"/>
        <v xml:space="preserve"> </v>
      </c>
      <c r="Q785" s="36" t="str">
        <f t="shared" si="65"/>
        <v xml:space="preserve"> </v>
      </c>
      <c r="R785" s="29"/>
    </row>
    <row r="786" spans="1:18" ht="16.5" customHeight="1">
      <c r="A786" s="30"/>
      <c r="B786" s="31"/>
      <c r="C786" s="31"/>
      <c r="D786" s="31"/>
      <c r="E786" s="33"/>
      <c r="F786" s="34"/>
      <c r="G786" s="35"/>
      <c r="H786" s="36" t="str">
        <f t="shared" si="59"/>
        <v/>
      </c>
      <c r="I786" s="34"/>
      <c r="J786" s="35"/>
      <c r="K786" s="36" t="str">
        <f t="shared" si="60"/>
        <v/>
      </c>
      <c r="L786" s="34"/>
      <c r="M786" s="37" t="str">
        <f t="shared" si="61"/>
        <v xml:space="preserve"> </v>
      </c>
      <c r="N786" s="36" t="str">
        <f t="shared" si="62"/>
        <v xml:space="preserve"> </v>
      </c>
      <c r="O786" s="38" t="str">
        <f t="shared" si="63"/>
        <v xml:space="preserve"> </v>
      </c>
      <c r="P786" s="37" t="str">
        <f t="shared" si="64"/>
        <v xml:space="preserve"> </v>
      </c>
      <c r="Q786" s="36" t="str">
        <f t="shared" si="65"/>
        <v xml:space="preserve"> </v>
      </c>
      <c r="R786" s="29"/>
    </row>
    <row r="787" spans="1:18" ht="16.5" customHeight="1">
      <c r="A787" s="30"/>
      <c r="B787" s="31"/>
      <c r="C787" s="31"/>
      <c r="D787" s="31"/>
      <c r="E787" s="33"/>
      <c r="F787" s="34"/>
      <c r="G787" s="35"/>
      <c r="H787" s="36" t="str">
        <f t="shared" si="59"/>
        <v/>
      </c>
      <c r="I787" s="34"/>
      <c r="J787" s="35"/>
      <c r="K787" s="36" t="str">
        <f t="shared" si="60"/>
        <v/>
      </c>
      <c r="L787" s="34"/>
      <c r="M787" s="37" t="str">
        <f t="shared" si="61"/>
        <v xml:space="preserve"> </v>
      </c>
      <c r="N787" s="36" t="str">
        <f t="shared" si="62"/>
        <v xml:space="preserve"> </v>
      </c>
      <c r="O787" s="38" t="str">
        <f t="shared" si="63"/>
        <v xml:space="preserve"> </v>
      </c>
      <c r="P787" s="37" t="str">
        <f t="shared" si="64"/>
        <v xml:space="preserve"> </v>
      </c>
      <c r="Q787" s="36" t="str">
        <f t="shared" si="65"/>
        <v xml:space="preserve"> </v>
      </c>
      <c r="R787" s="29"/>
    </row>
    <row r="788" spans="1:18" ht="16.5" customHeight="1">
      <c r="A788" s="30"/>
      <c r="B788" s="31"/>
      <c r="C788" s="31"/>
      <c r="D788" s="31"/>
      <c r="E788" s="33"/>
      <c r="F788" s="34"/>
      <c r="G788" s="35"/>
      <c r="H788" s="36" t="str">
        <f t="shared" si="59"/>
        <v/>
      </c>
      <c r="I788" s="34"/>
      <c r="J788" s="35"/>
      <c r="K788" s="36" t="str">
        <f t="shared" si="60"/>
        <v/>
      </c>
      <c r="L788" s="34"/>
      <c r="M788" s="37" t="str">
        <f t="shared" si="61"/>
        <v xml:space="preserve"> </v>
      </c>
      <c r="N788" s="36" t="str">
        <f t="shared" si="62"/>
        <v xml:space="preserve"> </v>
      </c>
      <c r="O788" s="38" t="str">
        <f t="shared" si="63"/>
        <v xml:space="preserve"> </v>
      </c>
      <c r="P788" s="37" t="str">
        <f t="shared" si="64"/>
        <v xml:space="preserve"> </v>
      </c>
      <c r="Q788" s="36" t="str">
        <f t="shared" si="65"/>
        <v xml:space="preserve"> </v>
      </c>
      <c r="R788" s="29"/>
    </row>
    <row r="789" spans="1:18" ht="16.5" customHeight="1">
      <c r="A789" s="30"/>
      <c r="B789" s="31"/>
      <c r="C789" s="31"/>
      <c r="D789" s="31"/>
      <c r="E789" s="33"/>
      <c r="F789" s="34"/>
      <c r="G789" s="35"/>
      <c r="H789" s="36" t="str">
        <f t="shared" si="59"/>
        <v/>
      </c>
      <c r="I789" s="34"/>
      <c r="J789" s="35"/>
      <c r="K789" s="36" t="str">
        <f t="shared" si="60"/>
        <v/>
      </c>
      <c r="L789" s="34"/>
      <c r="M789" s="37" t="str">
        <f t="shared" si="61"/>
        <v xml:space="preserve"> </v>
      </c>
      <c r="N789" s="36" t="str">
        <f t="shared" si="62"/>
        <v xml:space="preserve"> </v>
      </c>
      <c r="O789" s="38" t="str">
        <f t="shared" si="63"/>
        <v xml:space="preserve"> </v>
      </c>
      <c r="P789" s="37" t="str">
        <f t="shared" si="64"/>
        <v xml:space="preserve"> </v>
      </c>
      <c r="Q789" s="36" t="str">
        <f t="shared" si="65"/>
        <v xml:space="preserve"> </v>
      </c>
      <c r="R789" s="29"/>
    </row>
    <row r="790" spans="1:18" ht="16.5" customHeight="1">
      <c r="A790" s="30"/>
      <c r="B790" s="31"/>
      <c r="C790" s="31"/>
      <c r="D790" s="31"/>
      <c r="E790" s="33"/>
      <c r="F790" s="34"/>
      <c r="G790" s="35"/>
      <c r="H790" s="36" t="str">
        <f t="shared" si="59"/>
        <v/>
      </c>
      <c r="I790" s="34"/>
      <c r="J790" s="35"/>
      <c r="K790" s="36" t="str">
        <f t="shared" si="60"/>
        <v/>
      </c>
      <c r="L790" s="34"/>
      <c r="M790" s="37" t="str">
        <f t="shared" si="61"/>
        <v xml:space="preserve"> </v>
      </c>
      <c r="N790" s="36" t="str">
        <f t="shared" si="62"/>
        <v xml:space="preserve"> </v>
      </c>
      <c r="O790" s="38" t="str">
        <f t="shared" si="63"/>
        <v xml:space="preserve"> </v>
      </c>
      <c r="P790" s="37" t="str">
        <f t="shared" si="64"/>
        <v xml:space="preserve"> </v>
      </c>
      <c r="Q790" s="36" t="str">
        <f t="shared" si="65"/>
        <v xml:space="preserve"> </v>
      </c>
      <c r="R790" s="29"/>
    </row>
    <row r="791" spans="1:18" ht="16.5" customHeight="1">
      <c r="A791" s="30"/>
      <c r="B791" s="31"/>
      <c r="C791" s="31"/>
      <c r="D791" s="31"/>
      <c r="E791" s="33"/>
      <c r="F791" s="34"/>
      <c r="G791" s="35"/>
      <c r="H791" s="36" t="str">
        <f t="shared" si="59"/>
        <v/>
      </c>
      <c r="I791" s="34"/>
      <c r="J791" s="35"/>
      <c r="K791" s="36" t="str">
        <f t="shared" si="60"/>
        <v/>
      </c>
      <c r="L791" s="34"/>
      <c r="M791" s="37" t="str">
        <f t="shared" si="61"/>
        <v xml:space="preserve"> </v>
      </c>
      <c r="N791" s="36" t="str">
        <f t="shared" si="62"/>
        <v xml:space="preserve"> </v>
      </c>
      <c r="O791" s="38" t="str">
        <f t="shared" si="63"/>
        <v xml:space="preserve"> </v>
      </c>
      <c r="P791" s="37" t="str">
        <f t="shared" si="64"/>
        <v xml:space="preserve"> </v>
      </c>
      <c r="Q791" s="36" t="str">
        <f t="shared" si="65"/>
        <v xml:space="preserve"> </v>
      </c>
      <c r="R791" s="29"/>
    </row>
    <row r="792" spans="1:18" ht="16.5" customHeight="1">
      <c r="A792" s="30"/>
      <c r="B792" s="31"/>
      <c r="C792" s="31"/>
      <c r="D792" s="31"/>
      <c r="E792" s="33"/>
      <c r="F792" s="34"/>
      <c r="G792" s="35"/>
      <c r="H792" s="36" t="str">
        <f t="shared" si="59"/>
        <v/>
      </c>
      <c r="I792" s="34"/>
      <c r="J792" s="35"/>
      <c r="K792" s="36" t="str">
        <f t="shared" si="60"/>
        <v/>
      </c>
      <c r="L792" s="34"/>
      <c r="M792" s="37" t="str">
        <f t="shared" si="61"/>
        <v xml:space="preserve"> </v>
      </c>
      <c r="N792" s="36" t="str">
        <f t="shared" si="62"/>
        <v xml:space="preserve"> </v>
      </c>
      <c r="O792" s="38" t="str">
        <f t="shared" si="63"/>
        <v xml:space="preserve"> </v>
      </c>
      <c r="P792" s="37" t="str">
        <f t="shared" si="64"/>
        <v xml:space="preserve"> </v>
      </c>
      <c r="Q792" s="36" t="str">
        <f t="shared" si="65"/>
        <v xml:space="preserve"> </v>
      </c>
      <c r="R792" s="29"/>
    </row>
    <row r="793" spans="1:18" ht="16.5" customHeight="1">
      <c r="A793" s="30"/>
      <c r="B793" s="31"/>
      <c r="C793" s="31"/>
      <c r="D793" s="31"/>
      <c r="E793" s="33"/>
      <c r="F793" s="34"/>
      <c r="G793" s="35"/>
      <c r="H793" s="36" t="str">
        <f t="shared" si="59"/>
        <v/>
      </c>
      <c r="I793" s="34"/>
      <c r="J793" s="35"/>
      <c r="K793" s="36" t="str">
        <f t="shared" si="60"/>
        <v/>
      </c>
      <c r="L793" s="34"/>
      <c r="M793" s="37" t="str">
        <f t="shared" si="61"/>
        <v xml:space="preserve"> </v>
      </c>
      <c r="N793" s="36" t="str">
        <f t="shared" si="62"/>
        <v xml:space="preserve"> </v>
      </c>
      <c r="O793" s="38" t="str">
        <f t="shared" si="63"/>
        <v xml:space="preserve"> </v>
      </c>
      <c r="P793" s="37" t="str">
        <f t="shared" si="64"/>
        <v xml:space="preserve"> </v>
      </c>
      <c r="Q793" s="36" t="str">
        <f t="shared" si="65"/>
        <v xml:space="preserve"> </v>
      </c>
      <c r="R793" s="29"/>
    </row>
    <row r="794" spans="1:18" ht="16.5" customHeight="1">
      <c r="A794" s="30"/>
      <c r="B794" s="31"/>
      <c r="C794" s="31"/>
      <c r="D794" s="31"/>
      <c r="E794" s="33"/>
      <c r="F794" s="34"/>
      <c r="G794" s="35"/>
      <c r="H794" s="36" t="str">
        <f t="shared" si="59"/>
        <v/>
      </c>
      <c r="I794" s="34"/>
      <c r="J794" s="35"/>
      <c r="K794" s="36" t="str">
        <f t="shared" si="60"/>
        <v/>
      </c>
      <c r="L794" s="34"/>
      <c r="M794" s="37" t="str">
        <f t="shared" si="61"/>
        <v xml:space="preserve"> </v>
      </c>
      <c r="N794" s="36" t="str">
        <f t="shared" si="62"/>
        <v xml:space="preserve"> </v>
      </c>
      <c r="O794" s="38" t="str">
        <f t="shared" si="63"/>
        <v xml:space="preserve"> </v>
      </c>
      <c r="P794" s="37" t="str">
        <f t="shared" si="64"/>
        <v xml:space="preserve"> </v>
      </c>
      <c r="Q794" s="36" t="str">
        <f t="shared" si="65"/>
        <v xml:space="preserve"> </v>
      </c>
      <c r="R794" s="29"/>
    </row>
    <row r="795" spans="1:18" ht="16.5" customHeight="1">
      <c r="A795" s="30"/>
      <c r="B795" s="31"/>
      <c r="C795" s="31"/>
      <c r="D795" s="31"/>
      <c r="E795" s="33"/>
      <c r="F795" s="34"/>
      <c r="G795" s="35"/>
      <c r="H795" s="36" t="str">
        <f t="shared" si="59"/>
        <v/>
      </c>
      <c r="I795" s="34"/>
      <c r="J795" s="35"/>
      <c r="K795" s="36" t="str">
        <f t="shared" si="60"/>
        <v/>
      </c>
      <c r="L795" s="34"/>
      <c r="M795" s="37" t="str">
        <f t="shared" si="61"/>
        <v xml:space="preserve"> </v>
      </c>
      <c r="N795" s="36" t="str">
        <f t="shared" si="62"/>
        <v xml:space="preserve"> </v>
      </c>
      <c r="O795" s="38" t="str">
        <f t="shared" si="63"/>
        <v xml:space="preserve"> </v>
      </c>
      <c r="P795" s="37" t="str">
        <f t="shared" si="64"/>
        <v xml:space="preserve"> </v>
      </c>
      <c r="Q795" s="36" t="str">
        <f t="shared" si="65"/>
        <v xml:space="preserve"> </v>
      </c>
      <c r="R795" s="29"/>
    </row>
    <row r="796" spans="1:18" ht="16.5" customHeight="1">
      <c r="A796" s="30"/>
      <c r="B796" s="31"/>
      <c r="C796" s="31"/>
      <c r="D796" s="31"/>
      <c r="E796" s="33"/>
      <c r="F796" s="34"/>
      <c r="G796" s="35"/>
      <c r="H796" s="36" t="str">
        <f t="shared" si="59"/>
        <v/>
      </c>
      <c r="I796" s="34"/>
      <c r="J796" s="35"/>
      <c r="K796" s="36" t="str">
        <f t="shared" si="60"/>
        <v/>
      </c>
      <c r="L796" s="34"/>
      <c r="M796" s="37" t="str">
        <f t="shared" si="61"/>
        <v xml:space="preserve"> </v>
      </c>
      <c r="N796" s="36" t="str">
        <f t="shared" si="62"/>
        <v xml:space="preserve"> </v>
      </c>
      <c r="O796" s="38" t="str">
        <f t="shared" si="63"/>
        <v xml:space="preserve"> </v>
      </c>
      <c r="P796" s="37" t="str">
        <f t="shared" si="64"/>
        <v xml:space="preserve"> </v>
      </c>
      <c r="Q796" s="36" t="str">
        <f t="shared" si="65"/>
        <v xml:space="preserve"> </v>
      </c>
      <c r="R796" s="29"/>
    </row>
    <row r="797" spans="1:18" ht="16.5" customHeight="1">
      <c r="A797" s="30"/>
      <c r="B797" s="31"/>
      <c r="C797" s="31"/>
      <c r="D797" s="31"/>
      <c r="E797" s="33"/>
      <c r="F797" s="34"/>
      <c r="G797" s="35"/>
      <c r="H797" s="36" t="str">
        <f t="shared" si="59"/>
        <v/>
      </c>
      <c r="I797" s="34"/>
      <c r="J797" s="35"/>
      <c r="K797" s="36" t="str">
        <f t="shared" si="60"/>
        <v/>
      </c>
      <c r="L797" s="34"/>
      <c r="M797" s="37" t="str">
        <f t="shared" si="61"/>
        <v xml:space="preserve"> </v>
      </c>
      <c r="N797" s="36" t="str">
        <f t="shared" si="62"/>
        <v xml:space="preserve"> </v>
      </c>
      <c r="O797" s="38" t="str">
        <f t="shared" si="63"/>
        <v xml:space="preserve"> </v>
      </c>
      <c r="P797" s="37" t="str">
        <f t="shared" si="64"/>
        <v xml:space="preserve"> </v>
      </c>
      <c r="Q797" s="36" t="str">
        <f t="shared" si="65"/>
        <v xml:space="preserve"> </v>
      </c>
      <c r="R797" s="29"/>
    </row>
    <row r="798" spans="1:18" ht="16.5" customHeight="1">
      <c r="A798" s="30"/>
      <c r="B798" s="31"/>
      <c r="C798" s="31"/>
      <c r="D798" s="31"/>
      <c r="E798" s="33"/>
      <c r="F798" s="34"/>
      <c r="G798" s="35"/>
      <c r="H798" s="36" t="str">
        <f t="shared" si="59"/>
        <v/>
      </c>
      <c r="I798" s="34"/>
      <c r="J798" s="35"/>
      <c r="K798" s="36" t="str">
        <f t="shared" si="60"/>
        <v/>
      </c>
      <c r="L798" s="34"/>
      <c r="M798" s="37" t="str">
        <f t="shared" si="61"/>
        <v xml:space="preserve"> </v>
      </c>
      <c r="N798" s="36" t="str">
        <f t="shared" si="62"/>
        <v xml:space="preserve"> </v>
      </c>
      <c r="O798" s="38" t="str">
        <f t="shared" si="63"/>
        <v xml:space="preserve"> </v>
      </c>
      <c r="P798" s="37" t="str">
        <f t="shared" si="64"/>
        <v xml:space="preserve"> </v>
      </c>
      <c r="Q798" s="36" t="str">
        <f t="shared" si="65"/>
        <v xml:space="preserve"> </v>
      </c>
      <c r="R798" s="29"/>
    </row>
    <row r="799" spans="1:18" ht="16.5" customHeight="1">
      <c r="A799" s="30"/>
      <c r="B799" s="31"/>
      <c r="C799" s="31"/>
      <c r="D799" s="31"/>
      <c r="E799" s="33"/>
      <c r="F799" s="34"/>
      <c r="G799" s="35"/>
      <c r="H799" s="36" t="str">
        <f t="shared" si="59"/>
        <v/>
      </c>
      <c r="I799" s="34"/>
      <c r="J799" s="35"/>
      <c r="K799" s="36" t="str">
        <f t="shared" si="60"/>
        <v/>
      </c>
      <c r="L799" s="34"/>
      <c r="M799" s="37" t="str">
        <f t="shared" si="61"/>
        <v xml:space="preserve"> </v>
      </c>
      <c r="N799" s="36" t="str">
        <f t="shared" si="62"/>
        <v xml:space="preserve"> </v>
      </c>
      <c r="O799" s="38" t="str">
        <f t="shared" si="63"/>
        <v xml:space="preserve"> </v>
      </c>
      <c r="P799" s="37" t="str">
        <f t="shared" si="64"/>
        <v xml:space="preserve"> </v>
      </c>
      <c r="Q799" s="36" t="str">
        <f t="shared" si="65"/>
        <v xml:space="preserve"> </v>
      </c>
      <c r="R799" s="29"/>
    </row>
    <row r="800" spans="1:18" ht="16.5" customHeight="1">
      <c r="A800" s="30"/>
      <c r="B800" s="31"/>
      <c r="C800" s="31"/>
      <c r="D800" s="31"/>
      <c r="E800" s="33"/>
      <c r="F800" s="34"/>
      <c r="G800" s="35"/>
      <c r="H800" s="36" t="str">
        <f t="shared" si="59"/>
        <v/>
      </c>
      <c r="I800" s="34"/>
      <c r="J800" s="35"/>
      <c r="K800" s="36" t="str">
        <f t="shared" si="60"/>
        <v/>
      </c>
      <c r="L800" s="34"/>
      <c r="M800" s="37" t="str">
        <f t="shared" si="61"/>
        <v xml:space="preserve"> </v>
      </c>
      <c r="N800" s="36" t="str">
        <f t="shared" si="62"/>
        <v xml:space="preserve"> </v>
      </c>
      <c r="O800" s="38" t="str">
        <f t="shared" si="63"/>
        <v xml:space="preserve"> </v>
      </c>
      <c r="P800" s="37" t="str">
        <f t="shared" si="64"/>
        <v xml:space="preserve"> </v>
      </c>
      <c r="Q800" s="36" t="str">
        <f t="shared" si="65"/>
        <v xml:space="preserve"> </v>
      </c>
      <c r="R800" s="29"/>
    </row>
    <row r="801" spans="1:18" ht="16.5" customHeight="1">
      <c r="A801" s="30"/>
      <c r="B801" s="31"/>
      <c r="C801" s="31"/>
      <c r="D801" s="31"/>
      <c r="E801" s="33"/>
      <c r="F801" s="34"/>
      <c r="G801" s="35"/>
      <c r="H801" s="36" t="str">
        <f t="shared" si="59"/>
        <v/>
      </c>
      <c r="I801" s="34"/>
      <c r="J801" s="35"/>
      <c r="K801" s="36" t="str">
        <f t="shared" si="60"/>
        <v/>
      </c>
      <c r="L801" s="34"/>
      <c r="M801" s="37" t="str">
        <f t="shared" si="61"/>
        <v xml:space="preserve"> </v>
      </c>
      <c r="N801" s="36" t="str">
        <f t="shared" si="62"/>
        <v xml:space="preserve"> </v>
      </c>
      <c r="O801" s="38" t="str">
        <f t="shared" si="63"/>
        <v xml:space="preserve"> </v>
      </c>
      <c r="P801" s="37" t="str">
        <f t="shared" si="64"/>
        <v xml:space="preserve"> </v>
      </c>
      <c r="Q801" s="36" t="str">
        <f t="shared" si="65"/>
        <v xml:space="preserve"> </v>
      </c>
      <c r="R801" s="29"/>
    </row>
    <row r="802" spans="1:18" ht="16.5" customHeight="1">
      <c r="A802" s="30"/>
      <c r="B802" s="31"/>
      <c r="C802" s="31"/>
      <c r="D802" s="31"/>
      <c r="E802" s="33"/>
      <c r="F802" s="34"/>
      <c r="G802" s="35"/>
      <c r="H802" s="36" t="str">
        <f t="shared" si="59"/>
        <v/>
      </c>
      <c r="I802" s="34"/>
      <c r="J802" s="35"/>
      <c r="K802" s="36" t="str">
        <f t="shared" si="60"/>
        <v/>
      </c>
      <c r="L802" s="34"/>
      <c r="M802" s="37" t="str">
        <f t="shared" si="61"/>
        <v xml:space="preserve"> </v>
      </c>
      <c r="N802" s="36" t="str">
        <f t="shared" si="62"/>
        <v xml:space="preserve"> </v>
      </c>
      <c r="O802" s="38" t="str">
        <f t="shared" si="63"/>
        <v xml:space="preserve"> </v>
      </c>
      <c r="P802" s="37" t="str">
        <f t="shared" si="64"/>
        <v xml:space="preserve"> </v>
      </c>
      <c r="Q802" s="36" t="str">
        <f t="shared" si="65"/>
        <v xml:space="preserve"> </v>
      </c>
      <c r="R802" s="29"/>
    </row>
    <row r="803" spans="1:18" ht="16.5" customHeight="1">
      <c r="A803" s="30"/>
      <c r="B803" s="31"/>
      <c r="C803" s="31"/>
      <c r="D803" s="31"/>
      <c r="E803" s="33"/>
      <c r="F803" s="34"/>
      <c r="G803" s="35"/>
      <c r="H803" s="36" t="str">
        <f t="shared" si="59"/>
        <v/>
      </c>
      <c r="I803" s="34"/>
      <c r="J803" s="35"/>
      <c r="K803" s="36" t="str">
        <f t="shared" si="60"/>
        <v/>
      </c>
      <c r="L803" s="34"/>
      <c r="M803" s="37" t="str">
        <f t="shared" si="61"/>
        <v xml:space="preserve"> </v>
      </c>
      <c r="N803" s="36" t="str">
        <f t="shared" si="62"/>
        <v xml:space="preserve"> </v>
      </c>
      <c r="O803" s="38" t="str">
        <f t="shared" si="63"/>
        <v xml:space="preserve"> </v>
      </c>
      <c r="P803" s="37" t="str">
        <f t="shared" si="64"/>
        <v xml:space="preserve"> </v>
      </c>
      <c r="Q803" s="36" t="str">
        <f t="shared" si="65"/>
        <v xml:space="preserve"> </v>
      </c>
      <c r="R803" s="29"/>
    </row>
    <row r="804" spans="1:18" ht="16.5" customHeight="1">
      <c r="A804" s="30"/>
      <c r="B804" s="31"/>
      <c r="C804" s="31"/>
      <c r="D804" s="31"/>
      <c r="E804" s="33"/>
      <c r="F804" s="34"/>
      <c r="G804" s="35"/>
      <c r="H804" s="36" t="str">
        <f t="shared" si="59"/>
        <v/>
      </c>
      <c r="I804" s="34"/>
      <c r="J804" s="35"/>
      <c r="K804" s="36" t="str">
        <f t="shared" si="60"/>
        <v/>
      </c>
      <c r="L804" s="34"/>
      <c r="M804" s="37" t="str">
        <f t="shared" si="61"/>
        <v xml:space="preserve"> </v>
      </c>
      <c r="N804" s="36" t="str">
        <f t="shared" si="62"/>
        <v xml:space="preserve"> </v>
      </c>
      <c r="O804" s="38" t="str">
        <f t="shared" si="63"/>
        <v xml:space="preserve"> </v>
      </c>
      <c r="P804" s="37" t="str">
        <f t="shared" si="64"/>
        <v xml:space="preserve"> </v>
      </c>
      <c r="Q804" s="36" t="str">
        <f t="shared" si="65"/>
        <v xml:space="preserve"> </v>
      </c>
      <c r="R804" s="29"/>
    </row>
    <row r="805" spans="1:18" ht="16.5" customHeight="1">
      <c r="A805" s="30"/>
      <c r="B805" s="31"/>
      <c r="C805" s="31"/>
      <c r="D805" s="31"/>
      <c r="E805" s="33"/>
      <c r="F805" s="34"/>
      <c r="G805" s="35"/>
      <c r="H805" s="36" t="str">
        <f t="shared" si="59"/>
        <v/>
      </c>
      <c r="I805" s="34"/>
      <c r="J805" s="35"/>
      <c r="K805" s="36" t="str">
        <f t="shared" si="60"/>
        <v/>
      </c>
      <c r="L805" s="34"/>
      <c r="M805" s="37" t="str">
        <f t="shared" si="61"/>
        <v xml:space="preserve"> </v>
      </c>
      <c r="N805" s="36" t="str">
        <f t="shared" si="62"/>
        <v xml:space="preserve"> </v>
      </c>
      <c r="O805" s="38" t="str">
        <f t="shared" si="63"/>
        <v xml:space="preserve"> </v>
      </c>
      <c r="P805" s="37" t="str">
        <f t="shared" si="64"/>
        <v xml:space="preserve"> </v>
      </c>
      <c r="Q805" s="36" t="str">
        <f t="shared" si="65"/>
        <v xml:space="preserve"> </v>
      </c>
      <c r="R805" s="29"/>
    </row>
    <row r="806" spans="1:18" ht="16.5" customHeight="1">
      <c r="A806" s="30"/>
      <c r="B806" s="31"/>
      <c r="C806" s="31"/>
      <c r="D806" s="31"/>
      <c r="E806" s="33"/>
      <c r="F806" s="34"/>
      <c r="G806" s="35"/>
      <c r="H806" s="36" t="str">
        <f t="shared" si="59"/>
        <v/>
      </c>
      <c r="I806" s="34"/>
      <c r="J806" s="35"/>
      <c r="K806" s="36" t="str">
        <f t="shared" si="60"/>
        <v/>
      </c>
      <c r="L806" s="34"/>
      <c r="M806" s="37" t="str">
        <f t="shared" si="61"/>
        <v xml:space="preserve"> </v>
      </c>
      <c r="N806" s="36" t="str">
        <f t="shared" si="62"/>
        <v xml:space="preserve"> </v>
      </c>
      <c r="O806" s="38" t="str">
        <f t="shared" si="63"/>
        <v xml:space="preserve"> </v>
      </c>
      <c r="P806" s="37" t="str">
        <f t="shared" si="64"/>
        <v xml:space="preserve"> </v>
      </c>
      <c r="Q806" s="36" t="str">
        <f t="shared" si="65"/>
        <v xml:space="preserve"> </v>
      </c>
      <c r="R806" s="29"/>
    </row>
    <row r="807" spans="1:18" ht="16.5" customHeight="1">
      <c r="A807" s="30"/>
      <c r="B807" s="31"/>
      <c r="C807" s="31"/>
      <c r="D807" s="31"/>
      <c r="E807" s="33"/>
      <c r="F807" s="34"/>
      <c r="G807" s="35"/>
      <c r="H807" s="36" t="str">
        <f t="shared" si="59"/>
        <v/>
      </c>
      <c r="I807" s="34"/>
      <c r="J807" s="35"/>
      <c r="K807" s="36" t="str">
        <f t="shared" si="60"/>
        <v/>
      </c>
      <c r="L807" s="34"/>
      <c r="M807" s="37" t="str">
        <f t="shared" si="61"/>
        <v xml:space="preserve"> </v>
      </c>
      <c r="N807" s="36" t="str">
        <f t="shared" si="62"/>
        <v xml:space="preserve"> </v>
      </c>
      <c r="O807" s="38" t="str">
        <f t="shared" si="63"/>
        <v xml:space="preserve"> </v>
      </c>
      <c r="P807" s="37" t="str">
        <f t="shared" si="64"/>
        <v xml:space="preserve"> </v>
      </c>
      <c r="Q807" s="36" t="str">
        <f t="shared" si="65"/>
        <v xml:space="preserve"> </v>
      </c>
      <c r="R807" s="29"/>
    </row>
    <row r="808" spans="1:18" ht="16.5" customHeight="1">
      <c r="A808" s="30"/>
      <c r="B808" s="31"/>
      <c r="C808" s="31"/>
      <c r="D808" s="31"/>
      <c r="E808" s="33"/>
      <c r="F808" s="34"/>
      <c r="G808" s="35"/>
      <c r="H808" s="36" t="str">
        <f t="shared" si="59"/>
        <v/>
      </c>
      <c r="I808" s="34"/>
      <c r="J808" s="35"/>
      <c r="K808" s="36" t="str">
        <f t="shared" si="60"/>
        <v/>
      </c>
      <c r="L808" s="34"/>
      <c r="M808" s="37" t="str">
        <f t="shared" si="61"/>
        <v xml:space="preserve"> </v>
      </c>
      <c r="N808" s="36" t="str">
        <f t="shared" si="62"/>
        <v xml:space="preserve"> </v>
      </c>
      <c r="O808" s="38" t="str">
        <f t="shared" si="63"/>
        <v xml:space="preserve"> </v>
      </c>
      <c r="P808" s="37" t="str">
        <f t="shared" si="64"/>
        <v xml:space="preserve"> </v>
      </c>
      <c r="Q808" s="36" t="str">
        <f t="shared" si="65"/>
        <v xml:space="preserve"> </v>
      </c>
      <c r="R808" s="29"/>
    </row>
    <row r="809" spans="1:18" ht="16.5" customHeight="1">
      <c r="A809" s="30"/>
      <c r="B809" s="31"/>
      <c r="C809" s="31"/>
      <c r="D809" s="31"/>
      <c r="E809" s="33"/>
      <c r="F809" s="34"/>
      <c r="G809" s="35"/>
      <c r="H809" s="36" t="str">
        <f t="shared" si="59"/>
        <v/>
      </c>
      <c r="I809" s="34"/>
      <c r="J809" s="35"/>
      <c r="K809" s="36" t="str">
        <f t="shared" si="60"/>
        <v/>
      </c>
      <c r="L809" s="34"/>
      <c r="M809" s="37" t="str">
        <f t="shared" si="61"/>
        <v xml:space="preserve"> </v>
      </c>
      <c r="N809" s="36" t="str">
        <f t="shared" si="62"/>
        <v xml:space="preserve"> </v>
      </c>
      <c r="O809" s="38" t="str">
        <f t="shared" si="63"/>
        <v xml:space="preserve"> </v>
      </c>
      <c r="P809" s="37" t="str">
        <f t="shared" si="64"/>
        <v xml:space="preserve"> </v>
      </c>
      <c r="Q809" s="36" t="str">
        <f t="shared" si="65"/>
        <v xml:space="preserve"> </v>
      </c>
      <c r="R809" s="29"/>
    </row>
    <row r="810" spans="1:18" ht="16.5" customHeight="1">
      <c r="A810" s="30"/>
      <c r="B810" s="31"/>
      <c r="C810" s="31"/>
      <c r="D810" s="31"/>
      <c r="E810" s="33"/>
      <c r="F810" s="34"/>
      <c r="G810" s="35"/>
      <c r="H810" s="36" t="str">
        <f t="shared" si="59"/>
        <v/>
      </c>
      <c r="I810" s="34"/>
      <c r="J810" s="35"/>
      <c r="K810" s="36" t="str">
        <f t="shared" si="60"/>
        <v/>
      </c>
      <c r="L810" s="34"/>
      <c r="M810" s="37" t="str">
        <f t="shared" si="61"/>
        <v xml:space="preserve"> </v>
      </c>
      <c r="N810" s="36" t="str">
        <f t="shared" si="62"/>
        <v xml:space="preserve"> </v>
      </c>
      <c r="O810" s="38" t="str">
        <f t="shared" si="63"/>
        <v xml:space="preserve"> </v>
      </c>
      <c r="P810" s="37" t="str">
        <f t="shared" si="64"/>
        <v xml:space="preserve"> </v>
      </c>
      <c r="Q810" s="36" t="str">
        <f t="shared" si="65"/>
        <v xml:space="preserve"> </v>
      </c>
      <c r="R810" s="29"/>
    </row>
    <row r="811" spans="1:18" ht="16.5" customHeight="1">
      <c r="A811" s="30"/>
      <c r="B811" s="31"/>
      <c r="C811" s="31"/>
      <c r="D811" s="31"/>
      <c r="E811" s="33"/>
      <c r="F811" s="34"/>
      <c r="G811" s="35"/>
      <c r="H811" s="36" t="str">
        <f t="shared" si="59"/>
        <v/>
      </c>
      <c r="I811" s="34"/>
      <c r="J811" s="35"/>
      <c r="K811" s="36" t="str">
        <f t="shared" si="60"/>
        <v/>
      </c>
      <c r="L811" s="34"/>
      <c r="M811" s="37" t="str">
        <f t="shared" si="61"/>
        <v xml:space="preserve"> </v>
      </c>
      <c r="N811" s="36" t="str">
        <f t="shared" si="62"/>
        <v xml:space="preserve"> </v>
      </c>
      <c r="O811" s="38" t="str">
        <f t="shared" si="63"/>
        <v xml:space="preserve"> </v>
      </c>
      <c r="P811" s="37" t="str">
        <f t="shared" si="64"/>
        <v xml:space="preserve"> </v>
      </c>
      <c r="Q811" s="36" t="str">
        <f t="shared" si="65"/>
        <v xml:space="preserve"> </v>
      </c>
      <c r="R811" s="29"/>
    </row>
    <row r="812" spans="1:18" ht="16.5" customHeight="1">
      <c r="A812" s="30"/>
      <c r="B812" s="31"/>
      <c r="C812" s="31"/>
      <c r="D812" s="31"/>
      <c r="E812" s="33"/>
      <c r="F812" s="34"/>
      <c r="G812" s="35"/>
      <c r="H812" s="36" t="str">
        <f t="shared" si="59"/>
        <v/>
      </c>
      <c r="I812" s="34"/>
      <c r="J812" s="35"/>
      <c r="K812" s="36" t="str">
        <f t="shared" si="60"/>
        <v/>
      </c>
      <c r="L812" s="34"/>
      <c r="M812" s="37" t="str">
        <f t="shared" si="61"/>
        <v xml:space="preserve"> </v>
      </c>
      <c r="N812" s="36" t="str">
        <f t="shared" si="62"/>
        <v xml:space="preserve"> </v>
      </c>
      <c r="O812" s="38" t="str">
        <f t="shared" si="63"/>
        <v xml:space="preserve"> </v>
      </c>
      <c r="P812" s="37" t="str">
        <f t="shared" si="64"/>
        <v xml:space="preserve"> </v>
      </c>
      <c r="Q812" s="36" t="str">
        <f t="shared" si="65"/>
        <v xml:space="preserve"> </v>
      </c>
      <c r="R812" s="29"/>
    </row>
    <row r="813" spans="1:18" ht="16.5" customHeight="1">
      <c r="A813" s="30"/>
      <c r="B813" s="31"/>
      <c r="C813" s="31"/>
      <c r="D813" s="31"/>
      <c r="E813" s="33"/>
      <c r="F813" s="34"/>
      <c r="G813" s="35"/>
      <c r="H813" s="36" t="str">
        <f t="shared" si="59"/>
        <v/>
      </c>
      <c r="I813" s="34"/>
      <c r="J813" s="35"/>
      <c r="K813" s="36" t="str">
        <f t="shared" si="60"/>
        <v/>
      </c>
      <c r="L813" s="34"/>
      <c r="M813" s="37" t="str">
        <f t="shared" si="61"/>
        <v xml:space="preserve"> </v>
      </c>
      <c r="N813" s="36" t="str">
        <f t="shared" si="62"/>
        <v xml:space="preserve"> </v>
      </c>
      <c r="O813" s="38" t="str">
        <f t="shared" si="63"/>
        <v xml:space="preserve"> </v>
      </c>
      <c r="P813" s="37" t="str">
        <f t="shared" si="64"/>
        <v xml:space="preserve"> </v>
      </c>
      <c r="Q813" s="36" t="str">
        <f t="shared" si="65"/>
        <v xml:space="preserve"> </v>
      </c>
      <c r="R813" s="29"/>
    </row>
    <row r="814" spans="1:18" ht="16.5" customHeight="1">
      <c r="A814" s="30"/>
      <c r="B814" s="31"/>
      <c r="C814" s="31"/>
      <c r="D814" s="31"/>
      <c r="E814" s="33"/>
      <c r="F814" s="34"/>
      <c r="G814" s="35"/>
      <c r="H814" s="36" t="str">
        <f t="shared" si="59"/>
        <v/>
      </c>
      <c r="I814" s="34"/>
      <c r="J814" s="35"/>
      <c r="K814" s="36" t="str">
        <f t="shared" si="60"/>
        <v/>
      </c>
      <c r="L814" s="34"/>
      <c r="M814" s="37" t="str">
        <f t="shared" si="61"/>
        <v xml:space="preserve"> </v>
      </c>
      <c r="N814" s="36" t="str">
        <f t="shared" si="62"/>
        <v xml:space="preserve"> </v>
      </c>
      <c r="O814" s="38" t="str">
        <f t="shared" si="63"/>
        <v xml:space="preserve"> </v>
      </c>
      <c r="P814" s="37" t="str">
        <f t="shared" si="64"/>
        <v xml:space="preserve"> </v>
      </c>
      <c r="Q814" s="36" t="str">
        <f t="shared" si="65"/>
        <v xml:space="preserve"> </v>
      </c>
      <c r="R814" s="29"/>
    </row>
    <row r="815" spans="1:18" ht="16.5" customHeight="1">
      <c r="A815" s="30"/>
      <c r="B815" s="31"/>
      <c r="C815" s="31"/>
      <c r="D815" s="31"/>
      <c r="E815" s="33"/>
      <c r="F815" s="34"/>
      <c r="G815" s="35"/>
      <c r="H815" s="36" t="str">
        <f t="shared" si="59"/>
        <v/>
      </c>
      <c r="I815" s="34"/>
      <c r="J815" s="35"/>
      <c r="K815" s="36" t="str">
        <f t="shared" si="60"/>
        <v/>
      </c>
      <c r="L815" s="34"/>
      <c r="M815" s="37" t="str">
        <f t="shared" si="61"/>
        <v xml:space="preserve"> </v>
      </c>
      <c r="N815" s="36" t="str">
        <f t="shared" si="62"/>
        <v xml:space="preserve"> </v>
      </c>
      <c r="O815" s="38" t="str">
        <f t="shared" si="63"/>
        <v xml:space="preserve"> </v>
      </c>
      <c r="P815" s="37" t="str">
        <f t="shared" si="64"/>
        <v xml:space="preserve"> </v>
      </c>
      <c r="Q815" s="36" t="str">
        <f t="shared" si="65"/>
        <v xml:space="preserve"> </v>
      </c>
      <c r="R815" s="29"/>
    </row>
    <row r="816" spans="1:18" ht="16.5" customHeight="1">
      <c r="A816" s="30"/>
      <c r="B816" s="31"/>
      <c r="C816" s="31"/>
      <c r="D816" s="31"/>
      <c r="E816" s="33"/>
      <c r="F816" s="34"/>
      <c r="G816" s="35"/>
      <c r="H816" s="36" t="str">
        <f t="shared" si="59"/>
        <v/>
      </c>
      <c r="I816" s="34"/>
      <c r="J816" s="35"/>
      <c r="K816" s="36" t="str">
        <f t="shared" si="60"/>
        <v/>
      </c>
      <c r="L816" s="34"/>
      <c r="M816" s="37" t="str">
        <f t="shared" si="61"/>
        <v xml:space="preserve"> </v>
      </c>
      <c r="N816" s="36" t="str">
        <f t="shared" si="62"/>
        <v xml:space="preserve"> </v>
      </c>
      <c r="O816" s="38" t="str">
        <f t="shared" si="63"/>
        <v xml:space="preserve"> </v>
      </c>
      <c r="P816" s="37" t="str">
        <f t="shared" si="64"/>
        <v xml:space="preserve"> </v>
      </c>
      <c r="Q816" s="36" t="str">
        <f t="shared" si="65"/>
        <v xml:space="preserve"> </v>
      </c>
      <c r="R816" s="29"/>
    </row>
    <row r="817" spans="1:18" ht="16.5" customHeight="1">
      <c r="A817" s="30"/>
      <c r="B817" s="31"/>
      <c r="C817" s="31"/>
      <c r="D817" s="31"/>
      <c r="E817" s="33"/>
      <c r="F817" s="34"/>
      <c r="G817" s="35"/>
      <c r="H817" s="36" t="str">
        <f t="shared" si="59"/>
        <v/>
      </c>
      <c r="I817" s="34"/>
      <c r="J817" s="35"/>
      <c r="K817" s="36" t="str">
        <f t="shared" si="60"/>
        <v/>
      </c>
      <c r="L817" s="34"/>
      <c r="M817" s="37" t="str">
        <f t="shared" si="61"/>
        <v xml:space="preserve"> </v>
      </c>
      <c r="N817" s="36" t="str">
        <f t="shared" si="62"/>
        <v xml:space="preserve"> </v>
      </c>
      <c r="O817" s="38" t="str">
        <f t="shared" si="63"/>
        <v xml:space="preserve"> </v>
      </c>
      <c r="P817" s="37" t="str">
        <f t="shared" si="64"/>
        <v xml:space="preserve"> </v>
      </c>
      <c r="Q817" s="36" t="str">
        <f t="shared" si="65"/>
        <v xml:space="preserve"> </v>
      </c>
      <c r="R817" s="29"/>
    </row>
    <row r="818" spans="1:18" ht="16.5" customHeight="1">
      <c r="A818" s="30"/>
      <c r="B818" s="31"/>
      <c r="C818" s="31"/>
      <c r="D818" s="31"/>
      <c r="E818" s="33"/>
      <c r="F818" s="34"/>
      <c r="G818" s="35"/>
      <c r="H818" s="36" t="str">
        <f t="shared" si="59"/>
        <v/>
      </c>
      <c r="I818" s="34"/>
      <c r="J818" s="35"/>
      <c r="K818" s="36" t="str">
        <f t="shared" si="60"/>
        <v/>
      </c>
      <c r="L818" s="34"/>
      <c r="M818" s="37" t="str">
        <f t="shared" si="61"/>
        <v xml:space="preserve"> </v>
      </c>
      <c r="N818" s="36" t="str">
        <f t="shared" si="62"/>
        <v xml:space="preserve"> </v>
      </c>
      <c r="O818" s="38" t="str">
        <f t="shared" si="63"/>
        <v xml:space="preserve"> </v>
      </c>
      <c r="P818" s="37" t="str">
        <f t="shared" si="64"/>
        <v xml:space="preserve"> </v>
      </c>
      <c r="Q818" s="36" t="str">
        <f t="shared" si="65"/>
        <v xml:space="preserve"> </v>
      </c>
      <c r="R818" s="29"/>
    </row>
    <row r="819" spans="1:18" ht="16.5" customHeight="1">
      <c r="A819" s="30"/>
      <c r="B819" s="31"/>
      <c r="C819" s="31"/>
      <c r="D819" s="31"/>
      <c r="E819" s="33"/>
      <c r="F819" s="34"/>
      <c r="G819" s="35"/>
      <c r="H819" s="36" t="str">
        <f t="shared" si="59"/>
        <v/>
      </c>
      <c r="I819" s="34"/>
      <c r="J819" s="35"/>
      <c r="K819" s="36" t="str">
        <f t="shared" si="60"/>
        <v/>
      </c>
      <c r="L819" s="34"/>
      <c r="M819" s="37" t="str">
        <f t="shared" si="61"/>
        <v xml:space="preserve"> </v>
      </c>
      <c r="N819" s="36" t="str">
        <f t="shared" si="62"/>
        <v xml:space="preserve"> </v>
      </c>
      <c r="O819" s="38" t="str">
        <f t="shared" si="63"/>
        <v xml:space="preserve"> </v>
      </c>
      <c r="P819" s="37" t="str">
        <f t="shared" si="64"/>
        <v xml:space="preserve"> </v>
      </c>
      <c r="Q819" s="36" t="str">
        <f t="shared" si="65"/>
        <v xml:space="preserve"> </v>
      </c>
      <c r="R819" s="29"/>
    </row>
    <row r="820" spans="1:18" ht="16.5" customHeight="1">
      <c r="A820" s="30"/>
      <c r="B820" s="31"/>
      <c r="C820" s="31"/>
      <c r="D820" s="31"/>
      <c r="E820" s="33"/>
      <c r="F820" s="34"/>
      <c r="G820" s="35"/>
      <c r="H820" s="36" t="str">
        <f t="shared" si="59"/>
        <v/>
      </c>
      <c r="I820" s="34"/>
      <c r="J820" s="35"/>
      <c r="K820" s="36" t="str">
        <f t="shared" si="60"/>
        <v/>
      </c>
      <c r="L820" s="34"/>
      <c r="M820" s="37" t="str">
        <f t="shared" si="61"/>
        <v xml:space="preserve"> </v>
      </c>
      <c r="N820" s="36" t="str">
        <f t="shared" si="62"/>
        <v xml:space="preserve"> </v>
      </c>
      <c r="O820" s="38" t="str">
        <f t="shared" si="63"/>
        <v xml:space="preserve"> </v>
      </c>
      <c r="P820" s="37" t="str">
        <f t="shared" si="64"/>
        <v xml:space="preserve"> </v>
      </c>
      <c r="Q820" s="36" t="str">
        <f t="shared" si="65"/>
        <v xml:space="preserve"> </v>
      </c>
      <c r="R820" s="29"/>
    </row>
    <row r="821" spans="1:18" ht="16.5" customHeight="1">
      <c r="A821" s="30"/>
      <c r="B821" s="31"/>
      <c r="C821" s="31"/>
      <c r="D821" s="31"/>
      <c r="E821" s="33"/>
      <c r="F821" s="34"/>
      <c r="G821" s="35"/>
      <c r="H821" s="36" t="str">
        <f t="shared" si="59"/>
        <v/>
      </c>
      <c r="I821" s="34"/>
      <c r="J821" s="35"/>
      <c r="K821" s="36" t="str">
        <f t="shared" si="60"/>
        <v/>
      </c>
      <c r="L821" s="34"/>
      <c r="M821" s="37" t="str">
        <f t="shared" si="61"/>
        <v xml:space="preserve"> </v>
      </c>
      <c r="N821" s="36" t="str">
        <f t="shared" si="62"/>
        <v xml:space="preserve"> </v>
      </c>
      <c r="O821" s="38" t="str">
        <f t="shared" si="63"/>
        <v xml:space="preserve"> </v>
      </c>
      <c r="P821" s="37" t="str">
        <f t="shared" si="64"/>
        <v xml:space="preserve"> </v>
      </c>
      <c r="Q821" s="36" t="str">
        <f t="shared" si="65"/>
        <v xml:space="preserve"> </v>
      </c>
      <c r="R821" s="29"/>
    </row>
    <row r="822" spans="1:18" ht="16.5" customHeight="1">
      <c r="A822" s="30"/>
      <c r="B822" s="31"/>
      <c r="C822" s="31"/>
      <c r="D822" s="31"/>
      <c r="E822" s="33"/>
      <c r="F822" s="34"/>
      <c r="G822" s="35"/>
      <c r="H822" s="36" t="str">
        <f t="shared" si="59"/>
        <v/>
      </c>
      <c r="I822" s="34"/>
      <c r="J822" s="35"/>
      <c r="K822" s="36" t="str">
        <f t="shared" si="60"/>
        <v/>
      </c>
      <c r="L822" s="34"/>
      <c r="M822" s="37" t="str">
        <f t="shared" si="61"/>
        <v xml:space="preserve"> </v>
      </c>
      <c r="N822" s="36" t="str">
        <f t="shared" si="62"/>
        <v xml:space="preserve"> </v>
      </c>
      <c r="O822" s="38" t="str">
        <f t="shared" si="63"/>
        <v xml:space="preserve"> </v>
      </c>
      <c r="P822" s="37" t="str">
        <f t="shared" si="64"/>
        <v xml:space="preserve"> </v>
      </c>
      <c r="Q822" s="36" t="str">
        <f t="shared" si="65"/>
        <v xml:space="preserve"> </v>
      </c>
      <c r="R822" s="29"/>
    </row>
    <row r="823" spans="1:18" ht="16.5" customHeight="1">
      <c r="A823" s="30"/>
      <c r="B823" s="31"/>
      <c r="C823" s="31"/>
      <c r="D823" s="31"/>
      <c r="E823" s="33"/>
      <c r="F823" s="34"/>
      <c r="G823" s="35"/>
      <c r="H823" s="36" t="str">
        <f t="shared" si="59"/>
        <v/>
      </c>
      <c r="I823" s="34"/>
      <c r="J823" s="35"/>
      <c r="K823" s="36" t="str">
        <f t="shared" si="60"/>
        <v/>
      </c>
      <c r="L823" s="34"/>
      <c r="M823" s="37" t="str">
        <f t="shared" si="61"/>
        <v xml:space="preserve"> </v>
      </c>
      <c r="N823" s="36" t="str">
        <f t="shared" si="62"/>
        <v xml:space="preserve"> </v>
      </c>
      <c r="O823" s="38" t="str">
        <f t="shared" si="63"/>
        <v xml:space="preserve"> </v>
      </c>
      <c r="P823" s="37" t="str">
        <f t="shared" si="64"/>
        <v xml:space="preserve"> </v>
      </c>
      <c r="Q823" s="36" t="str">
        <f t="shared" si="65"/>
        <v xml:space="preserve"> </v>
      </c>
      <c r="R823" s="29"/>
    </row>
    <row r="824" spans="1:18" ht="16.5" customHeight="1">
      <c r="A824" s="30"/>
      <c r="B824" s="31"/>
      <c r="C824" s="31"/>
      <c r="D824" s="31"/>
      <c r="E824" s="33"/>
      <c r="F824" s="34"/>
      <c r="G824" s="35"/>
      <c r="H824" s="36" t="str">
        <f t="shared" si="59"/>
        <v/>
      </c>
      <c r="I824" s="34"/>
      <c r="J824" s="35"/>
      <c r="K824" s="36" t="str">
        <f t="shared" si="60"/>
        <v/>
      </c>
      <c r="L824" s="34"/>
      <c r="M824" s="37" t="str">
        <f t="shared" si="61"/>
        <v xml:space="preserve"> </v>
      </c>
      <c r="N824" s="36" t="str">
        <f t="shared" si="62"/>
        <v xml:space="preserve"> </v>
      </c>
      <c r="O824" s="38" t="str">
        <f t="shared" si="63"/>
        <v xml:space="preserve"> </v>
      </c>
      <c r="P824" s="37" t="str">
        <f t="shared" si="64"/>
        <v xml:space="preserve"> </v>
      </c>
      <c r="Q824" s="36" t="str">
        <f t="shared" si="65"/>
        <v xml:space="preserve"> </v>
      </c>
      <c r="R824" s="29"/>
    </row>
    <row r="825" spans="1:18" ht="16.5" customHeight="1">
      <c r="A825" s="30"/>
      <c r="B825" s="31"/>
      <c r="C825" s="31"/>
      <c r="D825" s="31"/>
      <c r="E825" s="33"/>
      <c r="F825" s="34"/>
      <c r="G825" s="35"/>
      <c r="H825" s="36" t="str">
        <f t="shared" si="59"/>
        <v/>
      </c>
      <c r="I825" s="34"/>
      <c r="J825" s="35"/>
      <c r="K825" s="36" t="str">
        <f t="shared" si="60"/>
        <v/>
      </c>
      <c r="L825" s="34"/>
      <c r="M825" s="37" t="str">
        <f t="shared" si="61"/>
        <v xml:space="preserve"> </v>
      </c>
      <c r="N825" s="36" t="str">
        <f t="shared" si="62"/>
        <v xml:space="preserve"> </v>
      </c>
      <c r="O825" s="38" t="str">
        <f t="shared" si="63"/>
        <v xml:space="preserve"> </v>
      </c>
      <c r="P825" s="37" t="str">
        <f t="shared" si="64"/>
        <v xml:space="preserve"> </v>
      </c>
      <c r="Q825" s="36" t="str">
        <f t="shared" si="65"/>
        <v xml:space="preserve"> </v>
      </c>
      <c r="R825" s="29"/>
    </row>
    <row r="826" spans="1:18" ht="16.5" customHeight="1">
      <c r="A826" s="30"/>
      <c r="B826" s="31"/>
      <c r="C826" s="31"/>
      <c r="D826" s="31"/>
      <c r="E826" s="33"/>
      <c r="F826" s="34"/>
      <c r="G826" s="35"/>
      <c r="H826" s="36" t="str">
        <f t="shared" si="59"/>
        <v/>
      </c>
      <c r="I826" s="34"/>
      <c r="J826" s="35"/>
      <c r="K826" s="36" t="str">
        <f t="shared" si="60"/>
        <v/>
      </c>
      <c r="L826" s="34"/>
      <c r="M826" s="37" t="str">
        <f t="shared" si="61"/>
        <v xml:space="preserve"> </v>
      </c>
      <c r="N826" s="36" t="str">
        <f t="shared" si="62"/>
        <v xml:space="preserve"> </v>
      </c>
      <c r="O826" s="38" t="str">
        <f t="shared" si="63"/>
        <v xml:space="preserve"> </v>
      </c>
      <c r="P826" s="37" t="str">
        <f t="shared" si="64"/>
        <v xml:space="preserve"> </v>
      </c>
      <c r="Q826" s="36" t="str">
        <f t="shared" si="65"/>
        <v xml:space="preserve"> </v>
      </c>
      <c r="R826" s="29"/>
    </row>
    <row r="827" spans="1:18" ht="16.5" customHeight="1">
      <c r="A827" s="30"/>
      <c r="B827" s="31"/>
      <c r="C827" s="31"/>
      <c r="D827" s="31"/>
      <c r="E827" s="33"/>
      <c r="F827" s="34"/>
      <c r="G827" s="35"/>
      <c r="H827" s="36" t="str">
        <f t="shared" si="59"/>
        <v/>
      </c>
      <c r="I827" s="34"/>
      <c r="J827" s="35"/>
      <c r="K827" s="36" t="str">
        <f t="shared" si="60"/>
        <v/>
      </c>
      <c r="L827" s="34"/>
      <c r="M827" s="37" t="str">
        <f t="shared" si="61"/>
        <v xml:space="preserve"> </v>
      </c>
      <c r="N827" s="36" t="str">
        <f t="shared" si="62"/>
        <v xml:space="preserve"> </v>
      </c>
      <c r="O827" s="38" t="str">
        <f t="shared" si="63"/>
        <v xml:space="preserve"> </v>
      </c>
      <c r="P827" s="37" t="str">
        <f t="shared" si="64"/>
        <v xml:space="preserve"> </v>
      </c>
      <c r="Q827" s="36" t="str">
        <f t="shared" si="65"/>
        <v xml:space="preserve"> </v>
      </c>
      <c r="R827" s="29"/>
    </row>
    <row r="828" spans="1:18" ht="16.5" customHeight="1">
      <c r="A828" s="30"/>
      <c r="B828" s="31"/>
      <c r="C828" s="31"/>
      <c r="D828" s="31"/>
      <c r="E828" s="33"/>
      <c r="F828" s="34"/>
      <c r="G828" s="35"/>
      <c r="H828" s="36" t="str">
        <f t="shared" si="59"/>
        <v/>
      </c>
      <c r="I828" s="34"/>
      <c r="J828" s="35"/>
      <c r="K828" s="36" t="str">
        <f t="shared" si="60"/>
        <v/>
      </c>
      <c r="L828" s="34"/>
      <c r="M828" s="37" t="str">
        <f t="shared" si="61"/>
        <v xml:space="preserve"> </v>
      </c>
      <c r="N828" s="36" t="str">
        <f t="shared" si="62"/>
        <v xml:space="preserve"> </v>
      </c>
      <c r="O828" s="38" t="str">
        <f t="shared" si="63"/>
        <v xml:space="preserve"> </v>
      </c>
      <c r="P828" s="37" t="str">
        <f t="shared" si="64"/>
        <v xml:space="preserve"> </v>
      </c>
      <c r="Q828" s="36" t="str">
        <f t="shared" si="65"/>
        <v xml:space="preserve"> </v>
      </c>
      <c r="R828" s="29"/>
    </row>
    <row r="829" spans="1:18" ht="16.5" customHeight="1">
      <c r="A829" s="30"/>
      <c r="B829" s="31"/>
      <c r="C829" s="31"/>
      <c r="D829" s="31"/>
      <c r="E829" s="33"/>
      <c r="F829" s="34"/>
      <c r="G829" s="35"/>
      <c r="H829" s="36" t="str">
        <f t="shared" si="59"/>
        <v/>
      </c>
      <c r="I829" s="34"/>
      <c r="J829" s="35"/>
      <c r="K829" s="36" t="str">
        <f t="shared" si="60"/>
        <v/>
      </c>
      <c r="L829" s="34"/>
      <c r="M829" s="37" t="str">
        <f t="shared" si="61"/>
        <v xml:space="preserve"> </v>
      </c>
      <c r="N829" s="36" t="str">
        <f t="shared" si="62"/>
        <v xml:space="preserve"> </v>
      </c>
      <c r="O829" s="38" t="str">
        <f t="shared" si="63"/>
        <v xml:space="preserve"> </v>
      </c>
      <c r="P829" s="37" t="str">
        <f t="shared" si="64"/>
        <v xml:space="preserve"> </v>
      </c>
      <c r="Q829" s="36" t="str">
        <f t="shared" si="65"/>
        <v xml:space="preserve"> </v>
      </c>
      <c r="R829" s="29"/>
    </row>
    <row r="830" spans="1:18" ht="16.5" customHeight="1">
      <c r="A830" s="30"/>
      <c r="B830" s="31"/>
      <c r="C830" s="31"/>
      <c r="D830" s="31"/>
      <c r="E830" s="33"/>
      <c r="F830" s="34"/>
      <c r="G830" s="35"/>
      <c r="H830" s="36" t="str">
        <f t="shared" si="59"/>
        <v/>
      </c>
      <c r="I830" s="34"/>
      <c r="J830" s="35"/>
      <c r="K830" s="36" t="str">
        <f t="shared" si="60"/>
        <v/>
      </c>
      <c r="L830" s="34"/>
      <c r="M830" s="37" t="str">
        <f t="shared" si="61"/>
        <v xml:space="preserve"> </v>
      </c>
      <c r="N830" s="36" t="str">
        <f t="shared" si="62"/>
        <v xml:space="preserve"> </v>
      </c>
      <c r="O830" s="38" t="str">
        <f t="shared" si="63"/>
        <v xml:space="preserve"> </v>
      </c>
      <c r="P830" s="37" t="str">
        <f t="shared" si="64"/>
        <v xml:space="preserve"> </v>
      </c>
      <c r="Q830" s="36" t="str">
        <f t="shared" si="65"/>
        <v xml:space="preserve"> </v>
      </c>
      <c r="R830" s="29"/>
    </row>
    <row r="831" spans="1:18" ht="16.5" customHeight="1">
      <c r="A831" s="30"/>
      <c r="B831" s="31"/>
      <c r="C831" s="31"/>
      <c r="D831" s="31"/>
      <c r="E831" s="33"/>
      <c r="F831" s="34"/>
      <c r="G831" s="35"/>
      <c r="H831" s="36" t="str">
        <f t="shared" si="59"/>
        <v/>
      </c>
      <c r="I831" s="34"/>
      <c r="J831" s="35"/>
      <c r="K831" s="36" t="str">
        <f t="shared" si="60"/>
        <v/>
      </c>
      <c r="L831" s="34"/>
      <c r="M831" s="37" t="str">
        <f t="shared" si="61"/>
        <v xml:space="preserve"> </v>
      </c>
      <c r="N831" s="36" t="str">
        <f t="shared" si="62"/>
        <v xml:space="preserve"> </v>
      </c>
      <c r="O831" s="38" t="str">
        <f t="shared" si="63"/>
        <v xml:space="preserve"> </v>
      </c>
      <c r="P831" s="37" t="str">
        <f t="shared" si="64"/>
        <v xml:space="preserve"> </v>
      </c>
      <c r="Q831" s="36" t="str">
        <f t="shared" si="65"/>
        <v xml:space="preserve"> </v>
      </c>
      <c r="R831" s="29"/>
    </row>
    <row r="832" spans="1:18" ht="16.5" customHeight="1">
      <c r="A832" s="30"/>
      <c r="B832" s="31"/>
      <c r="C832" s="31"/>
      <c r="D832" s="31"/>
      <c r="E832" s="33"/>
      <c r="F832" s="34"/>
      <c r="G832" s="35"/>
      <c r="H832" s="36" t="str">
        <f t="shared" si="59"/>
        <v/>
      </c>
      <c r="I832" s="34"/>
      <c r="J832" s="35"/>
      <c r="K832" s="36" t="str">
        <f t="shared" si="60"/>
        <v/>
      </c>
      <c r="L832" s="34"/>
      <c r="M832" s="37" t="str">
        <f t="shared" si="61"/>
        <v xml:space="preserve"> </v>
      </c>
      <c r="N832" s="36" t="str">
        <f t="shared" si="62"/>
        <v xml:space="preserve"> </v>
      </c>
      <c r="O832" s="38" t="str">
        <f t="shared" si="63"/>
        <v xml:space="preserve"> </v>
      </c>
      <c r="P832" s="37" t="str">
        <f t="shared" si="64"/>
        <v xml:space="preserve"> </v>
      </c>
      <c r="Q832" s="36" t="str">
        <f t="shared" si="65"/>
        <v xml:space="preserve"> </v>
      </c>
      <c r="R832" s="29"/>
    </row>
    <row r="833" spans="1:18" ht="16.5" customHeight="1">
      <c r="A833" s="30"/>
      <c r="B833" s="31"/>
      <c r="C833" s="31"/>
      <c r="D833" s="31"/>
      <c r="E833" s="33"/>
      <c r="F833" s="34"/>
      <c r="G833" s="35"/>
      <c r="H833" s="36" t="str">
        <f t="shared" si="59"/>
        <v/>
      </c>
      <c r="I833" s="34"/>
      <c r="J833" s="35"/>
      <c r="K833" s="36" t="str">
        <f t="shared" si="60"/>
        <v/>
      </c>
      <c r="L833" s="34"/>
      <c r="M833" s="37" t="str">
        <f t="shared" si="61"/>
        <v xml:space="preserve"> </v>
      </c>
      <c r="N833" s="36" t="str">
        <f t="shared" si="62"/>
        <v xml:space="preserve"> </v>
      </c>
      <c r="O833" s="38" t="str">
        <f t="shared" si="63"/>
        <v xml:space="preserve"> </v>
      </c>
      <c r="P833" s="37" t="str">
        <f t="shared" si="64"/>
        <v xml:space="preserve"> </v>
      </c>
      <c r="Q833" s="36" t="str">
        <f t="shared" si="65"/>
        <v xml:space="preserve"> </v>
      </c>
      <c r="R833" s="29"/>
    </row>
    <row r="834" spans="1:18" ht="16.5" customHeight="1">
      <c r="A834" s="30"/>
      <c r="B834" s="31"/>
      <c r="C834" s="31"/>
      <c r="D834" s="31"/>
      <c r="E834" s="33"/>
      <c r="F834" s="34"/>
      <c r="G834" s="35"/>
      <c r="H834" s="36" t="str">
        <f t="shared" si="59"/>
        <v/>
      </c>
      <c r="I834" s="34"/>
      <c r="J834" s="35"/>
      <c r="K834" s="36" t="str">
        <f t="shared" si="60"/>
        <v/>
      </c>
      <c r="L834" s="34"/>
      <c r="M834" s="37" t="str">
        <f t="shared" si="61"/>
        <v xml:space="preserve"> </v>
      </c>
      <c r="N834" s="36" t="str">
        <f t="shared" si="62"/>
        <v xml:space="preserve"> </v>
      </c>
      <c r="O834" s="38" t="str">
        <f t="shared" si="63"/>
        <v xml:space="preserve"> </v>
      </c>
      <c r="P834" s="37" t="str">
        <f t="shared" si="64"/>
        <v xml:space="preserve"> </v>
      </c>
      <c r="Q834" s="36" t="str">
        <f t="shared" si="65"/>
        <v xml:space="preserve"> </v>
      </c>
      <c r="R834" s="29"/>
    </row>
    <row r="835" spans="1:18" ht="16.5" customHeight="1">
      <c r="A835" s="30"/>
      <c r="B835" s="31"/>
      <c r="C835" s="31"/>
      <c r="D835" s="31"/>
      <c r="E835" s="33"/>
      <c r="F835" s="34"/>
      <c r="G835" s="35"/>
      <c r="H835" s="36" t="str">
        <f t="shared" si="59"/>
        <v/>
      </c>
      <c r="I835" s="34"/>
      <c r="J835" s="35"/>
      <c r="K835" s="36" t="str">
        <f t="shared" si="60"/>
        <v/>
      </c>
      <c r="L835" s="34"/>
      <c r="M835" s="37" t="str">
        <f t="shared" si="61"/>
        <v xml:space="preserve"> </v>
      </c>
      <c r="N835" s="36" t="str">
        <f t="shared" si="62"/>
        <v xml:space="preserve"> </v>
      </c>
      <c r="O835" s="38" t="str">
        <f t="shared" si="63"/>
        <v xml:space="preserve"> </v>
      </c>
      <c r="P835" s="37" t="str">
        <f t="shared" si="64"/>
        <v xml:space="preserve"> </v>
      </c>
      <c r="Q835" s="36" t="str">
        <f t="shared" si="65"/>
        <v xml:space="preserve"> </v>
      </c>
      <c r="R835" s="29"/>
    </row>
    <row r="836" spans="1:18" ht="16.5" customHeight="1">
      <c r="A836" s="30"/>
      <c r="B836" s="31"/>
      <c r="C836" s="31"/>
      <c r="D836" s="31"/>
      <c r="E836" s="33"/>
      <c r="F836" s="34"/>
      <c r="G836" s="35"/>
      <c r="H836" s="36" t="str">
        <f t="shared" si="59"/>
        <v/>
      </c>
      <c r="I836" s="34"/>
      <c r="J836" s="35"/>
      <c r="K836" s="36" t="str">
        <f t="shared" si="60"/>
        <v/>
      </c>
      <c r="L836" s="34"/>
      <c r="M836" s="37" t="str">
        <f t="shared" si="61"/>
        <v xml:space="preserve"> </v>
      </c>
      <c r="N836" s="36" t="str">
        <f t="shared" si="62"/>
        <v xml:space="preserve"> </v>
      </c>
      <c r="O836" s="38" t="str">
        <f t="shared" si="63"/>
        <v xml:space="preserve"> </v>
      </c>
      <c r="P836" s="37" t="str">
        <f t="shared" si="64"/>
        <v xml:space="preserve"> </v>
      </c>
      <c r="Q836" s="36" t="str">
        <f t="shared" si="65"/>
        <v xml:space="preserve"> </v>
      </c>
      <c r="R836" s="29"/>
    </row>
    <row r="837" spans="1:18" ht="16.5" customHeight="1">
      <c r="A837" s="30"/>
      <c r="B837" s="31"/>
      <c r="C837" s="31"/>
      <c r="D837" s="31"/>
      <c r="E837" s="33"/>
      <c r="F837" s="34"/>
      <c r="G837" s="35"/>
      <c r="H837" s="36" t="str">
        <f t="shared" si="59"/>
        <v/>
      </c>
      <c r="I837" s="34"/>
      <c r="J837" s="35"/>
      <c r="K837" s="36" t="str">
        <f t="shared" si="60"/>
        <v/>
      </c>
      <c r="L837" s="34"/>
      <c r="M837" s="37" t="str">
        <f t="shared" si="61"/>
        <v xml:space="preserve"> </v>
      </c>
      <c r="N837" s="36" t="str">
        <f t="shared" si="62"/>
        <v xml:space="preserve"> </v>
      </c>
      <c r="O837" s="38" t="str">
        <f t="shared" si="63"/>
        <v xml:space="preserve"> </v>
      </c>
      <c r="P837" s="37" t="str">
        <f t="shared" si="64"/>
        <v xml:space="preserve"> </v>
      </c>
      <c r="Q837" s="36" t="str">
        <f t="shared" si="65"/>
        <v xml:space="preserve"> </v>
      </c>
      <c r="R837" s="29"/>
    </row>
    <row r="838" spans="1:18" ht="16.5" customHeight="1">
      <c r="A838" s="30"/>
      <c r="B838" s="31"/>
      <c r="C838" s="31"/>
      <c r="D838" s="31"/>
      <c r="E838" s="33"/>
      <c r="F838" s="34"/>
      <c r="G838" s="35"/>
      <c r="H838" s="36" t="str">
        <f t="shared" si="59"/>
        <v/>
      </c>
      <c r="I838" s="34"/>
      <c r="J838" s="35"/>
      <c r="K838" s="36" t="str">
        <f t="shared" si="60"/>
        <v/>
      </c>
      <c r="L838" s="34"/>
      <c r="M838" s="37" t="str">
        <f t="shared" si="61"/>
        <v xml:space="preserve"> </v>
      </c>
      <c r="N838" s="36" t="str">
        <f t="shared" si="62"/>
        <v xml:space="preserve"> </v>
      </c>
      <c r="O838" s="38" t="str">
        <f t="shared" si="63"/>
        <v xml:space="preserve"> </v>
      </c>
      <c r="P838" s="37" t="str">
        <f t="shared" si="64"/>
        <v xml:space="preserve"> </v>
      </c>
      <c r="Q838" s="36" t="str">
        <f t="shared" si="65"/>
        <v xml:space="preserve"> </v>
      </c>
      <c r="R838" s="29"/>
    </row>
    <row r="839" spans="1:18" ht="16.5" customHeight="1">
      <c r="A839" s="30"/>
      <c r="B839" s="31"/>
      <c r="C839" s="31"/>
      <c r="D839" s="31"/>
      <c r="E839" s="33"/>
      <c r="F839" s="34"/>
      <c r="G839" s="35"/>
      <c r="H839" s="36" t="str">
        <f t="shared" si="59"/>
        <v/>
      </c>
      <c r="I839" s="34"/>
      <c r="J839" s="35"/>
      <c r="K839" s="36" t="str">
        <f t="shared" si="60"/>
        <v/>
      </c>
      <c r="L839" s="34"/>
      <c r="M839" s="37" t="str">
        <f t="shared" si="61"/>
        <v xml:space="preserve"> </v>
      </c>
      <c r="N839" s="36" t="str">
        <f t="shared" si="62"/>
        <v xml:space="preserve"> </v>
      </c>
      <c r="O839" s="38" t="str">
        <f t="shared" si="63"/>
        <v xml:space="preserve"> </v>
      </c>
      <c r="P839" s="37" t="str">
        <f t="shared" si="64"/>
        <v xml:space="preserve"> </v>
      </c>
      <c r="Q839" s="36" t="str">
        <f t="shared" si="65"/>
        <v xml:space="preserve"> </v>
      </c>
      <c r="R839" s="29"/>
    </row>
    <row r="840" spans="1:18" ht="16.5" customHeight="1">
      <c r="A840" s="30"/>
      <c r="B840" s="31"/>
      <c r="C840" s="31"/>
      <c r="D840" s="31"/>
      <c r="E840" s="33"/>
      <c r="F840" s="34"/>
      <c r="G840" s="35"/>
      <c r="H840" s="36" t="str">
        <f t="shared" si="59"/>
        <v/>
      </c>
      <c r="I840" s="34"/>
      <c r="J840" s="35"/>
      <c r="K840" s="36" t="str">
        <f t="shared" si="60"/>
        <v/>
      </c>
      <c r="L840" s="34"/>
      <c r="M840" s="37" t="str">
        <f t="shared" si="61"/>
        <v xml:space="preserve"> </v>
      </c>
      <c r="N840" s="36" t="str">
        <f t="shared" si="62"/>
        <v xml:space="preserve"> </v>
      </c>
      <c r="O840" s="38" t="str">
        <f t="shared" si="63"/>
        <v xml:space="preserve"> </v>
      </c>
      <c r="P840" s="37" t="str">
        <f t="shared" si="64"/>
        <v xml:space="preserve"> </v>
      </c>
      <c r="Q840" s="36" t="str">
        <f t="shared" si="65"/>
        <v xml:space="preserve"> </v>
      </c>
      <c r="R840" s="29"/>
    </row>
    <row r="841" spans="1:18" ht="16.5" customHeight="1">
      <c r="A841" s="30"/>
      <c r="B841" s="31"/>
      <c r="C841" s="31"/>
      <c r="D841" s="31"/>
      <c r="E841" s="33"/>
      <c r="F841" s="34"/>
      <c r="G841" s="35"/>
      <c r="H841" s="36" t="str">
        <f t="shared" si="59"/>
        <v/>
      </c>
      <c r="I841" s="34"/>
      <c r="J841" s="35"/>
      <c r="K841" s="36" t="str">
        <f t="shared" si="60"/>
        <v/>
      </c>
      <c r="L841" s="34"/>
      <c r="M841" s="37" t="str">
        <f t="shared" si="61"/>
        <v xml:space="preserve"> </v>
      </c>
      <c r="N841" s="36" t="str">
        <f t="shared" si="62"/>
        <v xml:space="preserve"> </v>
      </c>
      <c r="O841" s="38" t="str">
        <f t="shared" si="63"/>
        <v xml:space="preserve"> </v>
      </c>
      <c r="P841" s="37" t="str">
        <f t="shared" si="64"/>
        <v xml:space="preserve"> </v>
      </c>
      <c r="Q841" s="36" t="str">
        <f t="shared" si="65"/>
        <v xml:space="preserve"> </v>
      </c>
      <c r="R841" s="29"/>
    </row>
    <row r="842" spans="1:18" ht="16.5" customHeight="1">
      <c r="A842" s="30"/>
      <c r="B842" s="31"/>
      <c r="C842" s="31"/>
      <c r="D842" s="31"/>
      <c r="E842" s="33"/>
      <c r="F842" s="34"/>
      <c r="G842" s="35"/>
      <c r="H842" s="36" t="str">
        <f t="shared" si="59"/>
        <v/>
      </c>
      <c r="I842" s="34"/>
      <c r="J842" s="35"/>
      <c r="K842" s="36" t="str">
        <f t="shared" si="60"/>
        <v/>
      </c>
      <c r="L842" s="34"/>
      <c r="M842" s="37" t="str">
        <f t="shared" si="61"/>
        <v xml:space="preserve"> </v>
      </c>
      <c r="N842" s="36" t="str">
        <f t="shared" si="62"/>
        <v xml:space="preserve"> </v>
      </c>
      <c r="O842" s="38" t="str">
        <f t="shared" si="63"/>
        <v xml:space="preserve"> </v>
      </c>
      <c r="P842" s="37" t="str">
        <f t="shared" si="64"/>
        <v xml:space="preserve"> </v>
      </c>
      <c r="Q842" s="36" t="str">
        <f t="shared" si="65"/>
        <v xml:space="preserve"> </v>
      </c>
      <c r="R842" s="29"/>
    </row>
    <row r="843" spans="1:18" ht="16.5" customHeight="1">
      <c r="A843" s="30"/>
      <c r="B843" s="31"/>
      <c r="C843" s="31"/>
      <c r="D843" s="31"/>
      <c r="E843" s="33"/>
      <c r="F843" s="34"/>
      <c r="G843" s="35"/>
      <c r="H843" s="36" t="str">
        <f t="shared" si="59"/>
        <v/>
      </c>
      <c r="I843" s="34"/>
      <c r="J843" s="35"/>
      <c r="K843" s="36" t="str">
        <f t="shared" si="60"/>
        <v/>
      </c>
      <c r="L843" s="34"/>
      <c r="M843" s="37" t="str">
        <f t="shared" si="61"/>
        <v xml:space="preserve"> </v>
      </c>
      <c r="N843" s="36" t="str">
        <f t="shared" si="62"/>
        <v xml:space="preserve"> </v>
      </c>
      <c r="O843" s="38" t="str">
        <f t="shared" si="63"/>
        <v xml:space="preserve"> </v>
      </c>
      <c r="P843" s="37" t="str">
        <f t="shared" si="64"/>
        <v xml:space="preserve"> </v>
      </c>
      <c r="Q843" s="36" t="str">
        <f t="shared" si="65"/>
        <v xml:space="preserve"> </v>
      </c>
      <c r="R843" s="29"/>
    </row>
    <row r="844" spans="1:18" ht="16.5" customHeight="1">
      <c r="A844" s="30"/>
      <c r="B844" s="31"/>
      <c r="C844" s="31"/>
      <c r="D844" s="31"/>
      <c r="E844" s="33"/>
      <c r="F844" s="34"/>
      <c r="G844" s="35"/>
      <c r="H844" s="36" t="str">
        <f t="shared" si="59"/>
        <v/>
      </c>
      <c r="I844" s="34"/>
      <c r="J844" s="35"/>
      <c r="K844" s="36" t="str">
        <f t="shared" si="60"/>
        <v/>
      </c>
      <c r="L844" s="34"/>
      <c r="M844" s="37" t="str">
        <f t="shared" si="61"/>
        <v xml:space="preserve"> </v>
      </c>
      <c r="N844" s="36" t="str">
        <f t="shared" si="62"/>
        <v xml:space="preserve"> </v>
      </c>
      <c r="O844" s="38" t="str">
        <f t="shared" si="63"/>
        <v xml:space="preserve"> </v>
      </c>
      <c r="P844" s="37" t="str">
        <f t="shared" si="64"/>
        <v xml:space="preserve"> </v>
      </c>
      <c r="Q844" s="36" t="str">
        <f t="shared" si="65"/>
        <v xml:space="preserve"> </v>
      </c>
      <c r="R844" s="29"/>
    </row>
    <row r="845" spans="1:18" ht="16.5" customHeight="1">
      <c r="A845" s="30"/>
      <c r="B845" s="31"/>
      <c r="C845" s="31"/>
      <c r="D845" s="31"/>
      <c r="E845" s="33"/>
      <c r="F845" s="34"/>
      <c r="G845" s="35"/>
      <c r="H845" s="36" t="str">
        <f t="shared" si="59"/>
        <v/>
      </c>
      <c r="I845" s="34"/>
      <c r="J845" s="35"/>
      <c r="K845" s="36" t="str">
        <f t="shared" si="60"/>
        <v/>
      </c>
      <c r="L845" s="34"/>
      <c r="M845" s="37" t="str">
        <f t="shared" si="61"/>
        <v xml:space="preserve"> </v>
      </c>
      <c r="N845" s="36" t="str">
        <f t="shared" si="62"/>
        <v xml:space="preserve"> </v>
      </c>
      <c r="O845" s="38" t="str">
        <f t="shared" si="63"/>
        <v xml:space="preserve"> </v>
      </c>
      <c r="P845" s="37" t="str">
        <f t="shared" si="64"/>
        <v xml:space="preserve"> </v>
      </c>
      <c r="Q845" s="36" t="str">
        <f t="shared" si="65"/>
        <v xml:space="preserve"> </v>
      </c>
      <c r="R845" s="29"/>
    </row>
    <row r="846" spans="1:18" ht="16.5" customHeight="1">
      <c r="A846" s="30"/>
      <c r="B846" s="31"/>
      <c r="C846" s="31"/>
      <c r="D846" s="31"/>
      <c r="E846" s="33"/>
      <c r="F846" s="34"/>
      <c r="G846" s="35"/>
      <c r="H846" s="36" t="str">
        <f t="shared" si="59"/>
        <v/>
      </c>
      <c r="I846" s="34"/>
      <c r="J846" s="35"/>
      <c r="K846" s="36" t="str">
        <f t="shared" si="60"/>
        <v/>
      </c>
      <c r="L846" s="34"/>
      <c r="M846" s="37" t="str">
        <f t="shared" si="61"/>
        <v xml:space="preserve"> </v>
      </c>
      <c r="N846" s="36" t="str">
        <f t="shared" si="62"/>
        <v xml:space="preserve"> </v>
      </c>
      <c r="O846" s="38" t="str">
        <f t="shared" si="63"/>
        <v xml:space="preserve"> </v>
      </c>
      <c r="P846" s="37" t="str">
        <f t="shared" si="64"/>
        <v xml:space="preserve"> </v>
      </c>
      <c r="Q846" s="36" t="str">
        <f t="shared" si="65"/>
        <v xml:space="preserve"> </v>
      </c>
      <c r="R846" s="29"/>
    </row>
    <row r="847" spans="1:18" ht="16.5" customHeight="1">
      <c r="A847" s="30"/>
      <c r="B847" s="31"/>
      <c r="C847" s="31"/>
      <c r="D847" s="31"/>
      <c r="E847" s="33"/>
      <c r="F847" s="34"/>
      <c r="G847" s="35"/>
      <c r="H847" s="36" t="str">
        <f t="shared" si="59"/>
        <v/>
      </c>
      <c r="I847" s="34"/>
      <c r="J847" s="35"/>
      <c r="K847" s="36" t="str">
        <f t="shared" si="60"/>
        <v/>
      </c>
      <c r="L847" s="34"/>
      <c r="M847" s="37" t="str">
        <f t="shared" si="61"/>
        <v xml:space="preserve"> </v>
      </c>
      <c r="N847" s="36" t="str">
        <f t="shared" si="62"/>
        <v xml:space="preserve"> </v>
      </c>
      <c r="O847" s="38" t="str">
        <f t="shared" si="63"/>
        <v xml:space="preserve"> </v>
      </c>
      <c r="P847" s="37" t="str">
        <f t="shared" si="64"/>
        <v xml:space="preserve"> </v>
      </c>
      <c r="Q847" s="36" t="str">
        <f t="shared" si="65"/>
        <v xml:space="preserve"> </v>
      </c>
      <c r="R847" s="29"/>
    </row>
    <row r="848" spans="1:18" ht="16.5" customHeight="1">
      <c r="A848" s="30"/>
      <c r="B848" s="31"/>
      <c r="C848" s="31"/>
      <c r="D848" s="31"/>
      <c r="E848" s="33"/>
      <c r="F848" s="34"/>
      <c r="G848" s="35"/>
      <c r="H848" s="36" t="str">
        <f t="shared" si="59"/>
        <v/>
      </c>
      <c r="I848" s="34"/>
      <c r="J848" s="35"/>
      <c r="K848" s="36" t="str">
        <f t="shared" si="60"/>
        <v/>
      </c>
      <c r="L848" s="34"/>
      <c r="M848" s="37" t="str">
        <f t="shared" si="61"/>
        <v xml:space="preserve"> </v>
      </c>
      <c r="N848" s="36" t="str">
        <f t="shared" si="62"/>
        <v xml:space="preserve"> </v>
      </c>
      <c r="O848" s="38" t="str">
        <f t="shared" si="63"/>
        <v xml:space="preserve"> </v>
      </c>
      <c r="P848" s="37" t="str">
        <f t="shared" si="64"/>
        <v xml:space="preserve"> </v>
      </c>
      <c r="Q848" s="36" t="str">
        <f t="shared" si="65"/>
        <v xml:space="preserve"> </v>
      </c>
      <c r="R848" s="29"/>
    </row>
    <row r="849" spans="1:18" ht="16.5" customHeight="1">
      <c r="A849" s="30"/>
      <c r="B849" s="31"/>
      <c r="C849" s="31"/>
      <c r="D849" s="31"/>
      <c r="E849" s="33"/>
      <c r="F849" s="34"/>
      <c r="G849" s="35"/>
      <c r="H849" s="36" t="str">
        <f t="shared" si="59"/>
        <v/>
      </c>
      <c r="I849" s="34"/>
      <c r="J849" s="35"/>
      <c r="K849" s="36" t="str">
        <f t="shared" si="60"/>
        <v/>
      </c>
      <c r="L849" s="34"/>
      <c r="M849" s="37" t="str">
        <f t="shared" si="61"/>
        <v xml:space="preserve"> </v>
      </c>
      <c r="N849" s="36" t="str">
        <f t="shared" si="62"/>
        <v xml:space="preserve"> </v>
      </c>
      <c r="O849" s="38" t="str">
        <f t="shared" si="63"/>
        <v xml:space="preserve"> </v>
      </c>
      <c r="P849" s="37" t="str">
        <f t="shared" si="64"/>
        <v xml:space="preserve"> </v>
      </c>
      <c r="Q849" s="36" t="str">
        <f t="shared" si="65"/>
        <v xml:space="preserve"> </v>
      </c>
      <c r="R849" s="29"/>
    </row>
    <row r="850" spans="1:18" ht="16.5" customHeight="1">
      <c r="A850" s="30"/>
      <c r="B850" s="31"/>
      <c r="C850" s="31"/>
      <c r="D850" s="31"/>
      <c r="E850" s="33"/>
      <c r="F850" s="34"/>
      <c r="G850" s="35"/>
      <c r="H850" s="36" t="str">
        <f t="shared" si="59"/>
        <v/>
      </c>
      <c r="I850" s="34"/>
      <c r="J850" s="35"/>
      <c r="K850" s="36" t="str">
        <f t="shared" si="60"/>
        <v/>
      </c>
      <c r="L850" s="34"/>
      <c r="M850" s="37" t="str">
        <f t="shared" si="61"/>
        <v xml:space="preserve"> </v>
      </c>
      <c r="N850" s="36" t="str">
        <f t="shared" si="62"/>
        <v xml:space="preserve"> </v>
      </c>
      <c r="O850" s="38" t="str">
        <f t="shared" si="63"/>
        <v xml:space="preserve"> </v>
      </c>
      <c r="P850" s="37" t="str">
        <f t="shared" si="64"/>
        <v xml:space="preserve"> </v>
      </c>
      <c r="Q850" s="36" t="str">
        <f t="shared" si="65"/>
        <v xml:space="preserve"> </v>
      </c>
      <c r="R850" s="29"/>
    </row>
    <row r="851" spans="1:18" ht="16.5" customHeight="1">
      <c r="A851" s="30"/>
      <c r="B851" s="31"/>
      <c r="C851" s="31"/>
      <c r="D851" s="31"/>
      <c r="E851" s="33"/>
      <c r="F851" s="34"/>
      <c r="G851" s="35"/>
      <c r="H851" s="36" t="str">
        <f t="shared" si="59"/>
        <v/>
      </c>
      <c r="I851" s="34"/>
      <c r="J851" s="35"/>
      <c r="K851" s="36" t="str">
        <f t="shared" si="60"/>
        <v/>
      </c>
      <c r="L851" s="34"/>
      <c r="M851" s="37" t="str">
        <f t="shared" si="61"/>
        <v xml:space="preserve"> </v>
      </c>
      <c r="N851" s="36" t="str">
        <f t="shared" si="62"/>
        <v xml:space="preserve"> </v>
      </c>
      <c r="O851" s="38" t="str">
        <f t="shared" si="63"/>
        <v xml:space="preserve"> </v>
      </c>
      <c r="P851" s="37" t="str">
        <f t="shared" si="64"/>
        <v xml:space="preserve"> </v>
      </c>
      <c r="Q851" s="36" t="str">
        <f t="shared" si="65"/>
        <v xml:space="preserve"> </v>
      </c>
      <c r="R851" s="29"/>
    </row>
    <row r="852" spans="1:18" ht="16.5" customHeight="1">
      <c r="A852" s="30"/>
      <c r="B852" s="31"/>
      <c r="C852" s="31"/>
      <c r="D852" s="31"/>
      <c r="E852" s="33"/>
      <c r="F852" s="34"/>
      <c r="G852" s="35"/>
      <c r="H852" s="36" t="str">
        <f t="shared" si="59"/>
        <v/>
      </c>
      <c r="I852" s="34"/>
      <c r="J852" s="35"/>
      <c r="K852" s="36" t="str">
        <f t="shared" si="60"/>
        <v/>
      </c>
      <c r="L852" s="34"/>
      <c r="M852" s="37" t="str">
        <f t="shared" si="61"/>
        <v xml:space="preserve"> </v>
      </c>
      <c r="N852" s="36" t="str">
        <f t="shared" si="62"/>
        <v xml:space="preserve"> </v>
      </c>
      <c r="O852" s="38" t="str">
        <f t="shared" si="63"/>
        <v xml:space="preserve"> </v>
      </c>
      <c r="P852" s="37" t="str">
        <f t="shared" si="64"/>
        <v xml:space="preserve"> </v>
      </c>
      <c r="Q852" s="36" t="str">
        <f t="shared" si="65"/>
        <v xml:space="preserve"> </v>
      </c>
      <c r="R852" s="29"/>
    </row>
    <row r="853" spans="1:18" ht="16.5" customHeight="1">
      <c r="A853" s="30"/>
      <c r="B853" s="31"/>
      <c r="C853" s="31"/>
      <c r="D853" s="31"/>
      <c r="E853" s="33"/>
      <c r="F853" s="34"/>
      <c r="G853" s="35"/>
      <c r="H853" s="36" t="str">
        <f t="shared" si="59"/>
        <v/>
      </c>
      <c r="I853" s="34"/>
      <c r="J853" s="35"/>
      <c r="K853" s="36" t="str">
        <f t="shared" si="60"/>
        <v/>
      </c>
      <c r="L853" s="34"/>
      <c r="M853" s="37" t="str">
        <f t="shared" si="61"/>
        <v xml:space="preserve"> </v>
      </c>
      <c r="N853" s="36" t="str">
        <f t="shared" si="62"/>
        <v xml:space="preserve"> </v>
      </c>
      <c r="O853" s="38" t="str">
        <f t="shared" si="63"/>
        <v xml:space="preserve"> </v>
      </c>
      <c r="P853" s="37" t="str">
        <f t="shared" si="64"/>
        <v xml:space="preserve"> </v>
      </c>
      <c r="Q853" s="36" t="str">
        <f t="shared" si="65"/>
        <v xml:space="preserve"> </v>
      </c>
      <c r="R853" s="29"/>
    </row>
    <row r="854" spans="1:18" ht="16.5" customHeight="1">
      <c r="A854" s="30"/>
      <c r="B854" s="31"/>
      <c r="C854" s="31"/>
      <c r="D854" s="31"/>
      <c r="E854" s="33"/>
      <c r="F854" s="34"/>
      <c r="G854" s="35"/>
      <c r="H854" s="36" t="str">
        <f t="shared" si="59"/>
        <v/>
      </c>
      <c r="I854" s="34"/>
      <c r="J854" s="35"/>
      <c r="K854" s="36" t="str">
        <f t="shared" si="60"/>
        <v/>
      </c>
      <c r="L854" s="34"/>
      <c r="M854" s="37" t="str">
        <f t="shared" si="61"/>
        <v xml:space="preserve"> </v>
      </c>
      <c r="N854" s="36" t="str">
        <f t="shared" si="62"/>
        <v xml:space="preserve"> </v>
      </c>
      <c r="O854" s="38" t="str">
        <f t="shared" si="63"/>
        <v xml:space="preserve"> </v>
      </c>
      <c r="P854" s="37" t="str">
        <f t="shared" si="64"/>
        <v xml:space="preserve"> </v>
      </c>
      <c r="Q854" s="36" t="str">
        <f t="shared" si="65"/>
        <v xml:space="preserve"> </v>
      </c>
      <c r="R854" s="29"/>
    </row>
    <row r="855" spans="1:18" ht="16.5" customHeight="1">
      <c r="A855" s="30"/>
      <c r="B855" s="31"/>
      <c r="C855" s="31"/>
      <c r="D855" s="31"/>
      <c r="E855" s="33"/>
      <c r="F855" s="34"/>
      <c r="G855" s="35"/>
      <c r="H855" s="36" t="str">
        <f t="shared" si="59"/>
        <v/>
      </c>
      <c r="I855" s="34"/>
      <c r="J855" s="35"/>
      <c r="K855" s="36" t="str">
        <f t="shared" si="60"/>
        <v/>
      </c>
      <c r="L855" s="34"/>
      <c r="M855" s="37" t="str">
        <f t="shared" si="61"/>
        <v xml:space="preserve"> </v>
      </c>
      <c r="N855" s="36" t="str">
        <f t="shared" si="62"/>
        <v xml:space="preserve"> </v>
      </c>
      <c r="O855" s="38" t="str">
        <f t="shared" si="63"/>
        <v xml:space="preserve"> </v>
      </c>
      <c r="P855" s="37" t="str">
        <f t="shared" si="64"/>
        <v xml:space="preserve"> </v>
      </c>
      <c r="Q855" s="36" t="str">
        <f t="shared" si="65"/>
        <v xml:space="preserve"> </v>
      </c>
      <c r="R855" s="29"/>
    </row>
    <row r="856" spans="1:18" ht="16.5" customHeight="1">
      <c r="A856" s="30"/>
      <c r="B856" s="31"/>
      <c r="C856" s="31"/>
      <c r="D856" s="31"/>
      <c r="E856" s="33"/>
      <c r="F856" s="34"/>
      <c r="G856" s="35"/>
      <c r="H856" s="36" t="str">
        <f t="shared" si="59"/>
        <v/>
      </c>
      <c r="I856" s="34"/>
      <c r="J856" s="35"/>
      <c r="K856" s="36" t="str">
        <f t="shared" si="60"/>
        <v/>
      </c>
      <c r="L856" s="34"/>
      <c r="M856" s="37" t="str">
        <f t="shared" si="61"/>
        <v xml:space="preserve"> </v>
      </c>
      <c r="N856" s="36" t="str">
        <f t="shared" si="62"/>
        <v xml:space="preserve"> </v>
      </c>
      <c r="O856" s="38" t="str">
        <f t="shared" si="63"/>
        <v xml:space="preserve"> </v>
      </c>
      <c r="P856" s="37" t="str">
        <f t="shared" si="64"/>
        <v xml:space="preserve"> </v>
      </c>
      <c r="Q856" s="36" t="str">
        <f t="shared" si="65"/>
        <v xml:space="preserve"> </v>
      </c>
      <c r="R856" s="29"/>
    </row>
    <row r="857" spans="1:18" ht="16.5" customHeight="1">
      <c r="A857" s="30"/>
      <c r="B857" s="31"/>
      <c r="C857" s="31"/>
      <c r="D857" s="31"/>
      <c r="E857" s="33"/>
      <c r="F857" s="34"/>
      <c r="G857" s="35"/>
      <c r="H857" s="36" t="str">
        <f t="shared" si="59"/>
        <v/>
      </c>
      <c r="I857" s="34"/>
      <c r="J857" s="35"/>
      <c r="K857" s="36" t="str">
        <f t="shared" si="60"/>
        <v/>
      </c>
      <c r="L857" s="34"/>
      <c r="M857" s="37" t="str">
        <f t="shared" si="61"/>
        <v xml:space="preserve"> </v>
      </c>
      <c r="N857" s="36" t="str">
        <f t="shared" si="62"/>
        <v xml:space="preserve"> </v>
      </c>
      <c r="O857" s="38" t="str">
        <f t="shared" si="63"/>
        <v xml:space="preserve"> </v>
      </c>
      <c r="P857" s="37" t="str">
        <f t="shared" si="64"/>
        <v xml:space="preserve"> </v>
      </c>
      <c r="Q857" s="36" t="str">
        <f t="shared" si="65"/>
        <v xml:space="preserve"> </v>
      </c>
      <c r="R857" s="29"/>
    </row>
    <row r="858" spans="1:18" ht="16.5" customHeight="1">
      <c r="A858" s="30"/>
      <c r="B858" s="31"/>
      <c r="C858" s="31"/>
      <c r="D858" s="31"/>
      <c r="E858" s="33"/>
      <c r="F858" s="34"/>
      <c r="G858" s="35"/>
      <c r="H858" s="36" t="str">
        <f t="shared" si="59"/>
        <v/>
      </c>
      <c r="I858" s="34"/>
      <c r="J858" s="35"/>
      <c r="K858" s="36" t="str">
        <f t="shared" si="60"/>
        <v/>
      </c>
      <c r="L858" s="34"/>
      <c r="M858" s="37" t="str">
        <f t="shared" si="61"/>
        <v xml:space="preserve"> </v>
      </c>
      <c r="N858" s="36" t="str">
        <f t="shared" si="62"/>
        <v xml:space="preserve"> </v>
      </c>
      <c r="O858" s="38" t="str">
        <f t="shared" si="63"/>
        <v xml:space="preserve"> </v>
      </c>
      <c r="P858" s="37" t="str">
        <f t="shared" si="64"/>
        <v xml:space="preserve"> </v>
      </c>
      <c r="Q858" s="36" t="str">
        <f t="shared" si="65"/>
        <v xml:space="preserve"> </v>
      </c>
      <c r="R858" s="29"/>
    </row>
    <row r="859" spans="1:18" ht="16.5" customHeight="1">
      <c r="A859" s="30"/>
      <c r="B859" s="31"/>
      <c r="C859" s="31"/>
      <c r="D859" s="31"/>
      <c r="E859" s="33"/>
      <c r="F859" s="34"/>
      <c r="G859" s="35"/>
      <c r="H859" s="36" t="str">
        <f t="shared" si="59"/>
        <v/>
      </c>
      <c r="I859" s="34"/>
      <c r="J859" s="35"/>
      <c r="K859" s="36" t="str">
        <f t="shared" si="60"/>
        <v/>
      </c>
      <c r="L859" s="34"/>
      <c r="M859" s="37" t="str">
        <f t="shared" si="61"/>
        <v xml:space="preserve"> </v>
      </c>
      <c r="N859" s="36" t="str">
        <f t="shared" si="62"/>
        <v xml:space="preserve"> </v>
      </c>
      <c r="O859" s="38" t="str">
        <f t="shared" si="63"/>
        <v xml:space="preserve"> </v>
      </c>
      <c r="P859" s="37" t="str">
        <f t="shared" si="64"/>
        <v xml:space="preserve"> </v>
      </c>
      <c r="Q859" s="36" t="str">
        <f t="shared" si="65"/>
        <v xml:space="preserve"> </v>
      </c>
      <c r="R859" s="29"/>
    </row>
    <row r="860" spans="1:18" ht="16.5" customHeight="1">
      <c r="A860" s="30"/>
      <c r="B860" s="31"/>
      <c r="C860" s="31"/>
      <c r="D860" s="31"/>
      <c r="E860" s="33"/>
      <c r="F860" s="34"/>
      <c r="G860" s="35"/>
      <c r="H860" s="36" t="str">
        <f t="shared" si="59"/>
        <v/>
      </c>
      <c r="I860" s="34"/>
      <c r="J860" s="35"/>
      <c r="K860" s="36" t="str">
        <f t="shared" si="60"/>
        <v/>
      </c>
      <c r="L860" s="34"/>
      <c r="M860" s="37" t="str">
        <f t="shared" si="61"/>
        <v xml:space="preserve"> </v>
      </c>
      <c r="N860" s="36" t="str">
        <f t="shared" si="62"/>
        <v xml:space="preserve"> </v>
      </c>
      <c r="O860" s="38" t="str">
        <f t="shared" si="63"/>
        <v xml:space="preserve"> </v>
      </c>
      <c r="P860" s="37" t="str">
        <f t="shared" si="64"/>
        <v xml:space="preserve"> </v>
      </c>
      <c r="Q860" s="36" t="str">
        <f t="shared" si="65"/>
        <v xml:space="preserve"> </v>
      </c>
      <c r="R860" s="29"/>
    </row>
    <row r="861" spans="1:18" ht="16.5" customHeight="1">
      <c r="A861" s="30"/>
      <c r="B861" s="31"/>
      <c r="C861" s="31"/>
      <c r="D861" s="31"/>
      <c r="E861" s="33"/>
      <c r="F861" s="34"/>
      <c r="G861" s="35"/>
      <c r="H861" s="36" t="str">
        <f t="shared" si="59"/>
        <v/>
      </c>
      <c r="I861" s="34"/>
      <c r="J861" s="35"/>
      <c r="K861" s="36" t="str">
        <f t="shared" si="60"/>
        <v/>
      </c>
      <c r="L861" s="34"/>
      <c r="M861" s="37" t="str">
        <f t="shared" si="61"/>
        <v xml:space="preserve"> </v>
      </c>
      <c r="N861" s="36" t="str">
        <f t="shared" si="62"/>
        <v xml:space="preserve"> </v>
      </c>
      <c r="O861" s="38" t="str">
        <f t="shared" si="63"/>
        <v xml:space="preserve"> </v>
      </c>
      <c r="P861" s="37" t="str">
        <f t="shared" si="64"/>
        <v xml:space="preserve"> </v>
      </c>
      <c r="Q861" s="36" t="str">
        <f t="shared" si="65"/>
        <v xml:space="preserve"> </v>
      </c>
      <c r="R861" s="29"/>
    </row>
    <row r="862" spans="1:18" ht="16.5" customHeight="1">
      <c r="A862" s="30"/>
      <c r="B862" s="31"/>
      <c r="C862" s="31"/>
      <c r="D862" s="31"/>
      <c r="E862" s="33"/>
      <c r="F862" s="34"/>
      <c r="G862" s="35"/>
      <c r="H862" s="36" t="str">
        <f t="shared" si="59"/>
        <v/>
      </c>
      <c r="I862" s="34"/>
      <c r="J862" s="35"/>
      <c r="K862" s="36" t="str">
        <f t="shared" si="60"/>
        <v/>
      </c>
      <c r="L862" s="34"/>
      <c r="M862" s="37" t="str">
        <f t="shared" si="61"/>
        <v xml:space="preserve"> </v>
      </c>
      <c r="N862" s="36" t="str">
        <f t="shared" si="62"/>
        <v xml:space="preserve"> </v>
      </c>
      <c r="O862" s="38" t="str">
        <f t="shared" si="63"/>
        <v xml:space="preserve"> </v>
      </c>
      <c r="P862" s="37" t="str">
        <f t="shared" si="64"/>
        <v xml:space="preserve"> </v>
      </c>
      <c r="Q862" s="36" t="str">
        <f t="shared" si="65"/>
        <v xml:space="preserve"> </v>
      </c>
      <c r="R862" s="29"/>
    </row>
    <row r="863" spans="1:18" ht="16.5" customHeight="1">
      <c r="A863" s="30"/>
      <c r="B863" s="31"/>
      <c r="C863" s="31"/>
      <c r="D863" s="31"/>
      <c r="E863" s="33"/>
      <c r="F863" s="34"/>
      <c r="G863" s="35"/>
      <c r="H863" s="36" t="str">
        <f t="shared" si="59"/>
        <v/>
      </c>
      <c r="I863" s="34"/>
      <c r="J863" s="35"/>
      <c r="K863" s="36" t="str">
        <f t="shared" si="60"/>
        <v/>
      </c>
      <c r="L863" s="34"/>
      <c r="M863" s="37" t="str">
        <f t="shared" si="61"/>
        <v xml:space="preserve"> </v>
      </c>
      <c r="N863" s="36" t="str">
        <f t="shared" si="62"/>
        <v xml:space="preserve"> </v>
      </c>
      <c r="O863" s="38" t="str">
        <f t="shared" si="63"/>
        <v xml:space="preserve"> </v>
      </c>
      <c r="P863" s="37" t="str">
        <f t="shared" si="64"/>
        <v xml:space="preserve"> </v>
      </c>
      <c r="Q863" s="36" t="str">
        <f t="shared" si="65"/>
        <v xml:space="preserve"> </v>
      </c>
      <c r="R863" s="29"/>
    </row>
    <row r="864" spans="1:18" ht="16.5" customHeight="1">
      <c r="A864" s="30"/>
      <c r="B864" s="31"/>
      <c r="C864" s="31"/>
      <c r="D864" s="31"/>
      <c r="E864" s="33"/>
      <c r="F864" s="34"/>
      <c r="G864" s="35"/>
      <c r="H864" s="36" t="str">
        <f t="shared" si="59"/>
        <v/>
      </c>
      <c r="I864" s="34"/>
      <c r="J864" s="35"/>
      <c r="K864" s="36" t="str">
        <f t="shared" si="60"/>
        <v/>
      </c>
      <c r="L864" s="34"/>
      <c r="M864" s="37" t="str">
        <f t="shared" si="61"/>
        <v xml:space="preserve"> </v>
      </c>
      <c r="N864" s="36" t="str">
        <f t="shared" si="62"/>
        <v xml:space="preserve"> </v>
      </c>
      <c r="O864" s="38" t="str">
        <f t="shared" si="63"/>
        <v xml:space="preserve"> </v>
      </c>
      <c r="P864" s="37" t="str">
        <f t="shared" si="64"/>
        <v xml:space="preserve"> </v>
      </c>
      <c r="Q864" s="36" t="str">
        <f t="shared" si="65"/>
        <v xml:space="preserve"> </v>
      </c>
      <c r="R864" s="29"/>
    </row>
    <row r="865" spans="1:18" ht="16.5" customHeight="1">
      <c r="A865" s="30"/>
      <c r="B865" s="31"/>
      <c r="C865" s="31"/>
      <c r="D865" s="31"/>
      <c r="E865" s="33"/>
      <c r="F865" s="34"/>
      <c r="G865" s="35"/>
      <c r="H865" s="36" t="str">
        <f t="shared" si="59"/>
        <v/>
      </c>
      <c r="I865" s="34"/>
      <c r="J865" s="35"/>
      <c r="K865" s="36" t="str">
        <f t="shared" si="60"/>
        <v/>
      </c>
      <c r="L865" s="34"/>
      <c r="M865" s="37" t="str">
        <f t="shared" si="61"/>
        <v xml:space="preserve"> </v>
      </c>
      <c r="N865" s="36" t="str">
        <f t="shared" si="62"/>
        <v xml:space="preserve"> </v>
      </c>
      <c r="O865" s="38" t="str">
        <f t="shared" si="63"/>
        <v xml:space="preserve"> </v>
      </c>
      <c r="P865" s="37" t="str">
        <f t="shared" si="64"/>
        <v xml:space="preserve"> </v>
      </c>
      <c r="Q865" s="36" t="str">
        <f t="shared" si="65"/>
        <v xml:space="preserve"> </v>
      </c>
      <c r="R865" s="29"/>
    </row>
    <row r="866" spans="1:18" ht="16.5" customHeight="1">
      <c r="A866" s="30"/>
      <c r="B866" s="31"/>
      <c r="C866" s="31"/>
      <c r="D866" s="31"/>
      <c r="E866" s="33"/>
      <c r="F866" s="34"/>
      <c r="G866" s="35"/>
      <c r="H866" s="36" t="str">
        <f t="shared" si="59"/>
        <v/>
      </c>
      <c r="I866" s="34"/>
      <c r="J866" s="35"/>
      <c r="K866" s="36" t="str">
        <f t="shared" si="60"/>
        <v/>
      </c>
      <c r="L866" s="34"/>
      <c r="M866" s="37" t="str">
        <f t="shared" si="61"/>
        <v xml:space="preserve"> </v>
      </c>
      <c r="N866" s="36" t="str">
        <f t="shared" si="62"/>
        <v xml:space="preserve"> </v>
      </c>
      <c r="O866" s="38" t="str">
        <f t="shared" si="63"/>
        <v xml:space="preserve"> </v>
      </c>
      <c r="P866" s="37" t="str">
        <f t="shared" si="64"/>
        <v xml:space="preserve"> </v>
      </c>
      <c r="Q866" s="36" t="str">
        <f t="shared" si="65"/>
        <v xml:space="preserve"> </v>
      </c>
      <c r="R866" s="29"/>
    </row>
    <row r="867" spans="1:18" ht="16.5" customHeight="1">
      <c r="A867" s="30"/>
      <c r="B867" s="31"/>
      <c r="C867" s="31"/>
      <c r="D867" s="31"/>
      <c r="E867" s="33"/>
      <c r="F867" s="34"/>
      <c r="G867" s="35"/>
      <c r="H867" s="36" t="str">
        <f t="shared" si="59"/>
        <v/>
      </c>
      <c r="I867" s="34"/>
      <c r="J867" s="35"/>
      <c r="K867" s="36" t="str">
        <f t="shared" si="60"/>
        <v/>
      </c>
      <c r="L867" s="34"/>
      <c r="M867" s="37" t="str">
        <f t="shared" si="61"/>
        <v xml:space="preserve"> </v>
      </c>
      <c r="N867" s="36" t="str">
        <f t="shared" si="62"/>
        <v xml:space="preserve"> </v>
      </c>
      <c r="O867" s="38" t="str">
        <f t="shared" si="63"/>
        <v xml:space="preserve"> </v>
      </c>
      <c r="P867" s="37" t="str">
        <f t="shared" si="64"/>
        <v xml:space="preserve"> </v>
      </c>
      <c r="Q867" s="36" t="str">
        <f t="shared" si="65"/>
        <v xml:space="preserve"> </v>
      </c>
      <c r="R867" s="29"/>
    </row>
    <row r="868" spans="1:18" ht="16.5" customHeight="1">
      <c r="A868" s="30"/>
      <c r="B868" s="31"/>
      <c r="C868" s="31"/>
      <c r="D868" s="31"/>
      <c r="E868" s="33"/>
      <c r="F868" s="34"/>
      <c r="G868" s="35"/>
      <c r="H868" s="36" t="str">
        <f t="shared" si="59"/>
        <v/>
      </c>
      <c r="I868" s="34"/>
      <c r="J868" s="35"/>
      <c r="K868" s="36" t="str">
        <f t="shared" si="60"/>
        <v/>
      </c>
      <c r="L868" s="34"/>
      <c r="M868" s="37" t="str">
        <f t="shared" si="61"/>
        <v xml:space="preserve"> </v>
      </c>
      <c r="N868" s="36" t="str">
        <f t="shared" si="62"/>
        <v xml:space="preserve"> </v>
      </c>
      <c r="O868" s="38" t="str">
        <f t="shared" si="63"/>
        <v xml:space="preserve"> </v>
      </c>
      <c r="P868" s="37" t="str">
        <f t="shared" si="64"/>
        <v xml:space="preserve"> </v>
      </c>
      <c r="Q868" s="36" t="str">
        <f t="shared" si="65"/>
        <v xml:space="preserve"> </v>
      </c>
      <c r="R868" s="29"/>
    </row>
    <row r="869" spans="1:18" ht="16.5" customHeight="1">
      <c r="A869" s="30"/>
      <c r="B869" s="31"/>
      <c r="C869" s="31"/>
      <c r="D869" s="31"/>
      <c r="E869" s="33"/>
      <c r="F869" s="34"/>
      <c r="G869" s="35"/>
      <c r="H869" s="36" t="str">
        <f t="shared" si="59"/>
        <v/>
      </c>
      <c r="I869" s="34"/>
      <c r="J869" s="35"/>
      <c r="K869" s="36" t="str">
        <f t="shared" si="60"/>
        <v/>
      </c>
      <c r="L869" s="34"/>
      <c r="M869" s="37" t="str">
        <f t="shared" si="61"/>
        <v xml:space="preserve"> </v>
      </c>
      <c r="N869" s="36" t="str">
        <f t="shared" si="62"/>
        <v xml:space="preserve"> </v>
      </c>
      <c r="O869" s="38" t="str">
        <f t="shared" si="63"/>
        <v xml:space="preserve"> </v>
      </c>
      <c r="P869" s="37" t="str">
        <f t="shared" si="64"/>
        <v xml:space="preserve"> </v>
      </c>
      <c r="Q869" s="36" t="str">
        <f t="shared" si="65"/>
        <v xml:space="preserve"> </v>
      </c>
      <c r="R869" s="29"/>
    </row>
    <row r="870" spans="1:18" ht="16.5" customHeight="1">
      <c r="A870" s="30"/>
      <c r="B870" s="31"/>
      <c r="C870" s="31"/>
      <c r="D870" s="31"/>
      <c r="E870" s="33"/>
      <c r="F870" s="34"/>
      <c r="G870" s="35"/>
      <c r="H870" s="36" t="str">
        <f t="shared" si="59"/>
        <v/>
      </c>
      <c r="I870" s="34"/>
      <c r="J870" s="35"/>
      <c r="K870" s="36" t="str">
        <f t="shared" si="60"/>
        <v/>
      </c>
      <c r="L870" s="34"/>
      <c r="M870" s="37" t="str">
        <f t="shared" si="61"/>
        <v xml:space="preserve"> </v>
      </c>
      <c r="N870" s="36" t="str">
        <f t="shared" si="62"/>
        <v xml:space="preserve"> </v>
      </c>
      <c r="O870" s="38" t="str">
        <f t="shared" si="63"/>
        <v xml:space="preserve"> </v>
      </c>
      <c r="P870" s="37" t="str">
        <f t="shared" si="64"/>
        <v xml:space="preserve"> </v>
      </c>
      <c r="Q870" s="36" t="str">
        <f t="shared" si="65"/>
        <v xml:space="preserve"> </v>
      </c>
      <c r="R870" s="29"/>
    </row>
    <row r="871" spans="1:18" ht="16.5" customHeight="1">
      <c r="A871" s="30"/>
      <c r="B871" s="31"/>
      <c r="C871" s="31"/>
      <c r="D871" s="31"/>
      <c r="E871" s="33"/>
      <c r="F871" s="34"/>
      <c r="G871" s="35"/>
      <c r="H871" s="36" t="str">
        <f t="shared" si="59"/>
        <v/>
      </c>
      <c r="I871" s="34"/>
      <c r="J871" s="35"/>
      <c r="K871" s="36" t="str">
        <f t="shared" si="60"/>
        <v/>
      </c>
      <c r="L871" s="34"/>
      <c r="M871" s="37" t="str">
        <f t="shared" si="61"/>
        <v xml:space="preserve"> </v>
      </c>
      <c r="N871" s="36" t="str">
        <f t="shared" si="62"/>
        <v xml:space="preserve"> </v>
      </c>
      <c r="O871" s="38" t="str">
        <f t="shared" si="63"/>
        <v xml:space="preserve"> </v>
      </c>
      <c r="P871" s="37" t="str">
        <f t="shared" si="64"/>
        <v xml:space="preserve"> </v>
      </c>
      <c r="Q871" s="36" t="str">
        <f t="shared" si="65"/>
        <v xml:space="preserve"> </v>
      </c>
      <c r="R871" s="29"/>
    </row>
    <row r="872" spans="1:18" ht="16.5" customHeight="1">
      <c r="A872" s="30"/>
      <c r="B872" s="31"/>
      <c r="C872" s="31"/>
      <c r="D872" s="31"/>
      <c r="E872" s="33"/>
      <c r="F872" s="34"/>
      <c r="G872" s="35"/>
      <c r="H872" s="36" t="str">
        <f t="shared" si="59"/>
        <v/>
      </c>
      <c r="I872" s="34"/>
      <c r="J872" s="35"/>
      <c r="K872" s="36" t="str">
        <f t="shared" si="60"/>
        <v/>
      </c>
      <c r="L872" s="34"/>
      <c r="M872" s="37" t="str">
        <f t="shared" si="61"/>
        <v xml:space="preserve"> </v>
      </c>
      <c r="N872" s="36" t="str">
        <f t="shared" si="62"/>
        <v xml:space="preserve"> </v>
      </c>
      <c r="O872" s="38" t="str">
        <f t="shared" si="63"/>
        <v xml:space="preserve"> </v>
      </c>
      <c r="P872" s="37" t="str">
        <f t="shared" si="64"/>
        <v xml:space="preserve"> </v>
      </c>
      <c r="Q872" s="36" t="str">
        <f t="shared" si="65"/>
        <v xml:space="preserve"> </v>
      </c>
      <c r="R872" s="29"/>
    </row>
    <row r="873" spans="1:18" ht="16.5" customHeight="1">
      <c r="A873" s="30"/>
      <c r="B873" s="31"/>
      <c r="C873" s="31"/>
      <c r="D873" s="31"/>
      <c r="E873" s="33"/>
      <c r="F873" s="34"/>
      <c r="G873" s="35"/>
      <c r="H873" s="36" t="str">
        <f t="shared" si="59"/>
        <v/>
      </c>
      <c r="I873" s="34"/>
      <c r="J873" s="35"/>
      <c r="K873" s="36" t="str">
        <f t="shared" si="60"/>
        <v/>
      </c>
      <c r="L873" s="34"/>
      <c r="M873" s="37" t="str">
        <f t="shared" si="61"/>
        <v xml:space="preserve"> </v>
      </c>
      <c r="N873" s="36" t="str">
        <f t="shared" si="62"/>
        <v xml:space="preserve"> </v>
      </c>
      <c r="O873" s="38" t="str">
        <f t="shared" si="63"/>
        <v xml:space="preserve"> </v>
      </c>
      <c r="P873" s="37" t="str">
        <f t="shared" si="64"/>
        <v xml:space="preserve"> </v>
      </c>
      <c r="Q873" s="36" t="str">
        <f t="shared" si="65"/>
        <v xml:space="preserve"> </v>
      </c>
      <c r="R873" s="29"/>
    </row>
    <row r="874" spans="1:18" ht="16.5" customHeight="1">
      <c r="A874" s="30"/>
      <c r="B874" s="31"/>
      <c r="C874" s="31"/>
      <c r="D874" s="31"/>
      <c r="E874" s="33"/>
      <c r="F874" s="34"/>
      <c r="G874" s="35"/>
      <c r="H874" s="36" t="str">
        <f t="shared" si="59"/>
        <v/>
      </c>
      <c r="I874" s="34"/>
      <c r="J874" s="35"/>
      <c r="K874" s="36" t="str">
        <f t="shared" si="60"/>
        <v/>
      </c>
      <c r="L874" s="34"/>
      <c r="M874" s="37" t="str">
        <f t="shared" si="61"/>
        <v xml:space="preserve"> </v>
      </c>
      <c r="N874" s="36" t="str">
        <f t="shared" si="62"/>
        <v xml:space="preserve"> </v>
      </c>
      <c r="O874" s="38" t="str">
        <f t="shared" si="63"/>
        <v xml:space="preserve"> </v>
      </c>
      <c r="P874" s="37" t="str">
        <f t="shared" si="64"/>
        <v xml:space="preserve"> </v>
      </c>
      <c r="Q874" s="36" t="str">
        <f t="shared" si="65"/>
        <v xml:space="preserve"> </v>
      </c>
      <c r="R874" s="29"/>
    </row>
    <row r="875" spans="1:18" ht="16.5" customHeight="1">
      <c r="A875" s="30"/>
      <c r="B875" s="31"/>
      <c r="C875" s="31"/>
      <c r="D875" s="31"/>
      <c r="E875" s="33"/>
      <c r="F875" s="34"/>
      <c r="G875" s="35"/>
      <c r="H875" s="36" t="str">
        <f t="shared" si="59"/>
        <v/>
      </c>
      <c r="I875" s="34"/>
      <c r="J875" s="35"/>
      <c r="K875" s="36" t="str">
        <f t="shared" si="60"/>
        <v/>
      </c>
      <c r="L875" s="34"/>
      <c r="M875" s="37" t="str">
        <f t="shared" si="61"/>
        <v xml:space="preserve"> </v>
      </c>
      <c r="N875" s="36" t="str">
        <f t="shared" si="62"/>
        <v xml:space="preserve"> </v>
      </c>
      <c r="O875" s="38" t="str">
        <f t="shared" si="63"/>
        <v xml:space="preserve"> </v>
      </c>
      <c r="P875" s="37" t="str">
        <f t="shared" si="64"/>
        <v xml:space="preserve"> </v>
      </c>
      <c r="Q875" s="36" t="str">
        <f t="shared" si="65"/>
        <v xml:space="preserve"> </v>
      </c>
      <c r="R875" s="29"/>
    </row>
    <row r="876" spans="1:18" ht="16.5" customHeight="1">
      <c r="A876" s="30"/>
      <c r="B876" s="31"/>
      <c r="C876" s="31"/>
      <c r="D876" s="31"/>
      <c r="E876" s="33"/>
      <c r="F876" s="34"/>
      <c r="G876" s="35"/>
      <c r="H876" s="36" t="str">
        <f t="shared" si="59"/>
        <v/>
      </c>
      <c r="I876" s="34"/>
      <c r="J876" s="35"/>
      <c r="K876" s="36" t="str">
        <f t="shared" si="60"/>
        <v/>
      </c>
      <c r="L876" s="34"/>
      <c r="M876" s="37" t="str">
        <f t="shared" si="61"/>
        <v xml:space="preserve"> </v>
      </c>
      <c r="N876" s="36" t="str">
        <f t="shared" si="62"/>
        <v xml:space="preserve"> </v>
      </c>
      <c r="O876" s="38" t="str">
        <f t="shared" si="63"/>
        <v xml:space="preserve"> </v>
      </c>
      <c r="P876" s="37" t="str">
        <f t="shared" si="64"/>
        <v xml:space="preserve"> </v>
      </c>
      <c r="Q876" s="36" t="str">
        <f t="shared" si="65"/>
        <v xml:space="preserve"> </v>
      </c>
      <c r="R876" s="29"/>
    </row>
    <row r="877" spans="1:18" ht="16.5" customHeight="1">
      <c r="A877" s="30"/>
      <c r="B877" s="31"/>
      <c r="C877" s="31"/>
      <c r="D877" s="31"/>
      <c r="E877" s="33"/>
      <c r="F877" s="34"/>
      <c r="G877" s="35"/>
      <c r="H877" s="36" t="str">
        <f t="shared" si="59"/>
        <v/>
      </c>
      <c r="I877" s="34"/>
      <c r="J877" s="35"/>
      <c r="K877" s="36" t="str">
        <f t="shared" si="60"/>
        <v/>
      </c>
      <c r="L877" s="34"/>
      <c r="M877" s="37" t="str">
        <f t="shared" si="61"/>
        <v xml:space="preserve"> </v>
      </c>
      <c r="N877" s="36" t="str">
        <f t="shared" si="62"/>
        <v xml:space="preserve"> </v>
      </c>
      <c r="O877" s="38" t="str">
        <f t="shared" si="63"/>
        <v xml:space="preserve"> </v>
      </c>
      <c r="P877" s="37" t="str">
        <f t="shared" si="64"/>
        <v xml:space="preserve"> </v>
      </c>
      <c r="Q877" s="36" t="str">
        <f t="shared" si="65"/>
        <v xml:space="preserve"> </v>
      </c>
      <c r="R877" s="29"/>
    </row>
    <row r="878" spans="1:18" ht="16.5" customHeight="1">
      <c r="A878" s="30"/>
      <c r="B878" s="31"/>
      <c r="C878" s="31"/>
      <c r="D878" s="31"/>
      <c r="E878" s="33"/>
      <c r="F878" s="34"/>
      <c r="G878" s="35"/>
      <c r="H878" s="36" t="str">
        <f t="shared" si="59"/>
        <v/>
      </c>
      <c r="I878" s="34"/>
      <c r="J878" s="35"/>
      <c r="K878" s="36" t="str">
        <f t="shared" si="60"/>
        <v/>
      </c>
      <c r="L878" s="34"/>
      <c r="M878" s="37" t="str">
        <f t="shared" si="61"/>
        <v xml:space="preserve"> </v>
      </c>
      <c r="N878" s="36" t="str">
        <f t="shared" si="62"/>
        <v xml:space="preserve"> </v>
      </c>
      <c r="O878" s="38" t="str">
        <f t="shared" si="63"/>
        <v xml:space="preserve"> </v>
      </c>
      <c r="P878" s="37" t="str">
        <f t="shared" si="64"/>
        <v xml:space="preserve"> </v>
      </c>
      <c r="Q878" s="36" t="str">
        <f t="shared" si="65"/>
        <v xml:space="preserve"> </v>
      </c>
      <c r="R878" s="29"/>
    </row>
    <row r="879" spans="1:18" ht="16.5" customHeight="1">
      <c r="A879" s="30"/>
      <c r="B879" s="31"/>
      <c r="C879" s="31"/>
      <c r="D879" s="31"/>
      <c r="E879" s="33"/>
      <c r="F879" s="34"/>
      <c r="G879" s="35"/>
      <c r="H879" s="36" t="str">
        <f t="shared" si="59"/>
        <v/>
      </c>
      <c r="I879" s="34"/>
      <c r="J879" s="35"/>
      <c r="K879" s="36" t="str">
        <f t="shared" si="60"/>
        <v/>
      </c>
      <c r="L879" s="34"/>
      <c r="M879" s="37" t="str">
        <f t="shared" si="61"/>
        <v xml:space="preserve"> </v>
      </c>
      <c r="N879" s="36" t="str">
        <f t="shared" si="62"/>
        <v xml:space="preserve"> </v>
      </c>
      <c r="O879" s="38" t="str">
        <f t="shared" si="63"/>
        <v xml:space="preserve"> </v>
      </c>
      <c r="P879" s="37" t="str">
        <f t="shared" si="64"/>
        <v xml:space="preserve"> </v>
      </c>
      <c r="Q879" s="36" t="str">
        <f t="shared" si="65"/>
        <v xml:space="preserve"> </v>
      </c>
      <c r="R879" s="29"/>
    </row>
    <row r="880" spans="1:18" ht="16.5" customHeight="1">
      <c r="A880" s="30"/>
      <c r="B880" s="31"/>
      <c r="C880" s="31"/>
      <c r="D880" s="31"/>
      <c r="E880" s="33"/>
      <c r="F880" s="34"/>
      <c r="G880" s="35"/>
      <c r="H880" s="36" t="str">
        <f t="shared" si="59"/>
        <v/>
      </c>
      <c r="I880" s="34"/>
      <c r="J880" s="35"/>
      <c r="K880" s="36" t="str">
        <f t="shared" si="60"/>
        <v/>
      </c>
      <c r="L880" s="34"/>
      <c r="M880" s="37" t="str">
        <f t="shared" si="61"/>
        <v xml:space="preserve"> </v>
      </c>
      <c r="N880" s="36" t="str">
        <f t="shared" si="62"/>
        <v xml:space="preserve"> </v>
      </c>
      <c r="O880" s="38" t="str">
        <f t="shared" si="63"/>
        <v xml:space="preserve"> </v>
      </c>
      <c r="P880" s="37" t="str">
        <f t="shared" si="64"/>
        <v xml:space="preserve"> </v>
      </c>
      <c r="Q880" s="36" t="str">
        <f t="shared" si="65"/>
        <v xml:space="preserve"> </v>
      </c>
      <c r="R880" s="29"/>
    </row>
    <row r="881" spans="1:18" ht="16.5" customHeight="1">
      <c r="A881" s="30"/>
      <c r="B881" s="31"/>
      <c r="C881" s="31"/>
      <c r="D881" s="31"/>
      <c r="E881" s="33"/>
      <c r="F881" s="34"/>
      <c r="G881" s="35"/>
      <c r="H881" s="36" t="str">
        <f t="shared" si="59"/>
        <v/>
      </c>
      <c r="I881" s="34"/>
      <c r="J881" s="35"/>
      <c r="K881" s="36" t="str">
        <f t="shared" si="60"/>
        <v/>
      </c>
      <c r="L881" s="34"/>
      <c r="M881" s="37" t="str">
        <f t="shared" si="61"/>
        <v xml:space="preserve"> </v>
      </c>
      <c r="N881" s="36" t="str">
        <f t="shared" si="62"/>
        <v xml:space="preserve"> </v>
      </c>
      <c r="O881" s="38" t="str">
        <f t="shared" si="63"/>
        <v xml:space="preserve"> </v>
      </c>
      <c r="P881" s="37" t="str">
        <f t="shared" si="64"/>
        <v xml:space="preserve"> </v>
      </c>
      <c r="Q881" s="36" t="str">
        <f t="shared" si="65"/>
        <v xml:space="preserve"> </v>
      </c>
      <c r="R881" s="29"/>
    </row>
    <row r="882" spans="1:18" ht="16.5" customHeight="1">
      <c r="A882" s="30"/>
      <c r="B882" s="31"/>
      <c r="C882" s="31"/>
      <c r="D882" s="31"/>
      <c r="E882" s="33"/>
      <c r="F882" s="34"/>
      <c r="G882" s="35"/>
      <c r="H882" s="36" t="str">
        <f t="shared" si="59"/>
        <v/>
      </c>
      <c r="I882" s="34"/>
      <c r="J882" s="35"/>
      <c r="K882" s="36" t="str">
        <f t="shared" si="60"/>
        <v/>
      </c>
      <c r="L882" s="34"/>
      <c r="M882" s="37" t="str">
        <f t="shared" si="61"/>
        <v xml:space="preserve"> </v>
      </c>
      <c r="N882" s="36" t="str">
        <f t="shared" si="62"/>
        <v xml:space="preserve"> </v>
      </c>
      <c r="O882" s="38" t="str">
        <f t="shared" si="63"/>
        <v xml:space="preserve"> </v>
      </c>
      <c r="P882" s="37" t="str">
        <f t="shared" si="64"/>
        <v xml:space="preserve"> </v>
      </c>
      <c r="Q882" s="36" t="str">
        <f t="shared" si="65"/>
        <v xml:space="preserve"> </v>
      </c>
      <c r="R882" s="29"/>
    </row>
    <row r="883" spans="1:18" ht="16.5" customHeight="1">
      <c r="A883" s="30"/>
      <c r="B883" s="31"/>
      <c r="C883" s="31"/>
      <c r="D883" s="31"/>
      <c r="E883" s="33"/>
      <c r="F883" s="34"/>
      <c r="G883" s="35"/>
      <c r="H883" s="36" t="str">
        <f t="shared" si="59"/>
        <v/>
      </c>
      <c r="I883" s="34"/>
      <c r="J883" s="35"/>
      <c r="K883" s="36" t="str">
        <f t="shared" si="60"/>
        <v/>
      </c>
      <c r="L883" s="34"/>
      <c r="M883" s="37" t="str">
        <f t="shared" si="61"/>
        <v xml:space="preserve"> </v>
      </c>
      <c r="N883" s="36" t="str">
        <f t="shared" si="62"/>
        <v xml:space="preserve"> </v>
      </c>
      <c r="O883" s="38" t="str">
        <f t="shared" si="63"/>
        <v xml:space="preserve"> </v>
      </c>
      <c r="P883" s="37" t="str">
        <f t="shared" si="64"/>
        <v xml:space="preserve"> </v>
      </c>
      <c r="Q883" s="36" t="str">
        <f t="shared" si="65"/>
        <v xml:space="preserve"> </v>
      </c>
      <c r="R883" s="29"/>
    </row>
    <row r="884" spans="1:18" ht="16.5" customHeight="1">
      <c r="A884" s="30"/>
      <c r="B884" s="31"/>
      <c r="C884" s="31"/>
      <c r="D884" s="31"/>
      <c r="E884" s="33"/>
      <c r="F884" s="34"/>
      <c r="G884" s="35"/>
      <c r="H884" s="36" t="str">
        <f t="shared" si="59"/>
        <v/>
      </c>
      <c r="I884" s="34"/>
      <c r="J884" s="35"/>
      <c r="K884" s="36" t="str">
        <f t="shared" si="60"/>
        <v/>
      </c>
      <c r="L884" s="34"/>
      <c r="M884" s="37" t="str">
        <f t="shared" si="61"/>
        <v xml:space="preserve"> </v>
      </c>
      <c r="N884" s="36" t="str">
        <f t="shared" si="62"/>
        <v xml:space="preserve"> </v>
      </c>
      <c r="O884" s="38" t="str">
        <f t="shared" si="63"/>
        <v xml:space="preserve"> </v>
      </c>
      <c r="P884" s="37" t="str">
        <f t="shared" si="64"/>
        <v xml:space="preserve"> </v>
      </c>
      <c r="Q884" s="36" t="str">
        <f t="shared" si="65"/>
        <v xml:space="preserve"> </v>
      </c>
      <c r="R884" s="29"/>
    </row>
    <row r="885" spans="1:18" ht="16.5" customHeight="1">
      <c r="A885" s="30"/>
      <c r="B885" s="31"/>
      <c r="C885" s="31"/>
      <c r="D885" s="31"/>
      <c r="E885" s="33"/>
      <c r="F885" s="34"/>
      <c r="G885" s="35"/>
      <c r="H885" s="36" t="str">
        <f t="shared" si="59"/>
        <v/>
      </c>
      <c r="I885" s="34"/>
      <c r="J885" s="35"/>
      <c r="K885" s="36" t="str">
        <f t="shared" si="60"/>
        <v/>
      </c>
      <c r="L885" s="34"/>
      <c r="M885" s="37" t="str">
        <f t="shared" si="61"/>
        <v xml:space="preserve"> </v>
      </c>
      <c r="N885" s="36" t="str">
        <f t="shared" si="62"/>
        <v xml:space="preserve"> </v>
      </c>
      <c r="O885" s="38" t="str">
        <f t="shared" si="63"/>
        <v xml:space="preserve"> </v>
      </c>
      <c r="P885" s="37" t="str">
        <f t="shared" si="64"/>
        <v xml:space="preserve"> </v>
      </c>
      <c r="Q885" s="36" t="str">
        <f t="shared" si="65"/>
        <v xml:space="preserve"> </v>
      </c>
      <c r="R885" s="29"/>
    </row>
    <row r="886" spans="1:18" ht="16.5" customHeight="1">
      <c r="A886" s="30"/>
      <c r="B886" s="31"/>
      <c r="C886" s="31"/>
      <c r="D886" s="31"/>
      <c r="E886" s="33"/>
      <c r="F886" s="34"/>
      <c r="G886" s="35"/>
      <c r="H886" s="36" t="str">
        <f t="shared" si="59"/>
        <v/>
      </c>
      <c r="I886" s="34"/>
      <c r="J886" s="35"/>
      <c r="K886" s="36" t="str">
        <f t="shared" si="60"/>
        <v/>
      </c>
      <c r="L886" s="34"/>
      <c r="M886" s="37" t="str">
        <f t="shared" si="61"/>
        <v xml:space="preserve"> </v>
      </c>
      <c r="N886" s="36" t="str">
        <f t="shared" si="62"/>
        <v xml:space="preserve"> </v>
      </c>
      <c r="O886" s="38" t="str">
        <f t="shared" si="63"/>
        <v xml:space="preserve"> </v>
      </c>
      <c r="P886" s="37" t="str">
        <f t="shared" si="64"/>
        <v xml:space="preserve"> </v>
      </c>
      <c r="Q886" s="36" t="str">
        <f t="shared" si="65"/>
        <v xml:space="preserve"> </v>
      </c>
      <c r="R886" s="29"/>
    </row>
    <row r="887" spans="1:18" ht="16.5" customHeight="1">
      <c r="A887" s="30"/>
      <c r="B887" s="31"/>
      <c r="C887" s="31"/>
      <c r="D887" s="31"/>
      <c r="E887" s="33"/>
      <c r="F887" s="34"/>
      <c r="G887" s="35"/>
      <c r="H887" s="36" t="str">
        <f t="shared" si="59"/>
        <v/>
      </c>
      <c r="I887" s="34"/>
      <c r="J887" s="35"/>
      <c r="K887" s="36" t="str">
        <f t="shared" si="60"/>
        <v/>
      </c>
      <c r="L887" s="34"/>
      <c r="M887" s="37" t="str">
        <f t="shared" si="61"/>
        <v xml:space="preserve"> </v>
      </c>
      <c r="N887" s="36" t="str">
        <f t="shared" si="62"/>
        <v xml:space="preserve"> </v>
      </c>
      <c r="O887" s="38" t="str">
        <f t="shared" si="63"/>
        <v xml:space="preserve"> </v>
      </c>
      <c r="P887" s="37" t="str">
        <f t="shared" si="64"/>
        <v xml:space="preserve"> </v>
      </c>
      <c r="Q887" s="36" t="str">
        <f t="shared" si="65"/>
        <v xml:space="preserve"> </v>
      </c>
      <c r="R887" s="29"/>
    </row>
    <row r="888" spans="1:18" ht="16.5" customHeight="1">
      <c r="A888" s="30"/>
      <c r="B888" s="31"/>
      <c r="C888" s="31"/>
      <c r="D888" s="31"/>
      <c r="E888" s="33"/>
      <c r="F888" s="34"/>
      <c r="G888" s="35"/>
      <c r="H888" s="36" t="str">
        <f t="shared" si="59"/>
        <v/>
      </c>
      <c r="I888" s="34"/>
      <c r="J888" s="35"/>
      <c r="K888" s="36" t="str">
        <f t="shared" si="60"/>
        <v/>
      </c>
      <c r="L888" s="34"/>
      <c r="M888" s="37" t="str">
        <f t="shared" si="61"/>
        <v xml:space="preserve"> </v>
      </c>
      <c r="N888" s="36" t="str">
        <f t="shared" si="62"/>
        <v xml:space="preserve"> </v>
      </c>
      <c r="O888" s="38" t="str">
        <f t="shared" si="63"/>
        <v xml:space="preserve"> </v>
      </c>
      <c r="P888" s="37" t="str">
        <f t="shared" si="64"/>
        <v xml:space="preserve"> </v>
      </c>
      <c r="Q888" s="36" t="str">
        <f t="shared" si="65"/>
        <v xml:space="preserve"> </v>
      </c>
      <c r="R888" s="29"/>
    </row>
    <row r="889" spans="1:18" ht="16.5" customHeight="1">
      <c r="A889" s="30"/>
      <c r="B889" s="31"/>
      <c r="C889" s="31"/>
      <c r="D889" s="31"/>
      <c r="E889" s="33"/>
      <c r="F889" s="34"/>
      <c r="G889" s="35"/>
      <c r="H889" s="36" t="str">
        <f t="shared" si="59"/>
        <v/>
      </c>
      <c r="I889" s="34"/>
      <c r="J889" s="35"/>
      <c r="K889" s="36" t="str">
        <f t="shared" si="60"/>
        <v/>
      </c>
      <c r="L889" s="34"/>
      <c r="M889" s="37" t="str">
        <f t="shared" si="61"/>
        <v xml:space="preserve"> </v>
      </c>
      <c r="N889" s="36" t="str">
        <f t="shared" si="62"/>
        <v xml:space="preserve"> </v>
      </c>
      <c r="O889" s="38" t="str">
        <f t="shared" si="63"/>
        <v xml:space="preserve"> </v>
      </c>
      <c r="P889" s="37" t="str">
        <f t="shared" si="64"/>
        <v xml:space="preserve"> </v>
      </c>
      <c r="Q889" s="36" t="str">
        <f t="shared" si="65"/>
        <v xml:space="preserve"> </v>
      </c>
      <c r="R889" s="29"/>
    </row>
    <row r="890" spans="1:18" ht="16.5" customHeight="1">
      <c r="A890" s="30"/>
      <c r="B890" s="31"/>
      <c r="C890" s="31"/>
      <c r="D890" s="31"/>
      <c r="E890" s="33"/>
      <c r="F890" s="34"/>
      <c r="G890" s="35"/>
      <c r="H890" s="36" t="str">
        <f t="shared" si="59"/>
        <v/>
      </c>
      <c r="I890" s="34"/>
      <c r="J890" s="35"/>
      <c r="K890" s="36" t="str">
        <f t="shared" si="60"/>
        <v/>
      </c>
      <c r="L890" s="34"/>
      <c r="M890" s="37" t="str">
        <f t="shared" si="61"/>
        <v xml:space="preserve"> </v>
      </c>
      <c r="N890" s="36" t="str">
        <f t="shared" si="62"/>
        <v xml:space="preserve"> </v>
      </c>
      <c r="O890" s="38" t="str">
        <f t="shared" si="63"/>
        <v xml:space="preserve"> </v>
      </c>
      <c r="P890" s="37" t="str">
        <f t="shared" si="64"/>
        <v xml:space="preserve"> </v>
      </c>
      <c r="Q890" s="36" t="str">
        <f t="shared" si="65"/>
        <v xml:space="preserve"> </v>
      </c>
      <c r="R890" s="29"/>
    </row>
    <row r="891" spans="1:18" ht="16.5" customHeight="1">
      <c r="A891" s="30"/>
      <c r="B891" s="31"/>
      <c r="C891" s="31"/>
      <c r="D891" s="31"/>
      <c r="E891" s="33"/>
      <c r="F891" s="34"/>
      <c r="G891" s="35"/>
      <c r="H891" s="36" t="str">
        <f t="shared" si="59"/>
        <v/>
      </c>
      <c r="I891" s="34"/>
      <c r="J891" s="35"/>
      <c r="K891" s="36" t="str">
        <f t="shared" si="60"/>
        <v/>
      </c>
      <c r="L891" s="34"/>
      <c r="M891" s="37" t="str">
        <f t="shared" si="61"/>
        <v xml:space="preserve"> </v>
      </c>
      <c r="N891" s="36" t="str">
        <f t="shared" si="62"/>
        <v xml:space="preserve"> </v>
      </c>
      <c r="O891" s="38" t="str">
        <f t="shared" si="63"/>
        <v xml:space="preserve"> </v>
      </c>
      <c r="P891" s="37" t="str">
        <f t="shared" si="64"/>
        <v xml:space="preserve"> </v>
      </c>
      <c r="Q891" s="36" t="str">
        <f t="shared" si="65"/>
        <v xml:space="preserve"> </v>
      </c>
      <c r="R891" s="29"/>
    </row>
    <row r="892" spans="1:18" ht="16.5" customHeight="1">
      <c r="A892" s="30"/>
      <c r="B892" s="31"/>
      <c r="C892" s="31"/>
      <c r="D892" s="31"/>
      <c r="E892" s="33"/>
      <c r="F892" s="34"/>
      <c r="G892" s="35"/>
      <c r="H892" s="36" t="str">
        <f t="shared" si="59"/>
        <v/>
      </c>
      <c r="I892" s="34"/>
      <c r="J892" s="35"/>
      <c r="K892" s="36" t="str">
        <f t="shared" si="60"/>
        <v/>
      </c>
      <c r="L892" s="34"/>
      <c r="M892" s="37" t="str">
        <f t="shared" si="61"/>
        <v xml:space="preserve"> </v>
      </c>
      <c r="N892" s="36" t="str">
        <f t="shared" si="62"/>
        <v xml:space="preserve"> </v>
      </c>
      <c r="O892" s="38" t="str">
        <f t="shared" si="63"/>
        <v xml:space="preserve"> </v>
      </c>
      <c r="P892" s="37" t="str">
        <f t="shared" si="64"/>
        <v xml:space="preserve"> </v>
      </c>
      <c r="Q892" s="36" t="str">
        <f t="shared" si="65"/>
        <v xml:space="preserve"> </v>
      </c>
      <c r="R892" s="29"/>
    </row>
    <row r="893" spans="1:18" ht="16.5" customHeight="1">
      <c r="A893" s="30"/>
      <c r="B893" s="31"/>
      <c r="C893" s="31"/>
      <c r="D893" s="31"/>
      <c r="E893" s="33"/>
      <c r="F893" s="34"/>
      <c r="G893" s="35"/>
      <c r="H893" s="36" t="str">
        <f t="shared" si="59"/>
        <v/>
      </c>
      <c r="I893" s="34"/>
      <c r="J893" s="35"/>
      <c r="K893" s="36" t="str">
        <f t="shared" si="60"/>
        <v/>
      </c>
      <c r="L893" s="34"/>
      <c r="M893" s="37" t="str">
        <f t="shared" si="61"/>
        <v xml:space="preserve"> </v>
      </c>
      <c r="N893" s="36" t="str">
        <f t="shared" si="62"/>
        <v xml:space="preserve"> </v>
      </c>
      <c r="O893" s="38" t="str">
        <f t="shared" si="63"/>
        <v xml:space="preserve"> </v>
      </c>
      <c r="P893" s="37" t="str">
        <f t="shared" si="64"/>
        <v xml:space="preserve"> </v>
      </c>
      <c r="Q893" s="36" t="str">
        <f t="shared" si="65"/>
        <v xml:space="preserve"> </v>
      </c>
      <c r="R893" s="29"/>
    </row>
    <row r="894" spans="1:18" ht="16.5" customHeight="1">
      <c r="A894" s="30"/>
      <c r="B894" s="31"/>
      <c r="C894" s="31"/>
      <c r="D894" s="31"/>
      <c r="E894" s="33"/>
      <c r="F894" s="34"/>
      <c r="G894" s="35"/>
      <c r="H894" s="36" t="str">
        <f t="shared" si="59"/>
        <v/>
      </c>
      <c r="I894" s="34"/>
      <c r="J894" s="35"/>
      <c r="K894" s="36" t="str">
        <f t="shared" si="60"/>
        <v/>
      </c>
      <c r="L894" s="34"/>
      <c r="M894" s="37" t="str">
        <f t="shared" si="61"/>
        <v xml:space="preserve"> </v>
      </c>
      <c r="N894" s="36" t="str">
        <f t="shared" si="62"/>
        <v xml:space="preserve"> </v>
      </c>
      <c r="O894" s="38" t="str">
        <f t="shared" si="63"/>
        <v xml:space="preserve"> </v>
      </c>
      <c r="P894" s="37" t="str">
        <f t="shared" si="64"/>
        <v xml:space="preserve"> </v>
      </c>
      <c r="Q894" s="36" t="str">
        <f t="shared" si="65"/>
        <v xml:space="preserve"> </v>
      </c>
      <c r="R894" s="29"/>
    </row>
    <row r="895" spans="1:18" ht="16.5" customHeight="1">
      <c r="A895" s="30"/>
      <c r="B895" s="31"/>
      <c r="C895" s="31"/>
      <c r="D895" s="31"/>
      <c r="E895" s="33"/>
      <c r="F895" s="34"/>
      <c r="G895" s="35"/>
      <c r="H895" s="36" t="str">
        <f t="shared" si="59"/>
        <v/>
      </c>
      <c r="I895" s="34"/>
      <c r="J895" s="35"/>
      <c r="K895" s="36" t="str">
        <f t="shared" si="60"/>
        <v/>
      </c>
      <c r="L895" s="34"/>
      <c r="M895" s="37" t="str">
        <f t="shared" si="61"/>
        <v xml:space="preserve"> </v>
      </c>
      <c r="N895" s="36" t="str">
        <f t="shared" si="62"/>
        <v xml:space="preserve"> </v>
      </c>
      <c r="O895" s="38" t="str">
        <f t="shared" si="63"/>
        <v xml:space="preserve"> </v>
      </c>
      <c r="P895" s="37" t="str">
        <f t="shared" si="64"/>
        <v xml:space="preserve"> </v>
      </c>
      <c r="Q895" s="36" t="str">
        <f t="shared" si="65"/>
        <v xml:space="preserve"> </v>
      </c>
      <c r="R895" s="29"/>
    </row>
    <row r="896" spans="1:18" ht="16.5" customHeight="1">
      <c r="A896" s="30"/>
      <c r="B896" s="31"/>
      <c r="C896" s="31"/>
      <c r="D896" s="31"/>
      <c r="E896" s="33"/>
      <c r="F896" s="34"/>
      <c r="G896" s="35"/>
      <c r="H896" s="36" t="str">
        <f t="shared" si="59"/>
        <v/>
      </c>
      <c r="I896" s="34"/>
      <c r="J896" s="35"/>
      <c r="K896" s="36" t="str">
        <f t="shared" si="60"/>
        <v/>
      </c>
      <c r="L896" s="34"/>
      <c r="M896" s="37" t="str">
        <f t="shared" si="61"/>
        <v xml:space="preserve"> </v>
      </c>
      <c r="N896" s="36" t="str">
        <f t="shared" si="62"/>
        <v xml:space="preserve"> </v>
      </c>
      <c r="O896" s="38" t="str">
        <f t="shared" si="63"/>
        <v xml:space="preserve"> </v>
      </c>
      <c r="P896" s="37" t="str">
        <f t="shared" si="64"/>
        <v xml:space="preserve"> </v>
      </c>
      <c r="Q896" s="36" t="str">
        <f t="shared" si="65"/>
        <v xml:space="preserve"> </v>
      </c>
      <c r="R896" s="29"/>
    </row>
    <row r="897" spans="1:18" ht="16.5" customHeight="1">
      <c r="A897" s="30"/>
      <c r="B897" s="31"/>
      <c r="C897" s="31"/>
      <c r="D897" s="31"/>
      <c r="E897" s="33"/>
      <c r="F897" s="34"/>
      <c r="G897" s="35"/>
      <c r="H897" s="36" t="str">
        <f t="shared" si="59"/>
        <v/>
      </c>
      <c r="I897" s="34"/>
      <c r="J897" s="35"/>
      <c r="K897" s="36" t="str">
        <f t="shared" si="60"/>
        <v/>
      </c>
      <c r="L897" s="34"/>
      <c r="M897" s="37" t="str">
        <f t="shared" si="61"/>
        <v xml:space="preserve"> </v>
      </c>
      <c r="N897" s="36" t="str">
        <f t="shared" si="62"/>
        <v xml:space="preserve"> </v>
      </c>
      <c r="O897" s="38" t="str">
        <f t="shared" si="63"/>
        <v xml:space="preserve"> </v>
      </c>
      <c r="P897" s="37" t="str">
        <f t="shared" si="64"/>
        <v xml:space="preserve"> </v>
      </c>
      <c r="Q897" s="36" t="str">
        <f t="shared" si="65"/>
        <v xml:space="preserve"> </v>
      </c>
      <c r="R897" s="29"/>
    </row>
    <row r="898" spans="1:18" ht="16.5" customHeight="1">
      <c r="A898" s="30"/>
      <c r="B898" s="31"/>
      <c r="C898" s="31"/>
      <c r="D898" s="31"/>
      <c r="E898" s="33"/>
      <c r="F898" s="34"/>
      <c r="G898" s="35"/>
      <c r="H898" s="36" t="str">
        <f t="shared" si="59"/>
        <v/>
      </c>
      <c r="I898" s="34"/>
      <c r="J898" s="35"/>
      <c r="K898" s="36" t="str">
        <f t="shared" si="60"/>
        <v/>
      </c>
      <c r="L898" s="34"/>
      <c r="M898" s="37" t="str">
        <f t="shared" si="61"/>
        <v xml:space="preserve"> </v>
      </c>
      <c r="N898" s="36" t="str">
        <f t="shared" si="62"/>
        <v xml:space="preserve"> </v>
      </c>
      <c r="O898" s="38" t="str">
        <f t="shared" si="63"/>
        <v xml:space="preserve"> </v>
      </c>
      <c r="P898" s="37" t="str">
        <f t="shared" si="64"/>
        <v xml:space="preserve"> </v>
      </c>
      <c r="Q898" s="36" t="str">
        <f t="shared" si="65"/>
        <v xml:space="preserve"> </v>
      </c>
      <c r="R898" s="29"/>
    </row>
    <row r="899" spans="1:18" ht="16.5" customHeight="1">
      <c r="A899" s="30"/>
      <c r="B899" s="31"/>
      <c r="C899" s="31"/>
      <c r="D899" s="31"/>
      <c r="E899" s="33"/>
      <c r="F899" s="34"/>
      <c r="G899" s="35"/>
      <c r="H899" s="36" t="str">
        <f t="shared" ref="H899:H1070" si="66">IF(F899="","",F899*G899)</f>
        <v/>
      </c>
      <c r="I899" s="34"/>
      <c r="J899" s="35"/>
      <c r="K899" s="36" t="str">
        <f t="shared" ref="K899:K1070" si="67">IF(I899="","",I899*J899)</f>
        <v/>
      </c>
      <c r="L899" s="34"/>
      <c r="M899" s="37" t="str">
        <f t="shared" ref="M899:M1070" si="68">IF(J899=0," ",J899)</f>
        <v xml:space="preserve"> </v>
      </c>
      <c r="N899" s="36" t="str">
        <f t="shared" ref="N899:N1070" si="69">IFERROR(L899*M899," ")</f>
        <v xml:space="preserve"> </v>
      </c>
      <c r="O899" s="38" t="str">
        <f t="shared" ref="O899:O1066" si="70">IF(((F899+I899)-L899)=0," ",(F899+I899)-L899)</f>
        <v xml:space="preserve"> </v>
      </c>
      <c r="P899" s="37" t="str">
        <f t="shared" ref="P899:P1070" si="71">M899</f>
        <v xml:space="preserve"> </v>
      </c>
      <c r="Q899" s="36" t="str">
        <f t="shared" ref="Q899:Q1070" si="72">IFERROR((H899+K899)-N899," ")</f>
        <v xml:space="preserve"> </v>
      </c>
      <c r="R899" s="29"/>
    </row>
    <row r="900" spans="1:18" ht="16.5" customHeight="1">
      <c r="A900" s="30"/>
      <c r="B900" s="31"/>
      <c r="C900" s="31"/>
      <c r="D900" s="31"/>
      <c r="E900" s="33"/>
      <c r="F900" s="34"/>
      <c r="G900" s="35"/>
      <c r="H900" s="36" t="str">
        <f t="shared" si="66"/>
        <v/>
      </c>
      <c r="I900" s="34"/>
      <c r="J900" s="35"/>
      <c r="K900" s="36" t="str">
        <f t="shared" si="67"/>
        <v/>
      </c>
      <c r="L900" s="34"/>
      <c r="M900" s="37" t="str">
        <f t="shared" si="68"/>
        <v xml:space="preserve"> </v>
      </c>
      <c r="N900" s="36" t="str">
        <f t="shared" si="69"/>
        <v xml:space="preserve"> </v>
      </c>
      <c r="O900" s="38" t="str">
        <f t="shared" si="70"/>
        <v xml:space="preserve"> </v>
      </c>
      <c r="P900" s="37" t="str">
        <f t="shared" si="71"/>
        <v xml:space="preserve"> </v>
      </c>
      <c r="Q900" s="36" t="str">
        <f t="shared" si="72"/>
        <v xml:space="preserve"> </v>
      </c>
      <c r="R900" s="29"/>
    </row>
    <row r="901" spans="1:18" ht="16.5" customHeight="1">
      <c r="A901" s="30"/>
      <c r="B901" s="31"/>
      <c r="C901" s="31"/>
      <c r="D901" s="31"/>
      <c r="E901" s="33"/>
      <c r="F901" s="34"/>
      <c r="G901" s="35"/>
      <c r="H901" s="36" t="str">
        <f t="shared" si="66"/>
        <v/>
      </c>
      <c r="I901" s="34"/>
      <c r="J901" s="35"/>
      <c r="K901" s="36" t="str">
        <f t="shared" si="67"/>
        <v/>
      </c>
      <c r="L901" s="34"/>
      <c r="M901" s="37" t="str">
        <f t="shared" si="68"/>
        <v xml:space="preserve"> </v>
      </c>
      <c r="N901" s="36" t="str">
        <f t="shared" si="69"/>
        <v xml:space="preserve"> </v>
      </c>
      <c r="O901" s="38" t="str">
        <f t="shared" si="70"/>
        <v xml:space="preserve"> </v>
      </c>
      <c r="P901" s="37" t="str">
        <f t="shared" si="71"/>
        <v xml:space="preserve"> </v>
      </c>
      <c r="Q901" s="36" t="str">
        <f t="shared" si="72"/>
        <v xml:space="preserve"> </v>
      </c>
      <c r="R901" s="29"/>
    </row>
    <row r="902" spans="1:18" ht="16.5" customHeight="1">
      <c r="A902" s="30"/>
      <c r="B902" s="31"/>
      <c r="C902" s="31"/>
      <c r="D902" s="31"/>
      <c r="E902" s="33"/>
      <c r="F902" s="34"/>
      <c r="G902" s="35"/>
      <c r="H902" s="36" t="str">
        <f t="shared" si="66"/>
        <v/>
      </c>
      <c r="I902" s="34"/>
      <c r="J902" s="35"/>
      <c r="K902" s="36" t="str">
        <f t="shared" si="67"/>
        <v/>
      </c>
      <c r="L902" s="34"/>
      <c r="M902" s="37" t="str">
        <f t="shared" si="68"/>
        <v xml:space="preserve"> </v>
      </c>
      <c r="N902" s="36" t="str">
        <f t="shared" si="69"/>
        <v xml:space="preserve"> </v>
      </c>
      <c r="O902" s="38" t="str">
        <f t="shared" si="70"/>
        <v xml:space="preserve"> </v>
      </c>
      <c r="P902" s="37" t="str">
        <f t="shared" si="71"/>
        <v xml:space="preserve"> </v>
      </c>
      <c r="Q902" s="36" t="str">
        <f t="shared" si="72"/>
        <v xml:space="preserve"> </v>
      </c>
      <c r="R902" s="29"/>
    </row>
    <row r="903" spans="1:18" ht="16.5" customHeight="1">
      <c r="A903" s="30"/>
      <c r="B903" s="31"/>
      <c r="C903" s="31"/>
      <c r="D903" s="31"/>
      <c r="E903" s="33"/>
      <c r="F903" s="34"/>
      <c r="G903" s="35"/>
      <c r="H903" s="36" t="str">
        <f t="shared" si="66"/>
        <v/>
      </c>
      <c r="I903" s="34"/>
      <c r="J903" s="35"/>
      <c r="K903" s="36" t="str">
        <f t="shared" si="67"/>
        <v/>
      </c>
      <c r="L903" s="34"/>
      <c r="M903" s="37" t="str">
        <f t="shared" si="68"/>
        <v xml:space="preserve"> </v>
      </c>
      <c r="N903" s="36" t="str">
        <f t="shared" si="69"/>
        <v xml:space="preserve"> </v>
      </c>
      <c r="O903" s="38" t="str">
        <f t="shared" si="70"/>
        <v xml:space="preserve"> </v>
      </c>
      <c r="P903" s="37" t="str">
        <f t="shared" si="71"/>
        <v xml:space="preserve"> </v>
      </c>
      <c r="Q903" s="36" t="str">
        <f t="shared" si="72"/>
        <v xml:space="preserve"> </v>
      </c>
      <c r="R903" s="29"/>
    </row>
    <row r="904" spans="1:18" ht="16.5" customHeight="1">
      <c r="A904" s="30"/>
      <c r="B904" s="31"/>
      <c r="C904" s="31"/>
      <c r="D904" s="31"/>
      <c r="E904" s="33"/>
      <c r="F904" s="34"/>
      <c r="G904" s="35"/>
      <c r="H904" s="36" t="str">
        <f t="shared" si="66"/>
        <v/>
      </c>
      <c r="I904" s="34"/>
      <c r="J904" s="35"/>
      <c r="K904" s="36" t="str">
        <f t="shared" si="67"/>
        <v/>
      </c>
      <c r="L904" s="34"/>
      <c r="M904" s="37" t="str">
        <f t="shared" si="68"/>
        <v xml:space="preserve"> </v>
      </c>
      <c r="N904" s="36" t="str">
        <f t="shared" si="69"/>
        <v xml:space="preserve"> </v>
      </c>
      <c r="O904" s="38" t="str">
        <f t="shared" si="70"/>
        <v xml:space="preserve"> </v>
      </c>
      <c r="P904" s="37" t="str">
        <f t="shared" si="71"/>
        <v xml:space="preserve"> </v>
      </c>
      <c r="Q904" s="36" t="str">
        <f t="shared" si="72"/>
        <v xml:space="preserve"> </v>
      </c>
      <c r="R904" s="29"/>
    </row>
    <row r="905" spans="1:18" ht="16.5" customHeight="1">
      <c r="A905" s="30"/>
      <c r="B905" s="31"/>
      <c r="C905" s="31"/>
      <c r="D905" s="31"/>
      <c r="E905" s="33"/>
      <c r="F905" s="34"/>
      <c r="G905" s="35"/>
      <c r="H905" s="36" t="str">
        <f t="shared" si="66"/>
        <v/>
      </c>
      <c r="I905" s="34"/>
      <c r="J905" s="35"/>
      <c r="K905" s="36" t="str">
        <f t="shared" si="67"/>
        <v/>
      </c>
      <c r="L905" s="34"/>
      <c r="M905" s="37" t="str">
        <f t="shared" si="68"/>
        <v xml:space="preserve"> </v>
      </c>
      <c r="N905" s="36" t="str">
        <f t="shared" si="69"/>
        <v xml:space="preserve"> </v>
      </c>
      <c r="O905" s="38" t="str">
        <f t="shared" si="70"/>
        <v xml:space="preserve"> </v>
      </c>
      <c r="P905" s="37" t="str">
        <f t="shared" si="71"/>
        <v xml:space="preserve"> </v>
      </c>
      <c r="Q905" s="36" t="str">
        <f t="shared" si="72"/>
        <v xml:space="preserve"> </v>
      </c>
      <c r="R905" s="29"/>
    </row>
    <row r="906" spans="1:18" ht="16.5" customHeight="1">
      <c r="A906" s="30"/>
      <c r="B906" s="31"/>
      <c r="C906" s="31"/>
      <c r="D906" s="31"/>
      <c r="E906" s="33"/>
      <c r="F906" s="34"/>
      <c r="G906" s="35"/>
      <c r="H906" s="36" t="str">
        <f t="shared" si="66"/>
        <v/>
      </c>
      <c r="I906" s="34"/>
      <c r="J906" s="35"/>
      <c r="K906" s="36" t="str">
        <f t="shared" si="67"/>
        <v/>
      </c>
      <c r="L906" s="34"/>
      <c r="M906" s="37" t="str">
        <f t="shared" si="68"/>
        <v xml:space="preserve"> </v>
      </c>
      <c r="N906" s="36" t="str">
        <f t="shared" si="69"/>
        <v xml:space="preserve"> </v>
      </c>
      <c r="O906" s="38" t="str">
        <f t="shared" si="70"/>
        <v xml:space="preserve"> </v>
      </c>
      <c r="P906" s="37" t="str">
        <f t="shared" si="71"/>
        <v xml:space="preserve"> </v>
      </c>
      <c r="Q906" s="36" t="str">
        <f t="shared" si="72"/>
        <v xml:space="preserve"> </v>
      </c>
      <c r="R906" s="29"/>
    </row>
    <row r="907" spans="1:18" ht="16.5" customHeight="1">
      <c r="A907" s="30"/>
      <c r="B907" s="31"/>
      <c r="C907" s="31"/>
      <c r="D907" s="31"/>
      <c r="E907" s="33"/>
      <c r="F907" s="34"/>
      <c r="G907" s="35"/>
      <c r="H907" s="36" t="str">
        <f t="shared" si="66"/>
        <v/>
      </c>
      <c r="I907" s="34"/>
      <c r="J907" s="35"/>
      <c r="K907" s="36" t="str">
        <f t="shared" si="67"/>
        <v/>
      </c>
      <c r="L907" s="34"/>
      <c r="M907" s="37" t="str">
        <f t="shared" si="68"/>
        <v xml:space="preserve"> </v>
      </c>
      <c r="N907" s="36" t="str">
        <f t="shared" si="69"/>
        <v xml:space="preserve"> </v>
      </c>
      <c r="O907" s="38" t="str">
        <f t="shared" si="70"/>
        <v xml:space="preserve"> </v>
      </c>
      <c r="P907" s="37" t="str">
        <f t="shared" si="71"/>
        <v xml:space="preserve"> </v>
      </c>
      <c r="Q907" s="36" t="str">
        <f t="shared" si="72"/>
        <v xml:space="preserve"> </v>
      </c>
      <c r="R907" s="29"/>
    </row>
    <row r="908" spans="1:18" ht="16.5" customHeight="1">
      <c r="A908" s="30"/>
      <c r="B908" s="31"/>
      <c r="C908" s="31"/>
      <c r="D908" s="31"/>
      <c r="E908" s="33"/>
      <c r="F908" s="34"/>
      <c r="G908" s="35"/>
      <c r="H908" s="36" t="str">
        <f t="shared" si="66"/>
        <v/>
      </c>
      <c r="I908" s="34"/>
      <c r="J908" s="35"/>
      <c r="K908" s="36" t="str">
        <f t="shared" si="67"/>
        <v/>
      </c>
      <c r="L908" s="34"/>
      <c r="M908" s="37" t="str">
        <f t="shared" si="68"/>
        <v xml:space="preserve"> </v>
      </c>
      <c r="N908" s="36" t="str">
        <f t="shared" si="69"/>
        <v xml:space="preserve"> </v>
      </c>
      <c r="O908" s="38" t="str">
        <f t="shared" si="70"/>
        <v xml:space="preserve"> </v>
      </c>
      <c r="P908" s="37" t="str">
        <f t="shared" si="71"/>
        <v xml:space="preserve"> </v>
      </c>
      <c r="Q908" s="36" t="str">
        <f t="shared" si="72"/>
        <v xml:space="preserve"> </v>
      </c>
      <c r="R908" s="29"/>
    </row>
    <row r="909" spans="1:18" ht="16.5" customHeight="1">
      <c r="A909" s="30"/>
      <c r="B909" s="31"/>
      <c r="C909" s="31"/>
      <c r="D909" s="31"/>
      <c r="E909" s="33"/>
      <c r="F909" s="34"/>
      <c r="G909" s="35"/>
      <c r="H909" s="36" t="str">
        <f t="shared" si="66"/>
        <v/>
      </c>
      <c r="I909" s="34"/>
      <c r="J909" s="35"/>
      <c r="K909" s="36" t="str">
        <f t="shared" si="67"/>
        <v/>
      </c>
      <c r="L909" s="34"/>
      <c r="M909" s="37" t="str">
        <f t="shared" si="68"/>
        <v xml:space="preserve"> </v>
      </c>
      <c r="N909" s="36" t="str">
        <f t="shared" si="69"/>
        <v xml:space="preserve"> </v>
      </c>
      <c r="O909" s="38" t="str">
        <f t="shared" si="70"/>
        <v xml:space="preserve"> </v>
      </c>
      <c r="P909" s="37" t="str">
        <f t="shared" si="71"/>
        <v xml:space="preserve"> </v>
      </c>
      <c r="Q909" s="36" t="str">
        <f t="shared" si="72"/>
        <v xml:space="preserve"> </v>
      </c>
      <c r="R909" s="29"/>
    </row>
    <row r="910" spans="1:18" ht="16.5" customHeight="1">
      <c r="A910" s="30"/>
      <c r="B910" s="31"/>
      <c r="C910" s="31"/>
      <c r="D910" s="31"/>
      <c r="E910" s="33"/>
      <c r="F910" s="34"/>
      <c r="G910" s="35"/>
      <c r="H910" s="36" t="str">
        <f t="shared" si="66"/>
        <v/>
      </c>
      <c r="I910" s="34"/>
      <c r="J910" s="35"/>
      <c r="K910" s="36" t="str">
        <f t="shared" si="67"/>
        <v/>
      </c>
      <c r="L910" s="34"/>
      <c r="M910" s="37" t="str">
        <f t="shared" si="68"/>
        <v xml:space="preserve"> </v>
      </c>
      <c r="N910" s="36" t="str">
        <f t="shared" si="69"/>
        <v xml:space="preserve"> </v>
      </c>
      <c r="O910" s="38" t="str">
        <f t="shared" si="70"/>
        <v xml:space="preserve"> </v>
      </c>
      <c r="P910" s="37" t="str">
        <f t="shared" si="71"/>
        <v xml:space="preserve"> </v>
      </c>
      <c r="Q910" s="36" t="str">
        <f t="shared" si="72"/>
        <v xml:space="preserve"> </v>
      </c>
      <c r="R910" s="29"/>
    </row>
    <row r="911" spans="1:18" ht="16.5" customHeight="1">
      <c r="A911" s="30"/>
      <c r="B911" s="31"/>
      <c r="C911" s="31"/>
      <c r="D911" s="31"/>
      <c r="E911" s="33"/>
      <c r="F911" s="34"/>
      <c r="G911" s="35"/>
      <c r="H911" s="36" t="str">
        <f t="shared" si="66"/>
        <v/>
      </c>
      <c r="I911" s="34"/>
      <c r="J911" s="35"/>
      <c r="K911" s="36" t="str">
        <f t="shared" si="67"/>
        <v/>
      </c>
      <c r="L911" s="34"/>
      <c r="M911" s="37" t="str">
        <f t="shared" si="68"/>
        <v xml:space="preserve"> </v>
      </c>
      <c r="N911" s="36" t="str">
        <f t="shared" si="69"/>
        <v xml:space="preserve"> </v>
      </c>
      <c r="O911" s="38" t="str">
        <f t="shared" si="70"/>
        <v xml:space="preserve"> </v>
      </c>
      <c r="P911" s="37" t="str">
        <f t="shared" si="71"/>
        <v xml:space="preserve"> </v>
      </c>
      <c r="Q911" s="36" t="str">
        <f t="shared" si="72"/>
        <v xml:space="preserve"> </v>
      </c>
      <c r="R911" s="29"/>
    </row>
    <row r="912" spans="1:18" ht="16.5" customHeight="1">
      <c r="A912" s="30"/>
      <c r="B912" s="31"/>
      <c r="C912" s="31"/>
      <c r="D912" s="31"/>
      <c r="E912" s="33"/>
      <c r="F912" s="34"/>
      <c r="G912" s="35"/>
      <c r="H912" s="36" t="str">
        <f t="shared" si="66"/>
        <v/>
      </c>
      <c r="I912" s="34"/>
      <c r="J912" s="35"/>
      <c r="K912" s="36" t="str">
        <f t="shared" si="67"/>
        <v/>
      </c>
      <c r="L912" s="34"/>
      <c r="M912" s="37" t="str">
        <f t="shared" si="68"/>
        <v xml:space="preserve"> </v>
      </c>
      <c r="N912" s="36" t="str">
        <f t="shared" si="69"/>
        <v xml:space="preserve"> </v>
      </c>
      <c r="O912" s="38" t="str">
        <f t="shared" si="70"/>
        <v xml:space="preserve"> </v>
      </c>
      <c r="P912" s="37" t="str">
        <f t="shared" si="71"/>
        <v xml:space="preserve"> </v>
      </c>
      <c r="Q912" s="36" t="str">
        <f t="shared" si="72"/>
        <v xml:space="preserve"> </v>
      </c>
      <c r="R912" s="29"/>
    </row>
    <row r="913" spans="1:18" ht="16.5" customHeight="1">
      <c r="A913" s="30"/>
      <c r="B913" s="31"/>
      <c r="C913" s="31"/>
      <c r="D913" s="31"/>
      <c r="E913" s="33"/>
      <c r="F913" s="34"/>
      <c r="G913" s="35"/>
      <c r="H913" s="36" t="str">
        <f t="shared" si="66"/>
        <v/>
      </c>
      <c r="I913" s="34"/>
      <c r="J913" s="35"/>
      <c r="K913" s="36" t="str">
        <f t="shared" si="67"/>
        <v/>
      </c>
      <c r="L913" s="34"/>
      <c r="M913" s="37" t="str">
        <f t="shared" si="68"/>
        <v xml:space="preserve"> </v>
      </c>
      <c r="N913" s="36" t="str">
        <f t="shared" si="69"/>
        <v xml:space="preserve"> </v>
      </c>
      <c r="O913" s="38" t="str">
        <f t="shared" si="70"/>
        <v xml:space="preserve"> </v>
      </c>
      <c r="P913" s="37" t="str">
        <f t="shared" si="71"/>
        <v xml:space="preserve"> </v>
      </c>
      <c r="Q913" s="36" t="str">
        <f t="shared" si="72"/>
        <v xml:space="preserve"> </v>
      </c>
      <c r="R913" s="29"/>
    </row>
    <row r="914" spans="1:18" ht="16.5" customHeight="1">
      <c r="A914" s="30"/>
      <c r="B914" s="31"/>
      <c r="C914" s="31"/>
      <c r="D914" s="31"/>
      <c r="E914" s="33"/>
      <c r="F914" s="34"/>
      <c r="G914" s="35"/>
      <c r="H914" s="36" t="str">
        <f t="shared" si="66"/>
        <v/>
      </c>
      <c r="I914" s="34"/>
      <c r="J914" s="35"/>
      <c r="K914" s="36" t="str">
        <f t="shared" si="67"/>
        <v/>
      </c>
      <c r="L914" s="34"/>
      <c r="M914" s="37" t="str">
        <f t="shared" si="68"/>
        <v xml:space="preserve"> </v>
      </c>
      <c r="N914" s="36" t="str">
        <f t="shared" si="69"/>
        <v xml:space="preserve"> </v>
      </c>
      <c r="O914" s="38" t="str">
        <f t="shared" si="70"/>
        <v xml:space="preserve"> </v>
      </c>
      <c r="P914" s="37" t="str">
        <f t="shared" si="71"/>
        <v xml:space="preserve"> </v>
      </c>
      <c r="Q914" s="36" t="str">
        <f t="shared" si="72"/>
        <v xml:space="preserve"> </v>
      </c>
      <c r="R914" s="29"/>
    </row>
    <row r="915" spans="1:18" ht="16.5" customHeight="1">
      <c r="A915" s="30"/>
      <c r="B915" s="31"/>
      <c r="C915" s="31"/>
      <c r="D915" s="31"/>
      <c r="E915" s="33"/>
      <c r="F915" s="34"/>
      <c r="G915" s="35"/>
      <c r="H915" s="36" t="str">
        <f t="shared" si="66"/>
        <v/>
      </c>
      <c r="I915" s="34"/>
      <c r="J915" s="35"/>
      <c r="K915" s="36" t="str">
        <f t="shared" si="67"/>
        <v/>
      </c>
      <c r="L915" s="34"/>
      <c r="M915" s="37" t="str">
        <f t="shared" si="68"/>
        <v xml:space="preserve"> </v>
      </c>
      <c r="N915" s="36" t="str">
        <f t="shared" si="69"/>
        <v xml:space="preserve"> </v>
      </c>
      <c r="O915" s="38" t="str">
        <f t="shared" si="70"/>
        <v xml:space="preserve"> </v>
      </c>
      <c r="P915" s="37" t="str">
        <f t="shared" si="71"/>
        <v xml:space="preserve"> </v>
      </c>
      <c r="Q915" s="36" t="str">
        <f t="shared" si="72"/>
        <v xml:space="preserve"> </v>
      </c>
      <c r="R915" s="29"/>
    </row>
    <row r="916" spans="1:18" ht="16.5" customHeight="1">
      <c r="A916" s="30"/>
      <c r="B916" s="31"/>
      <c r="C916" s="31"/>
      <c r="D916" s="31"/>
      <c r="E916" s="33"/>
      <c r="F916" s="34"/>
      <c r="G916" s="35"/>
      <c r="H916" s="36" t="str">
        <f t="shared" si="66"/>
        <v/>
      </c>
      <c r="I916" s="34"/>
      <c r="J916" s="35"/>
      <c r="K916" s="36" t="str">
        <f t="shared" si="67"/>
        <v/>
      </c>
      <c r="L916" s="34"/>
      <c r="M916" s="37" t="str">
        <f t="shared" si="68"/>
        <v xml:space="preserve"> </v>
      </c>
      <c r="N916" s="36" t="str">
        <f t="shared" si="69"/>
        <v xml:space="preserve"> </v>
      </c>
      <c r="O916" s="38" t="str">
        <f t="shared" si="70"/>
        <v xml:space="preserve"> </v>
      </c>
      <c r="P916" s="37" t="str">
        <f t="shared" si="71"/>
        <v xml:space="preserve"> </v>
      </c>
      <c r="Q916" s="36" t="str">
        <f t="shared" si="72"/>
        <v xml:space="preserve"> </v>
      </c>
      <c r="R916" s="29"/>
    </row>
    <row r="917" spans="1:18" ht="16.5" customHeight="1">
      <c r="A917" s="30"/>
      <c r="B917" s="31"/>
      <c r="C917" s="31"/>
      <c r="D917" s="31"/>
      <c r="E917" s="33"/>
      <c r="F917" s="34"/>
      <c r="G917" s="35"/>
      <c r="H917" s="36" t="str">
        <f t="shared" si="66"/>
        <v/>
      </c>
      <c r="I917" s="34"/>
      <c r="J917" s="35"/>
      <c r="K917" s="36" t="str">
        <f t="shared" si="67"/>
        <v/>
      </c>
      <c r="L917" s="34"/>
      <c r="M917" s="37" t="str">
        <f t="shared" si="68"/>
        <v xml:space="preserve"> </v>
      </c>
      <c r="N917" s="36" t="str">
        <f t="shared" si="69"/>
        <v xml:space="preserve"> </v>
      </c>
      <c r="O917" s="38" t="str">
        <f t="shared" si="70"/>
        <v xml:space="preserve"> </v>
      </c>
      <c r="P917" s="37" t="str">
        <f t="shared" si="71"/>
        <v xml:space="preserve"> </v>
      </c>
      <c r="Q917" s="36" t="str">
        <f t="shared" si="72"/>
        <v xml:space="preserve"> </v>
      </c>
      <c r="R917" s="29"/>
    </row>
    <row r="918" spans="1:18" ht="16.5" customHeight="1">
      <c r="A918" s="30"/>
      <c r="B918" s="31"/>
      <c r="C918" s="31"/>
      <c r="D918" s="31"/>
      <c r="E918" s="33"/>
      <c r="F918" s="34"/>
      <c r="G918" s="35"/>
      <c r="H918" s="36" t="str">
        <f t="shared" si="66"/>
        <v/>
      </c>
      <c r="I918" s="34"/>
      <c r="J918" s="35"/>
      <c r="K918" s="36" t="str">
        <f t="shared" si="67"/>
        <v/>
      </c>
      <c r="L918" s="34"/>
      <c r="M918" s="37" t="str">
        <f t="shared" si="68"/>
        <v xml:space="preserve"> </v>
      </c>
      <c r="N918" s="36" t="str">
        <f t="shared" si="69"/>
        <v xml:space="preserve"> </v>
      </c>
      <c r="O918" s="38" t="str">
        <f t="shared" si="70"/>
        <v xml:space="preserve"> </v>
      </c>
      <c r="P918" s="37" t="str">
        <f t="shared" si="71"/>
        <v xml:space="preserve"> </v>
      </c>
      <c r="Q918" s="36" t="str">
        <f t="shared" si="72"/>
        <v xml:space="preserve"> </v>
      </c>
      <c r="R918" s="29"/>
    </row>
    <row r="919" spans="1:18" ht="16.5" customHeight="1">
      <c r="A919" s="30"/>
      <c r="B919" s="31"/>
      <c r="C919" s="31"/>
      <c r="D919" s="31"/>
      <c r="E919" s="33"/>
      <c r="F919" s="34"/>
      <c r="G919" s="35"/>
      <c r="H919" s="36" t="str">
        <f t="shared" si="66"/>
        <v/>
      </c>
      <c r="I919" s="34"/>
      <c r="J919" s="35"/>
      <c r="K919" s="36" t="str">
        <f t="shared" si="67"/>
        <v/>
      </c>
      <c r="L919" s="34"/>
      <c r="M919" s="37" t="str">
        <f t="shared" si="68"/>
        <v xml:space="preserve"> </v>
      </c>
      <c r="N919" s="36" t="str">
        <f t="shared" si="69"/>
        <v xml:space="preserve"> </v>
      </c>
      <c r="O919" s="38" t="str">
        <f t="shared" si="70"/>
        <v xml:space="preserve"> </v>
      </c>
      <c r="P919" s="37" t="str">
        <f t="shared" si="71"/>
        <v xml:space="preserve"> </v>
      </c>
      <c r="Q919" s="36" t="str">
        <f t="shared" si="72"/>
        <v xml:space="preserve"> </v>
      </c>
      <c r="R919" s="29"/>
    </row>
    <row r="920" spans="1:18" ht="16.5" customHeight="1">
      <c r="A920" s="30"/>
      <c r="B920" s="31"/>
      <c r="C920" s="31"/>
      <c r="D920" s="31"/>
      <c r="E920" s="33"/>
      <c r="F920" s="34"/>
      <c r="G920" s="35"/>
      <c r="H920" s="36" t="str">
        <f t="shared" si="66"/>
        <v/>
      </c>
      <c r="I920" s="34"/>
      <c r="J920" s="35"/>
      <c r="K920" s="36" t="str">
        <f t="shared" si="67"/>
        <v/>
      </c>
      <c r="L920" s="34"/>
      <c r="M920" s="37" t="str">
        <f t="shared" si="68"/>
        <v xml:space="preserve"> </v>
      </c>
      <c r="N920" s="36" t="str">
        <f t="shared" si="69"/>
        <v xml:space="preserve"> </v>
      </c>
      <c r="O920" s="38" t="str">
        <f t="shared" si="70"/>
        <v xml:space="preserve"> </v>
      </c>
      <c r="P920" s="37" t="str">
        <f t="shared" si="71"/>
        <v xml:space="preserve"> </v>
      </c>
      <c r="Q920" s="36" t="str">
        <f t="shared" si="72"/>
        <v xml:space="preserve"> </v>
      </c>
      <c r="R920" s="29"/>
    </row>
    <row r="921" spans="1:18" ht="16.5" customHeight="1">
      <c r="A921" s="30"/>
      <c r="B921" s="31"/>
      <c r="C921" s="31"/>
      <c r="D921" s="31"/>
      <c r="E921" s="33"/>
      <c r="F921" s="34"/>
      <c r="G921" s="35"/>
      <c r="H921" s="36" t="str">
        <f t="shared" si="66"/>
        <v/>
      </c>
      <c r="I921" s="34"/>
      <c r="J921" s="35"/>
      <c r="K921" s="36" t="str">
        <f t="shared" si="67"/>
        <v/>
      </c>
      <c r="L921" s="34"/>
      <c r="M921" s="37" t="str">
        <f t="shared" si="68"/>
        <v xml:space="preserve"> </v>
      </c>
      <c r="N921" s="36" t="str">
        <f t="shared" si="69"/>
        <v xml:space="preserve"> </v>
      </c>
      <c r="O921" s="38" t="str">
        <f t="shared" si="70"/>
        <v xml:space="preserve"> </v>
      </c>
      <c r="P921" s="37" t="str">
        <f t="shared" si="71"/>
        <v xml:space="preserve"> </v>
      </c>
      <c r="Q921" s="36" t="str">
        <f t="shared" si="72"/>
        <v xml:space="preserve"> </v>
      </c>
      <c r="R921" s="29"/>
    </row>
    <row r="922" spans="1:18" ht="16.5" customHeight="1">
      <c r="A922" s="30"/>
      <c r="B922" s="31"/>
      <c r="C922" s="31"/>
      <c r="D922" s="31"/>
      <c r="E922" s="33"/>
      <c r="F922" s="34"/>
      <c r="G922" s="35"/>
      <c r="H922" s="36" t="str">
        <f t="shared" si="66"/>
        <v/>
      </c>
      <c r="I922" s="34"/>
      <c r="J922" s="35"/>
      <c r="K922" s="36" t="str">
        <f t="shared" si="67"/>
        <v/>
      </c>
      <c r="L922" s="34"/>
      <c r="M922" s="37" t="str">
        <f t="shared" si="68"/>
        <v xml:space="preserve"> </v>
      </c>
      <c r="N922" s="36" t="str">
        <f t="shared" si="69"/>
        <v xml:space="preserve"> </v>
      </c>
      <c r="O922" s="38" t="str">
        <f t="shared" si="70"/>
        <v xml:space="preserve"> </v>
      </c>
      <c r="P922" s="37" t="str">
        <f t="shared" si="71"/>
        <v xml:space="preserve"> </v>
      </c>
      <c r="Q922" s="36" t="str">
        <f t="shared" si="72"/>
        <v xml:space="preserve"> </v>
      </c>
      <c r="R922" s="29"/>
    </row>
    <row r="923" spans="1:18" ht="16.5" customHeight="1">
      <c r="A923" s="30"/>
      <c r="B923" s="31"/>
      <c r="C923" s="31"/>
      <c r="D923" s="31"/>
      <c r="E923" s="33"/>
      <c r="F923" s="34"/>
      <c r="G923" s="35"/>
      <c r="H923" s="36" t="str">
        <f t="shared" si="66"/>
        <v/>
      </c>
      <c r="I923" s="34"/>
      <c r="J923" s="35"/>
      <c r="K923" s="36" t="str">
        <f t="shared" si="67"/>
        <v/>
      </c>
      <c r="L923" s="34"/>
      <c r="M923" s="37" t="str">
        <f t="shared" si="68"/>
        <v xml:space="preserve"> </v>
      </c>
      <c r="N923" s="36" t="str">
        <f t="shared" si="69"/>
        <v xml:space="preserve"> </v>
      </c>
      <c r="O923" s="38" t="str">
        <f t="shared" si="70"/>
        <v xml:space="preserve"> </v>
      </c>
      <c r="P923" s="37" t="str">
        <f t="shared" si="71"/>
        <v xml:space="preserve"> </v>
      </c>
      <c r="Q923" s="36" t="str">
        <f t="shared" si="72"/>
        <v xml:space="preserve"> </v>
      </c>
      <c r="R923" s="29"/>
    </row>
    <row r="924" spans="1:18" ht="16.5" customHeight="1">
      <c r="A924" s="30"/>
      <c r="B924" s="31"/>
      <c r="C924" s="31"/>
      <c r="D924" s="31"/>
      <c r="E924" s="33"/>
      <c r="F924" s="34"/>
      <c r="G924" s="35"/>
      <c r="H924" s="36" t="str">
        <f t="shared" si="66"/>
        <v/>
      </c>
      <c r="I924" s="34"/>
      <c r="J924" s="35"/>
      <c r="K924" s="36" t="str">
        <f t="shared" si="67"/>
        <v/>
      </c>
      <c r="L924" s="34"/>
      <c r="M924" s="37" t="str">
        <f t="shared" si="68"/>
        <v xml:space="preserve"> </v>
      </c>
      <c r="N924" s="36" t="str">
        <f t="shared" si="69"/>
        <v xml:space="preserve"> </v>
      </c>
      <c r="O924" s="38" t="str">
        <f t="shared" si="70"/>
        <v xml:space="preserve"> </v>
      </c>
      <c r="P924" s="37" t="str">
        <f t="shared" si="71"/>
        <v xml:space="preserve"> </v>
      </c>
      <c r="Q924" s="36" t="str">
        <f t="shared" si="72"/>
        <v xml:space="preserve"> </v>
      </c>
      <c r="R924" s="29"/>
    </row>
    <row r="925" spans="1:18" ht="16.5" customHeight="1">
      <c r="A925" s="30"/>
      <c r="B925" s="31"/>
      <c r="C925" s="31"/>
      <c r="D925" s="31"/>
      <c r="E925" s="33"/>
      <c r="F925" s="34"/>
      <c r="G925" s="35"/>
      <c r="H925" s="36" t="str">
        <f t="shared" si="66"/>
        <v/>
      </c>
      <c r="I925" s="34"/>
      <c r="J925" s="35"/>
      <c r="K925" s="36" t="str">
        <f t="shared" si="67"/>
        <v/>
      </c>
      <c r="L925" s="34"/>
      <c r="M925" s="37" t="str">
        <f t="shared" si="68"/>
        <v xml:space="preserve"> </v>
      </c>
      <c r="N925" s="36" t="str">
        <f t="shared" si="69"/>
        <v xml:space="preserve"> </v>
      </c>
      <c r="O925" s="38" t="str">
        <f t="shared" si="70"/>
        <v xml:space="preserve"> </v>
      </c>
      <c r="P925" s="37" t="str">
        <f t="shared" si="71"/>
        <v xml:space="preserve"> </v>
      </c>
      <c r="Q925" s="36" t="str">
        <f t="shared" si="72"/>
        <v xml:space="preserve"> </v>
      </c>
      <c r="R925" s="29"/>
    </row>
    <row r="926" spans="1:18" ht="16.5" customHeight="1">
      <c r="A926" s="30"/>
      <c r="B926" s="31"/>
      <c r="C926" s="31"/>
      <c r="D926" s="31"/>
      <c r="E926" s="33"/>
      <c r="F926" s="34"/>
      <c r="G926" s="35"/>
      <c r="H926" s="36" t="str">
        <f t="shared" si="66"/>
        <v/>
      </c>
      <c r="I926" s="34"/>
      <c r="J926" s="35"/>
      <c r="K926" s="36" t="str">
        <f t="shared" si="67"/>
        <v/>
      </c>
      <c r="L926" s="34"/>
      <c r="M926" s="37" t="str">
        <f t="shared" si="68"/>
        <v xml:space="preserve"> </v>
      </c>
      <c r="N926" s="36" t="str">
        <f t="shared" si="69"/>
        <v xml:space="preserve"> </v>
      </c>
      <c r="O926" s="38" t="str">
        <f t="shared" si="70"/>
        <v xml:space="preserve"> </v>
      </c>
      <c r="P926" s="37" t="str">
        <f t="shared" si="71"/>
        <v xml:space="preserve"> </v>
      </c>
      <c r="Q926" s="36" t="str">
        <f t="shared" si="72"/>
        <v xml:space="preserve"> </v>
      </c>
      <c r="R926" s="29"/>
    </row>
    <row r="927" spans="1:18" ht="16.5" customHeight="1">
      <c r="A927" s="30"/>
      <c r="B927" s="31"/>
      <c r="C927" s="31"/>
      <c r="D927" s="31"/>
      <c r="E927" s="33"/>
      <c r="F927" s="34"/>
      <c r="G927" s="35"/>
      <c r="H927" s="36" t="str">
        <f t="shared" si="66"/>
        <v/>
      </c>
      <c r="I927" s="34"/>
      <c r="J927" s="35"/>
      <c r="K927" s="36" t="str">
        <f t="shared" si="67"/>
        <v/>
      </c>
      <c r="L927" s="34"/>
      <c r="M927" s="37" t="str">
        <f t="shared" si="68"/>
        <v xml:space="preserve"> </v>
      </c>
      <c r="N927" s="36" t="str">
        <f t="shared" si="69"/>
        <v xml:space="preserve"> </v>
      </c>
      <c r="O927" s="38" t="str">
        <f t="shared" si="70"/>
        <v xml:space="preserve"> </v>
      </c>
      <c r="P927" s="37" t="str">
        <f t="shared" si="71"/>
        <v xml:space="preserve"> </v>
      </c>
      <c r="Q927" s="36" t="str">
        <f t="shared" si="72"/>
        <v xml:space="preserve"> </v>
      </c>
      <c r="R927" s="29"/>
    </row>
    <row r="928" spans="1:18" ht="16.5" customHeight="1">
      <c r="A928" s="30"/>
      <c r="B928" s="31"/>
      <c r="C928" s="31"/>
      <c r="D928" s="31"/>
      <c r="E928" s="33"/>
      <c r="F928" s="34"/>
      <c r="G928" s="35"/>
      <c r="H928" s="36" t="str">
        <f t="shared" si="66"/>
        <v/>
      </c>
      <c r="I928" s="34"/>
      <c r="J928" s="35"/>
      <c r="K928" s="36" t="str">
        <f t="shared" si="67"/>
        <v/>
      </c>
      <c r="L928" s="34"/>
      <c r="M928" s="37" t="str">
        <f t="shared" si="68"/>
        <v xml:space="preserve"> </v>
      </c>
      <c r="N928" s="36" t="str">
        <f t="shared" si="69"/>
        <v xml:space="preserve"> </v>
      </c>
      <c r="O928" s="38" t="str">
        <f t="shared" si="70"/>
        <v xml:space="preserve"> </v>
      </c>
      <c r="P928" s="37" t="str">
        <f t="shared" si="71"/>
        <v xml:space="preserve"> </v>
      </c>
      <c r="Q928" s="36" t="str">
        <f t="shared" si="72"/>
        <v xml:space="preserve"> </v>
      </c>
      <c r="R928" s="29"/>
    </row>
    <row r="929" spans="1:18" ht="16.5" customHeight="1">
      <c r="A929" s="30"/>
      <c r="B929" s="31"/>
      <c r="C929" s="31"/>
      <c r="D929" s="31"/>
      <c r="E929" s="33"/>
      <c r="F929" s="34"/>
      <c r="G929" s="35"/>
      <c r="H929" s="36" t="str">
        <f t="shared" si="66"/>
        <v/>
      </c>
      <c r="I929" s="34"/>
      <c r="J929" s="35"/>
      <c r="K929" s="36" t="str">
        <f t="shared" si="67"/>
        <v/>
      </c>
      <c r="L929" s="34"/>
      <c r="M929" s="37" t="str">
        <f t="shared" si="68"/>
        <v xml:space="preserve"> </v>
      </c>
      <c r="N929" s="36" t="str">
        <f t="shared" si="69"/>
        <v xml:space="preserve"> </v>
      </c>
      <c r="O929" s="38" t="str">
        <f t="shared" si="70"/>
        <v xml:space="preserve"> </v>
      </c>
      <c r="P929" s="37" t="str">
        <f t="shared" si="71"/>
        <v xml:space="preserve"> </v>
      </c>
      <c r="Q929" s="36" t="str">
        <f t="shared" si="72"/>
        <v xml:space="preserve"> </v>
      </c>
      <c r="R929" s="29"/>
    </row>
    <row r="930" spans="1:18" ht="16.5" customHeight="1">
      <c r="A930" s="30"/>
      <c r="B930" s="31"/>
      <c r="C930" s="31"/>
      <c r="D930" s="31"/>
      <c r="E930" s="33"/>
      <c r="F930" s="34"/>
      <c r="G930" s="35"/>
      <c r="H930" s="36" t="str">
        <f t="shared" si="66"/>
        <v/>
      </c>
      <c r="I930" s="34"/>
      <c r="J930" s="35"/>
      <c r="K930" s="36" t="str">
        <f t="shared" si="67"/>
        <v/>
      </c>
      <c r="L930" s="34"/>
      <c r="M930" s="37" t="str">
        <f t="shared" si="68"/>
        <v xml:space="preserve"> </v>
      </c>
      <c r="N930" s="36" t="str">
        <f t="shared" si="69"/>
        <v xml:space="preserve"> </v>
      </c>
      <c r="O930" s="38" t="str">
        <f t="shared" si="70"/>
        <v xml:space="preserve"> </v>
      </c>
      <c r="P930" s="37" t="str">
        <f t="shared" si="71"/>
        <v xml:space="preserve"> </v>
      </c>
      <c r="Q930" s="36" t="str">
        <f t="shared" si="72"/>
        <v xml:space="preserve"> </v>
      </c>
      <c r="R930" s="29"/>
    </row>
    <row r="931" spans="1:18" ht="16.5" customHeight="1">
      <c r="A931" s="30"/>
      <c r="B931" s="31"/>
      <c r="C931" s="31"/>
      <c r="D931" s="31"/>
      <c r="E931" s="33"/>
      <c r="F931" s="34"/>
      <c r="G931" s="35"/>
      <c r="H931" s="36" t="str">
        <f t="shared" si="66"/>
        <v/>
      </c>
      <c r="I931" s="34"/>
      <c r="J931" s="35"/>
      <c r="K931" s="36" t="str">
        <f t="shared" si="67"/>
        <v/>
      </c>
      <c r="L931" s="34"/>
      <c r="M931" s="37" t="str">
        <f t="shared" si="68"/>
        <v xml:space="preserve"> </v>
      </c>
      <c r="N931" s="36" t="str">
        <f t="shared" si="69"/>
        <v xml:space="preserve"> </v>
      </c>
      <c r="O931" s="38" t="str">
        <f t="shared" si="70"/>
        <v xml:space="preserve"> </v>
      </c>
      <c r="P931" s="37" t="str">
        <f t="shared" si="71"/>
        <v xml:space="preserve"> </v>
      </c>
      <c r="Q931" s="36" t="str">
        <f t="shared" si="72"/>
        <v xml:space="preserve"> </v>
      </c>
      <c r="R931" s="29"/>
    </row>
    <row r="932" spans="1:18" ht="16.5" customHeight="1">
      <c r="A932" s="30"/>
      <c r="B932" s="31"/>
      <c r="C932" s="31"/>
      <c r="D932" s="31"/>
      <c r="E932" s="33"/>
      <c r="F932" s="34"/>
      <c r="G932" s="35"/>
      <c r="H932" s="36" t="str">
        <f t="shared" si="66"/>
        <v/>
      </c>
      <c r="I932" s="34"/>
      <c r="J932" s="35"/>
      <c r="K932" s="36" t="str">
        <f t="shared" si="67"/>
        <v/>
      </c>
      <c r="L932" s="34"/>
      <c r="M932" s="37" t="str">
        <f t="shared" si="68"/>
        <v xml:space="preserve"> </v>
      </c>
      <c r="N932" s="36" t="str">
        <f t="shared" si="69"/>
        <v xml:space="preserve"> </v>
      </c>
      <c r="O932" s="38" t="str">
        <f t="shared" si="70"/>
        <v xml:space="preserve"> </v>
      </c>
      <c r="P932" s="37" t="str">
        <f t="shared" si="71"/>
        <v xml:space="preserve"> </v>
      </c>
      <c r="Q932" s="36" t="str">
        <f t="shared" si="72"/>
        <v xml:space="preserve"> </v>
      </c>
      <c r="R932" s="29"/>
    </row>
    <row r="933" spans="1:18" ht="16.5" customHeight="1">
      <c r="A933" s="30"/>
      <c r="B933" s="31"/>
      <c r="C933" s="31"/>
      <c r="D933" s="31"/>
      <c r="E933" s="33"/>
      <c r="F933" s="34"/>
      <c r="G933" s="35"/>
      <c r="H933" s="36" t="str">
        <f t="shared" si="66"/>
        <v/>
      </c>
      <c r="I933" s="34"/>
      <c r="J933" s="35"/>
      <c r="K933" s="36" t="str">
        <f t="shared" si="67"/>
        <v/>
      </c>
      <c r="L933" s="34"/>
      <c r="M933" s="37" t="str">
        <f t="shared" si="68"/>
        <v xml:space="preserve"> </v>
      </c>
      <c r="N933" s="36" t="str">
        <f t="shared" si="69"/>
        <v xml:space="preserve"> </v>
      </c>
      <c r="O933" s="38" t="str">
        <f t="shared" si="70"/>
        <v xml:space="preserve"> </v>
      </c>
      <c r="P933" s="37" t="str">
        <f t="shared" si="71"/>
        <v xml:space="preserve"> </v>
      </c>
      <c r="Q933" s="36" t="str">
        <f t="shared" si="72"/>
        <v xml:space="preserve"> </v>
      </c>
      <c r="R933" s="29"/>
    </row>
    <row r="934" spans="1:18" ht="16.5" customHeight="1">
      <c r="A934" s="30"/>
      <c r="B934" s="31"/>
      <c r="C934" s="31"/>
      <c r="D934" s="31"/>
      <c r="E934" s="33"/>
      <c r="F934" s="34"/>
      <c r="G934" s="35"/>
      <c r="H934" s="36" t="str">
        <f t="shared" si="66"/>
        <v/>
      </c>
      <c r="I934" s="34"/>
      <c r="J934" s="35"/>
      <c r="K934" s="36" t="str">
        <f t="shared" si="67"/>
        <v/>
      </c>
      <c r="L934" s="34"/>
      <c r="M934" s="37" t="str">
        <f t="shared" si="68"/>
        <v xml:space="preserve"> </v>
      </c>
      <c r="N934" s="36" t="str">
        <f t="shared" si="69"/>
        <v xml:space="preserve"> </v>
      </c>
      <c r="O934" s="38" t="str">
        <f t="shared" si="70"/>
        <v xml:space="preserve"> </v>
      </c>
      <c r="P934" s="37" t="str">
        <f t="shared" si="71"/>
        <v xml:space="preserve"> </v>
      </c>
      <c r="Q934" s="36" t="str">
        <f t="shared" si="72"/>
        <v xml:space="preserve"> </v>
      </c>
      <c r="R934" s="29"/>
    </row>
    <row r="935" spans="1:18" ht="16.5" customHeight="1">
      <c r="A935" s="30"/>
      <c r="B935" s="31"/>
      <c r="C935" s="31"/>
      <c r="D935" s="31"/>
      <c r="E935" s="33"/>
      <c r="F935" s="34"/>
      <c r="G935" s="35"/>
      <c r="H935" s="36" t="str">
        <f t="shared" si="66"/>
        <v/>
      </c>
      <c r="I935" s="34"/>
      <c r="J935" s="35"/>
      <c r="K935" s="36" t="str">
        <f t="shared" si="67"/>
        <v/>
      </c>
      <c r="L935" s="34"/>
      <c r="M935" s="37" t="str">
        <f t="shared" si="68"/>
        <v xml:space="preserve"> </v>
      </c>
      <c r="N935" s="36" t="str">
        <f t="shared" si="69"/>
        <v xml:space="preserve"> </v>
      </c>
      <c r="O935" s="38" t="str">
        <f t="shared" si="70"/>
        <v xml:space="preserve"> </v>
      </c>
      <c r="P935" s="37" t="str">
        <f t="shared" si="71"/>
        <v xml:space="preserve"> </v>
      </c>
      <c r="Q935" s="36" t="str">
        <f t="shared" si="72"/>
        <v xml:space="preserve"> </v>
      </c>
      <c r="R935" s="29"/>
    </row>
    <row r="936" spans="1:18" ht="16.5" customHeight="1">
      <c r="A936" s="30"/>
      <c r="B936" s="31"/>
      <c r="C936" s="31"/>
      <c r="D936" s="31"/>
      <c r="E936" s="33"/>
      <c r="F936" s="34"/>
      <c r="G936" s="35"/>
      <c r="H936" s="36" t="str">
        <f t="shared" si="66"/>
        <v/>
      </c>
      <c r="I936" s="34"/>
      <c r="J936" s="35"/>
      <c r="K936" s="36" t="str">
        <f t="shared" si="67"/>
        <v/>
      </c>
      <c r="L936" s="34"/>
      <c r="M936" s="37" t="str">
        <f t="shared" si="68"/>
        <v xml:space="preserve"> </v>
      </c>
      <c r="N936" s="36" t="str">
        <f t="shared" si="69"/>
        <v xml:space="preserve"> </v>
      </c>
      <c r="O936" s="38" t="str">
        <f t="shared" si="70"/>
        <v xml:space="preserve"> </v>
      </c>
      <c r="P936" s="37" t="str">
        <f t="shared" si="71"/>
        <v xml:space="preserve"> </v>
      </c>
      <c r="Q936" s="36" t="str">
        <f t="shared" si="72"/>
        <v xml:space="preserve"> </v>
      </c>
      <c r="R936" s="29"/>
    </row>
    <row r="937" spans="1:18" ht="16.5" customHeight="1">
      <c r="A937" s="30"/>
      <c r="B937" s="31"/>
      <c r="C937" s="31"/>
      <c r="D937" s="31"/>
      <c r="E937" s="33"/>
      <c r="F937" s="34"/>
      <c r="G937" s="35"/>
      <c r="H937" s="36" t="str">
        <f t="shared" si="66"/>
        <v/>
      </c>
      <c r="I937" s="34"/>
      <c r="J937" s="35"/>
      <c r="K937" s="36" t="str">
        <f t="shared" si="67"/>
        <v/>
      </c>
      <c r="L937" s="34"/>
      <c r="M937" s="37" t="str">
        <f t="shared" si="68"/>
        <v xml:space="preserve"> </v>
      </c>
      <c r="N937" s="36" t="str">
        <f t="shared" si="69"/>
        <v xml:space="preserve"> </v>
      </c>
      <c r="O937" s="38" t="str">
        <f t="shared" si="70"/>
        <v xml:space="preserve"> </v>
      </c>
      <c r="P937" s="37" t="str">
        <f t="shared" si="71"/>
        <v xml:space="preserve"> </v>
      </c>
      <c r="Q937" s="36" t="str">
        <f t="shared" si="72"/>
        <v xml:space="preserve"> </v>
      </c>
      <c r="R937" s="29"/>
    </row>
    <row r="938" spans="1:18" ht="16.5" customHeight="1">
      <c r="A938" s="30"/>
      <c r="B938" s="31"/>
      <c r="C938" s="31"/>
      <c r="D938" s="31"/>
      <c r="E938" s="33"/>
      <c r="F938" s="34"/>
      <c r="G938" s="35"/>
      <c r="H938" s="36" t="str">
        <f t="shared" si="66"/>
        <v/>
      </c>
      <c r="I938" s="34"/>
      <c r="J938" s="35"/>
      <c r="K938" s="36" t="str">
        <f t="shared" si="67"/>
        <v/>
      </c>
      <c r="L938" s="34"/>
      <c r="M938" s="37" t="str">
        <f t="shared" si="68"/>
        <v xml:space="preserve"> </v>
      </c>
      <c r="N938" s="36" t="str">
        <f t="shared" si="69"/>
        <v xml:space="preserve"> </v>
      </c>
      <c r="O938" s="38" t="str">
        <f t="shared" si="70"/>
        <v xml:space="preserve"> </v>
      </c>
      <c r="P938" s="37" t="str">
        <f t="shared" si="71"/>
        <v xml:space="preserve"> </v>
      </c>
      <c r="Q938" s="36" t="str">
        <f t="shared" si="72"/>
        <v xml:space="preserve"> </v>
      </c>
      <c r="R938" s="29"/>
    </row>
    <row r="939" spans="1:18" ht="16.5" customHeight="1">
      <c r="A939" s="30"/>
      <c r="B939" s="31"/>
      <c r="C939" s="31"/>
      <c r="D939" s="31"/>
      <c r="E939" s="33"/>
      <c r="F939" s="34"/>
      <c r="G939" s="35"/>
      <c r="H939" s="36" t="str">
        <f t="shared" si="66"/>
        <v/>
      </c>
      <c r="I939" s="34"/>
      <c r="J939" s="35"/>
      <c r="K939" s="36" t="str">
        <f t="shared" si="67"/>
        <v/>
      </c>
      <c r="L939" s="34"/>
      <c r="M939" s="37" t="str">
        <f t="shared" si="68"/>
        <v xml:space="preserve"> </v>
      </c>
      <c r="N939" s="36" t="str">
        <f t="shared" si="69"/>
        <v xml:space="preserve"> </v>
      </c>
      <c r="O939" s="38" t="str">
        <f t="shared" si="70"/>
        <v xml:space="preserve"> </v>
      </c>
      <c r="P939" s="37" t="str">
        <f t="shared" si="71"/>
        <v xml:space="preserve"> </v>
      </c>
      <c r="Q939" s="36" t="str">
        <f t="shared" si="72"/>
        <v xml:space="preserve"> </v>
      </c>
      <c r="R939" s="29"/>
    </row>
    <row r="940" spans="1:18" ht="16.5" customHeight="1">
      <c r="A940" s="30"/>
      <c r="B940" s="31"/>
      <c r="C940" s="31"/>
      <c r="D940" s="31"/>
      <c r="E940" s="33"/>
      <c r="F940" s="34"/>
      <c r="G940" s="35"/>
      <c r="H940" s="36" t="str">
        <f t="shared" si="66"/>
        <v/>
      </c>
      <c r="I940" s="34"/>
      <c r="J940" s="35"/>
      <c r="K940" s="36" t="str">
        <f t="shared" si="67"/>
        <v/>
      </c>
      <c r="L940" s="34"/>
      <c r="M940" s="37" t="str">
        <f t="shared" si="68"/>
        <v xml:space="preserve"> </v>
      </c>
      <c r="N940" s="36" t="str">
        <f t="shared" si="69"/>
        <v xml:space="preserve"> </v>
      </c>
      <c r="O940" s="38" t="str">
        <f t="shared" si="70"/>
        <v xml:space="preserve"> </v>
      </c>
      <c r="P940" s="37" t="str">
        <f t="shared" si="71"/>
        <v xml:space="preserve"> </v>
      </c>
      <c r="Q940" s="36" t="str">
        <f t="shared" si="72"/>
        <v xml:space="preserve"> </v>
      </c>
      <c r="R940" s="29"/>
    </row>
    <row r="941" spans="1:18" ht="16.5" customHeight="1">
      <c r="A941" s="30"/>
      <c r="B941" s="31"/>
      <c r="C941" s="31"/>
      <c r="D941" s="31"/>
      <c r="E941" s="33"/>
      <c r="F941" s="34"/>
      <c r="G941" s="35"/>
      <c r="H941" s="36" t="str">
        <f t="shared" si="66"/>
        <v/>
      </c>
      <c r="I941" s="34"/>
      <c r="J941" s="35"/>
      <c r="K941" s="36" t="str">
        <f t="shared" si="67"/>
        <v/>
      </c>
      <c r="L941" s="34"/>
      <c r="M941" s="37" t="str">
        <f t="shared" si="68"/>
        <v xml:space="preserve"> </v>
      </c>
      <c r="N941" s="36" t="str">
        <f t="shared" si="69"/>
        <v xml:space="preserve"> </v>
      </c>
      <c r="O941" s="38" t="str">
        <f t="shared" si="70"/>
        <v xml:space="preserve"> </v>
      </c>
      <c r="P941" s="37" t="str">
        <f t="shared" si="71"/>
        <v xml:space="preserve"> </v>
      </c>
      <c r="Q941" s="36" t="str">
        <f t="shared" si="72"/>
        <v xml:space="preserve"> </v>
      </c>
      <c r="R941" s="29"/>
    </row>
    <row r="942" spans="1:18" ht="16.5" customHeight="1">
      <c r="A942" s="30"/>
      <c r="B942" s="31"/>
      <c r="C942" s="31"/>
      <c r="D942" s="31"/>
      <c r="E942" s="33"/>
      <c r="F942" s="34"/>
      <c r="G942" s="35"/>
      <c r="H942" s="36" t="str">
        <f t="shared" si="66"/>
        <v/>
      </c>
      <c r="I942" s="34"/>
      <c r="J942" s="35"/>
      <c r="K942" s="36" t="str">
        <f t="shared" si="67"/>
        <v/>
      </c>
      <c r="L942" s="34"/>
      <c r="M942" s="37" t="str">
        <f t="shared" si="68"/>
        <v xml:space="preserve"> </v>
      </c>
      <c r="N942" s="36" t="str">
        <f t="shared" si="69"/>
        <v xml:space="preserve"> </v>
      </c>
      <c r="O942" s="38" t="str">
        <f t="shared" si="70"/>
        <v xml:space="preserve"> </v>
      </c>
      <c r="P942" s="37" t="str">
        <f t="shared" si="71"/>
        <v xml:space="preserve"> </v>
      </c>
      <c r="Q942" s="36" t="str">
        <f t="shared" si="72"/>
        <v xml:space="preserve"> </v>
      </c>
      <c r="R942" s="29"/>
    </row>
    <row r="943" spans="1:18" ht="16.5" customHeight="1">
      <c r="A943" s="30"/>
      <c r="B943" s="31"/>
      <c r="C943" s="31"/>
      <c r="D943" s="31"/>
      <c r="E943" s="33"/>
      <c r="F943" s="34"/>
      <c r="G943" s="35"/>
      <c r="H943" s="36" t="str">
        <f t="shared" si="66"/>
        <v/>
      </c>
      <c r="I943" s="34"/>
      <c r="J943" s="35"/>
      <c r="K943" s="36" t="str">
        <f t="shared" si="67"/>
        <v/>
      </c>
      <c r="L943" s="34"/>
      <c r="M943" s="37" t="str">
        <f t="shared" si="68"/>
        <v xml:space="preserve"> </v>
      </c>
      <c r="N943" s="36" t="str">
        <f t="shared" si="69"/>
        <v xml:space="preserve"> </v>
      </c>
      <c r="O943" s="38" t="str">
        <f t="shared" si="70"/>
        <v xml:space="preserve"> </v>
      </c>
      <c r="P943" s="37" t="str">
        <f t="shared" si="71"/>
        <v xml:space="preserve"> </v>
      </c>
      <c r="Q943" s="36" t="str">
        <f t="shared" si="72"/>
        <v xml:space="preserve"> </v>
      </c>
      <c r="R943" s="29"/>
    </row>
    <row r="944" spans="1:18" ht="16.5" customHeight="1">
      <c r="A944" s="30"/>
      <c r="B944" s="31"/>
      <c r="C944" s="31"/>
      <c r="D944" s="31"/>
      <c r="E944" s="33"/>
      <c r="F944" s="34"/>
      <c r="G944" s="35"/>
      <c r="H944" s="36" t="str">
        <f t="shared" si="66"/>
        <v/>
      </c>
      <c r="I944" s="34"/>
      <c r="J944" s="35"/>
      <c r="K944" s="36" t="str">
        <f t="shared" si="67"/>
        <v/>
      </c>
      <c r="L944" s="34"/>
      <c r="M944" s="37" t="str">
        <f t="shared" si="68"/>
        <v xml:space="preserve"> </v>
      </c>
      <c r="N944" s="36" t="str">
        <f t="shared" si="69"/>
        <v xml:space="preserve"> </v>
      </c>
      <c r="O944" s="38" t="str">
        <f t="shared" si="70"/>
        <v xml:space="preserve"> </v>
      </c>
      <c r="P944" s="37" t="str">
        <f t="shared" si="71"/>
        <v xml:space="preserve"> </v>
      </c>
      <c r="Q944" s="36" t="str">
        <f t="shared" si="72"/>
        <v xml:space="preserve"> </v>
      </c>
      <c r="R944" s="29"/>
    </row>
    <row r="945" spans="1:18" ht="16.5" customHeight="1">
      <c r="A945" s="30"/>
      <c r="B945" s="31"/>
      <c r="C945" s="31"/>
      <c r="D945" s="31"/>
      <c r="E945" s="33"/>
      <c r="F945" s="34"/>
      <c r="G945" s="35"/>
      <c r="H945" s="36" t="str">
        <f t="shared" si="66"/>
        <v/>
      </c>
      <c r="I945" s="34"/>
      <c r="J945" s="35"/>
      <c r="K945" s="36" t="str">
        <f t="shared" si="67"/>
        <v/>
      </c>
      <c r="L945" s="34"/>
      <c r="M945" s="37" t="str">
        <f t="shared" si="68"/>
        <v xml:space="preserve"> </v>
      </c>
      <c r="N945" s="36" t="str">
        <f t="shared" si="69"/>
        <v xml:space="preserve"> </v>
      </c>
      <c r="O945" s="38" t="str">
        <f t="shared" si="70"/>
        <v xml:space="preserve"> </v>
      </c>
      <c r="P945" s="37" t="str">
        <f t="shared" si="71"/>
        <v xml:space="preserve"> </v>
      </c>
      <c r="Q945" s="36" t="str">
        <f t="shared" si="72"/>
        <v xml:space="preserve"> </v>
      </c>
      <c r="R945" s="29"/>
    </row>
    <row r="946" spans="1:18" ht="16.5" customHeight="1">
      <c r="A946" s="30"/>
      <c r="B946" s="31"/>
      <c r="C946" s="31"/>
      <c r="D946" s="31"/>
      <c r="E946" s="33"/>
      <c r="F946" s="34"/>
      <c r="G946" s="35"/>
      <c r="H946" s="36" t="str">
        <f t="shared" si="66"/>
        <v/>
      </c>
      <c r="I946" s="34"/>
      <c r="J946" s="35"/>
      <c r="K946" s="36" t="str">
        <f t="shared" si="67"/>
        <v/>
      </c>
      <c r="L946" s="34"/>
      <c r="M946" s="37" t="str">
        <f t="shared" si="68"/>
        <v xml:space="preserve"> </v>
      </c>
      <c r="N946" s="36" t="str">
        <f t="shared" si="69"/>
        <v xml:space="preserve"> </v>
      </c>
      <c r="O946" s="38" t="str">
        <f t="shared" si="70"/>
        <v xml:space="preserve"> </v>
      </c>
      <c r="P946" s="37" t="str">
        <f t="shared" si="71"/>
        <v xml:space="preserve"> </v>
      </c>
      <c r="Q946" s="36" t="str">
        <f t="shared" si="72"/>
        <v xml:space="preserve"> </v>
      </c>
      <c r="R946" s="29"/>
    </row>
    <row r="947" spans="1:18" ht="16.5" customHeight="1">
      <c r="A947" s="30"/>
      <c r="B947" s="31"/>
      <c r="C947" s="31"/>
      <c r="D947" s="31"/>
      <c r="E947" s="33"/>
      <c r="F947" s="34"/>
      <c r="G947" s="35"/>
      <c r="H947" s="36" t="str">
        <f t="shared" si="66"/>
        <v/>
      </c>
      <c r="I947" s="34"/>
      <c r="J947" s="35"/>
      <c r="K947" s="36" t="str">
        <f t="shared" si="67"/>
        <v/>
      </c>
      <c r="L947" s="34"/>
      <c r="M947" s="37" t="str">
        <f t="shared" si="68"/>
        <v xml:space="preserve"> </v>
      </c>
      <c r="N947" s="36" t="str">
        <f t="shared" si="69"/>
        <v xml:space="preserve"> </v>
      </c>
      <c r="O947" s="38" t="str">
        <f t="shared" si="70"/>
        <v xml:space="preserve"> </v>
      </c>
      <c r="P947" s="37" t="str">
        <f t="shared" si="71"/>
        <v xml:space="preserve"> </v>
      </c>
      <c r="Q947" s="36" t="str">
        <f t="shared" si="72"/>
        <v xml:space="preserve"> </v>
      </c>
      <c r="R947" s="29"/>
    </row>
    <row r="948" spans="1:18" ht="16.5" customHeight="1">
      <c r="A948" s="30"/>
      <c r="B948" s="31"/>
      <c r="C948" s="31"/>
      <c r="D948" s="31"/>
      <c r="E948" s="33"/>
      <c r="F948" s="34"/>
      <c r="G948" s="35"/>
      <c r="H948" s="36" t="str">
        <f t="shared" si="66"/>
        <v/>
      </c>
      <c r="I948" s="34"/>
      <c r="J948" s="35"/>
      <c r="K948" s="36" t="str">
        <f t="shared" si="67"/>
        <v/>
      </c>
      <c r="L948" s="34"/>
      <c r="M948" s="37" t="str">
        <f t="shared" si="68"/>
        <v xml:space="preserve"> </v>
      </c>
      <c r="N948" s="36" t="str">
        <f t="shared" si="69"/>
        <v xml:space="preserve"> </v>
      </c>
      <c r="O948" s="38" t="str">
        <f t="shared" si="70"/>
        <v xml:space="preserve"> </v>
      </c>
      <c r="P948" s="37" t="str">
        <f t="shared" si="71"/>
        <v xml:space="preserve"> </v>
      </c>
      <c r="Q948" s="36" t="str">
        <f t="shared" si="72"/>
        <v xml:space="preserve"> </v>
      </c>
      <c r="R948" s="29"/>
    </row>
    <row r="949" spans="1:18" ht="16.5" customHeight="1">
      <c r="A949" s="30"/>
      <c r="B949" s="31"/>
      <c r="C949" s="31"/>
      <c r="D949" s="31"/>
      <c r="E949" s="33"/>
      <c r="F949" s="34"/>
      <c r="G949" s="35"/>
      <c r="H949" s="36" t="str">
        <f t="shared" si="66"/>
        <v/>
      </c>
      <c r="I949" s="34"/>
      <c r="J949" s="35"/>
      <c r="K949" s="36" t="str">
        <f t="shared" si="67"/>
        <v/>
      </c>
      <c r="L949" s="34"/>
      <c r="M949" s="37" t="str">
        <f t="shared" si="68"/>
        <v xml:space="preserve"> </v>
      </c>
      <c r="N949" s="36" t="str">
        <f t="shared" si="69"/>
        <v xml:space="preserve"> </v>
      </c>
      <c r="O949" s="38" t="str">
        <f t="shared" si="70"/>
        <v xml:space="preserve"> </v>
      </c>
      <c r="P949" s="37" t="str">
        <f t="shared" si="71"/>
        <v xml:space="preserve"> </v>
      </c>
      <c r="Q949" s="36" t="str">
        <f t="shared" si="72"/>
        <v xml:space="preserve"> </v>
      </c>
      <c r="R949" s="29"/>
    </row>
    <row r="950" spans="1:18" ht="16.5" customHeight="1">
      <c r="A950" s="30"/>
      <c r="B950" s="31"/>
      <c r="C950" s="31"/>
      <c r="D950" s="31"/>
      <c r="E950" s="33"/>
      <c r="F950" s="34"/>
      <c r="G950" s="35"/>
      <c r="H950" s="36" t="str">
        <f t="shared" si="66"/>
        <v/>
      </c>
      <c r="I950" s="34"/>
      <c r="J950" s="35"/>
      <c r="K950" s="36" t="str">
        <f t="shared" si="67"/>
        <v/>
      </c>
      <c r="L950" s="34"/>
      <c r="M950" s="37" t="str">
        <f t="shared" si="68"/>
        <v xml:space="preserve"> </v>
      </c>
      <c r="N950" s="36" t="str">
        <f t="shared" si="69"/>
        <v xml:space="preserve"> </v>
      </c>
      <c r="O950" s="38" t="str">
        <f t="shared" si="70"/>
        <v xml:space="preserve"> </v>
      </c>
      <c r="P950" s="37" t="str">
        <f t="shared" si="71"/>
        <v xml:space="preserve"> </v>
      </c>
      <c r="Q950" s="36" t="str">
        <f t="shared" si="72"/>
        <v xml:space="preserve"> </v>
      </c>
      <c r="R950" s="29"/>
    </row>
    <row r="951" spans="1:18" ht="16.5" customHeight="1">
      <c r="A951" s="30"/>
      <c r="B951" s="31"/>
      <c r="C951" s="31"/>
      <c r="D951" s="31"/>
      <c r="E951" s="33"/>
      <c r="F951" s="34"/>
      <c r="G951" s="35"/>
      <c r="H951" s="36" t="str">
        <f t="shared" si="66"/>
        <v/>
      </c>
      <c r="I951" s="34"/>
      <c r="J951" s="35"/>
      <c r="K951" s="36" t="str">
        <f t="shared" si="67"/>
        <v/>
      </c>
      <c r="L951" s="34"/>
      <c r="M951" s="37" t="str">
        <f t="shared" si="68"/>
        <v xml:space="preserve"> </v>
      </c>
      <c r="N951" s="36" t="str">
        <f t="shared" si="69"/>
        <v xml:space="preserve"> </v>
      </c>
      <c r="O951" s="38" t="str">
        <f t="shared" si="70"/>
        <v xml:space="preserve"> </v>
      </c>
      <c r="P951" s="37" t="str">
        <f t="shared" si="71"/>
        <v xml:space="preserve"> </v>
      </c>
      <c r="Q951" s="36" t="str">
        <f t="shared" si="72"/>
        <v xml:space="preserve"> </v>
      </c>
      <c r="R951" s="29"/>
    </row>
    <row r="952" spans="1:18" ht="16.5" customHeight="1">
      <c r="A952" s="30"/>
      <c r="B952" s="31"/>
      <c r="C952" s="31"/>
      <c r="D952" s="31"/>
      <c r="E952" s="33"/>
      <c r="F952" s="34"/>
      <c r="G952" s="35"/>
      <c r="H952" s="36" t="str">
        <f t="shared" si="66"/>
        <v/>
      </c>
      <c r="I952" s="34"/>
      <c r="J952" s="35"/>
      <c r="K952" s="36" t="str">
        <f t="shared" si="67"/>
        <v/>
      </c>
      <c r="L952" s="34"/>
      <c r="M952" s="37" t="str">
        <f t="shared" si="68"/>
        <v xml:space="preserve"> </v>
      </c>
      <c r="N952" s="36" t="str">
        <f t="shared" si="69"/>
        <v xml:space="preserve"> </v>
      </c>
      <c r="O952" s="38" t="str">
        <f t="shared" si="70"/>
        <v xml:space="preserve"> </v>
      </c>
      <c r="P952" s="37" t="str">
        <f t="shared" si="71"/>
        <v xml:space="preserve"> </v>
      </c>
      <c r="Q952" s="36" t="str">
        <f t="shared" si="72"/>
        <v xml:space="preserve"> </v>
      </c>
      <c r="R952" s="29"/>
    </row>
    <row r="953" spans="1:18" ht="16.5" customHeight="1">
      <c r="A953" s="30"/>
      <c r="B953" s="31"/>
      <c r="C953" s="31"/>
      <c r="D953" s="31"/>
      <c r="E953" s="33"/>
      <c r="F953" s="34"/>
      <c r="G953" s="35"/>
      <c r="H953" s="36" t="str">
        <f t="shared" si="66"/>
        <v/>
      </c>
      <c r="I953" s="34"/>
      <c r="J953" s="35"/>
      <c r="K953" s="36" t="str">
        <f t="shared" si="67"/>
        <v/>
      </c>
      <c r="L953" s="34"/>
      <c r="M953" s="37" t="str">
        <f t="shared" si="68"/>
        <v xml:space="preserve"> </v>
      </c>
      <c r="N953" s="36" t="str">
        <f t="shared" si="69"/>
        <v xml:space="preserve"> </v>
      </c>
      <c r="O953" s="38" t="str">
        <f t="shared" si="70"/>
        <v xml:space="preserve"> </v>
      </c>
      <c r="P953" s="37" t="str">
        <f t="shared" si="71"/>
        <v xml:space="preserve"> </v>
      </c>
      <c r="Q953" s="36" t="str">
        <f t="shared" si="72"/>
        <v xml:space="preserve"> </v>
      </c>
      <c r="R953" s="29"/>
    </row>
    <row r="954" spans="1:18" ht="16.5" customHeight="1">
      <c r="A954" s="30"/>
      <c r="B954" s="31"/>
      <c r="C954" s="31"/>
      <c r="D954" s="31"/>
      <c r="E954" s="33"/>
      <c r="F954" s="34"/>
      <c r="G954" s="35"/>
      <c r="H954" s="36" t="str">
        <f t="shared" si="66"/>
        <v/>
      </c>
      <c r="I954" s="34"/>
      <c r="J954" s="35"/>
      <c r="K954" s="36" t="str">
        <f t="shared" si="67"/>
        <v/>
      </c>
      <c r="L954" s="34"/>
      <c r="M954" s="37" t="str">
        <f t="shared" si="68"/>
        <v xml:space="preserve"> </v>
      </c>
      <c r="N954" s="36" t="str">
        <f t="shared" si="69"/>
        <v xml:space="preserve"> </v>
      </c>
      <c r="O954" s="38" t="str">
        <f t="shared" si="70"/>
        <v xml:space="preserve"> </v>
      </c>
      <c r="P954" s="37" t="str">
        <f t="shared" si="71"/>
        <v xml:space="preserve"> </v>
      </c>
      <c r="Q954" s="36" t="str">
        <f t="shared" si="72"/>
        <v xml:space="preserve"> </v>
      </c>
      <c r="R954" s="29"/>
    </row>
    <row r="955" spans="1:18" ht="16.5" customHeight="1">
      <c r="A955" s="30"/>
      <c r="B955" s="31"/>
      <c r="C955" s="31"/>
      <c r="D955" s="31"/>
      <c r="E955" s="33"/>
      <c r="F955" s="34"/>
      <c r="G955" s="35"/>
      <c r="H955" s="36" t="str">
        <f t="shared" si="66"/>
        <v/>
      </c>
      <c r="I955" s="34"/>
      <c r="J955" s="35"/>
      <c r="K955" s="36" t="str">
        <f t="shared" si="67"/>
        <v/>
      </c>
      <c r="L955" s="34"/>
      <c r="M955" s="37" t="str">
        <f t="shared" si="68"/>
        <v xml:space="preserve"> </v>
      </c>
      <c r="N955" s="36" t="str">
        <f t="shared" si="69"/>
        <v xml:space="preserve"> </v>
      </c>
      <c r="O955" s="38" t="str">
        <f t="shared" si="70"/>
        <v xml:space="preserve"> </v>
      </c>
      <c r="P955" s="37" t="str">
        <f t="shared" si="71"/>
        <v xml:space="preserve"> </v>
      </c>
      <c r="Q955" s="36" t="str">
        <f t="shared" si="72"/>
        <v xml:space="preserve"> </v>
      </c>
      <c r="R955" s="29"/>
    </row>
    <row r="956" spans="1:18" ht="16.5" customHeight="1">
      <c r="A956" s="30"/>
      <c r="B956" s="31"/>
      <c r="C956" s="31"/>
      <c r="D956" s="31"/>
      <c r="E956" s="33"/>
      <c r="F956" s="34"/>
      <c r="G956" s="35"/>
      <c r="H956" s="36" t="str">
        <f t="shared" si="66"/>
        <v/>
      </c>
      <c r="I956" s="34"/>
      <c r="J956" s="35"/>
      <c r="K956" s="36" t="str">
        <f t="shared" si="67"/>
        <v/>
      </c>
      <c r="L956" s="34"/>
      <c r="M956" s="37" t="str">
        <f t="shared" si="68"/>
        <v xml:space="preserve"> </v>
      </c>
      <c r="N956" s="36" t="str">
        <f t="shared" si="69"/>
        <v xml:space="preserve"> </v>
      </c>
      <c r="O956" s="38" t="str">
        <f t="shared" si="70"/>
        <v xml:space="preserve"> </v>
      </c>
      <c r="P956" s="37" t="str">
        <f t="shared" si="71"/>
        <v xml:space="preserve"> </v>
      </c>
      <c r="Q956" s="36" t="str">
        <f t="shared" si="72"/>
        <v xml:space="preserve"> </v>
      </c>
      <c r="R956" s="29"/>
    </row>
    <row r="957" spans="1:18" ht="16.5" customHeight="1">
      <c r="A957" s="30"/>
      <c r="B957" s="31"/>
      <c r="C957" s="31"/>
      <c r="D957" s="31"/>
      <c r="E957" s="33"/>
      <c r="F957" s="34"/>
      <c r="G957" s="35"/>
      <c r="H957" s="36" t="str">
        <f t="shared" si="66"/>
        <v/>
      </c>
      <c r="I957" s="34"/>
      <c r="J957" s="35"/>
      <c r="K957" s="36" t="str">
        <f t="shared" si="67"/>
        <v/>
      </c>
      <c r="L957" s="34"/>
      <c r="M957" s="37" t="str">
        <f t="shared" si="68"/>
        <v xml:space="preserve"> </v>
      </c>
      <c r="N957" s="36" t="str">
        <f t="shared" si="69"/>
        <v xml:space="preserve"> </v>
      </c>
      <c r="O957" s="38" t="str">
        <f t="shared" si="70"/>
        <v xml:space="preserve"> </v>
      </c>
      <c r="P957" s="37" t="str">
        <f t="shared" si="71"/>
        <v xml:space="preserve"> </v>
      </c>
      <c r="Q957" s="36" t="str">
        <f t="shared" si="72"/>
        <v xml:space="preserve"> </v>
      </c>
      <c r="R957" s="29"/>
    </row>
    <row r="958" spans="1:18" ht="16.5" customHeight="1">
      <c r="A958" s="30"/>
      <c r="B958" s="31"/>
      <c r="C958" s="31"/>
      <c r="D958" s="31"/>
      <c r="E958" s="33"/>
      <c r="F958" s="34"/>
      <c r="G958" s="35"/>
      <c r="H958" s="36" t="str">
        <f t="shared" si="66"/>
        <v/>
      </c>
      <c r="I958" s="34"/>
      <c r="J958" s="35"/>
      <c r="K958" s="36" t="str">
        <f t="shared" si="67"/>
        <v/>
      </c>
      <c r="L958" s="34"/>
      <c r="M958" s="37" t="str">
        <f t="shared" si="68"/>
        <v xml:space="preserve"> </v>
      </c>
      <c r="N958" s="36" t="str">
        <f t="shared" si="69"/>
        <v xml:space="preserve"> </v>
      </c>
      <c r="O958" s="38" t="str">
        <f t="shared" si="70"/>
        <v xml:space="preserve"> </v>
      </c>
      <c r="P958" s="37" t="str">
        <f t="shared" si="71"/>
        <v xml:space="preserve"> </v>
      </c>
      <c r="Q958" s="36" t="str">
        <f t="shared" si="72"/>
        <v xml:space="preserve"> </v>
      </c>
      <c r="R958" s="29"/>
    </row>
    <row r="959" spans="1:18" ht="16.5" customHeight="1">
      <c r="A959" s="30"/>
      <c r="B959" s="31"/>
      <c r="C959" s="31"/>
      <c r="D959" s="31"/>
      <c r="E959" s="33"/>
      <c r="F959" s="34"/>
      <c r="G959" s="35"/>
      <c r="H959" s="36" t="str">
        <f t="shared" si="66"/>
        <v/>
      </c>
      <c r="I959" s="34"/>
      <c r="J959" s="35"/>
      <c r="K959" s="36" t="str">
        <f t="shared" si="67"/>
        <v/>
      </c>
      <c r="L959" s="34"/>
      <c r="M959" s="37" t="str">
        <f t="shared" si="68"/>
        <v xml:space="preserve"> </v>
      </c>
      <c r="N959" s="36" t="str">
        <f t="shared" si="69"/>
        <v xml:space="preserve"> </v>
      </c>
      <c r="O959" s="38" t="str">
        <f t="shared" si="70"/>
        <v xml:space="preserve"> </v>
      </c>
      <c r="P959" s="37" t="str">
        <f t="shared" si="71"/>
        <v xml:space="preserve"> </v>
      </c>
      <c r="Q959" s="36" t="str">
        <f t="shared" si="72"/>
        <v xml:space="preserve"> </v>
      </c>
      <c r="R959" s="29"/>
    </row>
    <row r="960" spans="1:18" ht="16.5" customHeight="1">
      <c r="A960" s="30"/>
      <c r="B960" s="31"/>
      <c r="C960" s="31"/>
      <c r="D960" s="31"/>
      <c r="E960" s="33"/>
      <c r="F960" s="34"/>
      <c r="G960" s="35"/>
      <c r="H960" s="36" t="str">
        <f t="shared" si="66"/>
        <v/>
      </c>
      <c r="I960" s="34"/>
      <c r="J960" s="35"/>
      <c r="K960" s="36" t="str">
        <f t="shared" si="67"/>
        <v/>
      </c>
      <c r="L960" s="34"/>
      <c r="M960" s="37" t="str">
        <f t="shared" si="68"/>
        <v xml:space="preserve"> </v>
      </c>
      <c r="N960" s="36" t="str">
        <f t="shared" si="69"/>
        <v xml:space="preserve"> </v>
      </c>
      <c r="O960" s="38" t="str">
        <f t="shared" si="70"/>
        <v xml:space="preserve"> </v>
      </c>
      <c r="P960" s="37" t="str">
        <f t="shared" si="71"/>
        <v xml:space="preserve"> </v>
      </c>
      <c r="Q960" s="36" t="str">
        <f t="shared" si="72"/>
        <v xml:space="preserve"> </v>
      </c>
      <c r="R960" s="29"/>
    </row>
    <row r="961" spans="1:18" ht="16.5" customHeight="1">
      <c r="A961" s="30"/>
      <c r="B961" s="31"/>
      <c r="C961" s="31"/>
      <c r="D961" s="31"/>
      <c r="E961" s="33"/>
      <c r="F961" s="34"/>
      <c r="G961" s="35"/>
      <c r="H961" s="36" t="str">
        <f t="shared" si="66"/>
        <v/>
      </c>
      <c r="I961" s="34"/>
      <c r="J961" s="35"/>
      <c r="K961" s="36" t="str">
        <f t="shared" si="67"/>
        <v/>
      </c>
      <c r="L961" s="34"/>
      <c r="M961" s="37" t="str">
        <f t="shared" si="68"/>
        <v xml:space="preserve"> </v>
      </c>
      <c r="N961" s="36" t="str">
        <f t="shared" si="69"/>
        <v xml:space="preserve"> </v>
      </c>
      <c r="O961" s="38" t="str">
        <f t="shared" si="70"/>
        <v xml:space="preserve"> </v>
      </c>
      <c r="P961" s="37" t="str">
        <f t="shared" si="71"/>
        <v xml:space="preserve"> </v>
      </c>
      <c r="Q961" s="36" t="str">
        <f t="shared" si="72"/>
        <v xml:space="preserve"> </v>
      </c>
      <c r="R961" s="29"/>
    </row>
    <row r="962" spans="1:18" ht="16.5" customHeight="1">
      <c r="A962" s="30"/>
      <c r="B962" s="31"/>
      <c r="C962" s="31"/>
      <c r="D962" s="31"/>
      <c r="E962" s="33"/>
      <c r="F962" s="34"/>
      <c r="G962" s="35"/>
      <c r="H962" s="36" t="str">
        <f t="shared" si="66"/>
        <v/>
      </c>
      <c r="I962" s="34"/>
      <c r="J962" s="35"/>
      <c r="K962" s="36" t="str">
        <f t="shared" si="67"/>
        <v/>
      </c>
      <c r="L962" s="34"/>
      <c r="M962" s="37" t="str">
        <f t="shared" si="68"/>
        <v xml:space="preserve"> </v>
      </c>
      <c r="N962" s="36" t="str">
        <f t="shared" si="69"/>
        <v xml:space="preserve"> </v>
      </c>
      <c r="O962" s="38" t="str">
        <f t="shared" si="70"/>
        <v xml:space="preserve"> </v>
      </c>
      <c r="P962" s="37" t="str">
        <f t="shared" si="71"/>
        <v xml:space="preserve"> </v>
      </c>
      <c r="Q962" s="36" t="str">
        <f t="shared" si="72"/>
        <v xml:space="preserve"> </v>
      </c>
      <c r="R962" s="29"/>
    </row>
    <row r="963" spans="1:18" ht="16.5" customHeight="1">
      <c r="A963" s="30"/>
      <c r="B963" s="31"/>
      <c r="C963" s="31"/>
      <c r="D963" s="31"/>
      <c r="E963" s="33"/>
      <c r="F963" s="34"/>
      <c r="G963" s="35"/>
      <c r="H963" s="36" t="str">
        <f t="shared" si="66"/>
        <v/>
      </c>
      <c r="I963" s="34"/>
      <c r="J963" s="35"/>
      <c r="K963" s="36" t="str">
        <f t="shared" si="67"/>
        <v/>
      </c>
      <c r="L963" s="34"/>
      <c r="M963" s="37" t="str">
        <f t="shared" si="68"/>
        <v xml:space="preserve"> </v>
      </c>
      <c r="N963" s="36" t="str">
        <f t="shared" si="69"/>
        <v xml:space="preserve"> </v>
      </c>
      <c r="O963" s="38" t="str">
        <f t="shared" si="70"/>
        <v xml:space="preserve"> </v>
      </c>
      <c r="P963" s="37" t="str">
        <f t="shared" si="71"/>
        <v xml:space="preserve"> </v>
      </c>
      <c r="Q963" s="36" t="str">
        <f t="shared" si="72"/>
        <v xml:space="preserve"> </v>
      </c>
      <c r="R963" s="29"/>
    </row>
    <row r="964" spans="1:18" ht="16.5" customHeight="1">
      <c r="A964" s="30"/>
      <c r="B964" s="31"/>
      <c r="C964" s="31"/>
      <c r="D964" s="31"/>
      <c r="E964" s="33"/>
      <c r="F964" s="34"/>
      <c r="G964" s="35"/>
      <c r="H964" s="36" t="str">
        <f t="shared" si="66"/>
        <v/>
      </c>
      <c r="I964" s="34"/>
      <c r="J964" s="35"/>
      <c r="K964" s="36" t="str">
        <f t="shared" si="67"/>
        <v/>
      </c>
      <c r="L964" s="34"/>
      <c r="M964" s="37" t="str">
        <f t="shared" si="68"/>
        <v xml:space="preserve"> </v>
      </c>
      <c r="N964" s="36" t="str">
        <f t="shared" si="69"/>
        <v xml:space="preserve"> </v>
      </c>
      <c r="O964" s="38" t="str">
        <f t="shared" si="70"/>
        <v xml:space="preserve"> </v>
      </c>
      <c r="P964" s="37" t="str">
        <f t="shared" si="71"/>
        <v xml:space="preserve"> </v>
      </c>
      <c r="Q964" s="36" t="str">
        <f t="shared" si="72"/>
        <v xml:space="preserve"> </v>
      </c>
      <c r="R964" s="29"/>
    </row>
    <row r="965" spans="1:18" ht="16.5" customHeight="1">
      <c r="A965" s="30"/>
      <c r="B965" s="31"/>
      <c r="C965" s="31"/>
      <c r="D965" s="31"/>
      <c r="E965" s="33"/>
      <c r="F965" s="34"/>
      <c r="G965" s="35"/>
      <c r="H965" s="36" t="str">
        <f t="shared" si="66"/>
        <v/>
      </c>
      <c r="I965" s="34"/>
      <c r="J965" s="35"/>
      <c r="K965" s="36" t="str">
        <f t="shared" si="67"/>
        <v/>
      </c>
      <c r="L965" s="34"/>
      <c r="M965" s="37" t="str">
        <f t="shared" si="68"/>
        <v xml:space="preserve"> </v>
      </c>
      <c r="N965" s="36" t="str">
        <f t="shared" si="69"/>
        <v xml:space="preserve"> </v>
      </c>
      <c r="O965" s="38" t="str">
        <f t="shared" si="70"/>
        <v xml:space="preserve"> </v>
      </c>
      <c r="P965" s="37" t="str">
        <f t="shared" si="71"/>
        <v xml:space="preserve"> </v>
      </c>
      <c r="Q965" s="36" t="str">
        <f t="shared" si="72"/>
        <v xml:space="preserve"> </v>
      </c>
      <c r="R965" s="29"/>
    </row>
    <row r="966" spans="1:18" ht="16.5" customHeight="1">
      <c r="A966" s="30"/>
      <c r="B966" s="31"/>
      <c r="C966" s="31"/>
      <c r="D966" s="31"/>
      <c r="E966" s="33"/>
      <c r="F966" s="34"/>
      <c r="G966" s="35"/>
      <c r="H966" s="36" t="str">
        <f t="shared" si="66"/>
        <v/>
      </c>
      <c r="I966" s="34"/>
      <c r="J966" s="35"/>
      <c r="K966" s="36" t="str">
        <f t="shared" si="67"/>
        <v/>
      </c>
      <c r="L966" s="34"/>
      <c r="M966" s="37" t="str">
        <f t="shared" si="68"/>
        <v xml:space="preserve"> </v>
      </c>
      <c r="N966" s="36" t="str">
        <f t="shared" si="69"/>
        <v xml:space="preserve"> </v>
      </c>
      <c r="O966" s="38" t="str">
        <f t="shared" si="70"/>
        <v xml:space="preserve"> </v>
      </c>
      <c r="P966" s="37" t="str">
        <f t="shared" si="71"/>
        <v xml:space="preserve"> </v>
      </c>
      <c r="Q966" s="36" t="str">
        <f t="shared" si="72"/>
        <v xml:space="preserve"> </v>
      </c>
      <c r="R966" s="29"/>
    </row>
    <row r="967" spans="1:18" ht="16.5" customHeight="1">
      <c r="A967" s="30"/>
      <c r="B967" s="31"/>
      <c r="C967" s="31"/>
      <c r="D967" s="31"/>
      <c r="E967" s="33"/>
      <c r="F967" s="34"/>
      <c r="G967" s="35"/>
      <c r="H967" s="36" t="str">
        <f t="shared" si="66"/>
        <v/>
      </c>
      <c r="I967" s="34"/>
      <c r="J967" s="35"/>
      <c r="K967" s="36" t="str">
        <f t="shared" si="67"/>
        <v/>
      </c>
      <c r="L967" s="34"/>
      <c r="M967" s="37" t="str">
        <f t="shared" si="68"/>
        <v xml:space="preserve"> </v>
      </c>
      <c r="N967" s="36" t="str">
        <f t="shared" si="69"/>
        <v xml:space="preserve"> </v>
      </c>
      <c r="O967" s="38" t="str">
        <f t="shared" si="70"/>
        <v xml:space="preserve"> </v>
      </c>
      <c r="P967" s="37" t="str">
        <f t="shared" si="71"/>
        <v xml:space="preserve"> </v>
      </c>
      <c r="Q967" s="36" t="str">
        <f t="shared" si="72"/>
        <v xml:space="preserve"> </v>
      </c>
      <c r="R967" s="29"/>
    </row>
    <row r="968" spans="1:18" ht="16.5" customHeight="1">
      <c r="A968" s="30"/>
      <c r="B968" s="31"/>
      <c r="C968" s="31"/>
      <c r="D968" s="31"/>
      <c r="E968" s="33"/>
      <c r="F968" s="34"/>
      <c r="G968" s="35"/>
      <c r="H968" s="36" t="str">
        <f t="shared" si="66"/>
        <v/>
      </c>
      <c r="I968" s="34"/>
      <c r="J968" s="35"/>
      <c r="K968" s="36" t="str">
        <f t="shared" si="67"/>
        <v/>
      </c>
      <c r="L968" s="34"/>
      <c r="M968" s="37" t="str">
        <f t="shared" si="68"/>
        <v xml:space="preserve"> </v>
      </c>
      <c r="N968" s="36" t="str">
        <f t="shared" si="69"/>
        <v xml:space="preserve"> </v>
      </c>
      <c r="O968" s="38" t="str">
        <f t="shared" si="70"/>
        <v xml:space="preserve"> </v>
      </c>
      <c r="P968" s="37" t="str">
        <f t="shared" si="71"/>
        <v xml:space="preserve"> </v>
      </c>
      <c r="Q968" s="36" t="str">
        <f t="shared" si="72"/>
        <v xml:space="preserve"> </v>
      </c>
      <c r="R968" s="29"/>
    </row>
    <row r="969" spans="1:18" ht="16.5" customHeight="1">
      <c r="A969" s="30"/>
      <c r="B969" s="31"/>
      <c r="C969" s="31"/>
      <c r="D969" s="31"/>
      <c r="E969" s="33"/>
      <c r="F969" s="34"/>
      <c r="G969" s="35"/>
      <c r="H969" s="36" t="str">
        <f t="shared" si="66"/>
        <v/>
      </c>
      <c r="I969" s="34"/>
      <c r="J969" s="35"/>
      <c r="K969" s="36" t="str">
        <f t="shared" si="67"/>
        <v/>
      </c>
      <c r="L969" s="34"/>
      <c r="M969" s="37" t="str">
        <f t="shared" si="68"/>
        <v xml:space="preserve"> </v>
      </c>
      <c r="N969" s="36" t="str">
        <f t="shared" si="69"/>
        <v xml:space="preserve"> </v>
      </c>
      <c r="O969" s="38" t="str">
        <f t="shared" si="70"/>
        <v xml:space="preserve"> </v>
      </c>
      <c r="P969" s="37" t="str">
        <f t="shared" si="71"/>
        <v xml:space="preserve"> </v>
      </c>
      <c r="Q969" s="36" t="str">
        <f t="shared" si="72"/>
        <v xml:space="preserve"> </v>
      </c>
      <c r="R969" s="29"/>
    </row>
    <row r="970" spans="1:18" ht="16.5" customHeight="1">
      <c r="A970" s="30"/>
      <c r="B970" s="31"/>
      <c r="C970" s="31"/>
      <c r="D970" s="31"/>
      <c r="E970" s="33"/>
      <c r="F970" s="34"/>
      <c r="G970" s="35"/>
      <c r="H970" s="36" t="str">
        <f t="shared" si="66"/>
        <v/>
      </c>
      <c r="I970" s="34"/>
      <c r="J970" s="35"/>
      <c r="K970" s="36" t="str">
        <f t="shared" si="67"/>
        <v/>
      </c>
      <c r="L970" s="34"/>
      <c r="M970" s="37" t="str">
        <f t="shared" si="68"/>
        <v xml:space="preserve"> </v>
      </c>
      <c r="N970" s="36" t="str">
        <f t="shared" si="69"/>
        <v xml:space="preserve"> </v>
      </c>
      <c r="O970" s="38" t="str">
        <f t="shared" si="70"/>
        <v xml:space="preserve"> </v>
      </c>
      <c r="P970" s="37" t="str">
        <f t="shared" si="71"/>
        <v xml:space="preserve"> </v>
      </c>
      <c r="Q970" s="36" t="str">
        <f t="shared" si="72"/>
        <v xml:space="preserve"> </v>
      </c>
      <c r="R970" s="29"/>
    </row>
    <row r="971" spans="1:18" ht="16.5" customHeight="1">
      <c r="A971" s="30"/>
      <c r="B971" s="31"/>
      <c r="C971" s="31"/>
      <c r="D971" s="31"/>
      <c r="E971" s="33"/>
      <c r="F971" s="34"/>
      <c r="G971" s="35"/>
      <c r="H971" s="36" t="str">
        <f t="shared" si="66"/>
        <v/>
      </c>
      <c r="I971" s="34"/>
      <c r="J971" s="35"/>
      <c r="K971" s="36" t="str">
        <f t="shared" si="67"/>
        <v/>
      </c>
      <c r="L971" s="34"/>
      <c r="M971" s="37" t="str">
        <f t="shared" si="68"/>
        <v xml:space="preserve"> </v>
      </c>
      <c r="N971" s="36" t="str">
        <f t="shared" si="69"/>
        <v xml:space="preserve"> </v>
      </c>
      <c r="O971" s="38" t="str">
        <f t="shared" si="70"/>
        <v xml:space="preserve"> </v>
      </c>
      <c r="P971" s="37" t="str">
        <f t="shared" si="71"/>
        <v xml:space="preserve"> </v>
      </c>
      <c r="Q971" s="36" t="str">
        <f t="shared" si="72"/>
        <v xml:space="preserve"> </v>
      </c>
      <c r="R971" s="29"/>
    </row>
    <row r="972" spans="1:18" ht="16.5" customHeight="1">
      <c r="A972" s="30"/>
      <c r="B972" s="31"/>
      <c r="C972" s="31"/>
      <c r="D972" s="31"/>
      <c r="E972" s="33"/>
      <c r="F972" s="34"/>
      <c r="G972" s="35"/>
      <c r="H972" s="36" t="str">
        <f t="shared" si="66"/>
        <v/>
      </c>
      <c r="I972" s="34"/>
      <c r="J972" s="35"/>
      <c r="K972" s="36" t="str">
        <f t="shared" si="67"/>
        <v/>
      </c>
      <c r="L972" s="34"/>
      <c r="M972" s="37" t="str">
        <f t="shared" si="68"/>
        <v xml:space="preserve"> </v>
      </c>
      <c r="N972" s="36" t="str">
        <f t="shared" si="69"/>
        <v xml:space="preserve"> </v>
      </c>
      <c r="O972" s="38" t="str">
        <f t="shared" si="70"/>
        <v xml:space="preserve"> </v>
      </c>
      <c r="P972" s="37" t="str">
        <f t="shared" si="71"/>
        <v xml:space="preserve"> </v>
      </c>
      <c r="Q972" s="36" t="str">
        <f t="shared" si="72"/>
        <v xml:space="preserve"> </v>
      </c>
      <c r="R972" s="29"/>
    </row>
    <row r="973" spans="1:18" ht="16.5" customHeight="1">
      <c r="A973" s="30"/>
      <c r="B973" s="31"/>
      <c r="C973" s="31"/>
      <c r="D973" s="31"/>
      <c r="E973" s="33"/>
      <c r="F973" s="34"/>
      <c r="G973" s="35"/>
      <c r="H973" s="36" t="str">
        <f t="shared" si="66"/>
        <v/>
      </c>
      <c r="I973" s="34"/>
      <c r="J973" s="35"/>
      <c r="K973" s="36" t="str">
        <f t="shared" si="67"/>
        <v/>
      </c>
      <c r="L973" s="34"/>
      <c r="M973" s="37" t="str">
        <f t="shared" si="68"/>
        <v xml:space="preserve"> </v>
      </c>
      <c r="N973" s="36" t="str">
        <f t="shared" si="69"/>
        <v xml:space="preserve"> </v>
      </c>
      <c r="O973" s="38" t="str">
        <f t="shared" si="70"/>
        <v xml:space="preserve"> </v>
      </c>
      <c r="P973" s="37" t="str">
        <f t="shared" si="71"/>
        <v xml:space="preserve"> </v>
      </c>
      <c r="Q973" s="36" t="str">
        <f t="shared" si="72"/>
        <v xml:space="preserve"> </v>
      </c>
      <c r="R973" s="29"/>
    </row>
    <row r="974" spans="1:18" ht="16.5" customHeight="1">
      <c r="A974" s="30"/>
      <c r="B974" s="31"/>
      <c r="C974" s="31"/>
      <c r="D974" s="31"/>
      <c r="E974" s="33"/>
      <c r="F974" s="34"/>
      <c r="G974" s="35"/>
      <c r="H974" s="36" t="str">
        <f t="shared" si="66"/>
        <v/>
      </c>
      <c r="I974" s="34"/>
      <c r="J974" s="35"/>
      <c r="K974" s="36" t="str">
        <f t="shared" si="67"/>
        <v/>
      </c>
      <c r="L974" s="34"/>
      <c r="M974" s="37" t="str">
        <f t="shared" si="68"/>
        <v xml:space="preserve"> </v>
      </c>
      <c r="N974" s="36" t="str">
        <f t="shared" si="69"/>
        <v xml:space="preserve"> </v>
      </c>
      <c r="O974" s="38" t="str">
        <f t="shared" si="70"/>
        <v xml:space="preserve"> </v>
      </c>
      <c r="P974" s="37" t="str">
        <f t="shared" si="71"/>
        <v xml:space="preserve"> </v>
      </c>
      <c r="Q974" s="36" t="str">
        <f t="shared" si="72"/>
        <v xml:space="preserve"> </v>
      </c>
      <c r="R974" s="29"/>
    </row>
    <row r="975" spans="1:18" ht="16.5" customHeight="1">
      <c r="A975" s="30"/>
      <c r="B975" s="31"/>
      <c r="C975" s="31"/>
      <c r="D975" s="31"/>
      <c r="E975" s="33"/>
      <c r="F975" s="34"/>
      <c r="G975" s="35"/>
      <c r="H975" s="36" t="str">
        <f t="shared" si="66"/>
        <v/>
      </c>
      <c r="I975" s="34"/>
      <c r="J975" s="35"/>
      <c r="K975" s="36" t="str">
        <f t="shared" si="67"/>
        <v/>
      </c>
      <c r="L975" s="34"/>
      <c r="M975" s="37" t="str">
        <f t="shared" si="68"/>
        <v xml:space="preserve"> </v>
      </c>
      <c r="N975" s="36" t="str">
        <f t="shared" si="69"/>
        <v xml:space="preserve"> </v>
      </c>
      <c r="O975" s="38" t="str">
        <f t="shared" si="70"/>
        <v xml:space="preserve"> </v>
      </c>
      <c r="P975" s="37" t="str">
        <f t="shared" si="71"/>
        <v xml:space="preserve"> </v>
      </c>
      <c r="Q975" s="36" t="str">
        <f t="shared" si="72"/>
        <v xml:space="preserve"> </v>
      </c>
      <c r="R975" s="29"/>
    </row>
    <row r="976" spans="1:18" ht="16.5" customHeight="1">
      <c r="A976" s="30"/>
      <c r="B976" s="31"/>
      <c r="C976" s="31"/>
      <c r="D976" s="31"/>
      <c r="E976" s="33"/>
      <c r="F976" s="34"/>
      <c r="G976" s="35"/>
      <c r="H976" s="36" t="str">
        <f t="shared" si="66"/>
        <v/>
      </c>
      <c r="I976" s="34"/>
      <c r="J976" s="35"/>
      <c r="K976" s="36" t="str">
        <f t="shared" si="67"/>
        <v/>
      </c>
      <c r="L976" s="34"/>
      <c r="M976" s="37" t="str">
        <f t="shared" si="68"/>
        <v xml:space="preserve"> </v>
      </c>
      <c r="N976" s="36" t="str">
        <f t="shared" si="69"/>
        <v xml:space="preserve"> </v>
      </c>
      <c r="O976" s="38" t="str">
        <f t="shared" si="70"/>
        <v xml:space="preserve"> </v>
      </c>
      <c r="P976" s="37" t="str">
        <f t="shared" si="71"/>
        <v xml:space="preserve"> </v>
      </c>
      <c r="Q976" s="36" t="str">
        <f t="shared" si="72"/>
        <v xml:space="preserve"> </v>
      </c>
      <c r="R976" s="29"/>
    </row>
    <row r="977" spans="1:18" ht="16.5" customHeight="1">
      <c r="A977" s="30"/>
      <c r="B977" s="31"/>
      <c r="C977" s="31"/>
      <c r="D977" s="31"/>
      <c r="E977" s="33"/>
      <c r="F977" s="34"/>
      <c r="G977" s="35"/>
      <c r="H977" s="36" t="str">
        <f t="shared" si="66"/>
        <v/>
      </c>
      <c r="I977" s="34"/>
      <c r="J977" s="35"/>
      <c r="K977" s="36" t="str">
        <f t="shared" si="67"/>
        <v/>
      </c>
      <c r="L977" s="34"/>
      <c r="M977" s="37" t="str">
        <f t="shared" si="68"/>
        <v xml:space="preserve"> </v>
      </c>
      <c r="N977" s="36" t="str">
        <f t="shared" si="69"/>
        <v xml:space="preserve"> </v>
      </c>
      <c r="O977" s="38" t="str">
        <f t="shared" si="70"/>
        <v xml:space="preserve"> </v>
      </c>
      <c r="P977" s="37" t="str">
        <f t="shared" si="71"/>
        <v xml:space="preserve"> </v>
      </c>
      <c r="Q977" s="36" t="str">
        <f t="shared" si="72"/>
        <v xml:space="preserve"> </v>
      </c>
      <c r="R977" s="29"/>
    </row>
    <row r="978" spans="1:18" ht="16.5" customHeight="1">
      <c r="A978" s="30"/>
      <c r="B978" s="31"/>
      <c r="C978" s="31"/>
      <c r="D978" s="31"/>
      <c r="E978" s="33"/>
      <c r="F978" s="34"/>
      <c r="G978" s="35"/>
      <c r="H978" s="36" t="str">
        <f t="shared" si="66"/>
        <v/>
      </c>
      <c r="I978" s="34"/>
      <c r="J978" s="35"/>
      <c r="K978" s="36" t="str">
        <f t="shared" si="67"/>
        <v/>
      </c>
      <c r="L978" s="34"/>
      <c r="M978" s="37" t="str">
        <f t="shared" si="68"/>
        <v xml:space="preserve"> </v>
      </c>
      <c r="N978" s="36" t="str">
        <f t="shared" si="69"/>
        <v xml:space="preserve"> </v>
      </c>
      <c r="O978" s="38" t="str">
        <f t="shared" si="70"/>
        <v xml:space="preserve"> </v>
      </c>
      <c r="P978" s="37" t="str">
        <f t="shared" si="71"/>
        <v xml:space="preserve"> </v>
      </c>
      <c r="Q978" s="36" t="str">
        <f t="shared" si="72"/>
        <v xml:space="preserve"> </v>
      </c>
      <c r="R978" s="29"/>
    </row>
    <row r="979" spans="1:18" ht="16.5" customHeight="1">
      <c r="A979" s="30"/>
      <c r="B979" s="31"/>
      <c r="C979" s="31"/>
      <c r="D979" s="31"/>
      <c r="E979" s="33"/>
      <c r="F979" s="34"/>
      <c r="G979" s="35"/>
      <c r="H979" s="36" t="str">
        <f t="shared" si="66"/>
        <v/>
      </c>
      <c r="I979" s="34"/>
      <c r="J979" s="35"/>
      <c r="K979" s="36" t="str">
        <f t="shared" si="67"/>
        <v/>
      </c>
      <c r="L979" s="34"/>
      <c r="M979" s="37" t="str">
        <f t="shared" si="68"/>
        <v xml:space="preserve"> </v>
      </c>
      <c r="N979" s="36" t="str">
        <f t="shared" si="69"/>
        <v xml:space="preserve"> </v>
      </c>
      <c r="O979" s="38" t="str">
        <f t="shared" si="70"/>
        <v xml:space="preserve"> </v>
      </c>
      <c r="P979" s="37" t="str">
        <f t="shared" si="71"/>
        <v xml:space="preserve"> </v>
      </c>
      <c r="Q979" s="36" t="str">
        <f t="shared" si="72"/>
        <v xml:space="preserve"> </v>
      </c>
      <c r="R979" s="29"/>
    </row>
    <row r="980" spans="1:18" ht="16.5" customHeight="1">
      <c r="A980" s="30"/>
      <c r="B980" s="31"/>
      <c r="C980" s="31"/>
      <c r="D980" s="31"/>
      <c r="E980" s="33"/>
      <c r="F980" s="34"/>
      <c r="G980" s="35"/>
      <c r="H980" s="36" t="str">
        <f t="shared" si="66"/>
        <v/>
      </c>
      <c r="I980" s="34"/>
      <c r="J980" s="35"/>
      <c r="K980" s="36" t="str">
        <f t="shared" si="67"/>
        <v/>
      </c>
      <c r="L980" s="34"/>
      <c r="M980" s="37" t="str">
        <f t="shared" si="68"/>
        <v xml:space="preserve"> </v>
      </c>
      <c r="N980" s="36" t="str">
        <f t="shared" si="69"/>
        <v xml:space="preserve"> </v>
      </c>
      <c r="O980" s="38" t="str">
        <f t="shared" si="70"/>
        <v xml:space="preserve"> </v>
      </c>
      <c r="P980" s="37" t="str">
        <f t="shared" si="71"/>
        <v xml:space="preserve"> </v>
      </c>
      <c r="Q980" s="36" t="str">
        <f t="shared" si="72"/>
        <v xml:space="preserve"> </v>
      </c>
      <c r="R980" s="29"/>
    </row>
    <row r="981" spans="1:18" ht="16.5" customHeight="1">
      <c r="A981" s="30"/>
      <c r="B981" s="31"/>
      <c r="C981" s="31"/>
      <c r="D981" s="31"/>
      <c r="E981" s="33"/>
      <c r="F981" s="34"/>
      <c r="G981" s="35"/>
      <c r="H981" s="36" t="str">
        <f t="shared" si="66"/>
        <v/>
      </c>
      <c r="I981" s="34"/>
      <c r="J981" s="35"/>
      <c r="K981" s="36" t="str">
        <f t="shared" si="67"/>
        <v/>
      </c>
      <c r="L981" s="34"/>
      <c r="M981" s="37" t="str">
        <f t="shared" si="68"/>
        <v xml:space="preserve"> </v>
      </c>
      <c r="N981" s="36" t="str">
        <f t="shared" si="69"/>
        <v xml:space="preserve"> </v>
      </c>
      <c r="O981" s="38" t="str">
        <f t="shared" si="70"/>
        <v xml:space="preserve"> </v>
      </c>
      <c r="P981" s="37" t="str">
        <f t="shared" si="71"/>
        <v xml:space="preserve"> </v>
      </c>
      <c r="Q981" s="36" t="str">
        <f t="shared" si="72"/>
        <v xml:space="preserve"> </v>
      </c>
      <c r="R981" s="29"/>
    </row>
    <row r="982" spans="1:18" ht="16.5" customHeight="1">
      <c r="A982" s="30"/>
      <c r="B982" s="31"/>
      <c r="C982" s="31"/>
      <c r="D982" s="31"/>
      <c r="E982" s="33"/>
      <c r="F982" s="34"/>
      <c r="G982" s="35"/>
      <c r="H982" s="36" t="str">
        <f t="shared" si="66"/>
        <v/>
      </c>
      <c r="I982" s="34"/>
      <c r="J982" s="35"/>
      <c r="K982" s="36" t="str">
        <f t="shared" si="67"/>
        <v/>
      </c>
      <c r="L982" s="34"/>
      <c r="M982" s="37" t="str">
        <f t="shared" si="68"/>
        <v xml:space="preserve"> </v>
      </c>
      <c r="N982" s="36" t="str">
        <f t="shared" si="69"/>
        <v xml:space="preserve"> </v>
      </c>
      <c r="O982" s="38" t="str">
        <f t="shared" si="70"/>
        <v xml:space="preserve"> </v>
      </c>
      <c r="P982" s="37" t="str">
        <f t="shared" si="71"/>
        <v xml:space="preserve"> </v>
      </c>
      <c r="Q982" s="36" t="str">
        <f t="shared" si="72"/>
        <v xml:space="preserve"> </v>
      </c>
      <c r="R982" s="29"/>
    </row>
    <row r="983" spans="1:18" ht="16.5" customHeight="1">
      <c r="A983" s="30"/>
      <c r="B983" s="31"/>
      <c r="C983" s="31"/>
      <c r="D983" s="31"/>
      <c r="E983" s="33"/>
      <c r="F983" s="34"/>
      <c r="G983" s="35"/>
      <c r="H983" s="36" t="str">
        <f t="shared" si="66"/>
        <v/>
      </c>
      <c r="I983" s="34"/>
      <c r="J983" s="35"/>
      <c r="K983" s="36" t="str">
        <f t="shared" si="67"/>
        <v/>
      </c>
      <c r="L983" s="34"/>
      <c r="M983" s="37" t="str">
        <f t="shared" si="68"/>
        <v xml:space="preserve"> </v>
      </c>
      <c r="N983" s="36" t="str">
        <f t="shared" si="69"/>
        <v xml:space="preserve"> </v>
      </c>
      <c r="O983" s="38" t="str">
        <f t="shared" si="70"/>
        <v xml:space="preserve"> </v>
      </c>
      <c r="P983" s="37" t="str">
        <f t="shared" si="71"/>
        <v xml:space="preserve"> </v>
      </c>
      <c r="Q983" s="36" t="str">
        <f t="shared" si="72"/>
        <v xml:space="preserve"> </v>
      </c>
      <c r="R983" s="29"/>
    </row>
    <row r="984" spans="1:18" ht="16.5" customHeight="1">
      <c r="A984" s="30"/>
      <c r="B984" s="31"/>
      <c r="C984" s="31"/>
      <c r="D984" s="31"/>
      <c r="E984" s="33"/>
      <c r="F984" s="34"/>
      <c r="G984" s="35"/>
      <c r="H984" s="36" t="str">
        <f t="shared" si="66"/>
        <v/>
      </c>
      <c r="I984" s="34"/>
      <c r="J984" s="35"/>
      <c r="K984" s="36" t="str">
        <f t="shared" si="67"/>
        <v/>
      </c>
      <c r="L984" s="34"/>
      <c r="M984" s="37" t="str">
        <f t="shared" si="68"/>
        <v xml:space="preserve"> </v>
      </c>
      <c r="N984" s="36" t="str">
        <f t="shared" si="69"/>
        <v xml:space="preserve"> </v>
      </c>
      <c r="O984" s="38" t="str">
        <f t="shared" si="70"/>
        <v xml:space="preserve"> </v>
      </c>
      <c r="P984" s="37" t="str">
        <f t="shared" si="71"/>
        <v xml:space="preserve"> </v>
      </c>
      <c r="Q984" s="36" t="str">
        <f t="shared" si="72"/>
        <v xml:space="preserve"> </v>
      </c>
      <c r="R984" s="29"/>
    </row>
    <row r="985" spans="1:18" ht="16.5" customHeight="1">
      <c r="A985" s="30"/>
      <c r="B985" s="31"/>
      <c r="C985" s="31"/>
      <c r="D985" s="31"/>
      <c r="E985" s="33"/>
      <c r="F985" s="34"/>
      <c r="G985" s="35"/>
      <c r="H985" s="36" t="str">
        <f t="shared" si="66"/>
        <v/>
      </c>
      <c r="I985" s="34"/>
      <c r="J985" s="35"/>
      <c r="K985" s="36" t="str">
        <f t="shared" si="67"/>
        <v/>
      </c>
      <c r="L985" s="34"/>
      <c r="M985" s="37" t="str">
        <f t="shared" si="68"/>
        <v xml:space="preserve"> </v>
      </c>
      <c r="N985" s="36" t="str">
        <f t="shared" si="69"/>
        <v xml:space="preserve"> </v>
      </c>
      <c r="O985" s="38" t="str">
        <f t="shared" si="70"/>
        <v xml:space="preserve"> </v>
      </c>
      <c r="P985" s="37" t="str">
        <f t="shared" si="71"/>
        <v xml:space="preserve"> </v>
      </c>
      <c r="Q985" s="36" t="str">
        <f t="shared" si="72"/>
        <v xml:space="preserve"> </v>
      </c>
      <c r="R985" s="29"/>
    </row>
    <row r="986" spans="1:18" ht="16.5" customHeight="1">
      <c r="A986" s="42"/>
      <c r="B986" s="31"/>
      <c r="C986" s="31"/>
      <c r="D986" s="31"/>
      <c r="E986" s="33"/>
      <c r="F986" s="34"/>
      <c r="G986" s="35"/>
      <c r="H986" s="36" t="str">
        <f t="shared" si="66"/>
        <v/>
      </c>
      <c r="I986" s="34"/>
      <c r="J986" s="35"/>
      <c r="K986" s="36" t="str">
        <f t="shared" si="67"/>
        <v/>
      </c>
      <c r="L986" s="34"/>
      <c r="M986" s="37" t="str">
        <f t="shared" si="68"/>
        <v xml:space="preserve"> </v>
      </c>
      <c r="N986" s="36" t="str">
        <f t="shared" si="69"/>
        <v xml:space="preserve"> </v>
      </c>
      <c r="O986" s="38" t="str">
        <f t="shared" si="70"/>
        <v xml:space="preserve"> </v>
      </c>
      <c r="P986" s="37" t="str">
        <f t="shared" si="71"/>
        <v xml:space="preserve"> </v>
      </c>
      <c r="Q986" s="36" t="str">
        <f t="shared" si="72"/>
        <v xml:space="preserve"> </v>
      </c>
      <c r="R986" s="48"/>
    </row>
    <row r="987" spans="1:18" ht="15.75" customHeight="1">
      <c r="A987" s="8"/>
      <c r="B987" s="31"/>
      <c r="C987" s="31"/>
      <c r="D987" s="31"/>
      <c r="E987" s="33"/>
      <c r="F987" s="34"/>
      <c r="G987" s="35"/>
      <c r="H987" s="36" t="str">
        <f t="shared" si="66"/>
        <v/>
      </c>
      <c r="I987" s="34"/>
      <c r="J987" s="35"/>
      <c r="K987" s="36" t="str">
        <f t="shared" si="67"/>
        <v/>
      </c>
      <c r="L987" s="34"/>
      <c r="M987" s="37" t="str">
        <f t="shared" si="68"/>
        <v xml:space="preserve"> </v>
      </c>
      <c r="N987" s="36" t="str">
        <f t="shared" si="69"/>
        <v xml:space="preserve"> </v>
      </c>
      <c r="O987" s="38" t="str">
        <f t="shared" si="70"/>
        <v xml:space="preserve"> </v>
      </c>
      <c r="P987" s="37" t="str">
        <f t="shared" si="71"/>
        <v xml:space="preserve"> </v>
      </c>
      <c r="Q987" s="36" t="str">
        <f t="shared" si="72"/>
        <v xml:space="preserve"> </v>
      </c>
      <c r="R987" s="17"/>
    </row>
    <row r="988" spans="1:18" ht="15.75" customHeight="1">
      <c r="A988" s="8"/>
      <c r="B988" s="31"/>
      <c r="C988" s="31"/>
      <c r="D988" s="31"/>
      <c r="E988" s="33"/>
      <c r="F988" s="34"/>
      <c r="G988" s="35"/>
      <c r="H988" s="36" t="str">
        <f t="shared" si="66"/>
        <v/>
      </c>
      <c r="I988" s="34"/>
      <c r="J988" s="35"/>
      <c r="K988" s="36" t="str">
        <f t="shared" si="67"/>
        <v/>
      </c>
      <c r="L988" s="34"/>
      <c r="M988" s="37" t="str">
        <f t="shared" si="68"/>
        <v xml:space="preserve"> </v>
      </c>
      <c r="N988" s="36" t="str">
        <f t="shared" si="69"/>
        <v xml:space="preserve"> </v>
      </c>
      <c r="O988" s="38" t="str">
        <f t="shared" si="70"/>
        <v xml:space="preserve"> </v>
      </c>
      <c r="P988" s="37" t="str">
        <f t="shared" si="71"/>
        <v xml:space="preserve"> </v>
      </c>
      <c r="Q988" s="36" t="str">
        <f t="shared" si="72"/>
        <v xml:space="preserve"> </v>
      </c>
      <c r="R988" s="17"/>
    </row>
    <row r="989" spans="1:18" ht="15.75" customHeight="1">
      <c r="A989" s="51"/>
      <c r="B989" s="31"/>
      <c r="C989" s="31"/>
      <c r="D989" s="31"/>
      <c r="E989" s="33"/>
      <c r="F989" s="34"/>
      <c r="G989" s="35"/>
      <c r="H989" s="36" t="str">
        <f t="shared" si="66"/>
        <v/>
      </c>
      <c r="I989" s="34"/>
      <c r="J989" s="35"/>
      <c r="K989" s="36" t="str">
        <f t="shared" si="67"/>
        <v/>
      </c>
      <c r="L989" s="34"/>
      <c r="M989" s="37" t="str">
        <f t="shared" si="68"/>
        <v xml:space="preserve"> </v>
      </c>
      <c r="N989" s="36" t="str">
        <f t="shared" si="69"/>
        <v xml:space="preserve"> </v>
      </c>
      <c r="O989" s="38" t="str">
        <f t="shared" si="70"/>
        <v xml:space="preserve"> </v>
      </c>
      <c r="P989" s="37" t="str">
        <f t="shared" si="71"/>
        <v xml:space="preserve"> </v>
      </c>
      <c r="Q989" s="36" t="str">
        <f t="shared" si="72"/>
        <v xml:space="preserve"> </v>
      </c>
      <c r="R989" s="17"/>
    </row>
    <row r="990" spans="1:18" ht="15.75" customHeight="1">
      <c r="A990" s="30"/>
      <c r="B990" s="31"/>
      <c r="C990" s="31"/>
      <c r="D990" s="31"/>
      <c r="E990" s="33"/>
      <c r="F990" s="34"/>
      <c r="G990" s="35"/>
      <c r="H990" s="36" t="str">
        <f t="shared" si="66"/>
        <v/>
      </c>
      <c r="I990" s="34"/>
      <c r="J990" s="35"/>
      <c r="K990" s="36" t="str">
        <f t="shared" si="67"/>
        <v/>
      </c>
      <c r="L990" s="34"/>
      <c r="M990" s="37" t="str">
        <f t="shared" si="68"/>
        <v xml:space="preserve"> </v>
      </c>
      <c r="N990" s="36" t="str">
        <f t="shared" si="69"/>
        <v xml:space="preserve"> </v>
      </c>
      <c r="O990" s="38" t="str">
        <f t="shared" si="70"/>
        <v xml:space="preserve"> </v>
      </c>
      <c r="P990" s="37" t="str">
        <f t="shared" si="71"/>
        <v xml:space="preserve"> </v>
      </c>
      <c r="Q990" s="36" t="str">
        <f t="shared" si="72"/>
        <v xml:space="preserve"> </v>
      </c>
      <c r="R990" s="29"/>
    </row>
    <row r="991" spans="1:18" ht="15.75" customHeight="1">
      <c r="A991" s="51"/>
      <c r="B991" s="31"/>
      <c r="C991" s="31"/>
      <c r="D991" s="31"/>
      <c r="E991" s="33"/>
      <c r="F991" s="34"/>
      <c r="G991" s="35"/>
      <c r="H991" s="36" t="str">
        <f t="shared" si="66"/>
        <v/>
      </c>
      <c r="I991" s="34"/>
      <c r="J991" s="35"/>
      <c r="K991" s="36" t="str">
        <f t="shared" si="67"/>
        <v/>
      </c>
      <c r="L991" s="34"/>
      <c r="M991" s="37" t="str">
        <f t="shared" si="68"/>
        <v xml:space="preserve"> </v>
      </c>
      <c r="N991" s="36" t="str">
        <f t="shared" si="69"/>
        <v xml:space="preserve"> </v>
      </c>
      <c r="O991" s="38" t="str">
        <f t="shared" si="70"/>
        <v xml:space="preserve"> </v>
      </c>
      <c r="P991" s="37" t="str">
        <f t="shared" si="71"/>
        <v xml:space="preserve"> </v>
      </c>
      <c r="Q991" s="36" t="str">
        <f t="shared" si="72"/>
        <v xml:space="preserve"> </v>
      </c>
      <c r="R991" s="17"/>
    </row>
    <row r="992" spans="1:18" ht="15.75" customHeight="1">
      <c r="A992" s="30"/>
      <c r="B992" s="31"/>
      <c r="C992" s="31"/>
      <c r="D992" s="31"/>
      <c r="E992" s="33"/>
      <c r="F992" s="34"/>
      <c r="G992" s="35"/>
      <c r="H992" s="36" t="str">
        <f t="shared" si="66"/>
        <v/>
      </c>
      <c r="I992" s="34"/>
      <c r="J992" s="35"/>
      <c r="K992" s="36" t="str">
        <f t="shared" si="67"/>
        <v/>
      </c>
      <c r="L992" s="34"/>
      <c r="M992" s="37" t="str">
        <f t="shared" si="68"/>
        <v xml:space="preserve"> </v>
      </c>
      <c r="N992" s="36" t="str">
        <f t="shared" si="69"/>
        <v xml:space="preserve"> </v>
      </c>
      <c r="O992" s="38" t="str">
        <f t="shared" si="70"/>
        <v xml:space="preserve"> </v>
      </c>
      <c r="P992" s="37" t="str">
        <f t="shared" si="71"/>
        <v xml:space="preserve"> </v>
      </c>
      <c r="Q992" s="36" t="str">
        <f t="shared" si="72"/>
        <v xml:space="preserve"> </v>
      </c>
      <c r="R992" s="29"/>
    </row>
    <row r="993" spans="1:18" ht="15.75" customHeight="1">
      <c r="A993" s="8"/>
      <c r="B993" s="31"/>
      <c r="C993" s="31"/>
      <c r="D993" s="31"/>
      <c r="E993" s="33"/>
      <c r="F993" s="34"/>
      <c r="G993" s="35"/>
      <c r="H993" s="36" t="str">
        <f t="shared" si="66"/>
        <v/>
      </c>
      <c r="I993" s="34"/>
      <c r="J993" s="35"/>
      <c r="K993" s="36" t="str">
        <f t="shared" si="67"/>
        <v/>
      </c>
      <c r="L993" s="34"/>
      <c r="M993" s="37" t="str">
        <f t="shared" si="68"/>
        <v xml:space="preserve"> </v>
      </c>
      <c r="N993" s="36" t="str">
        <f t="shared" si="69"/>
        <v xml:space="preserve"> </v>
      </c>
      <c r="O993" s="38" t="str">
        <f t="shared" si="70"/>
        <v xml:space="preserve"> </v>
      </c>
      <c r="P993" s="37" t="str">
        <f t="shared" si="71"/>
        <v xml:space="preserve"> </v>
      </c>
      <c r="Q993" s="36" t="str">
        <f t="shared" si="72"/>
        <v xml:space="preserve"> </v>
      </c>
      <c r="R993" s="57"/>
    </row>
    <row r="994" spans="1:18" ht="15.75" customHeight="1">
      <c r="A994" s="8"/>
      <c r="B994" s="31"/>
      <c r="C994" s="31"/>
      <c r="D994" s="31"/>
      <c r="E994" s="33"/>
      <c r="F994" s="34"/>
      <c r="G994" s="35"/>
      <c r="H994" s="36" t="str">
        <f t="shared" si="66"/>
        <v/>
      </c>
      <c r="I994" s="34"/>
      <c r="J994" s="35"/>
      <c r="K994" s="36" t="str">
        <f t="shared" si="67"/>
        <v/>
      </c>
      <c r="L994" s="34"/>
      <c r="M994" s="37" t="str">
        <f t="shared" si="68"/>
        <v xml:space="preserve"> </v>
      </c>
      <c r="N994" s="36" t="str">
        <f t="shared" si="69"/>
        <v xml:space="preserve"> </v>
      </c>
      <c r="O994" s="38" t="str">
        <f t="shared" si="70"/>
        <v xml:space="preserve"> </v>
      </c>
      <c r="P994" s="37" t="str">
        <f t="shared" si="71"/>
        <v xml:space="preserve"> </v>
      </c>
      <c r="Q994" s="36" t="str">
        <f t="shared" si="72"/>
        <v xml:space="preserve"> </v>
      </c>
      <c r="R994" s="17"/>
    </row>
    <row r="995" spans="1:18" ht="15.75" customHeight="1">
      <c r="A995" s="8"/>
      <c r="B995" s="31"/>
      <c r="C995" s="31"/>
      <c r="D995" s="31"/>
      <c r="E995" s="33"/>
      <c r="F995" s="34"/>
      <c r="G995" s="35"/>
      <c r="H995" s="36" t="str">
        <f t="shared" si="66"/>
        <v/>
      </c>
      <c r="I995" s="34"/>
      <c r="J995" s="35"/>
      <c r="K995" s="36" t="str">
        <f t="shared" si="67"/>
        <v/>
      </c>
      <c r="L995" s="34"/>
      <c r="M995" s="37" t="str">
        <f t="shared" si="68"/>
        <v xml:space="preserve"> </v>
      </c>
      <c r="N995" s="36" t="str">
        <f t="shared" si="69"/>
        <v xml:space="preserve"> </v>
      </c>
      <c r="O995" s="38" t="str">
        <f t="shared" si="70"/>
        <v xml:space="preserve"> </v>
      </c>
      <c r="P995" s="37" t="str">
        <f t="shared" si="71"/>
        <v xml:space="preserve"> </v>
      </c>
      <c r="Q995" s="36" t="str">
        <f t="shared" si="72"/>
        <v xml:space="preserve"> </v>
      </c>
      <c r="R995" s="17"/>
    </row>
    <row r="996" spans="1:18" ht="15" hidden="1" customHeight="1">
      <c r="A996" s="8"/>
      <c r="B996" s="31"/>
      <c r="C996" s="31"/>
      <c r="D996" s="31"/>
      <c r="E996" s="33"/>
      <c r="F996" s="34"/>
      <c r="G996" s="35"/>
      <c r="H996" s="36" t="str">
        <f t="shared" si="66"/>
        <v/>
      </c>
      <c r="I996" s="34"/>
      <c r="J996" s="35"/>
      <c r="K996" s="36" t="str">
        <f t="shared" si="67"/>
        <v/>
      </c>
      <c r="L996" s="34"/>
      <c r="M996" s="37" t="str">
        <f t="shared" si="68"/>
        <v xml:space="preserve"> </v>
      </c>
      <c r="N996" s="36" t="str">
        <f t="shared" si="69"/>
        <v xml:space="preserve"> </v>
      </c>
      <c r="O996" s="38" t="str">
        <f t="shared" si="70"/>
        <v xml:space="preserve"> </v>
      </c>
      <c r="P996" s="37" t="str">
        <f t="shared" si="71"/>
        <v xml:space="preserve"> </v>
      </c>
      <c r="Q996" s="36" t="str">
        <f t="shared" si="72"/>
        <v xml:space="preserve"> </v>
      </c>
      <c r="R996" s="17"/>
    </row>
    <row r="997" spans="1:18" ht="15" customHeight="1">
      <c r="B997" s="31"/>
      <c r="C997" s="31"/>
      <c r="D997" s="31"/>
      <c r="E997" s="33"/>
      <c r="F997" s="34"/>
      <c r="G997" s="35"/>
      <c r="H997" s="36" t="str">
        <f t="shared" si="66"/>
        <v/>
      </c>
      <c r="I997" s="34"/>
      <c r="J997" s="35"/>
      <c r="K997" s="36" t="str">
        <f t="shared" si="67"/>
        <v/>
      </c>
      <c r="L997" s="34"/>
      <c r="M997" s="37" t="str">
        <f t="shared" si="68"/>
        <v xml:space="preserve"> </v>
      </c>
      <c r="N997" s="36" t="str">
        <f t="shared" si="69"/>
        <v xml:space="preserve"> </v>
      </c>
      <c r="O997" s="38" t="str">
        <f t="shared" si="70"/>
        <v xml:space="preserve"> </v>
      </c>
      <c r="P997" s="37" t="str">
        <f t="shared" si="71"/>
        <v xml:space="preserve"> </v>
      </c>
      <c r="Q997" s="36" t="str">
        <f t="shared" si="72"/>
        <v xml:space="preserve"> </v>
      </c>
    </row>
    <row r="998" spans="1:18" ht="15" customHeight="1">
      <c r="B998" s="31"/>
      <c r="C998" s="31"/>
      <c r="D998" s="31"/>
      <c r="E998" s="33"/>
      <c r="F998" s="34"/>
      <c r="G998" s="35"/>
      <c r="H998" s="36" t="str">
        <f t="shared" si="66"/>
        <v/>
      </c>
      <c r="I998" s="34"/>
      <c r="J998" s="35"/>
      <c r="K998" s="36" t="str">
        <f t="shared" si="67"/>
        <v/>
      </c>
      <c r="L998" s="34"/>
      <c r="M998" s="37" t="str">
        <f t="shared" si="68"/>
        <v xml:space="preserve"> </v>
      </c>
      <c r="N998" s="36" t="str">
        <f t="shared" si="69"/>
        <v xml:space="preserve"> </v>
      </c>
      <c r="O998" s="38" t="str">
        <f t="shared" si="70"/>
        <v xml:space="preserve"> </v>
      </c>
      <c r="P998" s="37" t="str">
        <f t="shared" si="71"/>
        <v xml:space="preserve"> </v>
      </c>
      <c r="Q998" s="36" t="str">
        <f t="shared" si="72"/>
        <v xml:space="preserve"> </v>
      </c>
    </row>
    <row r="999" spans="1:18" ht="15" customHeight="1">
      <c r="B999" s="31"/>
      <c r="C999" s="31"/>
      <c r="D999" s="31"/>
      <c r="E999" s="33"/>
      <c r="F999" s="34"/>
      <c r="G999" s="35"/>
      <c r="H999" s="36" t="str">
        <f t="shared" si="66"/>
        <v/>
      </c>
      <c r="I999" s="34"/>
      <c r="J999" s="35"/>
      <c r="K999" s="36" t="str">
        <f t="shared" si="67"/>
        <v/>
      </c>
      <c r="L999" s="34"/>
      <c r="M999" s="37" t="str">
        <f t="shared" si="68"/>
        <v xml:space="preserve"> </v>
      </c>
      <c r="N999" s="36" t="str">
        <f t="shared" si="69"/>
        <v xml:space="preserve"> </v>
      </c>
      <c r="O999" s="38" t="str">
        <f t="shared" si="70"/>
        <v xml:space="preserve"> </v>
      </c>
      <c r="P999" s="37" t="str">
        <f t="shared" si="71"/>
        <v xml:space="preserve"> </v>
      </c>
      <c r="Q999" s="36" t="str">
        <f t="shared" si="72"/>
        <v xml:space="preserve"> </v>
      </c>
    </row>
    <row r="1000" spans="1:18" ht="15" customHeight="1">
      <c r="B1000" s="31"/>
      <c r="C1000" s="31"/>
      <c r="D1000" s="31"/>
      <c r="E1000" s="33"/>
      <c r="F1000" s="34"/>
      <c r="G1000" s="35"/>
      <c r="H1000" s="36" t="str">
        <f t="shared" si="66"/>
        <v/>
      </c>
      <c r="I1000" s="34"/>
      <c r="J1000" s="35"/>
      <c r="K1000" s="36" t="str">
        <f t="shared" si="67"/>
        <v/>
      </c>
      <c r="L1000" s="34"/>
      <c r="M1000" s="37" t="str">
        <f t="shared" si="68"/>
        <v xml:space="preserve"> </v>
      </c>
      <c r="N1000" s="36" t="str">
        <f t="shared" si="69"/>
        <v xml:space="preserve"> </v>
      </c>
      <c r="O1000" s="38" t="str">
        <f t="shared" si="70"/>
        <v xml:space="preserve"> </v>
      </c>
      <c r="P1000" s="37" t="str">
        <f t="shared" si="71"/>
        <v xml:space="preserve"> </v>
      </c>
      <c r="Q1000" s="36" t="str">
        <f t="shared" si="72"/>
        <v xml:space="preserve"> </v>
      </c>
    </row>
    <row r="1001" spans="1:18" ht="15" customHeight="1">
      <c r="B1001" s="31"/>
      <c r="C1001" s="31"/>
      <c r="D1001" s="31"/>
      <c r="E1001" s="33"/>
      <c r="F1001" s="34"/>
      <c r="G1001" s="35"/>
      <c r="H1001" s="36" t="str">
        <f t="shared" si="66"/>
        <v/>
      </c>
      <c r="I1001" s="34"/>
      <c r="J1001" s="35"/>
      <c r="K1001" s="36" t="str">
        <f t="shared" si="67"/>
        <v/>
      </c>
      <c r="L1001" s="34"/>
      <c r="M1001" s="37" t="str">
        <f t="shared" si="68"/>
        <v xml:space="preserve"> </v>
      </c>
      <c r="N1001" s="36" t="str">
        <f t="shared" si="69"/>
        <v xml:space="preserve"> </v>
      </c>
      <c r="O1001" s="38" t="str">
        <f t="shared" si="70"/>
        <v xml:space="preserve"> </v>
      </c>
      <c r="P1001" s="37" t="str">
        <f t="shared" si="71"/>
        <v xml:space="preserve"> </v>
      </c>
      <c r="Q1001" s="36" t="str">
        <f t="shared" si="72"/>
        <v xml:space="preserve"> </v>
      </c>
    </row>
    <row r="1002" spans="1:18" ht="15" customHeight="1">
      <c r="B1002" s="31"/>
      <c r="C1002" s="31"/>
      <c r="D1002" s="31"/>
      <c r="E1002" s="33"/>
      <c r="F1002" s="34"/>
      <c r="G1002" s="35"/>
      <c r="H1002" s="36" t="str">
        <f t="shared" si="66"/>
        <v/>
      </c>
      <c r="I1002" s="34"/>
      <c r="J1002" s="35"/>
      <c r="K1002" s="36" t="str">
        <f t="shared" si="67"/>
        <v/>
      </c>
      <c r="L1002" s="34"/>
      <c r="M1002" s="37" t="str">
        <f t="shared" si="68"/>
        <v xml:space="preserve"> </v>
      </c>
      <c r="N1002" s="36" t="str">
        <f t="shared" si="69"/>
        <v xml:space="preserve"> </v>
      </c>
      <c r="O1002" s="38" t="str">
        <f t="shared" si="70"/>
        <v xml:space="preserve"> </v>
      </c>
      <c r="P1002" s="37" t="str">
        <f t="shared" si="71"/>
        <v xml:space="preserve"> </v>
      </c>
      <c r="Q1002" s="36" t="str">
        <f t="shared" si="72"/>
        <v xml:space="preserve"> </v>
      </c>
    </row>
    <row r="1003" spans="1:18" ht="15" customHeight="1">
      <c r="B1003" s="31"/>
      <c r="C1003" s="31"/>
      <c r="D1003" s="31"/>
      <c r="E1003" s="33"/>
      <c r="F1003" s="34"/>
      <c r="G1003" s="35"/>
      <c r="H1003" s="36" t="str">
        <f t="shared" si="66"/>
        <v/>
      </c>
      <c r="I1003" s="34"/>
      <c r="J1003" s="35"/>
      <c r="K1003" s="36" t="str">
        <f t="shared" si="67"/>
        <v/>
      </c>
      <c r="L1003" s="34"/>
      <c r="M1003" s="37" t="str">
        <f t="shared" si="68"/>
        <v xml:space="preserve"> </v>
      </c>
      <c r="N1003" s="36" t="str">
        <f t="shared" si="69"/>
        <v xml:space="preserve"> </v>
      </c>
      <c r="O1003" s="38" t="str">
        <f t="shared" si="70"/>
        <v xml:space="preserve"> </v>
      </c>
      <c r="P1003" s="37" t="str">
        <f t="shared" si="71"/>
        <v xml:space="preserve"> </v>
      </c>
      <c r="Q1003" s="36" t="str">
        <f t="shared" si="72"/>
        <v xml:space="preserve"> </v>
      </c>
    </row>
    <row r="1004" spans="1:18" ht="15" customHeight="1">
      <c r="B1004" s="31"/>
      <c r="C1004" s="31"/>
      <c r="D1004" s="31"/>
      <c r="E1004" s="33"/>
      <c r="F1004" s="34"/>
      <c r="G1004" s="35"/>
      <c r="H1004" s="36" t="str">
        <f t="shared" si="66"/>
        <v/>
      </c>
      <c r="I1004" s="34"/>
      <c r="J1004" s="35"/>
      <c r="K1004" s="36" t="str">
        <f t="shared" si="67"/>
        <v/>
      </c>
      <c r="L1004" s="34"/>
      <c r="M1004" s="37" t="str">
        <f t="shared" si="68"/>
        <v xml:space="preserve"> </v>
      </c>
      <c r="N1004" s="36" t="str">
        <f t="shared" si="69"/>
        <v xml:space="preserve"> </v>
      </c>
      <c r="O1004" s="38" t="str">
        <f t="shared" si="70"/>
        <v xml:space="preserve"> </v>
      </c>
      <c r="P1004" s="37" t="str">
        <f t="shared" si="71"/>
        <v xml:space="preserve"> </v>
      </c>
      <c r="Q1004" s="36" t="str">
        <f t="shared" si="72"/>
        <v xml:space="preserve"> </v>
      </c>
    </row>
    <row r="1005" spans="1:18" ht="15" customHeight="1">
      <c r="B1005" s="31"/>
      <c r="C1005" s="31"/>
      <c r="D1005" s="31"/>
      <c r="E1005" s="33"/>
      <c r="F1005" s="34"/>
      <c r="G1005" s="35"/>
      <c r="H1005" s="36" t="str">
        <f t="shared" si="66"/>
        <v/>
      </c>
      <c r="I1005" s="34"/>
      <c r="J1005" s="35"/>
      <c r="K1005" s="36" t="str">
        <f t="shared" si="67"/>
        <v/>
      </c>
      <c r="L1005" s="34"/>
      <c r="M1005" s="37" t="str">
        <f t="shared" si="68"/>
        <v xml:space="preserve"> </v>
      </c>
      <c r="N1005" s="36" t="str">
        <f t="shared" si="69"/>
        <v xml:space="preserve"> </v>
      </c>
      <c r="O1005" s="38" t="str">
        <f t="shared" si="70"/>
        <v xml:space="preserve"> </v>
      </c>
      <c r="P1005" s="37" t="str">
        <f t="shared" si="71"/>
        <v xml:space="preserve"> </v>
      </c>
      <c r="Q1005" s="36" t="str">
        <f t="shared" si="72"/>
        <v xml:space="preserve"> </v>
      </c>
    </row>
    <row r="1006" spans="1:18" ht="15" customHeight="1">
      <c r="B1006" s="31"/>
      <c r="C1006" s="31"/>
      <c r="D1006" s="31"/>
      <c r="E1006" s="33"/>
      <c r="F1006" s="34"/>
      <c r="G1006" s="35"/>
      <c r="H1006" s="36" t="str">
        <f t="shared" si="66"/>
        <v/>
      </c>
      <c r="I1006" s="34"/>
      <c r="J1006" s="35"/>
      <c r="K1006" s="36" t="str">
        <f t="shared" si="67"/>
        <v/>
      </c>
      <c r="L1006" s="34"/>
      <c r="M1006" s="37" t="str">
        <f t="shared" si="68"/>
        <v xml:space="preserve"> </v>
      </c>
      <c r="N1006" s="36" t="str">
        <f t="shared" si="69"/>
        <v xml:space="preserve"> </v>
      </c>
      <c r="O1006" s="38" t="str">
        <f t="shared" si="70"/>
        <v xml:space="preserve"> </v>
      </c>
      <c r="P1006" s="37" t="str">
        <f t="shared" si="71"/>
        <v xml:space="preserve"> </v>
      </c>
      <c r="Q1006" s="36" t="str">
        <f t="shared" si="72"/>
        <v xml:space="preserve"> </v>
      </c>
    </row>
    <row r="1007" spans="1:18" ht="15" customHeight="1">
      <c r="B1007" s="31"/>
      <c r="C1007" s="31"/>
      <c r="D1007" s="31"/>
      <c r="E1007" s="33"/>
      <c r="F1007" s="34"/>
      <c r="G1007" s="35"/>
      <c r="H1007" s="36" t="str">
        <f t="shared" si="66"/>
        <v/>
      </c>
      <c r="I1007" s="34"/>
      <c r="J1007" s="35"/>
      <c r="K1007" s="36" t="str">
        <f t="shared" si="67"/>
        <v/>
      </c>
      <c r="L1007" s="34"/>
      <c r="M1007" s="37" t="str">
        <f t="shared" si="68"/>
        <v xml:space="preserve"> </v>
      </c>
      <c r="N1007" s="36" t="str">
        <f t="shared" si="69"/>
        <v xml:space="preserve"> </v>
      </c>
      <c r="O1007" s="38" t="str">
        <f t="shared" si="70"/>
        <v xml:space="preserve"> </v>
      </c>
      <c r="P1007" s="37" t="str">
        <f t="shared" si="71"/>
        <v xml:space="preserve"> </v>
      </c>
      <c r="Q1007" s="36" t="str">
        <f t="shared" si="72"/>
        <v xml:space="preserve"> </v>
      </c>
    </row>
    <row r="1008" spans="1:18" ht="15" customHeight="1">
      <c r="B1008" s="31"/>
      <c r="C1008" s="31"/>
      <c r="D1008" s="31"/>
      <c r="E1008" s="33"/>
      <c r="F1008" s="34"/>
      <c r="G1008" s="35"/>
      <c r="H1008" s="36" t="str">
        <f t="shared" si="66"/>
        <v/>
      </c>
      <c r="I1008" s="34"/>
      <c r="J1008" s="35"/>
      <c r="K1008" s="36" t="str">
        <f t="shared" si="67"/>
        <v/>
      </c>
      <c r="L1008" s="34"/>
      <c r="M1008" s="37" t="str">
        <f t="shared" si="68"/>
        <v xml:space="preserve"> </v>
      </c>
      <c r="N1008" s="36" t="str">
        <f t="shared" si="69"/>
        <v xml:space="preserve"> </v>
      </c>
      <c r="O1008" s="38" t="str">
        <f t="shared" si="70"/>
        <v xml:space="preserve"> </v>
      </c>
      <c r="P1008" s="37" t="str">
        <f t="shared" si="71"/>
        <v xml:space="preserve"> </v>
      </c>
      <c r="Q1008" s="36" t="str">
        <f t="shared" si="72"/>
        <v xml:space="preserve"> </v>
      </c>
    </row>
    <row r="1009" spans="2:17" ht="15" customHeight="1">
      <c r="B1009" s="31"/>
      <c r="C1009" s="31"/>
      <c r="D1009" s="31"/>
      <c r="E1009" s="33"/>
      <c r="F1009" s="34"/>
      <c r="G1009" s="35"/>
      <c r="H1009" s="36" t="str">
        <f t="shared" si="66"/>
        <v/>
      </c>
      <c r="I1009" s="34"/>
      <c r="J1009" s="35"/>
      <c r="K1009" s="36" t="str">
        <f t="shared" si="67"/>
        <v/>
      </c>
      <c r="L1009" s="34"/>
      <c r="M1009" s="37" t="str">
        <f t="shared" si="68"/>
        <v xml:space="preserve"> </v>
      </c>
      <c r="N1009" s="36" t="str">
        <f t="shared" si="69"/>
        <v xml:space="preserve"> </v>
      </c>
      <c r="O1009" s="38" t="str">
        <f t="shared" si="70"/>
        <v xml:space="preserve"> </v>
      </c>
      <c r="P1009" s="37" t="str">
        <f t="shared" si="71"/>
        <v xml:space="preserve"> </v>
      </c>
      <c r="Q1009" s="36" t="str">
        <f t="shared" si="72"/>
        <v xml:space="preserve"> </v>
      </c>
    </row>
    <row r="1010" spans="2:17" ht="15" customHeight="1">
      <c r="B1010" s="31"/>
      <c r="C1010" s="31"/>
      <c r="D1010" s="31"/>
      <c r="E1010" s="33"/>
      <c r="F1010" s="34"/>
      <c r="G1010" s="35"/>
      <c r="H1010" s="36" t="str">
        <f t="shared" si="66"/>
        <v/>
      </c>
      <c r="I1010" s="34"/>
      <c r="J1010" s="35"/>
      <c r="K1010" s="36" t="str">
        <f t="shared" si="67"/>
        <v/>
      </c>
      <c r="L1010" s="34"/>
      <c r="M1010" s="37" t="str">
        <f t="shared" si="68"/>
        <v xml:space="preserve"> </v>
      </c>
      <c r="N1010" s="36" t="str">
        <f t="shared" si="69"/>
        <v xml:space="preserve"> </v>
      </c>
      <c r="O1010" s="38" t="str">
        <f t="shared" si="70"/>
        <v xml:space="preserve"> </v>
      </c>
      <c r="P1010" s="37" t="str">
        <f t="shared" si="71"/>
        <v xml:space="preserve"> </v>
      </c>
      <c r="Q1010" s="36" t="str">
        <f t="shared" si="72"/>
        <v xml:space="preserve"> </v>
      </c>
    </row>
    <row r="1011" spans="2:17" ht="15" customHeight="1">
      <c r="B1011" s="31"/>
      <c r="C1011" s="31"/>
      <c r="D1011" s="31"/>
      <c r="E1011" s="33"/>
      <c r="F1011" s="34"/>
      <c r="G1011" s="35"/>
      <c r="H1011" s="36" t="str">
        <f t="shared" si="66"/>
        <v/>
      </c>
      <c r="I1011" s="34"/>
      <c r="J1011" s="35"/>
      <c r="K1011" s="36" t="str">
        <f t="shared" si="67"/>
        <v/>
      </c>
      <c r="L1011" s="34"/>
      <c r="M1011" s="37" t="str">
        <f t="shared" si="68"/>
        <v xml:space="preserve"> </v>
      </c>
      <c r="N1011" s="36" t="str">
        <f t="shared" si="69"/>
        <v xml:space="preserve"> </v>
      </c>
      <c r="O1011" s="38" t="str">
        <f t="shared" si="70"/>
        <v xml:space="preserve"> </v>
      </c>
      <c r="P1011" s="37" t="str">
        <f t="shared" si="71"/>
        <v xml:space="preserve"> </v>
      </c>
      <c r="Q1011" s="36" t="str">
        <f t="shared" si="72"/>
        <v xml:space="preserve"> </v>
      </c>
    </row>
    <row r="1012" spans="2:17" ht="15" customHeight="1">
      <c r="B1012" s="31"/>
      <c r="C1012" s="31"/>
      <c r="D1012" s="31"/>
      <c r="E1012" s="33"/>
      <c r="F1012" s="34"/>
      <c r="G1012" s="35"/>
      <c r="H1012" s="36" t="str">
        <f t="shared" si="66"/>
        <v/>
      </c>
      <c r="I1012" s="34"/>
      <c r="J1012" s="35"/>
      <c r="K1012" s="36" t="str">
        <f t="shared" si="67"/>
        <v/>
      </c>
      <c r="L1012" s="34"/>
      <c r="M1012" s="37" t="str">
        <f t="shared" si="68"/>
        <v xml:space="preserve"> </v>
      </c>
      <c r="N1012" s="36" t="str">
        <f t="shared" si="69"/>
        <v xml:space="preserve"> </v>
      </c>
      <c r="O1012" s="38" t="str">
        <f t="shared" si="70"/>
        <v xml:space="preserve"> </v>
      </c>
      <c r="P1012" s="37" t="str">
        <f t="shared" si="71"/>
        <v xml:space="preserve"> </v>
      </c>
      <c r="Q1012" s="36" t="str">
        <f t="shared" si="72"/>
        <v xml:space="preserve"> </v>
      </c>
    </row>
    <row r="1013" spans="2:17" ht="15" customHeight="1">
      <c r="B1013" s="31"/>
      <c r="C1013" s="31"/>
      <c r="D1013" s="31"/>
      <c r="E1013" s="33"/>
      <c r="F1013" s="34"/>
      <c r="G1013" s="35"/>
      <c r="H1013" s="36" t="str">
        <f t="shared" si="66"/>
        <v/>
      </c>
      <c r="I1013" s="34"/>
      <c r="J1013" s="35"/>
      <c r="K1013" s="36" t="str">
        <f t="shared" si="67"/>
        <v/>
      </c>
      <c r="L1013" s="34"/>
      <c r="M1013" s="37" t="str">
        <f t="shared" si="68"/>
        <v xml:space="preserve"> </v>
      </c>
      <c r="N1013" s="36" t="str">
        <f t="shared" si="69"/>
        <v xml:space="preserve"> </v>
      </c>
      <c r="O1013" s="38" t="str">
        <f t="shared" si="70"/>
        <v xml:space="preserve"> </v>
      </c>
      <c r="P1013" s="37" t="str">
        <f t="shared" si="71"/>
        <v xml:space="preserve"> </v>
      </c>
      <c r="Q1013" s="36" t="str">
        <f t="shared" si="72"/>
        <v xml:space="preserve"> </v>
      </c>
    </row>
    <row r="1014" spans="2:17" ht="15" customHeight="1">
      <c r="B1014" s="31"/>
      <c r="C1014" s="31"/>
      <c r="D1014" s="31"/>
      <c r="E1014" s="33"/>
      <c r="F1014" s="34"/>
      <c r="G1014" s="35"/>
      <c r="H1014" s="36" t="str">
        <f t="shared" si="66"/>
        <v/>
      </c>
      <c r="I1014" s="34"/>
      <c r="J1014" s="35"/>
      <c r="K1014" s="36" t="str">
        <f t="shared" si="67"/>
        <v/>
      </c>
      <c r="L1014" s="34"/>
      <c r="M1014" s="37" t="str">
        <f t="shared" si="68"/>
        <v xml:space="preserve"> </v>
      </c>
      <c r="N1014" s="36" t="str">
        <f t="shared" si="69"/>
        <v xml:space="preserve"> </v>
      </c>
      <c r="O1014" s="38" t="str">
        <f t="shared" si="70"/>
        <v xml:space="preserve"> </v>
      </c>
      <c r="P1014" s="37" t="str">
        <f t="shared" si="71"/>
        <v xml:space="preserve"> </v>
      </c>
      <c r="Q1014" s="36" t="str">
        <f t="shared" si="72"/>
        <v xml:space="preserve"> </v>
      </c>
    </row>
    <row r="1015" spans="2:17" ht="15" customHeight="1">
      <c r="B1015" s="31"/>
      <c r="C1015" s="31"/>
      <c r="D1015" s="31"/>
      <c r="E1015" s="33"/>
      <c r="F1015" s="34"/>
      <c r="G1015" s="35"/>
      <c r="H1015" s="36" t="str">
        <f t="shared" si="66"/>
        <v/>
      </c>
      <c r="I1015" s="34"/>
      <c r="J1015" s="35"/>
      <c r="K1015" s="36" t="str">
        <f t="shared" si="67"/>
        <v/>
      </c>
      <c r="L1015" s="34"/>
      <c r="M1015" s="37" t="str">
        <f t="shared" si="68"/>
        <v xml:space="preserve"> </v>
      </c>
      <c r="N1015" s="36" t="str">
        <f t="shared" si="69"/>
        <v xml:space="preserve"> </v>
      </c>
      <c r="O1015" s="38" t="str">
        <f t="shared" si="70"/>
        <v xml:space="preserve"> </v>
      </c>
      <c r="P1015" s="37" t="str">
        <f t="shared" si="71"/>
        <v xml:space="preserve"> </v>
      </c>
      <c r="Q1015" s="36" t="str">
        <f t="shared" si="72"/>
        <v xml:space="preserve"> </v>
      </c>
    </row>
    <row r="1016" spans="2:17" ht="15" customHeight="1">
      <c r="B1016" s="31"/>
      <c r="C1016" s="31"/>
      <c r="D1016" s="31"/>
      <c r="E1016" s="33"/>
      <c r="F1016" s="34"/>
      <c r="G1016" s="35"/>
      <c r="H1016" s="36" t="str">
        <f t="shared" si="66"/>
        <v/>
      </c>
      <c r="I1016" s="34"/>
      <c r="J1016" s="35"/>
      <c r="K1016" s="36" t="str">
        <f t="shared" si="67"/>
        <v/>
      </c>
      <c r="L1016" s="34"/>
      <c r="M1016" s="37" t="str">
        <f t="shared" si="68"/>
        <v xml:space="preserve"> </v>
      </c>
      <c r="N1016" s="36" t="str">
        <f t="shared" si="69"/>
        <v xml:space="preserve"> </v>
      </c>
      <c r="O1016" s="38" t="str">
        <f t="shared" si="70"/>
        <v xml:space="preserve"> </v>
      </c>
      <c r="P1016" s="37" t="str">
        <f t="shared" si="71"/>
        <v xml:space="preserve"> </v>
      </c>
      <c r="Q1016" s="36" t="str">
        <f t="shared" si="72"/>
        <v xml:space="preserve"> </v>
      </c>
    </row>
    <row r="1017" spans="2:17" ht="15" customHeight="1">
      <c r="B1017" s="31"/>
      <c r="C1017" s="31"/>
      <c r="D1017" s="31"/>
      <c r="E1017" s="33"/>
      <c r="F1017" s="34"/>
      <c r="G1017" s="35"/>
      <c r="H1017" s="36" t="str">
        <f t="shared" si="66"/>
        <v/>
      </c>
      <c r="I1017" s="34"/>
      <c r="J1017" s="35"/>
      <c r="K1017" s="36" t="str">
        <f t="shared" si="67"/>
        <v/>
      </c>
      <c r="L1017" s="34"/>
      <c r="M1017" s="37" t="str">
        <f t="shared" si="68"/>
        <v xml:space="preserve"> </v>
      </c>
      <c r="N1017" s="36" t="str">
        <f t="shared" si="69"/>
        <v xml:space="preserve"> </v>
      </c>
      <c r="O1017" s="38" t="str">
        <f t="shared" si="70"/>
        <v xml:space="preserve"> </v>
      </c>
      <c r="P1017" s="37" t="str">
        <f t="shared" si="71"/>
        <v xml:space="preserve"> </v>
      </c>
      <c r="Q1017" s="36" t="str">
        <f t="shared" si="72"/>
        <v xml:space="preserve"> </v>
      </c>
    </row>
    <row r="1018" spans="2:17" ht="15" customHeight="1">
      <c r="B1018" s="31"/>
      <c r="C1018" s="31"/>
      <c r="D1018" s="31"/>
      <c r="E1018" s="33"/>
      <c r="F1018" s="34"/>
      <c r="G1018" s="35"/>
      <c r="H1018" s="36" t="str">
        <f t="shared" si="66"/>
        <v/>
      </c>
      <c r="I1018" s="34"/>
      <c r="J1018" s="35"/>
      <c r="K1018" s="36" t="str">
        <f t="shared" si="67"/>
        <v/>
      </c>
      <c r="L1018" s="34"/>
      <c r="M1018" s="37" t="str">
        <f t="shared" si="68"/>
        <v xml:space="preserve"> </v>
      </c>
      <c r="N1018" s="36" t="str">
        <f t="shared" si="69"/>
        <v xml:space="preserve"> </v>
      </c>
      <c r="O1018" s="38" t="str">
        <f t="shared" si="70"/>
        <v xml:space="preserve"> </v>
      </c>
      <c r="P1018" s="37" t="str">
        <f t="shared" si="71"/>
        <v xml:space="preserve"> </v>
      </c>
      <c r="Q1018" s="36" t="str">
        <f t="shared" si="72"/>
        <v xml:space="preserve"> </v>
      </c>
    </row>
    <row r="1019" spans="2:17" ht="15" customHeight="1">
      <c r="B1019" s="31"/>
      <c r="C1019" s="31"/>
      <c r="D1019" s="31"/>
      <c r="E1019" s="33"/>
      <c r="F1019" s="34"/>
      <c r="G1019" s="35"/>
      <c r="H1019" s="36" t="str">
        <f t="shared" si="66"/>
        <v/>
      </c>
      <c r="I1019" s="34"/>
      <c r="J1019" s="35"/>
      <c r="K1019" s="36" t="str">
        <f t="shared" si="67"/>
        <v/>
      </c>
      <c r="L1019" s="34"/>
      <c r="M1019" s="37" t="str">
        <f t="shared" si="68"/>
        <v xml:space="preserve"> </v>
      </c>
      <c r="N1019" s="36" t="str">
        <f t="shared" si="69"/>
        <v xml:space="preserve"> </v>
      </c>
      <c r="O1019" s="38" t="str">
        <f t="shared" si="70"/>
        <v xml:space="preserve"> </v>
      </c>
      <c r="P1019" s="37" t="str">
        <f t="shared" si="71"/>
        <v xml:space="preserve"> </v>
      </c>
      <c r="Q1019" s="36" t="str">
        <f t="shared" si="72"/>
        <v xml:space="preserve"> </v>
      </c>
    </row>
    <row r="1020" spans="2:17" ht="15" customHeight="1">
      <c r="B1020" s="31"/>
      <c r="C1020" s="31"/>
      <c r="D1020" s="31"/>
      <c r="E1020" s="33"/>
      <c r="F1020" s="34"/>
      <c r="G1020" s="35"/>
      <c r="H1020" s="36" t="str">
        <f t="shared" si="66"/>
        <v/>
      </c>
      <c r="I1020" s="34"/>
      <c r="J1020" s="35"/>
      <c r="K1020" s="36" t="str">
        <f t="shared" si="67"/>
        <v/>
      </c>
      <c r="L1020" s="34"/>
      <c r="M1020" s="37" t="str">
        <f t="shared" si="68"/>
        <v xml:space="preserve"> </v>
      </c>
      <c r="N1020" s="36" t="str">
        <f t="shared" si="69"/>
        <v xml:space="preserve"> </v>
      </c>
      <c r="O1020" s="38" t="str">
        <f t="shared" si="70"/>
        <v xml:space="preserve"> </v>
      </c>
      <c r="P1020" s="37" t="str">
        <f t="shared" si="71"/>
        <v xml:space="preserve"> </v>
      </c>
      <c r="Q1020" s="36" t="str">
        <f t="shared" si="72"/>
        <v xml:space="preserve"> </v>
      </c>
    </row>
    <row r="1021" spans="2:17" ht="15" customHeight="1">
      <c r="B1021" s="31"/>
      <c r="C1021" s="31"/>
      <c r="D1021" s="31"/>
      <c r="E1021" s="33"/>
      <c r="F1021" s="34"/>
      <c r="G1021" s="35"/>
      <c r="H1021" s="36" t="str">
        <f t="shared" si="66"/>
        <v/>
      </c>
      <c r="I1021" s="34"/>
      <c r="J1021" s="35"/>
      <c r="K1021" s="36" t="str">
        <f t="shared" si="67"/>
        <v/>
      </c>
      <c r="L1021" s="34"/>
      <c r="M1021" s="37" t="str">
        <f t="shared" si="68"/>
        <v xml:space="preserve"> </v>
      </c>
      <c r="N1021" s="36" t="str">
        <f t="shared" si="69"/>
        <v xml:space="preserve"> </v>
      </c>
      <c r="O1021" s="38" t="str">
        <f t="shared" si="70"/>
        <v xml:space="preserve"> </v>
      </c>
      <c r="P1021" s="37" t="str">
        <f t="shared" si="71"/>
        <v xml:space="preserve"> </v>
      </c>
      <c r="Q1021" s="36" t="str">
        <f t="shared" si="72"/>
        <v xml:space="preserve"> </v>
      </c>
    </row>
    <row r="1022" spans="2:17" ht="15" customHeight="1">
      <c r="B1022" s="31"/>
      <c r="C1022" s="31"/>
      <c r="D1022" s="31"/>
      <c r="E1022" s="33"/>
      <c r="F1022" s="34"/>
      <c r="G1022" s="35"/>
      <c r="H1022" s="36" t="str">
        <f t="shared" si="66"/>
        <v/>
      </c>
      <c r="I1022" s="34"/>
      <c r="J1022" s="35"/>
      <c r="K1022" s="36" t="str">
        <f t="shared" si="67"/>
        <v/>
      </c>
      <c r="L1022" s="34"/>
      <c r="M1022" s="37" t="str">
        <f t="shared" si="68"/>
        <v xml:space="preserve"> </v>
      </c>
      <c r="N1022" s="36" t="str">
        <f t="shared" si="69"/>
        <v xml:space="preserve"> </v>
      </c>
      <c r="O1022" s="38" t="str">
        <f t="shared" si="70"/>
        <v xml:space="preserve"> </v>
      </c>
      <c r="P1022" s="37" t="str">
        <f t="shared" si="71"/>
        <v xml:space="preserve"> </v>
      </c>
      <c r="Q1022" s="36" t="str">
        <f t="shared" si="72"/>
        <v xml:space="preserve"> </v>
      </c>
    </row>
    <row r="1023" spans="2:17" ht="15" customHeight="1">
      <c r="B1023" s="31"/>
      <c r="C1023" s="31"/>
      <c r="D1023" s="31"/>
      <c r="E1023" s="33"/>
      <c r="F1023" s="34"/>
      <c r="G1023" s="35"/>
      <c r="H1023" s="36" t="str">
        <f t="shared" si="66"/>
        <v/>
      </c>
      <c r="I1023" s="34"/>
      <c r="J1023" s="35"/>
      <c r="K1023" s="36" t="str">
        <f t="shared" si="67"/>
        <v/>
      </c>
      <c r="L1023" s="34"/>
      <c r="M1023" s="37" t="str">
        <f t="shared" si="68"/>
        <v xml:space="preserve"> </v>
      </c>
      <c r="N1023" s="36" t="str">
        <f t="shared" si="69"/>
        <v xml:space="preserve"> </v>
      </c>
      <c r="O1023" s="38" t="str">
        <f t="shared" si="70"/>
        <v xml:space="preserve"> </v>
      </c>
      <c r="P1023" s="37" t="str">
        <f t="shared" si="71"/>
        <v xml:space="preserve"> </v>
      </c>
      <c r="Q1023" s="36" t="str">
        <f t="shared" si="72"/>
        <v xml:space="preserve"> </v>
      </c>
    </row>
    <row r="1024" spans="2:17" ht="15" customHeight="1">
      <c r="B1024" s="31"/>
      <c r="C1024" s="31"/>
      <c r="D1024" s="31"/>
      <c r="E1024" s="33"/>
      <c r="F1024" s="34"/>
      <c r="G1024" s="35"/>
      <c r="H1024" s="36" t="str">
        <f t="shared" si="66"/>
        <v/>
      </c>
      <c r="I1024" s="34"/>
      <c r="J1024" s="35"/>
      <c r="K1024" s="36" t="str">
        <f t="shared" si="67"/>
        <v/>
      </c>
      <c r="L1024" s="34"/>
      <c r="M1024" s="37" t="str">
        <f t="shared" si="68"/>
        <v xml:space="preserve"> </v>
      </c>
      <c r="N1024" s="36" t="str">
        <f t="shared" si="69"/>
        <v xml:space="preserve"> </v>
      </c>
      <c r="O1024" s="38" t="str">
        <f t="shared" si="70"/>
        <v xml:space="preserve"> </v>
      </c>
      <c r="P1024" s="37" t="str">
        <f t="shared" si="71"/>
        <v xml:space="preserve"> </v>
      </c>
      <c r="Q1024" s="36" t="str">
        <f t="shared" si="72"/>
        <v xml:space="preserve"> </v>
      </c>
    </row>
    <row r="1025" spans="2:17" ht="15" customHeight="1">
      <c r="B1025" s="31"/>
      <c r="C1025" s="31"/>
      <c r="D1025" s="31"/>
      <c r="E1025" s="33"/>
      <c r="F1025" s="34"/>
      <c r="G1025" s="35"/>
      <c r="H1025" s="36" t="str">
        <f t="shared" si="66"/>
        <v/>
      </c>
      <c r="I1025" s="34"/>
      <c r="J1025" s="35"/>
      <c r="K1025" s="36" t="str">
        <f t="shared" si="67"/>
        <v/>
      </c>
      <c r="L1025" s="34"/>
      <c r="M1025" s="37" t="str">
        <f t="shared" si="68"/>
        <v xml:space="preserve"> </v>
      </c>
      <c r="N1025" s="36" t="str">
        <f t="shared" si="69"/>
        <v xml:space="preserve"> </v>
      </c>
      <c r="O1025" s="38" t="str">
        <f t="shared" si="70"/>
        <v xml:space="preserve"> </v>
      </c>
      <c r="P1025" s="37" t="str">
        <f t="shared" si="71"/>
        <v xml:space="preserve"> </v>
      </c>
      <c r="Q1025" s="36" t="str">
        <f t="shared" si="72"/>
        <v xml:space="preserve"> </v>
      </c>
    </row>
    <row r="1026" spans="2:17" ht="15" customHeight="1">
      <c r="B1026" s="31"/>
      <c r="C1026" s="31"/>
      <c r="D1026" s="31"/>
      <c r="E1026" s="33"/>
      <c r="F1026" s="34"/>
      <c r="G1026" s="35"/>
      <c r="H1026" s="36" t="str">
        <f t="shared" si="66"/>
        <v/>
      </c>
      <c r="I1026" s="34"/>
      <c r="J1026" s="35"/>
      <c r="K1026" s="36" t="str">
        <f t="shared" si="67"/>
        <v/>
      </c>
      <c r="L1026" s="34"/>
      <c r="M1026" s="37" t="str">
        <f t="shared" si="68"/>
        <v xml:space="preserve"> </v>
      </c>
      <c r="N1026" s="36" t="str">
        <f t="shared" si="69"/>
        <v xml:space="preserve"> </v>
      </c>
      <c r="O1026" s="38" t="str">
        <f t="shared" si="70"/>
        <v xml:space="preserve"> </v>
      </c>
      <c r="P1026" s="37" t="str">
        <f t="shared" si="71"/>
        <v xml:space="preserve"> </v>
      </c>
      <c r="Q1026" s="36" t="str">
        <f t="shared" si="72"/>
        <v xml:space="preserve"> </v>
      </c>
    </row>
    <row r="1027" spans="2:17" ht="15" customHeight="1">
      <c r="B1027" s="31"/>
      <c r="C1027" s="31"/>
      <c r="D1027" s="31"/>
      <c r="E1027" s="33"/>
      <c r="F1027" s="34"/>
      <c r="G1027" s="35"/>
      <c r="H1027" s="36" t="str">
        <f t="shared" si="66"/>
        <v/>
      </c>
      <c r="I1027" s="34"/>
      <c r="J1027" s="35"/>
      <c r="K1027" s="36" t="str">
        <f t="shared" si="67"/>
        <v/>
      </c>
      <c r="L1027" s="34"/>
      <c r="M1027" s="37" t="str">
        <f t="shared" si="68"/>
        <v xml:space="preserve"> </v>
      </c>
      <c r="N1027" s="36" t="str">
        <f t="shared" si="69"/>
        <v xml:space="preserve"> </v>
      </c>
      <c r="O1027" s="38" t="str">
        <f t="shared" si="70"/>
        <v xml:space="preserve"> </v>
      </c>
      <c r="P1027" s="37" t="str">
        <f t="shared" si="71"/>
        <v xml:space="preserve"> </v>
      </c>
      <c r="Q1027" s="36" t="str">
        <f t="shared" si="72"/>
        <v xml:space="preserve"> </v>
      </c>
    </row>
    <row r="1028" spans="2:17" ht="15" customHeight="1">
      <c r="B1028" s="31"/>
      <c r="C1028" s="31"/>
      <c r="D1028" s="31"/>
      <c r="E1028" s="33"/>
      <c r="F1028" s="34"/>
      <c r="G1028" s="35"/>
      <c r="H1028" s="36" t="str">
        <f t="shared" si="66"/>
        <v/>
      </c>
      <c r="I1028" s="34"/>
      <c r="J1028" s="35"/>
      <c r="K1028" s="36" t="str">
        <f t="shared" si="67"/>
        <v/>
      </c>
      <c r="L1028" s="34"/>
      <c r="M1028" s="37" t="str">
        <f t="shared" si="68"/>
        <v xml:space="preserve"> </v>
      </c>
      <c r="N1028" s="36" t="str">
        <f t="shared" si="69"/>
        <v xml:space="preserve"> </v>
      </c>
      <c r="O1028" s="38" t="str">
        <f t="shared" si="70"/>
        <v xml:space="preserve"> </v>
      </c>
      <c r="P1028" s="37" t="str">
        <f t="shared" si="71"/>
        <v xml:space="preserve"> </v>
      </c>
      <c r="Q1028" s="36" t="str">
        <f t="shared" si="72"/>
        <v xml:space="preserve"> </v>
      </c>
    </row>
    <row r="1029" spans="2:17" ht="15" customHeight="1">
      <c r="B1029" s="31"/>
      <c r="C1029" s="31"/>
      <c r="D1029" s="31"/>
      <c r="E1029" s="33"/>
      <c r="F1029" s="34"/>
      <c r="G1029" s="35"/>
      <c r="H1029" s="36" t="str">
        <f t="shared" si="66"/>
        <v/>
      </c>
      <c r="I1029" s="34"/>
      <c r="J1029" s="35"/>
      <c r="K1029" s="36" t="str">
        <f t="shared" si="67"/>
        <v/>
      </c>
      <c r="L1029" s="34"/>
      <c r="M1029" s="37" t="str">
        <f t="shared" si="68"/>
        <v xml:space="preserve"> </v>
      </c>
      <c r="N1029" s="36" t="str">
        <f t="shared" si="69"/>
        <v xml:space="preserve"> </v>
      </c>
      <c r="O1029" s="38" t="str">
        <f t="shared" si="70"/>
        <v xml:space="preserve"> </v>
      </c>
      <c r="P1029" s="37" t="str">
        <f t="shared" si="71"/>
        <v xml:space="preserve"> </v>
      </c>
      <c r="Q1029" s="36" t="str">
        <f t="shared" si="72"/>
        <v xml:space="preserve"> </v>
      </c>
    </row>
    <row r="1030" spans="2:17" ht="15" customHeight="1">
      <c r="B1030" s="31"/>
      <c r="C1030" s="31"/>
      <c r="D1030" s="31"/>
      <c r="E1030" s="33"/>
      <c r="F1030" s="34"/>
      <c r="G1030" s="35"/>
      <c r="H1030" s="36" t="str">
        <f t="shared" si="66"/>
        <v/>
      </c>
      <c r="I1030" s="34"/>
      <c r="J1030" s="35"/>
      <c r="K1030" s="36" t="str">
        <f t="shared" si="67"/>
        <v/>
      </c>
      <c r="L1030" s="34"/>
      <c r="M1030" s="37" t="str">
        <f t="shared" si="68"/>
        <v xml:space="preserve"> </v>
      </c>
      <c r="N1030" s="36" t="str">
        <f t="shared" si="69"/>
        <v xml:space="preserve"> </v>
      </c>
      <c r="O1030" s="38" t="str">
        <f t="shared" si="70"/>
        <v xml:space="preserve"> </v>
      </c>
      <c r="P1030" s="37" t="str">
        <f t="shared" si="71"/>
        <v xml:space="preserve"> </v>
      </c>
      <c r="Q1030" s="36" t="str">
        <f t="shared" si="72"/>
        <v xml:space="preserve"> </v>
      </c>
    </row>
    <row r="1031" spans="2:17" ht="15" customHeight="1">
      <c r="B1031" s="31"/>
      <c r="C1031" s="31"/>
      <c r="D1031" s="31"/>
      <c r="E1031" s="33"/>
      <c r="F1031" s="34"/>
      <c r="G1031" s="35"/>
      <c r="H1031" s="36" t="str">
        <f t="shared" si="66"/>
        <v/>
      </c>
      <c r="I1031" s="34"/>
      <c r="J1031" s="35"/>
      <c r="K1031" s="36" t="str">
        <f t="shared" si="67"/>
        <v/>
      </c>
      <c r="L1031" s="34"/>
      <c r="M1031" s="37" t="str">
        <f t="shared" si="68"/>
        <v xml:space="preserve"> </v>
      </c>
      <c r="N1031" s="36" t="str">
        <f t="shared" si="69"/>
        <v xml:space="preserve"> </v>
      </c>
      <c r="O1031" s="38" t="str">
        <f t="shared" si="70"/>
        <v xml:space="preserve"> </v>
      </c>
      <c r="P1031" s="37" t="str">
        <f t="shared" si="71"/>
        <v xml:space="preserve"> </v>
      </c>
      <c r="Q1031" s="36" t="str">
        <f t="shared" si="72"/>
        <v xml:space="preserve"> </v>
      </c>
    </row>
    <row r="1032" spans="2:17" ht="15" customHeight="1">
      <c r="B1032" s="31"/>
      <c r="C1032" s="31"/>
      <c r="D1032" s="31"/>
      <c r="E1032" s="33"/>
      <c r="F1032" s="34"/>
      <c r="G1032" s="35"/>
      <c r="H1032" s="36" t="str">
        <f t="shared" si="66"/>
        <v/>
      </c>
      <c r="I1032" s="34"/>
      <c r="J1032" s="35"/>
      <c r="K1032" s="36" t="str">
        <f t="shared" si="67"/>
        <v/>
      </c>
      <c r="L1032" s="34"/>
      <c r="M1032" s="37" t="str">
        <f t="shared" si="68"/>
        <v xml:space="preserve"> </v>
      </c>
      <c r="N1032" s="36" t="str">
        <f t="shared" si="69"/>
        <v xml:space="preserve"> </v>
      </c>
      <c r="O1032" s="38" t="str">
        <f t="shared" si="70"/>
        <v xml:space="preserve"> </v>
      </c>
      <c r="P1032" s="37" t="str">
        <f t="shared" si="71"/>
        <v xml:space="preserve"> </v>
      </c>
      <c r="Q1032" s="36" t="str">
        <f t="shared" si="72"/>
        <v xml:space="preserve"> </v>
      </c>
    </row>
    <row r="1033" spans="2:17" ht="15" customHeight="1">
      <c r="B1033" s="31"/>
      <c r="C1033" s="31"/>
      <c r="D1033" s="31"/>
      <c r="E1033" s="33"/>
      <c r="F1033" s="34"/>
      <c r="G1033" s="35"/>
      <c r="H1033" s="36" t="str">
        <f t="shared" si="66"/>
        <v/>
      </c>
      <c r="I1033" s="34"/>
      <c r="J1033" s="35"/>
      <c r="K1033" s="36" t="str">
        <f t="shared" si="67"/>
        <v/>
      </c>
      <c r="L1033" s="34"/>
      <c r="M1033" s="37" t="str">
        <f t="shared" si="68"/>
        <v xml:space="preserve"> </v>
      </c>
      <c r="N1033" s="36" t="str">
        <f t="shared" si="69"/>
        <v xml:space="preserve"> </v>
      </c>
      <c r="O1033" s="38" t="str">
        <f t="shared" si="70"/>
        <v xml:space="preserve"> </v>
      </c>
      <c r="P1033" s="37" t="str">
        <f t="shared" si="71"/>
        <v xml:space="preserve"> </v>
      </c>
      <c r="Q1033" s="36" t="str">
        <f t="shared" si="72"/>
        <v xml:space="preserve"> </v>
      </c>
    </row>
    <row r="1034" spans="2:17" ht="15" customHeight="1">
      <c r="B1034" s="31"/>
      <c r="C1034" s="31"/>
      <c r="D1034" s="31"/>
      <c r="E1034" s="33"/>
      <c r="F1034" s="34"/>
      <c r="G1034" s="35"/>
      <c r="H1034" s="36" t="str">
        <f t="shared" si="66"/>
        <v/>
      </c>
      <c r="I1034" s="34"/>
      <c r="J1034" s="35"/>
      <c r="K1034" s="36" t="str">
        <f t="shared" si="67"/>
        <v/>
      </c>
      <c r="L1034" s="34"/>
      <c r="M1034" s="37" t="str">
        <f t="shared" si="68"/>
        <v xml:space="preserve"> </v>
      </c>
      <c r="N1034" s="36" t="str">
        <f t="shared" si="69"/>
        <v xml:space="preserve"> </v>
      </c>
      <c r="O1034" s="38" t="str">
        <f t="shared" si="70"/>
        <v xml:space="preserve"> </v>
      </c>
      <c r="P1034" s="37" t="str">
        <f t="shared" si="71"/>
        <v xml:space="preserve"> </v>
      </c>
      <c r="Q1034" s="36" t="str">
        <f t="shared" si="72"/>
        <v xml:space="preserve"> </v>
      </c>
    </row>
    <row r="1035" spans="2:17" ht="15" customHeight="1">
      <c r="B1035" s="31"/>
      <c r="C1035" s="31"/>
      <c r="D1035" s="31"/>
      <c r="E1035" s="33"/>
      <c r="F1035" s="34"/>
      <c r="G1035" s="35"/>
      <c r="H1035" s="36" t="str">
        <f t="shared" si="66"/>
        <v/>
      </c>
      <c r="I1035" s="34"/>
      <c r="J1035" s="35"/>
      <c r="K1035" s="36" t="str">
        <f t="shared" si="67"/>
        <v/>
      </c>
      <c r="L1035" s="34"/>
      <c r="M1035" s="37" t="str">
        <f t="shared" si="68"/>
        <v xml:space="preserve"> </v>
      </c>
      <c r="N1035" s="36" t="str">
        <f t="shared" si="69"/>
        <v xml:space="preserve"> </v>
      </c>
      <c r="O1035" s="38" t="str">
        <f t="shared" si="70"/>
        <v xml:space="preserve"> </v>
      </c>
      <c r="P1035" s="37" t="str">
        <f t="shared" si="71"/>
        <v xml:space="preserve"> </v>
      </c>
      <c r="Q1035" s="36" t="str">
        <f t="shared" si="72"/>
        <v xml:space="preserve"> </v>
      </c>
    </row>
    <row r="1036" spans="2:17" ht="15" customHeight="1">
      <c r="B1036" s="31"/>
      <c r="C1036" s="31"/>
      <c r="D1036" s="31"/>
      <c r="E1036" s="33"/>
      <c r="F1036" s="34"/>
      <c r="G1036" s="35"/>
      <c r="H1036" s="36" t="str">
        <f t="shared" si="66"/>
        <v/>
      </c>
      <c r="I1036" s="34"/>
      <c r="J1036" s="35"/>
      <c r="K1036" s="36" t="str">
        <f t="shared" si="67"/>
        <v/>
      </c>
      <c r="L1036" s="34"/>
      <c r="M1036" s="37" t="str">
        <f t="shared" si="68"/>
        <v xml:space="preserve"> </v>
      </c>
      <c r="N1036" s="36" t="str">
        <f t="shared" si="69"/>
        <v xml:space="preserve"> </v>
      </c>
      <c r="O1036" s="38" t="str">
        <f t="shared" si="70"/>
        <v xml:space="preserve"> </v>
      </c>
      <c r="P1036" s="37" t="str">
        <f t="shared" si="71"/>
        <v xml:space="preserve"> </v>
      </c>
      <c r="Q1036" s="36" t="str">
        <f t="shared" si="72"/>
        <v xml:space="preserve"> </v>
      </c>
    </row>
    <row r="1037" spans="2:17" ht="15" customHeight="1">
      <c r="B1037" s="31"/>
      <c r="C1037" s="31"/>
      <c r="D1037" s="31"/>
      <c r="E1037" s="33"/>
      <c r="F1037" s="34"/>
      <c r="G1037" s="35"/>
      <c r="H1037" s="36" t="str">
        <f t="shared" si="66"/>
        <v/>
      </c>
      <c r="I1037" s="34"/>
      <c r="J1037" s="35"/>
      <c r="K1037" s="36" t="str">
        <f t="shared" si="67"/>
        <v/>
      </c>
      <c r="L1037" s="34"/>
      <c r="M1037" s="37" t="str">
        <f t="shared" si="68"/>
        <v xml:space="preserve"> </v>
      </c>
      <c r="N1037" s="36" t="str">
        <f t="shared" si="69"/>
        <v xml:space="preserve"> </v>
      </c>
      <c r="O1037" s="38" t="str">
        <f t="shared" si="70"/>
        <v xml:space="preserve"> </v>
      </c>
      <c r="P1037" s="37" t="str">
        <f t="shared" si="71"/>
        <v xml:space="preserve"> </v>
      </c>
      <c r="Q1037" s="36" t="str">
        <f t="shared" si="72"/>
        <v xml:space="preserve"> </v>
      </c>
    </row>
    <row r="1038" spans="2:17" ht="15" customHeight="1">
      <c r="B1038" s="31"/>
      <c r="C1038" s="31"/>
      <c r="D1038" s="31"/>
      <c r="E1038" s="33"/>
      <c r="F1038" s="34"/>
      <c r="G1038" s="35"/>
      <c r="H1038" s="36" t="str">
        <f t="shared" si="66"/>
        <v/>
      </c>
      <c r="I1038" s="34"/>
      <c r="J1038" s="35"/>
      <c r="K1038" s="36" t="str">
        <f t="shared" si="67"/>
        <v/>
      </c>
      <c r="L1038" s="34"/>
      <c r="M1038" s="37" t="str">
        <f t="shared" si="68"/>
        <v xml:space="preserve"> </v>
      </c>
      <c r="N1038" s="36" t="str">
        <f t="shared" si="69"/>
        <v xml:space="preserve"> </v>
      </c>
      <c r="O1038" s="38" t="str">
        <f t="shared" si="70"/>
        <v xml:space="preserve"> </v>
      </c>
      <c r="P1038" s="37" t="str">
        <f t="shared" si="71"/>
        <v xml:space="preserve"> </v>
      </c>
      <c r="Q1038" s="36" t="str">
        <f t="shared" si="72"/>
        <v xml:space="preserve"> </v>
      </c>
    </row>
    <row r="1039" spans="2:17" ht="15" customHeight="1">
      <c r="B1039" s="31"/>
      <c r="C1039" s="31"/>
      <c r="D1039" s="31"/>
      <c r="E1039" s="33"/>
      <c r="F1039" s="34"/>
      <c r="G1039" s="35"/>
      <c r="H1039" s="36" t="str">
        <f t="shared" si="66"/>
        <v/>
      </c>
      <c r="I1039" s="34"/>
      <c r="J1039" s="35"/>
      <c r="K1039" s="36" t="str">
        <f t="shared" si="67"/>
        <v/>
      </c>
      <c r="L1039" s="34"/>
      <c r="M1039" s="37" t="str">
        <f t="shared" si="68"/>
        <v xml:space="preserve"> </v>
      </c>
      <c r="N1039" s="36" t="str">
        <f t="shared" si="69"/>
        <v xml:space="preserve"> </v>
      </c>
      <c r="O1039" s="38" t="str">
        <f t="shared" si="70"/>
        <v xml:space="preserve"> </v>
      </c>
      <c r="P1039" s="37" t="str">
        <f t="shared" si="71"/>
        <v xml:space="preserve"> </v>
      </c>
      <c r="Q1039" s="36" t="str">
        <f t="shared" si="72"/>
        <v xml:space="preserve"> </v>
      </c>
    </row>
    <row r="1040" spans="2:17" ht="15" customHeight="1">
      <c r="B1040" s="31"/>
      <c r="C1040" s="31"/>
      <c r="D1040" s="31"/>
      <c r="E1040" s="33"/>
      <c r="F1040" s="34"/>
      <c r="G1040" s="35"/>
      <c r="H1040" s="36" t="str">
        <f t="shared" si="66"/>
        <v/>
      </c>
      <c r="I1040" s="34"/>
      <c r="J1040" s="35"/>
      <c r="K1040" s="36" t="str">
        <f t="shared" si="67"/>
        <v/>
      </c>
      <c r="L1040" s="34"/>
      <c r="M1040" s="37" t="str">
        <f t="shared" si="68"/>
        <v xml:space="preserve"> </v>
      </c>
      <c r="N1040" s="36" t="str">
        <f t="shared" si="69"/>
        <v xml:space="preserve"> </v>
      </c>
      <c r="O1040" s="38" t="str">
        <f t="shared" si="70"/>
        <v xml:space="preserve"> </v>
      </c>
      <c r="P1040" s="37" t="str">
        <f t="shared" si="71"/>
        <v xml:space="preserve"> </v>
      </c>
      <c r="Q1040" s="36" t="str">
        <f t="shared" si="72"/>
        <v xml:space="preserve"> </v>
      </c>
    </row>
    <row r="1041" spans="2:17" ht="15" customHeight="1">
      <c r="B1041" s="31"/>
      <c r="C1041" s="31"/>
      <c r="D1041" s="31"/>
      <c r="E1041" s="33"/>
      <c r="F1041" s="34"/>
      <c r="G1041" s="35"/>
      <c r="H1041" s="36" t="str">
        <f t="shared" si="66"/>
        <v/>
      </c>
      <c r="I1041" s="34"/>
      <c r="J1041" s="35"/>
      <c r="K1041" s="36" t="str">
        <f t="shared" si="67"/>
        <v/>
      </c>
      <c r="L1041" s="34"/>
      <c r="M1041" s="37" t="str">
        <f t="shared" si="68"/>
        <v xml:space="preserve"> </v>
      </c>
      <c r="N1041" s="36" t="str">
        <f t="shared" si="69"/>
        <v xml:space="preserve"> </v>
      </c>
      <c r="O1041" s="38" t="str">
        <f t="shared" si="70"/>
        <v xml:space="preserve"> </v>
      </c>
      <c r="P1041" s="37" t="str">
        <f t="shared" si="71"/>
        <v xml:space="preserve"> </v>
      </c>
      <c r="Q1041" s="36" t="str">
        <f t="shared" si="72"/>
        <v xml:space="preserve"> </v>
      </c>
    </row>
    <row r="1042" spans="2:17" ht="15" customHeight="1">
      <c r="B1042" s="31"/>
      <c r="C1042" s="31"/>
      <c r="D1042" s="31"/>
      <c r="E1042" s="33"/>
      <c r="F1042" s="34"/>
      <c r="G1042" s="35"/>
      <c r="H1042" s="36" t="str">
        <f t="shared" si="66"/>
        <v/>
      </c>
      <c r="I1042" s="34"/>
      <c r="J1042" s="35"/>
      <c r="K1042" s="36" t="str">
        <f t="shared" si="67"/>
        <v/>
      </c>
      <c r="L1042" s="34"/>
      <c r="M1042" s="37" t="str">
        <f t="shared" si="68"/>
        <v xml:space="preserve"> </v>
      </c>
      <c r="N1042" s="36" t="str">
        <f t="shared" si="69"/>
        <v xml:space="preserve"> </v>
      </c>
      <c r="O1042" s="38" t="str">
        <f t="shared" si="70"/>
        <v xml:space="preserve"> </v>
      </c>
      <c r="P1042" s="37" t="str">
        <f t="shared" si="71"/>
        <v xml:space="preserve"> </v>
      </c>
      <c r="Q1042" s="36" t="str">
        <f t="shared" si="72"/>
        <v xml:space="preserve"> </v>
      </c>
    </row>
    <row r="1043" spans="2:17" ht="15" customHeight="1">
      <c r="B1043" s="31"/>
      <c r="C1043" s="31"/>
      <c r="D1043" s="31"/>
      <c r="E1043" s="33"/>
      <c r="F1043" s="34"/>
      <c r="G1043" s="35"/>
      <c r="H1043" s="36" t="str">
        <f t="shared" si="66"/>
        <v/>
      </c>
      <c r="I1043" s="34"/>
      <c r="J1043" s="35"/>
      <c r="K1043" s="36" t="str">
        <f t="shared" si="67"/>
        <v/>
      </c>
      <c r="L1043" s="34"/>
      <c r="M1043" s="37" t="str">
        <f t="shared" si="68"/>
        <v xml:space="preserve"> </v>
      </c>
      <c r="N1043" s="36" t="str">
        <f t="shared" si="69"/>
        <v xml:space="preserve"> </v>
      </c>
      <c r="O1043" s="38" t="str">
        <f t="shared" si="70"/>
        <v xml:space="preserve"> </v>
      </c>
      <c r="P1043" s="37" t="str">
        <f t="shared" si="71"/>
        <v xml:space="preserve"> </v>
      </c>
      <c r="Q1043" s="36" t="str">
        <f t="shared" si="72"/>
        <v xml:space="preserve"> </v>
      </c>
    </row>
    <row r="1044" spans="2:17" ht="15" customHeight="1">
      <c r="B1044" s="31"/>
      <c r="C1044" s="31"/>
      <c r="D1044" s="31"/>
      <c r="E1044" s="33"/>
      <c r="F1044" s="34"/>
      <c r="G1044" s="35"/>
      <c r="H1044" s="36" t="str">
        <f t="shared" si="66"/>
        <v/>
      </c>
      <c r="I1044" s="34"/>
      <c r="J1044" s="35"/>
      <c r="K1044" s="36" t="str">
        <f t="shared" si="67"/>
        <v/>
      </c>
      <c r="L1044" s="34"/>
      <c r="M1044" s="37" t="str">
        <f t="shared" si="68"/>
        <v xml:space="preserve"> </v>
      </c>
      <c r="N1044" s="36" t="str">
        <f t="shared" si="69"/>
        <v xml:space="preserve"> </v>
      </c>
      <c r="O1044" s="38" t="str">
        <f t="shared" si="70"/>
        <v xml:space="preserve"> </v>
      </c>
      <c r="P1044" s="37" t="str">
        <f t="shared" si="71"/>
        <v xml:space="preserve"> </v>
      </c>
      <c r="Q1044" s="36" t="str">
        <f t="shared" si="72"/>
        <v xml:space="preserve"> </v>
      </c>
    </row>
    <row r="1045" spans="2:17" ht="15" customHeight="1">
      <c r="B1045" s="31"/>
      <c r="C1045" s="31"/>
      <c r="D1045" s="31"/>
      <c r="E1045" s="33"/>
      <c r="F1045" s="34"/>
      <c r="G1045" s="35"/>
      <c r="H1045" s="36" t="str">
        <f t="shared" si="66"/>
        <v/>
      </c>
      <c r="I1045" s="34"/>
      <c r="J1045" s="35"/>
      <c r="K1045" s="36" t="str">
        <f t="shared" si="67"/>
        <v/>
      </c>
      <c r="L1045" s="34"/>
      <c r="M1045" s="37" t="str">
        <f t="shared" si="68"/>
        <v xml:space="preserve"> </v>
      </c>
      <c r="N1045" s="36" t="str">
        <f t="shared" si="69"/>
        <v xml:space="preserve"> </v>
      </c>
      <c r="O1045" s="38" t="str">
        <f t="shared" si="70"/>
        <v xml:space="preserve"> </v>
      </c>
      <c r="P1045" s="37" t="str">
        <f t="shared" si="71"/>
        <v xml:space="preserve"> </v>
      </c>
      <c r="Q1045" s="36" t="str">
        <f t="shared" si="72"/>
        <v xml:space="preserve"> </v>
      </c>
    </row>
    <row r="1046" spans="2:17" ht="15" customHeight="1">
      <c r="B1046" s="31"/>
      <c r="C1046" s="31"/>
      <c r="D1046" s="31"/>
      <c r="E1046" s="33"/>
      <c r="F1046" s="34"/>
      <c r="G1046" s="35"/>
      <c r="H1046" s="36" t="str">
        <f t="shared" si="66"/>
        <v/>
      </c>
      <c r="I1046" s="34"/>
      <c r="J1046" s="35"/>
      <c r="K1046" s="36" t="str">
        <f t="shared" si="67"/>
        <v/>
      </c>
      <c r="L1046" s="34"/>
      <c r="M1046" s="37" t="str">
        <f t="shared" si="68"/>
        <v xml:space="preserve"> </v>
      </c>
      <c r="N1046" s="36" t="str">
        <f t="shared" si="69"/>
        <v xml:space="preserve"> </v>
      </c>
      <c r="O1046" s="38" t="str">
        <f t="shared" si="70"/>
        <v xml:space="preserve"> </v>
      </c>
      <c r="P1046" s="37" t="str">
        <f t="shared" si="71"/>
        <v xml:space="preserve"> </v>
      </c>
      <c r="Q1046" s="36" t="str">
        <f t="shared" si="72"/>
        <v xml:space="preserve"> </v>
      </c>
    </row>
    <row r="1047" spans="2:17" ht="15" customHeight="1">
      <c r="B1047" s="31"/>
      <c r="C1047" s="31"/>
      <c r="D1047" s="31"/>
      <c r="E1047" s="33"/>
      <c r="F1047" s="34"/>
      <c r="G1047" s="35"/>
      <c r="H1047" s="36" t="str">
        <f t="shared" si="66"/>
        <v/>
      </c>
      <c r="I1047" s="34"/>
      <c r="J1047" s="35"/>
      <c r="K1047" s="36" t="str">
        <f t="shared" si="67"/>
        <v/>
      </c>
      <c r="L1047" s="34"/>
      <c r="M1047" s="37" t="str">
        <f t="shared" si="68"/>
        <v xml:space="preserve"> </v>
      </c>
      <c r="N1047" s="36" t="str">
        <f t="shared" si="69"/>
        <v xml:space="preserve"> </v>
      </c>
      <c r="O1047" s="38" t="str">
        <f t="shared" si="70"/>
        <v xml:space="preserve"> </v>
      </c>
      <c r="P1047" s="37" t="str">
        <f t="shared" si="71"/>
        <v xml:space="preserve"> </v>
      </c>
      <c r="Q1047" s="36" t="str">
        <f t="shared" si="72"/>
        <v xml:space="preserve"> </v>
      </c>
    </row>
    <row r="1048" spans="2:17" ht="15" customHeight="1">
      <c r="B1048" s="31"/>
      <c r="C1048" s="31"/>
      <c r="D1048" s="31"/>
      <c r="E1048" s="33"/>
      <c r="F1048" s="34"/>
      <c r="G1048" s="35"/>
      <c r="H1048" s="36" t="str">
        <f t="shared" si="66"/>
        <v/>
      </c>
      <c r="I1048" s="34"/>
      <c r="J1048" s="35"/>
      <c r="K1048" s="36" t="str">
        <f t="shared" si="67"/>
        <v/>
      </c>
      <c r="L1048" s="34"/>
      <c r="M1048" s="37" t="str">
        <f t="shared" si="68"/>
        <v xml:space="preserve"> </v>
      </c>
      <c r="N1048" s="36" t="str">
        <f t="shared" si="69"/>
        <v xml:space="preserve"> </v>
      </c>
      <c r="O1048" s="38" t="str">
        <f t="shared" si="70"/>
        <v xml:space="preserve"> </v>
      </c>
      <c r="P1048" s="37" t="str">
        <f t="shared" si="71"/>
        <v xml:space="preserve"> </v>
      </c>
      <c r="Q1048" s="36" t="str">
        <f t="shared" si="72"/>
        <v xml:space="preserve"> </v>
      </c>
    </row>
    <row r="1049" spans="2:17" ht="15" customHeight="1">
      <c r="B1049" s="31"/>
      <c r="C1049" s="31"/>
      <c r="D1049" s="31"/>
      <c r="E1049" s="33"/>
      <c r="F1049" s="34"/>
      <c r="G1049" s="35"/>
      <c r="H1049" s="36" t="str">
        <f t="shared" si="66"/>
        <v/>
      </c>
      <c r="I1049" s="34"/>
      <c r="J1049" s="35"/>
      <c r="K1049" s="36" t="str">
        <f t="shared" si="67"/>
        <v/>
      </c>
      <c r="L1049" s="34"/>
      <c r="M1049" s="37" t="str">
        <f t="shared" si="68"/>
        <v xml:space="preserve"> </v>
      </c>
      <c r="N1049" s="36" t="str">
        <f t="shared" si="69"/>
        <v xml:space="preserve"> </v>
      </c>
      <c r="O1049" s="38" t="str">
        <f t="shared" si="70"/>
        <v xml:space="preserve"> </v>
      </c>
      <c r="P1049" s="37" t="str">
        <f t="shared" si="71"/>
        <v xml:space="preserve"> </v>
      </c>
      <c r="Q1049" s="36" t="str">
        <f t="shared" si="72"/>
        <v xml:space="preserve"> </v>
      </c>
    </row>
    <row r="1050" spans="2:17" ht="15" customHeight="1">
      <c r="B1050" s="31"/>
      <c r="C1050" s="31"/>
      <c r="D1050" s="31"/>
      <c r="E1050" s="33"/>
      <c r="F1050" s="34"/>
      <c r="G1050" s="35"/>
      <c r="H1050" s="36" t="str">
        <f t="shared" si="66"/>
        <v/>
      </c>
      <c r="I1050" s="34"/>
      <c r="J1050" s="35"/>
      <c r="K1050" s="36" t="str">
        <f t="shared" si="67"/>
        <v/>
      </c>
      <c r="L1050" s="34"/>
      <c r="M1050" s="37" t="str">
        <f t="shared" si="68"/>
        <v xml:space="preserve"> </v>
      </c>
      <c r="N1050" s="36" t="str">
        <f t="shared" si="69"/>
        <v xml:space="preserve"> </v>
      </c>
      <c r="O1050" s="38" t="str">
        <f t="shared" si="70"/>
        <v xml:space="preserve"> </v>
      </c>
      <c r="P1050" s="37" t="str">
        <f t="shared" si="71"/>
        <v xml:space="preserve"> </v>
      </c>
      <c r="Q1050" s="36" t="str">
        <f t="shared" si="72"/>
        <v xml:space="preserve"> </v>
      </c>
    </row>
    <row r="1051" spans="2:17" ht="15" customHeight="1">
      <c r="B1051" s="31"/>
      <c r="C1051" s="31"/>
      <c r="D1051" s="31"/>
      <c r="E1051" s="33"/>
      <c r="F1051" s="34"/>
      <c r="G1051" s="35"/>
      <c r="H1051" s="36" t="str">
        <f t="shared" si="66"/>
        <v/>
      </c>
      <c r="I1051" s="34"/>
      <c r="J1051" s="35"/>
      <c r="K1051" s="36" t="str">
        <f t="shared" si="67"/>
        <v/>
      </c>
      <c r="L1051" s="34"/>
      <c r="M1051" s="37" t="str">
        <f t="shared" si="68"/>
        <v xml:space="preserve"> </v>
      </c>
      <c r="N1051" s="36" t="str">
        <f t="shared" si="69"/>
        <v xml:space="preserve"> </v>
      </c>
      <c r="O1051" s="38" t="str">
        <f t="shared" si="70"/>
        <v xml:space="preserve"> </v>
      </c>
      <c r="P1051" s="37" t="str">
        <f t="shared" si="71"/>
        <v xml:space="preserve"> </v>
      </c>
      <c r="Q1051" s="36" t="str">
        <f t="shared" si="72"/>
        <v xml:space="preserve"> </v>
      </c>
    </row>
    <row r="1052" spans="2:17" ht="15" customHeight="1">
      <c r="B1052" s="31"/>
      <c r="C1052" s="31"/>
      <c r="D1052" s="31"/>
      <c r="E1052" s="33"/>
      <c r="F1052" s="34"/>
      <c r="G1052" s="35"/>
      <c r="H1052" s="36" t="str">
        <f t="shared" si="66"/>
        <v/>
      </c>
      <c r="I1052" s="34"/>
      <c r="J1052" s="35"/>
      <c r="K1052" s="36" t="str">
        <f t="shared" si="67"/>
        <v/>
      </c>
      <c r="L1052" s="34"/>
      <c r="M1052" s="37" t="str">
        <f t="shared" si="68"/>
        <v xml:space="preserve"> </v>
      </c>
      <c r="N1052" s="36" t="str">
        <f t="shared" si="69"/>
        <v xml:space="preserve"> </v>
      </c>
      <c r="O1052" s="38" t="str">
        <f t="shared" si="70"/>
        <v xml:space="preserve"> </v>
      </c>
      <c r="P1052" s="37" t="str">
        <f t="shared" si="71"/>
        <v xml:space="preserve"> </v>
      </c>
      <c r="Q1052" s="36" t="str">
        <f t="shared" si="72"/>
        <v xml:space="preserve"> </v>
      </c>
    </row>
    <row r="1053" spans="2:17" ht="15" customHeight="1">
      <c r="B1053" s="31"/>
      <c r="C1053" s="31"/>
      <c r="D1053" s="31"/>
      <c r="E1053" s="33"/>
      <c r="F1053" s="34"/>
      <c r="G1053" s="35"/>
      <c r="H1053" s="36" t="str">
        <f t="shared" si="66"/>
        <v/>
      </c>
      <c r="I1053" s="34"/>
      <c r="J1053" s="35"/>
      <c r="K1053" s="36" t="str">
        <f t="shared" si="67"/>
        <v/>
      </c>
      <c r="L1053" s="34"/>
      <c r="M1053" s="37" t="str">
        <f t="shared" si="68"/>
        <v xml:space="preserve"> </v>
      </c>
      <c r="N1053" s="36" t="str">
        <f t="shared" si="69"/>
        <v xml:space="preserve"> </v>
      </c>
      <c r="O1053" s="38" t="str">
        <f t="shared" si="70"/>
        <v xml:space="preserve"> </v>
      </c>
      <c r="P1053" s="37" t="str">
        <f t="shared" si="71"/>
        <v xml:space="preserve"> </v>
      </c>
      <c r="Q1053" s="36" t="str">
        <f t="shared" si="72"/>
        <v xml:space="preserve"> </v>
      </c>
    </row>
    <row r="1054" spans="2:17" ht="15" customHeight="1">
      <c r="B1054" s="31"/>
      <c r="C1054" s="31"/>
      <c r="D1054" s="31"/>
      <c r="E1054" s="33"/>
      <c r="F1054" s="34"/>
      <c r="G1054" s="35"/>
      <c r="H1054" s="36" t="str">
        <f t="shared" si="66"/>
        <v/>
      </c>
      <c r="I1054" s="34"/>
      <c r="J1054" s="35"/>
      <c r="K1054" s="36" t="str">
        <f t="shared" si="67"/>
        <v/>
      </c>
      <c r="L1054" s="34"/>
      <c r="M1054" s="37" t="str">
        <f t="shared" si="68"/>
        <v xml:space="preserve"> </v>
      </c>
      <c r="N1054" s="36" t="str">
        <f t="shared" si="69"/>
        <v xml:space="preserve"> </v>
      </c>
      <c r="O1054" s="38" t="str">
        <f t="shared" si="70"/>
        <v xml:space="preserve"> </v>
      </c>
      <c r="P1054" s="37" t="str">
        <f t="shared" si="71"/>
        <v xml:space="preserve"> </v>
      </c>
      <c r="Q1054" s="36" t="str">
        <f t="shared" si="72"/>
        <v xml:space="preserve"> </v>
      </c>
    </row>
    <row r="1055" spans="2:17" ht="15" customHeight="1">
      <c r="B1055" s="31"/>
      <c r="C1055" s="31"/>
      <c r="D1055" s="31"/>
      <c r="E1055" s="33"/>
      <c r="F1055" s="34"/>
      <c r="G1055" s="35"/>
      <c r="H1055" s="36" t="str">
        <f t="shared" si="66"/>
        <v/>
      </c>
      <c r="I1055" s="34"/>
      <c r="J1055" s="35"/>
      <c r="K1055" s="36" t="str">
        <f t="shared" si="67"/>
        <v/>
      </c>
      <c r="L1055" s="34"/>
      <c r="M1055" s="37" t="str">
        <f t="shared" si="68"/>
        <v xml:space="preserve"> </v>
      </c>
      <c r="N1055" s="36" t="str">
        <f t="shared" si="69"/>
        <v xml:space="preserve"> </v>
      </c>
      <c r="O1055" s="38" t="str">
        <f t="shared" si="70"/>
        <v xml:space="preserve"> </v>
      </c>
      <c r="P1055" s="37" t="str">
        <f t="shared" si="71"/>
        <v xml:space="preserve"> </v>
      </c>
      <c r="Q1055" s="36" t="str">
        <f t="shared" si="72"/>
        <v xml:space="preserve"> </v>
      </c>
    </row>
    <row r="1056" spans="2:17" ht="15" customHeight="1">
      <c r="B1056" s="31"/>
      <c r="C1056" s="31"/>
      <c r="D1056" s="31"/>
      <c r="E1056" s="33"/>
      <c r="F1056" s="34"/>
      <c r="G1056" s="35"/>
      <c r="H1056" s="36" t="str">
        <f t="shared" si="66"/>
        <v/>
      </c>
      <c r="I1056" s="34"/>
      <c r="J1056" s="35"/>
      <c r="K1056" s="36" t="str">
        <f t="shared" si="67"/>
        <v/>
      </c>
      <c r="L1056" s="34"/>
      <c r="M1056" s="37" t="str">
        <f t="shared" si="68"/>
        <v xml:space="preserve"> </v>
      </c>
      <c r="N1056" s="36" t="str">
        <f t="shared" si="69"/>
        <v xml:space="preserve"> </v>
      </c>
      <c r="O1056" s="38" t="str">
        <f t="shared" si="70"/>
        <v xml:space="preserve"> </v>
      </c>
      <c r="P1056" s="37" t="str">
        <f t="shared" si="71"/>
        <v xml:space="preserve"> </v>
      </c>
      <c r="Q1056" s="36" t="str">
        <f t="shared" si="72"/>
        <v xml:space="preserve"> </v>
      </c>
    </row>
    <row r="1057" spans="2:17" ht="15" customHeight="1">
      <c r="B1057" s="31"/>
      <c r="C1057" s="31"/>
      <c r="D1057" s="31"/>
      <c r="E1057" s="33"/>
      <c r="F1057" s="34"/>
      <c r="G1057" s="35"/>
      <c r="H1057" s="36" t="str">
        <f t="shared" si="66"/>
        <v/>
      </c>
      <c r="I1057" s="34"/>
      <c r="J1057" s="35"/>
      <c r="K1057" s="36" t="str">
        <f t="shared" si="67"/>
        <v/>
      </c>
      <c r="L1057" s="34"/>
      <c r="M1057" s="37" t="str">
        <f t="shared" si="68"/>
        <v xml:space="preserve"> </v>
      </c>
      <c r="N1057" s="36" t="str">
        <f t="shared" si="69"/>
        <v xml:space="preserve"> </v>
      </c>
      <c r="O1057" s="38" t="str">
        <f t="shared" si="70"/>
        <v xml:space="preserve"> </v>
      </c>
      <c r="P1057" s="37" t="str">
        <f t="shared" si="71"/>
        <v xml:space="preserve"> </v>
      </c>
      <c r="Q1057" s="36" t="str">
        <f t="shared" si="72"/>
        <v xml:space="preserve"> </v>
      </c>
    </row>
    <row r="1058" spans="2:17" ht="15" customHeight="1">
      <c r="B1058" s="31"/>
      <c r="C1058" s="31"/>
      <c r="D1058" s="31"/>
      <c r="E1058" s="33"/>
      <c r="F1058" s="34"/>
      <c r="G1058" s="35" t="s">
        <v>152</v>
      </c>
      <c r="H1058" s="36" t="str">
        <f t="shared" si="66"/>
        <v/>
      </c>
      <c r="I1058" s="34"/>
      <c r="J1058" s="35"/>
      <c r="K1058" s="36" t="str">
        <f t="shared" si="67"/>
        <v/>
      </c>
      <c r="L1058" s="34"/>
      <c r="M1058" s="37" t="str">
        <f t="shared" si="68"/>
        <v xml:space="preserve"> </v>
      </c>
      <c r="N1058" s="36" t="str">
        <f t="shared" si="69"/>
        <v xml:space="preserve"> </v>
      </c>
      <c r="O1058" s="38" t="str">
        <f t="shared" si="70"/>
        <v xml:space="preserve"> </v>
      </c>
      <c r="P1058" s="37" t="str">
        <f t="shared" si="71"/>
        <v xml:space="preserve"> </v>
      </c>
      <c r="Q1058" s="36" t="str">
        <f t="shared" si="72"/>
        <v xml:space="preserve"> </v>
      </c>
    </row>
    <row r="1059" spans="2:17" ht="15" customHeight="1">
      <c r="B1059" s="31"/>
      <c r="C1059" s="31"/>
      <c r="D1059" s="31"/>
      <c r="E1059" s="33"/>
      <c r="F1059" s="34"/>
      <c r="G1059" s="35"/>
      <c r="H1059" s="36" t="str">
        <f t="shared" si="66"/>
        <v/>
      </c>
      <c r="I1059" s="34"/>
      <c r="J1059" s="35"/>
      <c r="K1059" s="36" t="str">
        <f t="shared" si="67"/>
        <v/>
      </c>
      <c r="L1059" s="34"/>
      <c r="M1059" s="37" t="str">
        <f t="shared" si="68"/>
        <v xml:space="preserve"> </v>
      </c>
      <c r="N1059" s="36" t="str">
        <f t="shared" si="69"/>
        <v xml:space="preserve"> </v>
      </c>
      <c r="O1059" s="38" t="str">
        <f t="shared" si="70"/>
        <v xml:space="preserve"> </v>
      </c>
      <c r="P1059" s="37" t="str">
        <f t="shared" si="71"/>
        <v xml:space="preserve"> </v>
      </c>
      <c r="Q1059" s="36" t="str">
        <f t="shared" si="72"/>
        <v xml:space="preserve"> </v>
      </c>
    </row>
    <row r="1060" spans="2:17" ht="15" customHeight="1">
      <c r="B1060" s="31"/>
      <c r="C1060" s="31"/>
      <c r="D1060" s="31"/>
      <c r="E1060" s="33"/>
      <c r="F1060" s="34"/>
      <c r="G1060" s="35"/>
      <c r="H1060" s="36" t="str">
        <f t="shared" si="66"/>
        <v/>
      </c>
      <c r="I1060" s="34"/>
      <c r="J1060" s="35"/>
      <c r="K1060" s="36" t="str">
        <f t="shared" si="67"/>
        <v/>
      </c>
      <c r="L1060" s="34"/>
      <c r="M1060" s="37" t="str">
        <f t="shared" si="68"/>
        <v xml:space="preserve"> </v>
      </c>
      <c r="N1060" s="36" t="str">
        <f t="shared" si="69"/>
        <v xml:space="preserve"> </v>
      </c>
      <c r="O1060" s="38" t="str">
        <f t="shared" si="70"/>
        <v xml:space="preserve"> </v>
      </c>
      <c r="P1060" s="37" t="str">
        <f t="shared" si="71"/>
        <v xml:space="preserve"> </v>
      </c>
      <c r="Q1060" s="36" t="str">
        <f t="shared" si="72"/>
        <v xml:space="preserve"> </v>
      </c>
    </row>
    <row r="1061" spans="2:17" ht="15" customHeight="1">
      <c r="B1061" s="31"/>
      <c r="C1061" s="31"/>
      <c r="D1061" s="31"/>
      <c r="E1061" s="33"/>
      <c r="F1061" s="34"/>
      <c r="G1061" s="35"/>
      <c r="H1061" s="36" t="str">
        <f t="shared" si="66"/>
        <v/>
      </c>
      <c r="I1061" s="34"/>
      <c r="J1061" s="35"/>
      <c r="K1061" s="36" t="str">
        <f t="shared" si="67"/>
        <v/>
      </c>
      <c r="L1061" s="34"/>
      <c r="M1061" s="37" t="str">
        <f t="shared" si="68"/>
        <v xml:space="preserve"> </v>
      </c>
      <c r="N1061" s="36" t="str">
        <f t="shared" si="69"/>
        <v xml:space="preserve"> </v>
      </c>
      <c r="O1061" s="38" t="str">
        <f t="shared" si="70"/>
        <v xml:space="preserve"> </v>
      </c>
      <c r="P1061" s="37" t="str">
        <f t="shared" si="71"/>
        <v xml:space="preserve"> </v>
      </c>
      <c r="Q1061" s="36" t="str">
        <f t="shared" si="72"/>
        <v xml:space="preserve"> </v>
      </c>
    </row>
    <row r="1062" spans="2:17" ht="15" customHeight="1">
      <c r="B1062" s="31"/>
      <c r="C1062" s="31"/>
      <c r="D1062" s="31"/>
      <c r="E1062" s="33"/>
      <c r="F1062" s="34"/>
      <c r="G1062" s="35"/>
      <c r="H1062" s="36" t="str">
        <f t="shared" si="66"/>
        <v/>
      </c>
      <c r="I1062" s="34"/>
      <c r="J1062" s="35"/>
      <c r="K1062" s="36" t="str">
        <f t="shared" si="67"/>
        <v/>
      </c>
      <c r="L1062" s="34"/>
      <c r="M1062" s="37" t="str">
        <f t="shared" si="68"/>
        <v xml:space="preserve"> </v>
      </c>
      <c r="N1062" s="36" t="str">
        <f t="shared" si="69"/>
        <v xml:space="preserve"> </v>
      </c>
      <c r="O1062" s="38" t="str">
        <f t="shared" si="70"/>
        <v xml:space="preserve"> </v>
      </c>
      <c r="P1062" s="37" t="str">
        <f t="shared" si="71"/>
        <v xml:space="preserve"> </v>
      </c>
      <c r="Q1062" s="36" t="str">
        <f t="shared" si="72"/>
        <v xml:space="preserve"> </v>
      </c>
    </row>
    <row r="1063" spans="2:17" ht="15" customHeight="1">
      <c r="B1063" s="31"/>
      <c r="C1063" s="31"/>
      <c r="D1063" s="31"/>
      <c r="E1063" s="33"/>
      <c r="F1063" s="34"/>
      <c r="G1063" s="35"/>
      <c r="H1063" s="36" t="str">
        <f t="shared" si="66"/>
        <v/>
      </c>
      <c r="I1063" s="34"/>
      <c r="J1063" s="35"/>
      <c r="K1063" s="36" t="str">
        <f t="shared" si="67"/>
        <v/>
      </c>
      <c r="L1063" s="34"/>
      <c r="M1063" s="37" t="str">
        <f t="shared" si="68"/>
        <v xml:space="preserve"> </v>
      </c>
      <c r="N1063" s="36" t="str">
        <f t="shared" si="69"/>
        <v xml:space="preserve"> </v>
      </c>
      <c r="O1063" s="38" t="str">
        <f t="shared" si="70"/>
        <v xml:space="preserve"> </v>
      </c>
      <c r="P1063" s="37" t="str">
        <f t="shared" si="71"/>
        <v xml:space="preserve"> </v>
      </c>
      <c r="Q1063" s="36" t="str">
        <f t="shared" si="72"/>
        <v xml:space="preserve"> </v>
      </c>
    </row>
    <row r="1064" spans="2:17" ht="15" customHeight="1">
      <c r="B1064" s="31"/>
      <c r="C1064" s="31"/>
      <c r="D1064" s="31"/>
      <c r="E1064" s="33"/>
      <c r="F1064" s="34"/>
      <c r="G1064" s="35"/>
      <c r="H1064" s="36" t="str">
        <f t="shared" si="66"/>
        <v/>
      </c>
      <c r="I1064" s="34"/>
      <c r="J1064" s="35"/>
      <c r="K1064" s="36" t="str">
        <f t="shared" si="67"/>
        <v/>
      </c>
      <c r="L1064" s="34"/>
      <c r="M1064" s="37" t="str">
        <f t="shared" si="68"/>
        <v xml:space="preserve"> </v>
      </c>
      <c r="N1064" s="36" t="str">
        <f t="shared" si="69"/>
        <v xml:space="preserve"> </v>
      </c>
      <c r="O1064" s="38" t="str">
        <f t="shared" si="70"/>
        <v xml:space="preserve"> </v>
      </c>
      <c r="P1064" s="37" t="str">
        <f t="shared" si="71"/>
        <v xml:space="preserve"> </v>
      </c>
      <c r="Q1064" s="36" t="str">
        <f t="shared" si="72"/>
        <v xml:space="preserve"> </v>
      </c>
    </row>
    <row r="1065" spans="2:17" ht="15" customHeight="1">
      <c r="B1065" s="31"/>
      <c r="C1065" s="31"/>
      <c r="D1065" s="31"/>
      <c r="E1065" s="33"/>
      <c r="F1065" s="34"/>
      <c r="G1065" s="35"/>
      <c r="H1065" s="36" t="str">
        <f t="shared" si="66"/>
        <v/>
      </c>
      <c r="I1065" s="34"/>
      <c r="J1065" s="35"/>
      <c r="K1065" s="36" t="str">
        <f t="shared" si="67"/>
        <v/>
      </c>
      <c r="L1065" s="34"/>
      <c r="M1065" s="37" t="str">
        <f t="shared" si="68"/>
        <v xml:space="preserve"> </v>
      </c>
      <c r="N1065" s="36" t="str">
        <f t="shared" si="69"/>
        <v xml:space="preserve"> </v>
      </c>
      <c r="O1065" s="38" t="str">
        <f t="shared" si="70"/>
        <v xml:space="preserve"> </v>
      </c>
      <c r="P1065" s="37" t="str">
        <f t="shared" si="71"/>
        <v xml:space="preserve"> </v>
      </c>
      <c r="Q1065" s="36" t="str">
        <f t="shared" si="72"/>
        <v xml:space="preserve"> </v>
      </c>
    </row>
    <row r="1066" spans="2:17" ht="15" customHeight="1">
      <c r="B1066" s="31"/>
      <c r="C1066" s="31"/>
      <c r="D1066" s="31"/>
      <c r="E1066" s="33"/>
      <c r="F1066" s="34"/>
      <c r="G1066" s="35"/>
      <c r="H1066" s="36" t="str">
        <f t="shared" si="66"/>
        <v/>
      </c>
      <c r="I1066" s="34"/>
      <c r="J1066" s="35"/>
      <c r="K1066" s="36" t="str">
        <f t="shared" si="67"/>
        <v/>
      </c>
      <c r="L1066" s="34"/>
      <c r="M1066" s="37" t="str">
        <f t="shared" si="68"/>
        <v xml:space="preserve"> </v>
      </c>
      <c r="N1066" s="36" t="str">
        <f t="shared" si="69"/>
        <v xml:space="preserve"> </v>
      </c>
      <c r="O1066" s="38" t="str">
        <f t="shared" si="70"/>
        <v xml:space="preserve"> </v>
      </c>
      <c r="P1066" s="37" t="str">
        <f t="shared" si="71"/>
        <v xml:space="preserve"> </v>
      </c>
      <c r="Q1066" s="36" t="str">
        <f t="shared" si="72"/>
        <v xml:space="preserve"> </v>
      </c>
    </row>
    <row r="1067" spans="2:17" ht="15" customHeight="1">
      <c r="B1067" s="31"/>
      <c r="C1067" s="31"/>
      <c r="D1067" s="31"/>
      <c r="E1067" s="33"/>
      <c r="F1067" s="34"/>
      <c r="G1067" s="35"/>
      <c r="H1067" s="36" t="str">
        <f t="shared" si="66"/>
        <v/>
      </c>
      <c r="I1067" s="34"/>
      <c r="J1067" s="35"/>
      <c r="K1067" s="36" t="str">
        <f t="shared" si="67"/>
        <v/>
      </c>
      <c r="L1067" s="34"/>
      <c r="M1067" s="37" t="str">
        <f t="shared" si="68"/>
        <v xml:space="preserve"> </v>
      </c>
      <c r="N1067" s="36" t="str">
        <f t="shared" si="69"/>
        <v xml:space="preserve"> </v>
      </c>
      <c r="O1067" s="38" t="str">
        <f t="shared" ref="O1067:O1068" si="73">IF(((F1066+I1067)-L1067)=0," ",(F1066+I1067)-L1067)</f>
        <v xml:space="preserve"> </v>
      </c>
      <c r="P1067" s="37" t="str">
        <f t="shared" si="71"/>
        <v xml:space="preserve"> </v>
      </c>
      <c r="Q1067" s="36" t="str">
        <f t="shared" si="72"/>
        <v xml:space="preserve"> </v>
      </c>
    </row>
    <row r="1068" spans="2:17" ht="15" customHeight="1">
      <c r="B1068" s="31"/>
      <c r="C1068" s="31"/>
      <c r="D1068" s="31"/>
      <c r="E1068" s="33"/>
      <c r="F1068" s="34"/>
      <c r="G1068" s="35"/>
      <c r="H1068" s="36" t="str">
        <f t="shared" si="66"/>
        <v/>
      </c>
      <c r="I1068" s="34"/>
      <c r="J1068" s="35"/>
      <c r="K1068" s="36" t="str">
        <f t="shared" si="67"/>
        <v/>
      </c>
      <c r="L1068" s="34"/>
      <c r="M1068" s="37" t="str">
        <f t="shared" si="68"/>
        <v xml:space="preserve"> </v>
      </c>
      <c r="N1068" s="36" t="str">
        <f t="shared" si="69"/>
        <v xml:space="preserve"> </v>
      </c>
      <c r="O1068" s="38" t="str">
        <f t="shared" si="73"/>
        <v xml:space="preserve"> </v>
      </c>
      <c r="P1068" s="37" t="str">
        <f t="shared" si="71"/>
        <v xml:space="preserve"> </v>
      </c>
      <c r="Q1068" s="36" t="str">
        <f t="shared" si="72"/>
        <v xml:space="preserve"> </v>
      </c>
    </row>
    <row r="1069" spans="2:17" ht="15" customHeight="1">
      <c r="B1069" s="31"/>
      <c r="C1069" s="31"/>
      <c r="D1069" s="31"/>
      <c r="E1069" s="33"/>
      <c r="F1069" s="41"/>
      <c r="G1069" s="35"/>
      <c r="H1069" s="36" t="str">
        <f t="shared" si="66"/>
        <v/>
      </c>
      <c r="I1069" s="41"/>
      <c r="J1069" s="35"/>
      <c r="K1069" s="36" t="str">
        <f t="shared" si="67"/>
        <v/>
      </c>
      <c r="L1069" s="35"/>
      <c r="M1069" s="37" t="str">
        <f t="shared" si="68"/>
        <v xml:space="preserve"> </v>
      </c>
      <c r="N1069" s="36" t="str">
        <f t="shared" si="69"/>
        <v xml:space="preserve"> </v>
      </c>
      <c r="O1069" s="38" t="str">
        <f t="shared" ref="O1069:O1070" si="74">IF(((F1069+I1069)-L1069)=0," ",(F1069+I1069)-L1069)</f>
        <v xml:space="preserve"> </v>
      </c>
      <c r="P1069" s="37" t="str">
        <f t="shared" si="71"/>
        <v xml:space="preserve"> </v>
      </c>
      <c r="Q1069" s="36" t="str">
        <f t="shared" si="72"/>
        <v xml:space="preserve"> </v>
      </c>
    </row>
    <row r="1070" spans="2:17" ht="15" customHeight="1">
      <c r="B1070" s="31"/>
      <c r="C1070" s="31"/>
      <c r="D1070" s="31"/>
      <c r="E1070" s="33"/>
      <c r="F1070" s="41"/>
      <c r="G1070" s="35" t="s">
        <v>152</v>
      </c>
      <c r="H1070" s="36" t="str">
        <f t="shared" si="66"/>
        <v/>
      </c>
      <c r="I1070" s="41"/>
      <c r="J1070" s="35"/>
      <c r="K1070" s="36" t="str">
        <f t="shared" si="67"/>
        <v/>
      </c>
      <c r="L1070" s="35"/>
      <c r="M1070" s="37" t="str">
        <f t="shared" si="68"/>
        <v xml:space="preserve"> </v>
      </c>
      <c r="N1070" s="36" t="str">
        <f t="shared" si="69"/>
        <v xml:space="preserve"> </v>
      </c>
      <c r="O1070" s="38" t="str">
        <f t="shared" si="74"/>
        <v xml:space="preserve"> </v>
      </c>
      <c r="P1070" s="37" t="str">
        <f t="shared" si="71"/>
        <v xml:space="preserve"> </v>
      </c>
      <c r="Q1070" s="36" t="str">
        <f t="shared" si="72"/>
        <v xml:space="preserve"> </v>
      </c>
    </row>
    <row r="1071" spans="2:17" ht="15" customHeight="1">
      <c r="B1071" s="40"/>
      <c r="C1071" s="40"/>
      <c r="D1071" s="40"/>
      <c r="E1071" s="44" t="s">
        <v>153</v>
      </c>
      <c r="F1071" s="45" t="s">
        <v>154</v>
      </c>
      <c r="G1071" s="46" t="s">
        <v>154</v>
      </c>
      <c r="H1071" s="44">
        <f>SUM(H6:H1070)</f>
        <v>14040.319690000002</v>
      </c>
      <c r="I1071" s="45" t="s">
        <v>154</v>
      </c>
      <c r="J1071" s="46" t="s">
        <v>154</v>
      </c>
      <c r="K1071" s="44">
        <f>SUM(K6:K1070)</f>
        <v>28893.781879999999</v>
      </c>
      <c r="L1071" s="46" t="s">
        <v>154</v>
      </c>
      <c r="M1071" s="46" t="s">
        <v>154</v>
      </c>
      <c r="N1071" s="44">
        <f>SUM(N6:N1070)</f>
        <v>15042.665200000003</v>
      </c>
      <c r="O1071" s="47" t="s">
        <v>154</v>
      </c>
      <c r="P1071" s="46" t="s">
        <v>154</v>
      </c>
      <c r="Q1071" s="44">
        <f>SUM(Q6:Q1070)</f>
        <v>27891.436369999989</v>
      </c>
    </row>
    <row r="1072" spans="2:17" ht="15" customHeight="1">
      <c r="B1072" s="49"/>
      <c r="C1072" s="74"/>
      <c r="D1072" s="17"/>
      <c r="E1072" s="17"/>
      <c r="F1072" s="23"/>
      <c r="G1072" s="17"/>
      <c r="H1072" s="17">
        <f>SUBTOTAL(9,H6:H1070)</f>
        <v>14040.319690000002</v>
      </c>
      <c r="I1072" s="23"/>
      <c r="J1072" s="17"/>
      <c r="K1072" s="17">
        <f>SUBTOTAL(9,K6:K1070)</f>
        <v>28893.781879999999</v>
      </c>
      <c r="L1072" s="17"/>
      <c r="M1072" s="17"/>
      <c r="N1072" s="17">
        <f>SUBTOTAL(9,N6:N1070)</f>
        <v>15042.665200000003</v>
      </c>
      <c r="O1072" s="17"/>
      <c r="P1072" s="17"/>
      <c r="Q1072" s="17">
        <f>SUBTOTAL(9,Q6:Q1070)</f>
        <v>27891.436369999989</v>
      </c>
    </row>
    <row r="1073" spans="2:17" ht="15" customHeight="1">
      <c r="B1073" s="49"/>
      <c r="C1073" s="74"/>
      <c r="D1073" s="17"/>
      <c r="E1073" s="17"/>
      <c r="F1073" s="23"/>
      <c r="G1073" s="17"/>
      <c r="H1073" s="17"/>
      <c r="I1073" s="23"/>
      <c r="J1073" s="17"/>
      <c r="K1073" s="17"/>
      <c r="L1073" s="17"/>
      <c r="M1073" s="17"/>
      <c r="N1073" s="17"/>
      <c r="O1073" s="17"/>
      <c r="P1073" s="17"/>
      <c r="Q1073" s="17"/>
    </row>
    <row r="1074" spans="2:17" ht="15" customHeight="1">
      <c r="B1074" s="52" t="s">
        <v>13</v>
      </c>
      <c r="C1074" s="54"/>
      <c r="D1074" s="17"/>
      <c r="E1074" s="17"/>
      <c r="F1074" s="23"/>
      <c r="G1074" s="17"/>
      <c r="H1074" s="17"/>
      <c r="I1074" s="23"/>
      <c r="J1074" s="17"/>
      <c r="K1074" s="17"/>
      <c r="L1074" s="17"/>
      <c r="M1074" s="17"/>
      <c r="N1074" s="17"/>
      <c r="O1074" s="17"/>
      <c r="P1074" s="17"/>
      <c r="Q1074" s="17"/>
    </row>
    <row r="1075" spans="2:17" ht="15" customHeight="1">
      <c r="B1075" s="54" t="s">
        <v>155</v>
      </c>
      <c r="C1075" s="54">
        <f>H1071</f>
        <v>14040.319690000002</v>
      </c>
      <c r="D1075" s="17"/>
      <c r="E1075" s="17"/>
      <c r="F1075" s="23"/>
      <c r="G1075" s="17"/>
      <c r="H1075" s="17"/>
      <c r="I1075" s="23"/>
      <c r="J1075" s="17"/>
      <c r="K1075" s="17"/>
      <c r="L1075" s="17"/>
      <c r="M1075" s="17"/>
      <c r="N1075" s="17"/>
      <c r="O1075" s="17"/>
      <c r="P1075" s="17"/>
      <c r="Q1075" s="17"/>
    </row>
    <row r="1076" spans="2:17" ht="15" customHeight="1">
      <c r="B1076" s="55" t="s">
        <v>11</v>
      </c>
      <c r="C1076" s="55">
        <f>K1071</f>
        <v>28893.781879999999</v>
      </c>
      <c r="D1076" s="17"/>
      <c r="E1076" s="17"/>
      <c r="F1076" s="23"/>
      <c r="G1076" s="17"/>
      <c r="H1076" s="17"/>
      <c r="I1076" s="23"/>
      <c r="J1076" s="17"/>
      <c r="K1076" s="17"/>
      <c r="L1076" s="17"/>
      <c r="M1076" s="17"/>
      <c r="N1076" s="17"/>
      <c r="O1076" s="17"/>
      <c r="P1076" s="17"/>
      <c r="Q1076" s="17"/>
    </row>
    <row r="1077" spans="2:17" ht="15" customHeight="1">
      <c r="B1077" s="54" t="s">
        <v>156</v>
      </c>
      <c r="C1077" s="54">
        <f>N1071</f>
        <v>15042.665200000003</v>
      </c>
      <c r="D1077" s="17"/>
      <c r="E1077" s="17"/>
      <c r="F1077" s="23"/>
      <c r="G1077" s="17"/>
      <c r="H1077" s="17"/>
      <c r="I1077" s="23"/>
      <c r="J1077" s="17"/>
      <c r="K1077" s="17"/>
      <c r="L1077" s="17"/>
      <c r="M1077" s="17"/>
      <c r="N1077" s="17"/>
      <c r="O1077" s="17"/>
      <c r="P1077" s="17"/>
      <c r="Q1077" s="17"/>
    </row>
    <row r="1078" spans="2:17" ht="15" customHeight="1">
      <c r="B1078" s="55" t="s">
        <v>13</v>
      </c>
      <c r="C1078" s="55">
        <f>Q1071</f>
        <v>27891.436369999989</v>
      </c>
      <c r="D1078" s="17"/>
      <c r="E1078" s="17"/>
      <c r="F1078" s="23"/>
      <c r="G1078" s="17"/>
      <c r="H1078" s="17"/>
      <c r="I1078" s="23"/>
      <c r="J1078" s="17"/>
      <c r="K1078" s="17"/>
      <c r="L1078" s="17"/>
      <c r="M1078" s="17"/>
      <c r="N1078" s="17"/>
      <c r="O1078" s="17"/>
      <c r="P1078" s="17"/>
      <c r="Q1078" s="17"/>
    </row>
    <row r="1079" spans="2:17" ht="15" customHeight="1">
      <c r="B1079" s="54" t="s">
        <v>157</v>
      </c>
      <c r="C1079" s="54">
        <f>G1</f>
        <v>89700.08</v>
      </c>
      <c r="D1079" s="17"/>
      <c r="E1079" s="17"/>
      <c r="F1079" s="58"/>
      <c r="G1079" s="12"/>
      <c r="H1079" s="17"/>
      <c r="I1079" s="23"/>
      <c r="J1079" s="17"/>
      <c r="K1079" s="17"/>
      <c r="L1079" s="17"/>
      <c r="M1079" s="17"/>
      <c r="N1079" s="17"/>
      <c r="O1079" s="17"/>
      <c r="P1079" s="17"/>
      <c r="Q1079" s="17"/>
    </row>
    <row r="1080" spans="2:17" ht="15" customHeight="1">
      <c r="B1080" s="59" t="s">
        <v>158</v>
      </c>
      <c r="C1080" s="83">
        <f>IFERROR(C1078/C1079,"")</f>
        <v>0.31094104230453296</v>
      </c>
      <c r="D1080" s="17"/>
      <c r="E1080" s="17"/>
      <c r="F1080" s="58"/>
      <c r="G1080" s="12"/>
      <c r="H1080" s="17"/>
      <c r="I1080" s="23"/>
      <c r="J1080" s="17"/>
      <c r="K1080" s="17"/>
      <c r="L1080" s="17"/>
      <c r="M1080" s="17"/>
      <c r="N1080" s="17"/>
      <c r="O1080" s="17"/>
      <c r="P1080" s="17"/>
      <c r="Q1080" s="17"/>
    </row>
    <row r="1081" spans="2:17" ht="15" customHeight="1">
      <c r="B1081" s="9"/>
      <c r="C1081" s="17"/>
      <c r="D1081" s="17"/>
      <c r="E1081" s="12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</row>
  </sheetData>
  <sortState xmlns:xlrd2="http://schemas.microsoft.com/office/spreadsheetml/2017/richdata2" ref="B219:AA239">
    <sortCondition ref="D219:D239"/>
  </sortState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5" manualBreakCount="15">
    <brk id="811" man="1"/>
    <brk id="269" man="1"/>
    <brk id="526" man="1"/>
    <brk id="943" man="1"/>
    <brk id="67" man="1"/>
    <brk id="370" man="1"/>
    <brk id="663" man="1"/>
    <brk id="234" man="1"/>
    <brk id="409" man="1"/>
    <brk id="315" man="1"/>
    <brk id="150" man="1"/>
    <brk id="739" man="1"/>
    <brk id="868" man="1"/>
    <brk id="487" man="1"/>
    <brk id="583" man="1"/>
  </rowBreaks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E2EFD9"/>
  </sheetPr>
  <dimension ref="A1:AK1010"/>
  <sheetViews>
    <sheetView showGridLines="0" workbookViewId="0">
      <pane xSplit="5" ySplit="5" topLeftCell="F218" activePane="bottomRight" state="frozen"/>
      <selection pane="topRight" activeCell="F1" sqref="F1"/>
      <selection pane="bottomLeft" activeCell="A6" sqref="A6"/>
      <selection pane="bottomRight" activeCell="G2" sqref="G2"/>
    </sheetView>
  </sheetViews>
  <sheetFormatPr defaultColWidth="14.42578125" defaultRowHeight="15" customHeight="1" outlineLevelRow="1"/>
  <cols>
    <col min="1" max="1" width="4.7109375" customWidth="1"/>
    <col min="2" max="2" width="24.140625" customWidth="1"/>
    <col min="3" max="3" width="15.28515625" customWidth="1"/>
    <col min="4" max="4" width="33.7109375" customWidth="1"/>
    <col min="5" max="5" width="13.5703125" customWidth="1"/>
    <col min="6" max="6" width="15.28515625" customWidth="1"/>
    <col min="7" max="7" width="16.85546875" customWidth="1"/>
    <col min="8" max="8" width="17.42578125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4.42578125" bestFit="1" customWidth="1"/>
    <col min="15" max="15" width="13.28515625" customWidth="1"/>
    <col min="16" max="16" width="13.85546875" customWidth="1"/>
    <col min="17" max="17" width="14.42578125" bestFit="1" customWidth="1"/>
    <col min="18" max="18" width="2.85546875" customWidth="1"/>
    <col min="19" max="19" width="9.140625" hidden="1" customWidth="1"/>
    <col min="20" max="37" width="8.85546875" hidden="1" customWidth="1"/>
  </cols>
  <sheetData>
    <row r="1" spans="1:37" ht="66" customHeight="1" outlineLevel="1">
      <c r="A1" s="1"/>
      <c r="B1" s="346" t="s">
        <v>0</v>
      </c>
      <c r="C1" s="347"/>
      <c r="D1" s="2">
        <v>46195</v>
      </c>
      <c r="E1" s="2">
        <v>46201</v>
      </c>
      <c r="F1" s="5" t="s">
        <v>1</v>
      </c>
      <c r="G1" s="52">
        <v>102067.67</v>
      </c>
      <c r="H1" s="5" t="s">
        <v>2</v>
      </c>
      <c r="I1" s="6">
        <f>C1009</f>
        <v>0.31123566022424137</v>
      </c>
      <c r="J1" s="5"/>
      <c r="K1" s="5"/>
      <c r="L1" s="5" t="s">
        <v>3</v>
      </c>
      <c r="M1" s="52"/>
      <c r="N1" s="5" t="s">
        <v>4</v>
      </c>
      <c r="O1" s="52"/>
      <c r="P1" s="340"/>
      <c r="Q1" s="341"/>
      <c r="R1" s="7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</row>
    <row r="2" spans="1:37" ht="17.25" customHeight="1" outlineLevel="1">
      <c r="A2" s="8"/>
      <c r="B2" s="9" t="s">
        <v>159</v>
      </c>
      <c r="C2" s="17"/>
      <c r="D2" s="11" t="s">
        <v>163</v>
      </c>
      <c r="E2" s="12"/>
      <c r="F2" s="14"/>
      <c r="G2" s="14"/>
      <c r="H2" s="14"/>
      <c r="I2" s="14"/>
      <c r="J2" s="14"/>
      <c r="K2" s="15" t="s">
        <v>6</v>
      </c>
      <c r="L2" s="16"/>
      <c r="M2" s="14"/>
      <c r="N2" s="15" t="s">
        <v>7</v>
      </c>
      <c r="O2" s="16"/>
      <c r="P2" s="15" t="s">
        <v>8</v>
      </c>
      <c r="Q2" s="16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7" ht="21.75" customHeight="1" outlineLevel="1">
      <c r="A3" s="18"/>
      <c r="B3" s="64"/>
      <c r="C3" s="65" t="s">
        <v>161</v>
      </c>
      <c r="D3" s="64"/>
      <c r="E3" s="66"/>
      <c r="F3" s="345" t="s">
        <v>10</v>
      </c>
      <c r="G3" s="343"/>
      <c r="H3" s="344"/>
      <c r="I3" s="345" t="s">
        <v>11</v>
      </c>
      <c r="J3" s="343"/>
      <c r="K3" s="344"/>
      <c r="L3" s="345" t="s">
        <v>12</v>
      </c>
      <c r="M3" s="343"/>
      <c r="N3" s="344"/>
      <c r="O3" s="345" t="s">
        <v>13</v>
      </c>
      <c r="P3" s="343"/>
      <c r="Q3" s="344"/>
      <c r="R3" s="18"/>
      <c r="S3" s="18"/>
      <c r="T3" s="18"/>
      <c r="U3" s="18"/>
      <c r="V3" s="18"/>
      <c r="W3" s="18"/>
      <c r="X3" s="18"/>
      <c r="Y3" s="18"/>
      <c r="Z3" s="18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</row>
    <row r="4" spans="1:37" ht="18.75" customHeight="1" outlineLevel="1">
      <c r="A4" s="17"/>
      <c r="B4" s="17"/>
      <c r="C4" s="17"/>
      <c r="D4" s="17"/>
      <c r="E4" s="67"/>
      <c r="F4" s="22"/>
      <c r="G4" s="24" t="s">
        <v>14</v>
      </c>
      <c r="H4" s="25">
        <f>C1004</f>
        <v>15294.941500000001</v>
      </c>
      <c r="I4" s="22"/>
      <c r="J4" s="24" t="s">
        <v>14</v>
      </c>
      <c r="K4" s="25">
        <f>C1005</f>
        <v>28945.906160000002</v>
      </c>
      <c r="L4" s="22"/>
      <c r="M4" s="24" t="s">
        <v>14</v>
      </c>
      <c r="N4" s="25">
        <f>C1006</f>
        <v>12473.748999999998</v>
      </c>
      <c r="O4" s="22"/>
      <c r="P4" s="24"/>
      <c r="Q4" s="25">
        <f>C1007</f>
        <v>31767.098659999992</v>
      </c>
      <c r="R4" s="17"/>
      <c r="S4" s="17"/>
      <c r="T4" s="17"/>
      <c r="U4" s="17"/>
      <c r="V4" s="17"/>
      <c r="W4" s="17"/>
      <c r="X4" s="17"/>
      <c r="Y4" s="17"/>
      <c r="Z4" s="17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</row>
    <row r="5" spans="1:37" ht="16.5" customHeight="1" outlineLevel="1">
      <c r="A5" s="26" t="s">
        <v>15</v>
      </c>
      <c r="B5" s="154" t="s">
        <v>16</v>
      </c>
      <c r="C5" s="155" t="s">
        <v>17</v>
      </c>
      <c r="D5" s="156" t="s">
        <v>18</v>
      </c>
      <c r="E5" s="156" t="s">
        <v>19</v>
      </c>
      <c r="F5" s="157" t="s">
        <v>20</v>
      </c>
      <c r="G5" s="149" t="s">
        <v>21</v>
      </c>
      <c r="H5" s="27" t="s">
        <v>22</v>
      </c>
      <c r="I5" s="157" t="s">
        <v>263</v>
      </c>
      <c r="J5" s="149" t="s">
        <v>264</v>
      </c>
      <c r="K5" s="27" t="s">
        <v>265</v>
      </c>
      <c r="L5" s="149" t="s">
        <v>266</v>
      </c>
      <c r="M5" s="149" t="s">
        <v>267</v>
      </c>
      <c r="N5" s="27" t="s">
        <v>268</v>
      </c>
      <c r="O5" s="149" t="s">
        <v>269</v>
      </c>
      <c r="P5" s="149" t="s">
        <v>270</v>
      </c>
      <c r="Q5" s="149" t="s">
        <v>271</v>
      </c>
      <c r="R5" s="17"/>
      <c r="S5" s="17"/>
      <c r="T5" s="17"/>
      <c r="U5" s="17"/>
      <c r="V5" s="17"/>
      <c r="W5" s="17"/>
      <c r="X5" s="17"/>
      <c r="Y5" s="17"/>
      <c r="Z5" s="17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</row>
    <row r="6" spans="1:37" ht="16.5" customHeight="1">
      <c r="A6" s="29"/>
      <c r="B6" s="281" t="s">
        <v>364</v>
      </c>
      <c r="C6" s="282">
        <v>100011</v>
      </c>
      <c r="D6" s="281" t="s">
        <v>355</v>
      </c>
      <c r="E6" s="283" t="s">
        <v>24</v>
      </c>
      <c r="F6" s="174">
        <v>13</v>
      </c>
      <c r="G6" s="159">
        <v>4.18</v>
      </c>
      <c r="H6" s="177">
        <f>CMVSem04[[#This Row],[Un. (R$)]]*CMVSem04[[#This Row],[Qtd.]]</f>
        <v>54.339999999999996</v>
      </c>
      <c r="I6" s="174">
        <v>10</v>
      </c>
      <c r="J6" s="175">
        <v>4.18</v>
      </c>
      <c r="K6" s="160">
        <f t="shared" ref="K6:K65" si="0">IF(I6="","",I6*J6)</f>
        <v>41.8</v>
      </c>
      <c r="L6" s="174">
        <v>3</v>
      </c>
      <c r="M6" s="175">
        <f t="shared" ref="M6:M33" si="1">IF(J6=0," ",J6)</f>
        <v>4.18</v>
      </c>
      <c r="N6" s="160">
        <f t="shared" ref="N6:N33" si="2">IFERROR(L6*M6," ")</f>
        <v>12.54</v>
      </c>
      <c r="O6" s="163">
        <f t="shared" ref="O6:O33" si="3">IF(((F6+I6)-L6)=0," ",(F6+I6)-L6)</f>
        <v>20</v>
      </c>
      <c r="P6" s="175">
        <f t="shared" ref="P6:P33" si="4">M6</f>
        <v>4.18</v>
      </c>
      <c r="Q6" s="160">
        <f t="shared" ref="Q6:Q33" si="5">IFERROR((H6+K6)-N6," ")</f>
        <v>83.6</v>
      </c>
      <c r="R6" s="29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</row>
    <row r="7" spans="1:37" ht="16.5" customHeight="1">
      <c r="A7" s="29"/>
      <c r="B7" s="281" t="s">
        <v>364</v>
      </c>
      <c r="C7" s="282"/>
      <c r="D7" s="281" t="s">
        <v>362</v>
      </c>
      <c r="E7" s="283" t="s">
        <v>24</v>
      </c>
      <c r="F7" s="174">
        <v>0</v>
      </c>
      <c r="G7" s="159">
        <v>0</v>
      </c>
      <c r="H7" s="177">
        <f>CMVSem04[[#This Row],[Un. (R$)]]*CMVSem04[[#This Row],[Qtd.]]</f>
        <v>0</v>
      </c>
      <c r="I7" s="174">
        <v>0</v>
      </c>
      <c r="J7" s="175">
        <v>0</v>
      </c>
      <c r="K7" s="160">
        <f t="shared" si="0"/>
        <v>0</v>
      </c>
      <c r="L7" s="174">
        <v>0</v>
      </c>
      <c r="M7" s="175">
        <v>0</v>
      </c>
      <c r="N7" s="160">
        <f t="shared" si="2"/>
        <v>0</v>
      </c>
      <c r="O7" s="163" t="str">
        <f t="shared" si="3"/>
        <v xml:space="preserve"> </v>
      </c>
      <c r="P7" s="175">
        <f t="shared" si="4"/>
        <v>0</v>
      </c>
      <c r="Q7" s="160">
        <f t="shared" si="5"/>
        <v>0</v>
      </c>
      <c r="R7" s="29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</row>
    <row r="8" spans="1:37" ht="16.5" customHeight="1">
      <c r="A8" s="29"/>
      <c r="B8" s="281" t="s">
        <v>364</v>
      </c>
      <c r="C8" s="282"/>
      <c r="D8" s="281" t="s">
        <v>514</v>
      </c>
      <c r="E8" s="283" t="s">
        <v>24</v>
      </c>
      <c r="F8" s="174">
        <v>2</v>
      </c>
      <c r="G8" s="159">
        <v>18.53</v>
      </c>
      <c r="H8" s="177">
        <f>CMVSem04[[#This Row],[Un. (R$)]]*CMVSem04[[#This Row],[Qtd.]]</f>
        <v>37.06</v>
      </c>
      <c r="I8" s="174">
        <v>1</v>
      </c>
      <c r="J8" s="175">
        <v>18.53</v>
      </c>
      <c r="K8" s="160">
        <f t="shared" si="0"/>
        <v>18.53</v>
      </c>
      <c r="L8" s="174">
        <v>2</v>
      </c>
      <c r="M8" s="175">
        <f t="shared" si="1"/>
        <v>18.53</v>
      </c>
      <c r="N8" s="160">
        <f t="shared" si="2"/>
        <v>37.06</v>
      </c>
      <c r="O8" s="163">
        <f t="shared" si="3"/>
        <v>1</v>
      </c>
      <c r="P8" s="175">
        <f t="shared" si="4"/>
        <v>18.53</v>
      </c>
      <c r="Q8" s="160">
        <f t="shared" si="5"/>
        <v>18.53</v>
      </c>
      <c r="R8" s="29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</row>
    <row r="9" spans="1:37" ht="16.5" customHeight="1">
      <c r="A9" s="29"/>
      <c r="B9" s="281" t="s">
        <v>364</v>
      </c>
      <c r="C9" s="282">
        <v>100040</v>
      </c>
      <c r="D9" s="281" t="s">
        <v>329</v>
      </c>
      <c r="E9" s="283" t="s">
        <v>24</v>
      </c>
      <c r="F9" s="158">
        <v>0</v>
      </c>
      <c r="G9" s="159">
        <v>18.47</v>
      </c>
      <c r="H9" s="177">
        <f>CMVSem04[[#This Row],[Un. (R$)]]*CMVSem04[[#This Row],[Qtd.]]</f>
        <v>0</v>
      </c>
      <c r="I9" s="158">
        <v>3</v>
      </c>
      <c r="J9" s="162">
        <v>20.77</v>
      </c>
      <c r="K9" s="160">
        <f t="shared" si="0"/>
        <v>62.31</v>
      </c>
      <c r="L9" s="158">
        <v>3</v>
      </c>
      <c r="M9" s="162">
        <f t="shared" si="1"/>
        <v>20.77</v>
      </c>
      <c r="N9" s="160">
        <f t="shared" si="2"/>
        <v>62.31</v>
      </c>
      <c r="O9" s="163" t="str">
        <f t="shared" si="3"/>
        <v xml:space="preserve"> </v>
      </c>
      <c r="P9" s="162">
        <f t="shared" si="4"/>
        <v>20.77</v>
      </c>
      <c r="Q9" s="160">
        <f t="shared" si="5"/>
        <v>0</v>
      </c>
      <c r="R9" s="29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</row>
    <row r="10" spans="1:37" ht="16.5" customHeight="1">
      <c r="A10" s="29"/>
      <c r="B10" s="281" t="s">
        <v>364</v>
      </c>
      <c r="C10" s="282">
        <v>100024</v>
      </c>
      <c r="D10" s="281" t="s">
        <v>44</v>
      </c>
      <c r="E10" s="283" t="s">
        <v>24</v>
      </c>
      <c r="F10" s="158">
        <v>4</v>
      </c>
      <c r="G10" s="159">
        <v>6.86</v>
      </c>
      <c r="H10" s="177">
        <f>CMVSem04[[#This Row],[Un. (R$)]]*CMVSem04[[#This Row],[Qtd.]]</f>
        <v>27.44</v>
      </c>
      <c r="I10" s="158">
        <v>0</v>
      </c>
      <c r="J10" s="162">
        <v>6.86</v>
      </c>
      <c r="K10" s="160">
        <f t="shared" si="0"/>
        <v>0</v>
      </c>
      <c r="L10" s="158">
        <v>3</v>
      </c>
      <c r="M10" s="162">
        <f t="shared" si="1"/>
        <v>6.86</v>
      </c>
      <c r="N10" s="160">
        <f t="shared" si="2"/>
        <v>20.580000000000002</v>
      </c>
      <c r="O10" s="163">
        <f t="shared" si="3"/>
        <v>1</v>
      </c>
      <c r="P10" s="162">
        <f t="shared" si="4"/>
        <v>6.86</v>
      </c>
      <c r="Q10" s="160">
        <f t="shared" si="5"/>
        <v>6.8599999999999994</v>
      </c>
      <c r="R10" s="29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</row>
    <row r="11" spans="1:37" ht="16.5" customHeight="1">
      <c r="A11" s="29"/>
      <c r="B11" s="281" t="s">
        <v>364</v>
      </c>
      <c r="C11" s="282">
        <v>100001</v>
      </c>
      <c r="D11" s="281" t="s">
        <v>23</v>
      </c>
      <c r="E11" s="283" t="s">
        <v>24</v>
      </c>
      <c r="F11" s="158">
        <v>0</v>
      </c>
      <c r="G11" s="159">
        <v>28.99</v>
      </c>
      <c r="H11" s="177">
        <f>CMVSem04[[#This Row],[Un. (R$)]]*CMVSem04[[#This Row],[Qtd.]]</f>
        <v>0</v>
      </c>
      <c r="I11" s="158">
        <v>0</v>
      </c>
      <c r="J11" s="161">
        <v>28.99</v>
      </c>
      <c r="K11" s="160">
        <f t="shared" si="0"/>
        <v>0</v>
      </c>
      <c r="L11" s="158">
        <v>0</v>
      </c>
      <c r="M11" s="162">
        <f t="shared" si="1"/>
        <v>28.99</v>
      </c>
      <c r="N11" s="160">
        <f t="shared" si="2"/>
        <v>0</v>
      </c>
      <c r="O11" s="163" t="str">
        <f t="shared" si="3"/>
        <v xml:space="preserve"> </v>
      </c>
      <c r="P11" s="162">
        <f t="shared" si="4"/>
        <v>28.99</v>
      </c>
      <c r="Q11" s="160">
        <f t="shared" si="5"/>
        <v>0</v>
      </c>
      <c r="R11" s="29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</row>
    <row r="12" spans="1:37" ht="16.5" customHeight="1">
      <c r="A12" s="29"/>
      <c r="B12" s="281" t="s">
        <v>364</v>
      </c>
      <c r="C12" s="282">
        <v>100000</v>
      </c>
      <c r="D12" s="281" t="s">
        <v>335</v>
      </c>
      <c r="E12" s="283" t="s">
        <v>24</v>
      </c>
      <c r="F12" s="158">
        <v>4</v>
      </c>
      <c r="G12" s="159">
        <v>19.13</v>
      </c>
      <c r="H12" s="177">
        <f>CMVSem04[[#This Row],[Un. (R$)]]*CMVSem04[[#This Row],[Qtd.]]</f>
        <v>76.52</v>
      </c>
      <c r="I12" s="158">
        <v>18</v>
      </c>
      <c r="J12" s="162">
        <v>19.989999999999998</v>
      </c>
      <c r="K12" s="160">
        <f t="shared" si="0"/>
        <v>359.82</v>
      </c>
      <c r="L12" s="158">
        <v>0</v>
      </c>
      <c r="M12" s="162">
        <f t="shared" si="1"/>
        <v>19.989999999999998</v>
      </c>
      <c r="N12" s="160">
        <f t="shared" si="2"/>
        <v>0</v>
      </c>
      <c r="O12" s="163">
        <f t="shared" si="3"/>
        <v>22</v>
      </c>
      <c r="P12" s="162">
        <f t="shared" si="4"/>
        <v>19.989999999999998</v>
      </c>
      <c r="Q12" s="160">
        <f t="shared" si="5"/>
        <v>436.34</v>
      </c>
      <c r="R12" s="29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</row>
    <row r="13" spans="1:37" ht="16.5" customHeight="1">
      <c r="A13" s="29"/>
      <c r="B13" s="281" t="s">
        <v>364</v>
      </c>
      <c r="C13" s="282">
        <v>100002</v>
      </c>
      <c r="D13" s="281" t="s">
        <v>26</v>
      </c>
      <c r="E13" s="283" t="s">
        <v>24</v>
      </c>
      <c r="F13" s="158">
        <v>7</v>
      </c>
      <c r="G13" s="159">
        <v>4</v>
      </c>
      <c r="H13" s="177">
        <f>CMVSem04[[#This Row],[Un. (R$)]]*CMVSem04[[#This Row],[Qtd.]]</f>
        <v>28</v>
      </c>
      <c r="I13" s="158">
        <v>0</v>
      </c>
      <c r="J13" s="162">
        <v>4</v>
      </c>
      <c r="K13" s="160">
        <f t="shared" si="0"/>
        <v>0</v>
      </c>
      <c r="L13" s="158">
        <v>5</v>
      </c>
      <c r="M13" s="162">
        <f t="shared" si="1"/>
        <v>4</v>
      </c>
      <c r="N13" s="160">
        <f t="shared" si="2"/>
        <v>20</v>
      </c>
      <c r="O13" s="163">
        <f t="shared" si="3"/>
        <v>2</v>
      </c>
      <c r="P13" s="162">
        <f t="shared" si="4"/>
        <v>4</v>
      </c>
      <c r="Q13" s="160">
        <f t="shared" si="5"/>
        <v>8</v>
      </c>
      <c r="R13" s="29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37" ht="16.5" customHeight="1">
      <c r="A14" s="29"/>
      <c r="B14" s="281" t="s">
        <v>364</v>
      </c>
      <c r="C14" s="282">
        <v>100051</v>
      </c>
      <c r="D14" s="281" t="s">
        <v>58</v>
      </c>
      <c r="E14" s="283" t="s">
        <v>24</v>
      </c>
      <c r="F14" s="158">
        <v>2</v>
      </c>
      <c r="G14" s="159">
        <v>26.25</v>
      </c>
      <c r="H14" s="177">
        <f>CMVSem04[[#This Row],[Un. (R$)]]*CMVSem04[[#This Row],[Qtd.]]</f>
        <v>52.5</v>
      </c>
      <c r="I14" s="158">
        <v>1</v>
      </c>
      <c r="J14" s="162">
        <v>26.25</v>
      </c>
      <c r="K14" s="160">
        <f t="shared" si="0"/>
        <v>26.25</v>
      </c>
      <c r="L14" s="158">
        <v>2</v>
      </c>
      <c r="M14" s="162">
        <f t="shared" si="1"/>
        <v>26.25</v>
      </c>
      <c r="N14" s="160">
        <f t="shared" si="2"/>
        <v>52.5</v>
      </c>
      <c r="O14" s="163">
        <f t="shared" si="3"/>
        <v>1</v>
      </c>
      <c r="P14" s="162">
        <f t="shared" si="4"/>
        <v>26.25</v>
      </c>
      <c r="Q14" s="160">
        <f t="shared" si="5"/>
        <v>26.25</v>
      </c>
      <c r="R14" s="29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</row>
    <row r="15" spans="1:37" ht="16.5" customHeight="1">
      <c r="A15" s="29"/>
      <c r="B15" s="281" t="s">
        <v>364</v>
      </c>
      <c r="C15" s="282">
        <v>100043</v>
      </c>
      <c r="D15" s="281" t="s">
        <v>389</v>
      </c>
      <c r="E15" s="283" t="s">
        <v>24</v>
      </c>
      <c r="F15" s="158">
        <v>1</v>
      </c>
      <c r="G15" s="159">
        <v>50.89</v>
      </c>
      <c r="H15" s="177">
        <f>CMVSem04[[#This Row],[Un. (R$)]]*CMVSem04[[#This Row],[Qtd.]]</f>
        <v>50.89</v>
      </c>
      <c r="I15" s="158">
        <v>0</v>
      </c>
      <c r="J15" s="162">
        <v>50.89</v>
      </c>
      <c r="K15" s="160">
        <f t="shared" si="0"/>
        <v>0</v>
      </c>
      <c r="L15" s="158">
        <v>1</v>
      </c>
      <c r="M15" s="162">
        <f t="shared" si="1"/>
        <v>50.89</v>
      </c>
      <c r="N15" s="160">
        <f t="shared" si="2"/>
        <v>50.89</v>
      </c>
      <c r="O15" s="163" t="str">
        <f t="shared" si="3"/>
        <v xml:space="preserve"> </v>
      </c>
      <c r="P15" s="162">
        <f t="shared" si="4"/>
        <v>50.89</v>
      </c>
      <c r="Q15" s="160">
        <f t="shared" si="5"/>
        <v>0</v>
      </c>
      <c r="R15" s="29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</row>
    <row r="16" spans="1:37" ht="16.5" customHeight="1">
      <c r="A16" s="29"/>
      <c r="B16" s="281" t="s">
        <v>364</v>
      </c>
      <c r="C16" s="282">
        <v>100049</v>
      </c>
      <c r="D16" s="281" t="s">
        <v>250</v>
      </c>
      <c r="E16" s="283" t="s">
        <v>24</v>
      </c>
      <c r="F16" s="158">
        <v>4</v>
      </c>
      <c r="G16" s="159">
        <v>16.77</v>
      </c>
      <c r="H16" s="177">
        <f>CMVSem04[[#This Row],[Un. (R$)]]*CMVSem04[[#This Row],[Qtd.]]</f>
        <v>67.08</v>
      </c>
      <c r="I16" s="158">
        <v>0</v>
      </c>
      <c r="J16" s="162">
        <v>16.77</v>
      </c>
      <c r="K16" s="160">
        <f t="shared" si="0"/>
        <v>0</v>
      </c>
      <c r="L16" s="158">
        <v>1</v>
      </c>
      <c r="M16" s="162">
        <f t="shared" si="1"/>
        <v>16.77</v>
      </c>
      <c r="N16" s="160">
        <f t="shared" si="2"/>
        <v>16.77</v>
      </c>
      <c r="O16" s="163">
        <f t="shared" si="3"/>
        <v>3</v>
      </c>
      <c r="P16" s="162">
        <f t="shared" si="4"/>
        <v>16.77</v>
      </c>
      <c r="Q16" s="160">
        <f t="shared" si="5"/>
        <v>50.31</v>
      </c>
      <c r="R16" s="29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</row>
    <row r="17" spans="1:37" ht="16.5" customHeight="1">
      <c r="A17" s="29"/>
      <c r="B17" s="281" t="s">
        <v>364</v>
      </c>
      <c r="C17" s="282">
        <v>100059</v>
      </c>
      <c r="D17" s="281" t="s">
        <v>64</v>
      </c>
      <c r="E17" s="283" t="s">
        <v>65</v>
      </c>
      <c r="F17" s="158">
        <v>2</v>
      </c>
      <c r="G17" s="159">
        <v>35</v>
      </c>
      <c r="H17" s="177">
        <f>CMVSem04[[#This Row],[Un. (R$)]]*CMVSem04[[#This Row],[Qtd.]]</f>
        <v>70</v>
      </c>
      <c r="I17" s="158">
        <v>0</v>
      </c>
      <c r="J17" s="162">
        <v>35</v>
      </c>
      <c r="K17" s="160">
        <f t="shared" si="0"/>
        <v>0</v>
      </c>
      <c r="L17" s="158">
        <v>1</v>
      </c>
      <c r="M17" s="162">
        <f t="shared" si="1"/>
        <v>35</v>
      </c>
      <c r="N17" s="160">
        <f t="shared" si="2"/>
        <v>35</v>
      </c>
      <c r="O17" s="163">
        <f t="shared" si="3"/>
        <v>1</v>
      </c>
      <c r="P17" s="162">
        <f t="shared" si="4"/>
        <v>35</v>
      </c>
      <c r="Q17" s="160">
        <f t="shared" si="5"/>
        <v>35</v>
      </c>
      <c r="R17" s="29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</row>
    <row r="18" spans="1:37" ht="16.5" customHeight="1">
      <c r="A18" s="29"/>
      <c r="B18" s="281" t="s">
        <v>364</v>
      </c>
      <c r="C18" s="282">
        <v>100058</v>
      </c>
      <c r="D18" s="281" t="s">
        <v>63</v>
      </c>
      <c r="E18" s="283" t="s">
        <v>30</v>
      </c>
      <c r="F18" s="158">
        <v>0</v>
      </c>
      <c r="G18" s="159">
        <v>11.81</v>
      </c>
      <c r="H18" s="177">
        <f>CMVSem04[[#This Row],[Un. (R$)]]*CMVSem04[[#This Row],[Qtd.]]</f>
        <v>0</v>
      </c>
      <c r="I18" s="158">
        <v>0</v>
      </c>
      <c r="J18" s="162">
        <v>11.81</v>
      </c>
      <c r="K18" s="160">
        <f t="shared" si="0"/>
        <v>0</v>
      </c>
      <c r="L18" s="158">
        <v>0</v>
      </c>
      <c r="M18" s="162">
        <f t="shared" si="1"/>
        <v>11.81</v>
      </c>
      <c r="N18" s="160">
        <f t="shared" si="2"/>
        <v>0</v>
      </c>
      <c r="O18" s="163" t="str">
        <f t="shared" si="3"/>
        <v xml:space="preserve"> </v>
      </c>
      <c r="P18" s="162">
        <f t="shared" si="4"/>
        <v>11.81</v>
      </c>
      <c r="Q18" s="160">
        <f t="shared" si="5"/>
        <v>0</v>
      </c>
      <c r="R18" s="29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</row>
    <row r="19" spans="1:37" ht="16.5" customHeight="1">
      <c r="A19" s="29"/>
      <c r="B19" s="281" t="s">
        <v>364</v>
      </c>
      <c r="C19" s="282">
        <v>100028</v>
      </c>
      <c r="D19" s="281" t="s">
        <v>358</v>
      </c>
      <c r="E19" s="283" t="s">
        <v>24</v>
      </c>
      <c r="F19" s="158">
        <v>8</v>
      </c>
      <c r="G19" s="159">
        <v>33.79</v>
      </c>
      <c r="H19" s="177">
        <f>CMVSem04[[#This Row],[Un. (R$)]]*CMVSem04[[#This Row],[Qtd.]]</f>
        <v>270.32</v>
      </c>
      <c r="I19" s="158">
        <v>0</v>
      </c>
      <c r="J19" s="162">
        <v>33.79</v>
      </c>
      <c r="K19" s="160">
        <f t="shared" si="0"/>
        <v>0</v>
      </c>
      <c r="L19" s="158">
        <v>5</v>
      </c>
      <c r="M19" s="162">
        <f t="shared" si="1"/>
        <v>33.79</v>
      </c>
      <c r="N19" s="160">
        <f t="shared" si="2"/>
        <v>168.95</v>
      </c>
      <c r="O19" s="163">
        <f t="shared" si="3"/>
        <v>3</v>
      </c>
      <c r="P19" s="162">
        <f t="shared" si="4"/>
        <v>33.79</v>
      </c>
      <c r="Q19" s="160">
        <f t="shared" si="5"/>
        <v>101.37</v>
      </c>
      <c r="R19" s="29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</row>
    <row r="20" spans="1:37" ht="16.5" customHeight="1">
      <c r="A20" s="29"/>
      <c r="B20" s="281" t="s">
        <v>364</v>
      </c>
      <c r="C20" s="282">
        <v>100033</v>
      </c>
      <c r="D20" s="281" t="s">
        <v>361</v>
      </c>
      <c r="E20" s="283" t="s">
        <v>24</v>
      </c>
      <c r="F20" s="174">
        <v>0</v>
      </c>
      <c r="G20" s="159">
        <v>10.25</v>
      </c>
      <c r="H20" s="177">
        <f>CMVSem04[[#This Row],[Un. (R$)]]*CMVSem04[[#This Row],[Qtd.]]</f>
        <v>0</v>
      </c>
      <c r="I20" s="174">
        <v>2</v>
      </c>
      <c r="J20" s="175">
        <v>10.25</v>
      </c>
      <c r="K20" s="160">
        <f t="shared" si="0"/>
        <v>20.5</v>
      </c>
      <c r="L20" s="174">
        <v>2</v>
      </c>
      <c r="M20" s="175">
        <f t="shared" si="1"/>
        <v>10.25</v>
      </c>
      <c r="N20" s="160">
        <f t="shared" si="2"/>
        <v>20.5</v>
      </c>
      <c r="O20" s="163" t="str">
        <f t="shared" si="3"/>
        <v xml:space="preserve"> </v>
      </c>
      <c r="P20" s="175">
        <f t="shared" si="4"/>
        <v>10.25</v>
      </c>
      <c r="Q20" s="160">
        <f t="shared" si="5"/>
        <v>0</v>
      </c>
      <c r="R20" s="29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</row>
    <row r="21" spans="1:37" ht="16.5" customHeight="1">
      <c r="A21" s="29"/>
      <c r="B21" s="281" t="s">
        <v>364</v>
      </c>
      <c r="C21" s="282">
        <v>100032</v>
      </c>
      <c r="D21" s="281" t="s">
        <v>360</v>
      </c>
      <c r="E21" s="283" t="s">
        <v>24</v>
      </c>
      <c r="F21" s="158">
        <v>2</v>
      </c>
      <c r="G21" s="159">
        <v>11.63</v>
      </c>
      <c r="H21" s="177">
        <f>CMVSem04[[#This Row],[Un. (R$)]]*CMVSem04[[#This Row],[Qtd.]]</f>
        <v>23.26</v>
      </c>
      <c r="I21" s="158">
        <v>2</v>
      </c>
      <c r="J21" s="162">
        <v>11.63</v>
      </c>
      <c r="K21" s="160">
        <f t="shared" si="0"/>
        <v>23.26</v>
      </c>
      <c r="L21" s="158">
        <v>1</v>
      </c>
      <c r="M21" s="162">
        <f t="shared" si="1"/>
        <v>11.63</v>
      </c>
      <c r="N21" s="160">
        <f t="shared" si="2"/>
        <v>11.63</v>
      </c>
      <c r="O21" s="163">
        <f t="shared" si="3"/>
        <v>3</v>
      </c>
      <c r="P21" s="162">
        <f t="shared" si="4"/>
        <v>11.63</v>
      </c>
      <c r="Q21" s="160">
        <f t="shared" si="5"/>
        <v>34.89</v>
      </c>
      <c r="R21" s="29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</row>
    <row r="22" spans="1:37" ht="16.5" customHeight="1">
      <c r="A22" s="29"/>
      <c r="B22" s="281" t="s">
        <v>364</v>
      </c>
      <c r="C22" s="282">
        <v>100030</v>
      </c>
      <c r="D22" s="281" t="s">
        <v>47</v>
      </c>
      <c r="E22" s="283" t="s">
        <v>24</v>
      </c>
      <c r="F22" s="174">
        <v>5</v>
      </c>
      <c r="G22" s="159">
        <v>13.11</v>
      </c>
      <c r="H22" s="177">
        <f>CMVSem04[[#This Row],[Un. (R$)]]*CMVSem04[[#This Row],[Qtd.]]</f>
        <v>65.55</v>
      </c>
      <c r="I22" s="174">
        <v>0</v>
      </c>
      <c r="J22" s="175">
        <v>13.11</v>
      </c>
      <c r="K22" s="160">
        <f t="shared" si="0"/>
        <v>0</v>
      </c>
      <c r="L22" s="174">
        <v>2</v>
      </c>
      <c r="M22" s="175">
        <f t="shared" si="1"/>
        <v>13.11</v>
      </c>
      <c r="N22" s="160">
        <f t="shared" si="2"/>
        <v>26.22</v>
      </c>
      <c r="O22" s="163">
        <f t="shared" si="3"/>
        <v>3</v>
      </c>
      <c r="P22" s="175">
        <f t="shared" si="4"/>
        <v>13.11</v>
      </c>
      <c r="Q22" s="160">
        <f t="shared" si="5"/>
        <v>39.33</v>
      </c>
      <c r="R22" s="29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</row>
    <row r="23" spans="1:37" ht="16.5" customHeight="1">
      <c r="A23" s="29"/>
      <c r="B23" s="281" t="s">
        <v>364</v>
      </c>
      <c r="C23" s="282">
        <v>100031</v>
      </c>
      <c r="D23" s="281" t="s">
        <v>359</v>
      </c>
      <c r="E23" s="283" t="s">
        <v>24</v>
      </c>
      <c r="F23" s="158">
        <v>2</v>
      </c>
      <c r="G23" s="159">
        <v>25.12</v>
      </c>
      <c r="H23" s="177">
        <f>CMVSem04[[#This Row],[Un. (R$)]]*CMVSem04[[#This Row],[Qtd.]]</f>
        <v>50.24</v>
      </c>
      <c r="I23" s="158">
        <v>0</v>
      </c>
      <c r="J23" s="162">
        <v>25.12</v>
      </c>
      <c r="K23" s="160">
        <f t="shared" si="0"/>
        <v>0</v>
      </c>
      <c r="L23" s="158">
        <v>2</v>
      </c>
      <c r="M23" s="162">
        <f t="shared" si="1"/>
        <v>25.12</v>
      </c>
      <c r="N23" s="160">
        <f t="shared" si="2"/>
        <v>50.24</v>
      </c>
      <c r="O23" s="163" t="str">
        <f t="shared" si="3"/>
        <v xml:space="preserve"> </v>
      </c>
      <c r="P23" s="162">
        <f t="shared" si="4"/>
        <v>25.12</v>
      </c>
      <c r="Q23" s="160">
        <f t="shared" si="5"/>
        <v>0</v>
      </c>
      <c r="R23" s="29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</row>
    <row r="24" spans="1:37" ht="16.5" customHeight="1">
      <c r="A24" s="29"/>
      <c r="B24" s="281" t="s">
        <v>364</v>
      </c>
      <c r="C24" s="282">
        <v>100016</v>
      </c>
      <c r="D24" s="281" t="s">
        <v>37</v>
      </c>
      <c r="E24" s="283" t="s">
        <v>24</v>
      </c>
      <c r="F24" s="174">
        <v>1</v>
      </c>
      <c r="G24" s="159">
        <v>10.68</v>
      </c>
      <c r="H24" s="177">
        <f>CMVSem04[[#This Row],[Un. (R$)]]*CMVSem04[[#This Row],[Qtd.]]</f>
        <v>10.68</v>
      </c>
      <c r="I24" s="174">
        <v>1</v>
      </c>
      <c r="J24" s="175">
        <v>10.68</v>
      </c>
      <c r="K24" s="160">
        <f t="shared" si="0"/>
        <v>10.68</v>
      </c>
      <c r="L24" s="174">
        <v>1</v>
      </c>
      <c r="M24" s="175">
        <f t="shared" si="1"/>
        <v>10.68</v>
      </c>
      <c r="N24" s="160">
        <f t="shared" si="2"/>
        <v>10.68</v>
      </c>
      <c r="O24" s="163">
        <f t="shared" si="3"/>
        <v>1</v>
      </c>
      <c r="P24" s="175">
        <f t="shared" si="4"/>
        <v>10.68</v>
      </c>
      <c r="Q24" s="160">
        <f t="shared" si="5"/>
        <v>10.68</v>
      </c>
      <c r="R24" s="29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</row>
    <row r="25" spans="1:37" ht="16.5" customHeight="1">
      <c r="A25" s="29"/>
      <c r="B25" s="281" t="s">
        <v>364</v>
      </c>
      <c r="C25" s="282"/>
      <c r="D25" s="281" t="s">
        <v>363</v>
      </c>
      <c r="E25" s="283" t="s">
        <v>30</v>
      </c>
      <c r="F25" s="158">
        <v>4</v>
      </c>
      <c r="G25" s="159">
        <v>10.57</v>
      </c>
      <c r="H25" s="177">
        <f>CMVSem04[[#This Row],[Un. (R$)]]*CMVSem04[[#This Row],[Qtd.]]</f>
        <v>42.28</v>
      </c>
      <c r="I25" s="158">
        <v>0</v>
      </c>
      <c r="J25" s="162">
        <v>10.57</v>
      </c>
      <c r="K25" s="160">
        <f t="shared" si="0"/>
        <v>0</v>
      </c>
      <c r="L25" s="158">
        <v>2</v>
      </c>
      <c r="M25" s="162">
        <f t="shared" si="1"/>
        <v>10.57</v>
      </c>
      <c r="N25" s="160">
        <f t="shared" si="2"/>
        <v>21.14</v>
      </c>
      <c r="O25" s="163">
        <f t="shared" si="3"/>
        <v>2</v>
      </c>
      <c r="P25" s="162">
        <f t="shared" si="4"/>
        <v>10.57</v>
      </c>
      <c r="Q25" s="160">
        <f t="shared" si="5"/>
        <v>21.14</v>
      </c>
      <c r="R25" s="29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1:37" ht="16.5" customHeight="1">
      <c r="A26" s="29"/>
      <c r="B26" s="281" t="s">
        <v>364</v>
      </c>
      <c r="C26" s="282">
        <v>100038</v>
      </c>
      <c r="D26" s="281" t="s">
        <v>462</v>
      </c>
      <c r="E26" s="283" t="s">
        <v>24</v>
      </c>
      <c r="F26" s="158">
        <v>1</v>
      </c>
      <c r="G26" s="159">
        <v>19.52</v>
      </c>
      <c r="H26" s="177">
        <f>CMVSem04[[#This Row],[Un. (R$)]]*CMVSem04[[#This Row],[Qtd.]]</f>
        <v>19.52</v>
      </c>
      <c r="I26" s="158">
        <v>1</v>
      </c>
      <c r="J26" s="162">
        <v>19.98</v>
      </c>
      <c r="K26" s="160">
        <f t="shared" si="0"/>
        <v>19.98</v>
      </c>
      <c r="L26" s="158">
        <v>1</v>
      </c>
      <c r="M26" s="162">
        <f t="shared" si="1"/>
        <v>19.98</v>
      </c>
      <c r="N26" s="160">
        <f t="shared" si="2"/>
        <v>19.98</v>
      </c>
      <c r="O26" s="163">
        <f t="shared" si="3"/>
        <v>1</v>
      </c>
      <c r="P26" s="162">
        <f t="shared" si="4"/>
        <v>19.98</v>
      </c>
      <c r="Q26" s="160">
        <f t="shared" si="5"/>
        <v>19.52</v>
      </c>
      <c r="R26" s="29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</row>
    <row r="27" spans="1:37" ht="16.5" customHeight="1">
      <c r="A27" s="29"/>
      <c r="B27" s="281" t="s">
        <v>364</v>
      </c>
      <c r="C27" s="282">
        <v>100048</v>
      </c>
      <c r="D27" s="281" t="s">
        <v>241</v>
      </c>
      <c r="E27" s="283" t="s">
        <v>24</v>
      </c>
      <c r="F27" s="174">
        <v>2</v>
      </c>
      <c r="G27" s="159">
        <v>22</v>
      </c>
      <c r="H27" s="177">
        <f>CMVSem04[[#This Row],[Un. (R$)]]*CMVSem04[[#This Row],[Qtd.]]</f>
        <v>44</v>
      </c>
      <c r="I27" s="174">
        <v>3</v>
      </c>
      <c r="J27" s="175">
        <v>22</v>
      </c>
      <c r="K27" s="160">
        <f t="shared" si="0"/>
        <v>66</v>
      </c>
      <c r="L27" s="174">
        <v>0</v>
      </c>
      <c r="M27" s="175">
        <f t="shared" si="1"/>
        <v>22</v>
      </c>
      <c r="N27" s="160">
        <f t="shared" si="2"/>
        <v>0</v>
      </c>
      <c r="O27" s="163">
        <f t="shared" si="3"/>
        <v>5</v>
      </c>
      <c r="P27" s="175">
        <f t="shared" si="4"/>
        <v>22</v>
      </c>
      <c r="Q27" s="160">
        <f t="shared" si="5"/>
        <v>110</v>
      </c>
      <c r="R27" s="29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1:37" ht="16.5" customHeight="1">
      <c r="A28" s="29"/>
      <c r="B28" s="281" t="s">
        <v>364</v>
      </c>
      <c r="C28" s="282">
        <v>100066</v>
      </c>
      <c r="D28" s="281" t="s">
        <v>71</v>
      </c>
      <c r="E28" s="283" t="s">
        <v>24</v>
      </c>
      <c r="F28" s="158">
        <v>0</v>
      </c>
      <c r="G28" s="159">
        <v>15.61</v>
      </c>
      <c r="H28" s="177">
        <f>CMVSem04[[#This Row],[Un. (R$)]]*CMVSem04[[#This Row],[Qtd.]]</f>
        <v>0</v>
      </c>
      <c r="I28" s="158">
        <v>0</v>
      </c>
      <c r="J28" s="162">
        <v>15.61</v>
      </c>
      <c r="K28" s="160">
        <f t="shared" si="0"/>
        <v>0</v>
      </c>
      <c r="L28" s="158">
        <v>0</v>
      </c>
      <c r="M28" s="162">
        <f t="shared" si="1"/>
        <v>15.61</v>
      </c>
      <c r="N28" s="160">
        <f t="shared" si="2"/>
        <v>0</v>
      </c>
      <c r="O28" s="163" t="str">
        <f t="shared" si="3"/>
        <v xml:space="preserve"> </v>
      </c>
      <c r="P28" s="162">
        <f t="shared" si="4"/>
        <v>15.61</v>
      </c>
      <c r="Q28" s="160">
        <f t="shared" si="5"/>
        <v>0</v>
      </c>
      <c r="R28" s="29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</row>
    <row r="29" spans="1:37" ht="16.5" customHeight="1">
      <c r="A29" s="29"/>
      <c r="B29" s="281" t="s">
        <v>364</v>
      </c>
      <c r="C29" s="282">
        <v>100060</v>
      </c>
      <c r="D29" s="281" t="s">
        <v>536</v>
      </c>
      <c r="E29" s="283" t="s">
        <v>24</v>
      </c>
      <c r="F29" s="174">
        <v>7</v>
      </c>
      <c r="G29" s="159">
        <v>8.9</v>
      </c>
      <c r="H29" s="177">
        <f>CMVSem04[[#This Row],[Un. (R$)]]*CMVSem04[[#This Row],[Qtd.]]</f>
        <v>62.300000000000004</v>
      </c>
      <c r="I29" s="174">
        <v>0</v>
      </c>
      <c r="J29" s="175">
        <v>8.9</v>
      </c>
      <c r="K29" s="160">
        <f t="shared" si="0"/>
        <v>0</v>
      </c>
      <c r="L29" s="174">
        <v>6</v>
      </c>
      <c r="M29" s="175">
        <f t="shared" si="1"/>
        <v>8.9</v>
      </c>
      <c r="N29" s="160">
        <f t="shared" si="2"/>
        <v>53.400000000000006</v>
      </c>
      <c r="O29" s="163">
        <f t="shared" si="3"/>
        <v>1</v>
      </c>
      <c r="P29" s="175">
        <f t="shared" si="4"/>
        <v>8.9</v>
      </c>
      <c r="Q29" s="160">
        <f t="shared" si="5"/>
        <v>8.8999999999999986</v>
      </c>
      <c r="R29" s="29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</row>
    <row r="30" spans="1:37" ht="16.5" customHeight="1">
      <c r="A30" s="29"/>
      <c r="B30" s="281" t="s">
        <v>364</v>
      </c>
      <c r="C30" s="282">
        <v>100046</v>
      </c>
      <c r="D30" s="281" t="s">
        <v>328</v>
      </c>
      <c r="E30" s="283" t="s">
        <v>24</v>
      </c>
      <c r="F30" s="158">
        <v>1</v>
      </c>
      <c r="G30" s="159">
        <v>29.04</v>
      </c>
      <c r="H30" s="177">
        <f>CMVSem04[[#This Row],[Un. (R$)]]*CMVSem04[[#This Row],[Qtd.]]</f>
        <v>29.04</v>
      </c>
      <c r="I30" s="158">
        <v>2</v>
      </c>
      <c r="J30" s="162">
        <v>37.86</v>
      </c>
      <c r="K30" s="160">
        <f t="shared" si="0"/>
        <v>75.72</v>
      </c>
      <c r="L30" s="158">
        <v>1</v>
      </c>
      <c r="M30" s="162">
        <f t="shared" si="1"/>
        <v>37.86</v>
      </c>
      <c r="N30" s="160">
        <f t="shared" si="2"/>
        <v>37.86</v>
      </c>
      <c r="O30" s="163">
        <f t="shared" si="3"/>
        <v>2</v>
      </c>
      <c r="P30" s="162">
        <f t="shared" si="4"/>
        <v>37.86</v>
      </c>
      <c r="Q30" s="160">
        <f t="shared" si="5"/>
        <v>66.899999999999991</v>
      </c>
      <c r="R30" s="29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</row>
    <row r="31" spans="1:37" ht="16.5" customHeight="1">
      <c r="A31" s="29"/>
      <c r="B31" s="281" t="s">
        <v>364</v>
      </c>
      <c r="C31" s="282">
        <v>100020</v>
      </c>
      <c r="D31" s="281" t="s">
        <v>40</v>
      </c>
      <c r="E31" s="283" t="s">
        <v>30</v>
      </c>
      <c r="F31" s="174">
        <v>0</v>
      </c>
      <c r="G31" s="159">
        <v>8.7200000000000006</v>
      </c>
      <c r="H31" s="177">
        <f>CMVSem04[[#This Row],[Un. (R$)]]*CMVSem04[[#This Row],[Qtd.]]</f>
        <v>0</v>
      </c>
      <c r="I31" s="174">
        <v>0</v>
      </c>
      <c r="J31" s="175">
        <v>8.7200000000000006</v>
      </c>
      <c r="K31" s="160">
        <f t="shared" si="0"/>
        <v>0</v>
      </c>
      <c r="L31" s="174">
        <v>0</v>
      </c>
      <c r="M31" s="175">
        <f t="shared" si="1"/>
        <v>8.7200000000000006</v>
      </c>
      <c r="N31" s="160">
        <f t="shared" si="2"/>
        <v>0</v>
      </c>
      <c r="O31" s="163" t="str">
        <f t="shared" si="3"/>
        <v xml:space="preserve"> </v>
      </c>
      <c r="P31" s="175">
        <f t="shared" si="4"/>
        <v>8.7200000000000006</v>
      </c>
      <c r="Q31" s="160">
        <f t="shared" si="5"/>
        <v>0</v>
      </c>
      <c r="R31" s="29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</row>
    <row r="32" spans="1:37" ht="16.5" customHeight="1">
      <c r="A32" s="29"/>
      <c r="B32" s="281" t="s">
        <v>364</v>
      </c>
      <c r="C32" s="282">
        <v>100064</v>
      </c>
      <c r="D32" s="281" t="s">
        <v>69</v>
      </c>
      <c r="E32" s="283" t="s">
        <v>24</v>
      </c>
      <c r="F32" s="158">
        <v>0</v>
      </c>
      <c r="G32" s="159">
        <v>11.99</v>
      </c>
      <c r="H32" s="177">
        <f>CMVSem04[[#This Row],[Un. (R$)]]*CMVSem04[[#This Row],[Qtd.]]</f>
        <v>0</v>
      </c>
      <c r="I32" s="158">
        <v>0</v>
      </c>
      <c r="J32" s="162">
        <v>11.99</v>
      </c>
      <c r="K32" s="160">
        <f t="shared" si="0"/>
        <v>0</v>
      </c>
      <c r="L32" s="158">
        <v>0</v>
      </c>
      <c r="M32" s="162">
        <f t="shared" si="1"/>
        <v>11.99</v>
      </c>
      <c r="N32" s="160">
        <f t="shared" si="2"/>
        <v>0</v>
      </c>
      <c r="O32" s="163" t="str">
        <f t="shared" si="3"/>
        <v xml:space="preserve"> </v>
      </c>
      <c r="P32" s="162">
        <f t="shared" si="4"/>
        <v>11.99</v>
      </c>
      <c r="Q32" s="160">
        <f t="shared" si="5"/>
        <v>0</v>
      </c>
      <c r="R32" s="29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</row>
    <row r="33" spans="1:37" ht="16.5" customHeight="1">
      <c r="A33" s="29"/>
      <c r="B33" s="281" t="s">
        <v>364</v>
      </c>
      <c r="C33" s="282">
        <v>100061</v>
      </c>
      <c r="D33" s="281" t="s">
        <v>331</v>
      </c>
      <c r="E33" s="283" t="s">
        <v>24</v>
      </c>
      <c r="F33" s="158">
        <v>2</v>
      </c>
      <c r="G33" s="159">
        <v>41.55</v>
      </c>
      <c r="H33" s="177">
        <f>CMVSem04[[#This Row],[Un. (R$)]]*CMVSem04[[#This Row],[Qtd.]]</f>
        <v>83.1</v>
      </c>
      <c r="I33" s="158">
        <v>4</v>
      </c>
      <c r="J33" s="162">
        <v>41.9</v>
      </c>
      <c r="K33" s="160">
        <f t="shared" si="0"/>
        <v>167.6</v>
      </c>
      <c r="L33" s="158">
        <v>2</v>
      </c>
      <c r="M33" s="162">
        <f t="shared" si="1"/>
        <v>41.9</v>
      </c>
      <c r="N33" s="160">
        <f t="shared" si="2"/>
        <v>83.8</v>
      </c>
      <c r="O33" s="163">
        <f t="shared" si="3"/>
        <v>4</v>
      </c>
      <c r="P33" s="162">
        <f t="shared" si="4"/>
        <v>41.9</v>
      </c>
      <c r="Q33" s="160">
        <f t="shared" si="5"/>
        <v>166.89999999999998</v>
      </c>
      <c r="R33" s="29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</row>
    <row r="34" spans="1:37" ht="16.5" customHeight="1">
      <c r="A34" s="29"/>
      <c r="B34" s="281" t="s">
        <v>364</v>
      </c>
      <c r="C34" s="282">
        <v>100006</v>
      </c>
      <c r="D34" s="281" t="s">
        <v>31</v>
      </c>
      <c r="E34" s="283" t="s">
        <v>24</v>
      </c>
      <c r="F34" s="158">
        <v>0</v>
      </c>
      <c r="G34" s="159">
        <v>4.99</v>
      </c>
      <c r="H34" s="177">
        <f>CMVSem04[[#This Row],[Un. (R$)]]*CMVSem04[[#This Row],[Qtd.]]</f>
        <v>0</v>
      </c>
      <c r="I34" s="158">
        <v>0</v>
      </c>
      <c r="J34" s="162">
        <v>4.99</v>
      </c>
      <c r="K34" s="160">
        <f t="shared" si="0"/>
        <v>0</v>
      </c>
      <c r="L34" s="158">
        <v>0</v>
      </c>
      <c r="M34" s="162">
        <f t="shared" ref="M34:M66" si="6">IF(J34=0," ",J34)</f>
        <v>4.99</v>
      </c>
      <c r="N34" s="160">
        <f t="shared" ref="N34:N62" si="7">IFERROR(L34*M34," ")</f>
        <v>0</v>
      </c>
      <c r="O34" s="163" t="str">
        <f t="shared" ref="O34:O62" si="8">IF(((F34+I34)-L34)=0," ",(F34+I34)-L34)</f>
        <v xml:space="preserve"> </v>
      </c>
      <c r="P34" s="162">
        <f t="shared" ref="P34:P62" si="9">M34</f>
        <v>4.99</v>
      </c>
      <c r="Q34" s="160">
        <f t="shared" ref="Q34:Q63" si="10">IFERROR((H34+K34)-N34," ")</f>
        <v>0</v>
      </c>
      <c r="R34" s="29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</row>
    <row r="35" spans="1:37" ht="16.5" customHeight="1">
      <c r="A35" s="29"/>
      <c r="B35" s="281" t="s">
        <v>364</v>
      </c>
      <c r="C35" s="282">
        <v>100007</v>
      </c>
      <c r="D35" s="281" t="s">
        <v>242</v>
      </c>
      <c r="E35" s="283" t="s">
        <v>24</v>
      </c>
      <c r="F35" s="158">
        <v>30</v>
      </c>
      <c r="G35" s="159">
        <v>4.8899999999999997</v>
      </c>
      <c r="H35" s="177">
        <f>CMVSem04[[#This Row],[Un. (R$)]]*CMVSem04[[#This Row],[Qtd.]]</f>
        <v>146.69999999999999</v>
      </c>
      <c r="I35" s="158">
        <v>20</v>
      </c>
      <c r="J35" s="162">
        <v>3.99</v>
      </c>
      <c r="K35" s="160">
        <f t="shared" si="0"/>
        <v>79.800000000000011</v>
      </c>
      <c r="L35" s="158">
        <v>11</v>
      </c>
      <c r="M35" s="162">
        <f t="shared" si="6"/>
        <v>3.99</v>
      </c>
      <c r="N35" s="160">
        <f t="shared" si="7"/>
        <v>43.89</v>
      </c>
      <c r="O35" s="163">
        <f t="shared" si="8"/>
        <v>39</v>
      </c>
      <c r="P35" s="162">
        <f t="shared" si="9"/>
        <v>3.99</v>
      </c>
      <c r="Q35" s="160">
        <f t="shared" si="10"/>
        <v>182.61</v>
      </c>
      <c r="R35" s="29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</row>
    <row r="36" spans="1:37" ht="16.5" customHeight="1">
      <c r="A36" s="29"/>
      <c r="B36" s="281" t="s">
        <v>364</v>
      </c>
      <c r="C36" s="282">
        <v>100025</v>
      </c>
      <c r="D36" s="281" t="s">
        <v>45</v>
      </c>
      <c r="E36" s="283" t="s">
        <v>24</v>
      </c>
      <c r="F36" s="158">
        <v>10</v>
      </c>
      <c r="G36" s="159">
        <v>3.3</v>
      </c>
      <c r="H36" s="177">
        <f>CMVSem04[[#This Row],[Un. (R$)]]*CMVSem04[[#This Row],[Qtd.]]</f>
        <v>33</v>
      </c>
      <c r="I36" s="158">
        <v>0</v>
      </c>
      <c r="J36" s="162">
        <v>3.3</v>
      </c>
      <c r="K36" s="160">
        <f t="shared" si="0"/>
        <v>0</v>
      </c>
      <c r="L36" s="158">
        <v>5</v>
      </c>
      <c r="M36" s="162">
        <f t="shared" si="6"/>
        <v>3.3</v>
      </c>
      <c r="N36" s="160">
        <f t="shared" si="7"/>
        <v>16.5</v>
      </c>
      <c r="O36" s="163">
        <f t="shared" si="8"/>
        <v>5</v>
      </c>
      <c r="P36" s="162">
        <f t="shared" si="9"/>
        <v>3.3</v>
      </c>
      <c r="Q36" s="160">
        <f t="shared" si="10"/>
        <v>16.5</v>
      </c>
      <c r="R36" s="29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</row>
    <row r="37" spans="1:37" ht="16.5" customHeight="1">
      <c r="A37" s="29"/>
      <c r="B37" s="281" t="s">
        <v>364</v>
      </c>
      <c r="C37" s="282">
        <v>100027</v>
      </c>
      <c r="D37" s="281" t="s">
        <v>357</v>
      </c>
      <c r="E37" s="283" t="s">
        <v>24</v>
      </c>
      <c r="F37" s="158">
        <v>3</v>
      </c>
      <c r="G37" s="159">
        <v>15.96</v>
      </c>
      <c r="H37" s="177">
        <f>CMVSem04[[#This Row],[Un. (R$)]]*CMVSem04[[#This Row],[Qtd.]]</f>
        <v>47.88</v>
      </c>
      <c r="I37" s="158">
        <v>3</v>
      </c>
      <c r="J37" s="162">
        <v>15.99</v>
      </c>
      <c r="K37" s="160">
        <f t="shared" si="0"/>
        <v>47.97</v>
      </c>
      <c r="L37" s="158">
        <v>1</v>
      </c>
      <c r="M37" s="162">
        <f t="shared" si="6"/>
        <v>15.99</v>
      </c>
      <c r="N37" s="160">
        <f t="shared" si="7"/>
        <v>15.99</v>
      </c>
      <c r="O37" s="163">
        <f t="shared" si="8"/>
        <v>5</v>
      </c>
      <c r="P37" s="162">
        <f t="shared" si="9"/>
        <v>15.99</v>
      </c>
      <c r="Q37" s="160">
        <f t="shared" si="10"/>
        <v>79.86</v>
      </c>
      <c r="R37" s="29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</row>
    <row r="38" spans="1:37" ht="16.5" customHeight="1">
      <c r="A38" s="29"/>
      <c r="B38" s="281" t="s">
        <v>364</v>
      </c>
      <c r="C38" s="282">
        <v>100008</v>
      </c>
      <c r="D38" s="281" t="s">
        <v>338</v>
      </c>
      <c r="E38" s="283" t="s">
        <v>24</v>
      </c>
      <c r="F38" s="158">
        <v>10</v>
      </c>
      <c r="G38" s="159">
        <v>8.7309999999999999</v>
      </c>
      <c r="H38" s="177">
        <f>CMVSem04[[#This Row],[Un. (R$)]]*CMVSem04[[#This Row],[Qtd.]]</f>
        <v>87.31</v>
      </c>
      <c r="I38" s="158">
        <v>30</v>
      </c>
      <c r="J38" s="162">
        <v>9.7609999999999992</v>
      </c>
      <c r="K38" s="160">
        <f t="shared" si="0"/>
        <v>292.83</v>
      </c>
      <c r="L38" s="158">
        <v>10</v>
      </c>
      <c r="M38" s="162">
        <f t="shared" si="6"/>
        <v>9.7609999999999992</v>
      </c>
      <c r="N38" s="160">
        <f t="shared" si="7"/>
        <v>97.609999999999985</v>
      </c>
      <c r="O38" s="163">
        <f t="shared" si="8"/>
        <v>30</v>
      </c>
      <c r="P38" s="162">
        <f t="shared" si="9"/>
        <v>9.7609999999999992</v>
      </c>
      <c r="Q38" s="160">
        <f t="shared" si="10"/>
        <v>282.52999999999997</v>
      </c>
      <c r="R38" s="29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</row>
    <row r="39" spans="1:37" ht="16.5" customHeight="1">
      <c r="A39" s="29"/>
      <c r="B39" s="281" t="s">
        <v>364</v>
      </c>
      <c r="C39" s="282">
        <v>100010</v>
      </c>
      <c r="D39" s="281" t="s">
        <v>337</v>
      </c>
      <c r="E39" s="283" t="s">
        <v>24</v>
      </c>
      <c r="F39" s="158">
        <v>7</v>
      </c>
      <c r="G39" s="159">
        <v>6.1120000000000001</v>
      </c>
      <c r="H39" s="177">
        <f>CMVSem04[[#This Row],[Un. (R$)]]*CMVSem04[[#This Row],[Qtd.]]</f>
        <v>42.783999999999999</v>
      </c>
      <c r="I39" s="158">
        <v>0</v>
      </c>
      <c r="J39" s="162">
        <v>6.1120000000000001</v>
      </c>
      <c r="K39" s="160">
        <f t="shared" si="0"/>
        <v>0</v>
      </c>
      <c r="L39" s="158">
        <v>2</v>
      </c>
      <c r="M39" s="162">
        <f t="shared" si="6"/>
        <v>6.1120000000000001</v>
      </c>
      <c r="N39" s="160">
        <f t="shared" si="7"/>
        <v>12.224</v>
      </c>
      <c r="O39" s="163">
        <f t="shared" si="8"/>
        <v>5</v>
      </c>
      <c r="P39" s="162">
        <f t="shared" si="9"/>
        <v>6.1120000000000001</v>
      </c>
      <c r="Q39" s="160">
        <f t="shared" si="10"/>
        <v>30.56</v>
      </c>
      <c r="R39" s="29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</row>
    <row r="40" spans="1:37" ht="16.5" customHeight="1">
      <c r="A40" s="29"/>
      <c r="B40" s="281" t="s">
        <v>364</v>
      </c>
      <c r="C40" s="282">
        <v>100009</v>
      </c>
      <c r="D40" s="281" t="s">
        <v>336</v>
      </c>
      <c r="E40" s="283" t="s">
        <v>24</v>
      </c>
      <c r="F40" s="158">
        <v>12</v>
      </c>
      <c r="G40" s="159">
        <v>6.2370000000000001</v>
      </c>
      <c r="H40" s="177">
        <f>CMVSem04[[#This Row],[Un. (R$)]]*CMVSem04[[#This Row],[Qtd.]]</f>
        <v>74.843999999999994</v>
      </c>
      <c r="I40" s="158">
        <v>30</v>
      </c>
      <c r="J40" s="162">
        <v>7.5232999999999999</v>
      </c>
      <c r="K40" s="160">
        <f t="shared" si="0"/>
        <v>225.69899999999998</v>
      </c>
      <c r="L40" s="158">
        <v>21</v>
      </c>
      <c r="M40" s="162">
        <f t="shared" si="6"/>
        <v>7.5232999999999999</v>
      </c>
      <c r="N40" s="160">
        <f t="shared" si="7"/>
        <v>157.98929999999999</v>
      </c>
      <c r="O40" s="163">
        <f t="shared" si="8"/>
        <v>21</v>
      </c>
      <c r="P40" s="162">
        <f t="shared" si="9"/>
        <v>7.5232999999999999</v>
      </c>
      <c r="Q40" s="160">
        <f t="shared" si="10"/>
        <v>142.55370000000002</v>
      </c>
      <c r="R40" s="29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</row>
    <row r="41" spans="1:37" ht="16.5" customHeight="1">
      <c r="A41" s="29"/>
      <c r="B41" s="281" t="s">
        <v>364</v>
      </c>
      <c r="C41" s="282">
        <v>100065</v>
      </c>
      <c r="D41" s="281" t="s">
        <v>70</v>
      </c>
      <c r="E41" s="283" t="s">
        <v>24</v>
      </c>
      <c r="F41" s="158">
        <v>0</v>
      </c>
      <c r="G41" s="159">
        <v>6.35</v>
      </c>
      <c r="H41" s="177">
        <f>CMVSem04[[#This Row],[Un. (R$)]]*CMVSem04[[#This Row],[Qtd.]]</f>
        <v>0</v>
      </c>
      <c r="I41" s="158">
        <v>0</v>
      </c>
      <c r="J41" s="162">
        <v>6.35</v>
      </c>
      <c r="K41" s="160">
        <f t="shared" si="0"/>
        <v>0</v>
      </c>
      <c r="L41" s="158">
        <v>0</v>
      </c>
      <c r="M41" s="162">
        <f t="shared" si="6"/>
        <v>6.35</v>
      </c>
      <c r="N41" s="160">
        <f t="shared" si="7"/>
        <v>0</v>
      </c>
      <c r="O41" s="163" t="str">
        <f t="shared" si="8"/>
        <v xml:space="preserve"> </v>
      </c>
      <c r="P41" s="162">
        <f t="shared" si="9"/>
        <v>6.35</v>
      </c>
      <c r="Q41" s="160">
        <f t="shared" si="10"/>
        <v>0</v>
      </c>
      <c r="R41" s="29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</row>
    <row r="42" spans="1:37" ht="16.5" customHeight="1">
      <c r="A42" s="29"/>
      <c r="B42" s="281" t="s">
        <v>364</v>
      </c>
      <c r="C42" s="282">
        <v>100050</v>
      </c>
      <c r="D42" s="281" t="s">
        <v>327</v>
      </c>
      <c r="E42" s="283" t="s">
        <v>24</v>
      </c>
      <c r="F42" s="158">
        <v>0</v>
      </c>
      <c r="G42" s="159">
        <v>2.56</v>
      </c>
      <c r="H42" s="177">
        <f>CMVSem04[[#This Row],[Un. (R$)]]*CMVSem04[[#This Row],[Qtd.]]</f>
        <v>0</v>
      </c>
      <c r="I42" s="158">
        <v>0</v>
      </c>
      <c r="J42" s="162">
        <v>2.56</v>
      </c>
      <c r="K42" s="160">
        <f t="shared" si="0"/>
        <v>0</v>
      </c>
      <c r="L42" s="158">
        <v>0</v>
      </c>
      <c r="M42" s="162">
        <f t="shared" si="6"/>
        <v>2.56</v>
      </c>
      <c r="N42" s="160">
        <f t="shared" si="7"/>
        <v>0</v>
      </c>
      <c r="O42" s="163" t="str">
        <f t="shared" si="8"/>
        <v xml:space="preserve"> </v>
      </c>
      <c r="P42" s="162">
        <f t="shared" si="9"/>
        <v>2.56</v>
      </c>
      <c r="Q42" s="160">
        <f t="shared" si="10"/>
        <v>0</v>
      </c>
      <c r="R42" s="29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</row>
    <row r="43" spans="1:37" ht="16.5" customHeight="1">
      <c r="A43" s="29"/>
      <c r="B43" s="281" t="s">
        <v>364</v>
      </c>
      <c r="C43" s="282">
        <v>100035</v>
      </c>
      <c r="D43" s="281" t="s">
        <v>377</v>
      </c>
      <c r="E43" s="283" t="s">
        <v>24</v>
      </c>
      <c r="F43" s="158">
        <v>0</v>
      </c>
      <c r="G43" s="159">
        <v>6.35</v>
      </c>
      <c r="H43" s="177">
        <f>CMVSem04[[#This Row],[Un. (R$)]]*CMVSem04[[#This Row],[Qtd.]]</f>
        <v>0</v>
      </c>
      <c r="I43" s="158">
        <v>0</v>
      </c>
      <c r="J43" s="162">
        <v>6.35</v>
      </c>
      <c r="K43" s="160">
        <f t="shared" si="0"/>
        <v>0</v>
      </c>
      <c r="L43" s="158">
        <v>0</v>
      </c>
      <c r="M43" s="162">
        <f t="shared" si="6"/>
        <v>6.35</v>
      </c>
      <c r="N43" s="160">
        <f t="shared" si="7"/>
        <v>0</v>
      </c>
      <c r="O43" s="163" t="str">
        <f t="shared" si="8"/>
        <v xml:space="preserve"> </v>
      </c>
      <c r="P43" s="162">
        <f t="shared" si="9"/>
        <v>6.35</v>
      </c>
      <c r="Q43" s="160">
        <f t="shared" si="10"/>
        <v>0</v>
      </c>
      <c r="R43" s="29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</row>
    <row r="44" spans="1:37" ht="16.5" customHeight="1">
      <c r="A44" s="29"/>
      <c r="B44" s="281" t="s">
        <v>364</v>
      </c>
      <c r="C44" s="282">
        <v>100044</v>
      </c>
      <c r="D44" s="281" t="s">
        <v>376</v>
      </c>
      <c r="E44" s="283" t="s">
        <v>24</v>
      </c>
      <c r="F44" s="158">
        <v>0</v>
      </c>
      <c r="G44" s="159">
        <v>7.25</v>
      </c>
      <c r="H44" s="177">
        <f>CMVSem04[[#This Row],[Un. (R$)]]*CMVSem04[[#This Row],[Qtd.]]</f>
        <v>0</v>
      </c>
      <c r="I44" s="158">
        <v>0</v>
      </c>
      <c r="J44" s="162">
        <v>7.25</v>
      </c>
      <c r="K44" s="160">
        <f t="shared" si="0"/>
        <v>0</v>
      </c>
      <c r="L44" s="158">
        <v>0</v>
      </c>
      <c r="M44" s="162">
        <f t="shared" si="6"/>
        <v>7.25</v>
      </c>
      <c r="N44" s="160">
        <f t="shared" si="7"/>
        <v>0</v>
      </c>
      <c r="O44" s="163" t="str">
        <f t="shared" si="8"/>
        <v xml:space="preserve"> </v>
      </c>
      <c r="P44" s="162">
        <f t="shared" si="9"/>
        <v>7.25</v>
      </c>
      <c r="Q44" s="160">
        <f t="shared" si="10"/>
        <v>0</v>
      </c>
      <c r="R44" s="29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</row>
    <row r="45" spans="1:37" ht="16.5" customHeight="1">
      <c r="A45" s="29"/>
      <c r="B45" s="281" t="s">
        <v>364</v>
      </c>
      <c r="C45" s="282">
        <v>100021</v>
      </c>
      <c r="D45" s="281" t="s">
        <v>41</v>
      </c>
      <c r="E45" s="283" t="s">
        <v>24</v>
      </c>
      <c r="F45" s="158">
        <v>21</v>
      </c>
      <c r="G45" s="159">
        <v>5.4690000000000003</v>
      </c>
      <c r="H45" s="177">
        <f>CMVSem04[[#This Row],[Un. (R$)]]*CMVSem04[[#This Row],[Qtd.]]</f>
        <v>114.849</v>
      </c>
      <c r="I45" s="158">
        <v>0</v>
      </c>
      <c r="J45" s="162">
        <v>5.4690000000000003</v>
      </c>
      <c r="K45" s="160">
        <f t="shared" si="0"/>
        <v>0</v>
      </c>
      <c r="L45" s="158">
        <v>15</v>
      </c>
      <c r="M45" s="162">
        <f t="shared" si="6"/>
        <v>5.4690000000000003</v>
      </c>
      <c r="N45" s="160">
        <f t="shared" si="7"/>
        <v>82.035000000000011</v>
      </c>
      <c r="O45" s="163">
        <f t="shared" si="8"/>
        <v>6</v>
      </c>
      <c r="P45" s="162">
        <f t="shared" si="9"/>
        <v>5.4690000000000003</v>
      </c>
      <c r="Q45" s="160">
        <f t="shared" si="10"/>
        <v>32.813999999999993</v>
      </c>
      <c r="R45" s="29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</row>
    <row r="46" spans="1:37" ht="16.5" customHeight="1">
      <c r="A46" s="29"/>
      <c r="B46" s="281" t="s">
        <v>364</v>
      </c>
      <c r="C46" s="282">
        <v>100018</v>
      </c>
      <c r="D46" s="281" t="s">
        <v>332</v>
      </c>
      <c r="E46" s="283" t="s">
        <v>30</v>
      </c>
      <c r="F46" s="158">
        <v>11</v>
      </c>
      <c r="G46" s="159">
        <v>4.37</v>
      </c>
      <c r="H46" s="177">
        <f>CMVSem04[[#This Row],[Un. (R$)]]*CMVSem04[[#This Row],[Qtd.]]</f>
        <v>48.07</v>
      </c>
      <c r="I46" s="158">
        <v>0</v>
      </c>
      <c r="J46" s="162">
        <v>4.37</v>
      </c>
      <c r="K46" s="160">
        <f t="shared" si="0"/>
        <v>0</v>
      </c>
      <c r="L46" s="158">
        <v>10</v>
      </c>
      <c r="M46" s="162">
        <f t="shared" si="6"/>
        <v>4.37</v>
      </c>
      <c r="N46" s="160">
        <f t="shared" si="7"/>
        <v>43.7</v>
      </c>
      <c r="O46" s="163">
        <f t="shared" si="8"/>
        <v>1</v>
      </c>
      <c r="P46" s="162">
        <f t="shared" si="9"/>
        <v>4.37</v>
      </c>
      <c r="Q46" s="160">
        <f t="shared" si="10"/>
        <v>4.3699999999999974</v>
      </c>
      <c r="R46" s="29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</row>
    <row r="47" spans="1:37" ht="16.5" customHeight="1">
      <c r="A47" s="29"/>
      <c r="B47" s="281" t="s">
        <v>364</v>
      </c>
      <c r="C47" s="282">
        <v>100019</v>
      </c>
      <c r="D47" s="281" t="s">
        <v>339</v>
      </c>
      <c r="E47" s="283" t="s">
        <v>30</v>
      </c>
      <c r="F47" s="158">
        <v>17</v>
      </c>
      <c r="G47" s="159">
        <v>4.3</v>
      </c>
      <c r="H47" s="177">
        <f>CMVSem04[[#This Row],[Un. (R$)]]*CMVSem04[[#This Row],[Qtd.]]</f>
        <v>73.099999999999994</v>
      </c>
      <c r="I47" s="158">
        <v>12</v>
      </c>
      <c r="J47" s="162">
        <v>4.3</v>
      </c>
      <c r="K47" s="160">
        <f t="shared" si="0"/>
        <v>51.599999999999994</v>
      </c>
      <c r="L47" s="158">
        <v>9</v>
      </c>
      <c r="M47" s="162">
        <f t="shared" si="6"/>
        <v>4.3</v>
      </c>
      <c r="N47" s="160">
        <f t="shared" si="7"/>
        <v>38.699999999999996</v>
      </c>
      <c r="O47" s="163">
        <f t="shared" si="8"/>
        <v>20</v>
      </c>
      <c r="P47" s="162">
        <f t="shared" si="9"/>
        <v>4.3</v>
      </c>
      <c r="Q47" s="160">
        <f t="shared" si="10"/>
        <v>86</v>
      </c>
      <c r="R47" s="29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</row>
    <row r="48" spans="1:37" ht="16.5" customHeight="1">
      <c r="A48" s="29"/>
      <c r="B48" s="281" t="s">
        <v>364</v>
      </c>
      <c r="C48" s="282">
        <v>100037</v>
      </c>
      <c r="D48" s="281" t="s">
        <v>348</v>
      </c>
      <c r="E48" s="283" t="s">
        <v>24</v>
      </c>
      <c r="F48" s="158">
        <v>0</v>
      </c>
      <c r="G48" s="159">
        <v>18.170000000000002</v>
      </c>
      <c r="H48" s="177">
        <f>CMVSem04[[#This Row],[Un. (R$)]]*CMVSem04[[#This Row],[Qtd.]]</f>
        <v>0</v>
      </c>
      <c r="I48" s="158">
        <v>1</v>
      </c>
      <c r="J48" s="162">
        <v>18.170000000000002</v>
      </c>
      <c r="K48" s="160">
        <f t="shared" si="0"/>
        <v>18.170000000000002</v>
      </c>
      <c r="L48" s="158">
        <v>1</v>
      </c>
      <c r="M48" s="162">
        <f t="shared" si="6"/>
        <v>18.170000000000002</v>
      </c>
      <c r="N48" s="160">
        <f t="shared" si="7"/>
        <v>18.170000000000002</v>
      </c>
      <c r="O48" s="163" t="str">
        <f t="shared" si="8"/>
        <v xml:space="preserve"> </v>
      </c>
      <c r="P48" s="162">
        <f t="shared" si="9"/>
        <v>18.170000000000002</v>
      </c>
      <c r="Q48" s="160">
        <f t="shared" si="10"/>
        <v>0</v>
      </c>
      <c r="R48" s="29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</row>
    <row r="49" spans="1:37" ht="16.5" customHeight="1">
      <c r="A49" s="29"/>
      <c r="B49" s="281" t="s">
        <v>364</v>
      </c>
      <c r="C49" s="282">
        <v>100022</v>
      </c>
      <c r="D49" s="281" t="s">
        <v>347</v>
      </c>
      <c r="E49" s="283" t="s">
        <v>24</v>
      </c>
      <c r="F49" s="158">
        <v>5</v>
      </c>
      <c r="G49" s="159">
        <v>5.67</v>
      </c>
      <c r="H49" s="177">
        <f>CMVSem04[[#This Row],[Un. (R$)]]*CMVSem04[[#This Row],[Qtd.]]</f>
        <v>28.35</v>
      </c>
      <c r="I49" s="158">
        <v>3</v>
      </c>
      <c r="J49" s="162">
        <v>5.78</v>
      </c>
      <c r="K49" s="160">
        <f t="shared" si="0"/>
        <v>17.34</v>
      </c>
      <c r="L49" s="158">
        <v>4</v>
      </c>
      <c r="M49" s="162">
        <f t="shared" si="6"/>
        <v>5.78</v>
      </c>
      <c r="N49" s="160">
        <f t="shared" si="7"/>
        <v>23.12</v>
      </c>
      <c r="O49" s="163">
        <f t="shared" si="8"/>
        <v>4</v>
      </c>
      <c r="P49" s="162">
        <f t="shared" si="9"/>
        <v>5.78</v>
      </c>
      <c r="Q49" s="160">
        <f t="shared" si="10"/>
        <v>22.569999999999997</v>
      </c>
      <c r="R49" s="29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</row>
    <row r="50" spans="1:37" ht="16.5" customHeight="1">
      <c r="A50" s="29"/>
      <c r="B50" s="281" t="s">
        <v>364</v>
      </c>
      <c r="C50" s="282">
        <v>100023</v>
      </c>
      <c r="D50" s="281" t="s">
        <v>43</v>
      </c>
      <c r="E50" s="283" t="s">
        <v>24</v>
      </c>
      <c r="F50" s="158">
        <v>5</v>
      </c>
      <c r="G50" s="159">
        <v>12.25</v>
      </c>
      <c r="H50" s="177">
        <f>CMVSem04[[#This Row],[Un. (R$)]]*CMVSem04[[#This Row],[Qtd.]]</f>
        <v>61.25</v>
      </c>
      <c r="I50" s="158">
        <v>7</v>
      </c>
      <c r="J50" s="162">
        <v>10.9</v>
      </c>
      <c r="K50" s="160">
        <f t="shared" si="0"/>
        <v>76.3</v>
      </c>
      <c r="L50" s="158">
        <v>2</v>
      </c>
      <c r="M50" s="162">
        <f t="shared" si="6"/>
        <v>10.9</v>
      </c>
      <c r="N50" s="160">
        <f t="shared" si="7"/>
        <v>21.8</v>
      </c>
      <c r="O50" s="163">
        <f t="shared" si="8"/>
        <v>10</v>
      </c>
      <c r="P50" s="162">
        <f t="shared" si="9"/>
        <v>10.9</v>
      </c>
      <c r="Q50" s="160">
        <f t="shared" si="10"/>
        <v>115.75000000000001</v>
      </c>
      <c r="R50" s="29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</row>
    <row r="51" spans="1:37" ht="16.5" customHeight="1">
      <c r="A51" s="29"/>
      <c r="B51" s="281" t="s">
        <v>364</v>
      </c>
      <c r="C51" s="282">
        <v>100052</v>
      </c>
      <c r="D51" s="281" t="s">
        <v>59</v>
      </c>
      <c r="E51" s="283" t="s">
        <v>24</v>
      </c>
      <c r="F51" s="158">
        <v>0</v>
      </c>
      <c r="G51" s="159">
        <v>20.91</v>
      </c>
      <c r="H51" s="177">
        <f>CMVSem04[[#This Row],[Un. (R$)]]*CMVSem04[[#This Row],[Qtd.]]</f>
        <v>0</v>
      </c>
      <c r="I51" s="158">
        <v>1</v>
      </c>
      <c r="J51" s="162">
        <v>20.91</v>
      </c>
      <c r="K51" s="160">
        <f t="shared" si="0"/>
        <v>20.91</v>
      </c>
      <c r="L51" s="158">
        <v>0</v>
      </c>
      <c r="M51" s="162">
        <f t="shared" si="6"/>
        <v>20.91</v>
      </c>
      <c r="N51" s="160">
        <f t="shared" si="7"/>
        <v>0</v>
      </c>
      <c r="O51" s="163">
        <f t="shared" si="8"/>
        <v>1</v>
      </c>
      <c r="P51" s="162">
        <f t="shared" si="9"/>
        <v>20.91</v>
      </c>
      <c r="Q51" s="160">
        <f t="shared" si="10"/>
        <v>20.91</v>
      </c>
      <c r="R51" s="29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</row>
    <row r="52" spans="1:37" ht="16.5" customHeight="1">
      <c r="A52" s="29"/>
      <c r="B52" s="281" t="s">
        <v>364</v>
      </c>
      <c r="C52" s="282">
        <v>100015</v>
      </c>
      <c r="D52" s="281" t="s">
        <v>36</v>
      </c>
      <c r="E52" s="283" t="s">
        <v>24</v>
      </c>
      <c r="F52" s="158">
        <v>0</v>
      </c>
      <c r="G52" s="159">
        <v>18.2</v>
      </c>
      <c r="H52" s="177">
        <f>CMVSem04[[#This Row],[Un. (R$)]]*CMVSem04[[#This Row],[Qtd.]]</f>
        <v>0</v>
      </c>
      <c r="I52" s="158">
        <v>1</v>
      </c>
      <c r="J52" s="162">
        <v>18.399999999999999</v>
      </c>
      <c r="K52" s="160">
        <f t="shared" si="0"/>
        <v>18.399999999999999</v>
      </c>
      <c r="L52" s="158">
        <v>1</v>
      </c>
      <c r="M52" s="162">
        <f t="shared" si="6"/>
        <v>18.399999999999999</v>
      </c>
      <c r="N52" s="160">
        <f t="shared" si="7"/>
        <v>18.399999999999999</v>
      </c>
      <c r="O52" s="163" t="str">
        <f t="shared" si="8"/>
        <v xml:space="preserve"> </v>
      </c>
      <c r="P52" s="162">
        <f t="shared" si="9"/>
        <v>18.399999999999999</v>
      </c>
      <c r="Q52" s="160">
        <f t="shared" si="10"/>
        <v>0</v>
      </c>
      <c r="R52" s="29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</row>
    <row r="53" spans="1:37" ht="16.5" customHeight="1">
      <c r="A53" s="29"/>
      <c r="B53" s="281" t="s">
        <v>364</v>
      </c>
      <c r="C53" s="282">
        <v>100054</v>
      </c>
      <c r="D53" s="281" t="s">
        <v>60</v>
      </c>
      <c r="E53" s="283" t="s">
        <v>24</v>
      </c>
      <c r="F53" s="158">
        <v>0</v>
      </c>
      <c r="G53" s="159">
        <v>158.94999999999999</v>
      </c>
      <c r="H53" s="177">
        <f>CMVSem04[[#This Row],[Un. (R$)]]*CMVSem04[[#This Row],[Qtd.]]</f>
        <v>0</v>
      </c>
      <c r="I53" s="158">
        <v>1</v>
      </c>
      <c r="J53" s="162">
        <v>158.94999999999999</v>
      </c>
      <c r="K53" s="160">
        <f t="shared" si="0"/>
        <v>158.94999999999999</v>
      </c>
      <c r="L53" s="158">
        <v>0</v>
      </c>
      <c r="M53" s="162">
        <f t="shared" si="6"/>
        <v>158.94999999999999</v>
      </c>
      <c r="N53" s="160">
        <f t="shared" si="7"/>
        <v>0</v>
      </c>
      <c r="O53" s="163">
        <f t="shared" si="8"/>
        <v>1</v>
      </c>
      <c r="P53" s="162">
        <f t="shared" si="9"/>
        <v>158.94999999999999</v>
      </c>
      <c r="Q53" s="160">
        <f t="shared" si="10"/>
        <v>158.94999999999999</v>
      </c>
      <c r="R53" s="29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</row>
    <row r="54" spans="1:37" ht="16.5" customHeight="1">
      <c r="A54" s="29"/>
      <c r="B54" s="281" t="s">
        <v>364</v>
      </c>
      <c r="C54" s="282">
        <v>100056</v>
      </c>
      <c r="D54" s="281" t="s">
        <v>251</v>
      </c>
      <c r="E54" s="283" t="s">
        <v>24</v>
      </c>
      <c r="F54" s="158">
        <v>0</v>
      </c>
      <c r="G54" s="159">
        <v>13.99</v>
      </c>
      <c r="H54" s="177">
        <f>CMVSem04[[#This Row],[Un. (R$)]]*CMVSem04[[#This Row],[Qtd.]]</f>
        <v>0</v>
      </c>
      <c r="I54" s="158">
        <v>2</v>
      </c>
      <c r="J54" s="162">
        <v>13.9</v>
      </c>
      <c r="K54" s="160">
        <f t="shared" si="0"/>
        <v>27.8</v>
      </c>
      <c r="L54" s="158">
        <v>1</v>
      </c>
      <c r="M54" s="162">
        <f t="shared" si="6"/>
        <v>13.9</v>
      </c>
      <c r="N54" s="160">
        <f t="shared" si="7"/>
        <v>13.9</v>
      </c>
      <c r="O54" s="163">
        <f t="shared" si="8"/>
        <v>1</v>
      </c>
      <c r="P54" s="162">
        <f t="shared" si="9"/>
        <v>13.9</v>
      </c>
      <c r="Q54" s="160">
        <f t="shared" si="10"/>
        <v>13.9</v>
      </c>
      <c r="R54" s="29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</row>
    <row r="55" spans="1:37" ht="16.5" customHeight="1">
      <c r="A55" s="29"/>
      <c r="B55" s="281" t="s">
        <v>364</v>
      </c>
      <c r="C55" s="282">
        <v>100013</v>
      </c>
      <c r="D55" s="281" t="s">
        <v>35</v>
      </c>
      <c r="E55" s="283" t="s">
        <v>30</v>
      </c>
      <c r="F55" s="158">
        <v>4</v>
      </c>
      <c r="G55" s="159">
        <v>12.24</v>
      </c>
      <c r="H55" s="177">
        <f>CMVSem04[[#This Row],[Un. (R$)]]*CMVSem04[[#This Row],[Qtd.]]</f>
        <v>48.96</v>
      </c>
      <c r="I55" s="158">
        <v>2</v>
      </c>
      <c r="J55" s="162">
        <v>11.5</v>
      </c>
      <c r="K55" s="160">
        <f t="shared" si="0"/>
        <v>23</v>
      </c>
      <c r="L55" s="158">
        <v>4</v>
      </c>
      <c r="M55" s="162">
        <f t="shared" si="6"/>
        <v>11.5</v>
      </c>
      <c r="N55" s="160">
        <f t="shared" si="7"/>
        <v>46</v>
      </c>
      <c r="O55" s="163">
        <f t="shared" si="8"/>
        <v>2</v>
      </c>
      <c r="P55" s="162">
        <f t="shared" si="9"/>
        <v>11.5</v>
      </c>
      <c r="Q55" s="160">
        <f t="shared" si="10"/>
        <v>25.960000000000008</v>
      </c>
      <c r="R55" s="29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</row>
    <row r="56" spans="1:37" ht="16.5" customHeight="1">
      <c r="A56" s="29"/>
      <c r="B56" s="281" t="s">
        <v>364</v>
      </c>
      <c r="C56" s="282">
        <v>100053</v>
      </c>
      <c r="D56" s="281" t="s">
        <v>245</v>
      </c>
      <c r="E56" s="283" t="s">
        <v>24</v>
      </c>
      <c r="F56" s="174">
        <v>0</v>
      </c>
      <c r="G56" s="159">
        <v>9.4499999999999993</v>
      </c>
      <c r="H56" s="177">
        <f>CMVSem04[[#This Row],[Un. (R$)]]*CMVSem04[[#This Row],[Qtd.]]</f>
        <v>0</v>
      </c>
      <c r="I56" s="174">
        <v>0</v>
      </c>
      <c r="J56" s="175">
        <v>9.4499999999999993</v>
      </c>
      <c r="K56" s="160">
        <f t="shared" si="0"/>
        <v>0</v>
      </c>
      <c r="L56" s="174">
        <v>0</v>
      </c>
      <c r="M56" s="175">
        <f t="shared" si="6"/>
        <v>9.4499999999999993</v>
      </c>
      <c r="N56" s="160">
        <f t="shared" si="7"/>
        <v>0</v>
      </c>
      <c r="O56" s="163" t="str">
        <f t="shared" si="8"/>
        <v xml:space="preserve"> </v>
      </c>
      <c r="P56" s="175">
        <f t="shared" si="9"/>
        <v>9.4499999999999993</v>
      </c>
      <c r="Q56" s="160">
        <f t="shared" si="10"/>
        <v>0</v>
      </c>
      <c r="R56" s="29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</row>
    <row r="57" spans="1:37" ht="16.5" customHeight="1">
      <c r="A57" s="29"/>
      <c r="B57" s="281" t="s">
        <v>364</v>
      </c>
      <c r="C57" s="282"/>
      <c r="D57" s="281" t="s">
        <v>243</v>
      </c>
      <c r="E57" s="283" t="s">
        <v>24</v>
      </c>
      <c r="F57" s="158">
        <v>5</v>
      </c>
      <c r="G57" s="159">
        <v>11.9</v>
      </c>
      <c r="H57" s="177">
        <f>CMVSem04[[#This Row],[Un. (R$)]]*CMVSem04[[#This Row],[Qtd.]]</f>
        <v>59.5</v>
      </c>
      <c r="I57" s="158">
        <v>4</v>
      </c>
      <c r="J57" s="162">
        <v>10.9</v>
      </c>
      <c r="K57" s="160">
        <f t="shared" si="0"/>
        <v>43.6</v>
      </c>
      <c r="L57" s="158">
        <v>2</v>
      </c>
      <c r="M57" s="162">
        <f t="shared" si="6"/>
        <v>10.9</v>
      </c>
      <c r="N57" s="160">
        <f t="shared" si="7"/>
        <v>21.8</v>
      </c>
      <c r="O57" s="163">
        <f t="shared" si="8"/>
        <v>7</v>
      </c>
      <c r="P57" s="162">
        <f t="shared" si="9"/>
        <v>10.9</v>
      </c>
      <c r="Q57" s="160">
        <f t="shared" si="10"/>
        <v>81.3</v>
      </c>
      <c r="R57" s="29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</row>
    <row r="58" spans="1:37" ht="16.5" customHeight="1">
      <c r="A58" s="29"/>
      <c r="B58" s="281" t="s">
        <v>364</v>
      </c>
      <c r="C58" s="282">
        <v>100062</v>
      </c>
      <c r="D58" s="281" t="s">
        <v>333</v>
      </c>
      <c r="E58" s="283" t="s">
        <v>30</v>
      </c>
      <c r="F58" s="158">
        <v>1</v>
      </c>
      <c r="G58" s="159">
        <v>68.739999999999995</v>
      </c>
      <c r="H58" s="177">
        <f>CMVSem04[[#This Row],[Un. (R$)]]*CMVSem04[[#This Row],[Qtd.]]</f>
        <v>68.739999999999995</v>
      </c>
      <c r="I58" s="158">
        <v>1</v>
      </c>
      <c r="J58" s="162">
        <v>68.739999999999995</v>
      </c>
      <c r="K58" s="160">
        <f t="shared" si="0"/>
        <v>68.739999999999995</v>
      </c>
      <c r="L58" s="158">
        <v>0</v>
      </c>
      <c r="M58" s="162">
        <f t="shared" si="6"/>
        <v>68.739999999999995</v>
      </c>
      <c r="N58" s="160">
        <f t="shared" si="7"/>
        <v>0</v>
      </c>
      <c r="O58" s="163">
        <f t="shared" si="8"/>
        <v>2</v>
      </c>
      <c r="P58" s="162">
        <f t="shared" si="9"/>
        <v>68.739999999999995</v>
      </c>
      <c r="Q58" s="160">
        <f t="shared" si="10"/>
        <v>137.47999999999999</v>
      </c>
      <c r="R58" s="29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</row>
    <row r="59" spans="1:37" ht="16.5" customHeight="1">
      <c r="A59" s="29"/>
      <c r="B59" s="281" t="s">
        <v>364</v>
      </c>
      <c r="C59" s="282">
        <v>100029</v>
      </c>
      <c r="D59" s="281" t="s">
        <v>548</v>
      </c>
      <c r="E59" s="283" t="s">
        <v>30</v>
      </c>
      <c r="F59" s="158">
        <v>1</v>
      </c>
      <c r="G59" s="159">
        <v>168.45</v>
      </c>
      <c r="H59" s="177">
        <f>CMVSem04[[#This Row],[Un. (R$)]]*CMVSem04[[#This Row],[Qtd.]]</f>
        <v>168.45</v>
      </c>
      <c r="I59" s="158">
        <v>5</v>
      </c>
      <c r="J59" s="162">
        <v>171.84</v>
      </c>
      <c r="K59" s="160">
        <f t="shared" si="0"/>
        <v>859.2</v>
      </c>
      <c r="L59" s="158">
        <v>1</v>
      </c>
      <c r="M59" s="162">
        <f t="shared" si="6"/>
        <v>171.84</v>
      </c>
      <c r="N59" s="160">
        <f t="shared" si="7"/>
        <v>171.84</v>
      </c>
      <c r="O59" s="163">
        <f t="shared" si="8"/>
        <v>5</v>
      </c>
      <c r="P59" s="162">
        <f t="shared" si="9"/>
        <v>171.84</v>
      </c>
      <c r="Q59" s="160">
        <f t="shared" si="10"/>
        <v>855.81000000000006</v>
      </c>
      <c r="R59" s="29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</row>
    <row r="60" spans="1:37" ht="16.5" customHeight="1">
      <c r="A60" s="29"/>
      <c r="B60" s="281" t="s">
        <v>364</v>
      </c>
      <c r="C60" s="282">
        <v>100005</v>
      </c>
      <c r="D60" s="281" t="s">
        <v>325</v>
      </c>
      <c r="E60" s="283" t="s">
        <v>30</v>
      </c>
      <c r="F60" s="158">
        <v>18</v>
      </c>
      <c r="G60" s="159">
        <v>6.67</v>
      </c>
      <c r="H60" s="177">
        <f>CMVSem04[[#This Row],[Un. (R$)]]*CMVSem04[[#This Row],[Qtd.]]</f>
        <v>120.06</v>
      </c>
      <c r="I60" s="158">
        <v>18</v>
      </c>
      <c r="J60" s="162">
        <v>6.85</v>
      </c>
      <c r="K60" s="160">
        <f t="shared" si="0"/>
        <v>123.3</v>
      </c>
      <c r="L60" s="158">
        <v>11</v>
      </c>
      <c r="M60" s="162">
        <f t="shared" si="6"/>
        <v>6.85</v>
      </c>
      <c r="N60" s="160">
        <f t="shared" si="7"/>
        <v>75.349999999999994</v>
      </c>
      <c r="O60" s="163">
        <f t="shared" si="8"/>
        <v>25</v>
      </c>
      <c r="P60" s="162">
        <f t="shared" si="9"/>
        <v>6.85</v>
      </c>
      <c r="Q60" s="160">
        <f t="shared" si="10"/>
        <v>168.01000000000002</v>
      </c>
      <c r="R60" s="29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</row>
    <row r="61" spans="1:37" ht="16.5" customHeight="1">
      <c r="A61" s="29"/>
      <c r="B61" s="281" t="s">
        <v>364</v>
      </c>
      <c r="C61" s="282">
        <v>100039</v>
      </c>
      <c r="D61" s="281" t="s">
        <v>345</v>
      </c>
      <c r="E61" s="283" t="s">
        <v>24</v>
      </c>
      <c r="F61" s="158">
        <v>0</v>
      </c>
      <c r="G61" s="159">
        <v>6.11</v>
      </c>
      <c r="H61" s="177">
        <f>CMVSem04[[#This Row],[Un. (R$)]]*CMVSem04[[#This Row],[Qtd.]]</f>
        <v>0</v>
      </c>
      <c r="I61" s="158">
        <v>1</v>
      </c>
      <c r="J61" s="162">
        <v>6.11</v>
      </c>
      <c r="K61" s="160">
        <f t="shared" si="0"/>
        <v>6.11</v>
      </c>
      <c r="L61" s="158">
        <v>1</v>
      </c>
      <c r="M61" s="162">
        <f t="shared" si="6"/>
        <v>6.11</v>
      </c>
      <c r="N61" s="160">
        <f t="shared" si="7"/>
        <v>6.11</v>
      </c>
      <c r="O61" s="163" t="str">
        <f t="shared" si="8"/>
        <v xml:space="preserve"> </v>
      </c>
      <c r="P61" s="162">
        <f t="shared" si="9"/>
        <v>6.11</v>
      </c>
      <c r="Q61" s="160">
        <f t="shared" si="10"/>
        <v>0</v>
      </c>
      <c r="R61" s="29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</row>
    <row r="62" spans="1:37" ht="16.5" customHeight="1">
      <c r="A62" s="29"/>
      <c r="B62" s="281" t="s">
        <v>364</v>
      </c>
      <c r="C62" s="282">
        <v>100045</v>
      </c>
      <c r="D62" s="281" t="s">
        <v>55</v>
      </c>
      <c r="E62" s="283" t="s">
        <v>24</v>
      </c>
      <c r="F62" s="158">
        <v>0</v>
      </c>
      <c r="G62" s="159">
        <v>50.14</v>
      </c>
      <c r="H62" s="177">
        <f>CMVSem04[[#This Row],[Un. (R$)]]*CMVSem04[[#This Row],[Qtd.]]</f>
        <v>0</v>
      </c>
      <c r="I62" s="158">
        <v>0</v>
      </c>
      <c r="J62" s="162">
        <v>50.14</v>
      </c>
      <c r="K62" s="160">
        <f t="shared" si="0"/>
        <v>0</v>
      </c>
      <c r="L62" s="158">
        <v>0</v>
      </c>
      <c r="M62" s="162">
        <f t="shared" si="6"/>
        <v>50.14</v>
      </c>
      <c r="N62" s="160">
        <f t="shared" si="7"/>
        <v>0</v>
      </c>
      <c r="O62" s="163" t="str">
        <f t="shared" si="8"/>
        <v xml:space="preserve"> </v>
      </c>
      <c r="P62" s="162">
        <f t="shared" si="9"/>
        <v>50.14</v>
      </c>
      <c r="Q62" s="160">
        <f t="shared" si="10"/>
        <v>0</v>
      </c>
      <c r="R62" s="29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</row>
    <row r="63" spans="1:37" ht="16.5" customHeight="1">
      <c r="A63" s="29"/>
      <c r="B63" s="281" t="s">
        <v>364</v>
      </c>
      <c r="C63" s="282">
        <v>100063</v>
      </c>
      <c r="D63" s="281" t="s">
        <v>68</v>
      </c>
      <c r="E63" s="283" t="s">
        <v>24</v>
      </c>
      <c r="F63" s="158">
        <v>0</v>
      </c>
      <c r="G63" s="159">
        <v>14.78</v>
      </c>
      <c r="H63" s="177">
        <f>CMVSem04[[#This Row],[Un. (R$)]]*CMVSem04[[#This Row],[Qtd.]]</f>
        <v>0</v>
      </c>
      <c r="I63" s="158">
        <v>0</v>
      </c>
      <c r="J63" s="162">
        <v>14.78</v>
      </c>
      <c r="K63" s="160">
        <f t="shared" si="0"/>
        <v>0</v>
      </c>
      <c r="L63" s="158">
        <v>0</v>
      </c>
      <c r="M63" s="162">
        <f t="shared" si="6"/>
        <v>14.78</v>
      </c>
      <c r="N63" s="160"/>
      <c r="O63" s="163"/>
      <c r="P63" s="162">
        <v>14.78</v>
      </c>
      <c r="Q63" s="160">
        <f t="shared" si="10"/>
        <v>0</v>
      </c>
      <c r="R63" s="29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</row>
    <row r="64" spans="1:37" ht="16.5" customHeight="1">
      <c r="A64" s="29"/>
      <c r="B64" s="281" t="s">
        <v>364</v>
      </c>
      <c r="C64" s="282"/>
      <c r="D64" s="281" t="s">
        <v>356</v>
      </c>
      <c r="E64" s="283" t="s">
        <v>65</v>
      </c>
      <c r="F64" s="158">
        <v>0</v>
      </c>
      <c r="G64" s="159">
        <v>18.05</v>
      </c>
      <c r="H64" s="177">
        <f>CMVSem04[[#This Row],[Un. (R$)]]*CMVSem04[[#This Row],[Qtd.]]</f>
        <v>0</v>
      </c>
      <c r="I64" s="158">
        <v>0</v>
      </c>
      <c r="J64" s="162">
        <v>18.05</v>
      </c>
      <c r="K64" s="160">
        <f t="shared" si="0"/>
        <v>0</v>
      </c>
      <c r="L64" s="158">
        <v>0</v>
      </c>
      <c r="M64" s="162">
        <f t="shared" si="6"/>
        <v>18.05</v>
      </c>
      <c r="N64" s="160">
        <f t="shared" ref="N64:N114" si="11">IFERROR(L64*M64," ")</f>
        <v>0</v>
      </c>
      <c r="O64" s="163" t="str">
        <f t="shared" ref="O64:O114" si="12">IF(((F64+I64)-L64)=0," ",(F64+I64)-L64)</f>
        <v xml:space="preserve"> </v>
      </c>
      <c r="P64" s="162">
        <f t="shared" ref="P64:P114" si="13">M64</f>
        <v>18.05</v>
      </c>
      <c r="Q64" s="160">
        <f t="shared" ref="Q64:Q99" si="14">IFERROR((H64+K64)-N64," ")</f>
        <v>0</v>
      </c>
      <c r="R64" s="29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</row>
    <row r="65" spans="1:37" ht="16.5" customHeight="1">
      <c r="A65" s="29"/>
      <c r="B65" s="281" t="s">
        <v>364</v>
      </c>
      <c r="C65" s="282">
        <v>100055</v>
      </c>
      <c r="D65" s="281" t="s">
        <v>61</v>
      </c>
      <c r="E65" s="283" t="s">
        <v>24</v>
      </c>
      <c r="F65" s="158">
        <v>2</v>
      </c>
      <c r="G65" s="159">
        <v>13.5</v>
      </c>
      <c r="H65" s="177">
        <f>CMVSem04[[#This Row],[Un. (R$)]]*CMVSem04[[#This Row],[Qtd.]]</f>
        <v>27</v>
      </c>
      <c r="I65" s="158">
        <v>0</v>
      </c>
      <c r="J65" s="162">
        <v>13.5</v>
      </c>
      <c r="K65" s="160">
        <f t="shared" si="0"/>
        <v>0</v>
      </c>
      <c r="L65" s="158">
        <v>1</v>
      </c>
      <c r="M65" s="162">
        <f t="shared" si="6"/>
        <v>13.5</v>
      </c>
      <c r="N65" s="160">
        <f t="shared" si="11"/>
        <v>13.5</v>
      </c>
      <c r="O65" s="163">
        <f t="shared" si="12"/>
        <v>1</v>
      </c>
      <c r="P65" s="162">
        <f t="shared" si="13"/>
        <v>13.5</v>
      </c>
      <c r="Q65" s="160">
        <f t="shared" si="14"/>
        <v>13.5</v>
      </c>
      <c r="R65" s="29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</row>
    <row r="66" spans="1:37" ht="16.5" customHeight="1">
      <c r="A66" s="29"/>
      <c r="B66" s="281" t="s">
        <v>364</v>
      </c>
      <c r="C66" s="282">
        <v>100003</v>
      </c>
      <c r="D66" s="281" t="s">
        <v>27</v>
      </c>
      <c r="E66" s="283" t="s">
        <v>24</v>
      </c>
      <c r="F66" s="174">
        <v>0</v>
      </c>
      <c r="G66" s="159">
        <v>16.54</v>
      </c>
      <c r="H66" s="177">
        <f>CMVSem04[[#This Row],[Un. (R$)]]*CMVSem04[[#This Row],[Qtd.]]</f>
        <v>0</v>
      </c>
      <c r="I66" s="174">
        <v>0</v>
      </c>
      <c r="J66" s="175">
        <v>16.54</v>
      </c>
      <c r="K66" s="160">
        <f t="shared" ref="K66:K133" si="15">IF(I66="","",I66*J66)</f>
        <v>0</v>
      </c>
      <c r="L66" s="174">
        <v>0</v>
      </c>
      <c r="M66" s="175">
        <f t="shared" si="6"/>
        <v>16.54</v>
      </c>
      <c r="N66" s="160">
        <f t="shared" si="11"/>
        <v>0</v>
      </c>
      <c r="O66" s="163" t="str">
        <f t="shared" si="12"/>
        <v xml:space="preserve"> </v>
      </c>
      <c r="P66" s="175">
        <f t="shared" si="13"/>
        <v>16.54</v>
      </c>
      <c r="Q66" s="160">
        <f t="shared" si="14"/>
        <v>0</v>
      </c>
      <c r="R66" s="29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</row>
    <row r="67" spans="1:37" ht="16.5" customHeight="1">
      <c r="A67" s="29"/>
      <c r="B67" s="281" t="s">
        <v>364</v>
      </c>
      <c r="C67" s="282">
        <v>100004</v>
      </c>
      <c r="D67" s="281" t="s">
        <v>28</v>
      </c>
      <c r="E67" s="283" t="s">
        <v>24</v>
      </c>
      <c r="F67" s="158">
        <v>11</v>
      </c>
      <c r="G67" s="159">
        <v>1.92</v>
      </c>
      <c r="H67" s="177">
        <f>CMVSem04[[#This Row],[Un. (R$)]]*CMVSem04[[#This Row],[Qtd.]]</f>
        <v>21.119999999999997</v>
      </c>
      <c r="I67" s="158">
        <v>8</v>
      </c>
      <c r="J67" s="162">
        <v>1.92</v>
      </c>
      <c r="K67" s="160">
        <f t="shared" si="15"/>
        <v>15.36</v>
      </c>
      <c r="L67" s="158">
        <v>6</v>
      </c>
      <c r="M67" s="162"/>
      <c r="N67" s="160">
        <f t="shared" si="11"/>
        <v>0</v>
      </c>
      <c r="O67" s="163">
        <f t="shared" si="12"/>
        <v>13</v>
      </c>
      <c r="P67" s="162">
        <f t="shared" si="13"/>
        <v>0</v>
      </c>
      <c r="Q67" s="160">
        <f t="shared" si="14"/>
        <v>36.479999999999997</v>
      </c>
      <c r="R67" s="29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</row>
    <row r="68" spans="1:37" ht="16.5" customHeight="1">
      <c r="A68" s="29"/>
      <c r="B68" s="281" t="s">
        <v>364</v>
      </c>
      <c r="C68" s="282">
        <v>100047</v>
      </c>
      <c r="D68" s="281" t="s">
        <v>346</v>
      </c>
      <c r="E68" s="283" t="s">
        <v>24</v>
      </c>
      <c r="F68" s="158">
        <v>1</v>
      </c>
      <c r="G68" s="159">
        <v>14.69</v>
      </c>
      <c r="H68" s="177">
        <f>CMVSem04[[#This Row],[Un. (R$)]]*CMVSem04[[#This Row],[Qtd.]]</f>
        <v>14.69</v>
      </c>
      <c r="I68" s="158">
        <v>0</v>
      </c>
      <c r="J68" s="162">
        <v>14.69</v>
      </c>
      <c r="K68" s="160">
        <f t="shared" si="15"/>
        <v>0</v>
      </c>
      <c r="L68" s="158">
        <v>1</v>
      </c>
      <c r="M68" s="162">
        <f t="shared" ref="M68:M103" si="16">IF(J68=0," ",J68)</f>
        <v>14.69</v>
      </c>
      <c r="N68" s="160">
        <f t="shared" si="11"/>
        <v>14.69</v>
      </c>
      <c r="O68" s="163" t="str">
        <f t="shared" si="12"/>
        <v xml:space="preserve"> </v>
      </c>
      <c r="P68" s="162">
        <f t="shared" si="13"/>
        <v>14.69</v>
      </c>
      <c r="Q68" s="160">
        <f t="shared" si="14"/>
        <v>0</v>
      </c>
      <c r="R68" s="29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</row>
    <row r="69" spans="1:37" ht="16.5" customHeight="1">
      <c r="A69" s="29"/>
      <c r="B69" s="281" t="s">
        <v>364</v>
      </c>
      <c r="C69" s="282">
        <v>100012</v>
      </c>
      <c r="D69" s="281" t="s">
        <v>34</v>
      </c>
      <c r="E69" s="283" t="s">
        <v>24</v>
      </c>
      <c r="F69" s="158">
        <v>2</v>
      </c>
      <c r="G69" s="159">
        <v>12.76</v>
      </c>
      <c r="H69" s="177">
        <f>CMVSem04[[#This Row],[Un. (R$)]]*CMVSem04[[#This Row],[Qtd.]]</f>
        <v>25.52</v>
      </c>
      <c r="I69" s="158">
        <v>6</v>
      </c>
      <c r="J69" s="162">
        <v>12.76</v>
      </c>
      <c r="K69" s="160">
        <f t="shared" si="15"/>
        <v>76.56</v>
      </c>
      <c r="L69" s="158">
        <v>5</v>
      </c>
      <c r="M69" s="162">
        <f t="shared" si="16"/>
        <v>12.76</v>
      </c>
      <c r="N69" s="160">
        <f t="shared" si="11"/>
        <v>63.8</v>
      </c>
      <c r="O69" s="163">
        <f t="shared" si="12"/>
        <v>3</v>
      </c>
      <c r="P69" s="162">
        <f t="shared" si="13"/>
        <v>12.76</v>
      </c>
      <c r="Q69" s="160">
        <f t="shared" si="14"/>
        <v>38.28</v>
      </c>
      <c r="R69" s="29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</row>
    <row r="70" spans="1:37" ht="16.5" customHeight="1">
      <c r="A70" s="29"/>
      <c r="B70" s="281" t="s">
        <v>364</v>
      </c>
      <c r="C70" s="282">
        <v>100036</v>
      </c>
      <c r="D70" s="281" t="s">
        <v>378</v>
      </c>
      <c r="E70" s="283" t="s">
        <v>24</v>
      </c>
      <c r="F70" s="174">
        <v>1</v>
      </c>
      <c r="G70" s="159">
        <v>48.52</v>
      </c>
      <c r="H70" s="177">
        <f>CMVSem04[[#This Row],[Un. (R$)]]*CMVSem04[[#This Row],[Qtd.]]</f>
        <v>48.52</v>
      </c>
      <c r="I70" s="174">
        <v>4</v>
      </c>
      <c r="J70" s="175">
        <v>2.74</v>
      </c>
      <c r="K70" s="160">
        <f t="shared" si="15"/>
        <v>10.96</v>
      </c>
      <c r="L70" s="174">
        <v>2</v>
      </c>
      <c r="M70" s="175">
        <f t="shared" si="16"/>
        <v>2.74</v>
      </c>
      <c r="N70" s="160">
        <f t="shared" si="11"/>
        <v>5.48</v>
      </c>
      <c r="O70" s="163">
        <f t="shared" si="12"/>
        <v>3</v>
      </c>
      <c r="P70" s="175">
        <f t="shared" si="13"/>
        <v>2.74</v>
      </c>
      <c r="Q70" s="160">
        <f t="shared" si="14"/>
        <v>54</v>
      </c>
      <c r="R70" s="29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</row>
    <row r="71" spans="1:37" ht="16.5" customHeight="1">
      <c r="A71" s="29"/>
      <c r="B71" s="281" t="s">
        <v>364</v>
      </c>
      <c r="C71" s="282">
        <v>100034</v>
      </c>
      <c r="D71" s="281" t="s">
        <v>379</v>
      </c>
      <c r="E71" s="283" t="s">
        <v>24</v>
      </c>
      <c r="F71" s="158">
        <v>0</v>
      </c>
      <c r="G71" s="159">
        <v>8.1300000000000008</v>
      </c>
      <c r="H71" s="177">
        <f>CMVSem04[[#This Row],[Un. (R$)]]*CMVSem04[[#This Row],[Qtd.]]</f>
        <v>0</v>
      </c>
      <c r="I71" s="158">
        <v>0</v>
      </c>
      <c r="J71" s="162">
        <v>8.1300000000000008</v>
      </c>
      <c r="K71" s="160">
        <f t="shared" si="15"/>
        <v>0</v>
      </c>
      <c r="L71" s="158">
        <v>0</v>
      </c>
      <c r="M71" s="162">
        <f t="shared" si="16"/>
        <v>8.1300000000000008</v>
      </c>
      <c r="N71" s="160">
        <f t="shared" si="11"/>
        <v>0</v>
      </c>
      <c r="O71" s="163" t="str">
        <f t="shared" si="12"/>
        <v xml:space="preserve"> </v>
      </c>
      <c r="P71" s="162">
        <f t="shared" si="13"/>
        <v>8.1300000000000008</v>
      </c>
      <c r="Q71" s="160">
        <f t="shared" si="14"/>
        <v>0</v>
      </c>
      <c r="R71" s="29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</row>
    <row r="72" spans="1:37" ht="16.5" customHeight="1">
      <c r="A72" s="29"/>
      <c r="B72" s="281" t="s">
        <v>364</v>
      </c>
      <c r="C72" s="282">
        <v>100014</v>
      </c>
      <c r="D72" s="281" t="s">
        <v>246</v>
      </c>
      <c r="E72" s="283" t="s">
        <v>30</v>
      </c>
      <c r="F72" s="174">
        <v>2</v>
      </c>
      <c r="G72" s="159">
        <v>2.4</v>
      </c>
      <c r="H72" s="177">
        <f>CMVSem04[[#This Row],[Un. (R$)]]*CMVSem04[[#This Row],[Qtd.]]</f>
        <v>4.8</v>
      </c>
      <c r="I72" s="174">
        <v>4</v>
      </c>
      <c r="J72" s="175">
        <v>2.74</v>
      </c>
      <c r="K72" s="160">
        <f t="shared" si="15"/>
        <v>10.96</v>
      </c>
      <c r="L72" s="174">
        <v>2</v>
      </c>
      <c r="M72" s="175">
        <f t="shared" si="16"/>
        <v>2.74</v>
      </c>
      <c r="N72" s="160">
        <f t="shared" si="11"/>
        <v>5.48</v>
      </c>
      <c r="O72" s="163">
        <f t="shared" si="12"/>
        <v>4</v>
      </c>
      <c r="P72" s="175">
        <f t="shared" si="13"/>
        <v>2.74</v>
      </c>
      <c r="Q72" s="160">
        <f t="shared" si="14"/>
        <v>10.280000000000001</v>
      </c>
      <c r="R72" s="29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</row>
    <row r="73" spans="1:37" ht="16.5" customHeight="1">
      <c r="A73" s="29"/>
      <c r="B73" s="281" t="s">
        <v>364</v>
      </c>
      <c r="C73" s="282"/>
      <c r="D73" s="281" t="s">
        <v>248</v>
      </c>
      <c r="E73" s="283" t="s">
        <v>30</v>
      </c>
      <c r="F73" s="158">
        <v>0</v>
      </c>
      <c r="G73" s="159">
        <v>11.55</v>
      </c>
      <c r="H73" s="177">
        <f>CMVSem04[[#This Row],[Un. (R$)]]*CMVSem04[[#This Row],[Qtd.]]</f>
        <v>0</v>
      </c>
      <c r="I73" s="158">
        <v>1</v>
      </c>
      <c r="J73" s="162">
        <v>11.55</v>
      </c>
      <c r="K73" s="160">
        <f t="shared" si="15"/>
        <v>11.55</v>
      </c>
      <c r="L73" s="158">
        <v>0</v>
      </c>
      <c r="M73" s="162">
        <f t="shared" si="16"/>
        <v>11.55</v>
      </c>
      <c r="N73" s="160">
        <f t="shared" si="11"/>
        <v>0</v>
      </c>
      <c r="O73" s="163">
        <f t="shared" si="12"/>
        <v>1</v>
      </c>
      <c r="P73" s="162">
        <f t="shared" si="13"/>
        <v>11.55</v>
      </c>
      <c r="Q73" s="160">
        <f t="shared" si="14"/>
        <v>11.55</v>
      </c>
      <c r="R73" s="29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</row>
    <row r="74" spans="1:37" ht="16.5" customHeight="1">
      <c r="A74" s="29"/>
      <c r="B74" s="281" t="s">
        <v>364</v>
      </c>
      <c r="C74" s="282">
        <v>100017</v>
      </c>
      <c r="D74" s="281" t="s">
        <v>249</v>
      </c>
      <c r="E74" s="283" t="s">
        <v>30</v>
      </c>
      <c r="F74" s="158">
        <v>3</v>
      </c>
      <c r="G74" s="159">
        <v>19.8</v>
      </c>
      <c r="H74" s="177">
        <f>CMVSem04[[#This Row],[Un. (R$)]]*CMVSem04[[#This Row],[Qtd.]]</f>
        <v>59.400000000000006</v>
      </c>
      <c r="I74" s="158">
        <v>2</v>
      </c>
      <c r="J74" s="162">
        <v>19.8</v>
      </c>
      <c r="K74" s="160">
        <f t="shared" si="15"/>
        <v>39.6</v>
      </c>
      <c r="L74" s="158">
        <v>2</v>
      </c>
      <c r="M74" s="162">
        <f t="shared" si="16"/>
        <v>19.8</v>
      </c>
      <c r="N74" s="160">
        <f t="shared" si="11"/>
        <v>39.6</v>
      </c>
      <c r="O74" s="163">
        <f t="shared" si="12"/>
        <v>3</v>
      </c>
      <c r="P74" s="162">
        <f t="shared" si="13"/>
        <v>19.8</v>
      </c>
      <c r="Q74" s="160">
        <f t="shared" si="14"/>
        <v>59.4</v>
      </c>
      <c r="R74" s="29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</row>
    <row r="75" spans="1:37" ht="16.5" customHeight="1">
      <c r="A75" s="29"/>
      <c r="B75" s="281" t="s">
        <v>364</v>
      </c>
      <c r="C75" s="282">
        <v>111024</v>
      </c>
      <c r="D75" s="281" t="s">
        <v>541</v>
      </c>
      <c r="E75" s="283" t="s">
        <v>93</v>
      </c>
      <c r="F75" s="158">
        <v>0</v>
      </c>
      <c r="G75" s="159">
        <v>10.9</v>
      </c>
      <c r="H75" s="177">
        <f>CMVSem04[[#This Row],[Un. (R$)]]*CMVSem04[[#This Row],[Qtd.]]</f>
        <v>0</v>
      </c>
      <c r="I75" s="158">
        <v>1</v>
      </c>
      <c r="J75" s="162">
        <v>10.9</v>
      </c>
      <c r="K75" s="160">
        <f t="shared" si="15"/>
        <v>10.9</v>
      </c>
      <c r="L75" s="158">
        <v>0</v>
      </c>
      <c r="M75" s="162">
        <f t="shared" si="16"/>
        <v>10.9</v>
      </c>
      <c r="N75" s="160">
        <f t="shared" si="11"/>
        <v>0</v>
      </c>
      <c r="O75" s="163">
        <f t="shared" si="12"/>
        <v>1</v>
      </c>
      <c r="P75" s="162">
        <f t="shared" si="13"/>
        <v>10.9</v>
      </c>
      <c r="Q75" s="160">
        <f t="shared" si="14"/>
        <v>10.9</v>
      </c>
      <c r="R75" s="29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</row>
    <row r="76" spans="1:37" ht="16.5" customHeight="1">
      <c r="A76" s="29"/>
      <c r="B76" s="281" t="s">
        <v>364</v>
      </c>
      <c r="C76" s="282"/>
      <c r="D76" s="281" t="s">
        <v>420</v>
      </c>
      <c r="E76" s="283" t="s">
        <v>24</v>
      </c>
      <c r="F76" s="158">
        <v>0</v>
      </c>
      <c r="G76" s="159">
        <v>5.5</v>
      </c>
      <c r="H76" s="177">
        <f>CMVSem04[[#This Row],[Un. (R$)]]*CMVSem04[[#This Row],[Qtd.]]</f>
        <v>0</v>
      </c>
      <c r="I76" s="158">
        <v>12</v>
      </c>
      <c r="J76" s="162">
        <v>4.5</v>
      </c>
      <c r="K76" s="160">
        <f t="shared" si="15"/>
        <v>54</v>
      </c>
      <c r="L76" s="158">
        <v>0</v>
      </c>
      <c r="M76" s="162">
        <f t="shared" si="16"/>
        <v>4.5</v>
      </c>
      <c r="N76" s="160">
        <f t="shared" si="11"/>
        <v>0</v>
      </c>
      <c r="O76" s="163">
        <f t="shared" si="12"/>
        <v>12</v>
      </c>
      <c r="P76" s="162">
        <f t="shared" si="13"/>
        <v>4.5</v>
      </c>
      <c r="Q76" s="160">
        <f t="shared" si="14"/>
        <v>54</v>
      </c>
      <c r="R76" s="29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</row>
    <row r="77" spans="1:37" ht="16.5" customHeight="1">
      <c r="A77" s="29"/>
      <c r="B77" s="281" t="s">
        <v>364</v>
      </c>
      <c r="C77" s="282">
        <v>111010</v>
      </c>
      <c r="D77" s="281" t="s">
        <v>446</v>
      </c>
      <c r="E77" s="283" t="s">
        <v>24</v>
      </c>
      <c r="F77" s="158">
        <v>0</v>
      </c>
      <c r="G77" s="159">
        <v>10.5</v>
      </c>
      <c r="H77" s="177">
        <f>CMVSem04[[#This Row],[Un. (R$)]]*CMVSem04[[#This Row],[Qtd.]]</f>
        <v>0</v>
      </c>
      <c r="I77" s="158">
        <v>6</v>
      </c>
      <c r="J77" s="162">
        <v>10.5</v>
      </c>
      <c r="K77" s="160">
        <f t="shared" si="15"/>
        <v>63</v>
      </c>
      <c r="L77" s="158">
        <v>0</v>
      </c>
      <c r="M77" s="162">
        <f t="shared" si="16"/>
        <v>10.5</v>
      </c>
      <c r="N77" s="160">
        <f t="shared" si="11"/>
        <v>0</v>
      </c>
      <c r="O77" s="163">
        <f t="shared" si="12"/>
        <v>6</v>
      </c>
      <c r="P77" s="162">
        <f t="shared" si="13"/>
        <v>10.5</v>
      </c>
      <c r="Q77" s="160">
        <f t="shared" si="14"/>
        <v>63</v>
      </c>
      <c r="R77" s="29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</row>
    <row r="78" spans="1:37" ht="16.5" customHeight="1">
      <c r="A78" s="29"/>
      <c r="B78" s="281" t="s">
        <v>364</v>
      </c>
      <c r="C78" s="282">
        <v>111009</v>
      </c>
      <c r="D78" s="281" t="s">
        <v>353</v>
      </c>
      <c r="E78" s="283" t="s">
        <v>24</v>
      </c>
      <c r="F78" s="158">
        <v>0</v>
      </c>
      <c r="G78" s="159">
        <v>11.88</v>
      </c>
      <c r="H78" s="177">
        <f>CMVSem04[[#This Row],[Un. (R$)]]*CMVSem04[[#This Row],[Qtd.]]</f>
        <v>0</v>
      </c>
      <c r="I78" s="158">
        <v>0</v>
      </c>
      <c r="J78" s="162">
        <v>11.88</v>
      </c>
      <c r="K78" s="160">
        <f t="shared" si="15"/>
        <v>0</v>
      </c>
      <c r="L78" s="158">
        <v>0</v>
      </c>
      <c r="M78" s="162">
        <f t="shared" si="16"/>
        <v>11.88</v>
      </c>
      <c r="N78" s="160">
        <f t="shared" si="11"/>
        <v>0</v>
      </c>
      <c r="O78" s="163" t="str">
        <f t="shared" si="12"/>
        <v xml:space="preserve"> </v>
      </c>
      <c r="P78" s="162">
        <f t="shared" si="13"/>
        <v>11.88</v>
      </c>
      <c r="Q78" s="160">
        <f t="shared" si="14"/>
        <v>0</v>
      </c>
      <c r="R78" s="29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</row>
    <row r="79" spans="1:37" ht="16.5" customHeight="1">
      <c r="A79" s="29"/>
      <c r="B79" s="281" t="s">
        <v>364</v>
      </c>
      <c r="C79" s="282">
        <v>111008</v>
      </c>
      <c r="D79" s="281" t="s">
        <v>80</v>
      </c>
      <c r="E79" s="283" t="s">
        <v>24</v>
      </c>
      <c r="F79" s="174">
        <v>0</v>
      </c>
      <c r="G79" s="159">
        <v>13.9</v>
      </c>
      <c r="H79" s="177">
        <f>CMVSem04[[#This Row],[Un. (R$)]]*CMVSem04[[#This Row],[Qtd.]]</f>
        <v>0</v>
      </c>
      <c r="I79" s="174">
        <v>0</v>
      </c>
      <c r="J79" s="175">
        <v>13.9</v>
      </c>
      <c r="K79" s="160">
        <f t="shared" si="15"/>
        <v>0</v>
      </c>
      <c r="L79" s="158">
        <v>0</v>
      </c>
      <c r="M79" s="175">
        <f t="shared" si="16"/>
        <v>13.9</v>
      </c>
      <c r="N79" s="160">
        <f t="shared" si="11"/>
        <v>0</v>
      </c>
      <c r="O79" s="163" t="str">
        <f t="shared" si="12"/>
        <v xml:space="preserve"> </v>
      </c>
      <c r="P79" s="175">
        <f t="shared" si="13"/>
        <v>13.9</v>
      </c>
      <c r="Q79" s="160">
        <f t="shared" si="14"/>
        <v>0</v>
      </c>
      <c r="R79" s="29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</row>
    <row r="80" spans="1:37" ht="16.5" customHeight="1">
      <c r="A80" s="29"/>
      <c r="B80" s="281" t="s">
        <v>364</v>
      </c>
      <c r="C80" s="282">
        <v>111030</v>
      </c>
      <c r="D80" s="281" t="s">
        <v>539</v>
      </c>
      <c r="E80" s="283" t="s">
        <v>99</v>
      </c>
      <c r="F80" s="158">
        <v>0</v>
      </c>
      <c r="G80" s="159">
        <v>7.5</v>
      </c>
      <c r="H80" s="177">
        <f>CMVSem04[[#This Row],[Un. (R$)]]*CMVSem04[[#This Row],[Qtd.]]</f>
        <v>0</v>
      </c>
      <c r="I80" s="158">
        <v>0</v>
      </c>
      <c r="J80" s="162">
        <v>7.5</v>
      </c>
      <c r="K80" s="160">
        <f t="shared" si="15"/>
        <v>0</v>
      </c>
      <c r="L80" s="158">
        <v>0</v>
      </c>
      <c r="M80" s="162">
        <f t="shared" si="16"/>
        <v>7.5</v>
      </c>
      <c r="N80" s="160">
        <f t="shared" si="11"/>
        <v>0</v>
      </c>
      <c r="O80" s="163" t="str">
        <f t="shared" si="12"/>
        <v xml:space="preserve"> </v>
      </c>
      <c r="P80" s="162">
        <f t="shared" si="13"/>
        <v>7.5</v>
      </c>
      <c r="Q80" s="160">
        <f t="shared" si="14"/>
        <v>0</v>
      </c>
      <c r="R80" s="29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</row>
    <row r="81" spans="1:37" ht="16.5" customHeight="1">
      <c r="A81" s="29"/>
      <c r="B81" s="281" t="s">
        <v>364</v>
      </c>
      <c r="C81" s="282">
        <v>111032</v>
      </c>
      <c r="D81" s="281" t="s">
        <v>101</v>
      </c>
      <c r="E81" s="283" t="s">
        <v>93</v>
      </c>
      <c r="F81" s="158">
        <v>0</v>
      </c>
      <c r="G81" s="159">
        <v>3.5</v>
      </c>
      <c r="H81" s="177">
        <f>CMVSem04[[#This Row],[Un. (R$)]]*CMVSem04[[#This Row],[Qtd.]]</f>
        <v>0</v>
      </c>
      <c r="I81" s="158">
        <v>1</v>
      </c>
      <c r="J81" s="162">
        <v>3.5</v>
      </c>
      <c r="K81" s="160">
        <f t="shared" si="15"/>
        <v>3.5</v>
      </c>
      <c r="L81" s="158">
        <v>0</v>
      </c>
      <c r="M81" s="162">
        <f t="shared" si="16"/>
        <v>3.5</v>
      </c>
      <c r="N81" s="160">
        <f t="shared" si="11"/>
        <v>0</v>
      </c>
      <c r="O81" s="163">
        <f t="shared" si="12"/>
        <v>1</v>
      </c>
      <c r="P81" s="162">
        <f t="shared" si="13"/>
        <v>3.5</v>
      </c>
      <c r="Q81" s="160">
        <f t="shared" si="14"/>
        <v>3.5</v>
      </c>
      <c r="R81" s="29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</row>
    <row r="82" spans="1:37" ht="16.5" customHeight="1">
      <c r="A82" s="29"/>
      <c r="B82" s="281" t="s">
        <v>364</v>
      </c>
      <c r="C82" s="282"/>
      <c r="D82" s="281" t="s">
        <v>432</v>
      </c>
      <c r="E82" s="283" t="s">
        <v>75</v>
      </c>
      <c r="F82" s="174">
        <v>0</v>
      </c>
      <c r="G82" s="159">
        <v>3.9</v>
      </c>
      <c r="H82" s="177">
        <f>CMVSem04[[#This Row],[Un. (R$)]]*CMVSem04[[#This Row],[Qtd.]]</f>
        <v>0</v>
      </c>
      <c r="I82" s="174">
        <v>7</v>
      </c>
      <c r="J82" s="175">
        <v>3.9</v>
      </c>
      <c r="K82" s="160">
        <f t="shared" si="15"/>
        <v>27.3</v>
      </c>
      <c r="L82" s="158">
        <v>0</v>
      </c>
      <c r="M82" s="175">
        <f t="shared" si="16"/>
        <v>3.9</v>
      </c>
      <c r="N82" s="160">
        <f t="shared" si="11"/>
        <v>0</v>
      </c>
      <c r="O82" s="163">
        <f t="shared" si="12"/>
        <v>7</v>
      </c>
      <c r="P82" s="175">
        <f t="shared" si="13"/>
        <v>3.9</v>
      </c>
      <c r="Q82" s="160">
        <f t="shared" si="14"/>
        <v>27.3</v>
      </c>
      <c r="R82" s="29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</row>
    <row r="83" spans="1:37" ht="16.5" customHeight="1">
      <c r="A83" s="29"/>
      <c r="B83" s="281" t="s">
        <v>364</v>
      </c>
      <c r="C83" s="282">
        <v>111034</v>
      </c>
      <c r="D83" s="281" t="s">
        <v>417</v>
      </c>
      <c r="E83" s="283" t="s">
        <v>93</v>
      </c>
      <c r="F83" s="158">
        <v>0</v>
      </c>
      <c r="G83" s="159">
        <v>3.5</v>
      </c>
      <c r="H83" s="177">
        <f>CMVSem04[[#This Row],[Un. (R$)]]*CMVSem04[[#This Row],[Qtd.]]</f>
        <v>0</v>
      </c>
      <c r="I83" s="158">
        <v>75</v>
      </c>
      <c r="J83" s="162">
        <v>3.5</v>
      </c>
      <c r="K83" s="160">
        <f t="shared" si="15"/>
        <v>262.5</v>
      </c>
      <c r="L83" s="158">
        <v>0</v>
      </c>
      <c r="M83" s="162">
        <f t="shared" si="16"/>
        <v>3.5</v>
      </c>
      <c r="N83" s="160">
        <f t="shared" si="11"/>
        <v>0</v>
      </c>
      <c r="O83" s="163">
        <f t="shared" si="12"/>
        <v>75</v>
      </c>
      <c r="P83" s="162">
        <f t="shared" si="13"/>
        <v>3.5</v>
      </c>
      <c r="Q83" s="160">
        <f t="shared" si="14"/>
        <v>262.5</v>
      </c>
      <c r="R83" s="29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</row>
    <row r="84" spans="1:37" ht="16.5" customHeight="1">
      <c r="A84" s="29"/>
      <c r="B84" s="281" t="s">
        <v>364</v>
      </c>
      <c r="C84" s="282">
        <v>111033</v>
      </c>
      <c r="D84" s="281" t="s">
        <v>412</v>
      </c>
      <c r="E84" s="283" t="s">
        <v>93</v>
      </c>
      <c r="F84" s="158">
        <v>0</v>
      </c>
      <c r="G84" s="159">
        <v>3.5</v>
      </c>
      <c r="H84" s="177">
        <f>CMVSem04[[#This Row],[Un. (R$)]]*CMVSem04[[#This Row],[Qtd.]]</f>
        <v>0</v>
      </c>
      <c r="I84" s="158">
        <v>30</v>
      </c>
      <c r="J84" s="162">
        <v>3.5</v>
      </c>
      <c r="K84" s="160">
        <f t="shared" si="15"/>
        <v>105</v>
      </c>
      <c r="L84" s="158">
        <v>0</v>
      </c>
      <c r="M84" s="162">
        <f t="shared" si="16"/>
        <v>3.5</v>
      </c>
      <c r="N84" s="160">
        <f t="shared" si="11"/>
        <v>0</v>
      </c>
      <c r="O84" s="163">
        <f t="shared" si="12"/>
        <v>30</v>
      </c>
      <c r="P84" s="162">
        <f t="shared" si="13"/>
        <v>3.5</v>
      </c>
      <c r="Q84" s="160">
        <f t="shared" si="14"/>
        <v>105</v>
      </c>
      <c r="R84" s="29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</row>
    <row r="85" spans="1:37" ht="16.5" customHeight="1">
      <c r="A85" s="29"/>
      <c r="B85" s="281" t="s">
        <v>364</v>
      </c>
      <c r="C85" s="282">
        <v>111017</v>
      </c>
      <c r="D85" s="281" t="s">
        <v>425</v>
      </c>
      <c r="E85" s="283" t="s">
        <v>24</v>
      </c>
      <c r="F85" s="158">
        <v>0</v>
      </c>
      <c r="G85" s="159">
        <v>19</v>
      </c>
      <c r="H85" s="177">
        <f>CMVSem04[[#This Row],[Un. (R$)]]*CMVSem04[[#This Row],[Qtd.]]</f>
        <v>0</v>
      </c>
      <c r="I85" s="158">
        <v>4</v>
      </c>
      <c r="J85" s="162">
        <v>22</v>
      </c>
      <c r="K85" s="160">
        <f t="shared" si="15"/>
        <v>88</v>
      </c>
      <c r="L85" s="158">
        <v>0</v>
      </c>
      <c r="M85" s="162">
        <f t="shared" si="16"/>
        <v>22</v>
      </c>
      <c r="N85" s="160">
        <f t="shared" si="11"/>
        <v>0</v>
      </c>
      <c r="O85" s="163">
        <f t="shared" si="12"/>
        <v>4</v>
      </c>
      <c r="P85" s="162">
        <f t="shared" si="13"/>
        <v>22</v>
      </c>
      <c r="Q85" s="160">
        <f t="shared" si="14"/>
        <v>88</v>
      </c>
      <c r="R85" s="29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</row>
    <row r="86" spans="1:37" ht="16.5" customHeight="1">
      <c r="A86" s="29"/>
      <c r="B86" s="281" t="s">
        <v>72</v>
      </c>
      <c r="C86" s="282"/>
      <c r="D86" s="281" t="s">
        <v>450</v>
      </c>
      <c r="E86" s="283" t="s">
        <v>75</v>
      </c>
      <c r="F86" s="158">
        <v>0</v>
      </c>
      <c r="G86" s="159">
        <v>5.2</v>
      </c>
      <c r="H86" s="177">
        <f>CMVSem04[[#This Row],[Un. (R$)]]*CMVSem04[[#This Row],[Qtd.]]</f>
        <v>0</v>
      </c>
      <c r="I86" s="158">
        <v>0</v>
      </c>
      <c r="J86" s="162">
        <v>5.2</v>
      </c>
      <c r="K86" s="160">
        <f t="shared" ref="K86:K91" si="17">IF(I86="","",I86*J86)</f>
        <v>0</v>
      </c>
      <c r="L86" s="158">
        <v>0</v>
      </c>
      <c r="M86" s="162">
        <f t="shared" ref="M86:M91" si="18">IF(J86=0," ",J86)</f>
        <v>5.2</v>
      </c>
      <c r="N86" s="160">
        <f t="shared" ref="N86:N91" si="19">IFERROR(L86*M86," ")</f>
        <v>0</v>
      </c>
      <c r="O86" s="163" t="str">
        <f t="shared" ref="O86:O91" si="20">IF(((F86+I86)-L86)=0," ",(F86+I86)-L86)</f>
        <v xml:space="preserve"> </v>
      </c>
      <c r="P86" s="162">
        <f t="shared" ref="P86:P91" si="21">M86</f>
        <v>5.2</v>
      </c>
      <c r="Q86" s="160">
        <f t="shared" ref="Q86:Q91" si="22">IFERROR((H86+K86)-N86," ")</f>
        <v>0</v>
      </c>
      <c r="R86" s="29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</row>
    <row r="87" spans="1:37" ht="16.5" customHeight="1">
      <c r="A87" s="29"/>
      <c r="B87" s="281" t="s">
        <v>72</v>
      </c>
      <c r="C87" s="282"/>
      <c r="D87" s="281" t="s">
        <v>371</v>
      </c>
      <c r="E87" s="283" t="s">
        <v>24</v>
      </c>
      <c r="F87" s="158">
        <v>0</v>
      </c>
      <c r="G87" s="159">
        <v>42</v>
      </c>
      <c r="H87" s="177">
        <f>CMVSem04[[#This Row],[Un. (R$)]]*CMVSem04[[#This Row],[Qtd.]]</f>
        <v>0</v>
      </c>
      <c r="I87" s="158">
        <v>1</v>
      </c>
      <c r="J87" s="162">
        <v>42</v>
      </c>
      <c r="K87" s="160">
        <f t="shared" si="17"/>
        <v>42</v>
      </c>
      <c r="L87" s="158">
        <v>0</v>
      </c>
      <c r="M87" s="162">
        <f t="shared" si="18"/>
        <v>42</v>
      </c>
      <c r="N87" s="160">
        <f t="shared" si="19"/>
        <v>0</v>
      </c>
      <c r="O87" s="163">
        <f t="shared" si="20"/>
        <v>1</v>
      </c>
      <c r="P87" s="162">
        <f t="shared" si="21"/>
        <v>42</v>
      </c>
      <c r="Q87" s="160">
        <f t="shared" si="22"/>
        <v>42</v>
      </c>
      <c r="R87" s="29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</row>
    <row r="88" spans="1:37" ht="16.5" customHeight="1">
      <c r="A88" s="29"/>
      <c r="B88" s="281" t="s">
        <v>72</v>
      </c>
      <c r="C88" s="282"/>
      <c r="D88" s="281" t="s">
        <v>428</v>
      </c>
      <c r="E88" s="283" t="s">
        <v>65</v>
      </c>
      <c r="F88" s="158">
        <v>0</v>
      </c>
      <c r="G88" s="159">
        <v>11.5824</v>
      </c>
      <c r="H88" s="177">
        <f>CMVSem04[[#This Row],[Un. (R$)]]*CMVSem04[[#This Row],[Qtd.]]</f>
        <v>0</v>
      </c>
      <c r="I88" s="158">
        <v>0</v>
      </c>
      <c r="J88" s="162">
        <v>11.5824</v>
      </c>
      <c r="K88" s="160">
        <f t="shared" si="17"/>
        <v>0</v>
      </c>
      <c r="L88" s="158">
        <v>0</v>
      </c>
      <c r="M88" s="162">
        <f t="shared" si="18"/>
        <v>11.5824</v>
      </c>
      <c r="N88" s="160">
        <f t="shared" si="19"/>
        <v>0</v>
      </c>
      <c r="O88" s="163" t="str">
        <f t="shared" si="20"/>
        <v xml:space="preserve"> </v>
      </c>
      <c r="P88" s="162">
        <f t="shared" si="21"/>
        <v>11.5824</v>
      </c>
      <c r="Q88" s="160">
        <f t="shared" si="22"/>
        <v>0</v>
      </c>
      <c r="R88" s="29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</row>
    <row r="89" spans="1:37" ht="16.5" customHeight="1">
      <c r="A89" s="29"/>
      <c r="B89" s="281" t="s">
        <v>72</v>
      </c>
      <c r="C89" s="282">
        <v>111025</v>
      </c>
      <c r="D89" s="281" t="s">
        <v>418</v>
      </c>
      <c r="E89" s="283" t="s">
        <v>65</v>
      </c>
      <c r="F89" s="158">
        <v>0</v>
      </c>
      <c r="G89" s="159">
        <v>7.9166999999999996</v>
      </c>
      <c r="H89" s="177">
        <f>CMVSem04[[#This Row],[Un. (R$)]]*CMVSem04[[#This Row],[Qtd.]]</f>
        <v>0</v>
      </c>
      <c r="I89" s="158">
        <v>20</v>
      </c>
      <c r="J89" s="162">
        <v>4.9000000000000004</v>
      </c>
      <c r="K89" s="160">
        <f t="shared" si="17"/>
        <v>98</v>
      </c>
      <c r="L89" s="158">
        <v>0</v>
      </c>
      <c r="M89" s="162">
        <f t="shared" si="18"/>
        <v>4.9000000000000004</v>
      </c>
      <c r="N89" s="160">
        <f t="shared" si="19"/>
        <v>0</v>
      </c>
      <c r="O89" s="163">
        <f t="shared" si="20"/>
        <v>20</v>
      </c>
      <c r="P89" s="162">
        <f t="shared" si="21"/>
        <v>4.9000000000000004</v>
      </c>
      <c r="Q89" s="160">
        <f t="shared" si="22"/>
        <v>98</v>
      </c>
      <c r="R89" s="29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</row>
    <row r="90" spans="1:37" ht="16.5" customHeight="1">
      <c r="A90" s="29"/>
      <c r="B90" s="281" t="s">
        <v>72</v>
      </c>
      <c r="C90" s="282"/>
      <c r="D90" s="281" t="s">
        <v>309</v>
      </c>
      <c r="E90" s="283" t="s">
        <v>24</v>
      </c>
      <c r="F90" s="158">
        <v>0</v>
      </c>
      <c r="G90" s="159">
        <v>17</v>
      </c>
      <c r="H90" s="177">
        <f>CMVSem04[[#This Row],[Un. (R$)]]*CMVSem04[[#This Row],[Qtd.]]</f>
        <v>0</v>
      </c>
      <c r="I90" s="158">
        <v>0</v>
      </c>
      <c r="J90" s="162">
        <v>17</v>
      </c>
      <c r="K90" s="160">
        <f t="shared" si="17"/>
        <v>0</v>
      </c>
      <c r="L90" s="158">
        <v>0</v>
      </c>
      <c r="M90" s="162">
        <f t="shared" si="18"/>
        <v>17</v>
      </c>
      <c r="N90" s="160">
        <f t="shared" si="19"/>
        <v>0</v>
      </c>
      <c r="O90" s="163" t="str">
        <f t="shared" si="20"/>
        <v xml:space="preserve"> </v>
      </c>
      <c r="P90" s="162">
        <f t="shared" si="21"/>
        <v>17</v>
      </c>
      <c r="Q90" s="160">
        <f t="shared" si="22"/>
        <v>0</v>
      </c>
      <c r="R90" s="29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</row>
    <row r="91" spans="1:37" ht="16.5" customHeight="1">
      <c r="A91" s="29"/>
      <c r="B91" s="281" t="s">
        <v>72</v>
      </c>
      <c r="C91" s="282"/>
      <c r="D91" s="281" t="s">
        <v>451</v>
      </c>
      <c r="E91" s="283" t="s">
        <v>24</v>
      </c>
      <c r="F91" s="158">
        <v>0</v>
      </c>
      <c r="G91" s="159">
        <v>3.5</v>
      </c>
      <c r="H91" s="177">
        <f>CMVSem04[[#This Row],[Un. (R$)]]*CMVSem04[[#This Row],[Qtd.]]</f>
        <v>0</v>
      </c>
      <c r="I91" s="158">
        <v>0</v>
      </c>
      <c r="J91" s="162">
        <v>3.5</v>
      </c>
      <c r="K91" s="160">
        <f t="shared" si="17"/>
        <v>0</v>
      </c>
      <c r="L91" s="158">
        <v>0</v>
      </c>
      <c r="M91" s="162">
        <f t="shared" si="18"/>
        <v>3.5</v>
      </c>
      <c r="N91" s="160">
        <f t="shared" si="19"/>
        <v>0</v>
      </c>
      <c r="O91" s="163" t="str">
        <f t="shared" si="20"/>
        <v xml:space="preserve"> </v>
      </c>
      <c r="P91" s="162">
        <f t="shared" si="21"/>
        <v>3.5</v>
      </c>
      <c r="Q91" s="160">
        <f t="shared" si="22"/>
        <v>0</v>
      </c>
      <c r="R91" s="29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</row>
    <row r="92" spans="1:37" ht="16.5" customHeight="1">
      <c r="A92" s="29"/>
      <c r="B92" s="281" t="s">
        <v>72</v>
      </c>
      <c r="C92" s="282">
        <v>111001</v>
      </c>
      <c r="D92" s="281" t="s">
        <v>419</v>
      </c>
      <c r="E92" s="283" t="s">
        <v>24</v>
      </c>
      <c r="F92" s="158">
        <v>0</v>
      </c>
      <c r="G92" s="159">
        <v>3.9</v>
      </c>
      <c r="H92" s="177">
        <f>CMVSem04[[#This Row],[Un. (R$)]]*CMVSem04[[#This Row],[Qtd.]]</f>
        <v>0</v>
      </c>
      <c r="I92" s="158">
        <v>75</v>
      </c>
      <c r="J92" s="162">
        <v>5.5</v>
      </c>
      <c r="K92" s="160">
        <f t="shared" si="15"/>
        <v>412.5</v>
      </c>
      <c r="L92" s="158">
        <v>0</v>
      </c>
      <c r="M92" s="162">
        <f t="shared" si="16"/>
        <v>5.5</v>
      </c>
      <c r="N92" s="160">
        <f t="shared" si="11"/>
        <v>0</v>
      </c>
      <c r="O92" s="163">
        <f t="shared" si="12"/>
        <v>75</v>
      </c>
      <c r="P92" s="162">
        <f t="shared" si="13"/>
        <v>5.5</v>
      </c>
      <c r="Q92" s="160">
        <f t="shared" si="14"/>
        <v>412.5</v>
      </c>
      <c r="R92" s="29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</row>
    <row r="93" spans="1:37" ht="16.5" customHeight="1">
      <c r="A93" s="29"/>
      <c r="B93" s="281" t="s">
        <v>72</v>
      </c>
      <c r="C93" s="282">
        <v>111013</v>
      </c>
      <c r="D93" s="281" t="s">
        <v>421</v>
      </c>
      <c r="E93" s="283" t="s">
        <v>24</v>
      </c>
      <c r="F93" s="158">
        <v>0</v>
      </c>
      <c r="G93" s="159">
        <v>2.8</v>
      </c>
      <c r="H93" s="177">
        <f>CMVSem04[[#This Row],[Un. (R$)]]*CMVSem04[[#This Row],[Qtd.]]</f>
        <v>0</v>
      </c>
      <c r="I93" s="158">
        <v>0</v>
      </c>
      <c r="J93" s="162">
        <v>2.8</v>
      </c>
      <c r="K93" s="160">
        <f t="shared" si="15"/>
        <v>0</v>
      </c>
      <c r="L93" s="158">
        <v>0</v>
      </c>
      <c r="M93" s="162">
        <f t="shared" si="16"/>
        <v>2.8</v>
      </c>
      <c r="N93" s="160">
        <f t="shared" si="11"/>
        <v>0</v>
      </c>
      <c r="O93" s="163" t="str">
        <f t="shared" si="12"/>
        <v xml:space="preserve"> </v>
      </c>
      <c r="P93" s="162">
        <f t="shared" si="13"/>
        <v>2.8</v>
      </c>
      <c r="Q93" s="160">
        <f t="shared" si="14"/>
        <v>0</v>
      </c>
      <c r="R93" s="29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</row>
    <row r="94" spans="1:37" ht="16.5" customHeight="1">
      <c r="A94" s="29"/>
      <c r="B94" s="281" t="s">
        <v>72</v>
      </c>
      <c r="C94" s="282">
        <v>111028</v>
      </c>
      <c r="D94" s="281" t="s">
        <v>448</v>
      </c>
      <c r="E94" s="283" t="s">
        <v>93</v>
      </c>
      <c r="F94" s="158">
        <v>0</v>
      </c>
      <c r="G94" s="159">
        <v>5.5</v>
      </c>
      <c r="H94" s="177">
        <f>CMVSem04[[#This Row],[Un. (R$)]]*CMVSem04[[#This Row],[Qtd.]]</f>
        <v>0</v>
      </c>
      <c r="I94" s="158">
        <v>8</v>
      </c>
      <c r="J94" s="162">
        <v>6.5</v>
      </c>
      <c r="K94" s="160">
        <f t="shared" si="15"/>
        <v>52</v>
      </c>
      <c r="L94" s="158">
        <v>0</v>
      </c>
      <c r="M94" s="162">
        <f t="shared" si="16"/>
        <v>6.5</v>
      </c>
      <c r="N94" s="160">
        <f t="shared" si="11"/>
        <v>0</v>
      </c>
      <c r="O94" s="163">
        <f t="shared" si="12"/>
        <v>8</v>
      </c>
      <c r="P94" s="162">
        <f t="shared" si="13"/>
        <v>6.5</v>
      </c>
      <c r="Q94" s="160">
        <f t="shared" si="14"/>
        <v>52</v>
      </c>
      <c r="R94" s="29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</row>
    <row r="95" spans="1:37" ht="16.5" customHeight="1">
      <c r="A95" s="29"/>
      <c r="B95" s="281" t="s">
        <v>72</v>
      </c>
      <c r="C95" s="282"/>
      <c r="D95" s="281" t="s">
        <v>447</v>
      </c>
      <c r="E95" s="283" t="s">
        <v>93</v>
      </c>
      <c r="F95" s="158">
        <v>0</v>
      </c>
      <c r="G95" s="159">
        <v>13.9</v>
      </c>
      <c r="H95" s="177">
        <f>CMVSem04[[#This Row],[Un. (R$)]]*CMVSem04[[#This Row],[Qtd.]]</f>
        <v>0</v>
      </c>
      <c r="I95" s="158">
        <v>0</v>
      </c>
      <c r="J95" s="162">
        <v>13.9</v>
      </c>
      <c r="K95" s="160">
        <f t="shared" si="15"/>
        <v>0</v>
      </c>
      <c r="L95" s="158">
        <v>0</v>
      </c>
      <c r="M95" s="162">
        <f t="shared" si="16"/>
        <v>13.9</v>
      </c>
      <c r="N95" s="160">
        <f t="shared" si="11"/>
        <v>0</v>
      </c>
      <c r="O95" s="163" t="str">
        <f t="shared" si="12"/>
        <v xml:space="preserve"> </v>
      </c>
      <c r="P95" s="162">
        <f t="shared" si="13"/>
        <v>13.9</v>
      </c>
      <c r="Q95" s="160">
        <f t="shared" si="14"/>
        <v>0</v>
      </c>
      <c r="R95" s="29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</row>
    <row r="96" spans="1:37" ht="16.5" customHeight="1">
      <c r="A96" s="29"/>
      <c r="B96" s="281" t="s">
        <v>72</v>
      </c>
      <c r="C96" s="282"/>
      <c r="D96" s="281" t="s">
        <v>436</v>
      </c>
      <c r="E96" s="283" t="s">
        <v>24</v>
      </c>
      <c r="F96" s="158">
        <v>0</v>
      </c>
      <c r="G96" s="159">
        <v>23.75</v>
      </c>
      <c r="H96" s="177">
        <f>CMVSem04[[#This Row],[Un. (R$)]]*CMVSem04[[#This Row],[Qtd.]]</f>
        <v>0</v>
      </c>
      <c r="I96" s="158">
        <v>0</v>
      </c>
      <c r="J96" s="162">
        <v>23.75</v>
      </c>
      <c r="K96" s="160">
        <f t="shared" si="15"/>
        <v>0</v>
      </c>
      <c r="L96" s="158">
        <v>0</v>
      </c>
      <c r="M96" s="162">
        <f t="shared" si="16"/>
        <v>23.75</v>
      </c>
      <c r="N96" s="160">
        <f t="shared" si="11"/>
        <v>0</v>
      </c>
      <c r="O96" s="163" t="str">
        <f t="shared" si="12"/>
        <v xml:space="preserve"> </v>
      </c>
      <c r="P96" s="162">
        <f t="shared" si="13"/>
        <v>23.75</v>
      </c>
      <c r="Q96" s="160">
        <f t="shared" si="14"/>
        <v>0</v>
      </c>
      <c r="R96" s="29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</row>
    <row r="97" spans="1:37" ht="16.5" customHeight="1">
      <c r="A97" s="29"/>
      <c r="B97" s="281" t="s">
        <v>72</v>
      </c>
      <c r="C97" s="282">
        <v>111002</v>
      </c>
      <c r="D97" s="281" t="s">
        <v>399</v>
      </c>
      <c r="E97" s="283" t="s">
        <v>24</v>
      </c>
      <c r="F97" s="158">
        <v>0</v>
      </c>
      <c r="G97" s="159">
        <v>5.5</v>
      </c>
      <c r="H97" s="177">
        <f>CMVSem04[[#This Row],[Un. (R$)]]*CMVSem04[[#This Row],[Qtd.]]</f>
        <v>0</v>
      </c>
      <c r="I97" s="158">
        <v>10</v>
      </c>
      <c r="J97" s="162">
        <v>4.9000000000000004</v>
      </c>
      <c r="K97" s="160">
        <f t="shared" si="15"/>
        <v>49</v>
      </c>
      <c r="L97" s="158">
        <v>0</v>
      </c>
      <c r="M97" s="162">
        <f t="shared" si="16"/>
        <v>4.9000000000000004</v>
      </c>
      <c r="N97" s="160">
        <f t="shared" si="11"/>
        <v>0</v>
      </c>
      <c r="O97" s="163">
        <f t="shared" si="12"/>
        <v>10</v>
      </c>
      <c r="P97" s="162">
        <f t="shared" si="13"/>
        <v>4.9000000000000004</v>
      </c>
      <c r="Q97" s="160">
        <f t="shared" si="14"/>
        <v>49</v>
      </c>
      <c r="R97" s="29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</row>
    <row r="98" spans="1:37" ht="16.5" customHeight="1">
      <c r="A98" s="29"/>
      <c r="B98" s="281" t="s">
        <v>72</v>
      </c>
      <c r="C98" s="282"/>
      <c r="D98" s="281" t="s">
        <v>256</v>
      </c>
      <c r="E98" s="283" t="s">
        <v>24</v>
      </c>
      <c r="F98" s="158">
        <v>0</v>
      </c>
      <c r="G98" s="159">
        <v>3.93</v>
      </c>
      <c r="H98" s="177">
        <f>CMVSem04[[#This Row],[Un. (R$)]]*CMVSem04[[#This Row],[Qtd.]]</f>
        <v>0</v>
      </c>
      <c r="I98" s="158">
        <v>0</v>
      </c>
      <c r="J98" s="162">
        <v>3.93</v>
      </c>
      <c r="K98" s="160">
        <f t="shared" si="15"/>
        <v>0</v>
      </c>
      <c r="L98" s="158">
        <v>0</v>
      </c>
      <c r="M98" s="162">
        <f t="shared" si="16"/>
        <v>3.93</v>
      </c>
      <c r="N98" s="160">
        <f t="shared" si="11"/>
        <v>0</v>
      </c>
      <c r="O98" s="163" t="str">
        <f t="shared" si="12"/>
        <v xml:space="preserve"> </v>
      </c>
      <c r="P98" s="162">
        <f t="shared" si="13"/>
        <v>3.93</v>
      </c>
      <c r="Q98" s="160">
        <f t="shared" si="14"/>
        <v>0</v>
      </c>
      <c r="R98" s="29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</row>
    <row r="99" spans="1:37" ht="16.5" customHeight="1">
      <c r="A99" s="29"/>
      <c r="B99" s="281" t="s">
        <v>72</v>
      </c>
      <c r="C99" s="282">
        <v>111035</v>
      </c>
      <c r="D99" s="281" t="s">
        <v>104</v>
      </c>
      <c r="E99" s="283" t="s">
        <v>93</v>
      </c>
      <c r="F99" s="174">
        <v>0</v>
      </c>
      <c r="G99" s="159">
        <v>4.9000000000000004</v>
      </c>
      <c r="H99" s="177">
        <f>CMVSem04[[#This Row],[Un. (R$)]]*CMVSem04[[#This Row],[Qtd.]]</f>
        <v>0</v>
      </c>
      <c r="I99" s="174">
        <v>0</v>
      </c>
      <c r="J99" s="175">
        <v>4.9000000000000004</v>
      </c>
      <c r="K99" s="160">
        <f t="shared" si="15"/>
        <v>0</v>
      </c>
      <c r="L99" s="158">
        <v>0</v>
      </c>
      <c r="M99" s="175">
        <f t="shared" si="16"/>
        <v>4.9000000000000004</v>
      </c>
      <c r="N99" s="160">
        <f t="shared" si="11"/>
        <v>0</v>
      </c>
      <c r="O99" s="163" t="str">
        <f t="shared" si="12"/>
        <v xml:space="preserve"> </v>
      </c>
      <c r="P99" s="175">
        <f t="shared" si="13"/>
        <v>4.9000000000000004</v>
      </c>
      <c r="Q99" s="160">
        <f t="shared" si="14"/>
        <v>0</v>
      </c>
      <c r="R99" s="29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</row>
    <row r="100" spans="1:37" ht="16.5" customHeight="1">
      <c r="A100" s="29"/>
      <c r="B100" s="281" t="s">
        <v>72</v>
      </c>
      <c r="C100" s="282">
        <v>111005</v>
      </c>
      <c r="D100" s="281" t="s">
        <v>373</v>
      </c>
      <c r="E100" s="283" t="s">
        <v>24</v>
      </c>
      <c r="F100" s="158">
        <v>0</v>
      </c>
      <c r="G100" s="159">
        <v>7.5</v>
      </c>
      <c r="H100" s="177">
        <f>CMVSem04[[#This Row],[Un. (R$)]]*CMVSem04[[#This Row],[Qtd.]]</f>
        <v>0</v>
      </c>
      <c r="I100" s="158">
        <v>15</v>
      </c>
      <c r="J100" s="162">
        <v>7.5</v>
      </c>
      <c r="K100" s="160">
        <f t="shared" si="15"/>
        <v>112.5</v>
      </c>
      <c r="L100" s="158">
        <v>0</v>
      </c>
      <c r="M100" s="162">
        <f t="shared" si="16"/>
        <v>7.5</v>
      </c>
      <c r="N100" s="160">
        <f t="shared" si="11"/>
        <v>0</v>
      </c>
      <c r="O100" s="163">
        <f t="shared" si="12"/>
        <v>15</v>
      </c>
      <c r="P100" s="162">
        <f t="shared" si="13"/>
        <v>7.5</v>
      </c>
      <c r="Q100" s="160">
        <f t="shared" ref="Q100:Q131" si="23">IFERROR((H100+K100)-N100," ")</f>
        <v>112.5</v>
      </c>
      <c r="R100" s="29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</row>
    <row r="101" spans="1:37" ht="16.5" customHeight="1">
      <c r="A101" s="29"/>
      <c r="B101" s="281" t="s">
        <v>72</v>
      </c>
      <c r="C101" s="282">
        <v>111012</v>
      </c>
      <c r="D101" s="281" t="s">
        <v>254</v>
      </c>
      <c r="E101" s="283" t="s">
        <v>24</v>
      </c>
      <c r="F101" s="158">
        <v>0</v>
      </c>
      <c r="G101" s="159">
        <v>4.5</v>
      </c>
      <c r="H101" s="177">
        <f>CMVSem04[[#This Row],[Un. (R$)]]*CMVSem04[[#This Row],[Qtd.]]</f>
        <v>0</v>
      </c>
      <c r="I101" s="158">
        <v>8</v>
      </c>
      <c r="J101" s="162">
        <v>4.5</v>
      </c>
      <c r="K101" s="160">
        <f t="shared" si="15"/>
        <v>36</v>
      </c>
      <c r="L101" s="158">
        <v>0</v>
      </c>
      <c r="M101" s="162">
        <f t="shared" si="16"/>
        <v>4.5</v>
      </c>
      <c r="N101" s="160">
        <f t="shared" si="11"/>
        <v>0</v>
      </c>
      <c r="O101" s="163">
        <f t="shared" si="12"/>
        <v>8</v>
      </c>
      <c r="P101" s="162">
        <f t="shared" si="13"/>
        <v>4.5</v>
      </c>
      <c r="Q101" s="160">
        <f t="shared" si="23"/>
        <v>36</v>
      </c>
      <c r="R101" s="29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</row>
    <row r="102" spans="1:37" ht="16.5" customHeight="1">
      <c r="A102" s="29"/>
      <c r="B102" s="281" t="s">
        <v>72</v>
      </c>
      <c r="C102" s="282"/>
      <c r="D102" s="281" t="s">
        <v>452</v>
      </c>
      <c r="E102" s="283" t="s">
        <v>276</v>
      </c>
      <c r="F102" s="158">
        <v>0</v>
      </c>
      <c r="G102" s="159">
        <v>18</v>
      </c>
      <c r="H102" s="177">
        <f>CMVSem04[[#This Row],[Un. (R$)]]*CMVSem04[[#This Row],[Qtd.]]</f>
        <v>0</v>
      </c>
      <c r="I102" s="158">
        <v>0</v>
      </c>
      <c r="J102" s="162">
        <v>18</v>
      </c>
      <c r="K102" s="160">
        <f t="shared" si="15"/>
        <v>0</v>
      </c>
      <c r="L102" s="158">
        <v>0</v>
      </c>
      <c r="M102" s="162">
        <f t="shared" si="16"/>
        <v>18</v>
      </c>
      <c r="N102" s="160">
        <f t="shared" si="11"/>
        <v>0</v>
      </c>
      <c r="O102" s="163" t="str">
        <f t="shared" si="12"/>
        <v xml:space="preserve"> </v>
      </c>
      <c r="P102" s="162">
        <f t="shared" si="13"/>
        <v>18</v>
      </c>
      <c r="Q102" s="160">
        <f t="shared" si="23"/>
        <v>0</v>
      </c>
      <c r="R102" s="29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</row>
    <row r="103" spans="1:37" ht="16.5" customHeight="1">
      <c r="A103" s="29"/>
      <c r="B103" s="281" t="s">
        <v>72</v>
      </c>
      <c r="C103" s="282"/>
      <c r="D103" s="281" t="s">
        <v>453</v>
      </c>
      <c r="E103" s="283" t="s">
        <v>276</v>
      </c>
      <c r="F103" s="158">
        <v>0</v>
      </c>
      <c r="G103" s="159">
        <v>18</v>
      </c>
      <c r="H103" s="177">
        <f>CMVSem04[[#This Row],[Un. (R$)]]*CMVSem04[[#This Row],[Qtd.]]</f>
        <v>0</v>
      </c>
      <c r="I103" s="158">
        <v>0</v>
      </c>
      <c r="J103" s="162">
        <v>18</v>
      </c>
      <c r="K103" s="160">
        <f t="shared" si="15"/>
        <v>0</v>
      </c>
      <c r="L103" s="158">
        <v>0</v>
      </c>
      <c r="M103" s="162">
        <f t="shared" si="16"/>
        <v>18</v>
      </c>
      <c r="N103" s="160">
        <f t="shared" si="11"/>
        <v>0</v>
      </c>
      <c r="O103" s="163" t="str">
        <f t="shared" si="12"/>
        <v xml:space="preserve"> </v>
      </c>
      <c r="P103" s="162">
        <f t="shared" si="13"/>
        <v>18</v>
      </c>
      <c r="Q103" s="160">
        <f t="shared" si="23"/>
        <v>0</v>
      </c>
      <c r="R103" s="29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</row>
    <row r="104" spans="1:37" ht="16.5" customHeight="1">
      <c r="A104" s="29"/>
      <c r="B104" s="281" t="s">
        <v>72</v>
      </c>
      <c r="C104" s="282">
        <v>111031</v>
      </c>
      <c r="D104" s="281" t="s">
        <v>416</v>
      </c>
      <c r="E104" s="283" t="s">
        <v>93</v>
      </c>
      <c r="F104" s="174">
        <v>0</v>
      </c>
      <c r="G104" s="159">
        <v>2.9</v>
      </c>
      <c r="H104" s="177">
        <f>CMVSem04[[#This Row],[Un. (R$)]]*CMVSem04[[#This Row],[Qtd.]]</f>
        <v>0</v>
      </c>
      <c r="I104" s="174">
        <v>0</v>
      </c>
      <c r="J104" s="175">
        <v>2.9</v>
      </c>
      <c r="K104" s="160">
        <f t="shared" si="15"/>
        <v>0</v>
      </c>
      <c r="L104" s="158">
        <v>0</v>
      </c>
      <c r="M104" s="175">
        <f t="shared" ref="M104:M135" si="24">IF(J104=0," ",J104)</f>
        <v>2.9</v>
      </c>
      <c r="N104" s="160">
        <f t="shared" si="11"/>
        <v>0</v>
      </c>
      <c r="O104" s="163" t="str">
        <f t="shared" si="12"/>
        <v xml:space="preserve"> </v>
      </c>
      <c r="P104" s="175">
        <f t="shared" si="13"/>
        <v>2.9</v>
      </c>
      <c r="Q104" s="160">
        <f t="shared" si="23"/>
        <v>0</v>
      </c>
      <c r="R104" s="29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</row>
    <row r="105" spans="1:37" ht="16.5" customHeight="1">
      <c r="A105" s="29"/>
      <c r="B105" s="281" t="s">
        <v>72</v>
      </c>
      <c r="C105" s="282">
        <v>111029</v>
      </c>
      <c r="D105" s="281" t="s">
        <v>431</v>
      </c>
      <c r="E105" s="283" t="s">
        <v>93</v>
      </c>
      <c r="F105" s="164">
        <v>0</v>
      </c>
      <c r="G105" s="159">
        <v>13.9</v>
      </c>
      <c r="H105" s="177">
        <f>CMVSem04[[#This Row],[Un. (R$)]]*CMVSem04[[#This Row],[Qtd.]]</f>
        <v>0</v>
      </c>
      <c r="I105" s="164">
        <v>0</v>
      </c>
      <c r="J105" s="165">
        <v>13.9</v>
      </c>
      <c r="K105" s="160">
        <f t="shared" si="15"/>
        <v>0</v>
      </c>
      <c r="L105" s="158">
        <v>0</v>
      </c>
      <c r="M105" s="162">
        <f t="shared" si="24"/>
        <v>13.9</v>
      </c>
      <c r="N105" s="160">
        <f t="shared" si="11"/>
        <v>0</v>
      </c>
      <c r="O105" s="163" t="str">
        <f t="shared" si="12"/>
        <v xml:space="preserve"> </v>
      </c>
      <c r="P105" s="165">
        <f t="shared" si="13"/>
        <v>13.9</v>
      </c>
      <c r="Q105" s="160">
        <f t="shared" si="23"/>
        <v>0</v>
      </c>
      <c r="R105" s="29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</row>
    <row r="106" spans="1:37" ht="16.5" customHeight="1">
      <c r="A106" s="29"/>
      <c r="B106" s="281" t="s">
        <v>72</v>
      </c>
      <c r="C106" s="282">
        <v>111016</v>
      </c>
      <c r="D106" s="281" t="s">
        <v>424</v>
      </c>
      <c r="E106" s="283" t="s">
        <v>24</v>
      </c>
      <c r="F106" s="158">
        <v>0</v>
      </c>
      <c r="G106" s="159">
        <v>46</v>
      </c>
      <c r="H106" s="177">
        <f>CMVSem04[[#This Row],[Un. (R$)]]*CMVSem04[[#This Row],[Qtd.]]</f>
        <v>0</v>
      </c>
      <c r="I106" s="158">
        <v>0</v>
      </c>
      <c r="J106" s="162">
        <v>46</v>
      </c>
      <c r="K106" s="160">
        <f t="shared" si="15"/>
        <v>0</v>
      </c>
      <c r="L106" s="158">
        <v>0</v>
      </c>
      <c r="M106" s="162">
        <f t="shared" si="24"/>
        <v>46</v>
      </c>
      <c r="N106" s="160">
        <f t="shared" si="11"/>
        <v>0</v>
      </c>
      <c r="O106" s="163" t="str">
        <f t="shared" si="12"/>
        <v xml:space="preserve"> </v>
      </c>
      <c r="P106" s="162">
        <f t="shared" si="13"/>
        <v>46</v>
      </c>
      <c r="Q106" s="160">
        <f t="shared" si="23"/>
        <v>0</v>
      </c>
      <c r="R106" s="29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</row>
    <row r="107" spans="1:37" ht="16.5" customHeight="1">
      <c r="A107" s="29"/>
      <c r="B107" s="281" t="s">
        <v>72</v>
      </c>
      <c r="C107" s="282">
        <v>111036</v>
      </c>
      <c r="D107" s="281" t="s">
        <v>434</v>
      </c>
      <c r="E107" s="283" t="s">
        <v>93</v>
      </c>
      <c r="F107" s="158">
        <v>0</v>
      </c>
      <c r="G107" s="159">
        <v>3.5</v>
      </c>
      <c r="H107" s="177">
        <f>CMVSem04[[#This Row],[Un. (R$)]]*CMVSem04[[#This Row],[Qtd.]]</f>
        <v>0</v>
      </c>
      <c r="I107" s="158">
        <v>0</v>
      </c>
      <c r="J107" s="162">
        <v>3.5</v>
      </c>
      <c r="K107" s="160">
        <f t="shared" si="15"/>
        <v>0</v>
      </c>
      <c r="L107" s="158">
        <v>0</v>
      </c>
      <c r="M107" s="162">
        <f t="shared" si="24"/>
        <v>3.5</v>
      </c>
      <c r="N107" s="160">
        <f t="shared" si="11"/>
        <v>0</v>
      </c>
      <c r="O107" s="163" t="str">
        <f t="shared" si="12"/>
        <v xml:space="preserve"> </v>
      </c>
      <c r="P107" s="162">
        <f t="shared" si="13"/>
        <v>3.5</v>
      </c>
      <c r="Q107" s="160">
        <f t="shared" si="23"/>
        <v>0</v>
      </c>
      <c r="R107" s="29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</row>
    <row r="108" spans="1:37" ht="16.5" customHeight="1">
      <c r="A108" s="29"/>
      <c r="B108" s="281" t="s">
        <v>72</v>
      </c>
      <c r="C108" s="282"/>
      <c r="D108" s="281" t="s">
        <v>299</v>
      </c>
      <c r="E108" s="283" t="s">
        <v>24</v>
      </c>
      <c r="F108" s="158">
        <v>0</v>
      </c>
      <c r="G108" s="159">
        <v>32</v>
      </c>
      <c r="H108" s="177">
        <f>CMVSem04[[#This Row],[Un. (R$)]]*CMVSem04[[#This Row],[Qtd.]]</f>
        <v>0</v>
      </c>
      <c r="I108" s="158">
        <v>0</v>
      </c>
      <c r="J108" s="162">
        <v>32</v>
      </c>
      <c r="K108" s="160">
        <f t="shared" si="15"/>
        <v>0</v>
      </c>
      <c r="L108" s="158">
        <v>0</v>
      </c>
      <c r="M108" s="162">
        <f t="shared" si="24"/>
        <v>32</v>
      </c>
      <c r="N108" s="160">
        <f t="shared" si="11"/>
        <v>0</v>
      </c>
      <c r="O108" s="163" t="str">
        <f t="shared" si="12"/>
        <v xml:space="preserve"> </v>
      </c>
      <c r="P108" s="162">
        <f t="shared" si="13"/>
        <v>32</v>
      </c>
      <c r="Q108" s="160">
        <f t="shared" si="23"/>
        <v>0</v>
      </c>
      <c r="R108" s="29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</row>
    <row r="109" spans="1:37" ht="16.5" customHeight="1">
      <c r="A109" s="29"/>
      <c r="B109" s="281" t="s">
        <v>72</v>
      </c>
      <c r="C109" s="282">
        <v>111021</v>
      </c>
      <c r="D109" s="281" t="s">
        <v>89</v>
      </c>
      <c r="E109" s="283" t="s">
        <v>24</v>
      </c>
      <c r="F109" s="158">
        <v>0</v>
      </c>
      <c r="G109" s="159">
        <v>2.71</v>
      </c>
      <c r="H109" s="177">
        <f>CMVSem04[[#This Row],[Un. (R$)]]*CMVSem04[[#This Row],[Qtd.]]</f>
        <v>0</v>
      </c>
      <c r="I109" s="158">
        <v>0</v>
      </c>
      <c r="J109" s="162">
        <v>2.71</v>
      </c>
      <c r="K109" s="160">
        <f t="shared" si="15"/>
        <v>0</v>
      </c>
      <c r="L109" s="158">
        <v>0</v>
      </c>
      <c r="M109" s="162">
        <f t="shared" si="24"/>
        <v>2.71</v>
      </c>
      <c r="N109" s="160">
        <f t="shared" si="11"/>
        <v>0</v>
      </c>
      <c r="O109" s="163" t="str">
        <f t="shared" si="12"/>
        <v xml:space="preserve"> </v>
      </c>
      <c r="P109" s="162">
        <f t="shared" si="13"/>
        <v>2.71</v>
      </c>
      <c r="Q109" s="160">
        <f t="shared" si="23"/>
        <v>0</v>
      </c>
      <c r="R109" s="29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</row>
    <row r="110" spans="1:37" ht="16.5" customHeight="1">
      <c r="A110" s="29"/>
      <c r="B110" s="281" t="s">
        <v>72</v>
      </c>
      <c r="C110" s="282"/>
      <c r="D110" s="281" t="s">
        <v>277</v>
      </c>
      <c r="E110" s="283" t="s">
        <v>65</v>
      </c>
      <c r="F110" s="158">
        <v>0</v>
      </c>
      <c r="G110" s="159">
        <v>45</v>
      </c>
      <c r="H110" s="177">
        <f>CMVSem04[[#This Row],[Un. (R$)]]*CMVSem04[[#This Row],[Qtd.]]</f>
        <v>0</v>
      </c>
      <c r="I110" s="158">
        <v>5</v>
      </c>
      <c r="J110" s="162">
        <v>49</v>
      </c>
      <c r="K110" s="160">
        <f t="shared" si="15"/>
        <v>245</v>
      </c>
      <c r="L110" s="158">
        <v>0</v>
      </c>
      <c r="M110" s="162">
        <f t="shared" si="24"/>
        <v>49</v>
      </c>
      <c r="N110" s="160">
        <f t="shared" si="11"/>
        <v>0</v>
      </c>
      <c r="O110" s="163">
        <f t="shared" si="12"/>
        <v>5</v>
      </c>
      <c r="P110" s="162">
        <f t="shared" si="13"/>
        <v>49</v>
      </c>
      <c r="Q110" s="160">
        <f t="shared" si="23"/>
        <v>245</v>
      </c>
      <c r="R110" s="29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</row>
    <row r="111" spans="1:37" ht="16.5" customHeight="1">
      <c r="A111" s="29"/>
      <c r="B111" s="281" t="s">
        <v>72</v>
      </c>
      <c r="C111" s="282"/>
      <c r="D111" s="281" t="s">
        <v>437</v>
      </c>
      <c r="E111" s="283" t="s">
        <v>24</v>
      </c>
      <c r="F111" s="158">
        <v>0</v>
      </c>
      <c r="G111" s="159">
        <v>16.899999999999999</v>
      </c>
      <c r="H111" s="177">
        <f>CMVSem04[[#This Row],[Un. (R$)]]*CMVSem04[[#This Row],[Qtd.]]</f>
        <v>0</v>
      </c>
      <c r="I111" s="158">
        <v>1</v>
      </c>
      <c r="J111" s="162">
        <v>16.899999999999999</v>
      </c>
      <c r="K111" s="160">
        <f t="shared" si="15"/>
        <v>16.899999999999999</v>
      </c>
      <c r="L111" s="158">
        <v>0</v>
      </c>
      <c r="M111" s="162">
        <f t="shared" si="24"/>
        <v>16.899999999999999</v>
      </c>
      <c r="N111" s="160">
        <f t="shared" si="11"/>
        <v>0</v>
      </c>
      <c r="O111" s="163">
        <f t="shared" si="12"/>
        <v>1</v>
      </c>
      <c r="P111" s="162">
        <f t="shared" si="13"/>
        <v>16.899999999999999</v>
      </c>
      <c r="Q111" s="160">
        <f t="shared" si="23"/>
        <v>16.899999999999999</v>
      </c>
      <c r="R111" s="29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</row>
    <row r="112" spans="1:37" ht="16.5" customHeight="1">
      <c r="A112" s="29"/>
      <c r="B112" s="281" t="s">
        <v>72</v>
      </c>
      <c r="C112" s="282">
        <v>111022</v>
      </c>
      <c r="D112" s="281" t="s">
        <v>90</v>
      </c>
      <c r="E112" s="283" t="s">
        <v>24</v>
      </c>
      <c r="F112" s="158">
        <v>0</v>
      </c>
      <c r="G112" s="159">
        <v>3.0556000000000001</v>
      </c>
      <c r="H112" s="177">
        <f>CMVSem04[[#This Row],[Un. (R$)]]*CMVSem04[[#This Row],[Qtd.]]</f>
        <v>0</v>
      </c>
      <c r="I112" s="158">
        <v>18</v>
      </c>
      <c r="J112" s="162">
        <v>3.3332999999999999</v>
      </c>
      <c r="K112" s="160">
        <f t="shared" si="15"/>
        <v>59.999400000000001</v>
      </c>
      <c r="L112" s="158">
        <v>0</v>
      </c>
      <c r="M112" s="162">
        <f t="shared" si="24"/>
        <v>3.3332999999999999</v>
      </c>
      <c r="N112" s="160">
        <f t="shared" si="11"/>
        <v>0</v>
      </c>
      <c r="O112" s="163">
        <f t="shared" si="12"/>
        <v>18</v>
      </c>
      <c r="P112" s="162">
        <f t="shared" si="13"/>
        <v>3.3332999999999999</v>
      </c>
      <c r="Q112" s="160">
        <f t="shared" si="23"/>
        <v>59.999400000000001</v>
      </c>
      <c r="R112" s="29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</row>
    <row r="113" spans="1:37" ht="16.5" customHeight="1">
      <c r="A113" s="29"/>
      <c r="B113" s="281" t="s">
        <v>72</v>
      </c>
      <c r="C113" s="282">
        <v>111023</v>
      </c>
      <c r="D113" s="281" t="s">
        <v>427</v>
      </c>
      <c r="E113" s="283" t="s">
        <v>65</v>
      </c>
      <c r="F113" s="174">
        <v>0</v>
      </c>
      <c r="G113" s="159">
        <v>15.5</v>
      </c>
      <c r="H113" s="177">
        <f>CMVSem04[[#This Row],[Un. (R$)]]*CMVSem04[[#This Row],[Qtd.]]</f>
        <v>0</v>
      </c>
      <c r="I113" s="174">
        <v>0</v>
      </c>
      <c r="J113" s="175">
        <v>15.5</v>
      </c>
      <c r="K113" s="160">
        <f t="shared" si="15"/>
        <v>0</v>
      </c>
      <c r="L113" s="158">
        <v>0</v>
      </c>
      <c r="M113" s="175">
        <f t="shared" si="24"/>
        <v>15.5</v>
      </c>
      <c r="N113" s="160">
        <f t="shared" si="11"/>
        <v>0</v>
      </c>
      <c r="O113" s="163" t="str">
        <f t="shared" si="12"/>
        <v xml:space="preserve"> </v>
      </c>
      <c r="P113" s="175">
        <f t="shared" si="13"/>
        <v>15.5</v>
      </c>
      <c r="Q113" s="160">
        <f t="shared" si="23"/>
        <v>0</v>
      </c>
      <c r="R113" s="29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</row>
    <row r="114" spans="1:37" ht="16.5" customHeight="1">
      <c r="A114" s="29"/>
      <c r="B114" s="281" t="s">
        <v>72</v>
      </c>
      <c r="C114" s="282">
        <v>111004</v>
      </c>
      <c r="D114" s="281" t="s">
        <v>372</v>
      </c>
      <c r="E114" s="283" t="s">
        <v>24</v>
      </c>
      <c r="F114" s="158">
        <v>0</v>
      </c>
      <c r="G114" s="159">
        <v>6.9</v>
      </c>
      <c r="H114" s="177">
        <f>CMVSem04[[#This Row],[Un. (R$)]]*CMVSem04[[#This Row],[Qtd.]]</f>
        <v>0</v>
      </c>
      <c r="I114" s="158">
        <v>10</v>
      </c>
      <c r="J114" s="162">
        <v>6.9</v>
      </c>
      <c r="K114" s="160">
        <f t="shared" si="15"/>
        <v>69</v>
      </c>
      <c r="L114" s="158">
        <v>0</v>
      </c>
      <c r="M114" s="162">
        <f t="shared" si="24"/>
        <v>6.9</v>
      </c>
      <c r="N114" s="160">
        <f t="shared" si="11"/>
        <v>0</v>
      </c>
      <c r="O114" s="163">
        <f t="shared" si="12"/>
        <v>10</v>
      </c>
      <c r="P114" s="162">
        <f t="shared" si="13"/>
        <v>6.9</v>
      </c>
      <c r="Q114" s="160">
        <f t="shared" si="23"/>
        <v>69</v>
      </c>
      <c r="R114" s="29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</row>
    <row r="115" spans="1:37" ht="16.5" customHeight="1">
      <c r="A115" s="29"/>
      <c r="B115" s="281" t="s">
        <v>72</v>
      </c>
      <c r="C115" s="282">
        <v>111037</v>
      </c>
      <c r="D115" s="281" t="s">
        <v>519</v>
      </c>
      <c r="E115" s="283" t="s">
        <v>93</v>
      </c>
      <c r="F115" s="158">
        <v>0</v>
      </c>
      <c r="G115" s="159">
        <v>3.5</v>
      </c>
      <c r="H115" s="177">
        <f>CMVSem04[[#This Row],[Un. (R$)]]*CMVSem04[[#This Row],[Qtd.]]</f>
        <v>0</v>
      </c>
      <c r="I115" s="158">
        <v>3</v>
      </c>
      <c r="J115" s="162">
        <v>3.5</v>
      </c>
      <c r="K115" s="160">
        <f t="shared" si="15"/>
        <v>10.5</v>
      </c>
      <c r="L115" s="158">
        <v>0</v>
      </c>
      <c r="M115" s="162">
        <f t="shared" si="24"/>
        <v>3.5</v>
      </c>
      <c r="N115" s="160"/>
      <c r="O115" s="163"/>
      <c r="P115" s="162"/>
      <c r="Q115" s="160">
        <f t="shared" si="23"/>
        <v>10.5</v>
      </c>
      <c r="R115" s="29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</row>
    <row r="116" spans="1:37" ht="16.5" customHeight="1">
      <c r="A116" s="29"/>
      <c r="B116" s="281" t="s">
        <v>72</v>
      </c>
      <c r="C116" s="282"/>
      <c r="D116" s="281" t="s">
        <v>407</v>
      </c>
      <c r="E116" s="283" t="s">
        <v>24</v>
      </c>
      <c r="F116" s="158">
        <v>0</v>
      </c>
      <c r="G116" s="159">
        <v>8.9</v>
      </c>
      <c r="H116" s="177">
        <f>CMVSem04[[#This Row],[Un. (R$)]]*CMVSem04[[#This Row],[Qtd.]]</f>
        <v>0</v>
      </c>
      <c r="I116" s="158">
        <v>0</v>
      </c>
      <c r="J116" s="162">
        <v>8.9</v>
      </c>
      <c r="K116" s="160">
        <f t="shared" si="15"/>
        <v>0</v>
      </c>
      <c r="L116" s="158">
        <v>0</v>
      </c>
      <c r="M116" s="162">
        <f t="shared" si="24"/>
        <v>8.9</v>
      </c>
      <c r="N116" s="160">
        <f t="shared" ref="N116:N147" si="25">IFERROR(L116*M116," ")</f>
        <v>0</v>
      </c>
      <c r="O116" s="163" t="str">
        <f t="shared" ref="O116:O147" si="26">IF(((F116+I116)-L116)=0," ",(F116+I116)-L116)</f>
        <v xml:space="preserve"> </v>
      </c>
      <c r="P116" s="162">
        <f t="shared" ref="P116:P147" si="27">M116</f>
        <v>8.9</v>
      </c>
      <c r="Q116" s="160">
        <f t="shared" si="23"/>
        <v>0</v>
      </c>
      <c r="R116" s="29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</row>
    <row r="117" spans="1:37" ht="16.5" customHeight="1">
      <c r="A117" s="29"/>
      <c r="B117" s="281" t="s">
        <v>72</v>
      </c>
      <c r="C117" s="282">
        <v>111003</v>
      </c>
      <c r="D117" s="281" t="s">
        <v>551</v>
      </c>
      <c r="E117" s="283" t="s">
        <v>75</v>
      </c>
      <c r="F117" s="158">
        <v>0</v>
      </c>
      <c r="G117" s="159">
        <v>6.9</v>
      </c>
      <c r="H117" s="177">
        <f>CMVSem04[[#This Row],[Un. (R$)]]*CMVSem04[[#This Row],[Qtd.]]</f>
        <v>0</v>
      </c>
      <c r="I117" s="158">
        <v>9</v>
      </c>
      <c r="J117" s="162">
        <v>6.9</v>
      </c>
      <c r="K117" s="160">
        <f t="shared" si="15"/>
        <v>62.1</v>
      </c>
      <c r="L117" s="158">
        <v>0</v>
      </c>
      <c r="M117" s="162">
        <f t="shared" si="24"/>
        <v>6.9</v>
      </c>
      <c r="N117" s="160">
        <f t="shared" si="25"/>
        <v>0</v>
      </c>
      <c r="O117" s="163">
        <f t="shared" si="26"/>
        <v>9</v>
      </c>
      <c r="P117" s="162">
        <f t="shared" si="27"/>
        <v>6.9</v>
      </c>
      <c r="Q117" s="160">
        <f t="shared" si="23"/>
        <v>62.1</v>
      </c>
      <c r="R117" s="29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</row>
    <row r="118" spans="1:37" ht="16.5" customHeight="1">
      <c r="A118" s="29"/>
      <c r="B118" s="281" t="s">
        <v>72</v>
      </c>
      <c r="C118" s="282"/>
      <c r="D118" s="281" t="s">
        <v>415</v>
      </c>
      <c r="E118" s="283" t="s">
        <v>276</v>
      </c>
      <c r="F118" s="158">
        <v>0</v>
      </c>
      <c r="G118" s="159">
        <v>11</v>
      </c>
      <c r="H118" s="177">
        <f>CMVSem04[[#This Row],[Un. (R$)]]*CMVSem04[[#This Row],[Qtd.]]</f>
        <v>0</v>
      </c>
      <c r="I118" s="158">
        <v>0</v>
      </c>
      <c r="J118" s="162">
        <v>11</v>
      </c>
      <c r="K118" s="160">
        <f t="shared" si="15"/>
        <v>0</v>
      </c>
      <c r="L118" s="158">
        <v>0</v>
      </c>
      <c r="M118" s="162">
        <f t="shared" si="24"/>
        <v>11</v>
      </c>
      <c r="N118" s="160">
        <f t="shared" si="25"/>
        <v>0</v>
      </c>
      <c r="O118" s="163" t="str">
        <f t="shared" si="26"/>
        <v xml:space="preserve"> </v>
      </c>
      <c r="P118" s="162">
        <f t="shared" si="27"/>
        <v>11</v>
      </c>
      <c r="Q118" s="160">
        <f t="shared" si="23"/>
        <v>0</v>
      </c>
      <c r="R118" s="29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</row>
    <row r="119" spans="1:37" ht="16.5" customHeight="1">
      <c r="A119" s="29"/>
      <c r="B119" s="281" t="s">
        <v>72</v>
      </c>
      <c r="C119" s="282">
        <v>111011</v>
      </c>
      <c r="D119" s="281" t="s">
        <v>81</v>
      </c>
      <c r="E119" s="283" t="s">
        <v>24</v>
      </c>
      <c r="F119" s="164">
        <v>0</v>
      </c>
      <c r="G119" s="159">
        <v>29.9</v>
      </c>
      <c r="H119" s="177">
        <f>CMVSem04[[#This Row],[Un. (R$)]]*CMVSem04[[#This Row],[Qtd.]]</f>
        <v>0</v>
      </c>
      <c r="I119" s="164">
        <v>0</v>
      </c>
      <c r="J119" s="165">
        <v>29.9</v>
      </c>
      <c r="K119" s="160">
        <f t="shared" si="15"/>
        <v>0</v>
      </c>
      <c r="L119" s="158">
        <v>0</v>
      </c>
      <c r="M119" s="162">
        <f t="shared" si="24"/>
        <v>29.9</v>
      </c>
      <c r="N119" s="160">
        <f t="shared" si="25"/>
        <v>0</v>
      </c>
      <c r="O119" s="163" t="str">
        <f t="shared" si="26"/>
        <v xml:space="preserve"> </v>
      </c>
      <c r="P119" s="165">
        <f t="shared" si="27"/>
        <v>29.9</v>
      </c>
      <c r="Q119" s="160">
        <f t="shared" si="23"/>
        <v>0</v>
      </c>
      <c r="R119" s="29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</row>
    <row r="120" spans="1:37" ht="16.5" customHeight="1">
      <c r="A120" s="29"/>
      <c r="B120" s="281" t="s">
        <v>72</v>
      </c>
      <c r="C120" s="282"/>
      <c r="D120" s="281" t="s">
        <v>397</v>
      </c>
      <c r="E120" s="283" t="s">
        <v>276</v>
      </c>
      <c r="F120" s="164">
        <v>0</v>
      </c>
      <c r="G120" s="159">
        <v>17.916699999999999</v>
      </c>
      <c r="H120" s="177">
        <f>CMVSem04[[#This Row],[Un. (R$)]]*CMVSem04[[#This Row],[Qtd.]]</f>
        <v>0</v>
      </c>
      <c r="I120" s="164">
        <v>12</v>
      </c>
      <c r="J120" s="165">
        <v>17.5</v>
      </c>
      <c r="K120" s="160">
        <f t="shared" si="15"/>
        <v>210</v>
      </c>
      <c r="L120" s="158">
        <v>0</v>
      </c>
      <c r="M120" s="162">
        <f t="shared" si="24"/>
        <v>17.5</v>
      </c>
      <c r="N120" s="160">
        <f t="shared" si="25"/>
        <v>0</v>
      </c>
      <c r="O120" s="163">
        <f t="shared" si="26"/>
        <v>12</v>
      </c>
      <c r="P120" s="165">
        <f t="shared" si="27"/>
        <v>17.5</v>
      </c>
      <c r="Q120" s="160">
        <f t="shared" si="23"/>
        <v>210</v>
      </c>
      <c r="R120" s="29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</row>
    <row r="121" spans="1:37" ht="16.5" customHeight="1">
      <c r="A121" s="29"/>
      <c r="B121" s="281" t="s">
        <v>72</v>
      </c>
      <c r="C121" s="282">
        <v>111007</v>
      </c>
      <c r="D121" s="281" t="s">
        <v>79</v>
      </c>
      <c r="E121" s="283" t="s">
        <v>24</v>
      </c>
      <c r="F121" s="158">
        <v>0</v>
      </c>
      <c r="G121" s="159">
        <v>4.4400000000000004</v>
      </c>
      <c r="H121" s="177">
        <f>CMVSem04[[#This Row],[Un. (R$)]]*CMVSem04[[#This Row],[Qtd.]]</f>
        <v>0</v>
      </c>
      <c r="I121" s="158">
        <v>0</v>
      </c>
      <c r="J121" s="162">
        <v>4.4400000000000004</v>
      </c>
      <c r="K121" s="160">
        <f t="shared" si="15"/>
        <v>0</v>
      </c>
      <c r="L121" s="158">
        <v>0</v>
      </c>
      <c r="M121" s="162">
        <f t="shared" si="24"/>
        <v>4.4400000000000004</v>
      </c>
      <c r="N121" s="160">
        <f t="shared" si="25"/>
        <v>0</v>
      </c>
      <c r="O121" s="163" t="str">
        <f t="shared" si="26"/>
        <v xml:space="preserve"> </v>
      </c>
      <c r="P121" s="162">
        <f t="shared" si="27"/>
        <v>4.4400000000000004</v>
      </c>
      <c r="Q121" s="160">
        <f t="shared" si="23"/>
        <v>0</v>
      </c>
      <c r="R121" s="29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</row>
    <row r="122" spans="1:37" ht="16.5" customHeight="1">
      <c r="A122" s="29"/>
      <c r="B122" s="281" t="s">
        <v>72</v>
      </c>
      <c r="C122" s="282"/>
      <c r="D122" s="281" t="s">
        <v>300</v>
      </c>
      <c r="E122" s="283" t="s">
        <v>24</v>
      </c>
      <c r="F122" s="158">
        <v>0</v>
      </c>
      <c r="G122" s="159">
        <v>6.5</v>
      </c>
      <c r="H122" s="177">
        <f>CMVSem04[[#This Row],[Un. (R$)]]*CMVSem04[[#This Row],[Qtd.]]</f>
        <v>0</v>
      </c>
      <c r="I122" s="158">
        <v>3</v>
      </c>
      <c r="J122" s="162">
        <v>6.5</v>
      </c>
      <c r="K122" s="160">
        <f t="shared" si="15"/>
        <v>19.5</v>
      </c>
      <c r="L122" s="158">
        <v>0</v>
      </c>
      <c r="M122" s="162">
        <f t="shared" si="24"/>
        <v>6.5</v>
      </c>
      <c r="N122" s="160">
        <f t="shared" si="25"/>
        <v>0</v>
      </c>
      <c r="O122" s="163">
        <f t="shared" si="26"/>
        <v>3</v>
      </c>
      <c r="P122" s="162">
        <f t="shared" si="27"/>
        <v>6.5</v>
      </c>
      <c r="Q122" s="160">
        <f t="shared" si="23"/>
        <v>19.5</v>
      </c>
      <c r="R122" s="29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</row>
    <row r="123" spans="1:37" ht="16.5" customHeight="1">
      <c r="A123" s="29"/>
      <c r="B123" s="281" t="s">
        <v>72</v>
      </c>
      <c r="C123" s="282">
        <v>111019</v>
      </c>
      <c r="D123" s="281" t="s">
        <v>404</v>
      </c>
      <c r="E123" s="283" t="s">
        <v>24</v>
      </c>
      <c r="F123" s="158">
        <v>0</v>
      </c>
      <c r="G123" s="159">
        <v>46</v>
      </c>
      <c r="H123" s="177">
        <f>CMVSem04[[#This Row],[Un. (R$)]]*CMVSem04[[#This Row],[Qtd.]]</f>
        <v>0</v>
      </c>
      <c r="I123" s="158">
        <v>0</v>
      </c>
      <c r="J123" s="162">
        <v>46</v>
      </c>
      <c r="K123" s="160">
        <f t="shared" si="15"/>
        <v>0</v>
      </c>
      <c r="L123" s="158">
        <v>0</v>
      </c>
      <c r="M123" s="162">
        <f t="shared" si="24"/>
        <v>46</v>
      </c>
      <c r="N123" s="160">
        <f t="shared" si="25"/>
        <v>0</v>
      </c>
      <c r="O123" s="163" t="str">
        <f t="shared" si="26"/>
        <v xml:space="preserve"> </v>
      </c>
      <c r="P123" s="162">
        <f t="shared" si="27"/>
        <v>46</v>
      </c>
      <c r="Q123" s="160">
        <f t="shared" si="23"/>
        <v>0</v>
      </c>
      <c r="R123" s="29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</row>
    <row r="124" spans="1:37" ht="16.5" customHeight="1">
      <c r="A124" s="29"/>
      <c r="B124" s="281" t="s">
        <v>72</v>
      </c>
      <c r="C124" s="282"/>
      <c r="D124" s="281" t="s">
        <v>305</v>
      </c>
      <c r="E124" s="283" t="s">
        <v>24</v>
      </c>
      <c r="F124" s="158">
        <v>0</v>
      </c>
      <c r="G124" s="159">
        <v>34.5</v>
      </c>
      <c r="H124" s="177">
        <f>CMVSem04[[#This Row],[Un. (R$)]]*CMVSem04[[#This Row],[Qtd.]]</f>
        <v>0</v>
      </c>
      <c r="I124" s="158">
        <v>0</v>
      </c>
      <c r="J124" s="162">
        <v>34.5</v>
      </c>
      <c r="K124" s="160">
        <f t="shared" si="15"/>
        <v>0</v>
      </c>
      <c r="L124" s="158">
        <v>0</v>
      </c>
      <c r="M124" s="162">
        <f t="shared" si="24"/>
        <v>34.5</v>
      </c>
      <c r="N124" s="160">
        <f t="shared" si="25"/>
        <v>0</v>
      </c>
      <c r="O124" s="163" t="str">
        <f t="shared" si="26"/>
        <v xml:space="preserve"> </v>
      </c>
      <c r="P124" s="162">
        <f t="shared" si="27"/>
        <v>34.5</v>
      </c>
      <c r="Q124" s="160">
        <f t="shared" si="23"/>
        <v>0</v>
      </c>
      <c r="R124" s="29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</row>
    <row r="125" spans="1:37" ht="16.5" customHeight="1">
      <c r="A125" s="29"/>
      <c r="B125" s="281" t="s">
        <v>72</v>
      </c>
      <c r="C125" s="282">
        <v>111020</v>
      </c>
      <c r="D125" s="281" t="s">
        <v>354</v>
      </c>
      <c r="E125" s="283" t="s">
        <v>24</v>
      </c>
      <c r="F125" s="158">
        <v>0</v>
      </c>
      <c r="G125" s="159">
        <v>34.5</v>
      </c>
      <c r="H125" s="177">
        <f>CMVSem04[[#This Row],[Un. (R$)]]*CMVSem04[[#This Row],[Qtd.]]</f>
        <v>0</v>
      </c>
      <c r="I125" s="158">
        <v>1.1499999999999999</v>
      </c>
      <c r="J125" s="162">
        <v>22</v>
      </c>
      <c r="K125" s="160">
        <f t="shared" si="15"/>
        <v>25.299999999999997</v>
      </c>
      <c r="L125" s="158">
        <v>0</v>
      </c>
      <c r="M125" s="162">
        <f t="shared" si="24"/>
        <v>22</v>
      </c>
      <c r="N125" s="160">
        <f t="shared" si="25"/>
        <v>0</v>
      </c>
      <c r="O125" s="163">
        <f t="shared" si="26"/>
        <v>1.1499999999999999</v>
      </c>
      <c r="P125" s="162">
        <f t="shared" si="27"/>
        <v>22</v>
      </c>
      <c r="Q125" s="160">
        <f t="shared" si="23"/>
        <v>25.299999999999997</v>
      </c>
      <c r="R125" s="29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</row>
    <row r="126" spans="1:37" ht="16.5" customHeight="1">
      <c r="A126" s="29"/>
      <c r="B126" s="281" t="s">
        <v>72</v>
      </c>
      <c r="C126" s="282">
        <v>111018</v>
      </c>
      <c r="D126" s="281" t="s">
        <v>426</v>
      </c>
      <c r="E126" s="283" t="s">
        <v>24</v>
      </c>
      <c r="F126" s="158">
        <v>0</v>
      </c>
      <c r="G126" s="159">
        <v>10.9</v>
      </c>
      <c r="H126" s="177">
        <f>CMVSem04[[#This Row],[Un. (R$)]]*CMVSem04[[#This Row],[Qtd.]]</f>
        <v>0</v>
      </c>
      <c r="I126" s="158">
        <v>0</v>
      </c>
      <c r="J126" s="162">
        <v>10.9</v>
      </c>
      <c r="K126" s="160">
        <f t="shared" si="15"/>
        <v>0</v>
      </c>
      <c r="L126" s="158">
        <v>0</v>
      </c>
      <c r="M126" s="162">
        <f t="shared" si="24"/>
        <v>10.9</v>
      </c>
      <c r="N126" s="160">
        <f t="shared" si="25"/>
        <v>0</v>
      </c>
      <c r="O126" s="163" t="str">
        <f t="shared" si="26"/>
        <v xml:space="preserve"> </v>
      </c>
      <c r="P126" s="162">
        <f t="shared" si="27"/>
        <v>10.9</v>
      </c>
      <c r="Q126" s="160">
        <f t="shared" si="23"/>
        <v>0</v>
      </c>
      <c r="R126" s="29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</row>
    <row r="127" spans="1:37" ht="16.5" customHeight="1">
      <c r="A127" s="29"/>
      <c r="B127" s="281" t="s">
        <v>72</v>
      </c>
      <c r="C127" s="282">
        <v>111014</v>
      </c>
      <c r="D127" s="281" t="s">
        <v>422</v>
      </c>
      <c r="E127" s="283" t="s">
        <v>24</v>
      </c>
      <c r="F127" s="158">
        <v>0</v>
      </c>
      <c r="G127" s="159">
        <v>5.17</v>
      </c>
      <c r="H127" s="177">
        <f>CMVSem04[[#This Row],[Un. (R$)]]*CMVSem04[[#This Row],[Qtd.]]</f>
        <v>0</v>
      </c>
      <c r="I127" s="158">
        <v>0</v>
      </c>
      <c r="J127" s="162">
        <v>5.17</v>
      </c>
      <c r="K127" s="160">
        <f t="shared" si="15"/>
        <v>0</v>
      </c>
      <c r="L127" s="158">
        <v>0</v>
      </c>
      <c r="M127" s="162">
        <f t="shared" si="24"/>
        <v>5.17</v>
      </c>
      <c r="N127" s="160">
        <f t="shared" si="25"/>
        <v>0</v>
      </c>
      <c r="O127" s="163" t="str">
        <f t="shared" si="26"/>
        <v xml:space="preserve"> </v>
      </c>
      <c r="P127" s="162">
        <f t="shared" si="27"/>
        <v>5.17</v>
      </c>
      <c r="Q127" s="160">
        <f t="shared" si="23"/>
        <v>0</v>
      </c>
      <c r="R127" s="29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</row>
    <row r="128" spans="1:37" ht="16.5" customHeight="1">
      <c r="A128" s="29"/>
      <c r="B128" s="281" t="s">
        <v>72</v>
      </c>
      <c r="C128" s="282">
        <v>111026</v>
      </c>
      <c r="D128" s="281" t="s">
        <v>429</v>
      </c>
      <c r="E128" s="283" t="s">
        <v>93</v>
      </c>
      <c r="F128" s="158">
        <v>0</v>
      </c>
      <c r="G128" s="159">
        <v>6</v>
      </c>
      <c r="H128" s="177">
        <f>CMVSem04[[#This Row],[Un. (R$)]]*CMVSem04[[#This Row],[Qtd.]]</f>
        <v>0</v>
      </c>
      <c r="I128" s="158">
        <v>0</v>
      </c>
      <c r="J128" s="162">
        <v>6</v>
      </c>
      <c r="K128" s="160">
        <f t="shared" si="15"/>
        <v>0</v>
      </c>
      <c r="L128" s="158">
        <v>0</v>
      </c>
      <c r="M128" s="162">
        <f t="shared" si="24"/>
        <v>6</v>
      </c>
      <c r="N128" s="160">
        <f t="shared" si="25"/>
        <v>0</v>
      </c>
      <c r="O128" s="163" t="str">
        <f t="shared" si="26"/>
        <v xml:space="preserve"> </v>
      </c>
      <c r="P128" s="162">
        <f t="shared" si="27"/>
        <v>6</v>
      </c>
      <c r="Q128" s="160">
        <f t="shared" si="23"/>
        <v>0</v>
      </c>
      <c r="R128" s="29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</row>
    <row r="129" spans="1:37" ht="16.5" customHeight="1">
      <c r="A129" s="29"/>
      <c r="B129" s="281" t="s">
        <v>72</v>
      </c>
      <c r="C129" s="282">
        <v>111027</v>
      </c>
      <c r="D129" s="281" t="s">
        <v>430</v>
      </c>
      <c r="E129" s="283" t="s">
        <v>93</v>
      </c>
      <c r="F129" s="158">
        <v>0</v>
      </c>
      <c r="G129" s="159">
        <v>9.9</v>
      </c>
      <c r="H129" s="177">
        <f>CMVSem04[[#This Row],[Un. (R$)]]*CMVSem04[[#This Row],[Qtd.]]</f>
        <v>0</v>
      </c>
      <c r="I129" s="158">
        <v>0</v>
      </c>
      <c r="J129" s="162">
        <v>9.9</v>
      </c>
      <c r="K129" s="160">
        <f t="shared" si="15"/>
        <v>0</v>
      </c>
      <c r="L129" s="158">
        <v>0</v>
      </c>
      <c r="M129" s="162">
        <f t="shared" si="24"/>
        <v>9.9</v>
      </c>
      <c r="N129" s="160">
        <f t="shared" si="25"/>
        <v>0</v>
      </c>
      <c r="O129" s="163" t="str">
        <f t="shared" si="26"/>
        <v xml:space="preserve"> </v>
      </c>
      <c r="P129" s="162">
        <f t="shared" si="27"/>
        <v>9.9</v>
      </c>
      <c r="Q129" s="160">
        <f t="shared" si="23"/>
        <v>0</v>
      </c>
      <c r="R129" s="29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</row>
    <row r="130" spans="1:37" ht="16.5" customHeight="1">
      <c r="A130" s="29"/>
      <c r="B130" s="281" t="s">
        <v>72</v>
      </c>
      <c r="C130" s="282">
        <v>111038</v>
      </c>
      <c r="D130" s="281" t="s">
        <v>414</v>
      </c>
      <c r="E130" s="283" t="s">
        <v>93</v>
      </c>
      <c r="F130" s="158">
        <v>0</v>
      </c>
      <c r="G130" s="159">
        <v>2.9</v>
      </c>
      <c r="H130" s="177">
        <f>CMVSem04[[#This Row],[Un. (R$)]]*CMVSem04[[#This Row],[Qtd.]]</f>
        <v>0</v>
      </c>
      <c r="I130" s="158">
        <v>6</v>
      </c>
      <c r="J130" s="162">
        <v>2.9</v>
      </c>
      <c r="K130" s="160">
        <f t="shared" si="15"/>
        <v>17.399999999999999</v>
      </c>
      <c r="L130" s="158">
        <v>0</v>
      </c>
      <c r="M130" s="162">
        <f t="shared" si="24"/>
        <v>2.9</v>
      </c>
      <c r="N130" s="160">
        <f t="shared" si="25"/>
        <v>0</v>
      </c>
      <c r="O130" s="163">
        <f t="shared" si="26"/>
        <v>6</v>
      </c>
      <c r="P130" s="162">
        <f t="shared" si="27"/>
        <v>2.9</v>
      </c>
      <c r="Q130" s="160">
        <f t="shared" si="23"/>
        <v>17.399999999999999</v>
      </c>
      <c r="R130" s="29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</row>
    <row r="131" spans="1:37" ht="16.5" customHeight="1">
      <c r="A131" s="29"/>
      <c r="B131" s="281" t="s">
        <v>72</v>
      </c>
      <c r="C131" s="282"/>
      <c r="D131" s="281" t="s">
        <v>433</v>
      </c>
      <c r="E131" s="283" t="s">
        <v>75</v>
      </c>
      <c r="F131" s="158">
        <v>0</v>
      </c>
      <c r="G131" s="159">
        <v>5.5</v>
      </c>
      <c r="H131" s="177">
        <f>CMVSem04[[#This Row],[Un. (R$)]]*CMVSem04[[#This Row],[Qtd.]]</f>
        <v>0</v>
      </c>
      <c r="I131" s="158">
        <v>0</v>
      </c>
      <c r="J131" s="162">
        <v>5.5</v>
      </c>
      <c r="K131" s="160">
        <f t="shared" si="15"/>
        <v>0</v>
      </c>
      <c r="L131" s="158">
        <v>0</v>
      </c>
      <c r="M131" s="162">
        <f t="shared" si="24"/>
        <v>5.5</v>
      </c>
      <c r="N131" s="160">
        <f t="shared" si="25"/>
        <v>0</v>
      </c>
      <c r="O131" s="163" t="str">
        <f t="shared" si="26"/>
        <v xml:space="preserve"> </v>
      </c>
      <c r="P131" s="162">
        <f t="shared" si="27"/>
        <v>5.5</v>
      </c>
      <c r="Q131" s="160">
        <f t="shared" si="23"/>
        <v>0</v>
      </c>
      <c r="R131" s="29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</row>
    <row r="132" spans="1:37" ht="16.5" customHeight="1">
      <c r="A132" s="29"/>
      <c r="B132" s="281" t="s">
        <v>72</v>
      </c>
      <c r="C132" s="282">
        <v>111006</v>
      </c>
      <c r="D132" s="281" t="s">
        <v>400</v>
      </c>
      <c r="E132" s="283" t="s">
        <v>24</v>
      </c>
      <c r="F132" s="158">
        <v>0</v>
      </c>
      <c r="G132" s="159">
        <v>7.5</v>
      </c>
      <c r="H132" s="177">
        <f>CMVSem04[[#This Row],[Un. (R$)]]*CMVSem04[[#This Row],[Qtd.]]</f>
        <v>0</v>
      </c>
      <c r="I132" s="158">
        <v>48</v>
      </c>
      <c r="J132" s="162">
        <v>6</v>
      </c>
      <c r="K132" s="160">
        <f t="shared" si="15"/>
        <v>288</v>
      </c>
      <c r="L132" s="158">
        <v>0</v>
      </c>
      <c r="M132" s="162">
        <f t="shared" si="24"/>
        <v>6</v>
      </c>
      <c r="N132" s="160">
        <f t="shared" si="25"/>
        <v>0</v>
      </c>
      <c r="O132" s="163">
        <f t="shared" si="26"/>
        <v>48</v>
      </c>
      <c r="P132" s="162">
        <f t="shared" si="27"/>
        <v>6</v>
      </c>
      <c r="Q132" s="160">
        <f t="shared" ref="Q132:Q166" si="28">IFERROR((H132+K132)-N132," ")</f>
        <v>288</v>
      </c>
      <c r="R132" s="29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</row>
    <row r="133" spans="1:37" ht="16.5" customHeight="1">
      <c r="A133" s="29"/>
      <c r="B133" s="281" t="s">
        <v>72</v>
      </c>
      <c r="C133" s="282">
        <v>111039</v>
      </c>
      <c r="D133" s="281" t="s">
        <v>449</v>
      </c>
      <c r="E133" s="283" t="s">
        <v>93</v>
      </c>
      <c r="F133" s="158">
        <v>0</v>
      </c>
      <c r="G133" s="159">
        <v>6.5</v>
      </c>
      <c r="H133" s="177">
        <f>CMVSem04[[#This Row],[Un. (R$)]]*CMVSem04[[#This Row],[Qtd.]]</f>
        <v>0</v>
      </c>
      <c r="I133" s="158">
        <v>0</v>
      </c>
      <c r="J133" s="162">
        <v>6.5</v>
      </c>
      <c r="K133" s="160">
        <f t="shared" si="15"/>
        <v>0</v>
      </c>
      <c r="L133" s="158">
        <v>0</v>
      </c>
      <c r="M133" s="162">
        <f t="shared" si="24"/>
        <v>6.5</v>
      </c>
      <c r="N133" s="160">
        <f t="shared" si="25"/>
        <v>0</v>
      </c>
      <c r="O133" s="163" t="str">
        <f t="shared" si="26"/>
        <v xml:space="preserve"> </v>
      </c>
      <c r="P133" s="162">
        <f t="shared" si="27"/>
        <v>6.5</v>
      </c>
      <c r="Q133" s="160">
        <f t="shared" si="28"/>
        <v>0</v>
      </c>
      <c r="R133" s="29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</row>
    <row r="134" spans="1:37" ht="16.5" customHeight="1">
      <c r="A134" s="29"/>
      <c r="B134" s="281" t="s">
        <v>72</v>
      </c>
      <c r="C134" s="282"/>
      <c r="D134" s="281" t="s">
        <v>303</v>
      </c>
      <c r="E134" s="283" t="s">
        <v>24</v>
      </c>
      <c r="F134" s="158">
        <v>0</v>
      </c>
      <c r="G134" s="159">
        <v>19.899999999999999</v>
      </c>
      <c r="H134" s="177">
        <f>CMVSem04[[#This Row],[Un. (R$)]]*CMVSem04[[#This Row],[Qtd.]]</f>
        <v>0</v>
      </c>
      <c r="I134" s="158">
        <v>0.5</v>
      </c>
      <c r="J134" s="162">
        <v>19.899999999999999</v>
      </c>
      <c r="K134" s="160">
        <f t="shared" ref="K134:K198" si="29">IF(I134="","",I134*J134)</f>
        <v>9.9499999999999993</v>
      </c>
      <c r="L134" s="158">
        <v>0</v>
      </c>
      <c r="M134" s="162">
        <f t="shared" si="24"/>
        <v>19.899999999999999</v>
      </c>
      <c r="N134" s="160">
        <f t="shared" si="25"/>
        <v>0</v>
      </c>
      <c r="O134" s="163">
        <f t="shared" si="26"/>
        <v>0.5</v>
      </c>
      <c r="P134" s="162">
        <f t="shared" si="27"/>
        <v>19.899999999999999</v>
      </c>
      <c r="Q134" s="160">
        <f t="shared" si="28"/>
        <v>9.9499999999999993</v>
      </c>
      <c r="R134" s="29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</row>
    <row r="135" spans="1:37" ht="16.5" customHeight="1">
      <c r="A135" s="29"/>
      <c r="B135" s="281" t="s">
        <v>72</v>
      </c>
      <c r="C135" s="282">
        <v>111015</v>
      </c>
      <c r="D135" s="281" t="s">
        <v>538</v>
      </c>
      <c r="E135" s="283" t="s">
        <v>24</v>
      </c>
      <c r="F135" s="158">
        <v>0</v>
      </c>
      <c r="G135" s="159">
        <v>17.170000000000002</v>
      </c>
      <c r="H135" s="177">
        <f>CMVSem04[[#This Row],[Un. (R$)]]*CMVSem04[[#This Row],[Qtd.]]</f>
        <v>0</v>
      </c>
      <c r="I135" s="158">
        <v>1</v>
      </c>
      <c r="J135" s="162">
        <v>22</v>
      </c>
      <c r="K135" s="160">
        <f t="shared" si="29"/>
        <v>22</v>
      </c>
      <c r="L135" s="158">
        <v>0</v>
      </c>
      <c r="M135" s="162">
        <f t="shared" si="24"/>
        <v>22</v>
      </c>
      <c r="N135" s="160">
        <f t="shared" si="25"/>
        <v>0</v>
      </c>
      <c r="O135" s="163">
        <f t="shared" si="26"/>
        <v>1</v>
      </c>
      <c r="P135" s="162">
        <f t="shared" si="27"/>
        <v>22</v>
      </c>
      <c r="Q135" s="160">
        <f t="shared" si="28"/>
        <v>22</v>
      </c>
      <c r="R135" s="29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</row>
    <row r="136" spans="1:37" ht="16.5" customHeight="1">
      <c r="A136" s="29"/>
      <c r="B136" s="281" t="s">
        <v>72</v>
      </c>
      <c r="C136" s="282"/>
      <c r="D136" s="281" t="s">
        <v>444</v>
      </c>
      <c r="E136" s="283" t="s">
        <v>93</v>
      </c>
      <c r="F136" s="158">
        <v>0</v>
      </c>
      <c r="G136" s="159">
        <v>4.5</v>
      </c>
      <c r="H136" s="177">
        <f>CMVSem04[[#This Row],[Un. (R$)]]*CMVSem04[[#This Row],[Qtd.]]</f>
        <v>0</v>
      </c>
      <c r="I136" s="158">
        <v>0</v>
      </c>
      <c r="J136" s="162">
        <v>4.5</v>
      </c>
      <c r="K136" s="160">
        <f t="shared" si="29"/>
        <v>0</v>
      </c>
      <c r="L136" s="158">
        <v>0</v>
      </c>
      <c r="M136" s="162">
        <f t="shared" ref="M136:M170" si="30">IF(J136=0," ",J136)</f>
        <v>4.5</v>
      </c>
      <c r="N136" s="160">
        <f t="shared" si="25"/>
        <v>0</v>
      </c>
      <c r="O136" s="163" t="str">
        <f t="shared" si="26"/>
        <v xml:space="preserve"> </v>
      </c>
      <c r="P136" s="162">
        <f t="shared" si="27"/>
        <v>4.5</v>
      </c>
      <c r="Q136" s="160">
        <f t="shared" si="28"/>
        <v>0</v>
      </c>
      <c r="R136" s="29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</row>
    <row r="137" spans="1:37" ht="16.5" customHeight="1">
      <c r="A137" s="29"/>
      <c r="B137" s="281" t="s">
        <v>72</v>
      </c>
      <c r="C137" s="282"/>
      <c r="D137" s="281" t="s">
        <v>540</v>
      </c>
      <c r="E137" s="283" t="s">
        <v>24</v>
      </c>
      <c r="F137" s="164">
        <v>0</v>
      </c>
      <c r="G137" s="159">
        <v>18</v>
      </c>
      <c r="H137" s="177">
        <f>CMVSem04[[#This Row],[Un. (R$)]]*CMVSem04[[#This Row],[Qtd.]]</f>
        <v>0</v>
      </c>
      <c r="I137" s="164">
        <v>0.7</v>
      </c>
      <c r="J137" s="165">
        <v>18</v>
      </c>
      <c r="K137" s="160">
        <f t="shared" si="29"/>
        <v>12.6</v>
      </c>
      <c r="L137" s="158">
        <v>0</v>
      </c>
      <c r="M137" s="162">
        <f t="shared" si="30"/>
        <v>18</v>
      </c>
      <c r="N137" s="160">
        <f t="shared" si="25"/>
        <v>0</v>
      </c>
      <c r="O137" s="163">
        <f t="shared" si="26"/>
        <v>0.7</v>
      </c>
      <c r="P137" s="165">
        <f t="shared" si="27"/>
        <v>18</v>
      </c>
      <c r="Q137" s="160">
        <f t="shared" si="28"/>
        <v>12.6</v>
      </c>
      <c r="R137" s="29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</row>
    <row r="138" spans="1:37" ht="16.5" customHeight="1">
      <c r="A138" s="29"/>
      <c r="B138" s="281" t="s">
        <v>72</v>
      </c>
      <c r="C138" s="282"/>
      <c r="D138" s="281" t="s">
        <v>550</v>
      </c>
      <c r="E138" s="283" t="s">
        <v>24</v>
      </c>
      <c r="F138" s="158">
        <v>0</v>
      </c>
      <c r="G138" s="159">
        <v>8.5</v>
      </c>
      <c r="H138" s="177">
        <f>CMVSem04[[#This Row],[Un. (R$)]]*CMVSem04[[#This Row],[Qtd.]]</f>
        <v>0</v>
      </c>
      <c r="I138" s="158">
        <v>0</v>
      </c>
      <c r="J138" s="162">
        <v>8.5</v>
      </c>
      <c r="K138" s="160">
        <f t="shared" si="29"/>
        <v>0</v>
      </c>
      <c r="L138" s="158">
        <v>0</v>
      </c>
      <c r="M138" s="162">
        <f t="shared" si="30"/>
        <v>8.5</v>
      </c>
      <c r="N138" s="160">
        <f t="shared" si="25"/>
        <v>0</v>
      </c>
      <c r="O138" s="163" t="str">
        <f t="shared" si="26"/>
        <v xml:space="preserve"> </v>
      </c>
      <c r="P138" s="162">
        <f t="shared" si="27"/>
        <v>8.5</v>
      </c>
      <c r="Q138" s="160">
        <f t="shared" si="28"/>
        <v>0</v>
      </c>
      <c r="R138" s="29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</row>
    <row r="139" spans="1:37" ht="16.5" customHeight="1">
      <c r="A139" s="29"/>
      <c r="B139" s="281" t="s">
        <v>72</v>
      </c>
      <c r="C139" s="282">
        <v>112009</v>
      </c>
      <c r="D139" s="281" t="s">
        <v>112</v>
      </c>
      <c r="E139" s="283" t="s">
        <v>24</v>
      </c>
      <c r="F139" s="158">
        <v>3.6</v>
      </c>
      <c r="G139" s="159">
        <v>21.43</v>
      </c>
      <c r="H139" s="177">
        <f>CMVSem04[[#This Row],[Un. (R$)]]*CMVSem04[[#This Row],[Qtd.]]</f>
        <v>77.147999999999996</v>
      </c>
      <c r="I139" s="158">
        <v>5.5</v>
      </c>
      <c r="J139" s="162">
        <v>21</v>
      </c>
      <c r="K139" s="160">
        <f t="shared" si="29"/>
        <v>115.5</v>
      </c>
      <c r="L139" s="158">
        <v>4.782</v>
      </c>
      <c r="M139" s="162">
        <f t="shared" si="30"/>
        <v>21</v>
      </c>
      <c r="N139" s="160">
        <f t="shared" si="25"/>
        <v>100.422</v>
      </c>
      <c r="O139" s="163">
        <f t="shared" si="26"/>
        <v>4.3179999999999996</v>
      </c>
      <c r="P139" s="162">
        <f t="shared" si="27"/>
        <v>21</v>
      </c>
      <c r="Q139" s="160">
        <f t="shared" si="28"/>
        <v>92.225999999999999</v>
      </c>
      <c r="R139" s="29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</row>
    <row r="140" spans="1:37" ht="16.5" customHeight="1">
      <c r="A140" s="29"/>
      <c r="B140" s="281" t="s">
        <v>72</v>
      </c>
      <c r="C140" s="282">
        <v>112111</v>
      </c>
      <c r="D140" s="281" t="s">
        <v>326</v>
      </c>
      <c r="E140" s="283" t="s">
        <v>24</v>
      </c>
      <c r="F140" s="158">
        <v>3</v>
      </c>
      <c r="G140" s="159">
        <v>10.96</v>
      </c>
      <c r="H140" s="177">
        <f>CMVSem04[[#This Row],[Un. (R$)]]*CMVSem04[[#This Row],[Qtd.]]</f>
        <v>32.880000000000003</v>
      </c>
      <c r="I140" s="158">
        <v>20</v>
      </c>
      <c r="J140" s="162">
        <v>9.86</v>
      </c>
      <c r="K140" s="160">
        <f t="shared" si="29"/>
        <v>197.2</v>
      </c>
      <c r="L140" s="158">
        <v>4</v>
      </c>
      <c r="M140" s="162">
        <f t="shared" si="30"/>
        <v>9.86</v>
      </c>
      <c r="N140" s="160">
        <f t="shared" si="25"/>
        <v>39.44</v>
      </c>
      <c r="O140" s="163">
        <f t="shared" si="26"/>
        <v>19</v>
      </c>
      <c r="P140" s="162">
        <f t="shared" si="27"/>
        <v>9.86</v>
      </c>
      <c r="Q140" s="160">
        <f t="shared" si="28"/>
        <v>190.64</v>
      </c>
      <c r="R140" s="29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</row>
    <row r="141" spans="1:37" ht="16.5" customHeight="1">
      <c r="A141" s="29"/>
      <c r="B141" s="281" t="s">
        <v>72</v>
      </c>
      <c r="C141" s="282">
        <v>112110</v>
      </c>
      <c r="D141" s="281" t="s">
        <v>552</v>
      </c>
      <c r="E141" s="283" t="s">
        <v>24</v>
      </c>
      <c r="F141" s="158">
        <v>1</v>
      </c>
      <c r="G141" s="159">
        <v>19.89</v>
      </c>
      <c r="H141" s="177">
        <f>CMVSem04[[#This Row],[Un. (R$)]]*CMVSem04[[#This Row],[Qtd.]]</f>
        <v>19.89</v>
      </c>
      <c r="I141" s="158">
        <v>10</v>
      </c>
      <c r="J141" s="162">
        <v>18.8</v>
      </c>
      <c r="K141" s="160">
        <f t="shared" si="29"/>
        <v>188</v>
      </c>
      <c r="L141" s="158">
        <v>2.0720000000000001</v>
      </c>
      <c r="M141" s="162">
        <f t="shared" si="30"/>
        <v>18.8</v>
      </c>
      <c r="N141" s="160">
        <f t="shared" si="25"/>
        <v>38.953600000000002</v>
      </c>
      <c r="O141" s="163">
        <f t="shared" si="26"/>
        <v>8.9280000000000008</v>
      </c>
      <c r="P141" s="162">
        <f t="shared" si="27"/>
        <v>18.8</v>
      </c>
      <c r="Q141" s="160">
        <f t="shared" si="28"/>
        <v>168.93639999999999</v>
      </c>
      <c r="R141" s="29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</row>
    <row r="142" spans="1:37" ht="16.5" customHeight="1">
      <c r="A142" s="29"/>
      <c r="B142" s="281" t="s">
        <v>72</v>
      </c>
      <c r="C142" s="282">
        <v>112114</v>
      </c>
      <c r="D142" s="281" t="s">
        <v>116</v>
      </c>
      <c r="E142" s="283" t="s">
        <v>24</v>
      </c>
      <c r="F142" s="158">
        <v>1</v>
      </c>
      <c r="G142" s="159">
        <v>8.5</v>
      </c>
      <c r="H142" s="177">
        <f>CMVSem04[[#This Row],[Un. (R$)]]*CMVSem04[[#This Row],[Qtd.]]</f>
        <v>8.5</v>
      </c>
      <c r="I142" s="158">
        <v>0</v>
      </c>
      <c r="J142" s="162">
        <v>8.5</v>
      </c>
      <c r="K142" s="160">
        <f t="shared" si="29"/>
        <v>0</v>
      </c>
      <c r="L142" s="158">
        <v>1</v>
      </c>
      <c r="M142" s="162">
        <f t="shared" si="30"/>
        <v>8.5</v>
      </c>
      <c r="N142" s="160">
        <f t="shared" si="25"/>
        <v>8.5</v>
      </c>
      <c r="O142" s="163" t="str">
        <f t="shared" si="26"/>
        <v xml:space="preserve"> </v>
      </c>
      <c r="P142" s="162">
        <f t="shared" si="27"/>
        <v>8.5</v>
      </c>
      <c r="Q142" s="160">
        <f t="shared" si="28"/>
        <v>0</v>
      </c>
      <c r="R142" s="29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</row>
    <row r="143" spans="1:37" ht="16.5" customHeight="1">
      <c r="A143" s="29"/>
      <c r="B143" s="281" t="s">
        <v>72</v>
      </c>
      <c r="C143" s="282">
        <v>112112</v>
      </c>
      <c r="D143" s="281" t="s">
        <v>114</v>
      </c>
      <c r="E143" s="283" t="s">
        <v>24</v>
      </c>
      <c r="F143" s="158">
        <v>1</v>
      </c>
      <c r="G143" s="159">
        <v>14.52</v>
      </c>
      <c r="H143" s="177">
        <f>CMVSem04[[#This Row],[Un. (R$)]]*CMVSem04[[#This Row],[Qtd.]]</f>
        <v>14.52</v>
      </c>
      <c r="I143" s="158">
        <v>0</v>
      </c>
      <c r="J143" s="162">
        <v>14.52</v>
      </c>
      <c r="K143" s="160">
        <f t="shared" si="29"/>
        <v>0</v>
      </c>
      <c r="L143" s="158">
        <v>1</v>
      </c>
      <c r="M143" s="162">
        <f t="shared" si="30"/>
        <v>14.52</v>
      </c>
      <c r="N143" s="160">
        <f t="shared" si="25"/>
        <v>14.52</v>
      </c>
      <c r="O143" s="163" t="str">
        <f t="shared" si="26"/>
        <v xml:space="preserve"> </v>
      </c>
      <c r="P143" s="162">
        <f t="shared" si="27"/>
        <v>14.52</v>
      </c>
      <c r="Q143" s="160">
        <f t="shared" si="28"/>
        <v>0</v>
      </c>
      <c r="R143" s="29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</row>
    <row r="144" spans="1:37" ht="16.5" customHeight="1">
      <c r="A144" s="29"/>
      <c r="B144" s="281" t="s">
        <v>72</v>
      </c>
      <c r="C144" s="282">
        <v>112116</v>
      </c>
      <c r="D144" s="281" t="s">
        <v>547</v>
      </c>
      <c r="E144" s="283" t="s">
        <v>75</v>
      </c>
      <c r="F144" s="158">
        <v>0</v>
      </c>
      <c r="G144" s="159">
        <v>6</v>
      </c>
      <c r="H144" s="177">
        <f>CMVSem04[[#This Row],[Un. (R$)]]*CMVSem04[[#This Row],[Qtd.]]</f>
        <v>0</v>
      </c>
      <c r="I144" s="158">
        <v>0</v>
      </c>
      <c r="J144" s="162">
        <v>6</v>
      </c>
      <c r="K144" s="160">
        <f t="shared" si="29"/>
        <v>0</v>
      </c>
      <c r="L144" s="158">
        <v>0</v>
      </c>
      <c r="M144" s="162">
        <f t="shared" si="30"/>
        <v>6</v>
      </c>
      <c r="N144" s="160">
        <f t="shared" si="25"/>
        <v>0</v>
      </c>
      <c r="O144" s="163" t="str">
        <f t="shared" si="26"/>
        <v xml:space="preserve"> </v>
      </c>
      <c r="P144" s="162">
        <f t="shared" si="27"/>
        <v>6</v>
      </c>
      <c r="Q144" s="160">
        <f t="shared" si="28"/>
        <v>0</v>
      </c>
      <c r="R144" s="29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</row>
    <row r="145" spans="1:37" ht="16.5" customHeight="1">
      <c r="A145" s="29"/>
      <c r="B145" s="281" t="s">
        <v>72</v>
      </c>
      <c r="C145" s="282"/>
      <c r="D145" s="281" t="s">
        <v>387</v>
      </c>
      <c r="E145" s="283" t="s">
        <v>24</v>
      </c>
      <c r="F145" s="158">
        <v>0</v>
      </c>
      <c r="G145" s="159">
        <v>25</v>
      </c>
      <c r="H145" s="177">
        <f>CMVSem04[[#This Row],[Un. (R$)]]*CMVSem04[[#This Row],[Qtd.]]</f>
        <v>0</v>
      </c>
      <c r="I145" s="158">
        <v>0</v>
      </c>
      <c r="J145" s="162">
        <v>25</v>
      </c>
      <c r="K145" s="160">
        <f t="shared" si="29"/>
        <v>0</v>
      </c>
      <c r="L145" s="158">
        <v>0</v>
      </c>
      <c r="M145" s="162">
        <f t="shared" si="30"/>
        <v>25</v>
      </c>
      <c r="N145" s="160">
        <f t="shared" si="25"/>
        <v>0</v>
      </c>
      <c r="O145" s="163" t="str">
        <f t="shared" si="26"/>
        <v xml:space="preserve"> </v>
      </c>
      <c r="P145" s="162">
        <f t="shared" si="27"/>
        <v>25</v>
      </c>
      <c r="Q145" s="160">
        <f t="shared" si="28"/>
        <v>0</v>
      </c>
      <c r="R145" s="29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</row>
    <row r="146" spans="1:37" ht="16.5" customHeight="1">
      <c r="A146" s="29"/>
      <c r="B146" s="281" t="s">
        <v>72</v>
      </c>
      <c r="C146" s="282">
        <v>112117</v>
      </c>
      <c r="D146" s="281" t="s">
        <v>118</v>
      </c>
      <c r="E146" s="283" t="s">
        <v>75</v>
      </c>
      <c r="F146" s="158">
        <v>0</v>
      </c>
      <c r="G146" s="159">
        <v>0</v>
      </c>
      <c r="H146" s="177">
        <f>CMVSem04[[#This Row],[Un. (R$)]]*CMVSem04[[#This Row],[Qtd.]]</f>
        <v>0</v>
      </c>
      <c r="I146" s="158">
        <v>0</v>
      </c>
      <c r="J146" s="162">
        <v>0</v>
      </c>
      <c r="K146" s="160">
        <f t="shared" si="29"/>
        <v>0</v>
      </c>
      <c r="L146" s="158">
        <v>0</v>
      </c>
      <c r="M146" s="162">
        <v>0</v>
      </c>
      <c r="N146" s="160">
        <f t="shared" si="25"/>
        <v>0</v>
      </c>
      <c r="O146" s="163" t="str">
        <f t="shared" si="26"/>
        <v xml:space="preserve"> </v>
      </c>
      <c r="P146" s="162">
        <f t="shared" si="27"/>
        <v>0</v>
      </c>
      <c r="Q146" s="160">
        <f t="shared" si="28"/>
        <v>0</v>
      </c>
      <c r="R146" s="29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</row>
    <row r="147" spans="1:37" ht="16.5" customHeight="1">
      <c r="A147" s="29"/>
      <c r="B147" s="281" t="s">
        <v>72</v>
      </c>
      <c r="C147" s="282">
        <v>112118</v>
      </c>
      <c r="D147" s="281" t="s">
        <v>119</v>
      </c>
      <c r="E147" s="283" t="s">
        <v>75</v>
      </c>
      <c r="F147" s="158">
        <v>0</v>
      </c>
      <c r="G147" s="159">
        <v>0</v>
      </c>
      <c r="H147" s="177">
        <f>CMVSem04[[#This Row],[Un. (R$)]]*CMVSem04[[#This Row],[Qtd.]]</f>
        <v>0</v>
      </c>
      <c r="I147" s="158">
        <v>0</v>
      </c>
      <c r="J147" s="162">
        <v>0</v>
      </c>
      <c r="K147" s="160">
        <f t="shared" si="29"/>
        <v>0</v>
      </c>
      <c r="L147" s="158">
        <v>0</v>
      </c>
      <c r="M147" s="162">
        <v>0</v>
      </c>
      <c r="N147" s="160">
        <f t="shared" si="25"/>
        <v>0</v>
      </c>
      <c r="O147" s="163" t="str">
        <f t="shared" si="26"/>
        <v xml:space="preserve"> </v>
      </c>
      <c r="P147" s="162">
        <f t="shared" si="27"/>
        <v>0</v>
      </c>
      <c r="Q147" s="160">
        <f t="shared" si="28"/>
        <v>0</v>
      </c>
      <c r="R147" s="29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</row>
    <row r="148" spans="1:37" ht="16.5" customHeight="1">
      <c r="A148" s="29"/>
      <c r="B148" s="281" t="s">
        <v>72</v>
      </c>
      <c r="C148" s="282">
        <v>112003</v>
      </c>
      <c r="D148" s="281" t="s">
        <v>109</v>
      </c>
      <c r="E148" s="283" t="s">
        <v>65</v>
      </c>
      <c r="F148" s="174">
        <v>0</v>
      </c>
      <c r="G148" s="159">
        <v>38.5</v>
      </c>
      <c r="H148" s="177">
        <f>CMVSem04[[#This Row],[Un. (R$)]]*CMVSem04[[#This Row],[Qtd.]]</f>
        <v>0</v>
      </c>
      <c r="I148" s="158">
        <v>0</v>
      </c>
      <c r="J148" s="175">
        <v>38.5</v>
      </c>
      <c r="K148" s="160">
        <f t="shared" si="29"/>
        <v>0</v>
      </c>
      <c r="L148" s="174">
        <v>0</v>
      </c>
      <c r="M148" s="175">
        <f t="shared" si="30"/>
        <v>38.5</v>
      </c>
      <c r="N148" s="160">
        <f t="shared" ref="N148:N183" si="31">IFERROR(L148*M148," ")</f>
        <v>0</v>
      </c>
      <c r="O148" s="163" t="str">
        <f t="shared" ref="O148:O183" si="32">IF(((F148+I148)-L148)=0," ",(F148+I148)-L148)</f>
        <v xml:space="preserve"> </v>
      </c>
      <c r="P148" s="175">
        <f t="shared" ref="P148:P183" si="33">M148</f>
        <v>38.5</v>
      </c>
      <c r="Q148" s="160">
        <f t="shared" si="28"/>
        <v>0</v>
      </c>
      <c r="R148" s="29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</row>
    <row r="149" spans="1:37" ht="16.5" customHeight="1">
      <c r="A149" s="29"/>
      <c r="B149" s="281" t="s">
        <v>72</v>
      </c>
      <c r="C149" s="282">
        <v>112006</v>
      </c>
      <c r="D149" s="281" t="s">
        <v>239</v>
      </c>
      <c r="E149" s="283" t="s">
        <v>24</v>
      </c>
      <c r="F149" s="158">
        <v>3</v>
      </c>
      <c r="G149" s="159">
        <v>12.91</v>
      </c>
      <c r="H149" s="177">
        <f>CMVSem04[[#This Row],[Un. (R$)]]*CMVSem04[[#This Row],[Qtd.]]</f>
        <v>38.730000000000004</v>
      </c>
      <c r="I149" s="158">
        <v>3</v>
      </c>
      <c r="J149" s="162">
        <v>12.46</v>
      </c>
      <c r="K149" s="160">
        <f t="shared" si="29"/>
        <v>37.380000000000003</v>
      </c>
      <c r="L149" s="158">
        <v>3</v>
      </c>
      <c r="M149" s="162">
        <f t="shared" si="30"/>
        <v>12.46</v>
      </c>
      <c r="N149" s="160">
        <f t="shared" si="31"/>
        <v>37.380000000000003</v>
      </c>
      <c r="O149" s="163">
        <f t="shared" si="32"/>
        <v>3</v>
      </c>
      <c r="P149" s="162">
        <f t="shared" si="33"/>
        <v>12.46</v>
      </c>
      <c r="Q149" s="160">
        <f t="shared" si="28"/>
        <v>38.730000000000011</v>
      </c>
      <c r="R149" s="29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</row>
    <row r="150" spans="1:37" ht="16.5" customHeight="1">
      <c r="A150" s="29"/>
      <c r="B150" s="281" t="s">
        <v>72</v>
      </c>
      <c r="C150" s="282"/>
      <c r="D150" s="281" t="s">
        <v>566</v>
      </c>
      <c r="E150" s="283" t="s">
        <v>24</v>
      </c>
      <c r="F150" s="158">
        <v>0</v>
      </c>
      <c r="G150" s="159">
        <v>4.5</v>
      </c>
      <c r="H150" s="177">
        <f>CMVSem04[[#This Row],[Un. (R$)]]*CMVSem04[[#This Row],[Qtd.]]</f>
        <v>0</v>
      </c>
      <c r="I150" s="158">
        <v>3</v>
      </c>
      <c r="J150" s="162">
        <v>4.5</v>
      </c>
      <c r="K150" s="160">
        <f t="shared" si="29"/>
        <v>13.5</v>
      </c>
      <c r="L150" s="158">
        <v>0</v>
      </c>
      <c r="M150" s="162">
        <f t="shared" si="30"/>
        <v>4.5</v>
      </c>
      <c r="N150" s="160">
        <f t="shared" si="31"/>
        <v>0</v>
      </c>
      <c r="O150" s="163">
        <f t="shared" si="32"/>
        <v>3</v>
      </c>
      <c r="P150" s="162">
        <f t="shared" si="33"/>
        <v>4.5</v>
      </c>
      <c r="Q150" s="160">
        <f t="shared" si="28"/>
        <v>13.5</v>
      </c>
      <c r="R150" s="29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</row>
    <row r="151" spans="1:37" ht="16.5" customHeight="1">
      <c r="A151" s="29"/>
      <c r="B151" s="281" t="s">
        <v>107</v>
      </c>
      <c r="C151" s="282"/>
      <c r="D151" s="281" t="s">
        <v>296</v>
      </c>
      <c r="E151" s="283" t="s">
        <v>75</v>
      </c>
      <c r="F151" s="158">
        <v>17</v>
      </c>
      <c r="G151" s="159">
        <v>6.36</v>
      </c>
      <c r="H151" s="177">
        <f>CMVSem04[[#This Row],[Un. (R$)]]*CMVSem04[[#This Row],[Qtd.]]</f>
        <v>108.12</v>
      </c>
      <c r="I151" s="158">
        <v>0</v>
      </c>
      <c r="J151" s="162">
        <v>6.36</v>
      </c>
      <c r="K151" s="160">
        <f t="shared" si="29"/>
        <v>0</v>
      </c>
      <c r="L151" s="158">
        <v>8</v>
      </c>
      <c r="M151" s="162">
        <f t="shared" si="30"/>
        <v>6.36</v>
      </c>
      <c r="N151" s="160">
        <f t="shared" si="31"/>
        <v>50.88</v>
      </c>
      <c r="O151" s="163">
        <f t="shared" si="32"/>
        <v>9</v>
      </c>
      <c r="P151" s="162">
        <f t="shared" si="33"/>
        <v>6.36</v>
      </c>
      <c r="Q151" s="160">
        <f t="shared" si="28"/>
        <v>57.24</v>
      </c>
      <c r="R151" s="29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</row>
    <row r="152" spans="1:37" ht="16.5" customHeight="1">
      <c r="A152" s="29"/>
      <c r="B152" s="281" t="s">
        <v>107</v>
      </c>
      <c r="C152" s="282">
        <v>112113</v>
      </c>
      <c r="D152" s="281" t="s">
        <v>115</v>
      </c>
      <c r="E152" s="283" t="s">
        <v>75</v>
      </c>
      <c r="F152" s="158">
        <v>36</v>
      </c>
      <c r="G152" s="159">
        <v>5.79</v>
      </c>
      <c r="H152" s="177">
        <f>CMVSem04[[#This Row],[Un. (R$)]]*CMVSem04[[#This Row],[Qtd.]]</f>
        <v>208.44</v>
      </c>
      <c r="I152" s="158">
        <v>0</v>
      </c>
      <c r="J152" s="162">
        <v>5.79</v>
      </c>
      <c r="K152" s="160">
        <f t="shared" si="29"/>
        <v>0</v>
      </c>
      <c r="L152" s="158">
        <v>8</v>
      </c>
      <c r="M152" s="162">
        <f t="shared" si="30"/>
        <v>5.79</v>
      </c>
      <c r="N152" s="160">
        <f t="shared" si="31"/>
        <v>46.32</v>
      </c>
      <c r="O152" s="163">
        <f t="shared" si="32"/>
        <v>28</v>
      </c>
      <c r="P152" s="162">
        <f t="shared" si="33"/>
        <v>5.79</v>
      </c>
      <c r="Q152" s="160">
        <f t="shared" si="28"/>
        <v>162.12</v>
      </c>
      <c r="R152" s="29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</row>
    <row r="153" spans="1:37" ht="16.5" customHeight="1">
      <c r="A153" s="29"/>
      <c r="B153" s="281" t="s">
        <v>107</v>
      </c>
      <c r="C153" s="282">
        <v>112115</v>
      </c>
      <c r="D153" s="281" t="s">
        <v>455</v>
      </c>
      <c r="E153" s="283" t="s">
        <v>75</v>
      </c>
      <c r="F153" s="158">
        <v>0</v>
      </c>
      <c r="G153" s="159">
        <v>27.99</v>
      </c>
      <c r="H153" s="177">
        <f>CMVSem04[[#This Row],[Un. (R$)]]*CMVSem04[[#This Row],[Qtd.]]</f>
        <v>0</v>
      </c>
      <c r="I153" s="158">
        <v>0</v>
      </c>
      <c r="J153" s="162">
        <v>27.99</v>
      </c>
      <c r="K153" s="160">
        <f>IF(I153="","",I153*J153)</f>
        <v>0</v>
      </c>
      <c r="L153" s="158">
        <v>0</v>
      </c>
      <c r="M153" s="162">
        <f>IF(J153=0," ",J153)</f>
        <v>27.99</v>
      </c>
      <c r="N153" s="160">
        <f>IFERROR(L153*M153," ")</f>
        <v>0</v>
      </c>
      <c r="O153" s="163" t="str">
        <f>IF(((F153+I153)-L153)=0," ",(F153+I153)-L153)</f>
        <v xml:space="preserve"> </v>
      </c>
      <c r="P153" s="162">
        <f>M153</f>
        <v>27.99</v>
      </c>
      <c r="Q153" s="160">
        <f>IFERROR((H153+K153)-N153," ")</f>
        <v>0</v>
      </c>
      <c r="R153" s="29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</row>
    <row r="154" spans="1:37" ht="16.5" customHeight="1">
      <c r="A154" s="29"/>
      <c r="B154" s="281" t="s">
        <v>107</v>
      </c>
      <c r="C154" s="282">
        <v>112007</v>
      </c>
      <c r="D154" s="281" t="s">
        <v>111</v>
      </c>
      <c r="E154" s="283" t="s">
        <v>75</v>
      </c>
      <c r="F154" s="158">
        <v>0</v>
      </c>
      <c r="G154" s="159">
        <v>18.899999999999999</v>
      </c>
      <c r="H154" s="177">
        <f>CMVSem04[[#This Row],[Un. (R$)]]*CMVSem04[[#This Row],[Qtd.]]</f>
        <v>0</v>
      </c>
      <c r="I154" s="158">
        <v>1.0840000000000001</v>
      </c>
      <c r="J154" s="162">
        <v>25.36</v>
      </c>
      <c r="K154" s="160">
        <f>IF(I154="","",I154*J154)</f>
        <v>27.49024</v>
      </c>
      <c r="L154" s="158">
        <v>0</v>
      </c>
      <c r="M154" s="162">
        <f>IF(J154=0," ",J154)</f>
        <v>25.36</v>
      </c>
      <c r="N154" s="160">
        <f>IFERROR(L154*M154," ")</f>
        <v>0</v>
      </c>
      <c r="O154" s="163">
        <f>IF(((F154+I154)-L154)=0," ",(F154+I154)-L154)</f>
        <v>1.0840000000000001</v>
      </c>
      <c r="P154" s="162">
        <f>M154</f>
        <v>25.36</v>
      </c>
      <c r="Q154" s="160">
        <f>IFERROR((H154+K154)-N154," ")</f>
        <v>27.49024</v>
      </c>
      <c r="R154" s="29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</row>
    <row r="155" spans="1:37" ht="16.5" customHeight="1">
      <c r="A155" s="29"/>
      <c r="B155" s="281" t="s">
        <v>107</v>
      </c>
      <c r="C155" s="282">
        <v>112001</v>
      </c>
      <c r="D155" s="281" t="s">
        <v>108</v>
      </c>
      <c r="E155" s="283" t="s">
        <v>75</v>
      </c>
      <c r="F155" s="158">
        <v>0</v>
      </c>
      <c r="G155" s="159">
        <v>0</v>
      </c>
      <c r="H155" s="177">
        <f>CMVSem04[[#This Row],[Un. (R$)]]*CMVSem04[[#This Row],[Qtd.]]</f>
        <v>0</v>
      </c>
      <c r="I155" s="158">
        <v>0</v>
      </c>
      <c r="J155" s="162">
        <v>0</v>
      </c>
      <c r="K155" s="160">
        <f>IF(I155="","",I155*J155)</f>
        <v>0</v>
      </c>
      <c r="L155" s="158">
        <v>0</v>
      </c>
      <c r="M155" s="162">
        <v>0</v>
      </c>
      <c r="N155" s="160">
        <f>IFERROR(L155*M155," ")</f>
        <v>0</v>
      </c>
      <c r="O155" s="163" t="str">
        <f>IF(((F155+I155)-L155)=0," ",(F155+I155)-L155)</f>
        <v xml:space="preserve"> </v>
      </c>
      <c r="P155" s="162">
        <f>M155</f>
        <v>0</v>
      </c>
      <c r="Q155" s="160">
        <f>IFERROR((H155+K155)-N155," ")</f>
        <v>0</v>
      </c>
      <c r="R155" s="29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</row>
    <row r="156" spans="1:37" ht="16.5" customHeight="1">
      <c r="A156" s="29"/>
      <c r="B156" s="284" t="s">
        <v>107</v>
      </c>
      <c r="C156" s="282">
        <v>112004</v>
      </c>
      <c r="D156" s="281" t="s">
        <v>463</v>
      </c>
      <c r="E156" s="283" t="s">
        <v>24</v>
      </c>
      <c r="F156" s="158">
        <v>6</v>
      </c>
      <c r="G156" s="159">
        <v>44.9</v>
      </c>
      <c r="H156" s="177">
        <f>CMVSem04[[#This Row],[Un. (R$)]]*CMVSem04[[#This Row],[Qtd.]]</f>
        <v>269.39999999999998</v>
      </c>
      <c r="I156" s="158">
        <v>5.3260000000000005</v>
      </c>
      <c r="J156" s="162">
        <v>67.819999999999993</v>
      </c>
      <c r="K156" s="160">
        <f t="shared" si="29"/>
        <v>361.20931999999999</v>
      </c>
      <c r="L156" s="158">
        <v>2</v>
      </c>
      <c r="M156" s="162">
        <f t="shared" si="30"/>
        <v>67.819999999999993</v>
      </c>
      <c r="N156" s="160">
        <f t="shared" si="31"/>
        <v>135.63999999999999</v>
      </c>
      <c r="O156" s="163">
        <f t="shared" si="32"/>
        <v>9.3260000000000005</v>
      </c>
      <c r="P156" s="162">
        <f t="shared" si="33"/>
        <v>67.819999999999993</v>
      </c>
      <c r="Q156" s="160">
        <f t="shared" si="28"/>
        <v>494.96932000000004</v>
      </c>
      <c r="R156" s="29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</row>
    <row r="157" spans="1:37" ht="16.5" customHeight="1">
      <c r="A157" s="29"/>
      <c r="B157" s="281" t="s">
        <v>107</v>
      </c>
      <c r="C157" s="282"/>
      <c r="D157" s="281" t="s">
        <v>384</v>
      </c>
      <c r="E157" s="283" t="s">
        <v>75</v>
      </c>
      <c r="F157" s="158">
        <v>2</v>
      </c>
      <c r="G157" s="159">
        <v>59.9</v>
      </c>
      <c r="H157" s="177">
        <f>CMVSem04[[#This Row],[Un. (R$)]]*CMVSem04[[#This Row],[Qtd.]]</f>
        <v>119.8</v>
      </c>
      <c r="I157" s="158">
        <v>0</v>
      </c>
      <c r="J157" s="162">
        <v>59.9</v>
      </c>
      <c r="K157" s="160">
        <f t="shared" si="29"/>
        <v>0</v>
      </c>
      <c r="L157" s="158">
        <v>1</v>
      </c>
      <c r="M157" s="162">
        <f t="shared" si="30"/>
        <v>59.9</v>
      </c>
      <c r="N157" s="160">
        <f t="shared" si="31"/>
        <v>59.9</v>
      </c>
      <c r="O157" s="163">
        <f t="shared" si="32"/>
        <v>1</v>
      </c>
      <c r="P157" s="162">
        <f t="shared" si="33"/>
        <v>59.9</v>
      </c>
      <c r="Q157" s="160">
        <f t="shared" si="28"/>
        <v>59.9</v>
      </c>
      <c r="R157" s="29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</row>
    <row r="158" spans="1:37" ht="16.5" customHeight="1">
      <c r="A158" s="29"/>
      <c r="B158" s="281" t="s">
        <v>107</v>
      </c>
      <c r="C158" s="282">
        <v>112005</v>
      </c>
      <c r="D158" s="281" t="s">
        <v>260</v>
      </c>
      <c r="E158" s="283" t="s">
        <v>24</v>
      </c>
      <c r="F158" s="158">
        <v>1</v>
      </c>
      <c r="G158" s="159">
        <v>100.29</v>
      </c>
      <c r="H158" s="177">
        <f>CMVSem04[[#This Row],[Un. (R$)]]*CMVSem04[[#This Row],[Qtd.]]</f>
        <v>100.29</v>
      </c>
      <c r="I158" s="158">
        <v>2.76</v>
      </c>
      <c r="J158" s="162">
        <v>59.89</v>
      </c>
      <c r="K158" s="160">
        <f t="shared" si="29"/>
        <v>165.29639999999998</v>
      </c>
      <c r="L158" s="158">
        <v>3</v>
      </c>
      <c r="M158" s="162">
        <f t="shared" si="30"/>
        <v>59.89</v>
      </c>
      <c r="N158" s="160">
        <f t="shared" si="31"/>
        <v>179.67000000000002</v>
      </c>
      <c r="O158" s="163">
        <f t="shared" si="32"/>
        <v>0.75999999999999979</v>
      </c>
      <c r="P158" s="162">
        <f t="shared" si="33"/>
        <v>59.89</v>
      </c>
      <c r="Q158" s="160">
        <f t="shared" si="28"/>
        <v>85.916399999999953</v>
      </c>
      <c r="R158" s="29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</row>
    <row r="159" spans="1:37" ht="16.5" customHeight="1">
      <c r="A159" s="29"/>
      <c r="B159" s="281" t="s">
        <v>107</v>
      </c>
      <c r="C159" s="282">
        <v>112002</v>
      </c>
      <c r="D159" s="281" t="s">
        <v>342</v>
      </c>
      <c r="E159" s="283" t="s">
        <v>24</v>
      </c>
      <c r="F159" s="158">
        <v>2</v>
      </c>
      <c r="G159" s="159">
        <v>67.900000000000006</v>
      </c>
      <c r="H159" s="177">
        <f>CMVSem04[[#This Row],[Un. (R$)]]*CMVSem04[[#This Row],[Qtd.]]</f>
        <v>135.80000000000001</v>
      </c>
      <c r="I159" s="158">
        <v>3.9400000000000004</v>
      </c>
      <c r="J159" s="162">
        <v>76.709999999999994</v>
      </c>
      <c r="K159" s="160">
        <f t="shared" si="29"/>
        <v>302.23739999999998</v>
      </c>
      <c r="L159" s="158">
        <v>1.5</v>
      </c>
      <c r="M159" s="162">
        <f t="shared" si="30"/>
        <v>76.709999999999994</v>
      </c>
      <c r="N159" s="160">
        <f t="shared" si="31"/>
        <v>115.065</v>
      </c>
      <c r="O159" s="163">
        <f t="shared" si="32"/>
        <v>4.4400000000000004</v>
      </c>
      <c r="P159" s="162">
        <f t="shared" si="33"/>
        <v>76.709999999999994</v>
      </c>
      <c r="Q159" s="160">
        <f t="shared" si="28"/>
        <v>322.97239999999999</v>
      </c>
      <c r="R159" s="29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</row>
    <row r="160" spans="1:37" ht="16.5" customHeight="1">
      <c r="A160" s="29"/>
      <c r="B160" s="281" t="s">
        <v>107</v>
      </c>
      <c r="C160" s="282">
        <v>112008</v>
      </c>
      <c r="D160" s="281" t="s">
        <v>240</v>
      </c>
      <c r="E160" s="283" t="s">
        <v>24</v>
      </c>
      <c r="F160" s="158">
        <v>0</v>
      </c>
      <c r="G160" s="159">
        <v>28.9</v>
      </c>
      <c r="H160" s="177">
        <f>CMVSem04[[#This Row],[Un. (R$)]]*CMVSem04[[#This Row],[Qtd.]]</f>
        <v>0</v>
      </c>
      <c r="I160" s="158">
        <v>1</v>
      </c>
      <c r="J160" s="162">
        <v>38.17</v>
      </c>
      <c r="K160" s="160">
        <f t="shared" si="29"/>
        <v>38.17</v>
      </c>
      <c r="L160" s="158">
        <v>1</v>
      </c>
      <c r="M160" s="162">
        <f t="shared" si="30"/>
        <v>38.17</v>
      </c>
      <c r="N160" s="160">
        <f t="shared" si="31"/>
        <v>38.17</v>
      </c>
      <c r="O160" s="163" t="str">
        <f t="shared" si="32"/>
        <v xml:space="preserve"> </v>
      </c>
      <c r="P160" s="162">
        <f t="shared" si="33"/>
        <v>38.17</v>
      </c>
      <c r="Q160" s="160">
        <f t="shared" si="28"/>
        <v>0</v>
      </c>
      <c r="R160" s="29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</row>
    <row r="161" spans="1:37" ht="16.5" customHeight="1">
      <c r="A161" s="29"/>
      <c r="B161" s="281" t="s">
        <v>107</v>
      </c>
      <c r="C161" s="282"/>
      <c r="D161" s="281" t="s">
        <v>297</v>
      </c>
      <c r="E161" s="283" t="s">
        <v>65</v>
      </c>
      <c r="F161" s="158">
        <v>0</v>
      </c>
      <c r="G161" s="159">
        <v>34.9</v>
      </c>
      <c r="H161" s="177">
        <f>CMVSem04[[#This Row],[Un. (R$)]]*CMVSem04[[#This Row],[Qtd.]]</f>
        <v>0</v>
      </c>
      <c r="I161" s="158">
        <v>0</v>
      </c>
      <c r="J161" s="162">
        <v>34.9</v>
      </c>
      <c r="K161" s="160">
        <f t="shared" si="29"/>
        <v>0</v>
      </c>
      <c r="L161" s="158">
        <v>0</v>
      </c>
      <c r="M161" s="162">
        <f t="shared" si="30"/>
        <v>34.9</v>
      </c>
      <c r="N161" s="160">
        <f t="shared" si="31"/>
        <v>0</v>
      </c>
      <c r="O161" s="163" t="str">
        <f t="shared" si="32"/>
        <v xml:space="preserve"> </v>
      </c>
      <c r="P161" s="162">
        <f t="shared" si="33"/>
        <v>34.9</v>
      </c>
      <c r="Q161" s="160">
        <f t="shared" si="28"/>
        <v>0</v>
      </c>
      <c r="R161" s="29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</row>
    <row r="162" spans="1:37" ht="16.5" customHeight="1">
      <c r="A162" s="29"/>
      <c r="B162" s="281" t="s">
        <v>107</v>
      </c>
      <c r="C162" s="282"/>
      <c r="D162" s="281" t="s">
        <v>535</v>
      </c>
      <c r="E162" s="283" t="s">
        <v>24</v>
      </c>
      <c r="F162" s="174">
        <v>13</v>
      </c>
      <c r="G162" s="159">
        <v>48.9</v>
      </c>
      <c r="H162" s="177">
        <f>CMVSem04[[#This Row],[Un. (R$)]]*CMVSem04[[#This Row],[Qtd.]]</f>
        <v>635.69999999999993</v>
      </c>
      <c r="I162" s="174">
        <v>8.19</v>
      </c>
      <c r="J162" s="175">
        <v>44.9</v>
      </c>
      <c r="K162" s="160">
        <f t="shared" si="29"/>
        <v>367.73099999999994</v>
      </c>
      <c r="L162" s="174">
        <v>2</v>
      </c>
      <c r="M162" s="175">
        <f t="shared" si="30"/>
        <v>44.9</v>
      </c>
      <c r="N162" s="160">
        <f t="shared" si="31"/>
        <v>89.8</v>
      </c>
      <c r="O162" s="163">
        <f t="shared" si="32"/>
        <v>19.189999999999998</v>
      </c>
      <c r="P162" s="175">
        <f t="shared" si="33"/>
        <v>44.9</v>
      </c>
      <c r="Q162" s="160">
        <f t="shared" si="28"/>
        <v>913.63099999999986</v>
      </c>
      <c r="R162" s="29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</row>
    <row r="163" spans="1:37" ht="16.5" customHeight="1">
      <c r="A163" s="29"/>
      <c r="B163" s="281" t="s">
        <v>107</v>
      </c>
      <c r="C163" s="282"/>
      <c r="D163" s="281" t="s">
        <v>344</v>
      </c>
      <c r="E163" s="283" t="s">
        <v>75</v>
      </c>
      <c r="F163" s="158">
        <v>0</v>
      </c>
      <c r="G163" s="159">
        <v>34.9</v>
      </c>
      <c r="H163" s="177">
        <f>CMVSem04[[#This Row],[Un. (R$)]]*CMVSem04[[#This Row],[Qtd.]]</f>
        <v>0</v>
      </c>
      <c r="I163" s="158">
        <v>0</v>
      </c>
      <c r="J163" s="162">
        <v>34.9</v>
      </c>
      <c r="K163" s="160">
        <f t="shared" si="29"/>
        <v>0</v>
      </c>
      <c r="L163" s="158">
        <v>0</v>
      </c>
      <c r="M163" s="162">
        <f t="shared" si="30"/>
        <v>34.9</v>
      </c>
      <c r="N163" s="160">
        <f t="shared" si="31"/>
        <v>0</v>
      </c>
      <c r="O163" s="163" t="str">
        <f t="shared" si="32"/>
        <v xml:space="preserve"> </v>
      </c>
      <c r="P163" s="162">
        <f t="shared" si="33"/>
        <v>34.9</v>
      </c>
      <c r="Q163" s="160">
        <f t="shared" si="28"/>
        <v>0</v>
      </c>
      <c r="R163" s="29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</row>
    <row r="164" spans="1:37" ht="16.5" customHeight="1">
      <c r="A164" s="29"/>
      <c r="B164" s="281" t="s">
        <v>107</v>
      </c>
      <c r="C164" s="282">
        <v>130002</v>
      </c>
      <c r="D164" s="281" t="s">
        <v>121</v>
      </c>
      <c r="E164" s="283" t="s">
        <v>65</v>
      </c>
      <c r="F164" s="158">
        <v>0</v>
      </c>
      <c r="G164" s="159">
        <v>45.38</v>
      </c>
      <c r="H164" s="177">
        <f>CMVSem04[[#This Row],[Un. (R$)]]*CMVSem04[[#This Row],[Qtd.]]</f>
        <v>0</v>
      </c>
      <c r="I164" s="158">
        <v>0</v>
      </c>
      <c r="J164" s="162">
        <v>45.38</v>
      </c>
      <c r="K164" s="160">
        <f t="shared" si="29"/>
        <v>0</v>
      </c>
      <c r="L164" s="158">
        <v>0</v>
      </c>
      <c r="M164" s="162">
        <f t="shared" si="30"/>
        <v>45.38</v>
      </c>
      <c r="N164" s="160">
        <f t="shared" si="31"/>
        <v>0</v>
      </c>
      <c r="O164" s="163" t="str">
        <f t="shared" si="32"/>
        <v xml:space="preserve"> </v>
      </c>
      <c r="P164" s="162">
        <f t="shared" si="33"/>
        <v>45.38</v>
      </c>
      <c r="Q164" s="160">
        <f t="shared" si="28"/>
        <v>0</v>
      </c>
      <c r="R164" s="29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</row>
    <row r="165" spans="1:37" ht="16.5" customHeight="1">
      <c r="A165" s="29"/>
      <c r="B165" s="281" t="s">
        <v>107</v>
      </c>
      <c r="C165" s="282">
        <v>130007</v>
      </c>
      <c r="D165" s="281" t="s">
        <v>454</v>
      </c>
      <c r="E165" s="283" t="s">
        <v>24</v>
      </c>
      <c r="F165" s="158">
        <v>30.3</v>
      </c>
      <c r="G165" s="159">
        <v>68.040000000000006</v>
      </c>
      <c r="H165" s="177">
        <f>CMVSem04[[#This Row],[Un. (R$)]]*CMVSem04[[#This Row],[Qtd.]]</f>
        <v>2061.6120000000001</v>
      </c>
      <c r="I165" s="158">
        <v>42.6</v>
      </c>
      <c r="J165" s="162">
        <v>61.2</v>
      </c>
      <c r="K165" s="160">
        <f t="shared" si="29"/>
        <v>2607.1200000000003</v>
      </c>
      <c r="L165" s="158">
        <v>10.99</v>
      </c>
      <c r="M165" s="162">
        <f t="shared" si="30"/>
        <v>61.2</v>
      </c>
      <c r="N165" s="160">
        <f t="shared" si="31"/>
        <v>672.58800000000008</v>
      </c>
      <c r="O165" s="163">
        <f t="shared" si="32"/>
        <v>61.910000000000004</v>
      </c>
      <c r="P165" s="162">
        <f t="shared" si="33"/>
        <v>61.2</v>
      </c>
      <c r="Q165" s="160">
        <f t="shared" si="28"/>
        <v>3996.1439999999998</v>
      </c>
      <c r="R165" s="29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</row>
    <row r="166" spans="1:37" ht="16.5" customHeight="1">
      <c r="A166" s="29"/>
      <c r="B166" s="281" t="s">
        <v>107</v>
      </c>
      <c r="C166" s="282"/>
      <c r="D166" s="281" t="s">
        <v>385</v>
      </c>
      <c r="E166" s="283" t="s">
        <v>24</v>
      </c>
      <c r="F166" s="158">
        <v>26.5</v>
      </c>
      <c r="G166" s="159">
        <v>51.5</v>
      </c>
      <c r="H166" s="177">
        <f>CMVSem04[[#This Row],[Un. (R$)]]*CMVSem04[[#This Row],[Qtd.]]</f>
        <v>1364.75</v>
      </c>
      <c r="I166" s="158">
        <v>36.220999999999997</v>
      </c>
      <c r="J166" s="162">
        <v>47.9</v>
      </c>
      <c r="K166" s="160">
        <f t="shared" si="29"/>
        <v>1734.9858999999997</v>
      </c>
      <c r="L166" s="158">
        <v>17.87</v>
      </c>
      <c r="M166" s="162">
        <f t="shared" si="30"/>
        <v>47.9</v>
      </c>
      <c r="N166" s="160">
        <f t="shared" si="31"/>
        <v>855.97300000000007</v>
      </c>
      <c r="O166" s="163">
        <f t="shared" si="32"/>
        <v>44.850999999999999</v>
      </c>
      <c r="P166" s="162">
        <f t="shared" si="33"/>
        <v>47.9</v>
      </c>
      <c r="Q166" s="160">
        <f t="shared" si="28"/>
        <v>2243.7628999999997</v>
      </c>
      <c r="R166" s="29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</row>
    <row r="167" spans="1:37" ht="16.5" customHeight="1">
      <c r="A167" s="29"/>
      <c r="B167" s="281" t="s">
        <v>107</v>
      </c>
      <c r="C167" s="282">
        <v>130008</v>
      </c>
      <c r="D167" s="281" t="s">
        <v>247</v>
      </c>
      <c r="E167" s="283" t="s">
        <v>24</v>
      </c>
      <c r="F167" s="158">
        <v>10.082000000000001</v>
      </c>
      <c r="G167" s="159">
        <v>28.99</v>
      </c>
      <c r="H167" s="177">
        <f>CMVSem04[[#This Row],[Un. (R$)]]*CMVSem04[[#This Row],[Qtd.]]</f>
        <v>292.27717999999999</v>
      </c>
      <c r="I167" s="158">
        <v>20.87</v>
      </c>
      <c r="J167" s="162">
        <v>28.99</v>
      </c>
      <c r="K167" s="160">
        <f t="shared" si="29"/>
        <v>605.0213</v>
      </c>
      <c r="L167" s="158">
        <v>10.247999999999999</v>
      </c>
      <c r="M167" s="162">
        <f t="shared" si="30"/>
        <v>28.99</v>
      </c>
      <c r="N167" s="160">
        <f t="shared" si="31"/>
        <v>297.08951999999994</v>
      </c>
      <c r="O167" s="163">
        <f t="shared" si="32"/>
        <v>20.704000000000001</v>
      </c>
      <c r="P167" s="162">
        <f t="shared" si="33"/>
        <v>28.99</v>
      </c>
      <c r="Q167" s="160">
        <f t="shared" ref="Q167:Q197" si="34">IFERROR((H167+K167)-N167," ")</f>
        <v>600.20895999999993</v>
      </c>
      <c r="R167" s="29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</row>
    <row r="168" spans="1:37" ht="16.5" customHeight="1">
      <c r="A168" s="29"/>
      <c r="B168" s="281" t="s">
        <v>107</v>
      </c>
      <c r="C168" s="282">
        <v>130015</v>
      </c>
      <c r="D168" s="281" t="s">
        <v>543</v>
      </c>
      <c r="E168" s="283" t="s">
        <v>53</v>
      </c>
      <c r="F168" s="158">
        <v>0</v>
      </c>
      <c r="G168" s="159">
        <v>61</v>
      </c>
      <c r="H168" s="177">
        <f>CMVSem04[[#This Row],[Un. (R$)]]*CMVSem04[[#This Row],[Qtd.]]</f>
        <v>0</v>
      </c>
      <c r="I168" s="158">
        <v>8</v>
      </c>
      <c r="J168" s="162">
        <v>69</v>
      </c>
      <c r="K168" s="160">
        <f t="shared" si="29"/>
        <v>552</v>
      </c>
      <c r="L168" s="158">
        <v>1</v>
      </c>
      <c r="M168" s="162">
        <f t="shared" si="30"/>
        <v>69</v>
      </c>
      <c r="N168" s="160">
        <f t="shared" si="31"/>
        <v>69</v>
      </c>
      <c r="O168" s="163">
        <f t="shared" si="32"/>
        <v>7</v>
      </c>
      <c r="P168" s="162">
        <f t="shared" si="33"/>
        <v>69</v>
      </c>
      <c r="Q168" s="160">
        <f t="shared" si="34"/>
        <v>483</v>
      </c>
      <c r="R168" s="29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</row>
    <row r="169" spans="1:37" ht="16.5" customHeight="1">
      <c r="A169" s="29"/>
      <c r="B169" s="281" t="s">
        <v>107</v>
      </c>
      <c r="C169" s="282">
        <v>130013</v>
      </c>
      <c r="D169" s="281" t="s">
        <v>561</v>
      </c>
      <c r="E169" s="283" t="s">
        <v>24</v>
      </c>
      <c r="F169" s="158">
        <v>2</v>
      </c>
      <c r="G169" s="159">
        <v>22.5</v>
      </c>
      <c r="H169" s="177">
        <f>CMVSem04[[#This Row],[Un. (R$)]]*CMVSem04[[#This Row],[Qtd.]]</f>
        <v>45</v>
      </c>
      <c r="I169" s="158">
        <v>6</v>
      </c>
      <c r="J169" s="162">
        <v>24</v>
      </c>
      <c r="K169" s="160">
        <f t="shared" si="29"/>
        <v>144</v>
      </c>
      <c r="L169" s="158">
        <v>1</v>
      </c>
      <c r="M169" s="162">
        <f t="shared" si="30"/>
        <v>24</v>
      </c>
      <c r="N169" s="160">
        <f t="shared" si="31"/>
        <v>24</v>
      </c>
      <c r="O169" s="163">
        <f t="shared" si="32"/>
        <v>7</v>
      </c>
      <c r="P169" s="162">
        <f t="shared" si="33"/>
        <v>24</v>
      </c>
      <c r="Q169" s="160">
        <f t="shared" si="34"/>
        <v>165</v>
      </c>
      <c r="R169" s="29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</row>
    <row r="170" spans="1:37" ht="16.5" customHeight="1">
      <c r="A170" s="29"/>
      <c r="B170" s="281" t="s">
        <v>107</v>
      </c>
      <c r="C170" s="282">
        <v>130014</v>
      </c>
      <c r="D170" s="281" t="s">
        <v>125</v>
      </c>
      <c r="E170" s="283" t="s">
        <v>75</v>
      </c>
      <c r="F170" s="158">
        <v>2</v>
      </c>
      <c r="G170" s="159">
        <v>25</v>
      </c>
      <c r="H170" s="177">
        <f>CMVSem04[[#This Row],[Un. (R$)]]*CMVSem04[[#This Row],[Qtd.]]</f>
        <v>50</v>
      </c>
      <c r="I170" s="158">
        <v>4</v>
      </c>
      <c r="J170" s="162">
        <v>28</v>
      </c>
      <c r="K170" s="160">
        <f t="shared" si="29"/>
        <v>112</v>
      </c>
      <c r="L170" s="158">
        <v>1</v>
      </c>
      <c r="M170" s="162">
        <f t="shared" si="30"/>
        <v>28</v>
      </c>
      <c r="N170" s="160">
        <f t="shared" si="31"/>
        <v>28</v>
      </c>
      <c r="O170" s="163">
        <f t="shared" si="32"/>
        <v>5</v>
      </c>
      <c r="P170" s="162">
        <f t="shared" si="33"/>
        <v>28</v>
      </c>
      <c r="Q170" s="160">
        <f t="shared" si="34"/>
        <v>134</v>
      </c>
      <c r="R170" s="29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</row>
    <row r="171" spans="1:37" ht="16.5" customHeight="1">
      <c r="A171" s="29"/>
      <c r="B171" s="281" t="s">
        <v>107</v>
      </c>
      <c r="C171" s="282"/>
      <c r="D171" s="281" t="s">
        <v>396</v>
      </c>
      <c r="E171" s="283" t="s">
        <v>93</v>
      </c>
      <c r="F171" s="158">
        <v>1</v>
      </c>
      <c r="G171" s="159">
        <v>28.8</v>
      </c>
      <c r="H171" s="177">
        <f>CMVSem04[[#This Row],[Un. (R$)]]*CMVSem04[[#This Row],[Qtd.]]</f>
        <v>28.8</v>
      </c>
      <c r="I171" s="158">
        <v>2</v>
      </c>
      <c r="J171" s="162">
        <v>30</v>
      </c>
      <c r="K171" s="160">
        <f t="shared" si="29"/>
        <v>60</v>
      </c>
      <c r="L171" s="158">
        <v>1</v>
      </c>
      <c r="M171" s="162">
        <f t="shared" ref="M171:M204" si="35">IF(J171=0," ",J171)</f>
        <v>30</v>
      </c>
      <c r="N171" s="160">
        <f t="shared" si="31"/>
        <v>30</v>
      </c>
      <c r="O171" s="163">
        <f t="shared" si="32"/>
        <v>2</v>
      </c>
      <c r="P171" s="162">
        <f t="shared" si="33"/>
        <v>30</v>
      </c>
      <c r="Q171" s="160">
        <f t="shared" si="34"/>
        <v>58.8</v>
      </c>
      <c r="R171" s="29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</row>
    <row r="172" spans="1:37" ht="16.5" customHeight="1">
      <c r="A172" s="29"/>
      <c r="B172" s="281" t="s">
        <v>107</v>
      </c>
      <c r="C172" s="282"/>
      <c r="D172" s="281" t="s">
        <v>295</v>
      </c>
      <c r="E172" s="283" t="s">
        <v>24</v>
      </c>
      <c r="F172" s="158">
        <v>0</v>
      </c>
      <c r="G172" s="159">
        <v>22.99</v>
      </c>
      <c r="H172" s="177">
        <f>CMVSem04[[#This Row],[Un. (R$)]]*CMVSem04[[#This Row],[Qtd.]]</f>
        <v>0</v>
      </c>
      <c r="I172" s="158">
        <v>0</v>
      </c>
      <c r="J172" s="162">
        <v>22.99</v>
      </c>
      <c r="K172" s="160">
        <f t="shared" si="29"/>
        <v>0</v>
      </c>
      <c r="L172" s="158">
        <v>0</v>
      </c>
      <c r="M172" s="162">
        <f t="shared" si="35"/>
        <v>22.99</v>
      </c>
      <c r="N172" s="160">
        <f t="shared" si="31"/>
        <v>0</v>
      </c>
      <c r="O172" s="163" t="str">
        <f t="shared" si="32"/>
        <v xml:space="preserve"> </v>
      </c>
      <c r="P172" s="162">
        <f t="shared" si="33"/>
        <v>22.99</v>
      </c>
      <c r="Q172" s="160">
        <f t="shared" si="34"/>
        <v>0</v>
      </c>
      <c r="R172" s="29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</row>
    <row r="173" spans="1:37" ht="16.5" customHeight="1">
      <c r="A173" s="29"/>
      <c r="B173" s="281" t="s">
        <v>107</v>
      </c>
      <c r="C173" s="282">
        <v>130003</v>
      </c>
      <c r="D173" s="281" t="s">
        <v>556</v>
      </c>
      <c r="E173" s="283" t="s">
        <v>75</v>
      </c>
      <c r="F173" s="174">
        <v>8.8460000000000001</v>
      </c>
      <c r="G173" s="159">
        <v>38.99</v>
      </c>
      <c r="H173" s="177">
        <f>CMVSem04[[#This Row],[Un. (R$)]]*CMVSem04[[#This Row],[Qtd.]]</f>
        <v>344.90554000000003</v>
      </c>
      <c r="I173" s="174">
        <v>0</v>
      </c>
      <c r="J173" s="175">
        <v>38.99</v>
      </c>
      <c r="K173" s="160">
        <f t="shared" si="29"/>
        <v>0</v>
      </c>
      <c r="L173" s="174">
        <v>8.8460000000000001</v>
      </c>
      <c r="M173" s="175">
        <f t="shared" si="35"/>
        <v>38.99</v>
      </c>
      <c r="N173" s="160">
        <f t="shared" si="31"/>
        <v>344.90554000000003</v>
      </c>
      <c r="O173" s="163" t="str">
        <f t="shared" si="32"/>
        <v xml:space="preserve"> </v>
      </c>
      <c r="P173" s="175">
        <f t="shared" si="33"/>
        <v>38.99</v>
      </c>
      <c r="Q173" s="160">
        <f t="shared" si="34"/>
        <v>0</v>
      </c>
      <c r="R173" s="29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</row>
    <row r="174" spans="1:37" ht="16.5" customHeight="1">
      <c r="A174" s="29"/>
      <c r="B174" s="281" t="s">
        <v>107</v>
      </c>
      <c r="C174" s="282"/>
      <c r="D174" s="281" t="s">
        <v>562</v>
      </c>
      <c r="E174" s="283" t="s">
        <v>24</v>
      </c>
      <c r="F174" s="158">
        <v>1</v>
      </c>
      <c r="G174" s="159">
        <v>22</v>
      </c>
      <c r="H174" s="177">
        <f>CMVSem04[[#This Row],[Un. (R$)]]*CMVSem04[[#This Row],[Qtd.]]</f>
        <v>22</v>
      </c>
      <c r="I174" s="158">
        <v>6</v>
      </c>
      <c r="J174" s="162">
        <v>22</v>
      </c>
      <c r="K174" s="160">
        <f t="shared" si="29"/>
        <v>132</v>
      </c>
      <c r="L174" s="158">
        <v>2</v>
      </c>
      <c r="M174" s="162">
        <f t="shared" si="35"/>
        <v>22</v>
      </c>
      <c r="N174" s="160">
        <f t="shared" si="31"/>
        <v>44</v>
      </c>
      <c r="O174" s="163">
        <f t="shared" si="32"/>
        <v>5</v>
      </c>
      <c r="P174" s="162">
        <f t="shared" si="33"/>
        <v>22</v>
      </c>
      <c r="Q174" s="160">
        <f t="shared" si="34"/>
        <v>110</v>
      </c>
      <c r="R174" s="29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</row>
    <row r="175" spans="1:37" ht="16.5" customHeight="1">
      <c r="A175" s="29"/>
      <c r="B175" s="281" t="s">
        <v>120</v>
      </c>
      <c r="C175" s="282"/>
      <c r="D175" s="281" t="s">
        <v>124</v>
      </c>
      <c r="E175" s="283" t="s">
        <v>24</v>
      </c>
      <c r="F175" s="158">
        <v>0</v>
      </c>
      <c r="G175" s="159">
        <v>86.73</v>
      </c>
      <c r="H175" s="177">
        <f>CMVSem04[[#This Row],[Un. (R$)]]*CMVSem04[[#This Row],[Qtd.]]</f>
        <v>0</v>
      </c>
      <c r="I175" s="158">
        <v>36.590000000000003</v>
      </c>
      <c r="J175" s="162">
        <v>87.73</v>
      </c>
      <c r="K175" s="160">
        <f t="shared" si="29"/>
        <v>3210.0407000000005</v>
      </c>
      <c r="L175" s="158">
        <v>10.19</v>
      </c>
      <c r="M175" s="162">
        <f t="shared" si="35"/>
        <v>87.73</v>
      </c>
      <c r="N175" s="160">
        <f t="shared" si="31"/>
        <v>893.96870000000001</v>
      </c>
      <c r="O175" s="163">
        <f t="shared" si="32"/>
        <v>26.400000000000006</v>
      </c>
      <c r="P175" s="162">
        <f t="shared" si="33"/>
        <v>87.73</v>
      </c>
      <c r="Q175" s="160">
        <f t="shared" si="34"/>
        <v>2316.0720000000006</v>
      </c>
      <c r="R175" s="29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</row>
    <row r="176" spans="1:37" ht="16.5" customHeight="1">
      <c r="A176" s="29"/>
      <c r="B176" s="281" t="s">
        <v>120</v>
      </c>
      <c r="C176" s="282"/>
      <c r="D176" s="281" t="s">
        <v>395</v>
      </c>
      <c r="E176" s="283" t="s">
        <v>75</v>
      </c>
      <c r="F176" s="158">
        <v>0</v>
      </c>
      <c r="G176" s="159">
        <v>11.99</v>
      </c>
      <c r="H176" s="177">
        <f>CMVSem04[[#This Row],[Un. (R$)]]*CMVSem04[[#This Row],[Qtd.]]</f>
        <v>0</v>
      </c>
      <c r="I176" s="158">
        <v>24</v>
      </c>
      <c r="J176" s="162">
        <v>11.99</v>
      </c>
      <c r="K176" s="160">
        <f t="shared" si="29"/>
        <v>287.76</v>
      </c>
      <c r="L176" s="158">
        <v>0</v>
      </c>
      <c r="M176" s="162">
        <f t="shared" si="35"/>
        <v>11.99</v>
      </c>
      <c r="N176" s="160">
        <f t="shared" si="31"/>
        <v>0</v>
      </c>
      <c r="O176" s="163">
        <f t="shared" si="32"/>
        <v>24</v>
      </c>
      <c r="P176" s="162">
        <f t="shared" si="33"/>
        <v>11.99</v>
      </c>
      <c r="Q176" s="160">
        <f t="shared" si="34"/>
        <v>287.76</v>
      </c>
      <c r="R176" s="29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</row>
    <row r="177" spans="1:37" ht="16.5" customHeight="1">
      <c r="A177" s="29"/>
      <c r="B177" s="281" t="s">
        <v>120</v>
      </c>
      <c r="C177" s="282">
        <v>130016</v>
      </c>
      <c r="D177" s="281" t="s">
        <v>530</v>
      </c>
      <c r="E177" s="283" t="s">
        <v>24</v>
      </c>
      <c r="F177" s="158">
        <v>5</v>
      </c>
      <c r="G177" s="159">
        <v>12.99</v>
      </c>
      <c r="H177" s="177">
        <f>CMVSem04[[#This Row],[Un. (R$)]]*CMVSem04[[#This Row],[Qtd.]]</f>
        <v>64.95</v>
      </c>
      <c r="I177" s="158">
        <v>10</v>
      </c>
      <c r="J177" s="162">
        <v>12.99</v>
      </c>
      <c r="K177" s="160">
        <f t="shared" si="29"/>
        <v>129.9</v>
      </c>
      <c r="L177" s="158">
        <v>5</v>
      </c>
      <c r="M177" s="162">
        <f t="shared" si="35"/>
        <v>12.99</v>
      </c>
      <c r="N177" s="160">
        <f t="shared" si="31"/>
        <v>64.95</v>
      </c>
      <c r="O177" s="163">
        <f t="shared" si="32"/>
        <v>10</v>
      </c>
      <c r="P177" s="162">
        <f t="shared" si="33"/>
        <v>12.99</v>
      </c>
      <c r="Q177" s="160">
        <f t="shared" si="34"/>
        <v>129.90000000000003</v>
      </c>
      <c r="R177" s="29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</row>
    <row r="178" spans="1:37" ht="16.5" customHeight="1">
      <c r="A178" s="30"/>
      <c r="B178" s="281" t="s">
        <v>120</v>
      </c>
      <c r="C178" s="282"/>
      <c r="D178" s="281" t="s">
        <v>259</v>
      </c>
      <c r="E178" s="283" t="s">
        <v>24</v>
      </c>
      <c r="F178" s="158">
        <v>0</v>
      </c>
      <c r="G178" s="159">
        <v>45.7</v>
      </c>
      <c r="H178" s="177">
        <f>CMVSem04[[#This Row],[Un. (R$)]]*CMVSem04[[#This Row],[Qtd.]]</f>
        <v>0</v>
      </c>
      <c r="I178" s="158">
        <v>0</v>
      </c>
      <c r="J178" s="162">
        <v>45.7</v>
      </c>
      <c r="K178" s="160">
        <f>IF(I178="","",I178*J178)</f>
        <v>0</v>
      </c>
      <c r="L178" s="158">
        <v>0</v>
      </c>
      <c r="M178" s="162">
        <f>IF(J178=0," ",J178)</f>
        <v>45.7</v>
      </c>
      <c r="N178" s="160">
        <f>IFERROR(L178*M178," ")</f>
        <v>0</v>
      </c>
      <c r="O178" s="163" t="str">
        <f>IF(((F178+I178)-L178)=0," ",(F178+I178)-L178)</f>
        <v xml:space="preserve"> </v>
      </c>
      <c r="P178" s="162">
        <f>M178</f>
        <v>45.7</v>
      </c>
      <c r="Q178" s="160">
        <f>IFERROR((H178+K178)-N178," ")</f>
        <v>0</v>
      </c>
      <c r="R178" s="29"/>
      <c r="S178" s="51"/>
      <c r="T178" s="72"/>
      <c r="U178" s="72"/>
      <c r="V178" s="72"/>
      <c r="W178" s="36"/>
      <c r="X178" s="37"/>
      <c r="Y178" s="37"/>
      <c r="Z178" s="36"/>
      <c r="AA178" s="37"/>
      <c r="AB178" s="37"/>
      <c r="AC178" s="36"/>
      <c r="AD178" s="37"/>
      <c r="AE178" s="37"/>
      <c r="AF178" s="36"/>
      <c r="AG178" s="72"/>
      <c r="AH178" s="37"/>
      <c r="AI178" s="36"/>
      <c r="AJ178" s="17"/>
      <c r="AK178" s="57"/>
    </row>
    <row r="179" spans="1:37" ht="16.5" customHeight="1">
      <c r="A179" s="30"/>
      <c r="B179" s="281" t="s">
        <v>120</v>
      </c>
      <c r="C179" s="282"/>
      <c r="D179" s="281" t="s">
        <v>294</v>
      </c>
      <c r="E179" s="283" t="s">
        <v>75</v>
      </c>
      <c r="F179" s="164">
        <v>21.2</v>
      </c>
      <c r="G179" s="159">
        <v>30.99</v>
      </c>
      <c r="H179" s="177">
        <f>CMVSem04[[#This Row],[Un. (R$)]]*CMVSem04[[#This Row],[Qtd.]]</f>
        <v>656.98799999999994</v>
      </c>
      <c r="I179" s="164">
        <v>0</v>
      </c>
      <c r="J179" s="165">
        <v>30.99</v>
      </c>
      <c r="K179" s="160">
        <f t="shared" si="29"/>
        <v>0</v>
      </c>
      <c r="L179" s="164">
        <v>5</v>
      </c>
      <c r="M179" s="162">
        <f t="shared" si="35"/>
        <v>30.99</v>
      </c>
      <c r="N179" s="160">
        <f t="shared" si="31"/>
        <v>154.94999999999999</v>
      </c>
      <c r="O179" s="163">
        <f t="shared" si="32"/>
        <v>16.2</v>
      </c>
      <c r="P179" s="165">
        <f t="shared" si="33"/>
        <v>30.99</v>
      </c>
      <c r="Q179" s="160">
        <f t="shared" si="34"/>
        <v>502.03799999999995</v>
      </c>
      <c r="R179" s="29"/>
      <c r="S179" s="30"/>
      <c r="T179" s="31"/>
      <c r="U179" s="31"/>
      <c r="V179" s="31"/>
      <c r="W179" s="33"/>
      <c r="X179" s="35"/>
      <c r="Y179" s="35"/>
      <c r="Z179" s="33"/>
      <c r="AA179" s="35"/>
      <c r="AB179" s="35"/>
      <c r="AC179" s="33"/>
      <c r="AD179" s="35"/>
      <c r="AE179" s="35"/>
      <c r="AF179" s="33"/>
      <c r="AG179" s="31"/>
      <c r="AH179" s="35"/>
      <c r="AI179" s="33"/>
      <c r="AJ179" s="29"/>
      <c r="AK179" s="57"/>
    </row>
    <row r="180" spans="1:37" ht="16.5" customHeight="1">
      <c r="A180" s="30"/>
      <c r="B180" s="281" t="s">
        <v>120</v>
      </c>
      <c r="C180" s="282">
        <v>130011</v>
      </c>
      <c r="D180" s="281" t="s">
        <v>380</v>
      </c>
      <c r="E180" s="283" t="s">
        <v>24</v>
      </c>
      <c r="F180" s="158">
        <v>5</v>
      </c>
      <c r="G180" s="159">
        <v>30.99</v>
      </c>
      <c r="H180" s="177">
        <f>CMVSem04[[#This Row],[Un. (R$)]]*CMVSem04[[#This Row],[Qtd.]]</f>
        <v>154.94999999999999</v>
      </c>
      <c r="I180" s="158">
        <v>0</v>
      </c>
      <c r="J180" s="162">
        <v>30.99</v>
      </c>
      <c r="K180" s="160">
        <f t="shared" si="29"/>
        <v>0</v>
      </c>
      <c r="L180" s="158">
        <v>0</v>
      </c>
      <c r="M180" s="162">
        <f t="shared" si="35"/>
        <v>30.99</v>
      </c>
      <c r="N180" s="160">
        <f t="shared" si="31"/>
        <v>0</v>
      </c>
      <c r="O180" s="163">
        <f t="shared" si="32"/>
        <v>5</v>
      </c>
      <c r="P180" s="162">
        <f t="shared" si="33"/>
        <v>30.99</v>
      </c>
      <c r="Q180" s="160">
        <f t="shared" si="34"/>
        <v>154.94999999999999</v>
      </c>
      <c r="R180" s="29"/>
      <c r="S180" s="51"/>
      <c r="T180" s="72"/>
      <c r="U180" s="72"/>
      <c r="V180" s="72"/>
      <c r="W180" s="36"/>
      <c r="X180" s="37"/>
      <c r="Y180" s="37"/>
      <c r="Z180" s="36"/>
      <c r="AA180" s="37"/>
      <c r="AB180" s="37"/>
      <c r="AC180" s="36"/>
      <c r="AD180" s="37"/>
      <c r="AE180" s="37"/>
      <c r="AF180" s="36"/>
      <c r="AG180" s="72"/>
      <c r="AH180" s="37"/>
      <c r="AI180" s="36"/>
      <c r="AJ180" s="17"/>
      <c r="AK180" s="57"/>
    </row>
    <row r="181" spans="1:37" ht="16.5" customHeight="1">
      <c r="A181" s="30"/>
      <c r="B181" s="281" t="s">
        <v>120</v>
      </c>
      <c r="C181" s="282">
        <v>130001</v>
      </c>
      <c r="D181" s="281" t="s">
        <v>381</v>
      </c>
      <c r="E181" s="283" t="s">
        <v>24</v>
      </c>
      <c r="F181" s="158">
        <v>15.673999999999999</v>
      </c>
      <c r="G181" s="159">
        <v>30.99</v>
      </c>
      <c r="H181" s="177">
        <f>CMVSem04[[#This Row],[Un. (R$)]]*CMVSem04[[#This Row],[Qtd.]]</f>
        <v>485.73725999999994</v>
      </c>
      <c r="I181" s="158">
        <v>0</v>
      </c>
      <c r="J181" s="162">
        <v>30.99</v>
      </c>
      <c r="K181" s="160">
        <f t="shared" si="29"/>
        <v>0</v>
      </c>
      <c r="L181" s="158">
        <v>7.7480000000000002</v>
      </c>
      <c r="M181" s="162">
        <f t="shared" si="35"/>
        <v>30.99</v>
      </c>
      <c r="N181" s="160">
        <f t="shared" si="31"/>
        <v>240.11052000000001</v>
      </c>
      <c r="O181" s="163">
        <f t="shared" si="32"/>
        <v>7.9259999999999993</v>
      </c>
      <c r="P181" s="162">
        <f t="shared" si="33"/>
        <v>30.99</v>
      </c>
      <c r="Q181" s="160">
        <f t="shared" si="34"/>
        <v>245.62673999999993</v>
      </c>
      <c r="R181" s="29"/>
      <c r="S181" s="183"/>
      <c r="T181" s="72"/>
      <c r="U181" s="72"/>
      <c r="V181" s="72"/>
      <c r="W181" s="36"/>
      <c r="X181" s="37"/>
      <c r="Y181" s="37"/>
      <c r="Z181" s="36"/>
      <c r="AA181" s="37"/>
      <c r="AB181" s="35"/>
      <c r="AC181" s="33"/>
      <c r="AD181" s="35"/>
      <c r="AE181" s="35"/>
      <c r="AF181" s="33"/>
      <c r="AG181" s="31"/>
      <c r="AH181" s="35"/>
      <c r="AI181" s="33"/>
      <c r="AJ181" s="29"/>
      <c r="AK181" s="57"/>
    </row>
    <row r="182" spans="1:37" ht="16.5" customHeight="1">
      <c r="A182" s="30"/>
      <c r="B182" s="281" t="s">
        <v>120</v>
      </c>
      <c r="C182" s="282">
        <v>130003</v>
      </c>
      <c r="D182" s="281" t="s">
        <v>258</v>
      </c>
      <c r="E182" s="283" t="s">
        <v>24</v>
      </c>
      <c r="F182" s="174">
        <v>30.966000000000001</v>
      </c>
      <c r="G182" s="159">
        <v>15.49</v>
      </c>
      <c r="H182" s="177">
        <f>CMVSem04[[#This Row],[Un. (R$)]]*CMVSem04[[#This Row],[Qtd.]]</f>
        <v>479.66334000000001</v>
      </c>
      <c r="I182" s="174">
        <v>59</v>
      </c>
      <c r="J182" s="175">
        <v>17.989999999999998</v>
      </c>
      <c r="K182" s="160">
        <f t="shared" si="29"/>
        <v>1061.4099999999999</v>
      </c>
      <c r="L182" s="174">
        <v>19.338000000000001</v>
      </c>
      <c r="M182" s="175">
        <f t="shared" si="35"/>
        <v>17.989999999999998</v>
      </c>
      <c r="N182" s="160">
        <f t="shared" si="31"/>
        <v>347.89062000000001</v>
      </c>
      <c r="O182" s="163">
        <f t="shared" si="32"/>
        <v>70.628000000000014</v>
      </c>
      <c r="P182" s="175">
        <f t="shared" si="33"/>
        <v>17.989999999999998</v>
      </c>
      <c r="Q182" s="160">
        <f t="shared" si="34"/>
        <v>1193.1827199999998</v>
      </c>
      <c r="R182" s="29"/>
      <c r="S182" s="184"/>
      <c r="T182" s="31"/>
      <c r="U182" s="31"/>
      <c r="V182" s="31"/>
      <c r="W182" s="33"/>
      <c r="X182" s="35"/>
      <c r="Y182" s="35"/>
      <c r="Z182" s="33"/>
      <c r="AA182" s="35"/>
      <c r="AB182" s="37"/>
      <c r="AC182" s="36"/>
      <c r="AD182" s="37"/>
      <c r="AE182" s="37"/>
      <c r="AF182" s="36"/>
      <c r="AG182" s="72"/>
      <c r="AH182" s="37"/>
      <c r="AI182" s="36"/>
      <c r="AJ182" s="17"/>
      <c r="AK182" s="57"/>
    </row>
    <row r="183" spans="1:37" ht="16.5" customHeight="1">
      <c r="A183" s="30"/>
      <c r="B183" s="281" t="s">
        <v>120</v>
      </c>
      <c r="C183" s="282">
        <v>130019</v>
      </c>
      <c r="D183" s="281" t="s">
        <v>129</v>
      </c>
      <c r="E183" s="283" t="s">
        <v>24</v>
      </c>
      <c r="F183" s="158">
        <v>0</v>
      </c>
      <c r="G183" s="159">
        <v>29.99</v>
      </c>
      <c r="H183" s="177">
        <f>CMVSem04[[#This Row],[Un. (R$)]]*CMVSem04[[#This Row],[Qtd.]]</f>
        <v>0</v>
      </c>
      <c r="I183" s="158">
        <v>5.7</v>
      </c>
      <c r="J183" s="162">
        <v>29.99</v>
      </c>
      <c r="K183" s="160">
        <f t="shared" si="29"/>
        <v>170.94299999999998</v>
      </c>
      <c r="L183" s="158">
        <v>0</v>
      </c>
      <c r="M183" s="162">
        <f t="shared" si="35"/>
        <v>29.99</v>
      </c>
      <c r="N183" s="160">
        <f t="shared" si="31"/>
        <v>0</v>
      </c>
      <c r="O183" s="163">
        <f t="shared" si="32"/>
        <v>5.7</v>
      </c>
      <c r="P183" s="162">
        <f t="shared" si="33"/>
        <v>29.99</v>
      </c>
      <c r="Q183" s="160">
        <f t="shared" si="34"/>
        <v>170.94299999999998</v>
      </c>
      <c r="R183" s="29"/>
      <c r="S183" s="183"/>
      <c r="T183" s="72"/>
      <c r="U183" s="72"/>
      <c r="V183" s="72"/>
      <c r="W183" s="36"/>
      <c r="X183" s="37"/>
      <c r="Y183" s="37"/>
      <c r="Z183" s="36"/>
      <c r="AA183" s="37"/>
      <c r="AB183" s="35"/>
      <c r="AC183" s="33"/>
      <c r="AD183" s="35"/>
      <c r="AE183" s="35"/>
      <c r="AF183" s="33"/>
      <c r="AG183" s="31"/>
      <c r="AH183" s="35"/>
      <c r="AI183" s="33"/>
      <c r="AJ183" s="29"/>
      <c r="AK183" s="57"/>
    </row>
    <row r="184" spans="1:37" ht="16.5" customHeight="1">
      <c r="A184" s="30"/>
      <c r="B184" s="281" t="s">
        <v>120</v>
      </c>
      <c r="C184" s="282">
        <v>130017</v>
      </c>
      <c r="D184" s="281" t="s">
        <v>383</v>
      </c>
      <c r="E184" s="283" t="s">
        <v>24</v>
      </c>
      <c r="F184" s="158">
        <v>15.151999999999999</v>
      </c>
      <c r="G184" s="159">
        <v>20.99</v>
      </c>
      <c r="H184" s="177">
        <f>CMVSem04[[#This Row],[Un. (R$)]]*CMVSem04[[#This Row],[Qtd.]]</f>
        <v>318.04047999999995</v>
      </c>
      <c r="I184" s="158">
        <v>0</v>
      </c>
      <c r="J184" s="162">
        <v>20.99</v>
      </c>
      <c r="K184" s="160">
        <f t="shared" si="29"/>
        <v>0</v>
      </c>
      <c r="L184" s="158">
        <v>12.396000000000001</v>
      </c>
      <c r="M184" s="162">
        <f t="shared" si="35"/>
        <v>20.99</v>
      </c>
      <c r="N184" s="160">
        <f t="shared" ref="N184:N216" si="36">IFERROR(L184*M184," ")</f>
        <v>260.19204000000002</v>
      </c>
      <c r="O184" s="163">
        <f t="shared" ref="O184:O216" si="37">IF(((F184+I184)-L184)=0," ",(F184+I184)-L184)</f>
        <v>2.7559999999999985</v>
      </c>
      <c r="P184" s="162">
        <f t="shared" ref="P184:P216" si="38">M184</f>
        <v>20.99</v>
      </c>
      <c r="Q184" s="160">
        <f t="shared" si="34"/>
        <v>57.848439999999925</v>
      </c>
      <c r="R184" s="29"/>
      <c r="S184" s="184"/>
      <c r="T184" s="31"/>
      <c r="U184" s="31"/>
      <c r="V184" s="31"/>
      <c r="W184" s="33"/>
      <c r="X184" s="35"/>
      <c r="Y184" s="35"/>
      <c r="Z184" s="33"/>
      <c r="AA184" s="35"/>
      <c r="AB184" s="37"/>
      <c r="AC184" s="36"/>
      <c r="AD184" s="37"/>
      <c r="AE184" s="37"/>
      <c r="AF184" s="36"/>
      <c r="AG184" s="72"/>
      <c r="AH184" s="37"/>
      <c r="AI184" s="36"/>
      <c r="AJ184" s="17"/>
      <c r="AK184" s="57"/>
    </row>
    <row r="185" spans="1:37" ht="16.5" customHeight="1">
      <c r="A185" s="30"/>
      <c r="B185" s="281" t="s">
        <v>120</v>
      </c>
      <c r="C185" s="282">
        <v>130020</v>
      </c>
      <c r="D185" s="281" t="s">
        <v>438</v>
      </c>
      <c r="E185" s="283" t="s">
        <v>24</v>
      </c>
      <c r="F185" s="158">
        <v>0</v>
      </c>
      <c r="G185" s="159">
        <v>10.99</v>
      </c>
      <c r="H185" s="177">
        <f>CMVSem04[[#This Row],[Un. (R$)]]*CMVSem04[[#This Row],[Qtd.]]</f>
        <v>0</v>
      </c>
      <c r="I185" s="158">
        <v>5.0999999999999996</v>
      </c>
      <c r="J185" s="162">
        <v>10.99</v>
      </c>
      <c r="K185" s="160">
        <f t="shared" si="29"/>
        <v>56.048999999999999</v>
      </c>
      <c r="L185" s="158">
        <v>2.5</v>
      </c>
      <c r="M185" s="162">
        <f t="shared" si="35"/>
        <v>10.99</v>
      </c>
      <c r="N185" s="160">
        <f t="shared" si="36"/>
        <v>27.475000000000001</v>
      </c>
      <c r="O185" s="163">
        <f t="shared" si="37"/>
        <v>2.5999999999999996</v>
      </c>
      <c r="P185" s="162">
        <f t="shared" si="38"/>
        <v>10.99</v>
      </c>
      <c r="Q185" s="160">
        <f t="shared" si="34"/>
        <v>28.573999999999998</v>
      </c>
      <c r="R185" s="29"/>
      <c r="S185" s="183"/>
      <c r="T185" s="72"/>
      <c r="U185" s="72"/>
      <c r="V185" s="72"/>
      <c r="W185" s="36"/>
      <c r="X185" s="37"/>
      <c r="Y185" s="37"/>
      <c r="Z185" s="36"/>
      <c r="AA185" s="37"/>
      <c r="AB185" s="35"/>
      <c r="AC185" s="33"/>
      <c r="AD185" s="35"/>
      <c r="AE185" s="35"/>
      <c r="AF185" s="33"/>
      <c r="AG185" s="31"/>
      <c r="AH185" s="35"/>
      <c r="AI185" s="33"/>
      <c r="AJ185" s="29"/>
      <c r="AK185" s="57"/>
    </row>
    <row r="186" spans="1:37" ht="16.5" customHeight="1">
      <c r="A186" s="30"/>
      <c r="B186" s="281" t="s">
        <v>120</v>
      </c>
      <c r="C186" s="282">
        <v>130021</v>
      </c>
      <c r="D186" s="281" t="s">
        <v>131</v>
      </c>
      <c r="E186" s="283" t="s">
        <v>53</v>
      </c>
      <c r="F186" s="158">
        <v>0</v>
      </c>
      <c r="G186" s="159">
        <v>24.99</v>
      </c>
      <c r="H186" s="177">
        <f>CMVSem04[[#This Row],[Un. (R$)]]*CMVSem04[[#This Row],[Qtd.]]</f>
        <v>0</v>
      </c>
      <c r="I186" s="158">
        <v>5</v>
      </c>
      <c r="J186" s="162">
        <v>24.99</v>
      </c>
      <c r="K186" s="160">
        <f t="shared" si="29"/>
        <v>124.94999999999999</v>
      </c>
      <c r="L186" s="158">
        <v>2.5</v>
      </c>
      <c r="M186" s="162">
        <f t="shared" si="35"/>
        <v>24.99</v>
      </c>
      <c r="N186" s="160">
        <f t="shared" si="36"/>
        <v>62.474999999999994</v>
      </c>
      <c r="O186" s="163">
        <f t="shared" si="37"/>
        <v>2.5</v>
      </c>
      <c r="P186" s="162">
        <f t="shared" si="38"/>
        <v>24.99</v>
      </c>
      <c r="Q186" s="160">
        <f t="shared" si="34"/>
        <v>62.474999999999994</v>
      </c>
      <c r="R186" s="29"/>
      <c r="S186" s="184"/>
      <c r="T186" s="31"/>
      <c r="U186" s="31"/>
      <c r="V186" s="31"/>
      <c r="W186" s="33"/>
      <c r="X186" s="35"/>
      <c r="Y186" s="35"/>
      <c r="Z186" s="33"/>
      <c r="AA186" s="35"/>
      <c r="AB186" s="37"/>
      <c r="AC186" s="36"/>
      <c r="AD186" s="37"/>
      <c r="AE186" s="37"/>
      <c r="AF186" s="36"/>
      <c r="AG186" s="72"/>
      <c r="AH186" s="37"/>
      <c r="AI186" s="36"/>
      <c r="AJ186" s="17"/>
      <c r="AK186" s="57"/>
    </row>
    <row r="187" spans="1:37" ht="16.5" customHeight="1">
      <c r="A187" s="30"/>
      <c r="B187" s="281" t="s">
        <v>120</v>
      </c>
      <c r="C187" s="282">
        <v>130018</v>
      </c>
      <c r="D187" s="281" t="s">
        <v>128</v>
      </c>
      <c r="E187" s="283" t="s">
        <v>24</v>
      </c>
      <c r="F187" s="158">
        <v>0</v>
      </c>
      <c r="G187" s="159">
        <v>20.99</v>
      </c>
      <c r="H187" s="177">
        <f>CMVSem04[[#This Row],[Un. (R$)]]*CMVSem04[[#This Row],[Qtd.]]</f>
        <v>0</v>
      </c>
      <c r="I187" s="158">
        <v>0</v>
      </c>
      <c r="J187" s="162">
        <v>20.99</v>
      </c>
      <c r="K187" s="160">
        <f t="shared" si="29"/>
        <v>0</v>
      </c>
      <c r="L187" s="158">
        <v>0</v>
      </c>
      <c r="M187" s="162">
        <f t="shared" si="35"/>
        <v>20.99</v>
      </c>
      <c r="N187" s="160">
        <f t="shared" si="36"/>
        <v>0</v>
      </c>
      <c r="O187" s="163" t="str">
        <f t="shared" si="37"/>
        <v xml:space="preserve"> </v>
      </c>
      <c r="P187" s="162">
        <f t="shared" si="38"/>
        <v>20.99</v>
      </c>
      <c r="Q187" s="160">
        <f t="shared" si="34"/>
        <v>0</v>
      </c>
      <c r="R187" s="29"/>
      <c r="S187" s="183"/>
      <c r="T187" s="72"/>
      <c r="U187" s="72"/>
      <c r="V187" s="72"/>
      <c r="W187" s="36"/>
      <c r="X187" s="37"/>
      <c r="Y187" s="37"/>
      <c r="Z187" s="36"/>
      <c r="AA187" s="37"/>
      <c r="AB187" s="35"/>
      <c r="AC187" s="33"/>
      <c r="AD187" s="35"/>
      <c r="AE187" s="35"/>
      <c r="AF187" s="33"/>
      <c r="AG187" s="31"/>
      <c r="AH187" s="35"/>
      <c r="AI187" s="33"/>
      <c r="AJ187" s="29"/>
      <c r="AK187" s="57"/>
    </row>
    <row r="188" spans="1:37" ht="16.5" customHeight="1">
      <c r="A188" s="30"/>
      <c r="B188" s="281" t="s">
        <v>120</v>
      </c>
      <c r="C188" s="282"/>
      <c r="D188" s="281" t="s">
        <v>465</v>
      </c>
      <c r="E188" s="283" t="s">
        <v>24</v>
      </c>
      <c r="F188" s="158">
        <v>0</v>
      </c>
      <c r="G188" s="159">
        <v>36.880000000000003</v>
      </c>
      <c r="H188" s="177">
        <f>CMVSem04[[#This Row],[Un. (R$)]]*CMVSem04[[#This Row],[Qtd.]]</f>
        <v>0</v>
      </c>
      <c r="I188" s="158">
        <v>14.997</v>
      </c>
      <c r="J188" s="162">
        <v>35</v>
      </c>
      <c r="K188" s="160">
        <f t="shared" si="29"/>
        <v>524.89499999999998</v>
      </c>
      <c r="L188" s="158">
        <v>0</v>
      </c>
      <c r="M188" s="162">
        <f t="shared" si="35"/>
        <v>35</v>
      </c>
      <c r="N188" s="160">
        <f t="shared" si="36"/>
        <v>0</v>
      </c>
      <c r="O188" s="163">
        <f t="shared" si="37"/>
        <v>14.997</v>
      </c>
      <c r="P188" s="162">
        <f t="shared" si="38"/>
        <v>35</v>
      </c>
      <c r="Q188" s="160">
        <f t="shared" si="34"/>
        <v>524.89499999999998</v>
      </c>
      <c r="R188" s="29"/>
      <c r="S188" s="184"/>
      <c r="T188" s="31"/>
      <c r="U188" s="31"/>
      <c r="V188" s="31"/>
      <c r="W188" s="33"/>
      <c r="X188" s="35"/>
      <c r="Y188" s="35"/>
      <c r="Z188" s="33"/>
      <c r="AA188" s="35"/>
      <c r="AB188" s="37"/>
      <c r="AC188" s="36"/>
      <c r="AD188" s="37"/>
      <c r="AE188" s="37"/>
      <c r="AF188" s="36"/>
      <c r="AG188" s="72"/>
      <c r="AH188" s="37"/>
      <c r="AI188" s="36"/>
      <c r="AJ188" s="17"/>
      <c r="AK188" s="57"/>
    </row>
    <row r="189" spans="1:37" ht="16.5" customHeight="1">
      <c r="A189" s="30"/>
      <c r="B189" s="281" t="s">
        <v>120</v>
      </c>
      <c r="C189" s="282"/>
      <c r="D189" s="281" t="s">
        <v>529</v>
      </c>
      <c r="E189" s="283" t="s">
        <v>24</v>
      </c>
      <c r="F189" s="158">
        <v>0</v>
      </c>
      <c r="G189" s="159">
        <v>22.5</v>
      </c>
      <c r="H189" s="177">
        <f>CMVSem04[[#This Row],[Un. (R$)]]*CMVSem04[[#This Row],[Qtd.]]</f>
        <v>0</v>
      </c>
      <c r="I189" s="158">
        <v>0</v>
      </c>
      <c r="J189" s="162">
        <v>22.5</v>
      </c>
      <c r="K189" s="160">
        <f t="shared" si="29"/>
        <v>0</v>
      </c>
      <c r="L189" s="158">
        <v>0</v>
      </c>
      <c r="M189" s="162">
        <f t="shared" si="35"/>
        <v>22.5</v>
      </c>
      <c r="N189" s="160">
        <f t="shared" si="36"/>
        <v>0</v>
      </c>
      <c r="O189" s="163" t="str">
        <f t="shared" si="37"/>
        <v xml:space="preserve"> </v>
      </c>
      <c r="P189" s="162">
        <f t="shared" si="38"/>
        <v>22.5</v>
      </c>
      <c r="Q189" s="160">
        <f t="shared" si="34"/>
        <v>0</v>
      </c>
      <c r="R189" s="29"/>
      <c r="S189" s="183"/>
      <c r="T189" s="72"/>
      <c r="U189" s="72"/>
      <c r="V189" s="72"/>
      <c r="W189" s="36"/>
      <c r="X189" s="37"/>
      <c r="Y189" s="37"/>
      <c r="Z189" s="36"/>
      <c r="AA189" s="37"/>
      <c r="AB189" s="35"/>
      <c r="AC189" s="33"/>
      <c r="AD189" s="35"/>
      <c r="AE189" s="35"/>
      <c r="AF189" s="33"/>
      <c r="AG189" s="31"/>
      <c r="AH189" s="35"/>
      <c r="AI189" s="33"/>
      <c r="AJ189" s="29"/>
      <c r="AK189" s="57"/>
    </row>
    <row r="190" spans="1:37" ht="16.5" customHeight="1">
      <c r="A190" s="30"/>
      <c r="B190" s="281" t="s">
        <v>120</v>
      </c>
      <c r="C190" s="282"/>
      <c r="D190" s="281" t="s">
        <v>555</v>
      </c>
      <c r="E190" s="283" t="s">
        <v>75</v>
      </c>
      <c r="F190" s="158">
        <v>32.18</v>
      </c>
      <c r="G190" s="159">
        <v>16.989999999999998</v>
      </c>
      <c r="H190" s="177">
        <f>CMVSem04[[#This Row],[Un. (R$)]]*CMVSem04[[#This Row],[Qtd.]]</f>
        <v>546.73819999999989</v>
      </c>
      <c r="I190" s="158">
        <v>97.5</v>
      </c>
      <c r="J190" s="162">
        <v>16.989999999999998</v>
      </c>
      <c r="K190" s="160">
        <f t="shared" si="29"/>
        <v>1656.5249999999999</v>
      </c>
      <c r="L190" s="158">
        <v>15.214</v>
      </c>
      <c r="M190" s="162">
        <f t="shared" si="35"/>
        <v>16.989999999999998</v>
      </c>
      <c r="N190" s="160">
        <f t="shared" si="36"/>
        <v>258.48586</v>
      </c>
      <c r="O190" s="163">
        <f t="shared" si="37"/>
        <v>114.46600000000001</v>
      </c>
      <c r="P190" s="162">
        <f t="shared" si="38"/>
        <v>16.989999999999998</v>
      </c>
      <c r="Q190" s="160">
        <f t="shared" si="34"/>
        <v>1944.7773399999999</v>
      </c>
      <c r="R190" s="29"/>
      <c r="S190" s="51"/>
      <c r="T190" s="72"/>
      <c r="U190" s="72"/>
      <c r="V190" s="72"/>
      <c r="W190" s="36"/>
      <c r="X190" s="37"/>
      <c r="Y190" s="37"/>
      <c r="Z190" s="36"/>
      <c r="AA190" s="37"/>
      <c r="AB190" s="37"/>
      <c r="AC190" s="36"/>
      <c r="AD190" s="37"/>
      <c r="AE190" s="37"/>
      <c r="AF190" s="36"/>
      <c r="AG190" s="72"/>
      <c r="AH190" s="37"/>
      <c r="AI190" s="36"/>
      <c r="AJ190" s="17"/>
      <c r="AK190" s="57"/>
    </row>
    <row r="191" spans="1:37" ht="16.5" customHeight="1">
      <c r="A191" s="30"/>
      <c r="B191" s="281" t="s">
        <v>120</v>
      </c>
      <c r="C191" s="282">
        <v>140002</v>
      </c>
      <c r="D191" s="281" t="s">
        <v>133</v>
      </c>
      <c r="E191" s="283" t="s">
        <v>24</v>
      </c>
      <c r="F191" s="158">
        <v>4.1070000000000002</v>
      </c>
      <c r="G191" s="159">
        <v>79.900000000000006</v>
      </c>
      <c r="H191" s="177">
        <f>CMVSem04[[#This Row],[Un. (R$)]]*CMVSem04[[#This Row],[Qtd.]]</f>
        <v>328.14930000000004</v>
      </c>
      <c r="I191" s="158">
        <v>12</v>
      </c>
      <c r="J191" s="162">
        <v>87.9</v>
      </c>
      <c r="K191" s="160">
        <f t="shared" si="29"/>
        <v>1054.8000000000002</v>
      </c>
      <c r="L191" s="158">
        <v>9.8219999999999992</v>
      </c>
      <c r="M191" s="162">
        <f t="shared" si="35"/>
        <v>87.9</v>
      </c>
      <c r="N191" s="160">
        <f t="shared" si="36"/>
        <v>863.35379999999998</v>
      </c>
      <c r="O191" s="163">
        <f t="shared" si="37"/>
        <v>6.2850000000000001</v>
      </c>
      <c r="P191" s="162">
        <f t="shared" si="38"/>
        <v>87.9</v>
      </c>
      <c r="Q191" s="160">
        <f t="shared" si="34"/>
        <v>519.59550000000024</v>
      </c>
      <c r="R191" s="29"/>
      <c r="S191" s="30"/>
      <c r="T191" s="31"/>
      <c r="U191" s="31"/>
      <c r="V191" s="31"/>
      <c r="W191" s="33"/>
      <c r="X191" s="35"/>
      <c r="Y191" s="35"/>
      <c r="Z191" s="33"/>
      <c r="AA191" s="35"/>
      <c r="AB191" s="35"/>
      <c r="AC191" s="33"/>
      <c r="AD191" s="35"/>
      <c r="AE191" s="35"/>
      <c r="AF191" s="33"/>
      <c r="AG191" s="31"/>
      <c r="AH191" s="35"/>
      <c r="AI191" s="33"/>
      <c r="AJ191" s="29"/>
      <c r="AK191" s="57"/>
    </row>
    <row r="192" spans="1:37" ht="16.5" customHeight="1">
      <c r="A192" s="30"/>
      <c r="B192" s="281" t="s">
        <v>120</v>
      </c>
      <c r="C192" s="282">
        <v>140001</v>
      </c>
      <c r="D192" s="281" t="s">
        <v>457</v>
      </c>
      <c r="E192" s="283" t="s">
        <v>24</v>
      </c>
      <c r="F192" s="158">
        <v>8.3539999999999992</v>
      </c>
      <c r="G192" s="159">
        <v>42.9</v>
      </c>
      <c r="H192" s="177">
        <f>CMVSem04[[#This Row],[Un. (R$)]]*CMVSem04[[#This Row],[Qtd.]]</f>
        <v>358.38659999999993</v>
      </c>
      <c r="I192" s="158">
        <v>18</v>
      </c>
      <c r="J192" s="162">
        <v>44.9</v>
      </c>
      <c r="K192" s="160">
        <f t="shared" si="29"/>
        <v>808.19999999999993</v>
      </c>
      <c r="L192" s="158">
        <v>5</v>
      </c>
      <c r="M192" s="162">
        <f t="shared" si="35"/>
        <v>44.9</v>
      </c>
      <c r="N192" s="160">
        <f t="shared" si="36"/>
        <v>224.5</v>
      </c>
      <c r="O192" s="163">
        <f t="shared" si="37"/>
        <v>21.353999999999999</v>
      </c>
      <c r="P192" s="162">
        <f t="shared" si="38"/>
        <v>44.9</v>
      </c>
      <c r="Q192" s="160">
        <f t="shared" si="34"/>
        <v>942.08659999999986</v>
      </c>
      <c r="R192" s="29"/>
      <c r="S192" s="51"/>
      <c r="T192" s="72"/>
      <c r="U192" s="72"/>
      <c r="V192" s="72"/>
      <c r="W192" s="36"/>
      <c r="X192" s="37"/>
      <c r="Y192" s="37"/>
      <c r="Z192" s="36"/>
      <c r="AA192" s="37"/>
      <c r="AB192" s="37"/>
      <c r="AC192" s="36"/>
      <c r="AD192" s="37"/>
      <c r="AE192" s="37"/>
      <c r="AF192" s="36"/>
      <c r="AG192" s="72"/>
      <c r="AH192" s="37"/>
      <c r="AI192" s="36"/>
      <c r="AJ192" s="17"/>
      <c r="AK192" s="57"/>
    </row>
    <row r="193" spans="1:37" ht="16.5" customHeight="1">
      <c r="A193" s="30"/>
      <c r="B193" s="281" t="s">
        <v>120</v>
      </c>
      <c r="C193" s="282"/>
      <c r="D193" s="281" t="s">
        <v>408</v>
      </c>
      <c r="E193" s="283" t="s">
        <v>24</v>
      </c>
      <c r="F193" s="158">
        <v>0</v>
      </c>
      <c r="G193" s="159">
        <v>95.99</v>
      </c>
      <c r="H193" s="177">
        <f>CMVSem04[[#This Row],[Un. (R$)]]*CMVSem04[[#This Row],[Qtd.]]</f>
        <v>0</v>
      </c>
      <c r="I193" s="158">
        <v>0</v>
      </c>
      <c r="J193" s="162">
        <v>95.99</v>
      </c>
      <c r="K193" s="160">
        <f t="shared" si="29"/>
        <v>0</v>
      </c>
      <c r="L193" s="158">
        <v>0</v>
      </c>
      <c r="M193" s="162">
        <f t="shared" si="35"/>
        <v>95.99</v>
      </c>
      <c r="N193" s="160">
        <f t="shared" si="36"/>
        <v>0</v>
      </c>
      <c r="O193" s="163" t="str">
        <f t="shared" si="37"/>
        <v xml:space="preserve"> </v>
      </c>
      <c r="P193" s="162">
        <f t="shared" si="38"/>
        <v>95.99</v>
      </c>
      <c r="Q193" s="160">
        <f t="shared" si="34"/>
        <v>0</v>
      </c>
      <c r="R193" s="29"/>
      <c r="S193" s="30"/>
      <c r="T193" s="31"/>
      <c r="U193" s="31"/>
      <c r="V193" s="31"/>
      <c r="W193" s="33"/>
      <c r="X193" s="35"/>
      <c r="Y193" s="35"/>
      <c r="Z193" s="33"/>
      <c r="AA193" s="35"/>
      <c r="AB193" s="35"/>
      <c r="AC193" s="33"/>
      <c r="AD193" s="35"/>
      <c r="AE193" s="35"/>
      <c r="AF193" s="33"/>
      <c r="AG193" s="31"/>
      <c r="AH193" s="35"/>
      <c r="AI193" s="33"/>
      <c r="AJ193" s="29"/>
      <c r="AK193" s="57"/>
    </row>
    <row r="194" spans="1:37" ht="16.5" customHeight="1">
      <c r="A194" s="30"/>
      <c r="B194" s="281" t="s">
        <v>120</v>
      </c>
      <c r="C194" s="282"/>
      <c r="D194" s="281" t="s">
        <v>136</v>
      </c>
      <c r="E194" s="283" t="s">
        <v>24</v>
      </c>
      <c r="F194" s="158">
        <v>13</v>
      </c>
      <c r="G194" s="159">
        <v>5.63</v>
      </c>
      <c r="H194" s="177">
        <f>CMVSem04[[#This Row],[Un. (R$)]]*CMVSem04[[#This Row],[Qtd.]]</f>
        <v>73.19</v>
      </c>
      <c r="I194" s="158">
        <v>72</v>
      </c>
      <c r="J194" s="162">
        <v>4.5228999999999999</v>
      </c>
      <c r="K194" s="160">
        <f t="shared" si="29"/>
        <v>325.64879999999999</v>
      </c>
      <c r="L194" s="158">
        <v>16</v>
      </c>
      <c r="M194" s="162">
        <f t="shared" si="35"/>
        <v>4.5228999999999999</v>
      </c>
      <c r="N194" s="160">
        <f t="shared" si="36"/>
        <v>72.366399999999999</v>
      </c>
      <c r="O194" s="163">
        <f t="shared" si="37"/>
        <v>69</v>
      </c>
      <c r="P194" s="162">
        <f t="shared" si="38"/>
        <v>4.5228999999999999</v>
      </c>
      <c r="Q194" s="160">
        <f t="shared" si="34"/>
        <v>326.47239999999999</v>
      </c>
      <c r="R194" s="29"/>
      <c r="S194" s="184"/>
      <c r="T194" s="31"/>
      <c r="U194" s="31"/>
      <c r="V194" s="31"/>
      <c r="W194" s="33"/>
      <c r="X194" s="35"/>
      <c r="Y194" s="35"/>
      <c r="Z194" s="33"/>
      <c r="AA194" s="35"/>
      <c r="AB194" s="37"/>
      <c r="AC194" s="36"/>
      <c r="AD194" s="37"/>
      <c r="AE194" s="37"/>
      <c r="AF194" s="36"/>
      <c r="AG194" s="72"/>
      <c r="AH194" s="37"/>
      <c r="AI194" s="36"/>
      <c r="AJ194" s="17"/>
      <c r="AK194" s="57"/>
    </row>
    <row r="195" spans="1:37" ht="16.5" customHeight="1">
      <c r="A195" s="30"/>
      <c r="B195" s="281" t="s">
        <v>120</v>
      </c>
      <c r="C195" s="282"/>
      <c r="D195" s="281" t="s">
        <v>290</v>
      </c>
      <c r="E195" s="283" t="s">
        <v>24</v>
      </c>
      <c r="F195" s="164">
        <v>0</v>
      </c>
      <c r="G195" s="159">
        <v>11.99</v>
      </c>
      <c r="H195" s="177">
        <f>CMVSem04[[#This Row],[Un. (R$)]]*CMVSem04[[#This Row],[Qtd.]]</f>
        <v>0</v>
      </c>
      <c r="I195" s="164">
        <v>0</v>
      </c>
      <c r="J195" s="165">
        <v>11.99</v>
      </c>
      <c r="K195" s="160">
        <f t="shared" si="29"/>
        <v>0</v>
      </c>
      <c r="L195" s="164">
        <v>0</v>
      </c>
      <c r="M195" s="162">
        <f t="shared" si="35"/>
        <v>11.99</v>
      </c>
      <c r="N195" s="160">
        <f t="shared" si="36"/>
        <v>0</v>
      </c>
      <c r="O195" s="163" t="str">
        <f t="shared" si="37"/>
        <v xml:space="preserve"> </v>
      </c>
      <c r="P195" s="165">
        <f t="shared" si="38"/>
        <v>11.99</v>
      </c>
      <c r="Q195" s="160">
        <f t="shared" si="34"/>
        <v>0</v>
      </c>
      <c r="R195" s="29"/>
      <c r="S195" s="183"/>
      <c r="T195" s="72"/>
      <c r="U195" s="72"/>
      <c r="V195" s="72"/>
      <c r="W195" s="36"/>
      <c r="X195" s="37"/>
      <c r="Y195" s="37"/>
      <c r="Z195" s="36"/>
      <c r="AA195" s="37"/>
      <c r="AB195" s="35"/>
      <c r="AC195" s="33"/>
      <c r="AD195" s="35"/>
      <c r="AE195" s="35"/>
      <c r="AF195" s="33"/>
      <c r="AG195" s="31"/>
      <c r="AH195" s="35"/>
      <c r="AI195" s="33"/>
      <c r="AJ195" s="29"/>
      <c r="AK195" s="57"/>
    </row>
    <row r="196" spans="1:37" ht="16.5" customHeight="1">
      <c r="A196" s="30"/>
      <c r="B196" s="281" t="s">
        <v>120</v>
      </c>
      <c r="C196" s="282"/>
      <c r="D196" s="281" t="s">
        <v>137</v>
      </c>
      <c r="E196" s="283" t="s">
        <v>75</v>
      </c>
      <c r="F196" s="158">
        <v>0</v>
      </c>
      <c r="G196" s="159">
        <v>4.95</v>
      </c>
      <c r="H196" s="177">
        <f>CMVSem04[[#This Row],[Un. (R$)]]*CMVSem04[[#This Row],[Qtd.]]</f>
        <v>0</v>
      </c>
      <c r="I196" s="158">
        <v>0</v>
      </c>
      <c r="J196" s="162">
        <v>4.95</v>
      </c>
      <c r="K196" s="160">
        <f t="shared" si="29"/>
        <v>0</v>
      </c>
      <c r="L196" s="158">
        <v>0</v>
      </c>
      <c r="M196" s="162">
        <f t="shared" si="35"/>
        <v>4.95</v>
      </c>
      <c r="N196" s="160">
        <f t="shared" si="36"/>
        <v>0</v>
      </c>
      <c r="O196" s="163" t="str">
        <f t="shared" si="37"/>
        <v xml:space="preserve"> </v>
      </c>
      <c r="P196" s="162">
        <f t="shared" si="38"/>
        <v>4.95</v>
      </c>
      <c r="Q196" s="160">
        <f t="shared" si="34"/>
        <v>0</v>
      </c>
      <c r="R196" s="29"/>
      <c r="S196" s="184"/>
      <c r="T196" s="31"/>
      <c r="U196" s="31"/>
      <c r="V196" s="31"/>
      <c r="W196" s="33"/>
      <c r="X196" s="35"/>
      <c r="Y196" s="35"/>
      <c r="Z196" s="33"/>
      <c r="AA196" s="35"/>
      <c r="AB196" s="37"/>
      <c r="AC196" s="36"/>
      <c r="AD196" s="37"/>
      <c r="AE196" s="37"/>
      <c r="AF196" s="36"/>
      <c r="AG196" s="72"/>
      <c r="AH196" s="37"/>
      <c r="AI196" s="36"/>
      <c r="AJ196" s="17"/>
      <c r="AK196" s="57"/>
    </row>
    <row r="197" spans="1:37" ht="16.5" customHeight="1">
      <c r="A197" s="30"/>
      <c r="B197" s="281" t="s">
        <v>120</v>
      </c>
      <c r="C197" s="282"/>
      <c r="D197" s="281" t="s">
        <v>291</v>
      </c>
      <c r="E197" s="283" t="s">
        <v>75</v>
      </c>
      <c r="F197" s="158">
        <v>19</v>
      </c>
      <c r="G197" s="159">
        <v>5.83</v>
      </c>
      <c r="H197" s="177">
        <f>CMVSem04[[#This Row],[Un. (R$)]]*CMVSem04[[#This Row],[Qtd.]]</f>
        <v>110.77</v>
      </c>
      <c r="I197" s="158">
        <v>0</v>
      </c>
      <c r="J197" s="162">
        <v>5.83</v>
      </c>
      <c r="K197" s="160">
        <f t="shared" si="29"/>
        <v>0</v>
      </c>
      <c r="L197" s="158">
        <v>12</v>
      </c>
      <c r="M197" s="162">
        <f t="shared" si="35"/>
        <v>5.83</v>
      </c>
      <c r="N197" s="160">
        <f t="shared" si="36"/>
        <v>69.960000000000008</v>
      </c>
      <c r="O197" s="163">
        <f t="shared" si="37"/>
        <v>7</v>
      </c>
      <c r="P197" s="162">
        <f t="shared" si="38"/>
        <v>5.83</v>
      </c>
      <c r="Q197" s="160">
        <f t="shared" si="34"/>
        <v>40.809999999999988</v>
      </c>
      <c r="R197" s="29"/>
      <c r="S197" s="183"/>
      <c r="T197" s="72"/>
      <c r="U197" s="72"/>
      <c r="V197" s="72"/>
      <c r="W197" s="36"/>
      <c r="X197" s="37"/>
      <c r="Y197" s="37"/>
      <c r="Z197" s="36"/>
      <c r="AA197" s="37"/>
      <c r="AB197" s="35"/>
      <c r="AC197" s="33"/>
      <c r="AD197" s="35"/>
      <c r="AE197" s="35"/>
      <c r="AF197" s="33"/>
      <c r="AG197" s="31"/>
      <c r="AH197" s="35"/>
      <c r="AI197" s="33"/>
      <c r="AJ197" s="29"/>
      <c r="AK197" s="57"/>
    </row>
    <row r="198" spans="1:37" ht="16.5" customHeight="1">
      <c r="A198" s="30"/>
      <c r="B198" s="281" t="s">
        <v>127</v>
      </c>
      <c r="C198" s="282"/>
      <c r="D198" s="281" t="s">
        <v>319</v>
      </c>
      <c r="E198" s="283" t="s">
        <v>75</v>
      </c>
      <c r="F198" s="158">
        <v>0</v>
      </c>
      <c r="G198" s="159">
        <v>4.68</v>
      </c>
      <c r="H198" s="177">
        <f>CMVSem04[[#This Row],[Un. (R$)]]*CMVSem04[[#This Row],[Qtd.]]</f>
        <v>0</v>
      </c>
      <c r="I198" s="158">
        <v>0</v>
      </c>
      <c r="J198" s="162">
        <v>4.68</v>
      </c>
      <c r="K198" s="160">
        <f t="shared" si="29"/>
        <v>0</v>
      </c>
      <c r="L198" s="158">
        <v>0</v>
      </c>
      <c r="M198" s="162">
        <f t="shared" si="35"/>
        <v>4.68</v>
      </c>
      <c r="N198" s="160">
        <f t="shared" si="36"/>
        <v>0</v>
      </c>
      <c r="O198" s="163" t="str">
        <f t="shared" si="37"/>
        <v xml:space="preserve"> </v>
      </c>
      <c r="P198" s="162">
        <f t="shared" si="38"/>
        <v>4.68</v>
      </c>
      <c r="Q198" s="160">
        <f t="shared" ref="Q198:Q237" si="39">IFERROR((H198+K198)-N198," ")</f>
        <v>0</v>
      </c>
      <c r="R198" s="29"/>
      <c r="S198" s="184"/>
      <c r="T198" s="31"/>
      <c r="U198" s="31"/>
      <c r="V198" s="31"/>
      <c r="W198" s="33"/>
      <c r="X198" s="35"/>
      <c r="Y198" s="35"/>
      <c r="Z198" s="33"/>
      <c r="AA198" s="35"/>
      <c r="AB198" s="37"/>
      <c r="AC198" s="36"/>
      <c r="AD198" s="37"/>
      <c r="AE198" s="37"/>
      <c r="AF198" s="36"/>
      <c r="AG198" s="72"/>
      <c r="AH198" s="37"/>
      <c r="AI198" s="36"/>
      <c r="AJ198" s="17"/>
      <c r="AK198" s="57"/>
    </row>
    <row r="199" spans="1:37" ht="16.5" customHeight="1">
      <c r="A199" s="30"/>
      <c r="B199" s="281" t="s">
        <v>127</v>
      </c>
      <c r="C199" s="282"/>
      <c r="D199" s="281" t="s">
        <v>142</v>
      </c>
      <c r="E199" s="283" t="s">
        <v>75</v>
      </c>
      <c r="F199" s="158">
        <v>0</v>
      </c>
      <c r="G199" s="159">
        <v>11.99</v>
      </c>
      <c r="H199" s="177">
        <f>CMVSem04[[#This Row],[Un. (R$)]]*CMVSem04[[#This Row],[Qtd.]]</f>
        <v>0</v>
      </c>
      <c r="I199" s="158">
        <v>0</v>
      </c>
      <c r="J199" s="162">
        <v>11.99</v>
      </c>
      <c r="K199" s="160">
        <f>IF(I199="","",I199*J199)</f>
        <v>0</v>
      </c>
      <c r="L199" s="158">
        <v>0</v>
      </c>
      <c r="M199" s="162">
        <f>IF(J199=0," ",J199)</f>
        <v>11.99</v>
      </c>
      <c r="N199" s="160">
        <f>IFERROR(L199*M199," ")</f>
        <v>0</v>
      </c>
      <c r="O199" s="163" t="str">
        <f>IF(((F199+I199)-L199)=0," ",(F199+I199)-L199)</f>
        <v xml:space="preserve"> </v>
      </c>
      <c r="P199" s="162">
        <f>M199</f>
        <v>11.99</v>
      </c>
      <c r="Q199" s="160">
        <f>IFERROR((H199+K199)-N199," ")</f>
        <v>0</v>
      </c>
      <c r="R199" s="29"/>
      <c r="S199" s="183"/>
      <c r="T199" s="72"/>
      <c r="U199" s="72"/>
      <c r="V199" s="72"/>
      <c r="W199" s="36"/>
      <c r="X199" s="37"/>
      <c r="Y199" s="37"/>
      <c r="Z199" s="36"/>
      <c r="AA199" s="37"/>
      <c r="AB199" s="35"/>
      <c r="AC199" s="33"/>
      <c r="AD199" s="35"/>
      <c r="AE199" s="35"/>
      <c r="AF199" s="33"/>
      <c r="AG199" s="31"/>
      <c r="AH199" s="35"/>
      <c r="AI199" s="33"/>
      <c r="AJ199" s="29"/>
      <c r="AK199" s="57"/>
    </row>
    <row r="200" spans="1:37" ht="16.5" customHeight="1">
      <c r="A200" s="30"/>
      <c r="B200" s="281" t="s">
        <v>127</v>
      </c>
      <c r="C200" s="282"/>
      <c r="D200" s="281" t="s">
        <v>311</v>
      </c>
      <c r="E200" s="283" t="s">
        <v>75</v>
      </c>
      <c r="F200" s="158">
        <v>0</v>
      </c>
      <c r="G200" s="159">
        <v>2.5299999999999998</v>
      </c>
      <c r="H200" s="177">
        <f>CMVSem04[[#This Row],[Un. (R$)]]*CMVSem04[[#This Row],[Qtd.]]</f>
        <v>0</v>
      </c>
      <c r="I200" s="158">
        <v>0</v>
      </c>
      <c r="J200" s="162">
        <v>2.5299999999999998</v>
      </c>
      <c r="K200" s="160">
        <f>IF(I200="","",I200*J200)</f>
        <v>0</v>
      </c>
      <c r="L200" s="158">
        <v>0</v>
      </c>
      <c r="M200" s="162">
        <f>IF(J200=0," ",J200)</f>
        <v>2.5299999999999998</v>
      </c>
      <c r="N200" s="160">
        <f>IFERROR(L200*M200," ")</f>
        <v>0</v>
      </c>
      <c r="O200" s="163" t="str">
        <f>IF(((F200+I200)-L200)=0," ",(F200+I200)-L200)</f>
        <v xml:space="preserve"> </v>
      </c>
      <c r="P200" s="162">
        <f>M200</f>
        <v>2.5299999999999998</v>
      </c>
      <c r="Q200" s="160">
        <f>IFERROR((H200+K200)-N200," ")</f>
        <v>0</v>
      </c>
      <c r="R200" s="29"/>
      <c r="S200" s="184"/>
      <c r="T200" s="31"/>
      <c r="U200" s="31"/>
      <c r="V200" s="31"/>
      <c r="W200" s="33"/>
      <c r="X200" s="35"/>
      <c r="Y200" s="35"/>
      <c r="Z200" s="33"/>
      <c r="AA200" s="35"/>
      <c r="AB200" s="37"/>
      <c r="AC200" s="36"/>
      <c r="AD200" s="37"/>
      <c r="AE200" s="37"/>
      <c r="AF200" s="36"/>
      <c r="AG200" s="72"/>
      <c r="AH200" s="37"/>
      <c r="AI200" s="36"/>
      <c r="AJ200" s="17"/>
      <c r="AK200" s="57"/>
    </row>
    <row r="201" spans="1:37" ht="16.5" customHeight="1">
      <c r="A201" s="30"/>
      <c r="B201" s="281" t="s">
        <v>127</v>
      </c>
      <c r="C201" s="282"/>
      <c r="D201" s="281" t="s">
        <v>134</v>
      </c>
      <c r="E201" s="283" t="s">
        <v>75</v>
      </c>
      <c r="F201" s="158">
        <v>122</v>
      </c>
      <c r="G201" s="159">
        <v>9.1667000000000005</v>
      </c>
      <c r="H201" s="177">
        <f>CMVSem04[[#This Row],[Un. (R$)]]*CMVSem04[[#This Row],[Qtd.]]</f>
        <v>1118.3374000000001</v>
      </c>
      <c r="I201" s="158">
        <v>240</v>
      </c>
      <c r="J201" s="162">
        <v>7.3428000000000004</v>
      </c>
      <c r="K201" s="160">
        <f>IF(I201="","",I201*J201)</f>
        <v>1762.2720000000002</v>
      </c>
      <c r="L201" s="158">
        <v>116</v>
      </c>
      <c r="M201" s="162">
        <f>IF(J201=0," ",J201)</f>
        <v>7.3428000000000004</v>
      </c>
      <c r="N201" s="160">
        <f>IFERROR(L201*M201," ")</f>
        <v>851.76480000000004</v>
      </c>
      <c r="O201" s="163">
        <f>IF(((F201+I201)-L201)=0," ",(F201+I201)-L201)</f>
        <v>246</v>
      </c>
      <c r="P201" s="162">
        <f>M201</f>
        <v>7.3428000000000004</v>
      </c>
      <c r="Q201" s="160">
        <f>IFERROR((H201+K201)-N201," ")</f>
        <v>2028.8446000000004</v>
      </c>
      <c r="R201" s="29"/>
      <c r="S201" s="30"/>
      <c r="T201" s="31"/>
      <c r="U201" s="31"/>
      <c r="V201" s="31"/>
      <c r="W201" s="33"/>
      <c r="X201" s="35"/>
      <c r="Y201" s="35"/>
      <c r="Z201" s="33"/>
      <c r="AA201" s="35"/>
      <c r="AB201" s="35"/>
      <c r="AC201" s="33"/>
      <c r="AD201" s="35"/>
      <c r="AE201" s="35"/>
      <c r="AF201" s="33"/>
      <c r="AG201" s="31"/>
      <c r="AH201" s="35"/>
      <c r="AI201" s="33"/>
      <c r="AJ201" s="29"/>
      <c r="AK201" s="57"/>
    </row>
    <row r="202" spans="1:37" ht="16.5" customHeight="1">
      <c r="A202" s="30"/>
      <c r="B202" s="281" t="s">
        <v>127</v>
      </c>
      <c r="C202" s="282"/>
      <c r="D202" s="281" t="s">
        <v>135</v>
      </c>
      <c r="E202" s="283" t="s">
        <v>75</v>
      </c>
      <c r="F202" s="158">
        <v>12</v>
      </c>
      <c r="G202" s="159">
        <v>6.04</v>
      </c>
      <c r="H202" s="177">
        <f>CMVSem04[[#This Row],[Un. (R$)]]*CMVSem04[[#This Row],[Qtd.]]</f>
        <v>72.48</v>
      </c>
      <c r="I202" s="158">
        <v>24</v>
      </c>
      <c r="J202" s="162">
        <v>6.1041999999999996</v>
      </c>
      <c r="K202" s="160">
        <f>IF(I202="","",I202*J202)</f>
        <v>146.5008</v>
      </c>
      <c r="L202" s="158">
        <v>12</v>
      </c>
      <c r="M202" s="162">
        <f>IF(J202=0," ",J202)</f>
        <v>6.1041999999999996</v>
      </c>
      <c r="N202" s="160">
        <f>IFERROR(L202*M202," ")</f>
        <v>73.250399999999999</v>
      </c>
      <c r="O202" s="163">
        <f>IF(((F202+I202)-L202)=0," ",(F202+I202)-L202)</f>
        <v>24</v>
      </c>
      <c r="P202" s="162">
        <f>M202</f>
        <v>6.1041999999999996</v>
      </c>
      <c r="Q202" s="160">
        <f>IFERROR((H202+K202)-N202," ")</f>
        <v>145.73039999999997</v>
      </c>
      <c r="R202" s="29"/>
      <c r="S202" s="51"/>
      <c r="T202" s="72"/>
      <c r="U202" s="72"/>
      <c r="V202" s="72"/>
      <c r="W202" s="36"/>
      <c r="X202" s="37"/>
      <c r="Y202" s="37"/>
      <c r="Z202" s="36"/>
      <c r="AA202" s="37"/>
      <c r="AB202" s="37"/>
      <c r="AC202" s="36"/>
      <c r="AD202" s="37"/>
      <c r="AE202" s="37"/>
      <c r="AF202" s="36"/>
      <c r="AG202" s="72"/>
      <c r="AH202" s="37"/>
      <c r="AI202" s="36"/>
      <c r="AJ202" s="17"/>
      <c r="AK202" s="57"/>
    </row>
    <row r="203" spans="1:37" ht="16.5" customHeight="1">
      <c r="A203" s="30"/>
      <c r="B203" s="281" t="s">
        <v>132</v>
      </c>
      <c r="C203" s="282"/>
      <c r="D203" s="281" t="s">
        <v>261</v>
      </c>
      <c r="E203" s="283" t="s">
        <v>75</v>
      </c>
      <c r="F203" s="158">
        <v>16</v>
      </c>
      <c r="G203" s="159">
        <v>6.04</v>
      </c>
      <c r="H203" s="177">
        <f>CMVSem04[[#This Row],[Un. (R$)]]*CMVSem04[[#This Row],[Qtd.]]</f>
        <v>96.64</v>
      </c>
      <c r="I203" s="158">
        <v>48</v>
      </c>
      <c r="J203" s="162">
        <v>6.0042</v>
      </c>
      <c r="K203" s="160">
        <f t="shared" ref="K203:K240" si="40">IF(I203="","",I203*J203)</f>
        <v>288.20159999999998</v>
      </c>
      <c r="L203" s="158">
        <v>17</v>
      </c>
      <c r="M203" s="162">
        <f t="shared" si="35"/>
        <v>6.0042</v>
      </c>
      <c r="N203" s="160">
        <f t="shared" si="36"/>
        <v>102.0714</v>
      </c>
      <c r="O203" s="163">
        <f t="shared" si="37"/>
        <v>47</v>
      </c>
      <c r="P203" s="162">
        <f t="shared" si="38"/>
        <v>6.0042</v>
      </c>
      <c r="Q203" s="160">
        <f t="shared" si="39"/>
        <v>282.77019999999999</v>
      </c>
      <c r="R203" s="29"/>
      <c r="S203" s="30"/>
      <c r="T203" s="31"/>
      <c r="U203" s="31"/>
      <c r="V203" s="31"/>
      <c r="W203" s="33"/>
      <c r="X203" s="35"/>
      <c r="Y203" s="35"/>
      <c r="Z203" s="33"/>
      <c r="AA203" s="35"/>
      <c r="AB203" s="35"/>
      <c r="AC203" s="33"/>
      <c r="AD203" s="35"/>
      <c r="AE203" s="35"/>
      <c r="AF203" s="33"/>
      <c r="AG203" s="31"/>
      <c r="AH203" s="35"/>
      <c r="AI203" s="33"/>
      <c r="AJ203" s="29"/>
      <c r="AK203" s="57"/>
    </row>
    <row r="204" spans="1:37" ht="16.5" customHeight="1">
      <c r="A204" s="30"/>
      <c r="B204" s="281" t="s">
        <v>132</v>
      </c>
      <c r="C204" s="282"/>
      <c r="D204" s="281" t="s">
        <v>138</v>
      </c>
      <c r="E204" s="283" t="s">
        <v>75</v>
      </c>
      <c r="F204" s="158">
        <v>45</v>
      </c>
      <c r="G204" s="159">
        <v>5.25</v>
      </c>
      <c r="H204" s="177">
        <f>CMVSem04[[#This Row],[Un. (R$)]]*CMVSem04[[#This Row],[Qtd.]]</f>
        <v>236.25</v>
      </c>
      <c r="I204" s="158">
        <v>24</v>
      </c>
      <c r="J204" s="162">
        <v>5.25</v>
      </c>
      <c r="K204" s="160">
        <f t="shared" si="40"/>
        <v>126</v>
      </c>
      <c r="L204" s="158">
        <v>36</v>
      </c>
      <c r="M204" s="162">
        <f t="shared" si="35"/>
        <v>5.25</v>
      </c>
      <c r="N204" s="160">
        <f t="shared" si="36"/>
        <v>189</v>
      </c>
      <c r="O204" s="163">
        <f t="shared" si="37"/>
        <v>33</v>
      </c>
      <c r="P204" s="162">
        <f t="shared" si="38"/>
        <v>5.25</v>
      </c>
      <c r="Q204" s="160">
        <f t="shared" si="39"/>
        <v>173.25</v>
      </c>
      <c r="R204" s="29"/>
      <c r="S204" s="51"/>
      <c r="T204" s="72"/>
      <c r="U204" s="72"/>
      <c r="V204" s="72"/>
      <c r="W204" s="36"/>
      <c r="X204" s="37"/>
      <c r="Y204" s="37"/>
      <c r="Z204" s="36"/>
      <c r="AA204" s="37"/>
      <c r="AB204" s="37"/>
      <c r="AC204" s="36"/>
      <c r="AD204" s="37"/>
      <c r="AE204" s="37"/>
      <c r="AF204" s="36"/>
      <c r="AG204" s="72"/>
      <c r="AH204" s="37"/>
      <c r="AI204" s="36"/>
      <c r="AJ204" s="17"/>
      <c r="AK204" s="57"/>
    </row>
    <row r="205" spans="1:37" ht="16.5" customHeight="1">
      <c r="A205" s="30"/>
      <c r="B205" s="281" t="s">
        <v>132</v>
      </c>
      <c r="C205" s="282"/>
      <c r="D205" s="281" t="s">
        <v>139</v>
      </c>
      <c r="E205" s="283" t="s">
        <v>75</v>
      </c>
      <c r="F205" s="158">
        <v>39</v>
      </c>
      <c r="G205" s="159">
        <v>4.8600000000000003</v>
      </c>
      <c r="H205" s="177">
        <f>CMVSem04[[#This Row],[Un. (R$)]]*CMVSem04[[#This Row],[Qtd.]]</f>
        <v>189.54000000000002</v>
      </c>
      <c r="I205" s="158">
        <v>24</v>
      </c>
      <c r="J205" s="162">
        <v>4.8600000000000003</v>
      </c>
      <c r="K205" s="160">
        <f t="shared" si="40"/>
        <v>116.64000000000001</v>
      </c>
      <c r="L205" s="158">
        <v>28</v>
      </c>
      <c r="M205" s="162">
        <f t="shared" ref="M205:M240" si="41">IF(J205=0," ",J205)</f>
        <v>4.8600000000000003</v>
      </c>
      <c r="N205" s="160">
        <f t="shared" si="36"/>
        <v>136.08000000000001</v>
      </c>
      <c r="O205" s="163">
        <f t="shared" si="37"/>
        <v>35</v>
      </c>
      <c r="P205" s="162">
        <f t="shared" si="38"/>
        <v>4.8600000000000003</v>
      </c>
      <c r="Q205" s="160">
        <f t="shared" si="39"/>
        <v>170.10000000000005</v>
      </c>
      <c r="R205" s="29"/>
      <c r="S205" s="30"/>
      <c r="T205" s="31"/>
      <c r="U205" s="31"/>
      <c r="V205" s="31"/>
      <c r="W205" s="33"/>
      <c r="X205" s="35"/>
      <c r="Y205" s="35"/>
      <c r="Z205" s="33"/>
      <c r="AA205" s="35"/>
      <c r="AB205" s="35"/>
      <c r="AC205" s="33"/>
      <c r="AD205" s="35"/>
      <c r="AE205" s="35"/>
      <c r="AF205" s="33"/>
      <c r="AG205" s="31"/>
      <c r="AH205" s="35"/>
      <c r="AI205" s="33"/>
      <c r="AJ205" s="29"/>
      <c r="AK205" s="57"/>
    </row>
    <row r="206" spans="1:37" ht="16.5" customHeight="1">
      <c r="A206" s="30"/>
      <c r="B206" s="281" t="s">
        <v>281</v>
      </c>
      <c r="C206" s="282"/>
      <c r="D206" s="281" t="s">
        <v>292</v>
      </c>
      <c r="E206" s="283" t="s">
        <v>75</v>
      </c>
      <c r="F206" s="158">
        <v>13</v>
      </c>
      <c r="G206" s="159">
        <v>3.86</v>
      </c>
      <c r="H206" s="177">
        <f>CMVSem04[[#This Row],[Un. (R$)]]*CMVSem04[[#This Row],[Qtd.]]</f>
        <v>50.18</v>
      </c>
      <c r="I206" s="158">
        <v>12</v>
      </c>
      <c r="J206" s="162">
        <v>3.86</v>
      </c>
      <c r="K206" s="160">
        <f t="shared" si="40"/>
        <v>46.32</v>
      </c>
      <c r="L206" s="158">
        <v>8</v>
      </c>
      <c r="M206" s="162">
        <f t="shared" si="41"/>
        <v>3.86</v>
      </c>
      <c r="N206" s="160">
        <f t="shared" si="36"/>
        <v>30.88</v>
      </c>
      <c r="O206" s="163">
        <f t="shared" si="37"/>
        <v>17</v>
      </c>
      <c r="P206" s="162">
        <f t="shared" si="38"/>
        <v>3.86</v>
      </c>
      <c r="Q206" s="160">
        <f t="shared" si="39"/>
        <v>65.62</v>
      </c>
      <c r="R206" s="29"/>
      <c r="S206" s="51"/>
      <c r="T206" s="72"/>
      <c r="U206" s="72"/>
      <c r="V206" s="72"/>
      <c r="W206" s="36"/>
      <c r="X206" s="37"/>
      <c r="Y206" s="37"/>
      <c r="Z206" s="36"/>
      <c r="AA206" s="37"/>
      <c r="AB206" s="37"/>
      <c r="AC206" s="36"/>
      <c r="AD206" s="37"/>
      <c r="AE206" s="37"/>
      <c r="AF206" s="36"/>
      <c r="AG206" s="72"/>
      <c r="AH206" s="37"/>
      <c r="AI206" s="36"/>
      <c r="AJ206" s="17"/>
      <c r="AK206" s="57"/>
    </row>
    <row r="207" spans="1:37" ht="16.5" customHeight="1">
      <c r="A207" s="30"/>
      <c r="B207" s="281" t="s">
        <v>281</v>
      </c>
      <c r="C207" s="282"/>
      <c r="D207" s="281" t="s">
        <v>140</v>
      </c>
      <c r="E207" s="283" t="s">
        <v>75</v>
      </c>
      <c r="F207" s="158">
        <v>9</v>
      </c>
      <c r="G207" s="159">
        <v>4.1058000000000003</v>
      </c>
      <c r="H207" s="177">
        <f>CMVSem04[[#This Row],[Un. (R$)]]*CMVSem04[[#This Row],[Qtd.]]</f>
        <v>36.952200000000005</v>
      </c>
      <c r="I207" s="158">
        <v>48</v>
      </c>
      <c r="J207" s="162">
        <v>4.1058000000000003</v>
      </c>
      <c r="K207" s="160">
        <f t="shared" si="40"/>
        <v>197.07840000000002</v>
      </c>
      <c r="L207" s="158">
        <v>24</v>
      </c>
      <c r="M207" s="162">
        <f t="shared" si="41"/>
        <v>4.1058000000000003</v>
      </c>
      <c r="N207" s="160">
        <f t="shared" si="36"/>
        <v>98.539200000000008</v>
      </c>
      <c r="O207" s="163">
        <f t="shared" si="37"/>
        <v>33</v>
      </c>
      <c r="P207" s="162">
        <f t="shared" si="38"/>
        <v>4.1058000000000003</v>
      </c>
      <c r="Q207" s="160">
        <f t="shared" si="39"/>
        <v>135.4914</v>
      </c>
      <c r="R207" s="29"/>
      <c r="S207" s="30"/>
      <c r="T207" s="31"/>
      <c r="U207" s="31"/>
      <c r="V207" s="31"/>
      <c r="W207" s="33"/>
      <c r="X207" s="35"/>
      <c r="Y207" s="35"/>
      <c r="Z207" s="33"/>
      <c r="AA207" s="35"/>
      <c r="AB207" s="35"/>
      <c r="AC207" s="33"/>
      <c r="AD207" s="35"/>
      <c r="AE207" s="35"/>
      <c r="AF207" s="33"/>
      <c r="AG207" s="31"/>
      <c r="AH207" s="35"/>
      <c r="AI207" s="33"/>
      <c r="AJ207" s="29"/>
      <c r="AK207" s="57"/>
    </row>
    <row r="208" spans="1:37" ht="16.5" customHeight="1">
      <c r="A208" s="30"/>
      <c r="B208" s="281" t="s">
        <v>281</v>
      </c>
      <c r="C208" s="282"/>
      <c r="D208" s="281" t="s">
        <v>141</v>
      </c>
      <c r="E208" s="283" t="s">
        <v>75</v>
      </c>
      <c r="F208" s="158">
        <v>21</v>
      </c>
      <c r="G208" s="159">
        <v>5.29</v>
      </c>
      <c r="H208" s="177">
        <f>CMVSem04[[#This Row],[Un. (R$)]]*CMVSem04[[#This Row],[Qtd.]]</f>
        <v>111.09</v>
      </c>
      <c r="I208" s="158">
        <v>72</v>
      </c>
      <c r="J208" s="162">
        <v>4.97</v>
      </c>
      <c r="K208" s="160">
        <f t="shared" si="40"/>
        <v>357.84</v>
      </c>
      <c r="L208" s="158">
        <v>77</v>
      </c>
      <c r="M208" s="162">
        <f t="shared" si="41"/>
        <v>4.97</v>
      </c>
      <c r="N208" s="160">
        <f t="shared" si="36"/>
        <v>382.69</v>
      </c>
      <c r="O208" s="163">
        <f t="shared" si="37"/>
        <v>16</v>
      </c>
      <c r="P208" s="162">
        <f t="shared" si="38"/>
        <v>4.97</v>
      </c>
      <c r="Q208" s="160">
        <f t="shared" si="39"/>
        <v>86.239999999999952</v>
      </c>
      <c r="R208" s="29"/>
      <c r="S208" s="51"/>
      <c r="T208" s="72"/>
      <c r="U208" s="72"/>
      <c r="V208" s="72"/>
      <c r="W208" s="36"/>
      <c r="X208" s="37"/>
      <c r="Y208" s="37"/>
      <c r="Z208" s="36"/>
      <c r="AA208" s="37"/>
      <c r="AB208" s="37"/>
      <c r="AC208" s="36"/>
      <c r="AD208" s="37"/>
      <c r="AE208" s="37"/>
      <c r="AF208" s="36"/>
      <c r="AG208" s="72"/>
      <c r="AH208" s="37"/>
      <c r="AI208" s="36"/>
      <c r="AJ208" s="17"/>
      <c r="AK208" s="57"/>
    </row>
    <row r="209" spans="1:37" ht="16.5" customHeight="1">
      <c r="A209" s="30"/>
      <c r="B209" s="281" t="s">
        <v>281</v>
      </c>
      <c r="C209" s="282"/>
      <c r="D209" s="281" t="s">
        <v>526</v>
      </c>
      <c r="E209" s="283" t="s">
        <v>75</v>
      </c>
      <c r="F209" s="158">
        <v>0</v>
      </c>
      <c r="G209" s="159">
        <v>13.73</v>
      </c>
      <c r="H209" s="177">
        <f>CMVSem04[[#This Row],[Un. (R$)]]*CMVSem04[[#This Row],[Qtd.]]</f>
        <v>0</v>
      </c>
      <c r="I209" s="158">
        <v>0</v>
      </c>
      <c r="J209" s="162">
        <v>13.73</v>
      </c>
      <c r="K209" s="160">
        <f t="shared" si="40"/>
        <v>0</v>
      </c>
      <c r="L209" s="158">
        <v>0</v>
      </c>
      <c r="M209" s="162">
        <f t="shared" si="41"/>
        <v>13.73</v>
      </c>
      <c r="N209" s="160">
        <f t="shared" si="36"/>
        <v>0</v>
      </c>
      <c r="O209" s="163" t="str">
        <f t="shared" si="37"/>
        <v xml:space="preserve"> </v>
      </c>
      <c r="P209" s="162">
        <f t="shared" si="38"/>
        <v>13.73</v>
      </c>
      <c r="Q209" s="160">
        <f t="shared" si="39"/>
        <v>0</v>
      </c>
      <c r="R209" s="29"/>
      <c r="S209" s="30"/>
      <c r="T209" s="31"/>
      <c r="U209" s="31"/>
      <c r="V209" s="31"/>
      <c r="W209" s="33"/>
      <c r="X209" s="35"/>
      <c r="Y209" s="35"/>
      <c r="Z209" s="33"/>
      <c r="AA209" s="35"/>
      <c r="AB209" s="35"/>
      <c r="AC209" s="33"/>
      <c r="AD209" s="35"/>
      <c r="AE209" s="35"/>
      <c r="AF209" s="33"/>
      <c r="AG209" s="31"/>
      <c r="AH209" s="35"/>
      <c r="AI209" s="33"/>
      <c r="AJ209" s="29"/>
      <c r="AK209" s="57"/>
    </row>
    <row r="210" spans="1:37" ht="16.5" customHeight="1">
      <c r="A210" s="30"/>
      <c r="B210" s="281" t="s">
        <v>281</v>
      </c>
      <c r="C210" s="282"/>
      <c r="D210" s="281" t="s">
        <v>527</v>
      </c>
      <c r="E210" s="283" t="s">
        <v>75</v>
      </c>
      <c r="F210" s="158">
        <v>0</v>
      </c>
      <c r="G210" s="159">
        <v>13.73</v>
      </c>
      <c r="H210" s="177">
        <f>CMVSem04[[#This Row],[Un. (R$)]]*CMVSem04[[#This Row],[Qtd.]]</f>
        <v>0</v>
      </c>
      <c r="I210" s="158">
        <v>0</v>
      </c>
      <c r="J210" s="162">
        <v>13.73</v>
      </c>
      <c r="K210" s="160">
        <f t="shared" si="40"/>
        <v>0</v>
      </c>
      <c r="L210" s="158">
        <v>0</v>
      </c>
      <c r="M210" s="162">
        <f t="shared" si="41"/>
        <v>13.73</v>
      </c>
      <c r="N210" s="160">
        <f t="shared" si="36"/>
        <v>0</v>
      </c>
      <c r="O210" s="163" t="str">
        <f t="shared" si="37"/>
        <v xml:space="preserve"> </v>
      </c>
      <c r="P210" s="162">
        <f t="shared" si="38"/>
        <v>13.73</v>
      </c>
      <c r="Q210" s="160">
        <f t="shared" si="39"/>
        <v>0</v>
      </c>
      <c r="R210" s="29"/>
      <c r="S210" s="51"/>
      <c r="T210" s="72"/>
      <c r="U210" s="72"/>
      <c r="V210" s="72"/>
      <c r="W210" s="36"/>
      <c r="X210" s="37"/>
      <c r="Y210" s="37"/>
      <c r="Z210" s="36"/>
      <c r="AA210" s="37"/>
      <c r="AB210" s="37"/>
      <c r="AC210" s="36"/>
      <c r="AD210" s="37"/>
      <c r="AE210" s="37"/>
      <c r="AF210" s="36"/>
      <c r="AG210" s="72"/>
      <c r="AH210" s="37"/>
      <c r="AI210" s="36"/>
      <c r="AJ210" s="17"/>
      <c r="AK210" s="57"/>
    </row>
    <row r="211" spans="1:37" ht="16.5" customHeight="1">
      <c r="A211" s="30"/>
      <c r="B211" s="281" t="s">
        <v>281</v>
      </c>
      <c r="C211" s="282"/>
      <c r="D211" s="281" t="s">
        <v>456</v>
      </c>
      <c r="E211" s="283" t="s">
        <v>75</v>
      </c>
      <c r="F211" s="158">
        <v>44</v>
      </c>
      <c r="G211" s="159">
        <v>1.6498999999999999</v>
      </c>
      <c r="H211" s="177">
        <f>CMVSem04[[#This Row],[Un. (R$)]]*CMVSem04[[#This Row],[Qtd.]]</f>
        <v>72.59559999999999</v>
      </c>
      <c r="I211" s="158">
        <v>108</v>
      </c>
      <c r="J211" s="162">
        <v>1.71</v>
      </c>
      <c r="K211" s="160">
        <f t="shared" si="40"/>
        <v>184.68</v>
      </c>
      <c r="L211" s="158">
        <v>75</v>
      </c>
      <c r="M211" s="162">
        <f t="shared" si="41"/>
        <v>1.71</v>
      </c>
      <c r="N211" s="160">
        <f t="shared" si="36"/>
        <v>128.25</v>
      </c>
      <c r="O211" s="163">
        <f t="shared" si="37"/>
        <v>77</v>
      </c>
      <c r="P211" s="162">
        <f t="shared" si="38"/>
        <v>1.71</v>
      </c>
      <c r="Q211" s="160">
        <f t="shared" si="39"/>
        <v>129.0256</v>
      </c>
      <c r="R211" s="29"/>
      <c r="S211" s="30"/>
      <c r="T211" s="31"/>
      <c r="U211" s="31"/>
      <c r="V211" s="31"/>
      <c r="W211" s="33"/>
      <c r="X211" s="35"/>
      <c r="Y211" s="35"/>
      <c r="Z211" s="33"/>
      <c r="AA211" s="35"/>
      <c r="AB211" s="35"/>
      <c r="AC211" s="33"/>
      <c r="AD211" s="35"/>
      <c r="AE211" s="35"/>
      <c r="AF211" s="33"/>
      <c r="AG211" s="31"/>
      <c r="AH211" s="35"/>
      <c r="AI211" s="33"/>
      <c r="AJ211" s="29"/>
      <c r="AK211" s="57"/>
    </row>
    <row r="212" spans="1:37" ht="16.5" customHeight="1">
      <c r="A212" s="30"/>
      <c r="B212" s="281" t="s">
        <v>281</v>
      </c>
      <c r="C212" s="282"/>
      <c r="D212" s="281" t="s">
        <v>523</v>
      </c>
      <c r="E212" s="283" t="s">
        <v>75</v>
      </c>
      <c r="F212" s="164">
        <v>36</v>
      </c>
      <c r="G212" s="159">
        <v>1.3157000000000001</v>
      </c>
      <c r="H212" s="177">
        <f>CMVSem04[[#This Row],[Un. (R$)]]*CMVSem04[[#This Row],[Qtd.]]</f>
        <v>47.365200000000002</v>
      </c>
      <c r="I212" s="164">
        <v>36</v>
      </c>
      <c r="J212" s="165">
        <v>1.5</v>
      </c>
      <c r="K212" s="160">
        <f t="shared" si="40"/>
        <v>54</v>
      </c>
      <c r="L212" s="164">
        <v>19</v>
      </c>
      <c r="M212" s="162">
        <f t="shared" si="41"/>
        <v>1.5</v>
      </c>
      <c r="N212" s="160">
        <f t="shared" si="36"/>
        <v>28.5</v>
      </c>
      <c r="O212" s="163">
        <f t="shared" si="37"/>
        <v>53</v>
      </c>
      <c r="P212" s="165">
        <f t="shared" si="38"/>
        <v>1.5</v>
      </c>
      <c r="Q212" s="160">
        <f t="shared" si="39"/>
        <v>72.865200000000002</v>
      </c>
      <c r="R212" s="29"/>
      <c r="S212" s="51"/>
      <c r="T212" s="72"/>
      <c r="U212" s="72"/>
      <c r="V212" s="72"/>
      <c r="W212" s="36"/>
      <c r="X212" s="37"/>
      <c r="Y212" s="37"/>
      <c r="Z212" s="36"/>
      <c r="AA212" s="37"/>
      <c r="AB212" s="37"/>
      <c r="AC212" s="36"/>
      <c r="AD212" s="37"/>
      <c r="AE212" s="37"/>
      <c r="AF212" s="36"/>
      <c r="AG212" s="72"/>
      <c r="AH212" s="37"/>
      <c r="AI212" s="36"/>
      <c r="AJ212" s="17"/>
      <c r="AK212" s="57"/>
    </row>
    <row r="213" spans="1:37" ht="16.5" customHeight="1">
      <c r="A213" s="30"/>
      <c r="B213" s="281" t="s">
        <v>281</v>
      </c>
      <c r="C213" s="282"/>
      <c r="D213" s="281" t="s">
        <v>283</v>
      </c>
      <c r="E213" s="283" t="s">
        <v>75</v>
      </c>
      <c r="F213" s="158">
        <v>5</v>
      </c>
      <c r="G213" s="159">
        <v>3.13</v>
      </c>
      <c r="H213" s="177">
        <f>CMVSem04[[#This Row],[Un. (R$)]]*CMVSem04[[#This Row],[Qtd.]]</f>
        <v>15.649999999999999</v>
      </c>
      <c r="I213" s="158">
        <v>6</v>
      </c>
      <c r="J213" s="162">
        <v>3.13</v>
      </c>
      <c r="K213" s="160">
        <f t="shared" si="40"/>
        <v>18.78</v>
      </c>
      <c r="L213" s="158">
        <v>3</v>
      </c>
      <c r="M213" s="162">
        <f t="shared" si="41"/>
        <v>3.13</v>
      </c>
      <c r="N213" s="160">
        <f t="shared" si="36"/>
        <v>9.39</v>
      </c>
      <c r="O213" s="163">
        <f t="shared" si="37"/>
        <v>8</v>
      </c>
      <c r="P213" s="162">
        <f t="shared" si="38"/>
        <v>3.13</v>
      </c>
      <c r="Q213" s="160">
        <f t="shared" si="39"/>
        <v>25.04</v>
      </c>
      <c r="R213" s="29"/>
      <c r="S213" s="30"/>
      <c r="T213" s="31"/>
      <c r="U213" s="31"/>
      <c r="V213" s="31"/>
      <c r="W213" s="33"/>
      <c r="X213" s="35"/>
      <c r="Y213" s="35"/>
      <c r="Z213" s="33"/>
      <c r="AA213" s="35"/>
      <c r="AB213" s="35"/>
      <c r="AC213" s="33"/>
      <c r="AD213" s="35"/>
      <c r="AE213" s="35"/>
      <c r="AF213" s="33"/>
      <c r="AG213" s="31"/>
      <c r="AH213" s="35"/>
      <c r="AI213" s="33"/>
      <c r="AJ213" s="29"/>
      <c r="AK213" s="57"/>
    </row>
    <row r="214" spans="1:37" ht="16.5" customHeight="1">
      <c r="A214" s="30"/>
      <c r="B214" s="281" t="s">
        <v>281</v>
      </c>
      <c r="C214" s="282"/>
      <c r="D214" s="281" t="s">
        <v>284</v>
      </c>
      <c r="E214" s="283" t="s">
        <v>75</v>
      </c>
      <c r="F214" s="164">
        <v>6</v>
      </c>
      <c r="G214" s="159">
        <v>3.13</v>
      </c>
      <c r="H214" s="177">
        <f>CMVSem04[[#This Row],[Un. (R$)]]*CMVSem04[[#This Row],[Qtd.]]</f>
        <v>18.78</v>
      </c>
      <c r="I214" s="164">
        <v>6</v>
      </c>
      <c r="J214" s="165">
        <v>3.13</v>
      </c>
      <c r="K214" s="160">
        <f t="shared" si="40"/>
        <v>18.78</v>
      </c>
      <c r="L214" s="164">
        <v>10</v>
      </c>
      <c r="M214" s="162">
        <f t="shared" si="41"/>
        <v>3.13</v>
      </c>
      <c r="N214" s="160">
        <f t="shared" si="36"/>
        <v>31.299999999999997</v>
      </c>
      <c r="O214" s="163">
        <f t="shared" si="37"/>
        <v>2</v>
      </c>
      <c r="P214" s="165">
        <f t="shared" si="38"/>
        <v>3.13</v>
      </c>
      <c r="Q214" s="160">
        <f t="shared" si="39"/>
        <v>6.2600000000000051</v>
      </c>
      <c r="R214" s="29"/>
      <c r="S214" s="51"/>
      <c r="T214" s="72"/>
      <c r="U214" s="72"/>
      <c r="V214" s="72"/>
      <c r="W214" s="36"/>
      <c r="X214" s="37"/>
      <c r="Y214" s="37"/>
      <c r="Z214" s="36"/>
      <c r="AA214" s="37"/>
      <c r="AB214" s="37"/>
      <c r="AC214" s="36"/>
      <c r="AD214" s="37"/>
      <c r="AE214" s="37"/>
      <c r="AF214" s="36"/>
      <c r="AG214" s="72"/>
      <c r="AH214" s="37"/>
      <c r="AI214" s="36"/>
      <c r="AJ214" s="17"/>
      <c r="AK214" s="57"/>
    </row>
    <row r="215" spans="1:37" ht="16.5" customHeight="1">
      <c r="A215" s="30"/>
      <c r="B215" s="281" t="s">
        <v>281</v>
      </c>
      <c r="C215" s="282"/>
      <c r="D215" s="281" t="s">
        <v>285</v>
      </c>
      <c r="E215" s="283" t="s">
        <v>75</v>
      </c>
      <c r="F215" s="158">
        <v>7</v>
      </c>
      <c r="G215" s="159">
        <v>3.39</v>
      </c>
      <c r="H215" s="177">
        <f>CMVSem04[[#This Row],[Un. (R$)]]*CMVSem04[[#This Row],[Qtd.]]</f>
        <v>23.73</v>
      </c>
      <c r="I215" s="158">
        <v>6</v>
      </c>
      <c r="J215" s="162">
        <v>3.39</v>
      </c>
      <c r="K215" s="160">
        <f t="shared" si="40"/>
        <v>20.34</v>
      </c>
      <c r="L215" s="158">
        <v>9</v>
      </c>
      <c r="M215" s="162">
        <f t="shared" si="41"/>
        <v>3.39</v>
      </c>
      <c r="N215" s="160">
        <f t="shared" si="36"/>
        <v>30.51</v>
      </c>
      <c r="O215" s="163">
        <f t="shared" si="37"/>
        <v>4</v>
      </c>
      <c r="P215" s="162">
        <f t="shared" si="38"/>
        <v>3.39</v>
      </c>
      <c r="Q215" s="160">
        <f t="shared" si="39"/>
        <v>13.559999999999999</v>
      </c>
      <c r="R215" s="29"/>
      <c r="S215" s="30"/>
      <c r="T215" s="31"/>
      <c r="U215" s="31"/>
      <c r="V215" s="31"/>
      <c r="W215" s="33"/>
      <c r="X215" s="35"/>
      <c r="Y215" s="35"/>
      <c r="Z215" s="33"/>
      <c r="AA215" s="35"/>
      <c r="AB215" s="35"/>
      <c r="AC215" s="33"/>
      <c r="AD215" s="35"/>
      <c r="AE215" s="35"/>
      <c r="AF215" s="33"/>
      <c r="AG215" s="31"/>
      <c r="AH215" s="35"/>
      <c r="AI215" s="33"/>
      <c r="AJ215" s="29"/>
      <c r="AK215" s="57"/>
    </row>
    <row r="216" spans="1:37" ht="16.5" customHeight="1">
      <c r="A216" s="30"/>
      <c r="B216" s="281" t="s">
        <v>281</v>
      </c>
      <c r="C216" s="282"/>
      <c r="D216" s="281" t="s">
        <v>323</v>
      </c>
      <c r="E216" s="283" t="s">
        <v>75</v>
      </c>
      <c r="F216" s="158">
        <v>8</v>
      </c>
      <c r="G216" s="159">
        <v>5.6957000000000004</v>
      </c>
      <c r="H216" s="177">
        <f>CMVSem04[[#This Row],[Un. (R$)]]*CMVSem04[[#This Row],[Qtd.]]</f>
        <v>45.565600000000003</v>
      </c>
      <c r="I216" s="158">
        <v>6</v>
      </c>
      <c r="J216" s="162">
        <v>5.6957000000000004</v>
      </c>
      <c r="K216" s="160">
        <f t="shared" si="40"/>
        <v>34.174199999999999</v>
      </c>
      <c r="L216" s="158">
        <v>6</v>
      </c>
      <c r="M216" s="162">
        <f t="shared" si="41"/>
        <v>5.6957000000000004</v>
      </c>
      <c r="N216" s="160">
        <f t="shared" si="36"/>
        <v>34.174199999999999</v>
      </c>
      <c r="O216" s="163">
        <f t="shared" si="37"/>
        <v>8</v>
      </c>
      <c r="P216" s="162">
        <f t="shared" si="38"/>
        <v>5.6957000000000004</v>
      </c>
      <c r="Q216" s="160">
        <f t="shared" si="39"/>
        <v>45.565600000000003</v>
      </c>
      <c r="R216" s="29"/>
      <c r="S216" s="51"/>
      <c r="T216" s="72"/>
      <c r="U216" s="72"/>
      <c r="V216" s="72"/>
      <c r="W216" s="36"/>
      <c r="X216" s="37"/>
      <c r="Y216" s="37"/>
      <c r="Z216" s="36"/>
      <c r="AA216" s="37"/>
      <c r="AB216" s="37"/>
      <c r="AC216" s="36"/>
      <c r="AD216" s="37"/>
      <c r="AE216" s="37"/>
      <c r="AF216" s="36"/>
      <c r="AG216" s="72"/>
      <c r="AH216" s="37"/>
      <c r="AI216" s="36"/>
      <c r="AJ216" s="17"/>
      <c r="AK216" s="57"/>
    </row>
    <row r="217" spans="1:37" ht="16.5" customHeight="1">
      <c r="A217" s="30"/>
      <c r="B217" s="281" t="s">
        <v>281</v>
      </c>
      <c r="C217" s="282"/>
      <c r="D217" s="281" t="s">
        <v>287</v>
      </c>
      <c r="E217" s="283" t="s">
        <v>75</v>
      </c>
      <c r="F217" s="164">
        <v>12</v>
      </c>
      <c r="G217" s="159">
        <v>4.3756000000000004</v>
      </c>
      <c r="H217" s="177">
        <f>CMVSem04[[#This Row],[Un. (R$)]]*CMVSem04[[#This Row],[Qtd.]]</f>
        <v>52.507200000000005</v>
      </c>
      <c r="I217" s="164">
        <v>0</v>
      </c>
      <c r="J217" s="165">
        <v>4.3756000000000004</v>
      </c>
      <c r="K217" s="160">
        <f t="shared" si="40"/>
        <v>0</v>
      </c>
      <c r="L217" s="164">
        <v>10</v>
      </c>
      <c r="M217" s="162">
        <f t="shared" si="41"/>
        <v>4.3756000000000004</v>
      </c>
      <c r="N217" s="160">
        <f t="shared" ref="N217:N240" si="42">IFERROR(L217*M217," ")</f>
        <v>43.756</v>
      </c>
      <c r="O217" s="163">
        <f t="shared" ref="O217:O240" si="43">IF(((F217+I217)-L217)=0," ",(F217+I217)-L217)</f>
        <v>2</v>
      </c>
      <c r="P217" s="165">
        <f t="shared" ref="P217:P240" si="44">M217</f>
        <v>4.3756000000000004</v>
      </c>
      <c r="Q217" s="160">
        <f t="shared" si="39"/>
        <v>8.7512000000000043</v>
      </c>
      <c r="R217" s="29"/>
      <c r="S217" s="30"/>
      <c r="T217" s="31"/>
      <c r="U217" s="31"/>
      <c r="V217" s="31"/>
      <c r="W217" s="33"/>
      <c r="X217" s="35"/>
      <c r="Y217" s="35"/>
      <c r="Z217" s="33"/>
      <c r="AA217" s="35"/>
      <c r="AB217" s="35"/>
      <c r="AC217" s="33"/>
      <c r="AD217" s="35"/>
      <c r="AE217" s="35"/>
      <c r="AF217" s="33"/>
      <c r="AG217" s="31"/>
      <c r="AH217" s="35"/>
      <c r="AI217" s="33"/>
      <c r="AJ217" s="29"/>
      <c r="AK217" s="57"/>
    </row>
    <row r="218" spans="1:37" ht="16.5" customHeight="1">
      <c r="A218" s="30"/>
      <c r="B218" s="281" t="s">
        <v>281</v>
      </c>
      <c r="C218" s="282"/>
      <c r="D218" s="281" t="s">
        <v>288</v>
      </c>
      <c r="E218" s="283" t="s">
        <v>75</v>
      </c>
      <c r="F218" s="158">
        <v>9</v>
      </c>
      <c r="G218" s="159">
        <v>7.14</v>
      </c>
      <c r="H218" s="177">
        <f>CMVSem04[[#This Row],[Un. (R$)]]*CMVSem04[[#This Row],[Qtd.]]</f>
        <v>64.259999999999991</v>
      </c>
      <c r="I218" s="158">
        <v>0</v>
      </c>
      <c r="J218" s="162">
        <v>7.14</v>
      </c>
      <c r="K218" s="160">
        <f t="shared" si="40"/>
        <v>0</v>
      </c>
      <c r="L218" s="158">
        <v>0</v>
      </c>
      <c r="M218" s="162">
        <f t="shared" si="41"/>
        <v>7.14</v>
      </c>
      <c r="N218" s="160">
        <f t="shared" si="42"/>
        <v>0</v>
      </c>
      <c r="O218" s="163">
        <f t="shared" si="43"/>
        <v>9</v>
      </c>
      <c r="P218" s="162">
        <f t="shared" si="44"/>
        <v>7.14</v>
      </c>
      <c r="Q218" s="160">
        <f t="shared" si="39"/>
        <v>64.259999999999991</v>
      </c>
      <c r="R218" s="29"/>
      <c r="S218" s="51"/>
      <c r="T218" s="72"/>
      <c r="U218" s="72"/>
      <c r="V218" s="72"/>
      <c r="W218" s="36"/>
      <c r="X218" s="37"/>
      <c r="Y218" s="37"/>
      <c r="Z218" s="36"/>
      <c r="AA218" s="37"/>
      <c r="AB218" s="37"/>
      <c r="AC218" s="36"/>
      <c r="AD218" s="37"/>
      <c r="AE218" s="37"/>
      <c r="AF218" s="36"/>
      <c r="AG218" s="72"/>
      <c r="AH218" s="37"/>
      <c r="AI218" s="36"/>
      <c r="AJ218" s="17"/>
      <c r="AK218" s="57"/>
    </row>
    <row r="219" spans="1:37" ht="16.5" customHeight="1">
      <c r="A219" s="30"/>
      <c r="B219" s="281" t="s">
        <v>281</v>
      </c>
      <c r="C219" s="282"/>
      <c r="D219" s="281" t="s">
        <v>563</v>
      </c>
      <c r="E219" s="283" t="s">
        <v>75</v>
      </c>
      <c r="F219" s="158">
        <v>36</v>
      </c>
      <c r="G219" s="159">
        <v>9.3800000000000008</v>
      </c>
      <c r="H219" s="177">
        <f>CMVSem04[[#This Row],[Un. (R$)]]*CMVSem04[[#This Row],[Qtd.]]</f>
        <v>337.68</v>
      </c>
      <c r="I219" s="158">
        <v>48</v>
      </c>
      <c r="J219" s="162">
        <v>9.3800000000000008</v>
      </c>
      <c r="K219" s="160">
        <f t="shared" si="40"/>
        <v>450.24</v>
      </c>
      <c r="L219" s="158">
        <v>32</v>
      </c>
      <c r="M219" s="162">
        <f t="shared" si="41"/>
        <v>9.3800000000000008</v>
      </c>
      <c r="N219" s="160">
        <f t="shared" si="42"/>
        <v>300.16000000000003</v>
      </c>
      <c r="O219" s="163">
        <f t="shared" si="43"/>
        <v>52</v>
      </c>
      <c r="P219" s="162">
        <f t="shared" si="44"/>
        <v>9.3800000000000008</v>
      </c>
      <c r="Q219" s="160">
        <f t="shared" si="39"/>
        <v>487.76000000000005</v>
      </c>
      <c r="R219" s="29"/>
      <c r="S219" s="30"/>
      <c r="T219" s="31"/>
      <c r="U219" s="31"/>
      <c r="V219" s="31"/>
      <c r="W219" s="33"/>
      <c r="X219" s="35"/>
      <c r="Y219" s="35"/>
      <c r="Z219" s="33"/>
      <c r="AA219" s="35"/>
      <c r="AB219" s="35"/>
      <c r="AC219" s="33"/>
      <c r="AD219" s="35"/>
      <c r="AE219" s="35"/>
      <c r="AF219" s="33"/>
      <c r="AG219" s="31"/>
      <c r="AH219" s="35"/>
      <c r="AI219" s="33"/>
      <c r="AJ219" s="29"/>
      <c r="AK219" s="57"/>
    </row>
    <row r="220" spans="1:37" ht="16.5" customHeight="1">
      <c r="A220" s="30"/>
      <c r="B220" s="281" t="s">
        <v>281</v>
      </c>
      <c r="C220" s="282"/>
      <c r="D220" s="281" t="s">
        <v>567</v>
      </c>
      <c r="E220" s="283" t="s">
        <v>75</v>
      </c>
      <c r="F220" s="158">
        <v>0</v>
      </c>
      <c r="G220" s="159">
        <v>6.89</v>
      </c>
      <c r="H220" s="177">
        <f>CMVSem04[[#This Row],[Un. (R$)]]*CMVSem04[[#This Row],[Qtd.]]</f>
        <v>0</v>
      </c>
      <c r="I220" s="158">
        <v>0</v>
      </c>
      <c r="J220" s="162">
        <v>6.89</v>
      </c>
      <c r="K220" s="160">
        <f t="shared" si="40"/>
        <v>0</v>
      </c>
      <c r="L220" s="158">
        <v>0</v>
      </c>
      <c r="M220" s="162">
        <f t="shared" si="41"/>
        <v>6.89</v>
      </c>
      <c r="N220" s="160">
        <f t="shared" si="42"/>
        <v>0</v>
      </c>
      <c r="O220" s="163" t="str">
        <f t="shared" si="43"/>
        <v xml:space="preserve"> </v>
      </c>
      <c r="P220" s="162">
        <f t="shared" si="44"/>
        <v>6.89</v>
      </c>
      <c r="Q220" s="160">
        <f t="shared" si="39"/>
        <v>0</v>
      </c>
      <c r="R220" s="29"/>
      <c r="S220" s="51"/>
      <c r="T220" s="72"/>
      <c r="U220" s="72"/>
      <c r="V220" s="72"/>
      <c r="W220" s="36"/>
      <c r="X220" s="37"/>
      <c r="Y220" s="37"/>
      <c r="Z220" s="36"/>
      <c r="AA220" s="37"/>
      <c r="AB220" s="37"/>
      <c r="AC220" s="36"/>
      <c r="AD220" s="37"/>
      <c r="AE220" s="37"/>
      <c r="AF220" s="36"/>
      <c r="AG220" s="72"/>
      <c r="AH220" s="37"/>
      <c r="AI220" s="36"/>
      <c r="AJ220" s="17"/>
      <c r="AK220" s="57"/>
    </row>
    <row r="221" spans="1:37" ht="16.5" customHeight="1">
      <c r="A221" s="30"/>
      <c r="B221" s="160" t="s">
        <v>281</v>
      </c>
      <c r="C221" s="326"/>
      <c r="D221" s="160" t="s">
        <v>571</v>
      </c>
      <c r="E221" s="327" t="s">
        <v>30</v>
      </c>
      <c r="F221" s="158">
        <v>10</v>
      </c>
      <c r="G221" s="159">
        <v>6.25</v>
      </c>
      <c r="H221" s="177">
        <f>CMVSem04[[#This Row],[Un. (R$)]]*CMVSem04[[#This Row],[Qtd.]]</f>
        <v>62.5</v>
      </c>
      <c r="I221" s="158">
        <v>192</v>
      </c>
      <c r="J221" s="162">
        <v>6.25</v>
      </c>
      <c r="K221" s="160">
        <f>IF(I221="","",I221*J221)</f>
        <v>1200</v>
      </c>
      <c r="L221" s="158">
        <v>81</v>
      </c>
      <c r="M221" s="162">
        <f>IF(J221=0," ",J221)</f>
        <v>6.25</v>
      </c>
      <c r="N221" s="160">
        <f>IFERROR(L221*M221," ")</f>
        <v>506.25</v>
      </c>
      <c r="O221" s="163">
        <f>IF(((F221+I221)-L221)=0," ",(F221+I221)-L221)</f>
        <v>121</v>
      </c>
      <c r="P221" s="162">
        <f>M221</f>
        <v>6.25</v>
      </c>
      <c r="Q221" s="160">
        <f>IFERROR((H221+K221)-N221," ")</f>
        <v>756.25</v>
      </c>
      <c r="R221" s="29"/>
      <c r="S221" s="30"/>
      <c r="T221" s="31"/>
      <c r="U221" s="31"/>
      <c r="V221" s="31"/>
      <c r="W221" s="33"/>
      <c r="X221" s="35"/>
      <c r="Y221" s="35"/>
      <c r="Z221" s="33"/>
      <c r="AA221" s="35"/>
      <c r="AB221" s="35"/>
      <c r="AC221" s="33"/>
      <c r="AD221" s="35"/>
      <c r="AE221" s="35"/>
      <c r="AF221" s="33"/>
      <c r="AG221" s="31"/>
      <c r="AH221" s="35"/>
      <c r="AI221" s="33"/>
      <c r="AJ221" s="29"/>
      <c r="AK221" s="57"/>
    </row>
    <row r="222" spans="1:37" ht="16.5" customHeight="1">
      <c r="A222" s="30"/>
      <c r="B222" s="281" t="s">
        <v>282</v>
      </c>
      <c r="C222" s="282"/>
      <c r="D222" s="281" t="s">
        <v>289</v>
      </c>
      <c r="E222" s="283" t="s">
        <v>75</v>
      </c>
      <c r="F222" s="158">
        <v>5</v>
      </c>
      <c r="G222" s="159">
        <v>7.66</v>
      </c>
      <c r="H222" s="177">
        <f>CMVSem04[[#This Row],[Un. (R$)]]*CMVSem04[[#This Row],[Qtd.]]</f>
        <v>38.299999999999997</v>
      </c>
      <c r="I222" s="158">
        <v>8</v>
      </c>
      <c r="J222" s="162">
        <v>7.03</v>
      </c>
      <c r="K222" s="160">
        <f t="shared" si="40"/>
        <v>56.24</v>
      </c>
      <c r="L222" s="158">
        <v>11</v>
      </c>
      <c r="M222" s="162">
        <f t="shared" si="41"/>
        <v>7.03</v>
      </c>
      <c r="N222" s="160">
        <f t="shared" si="42"/>
        <v>77.33</v>
      </c>
      <c r="O222" s="163">
        <f t="shared" si="43"/>
        <v>2</v>
      </c>
      <c r="P222" s="162">
        <f t="shared" si="44"/>
        <v>7.03</v>
      </c>
      <c r="Q222" s="160">
        <f t="shared" si="39"/>
        <v>17.209999999999994</v>
      </c>
      <c r="R222" s="29"/>
      <c r="S222" s="51"/>
      <c r="T222" s="72"/>
      <c r="U222" s="72"/>
      <c r="V222" s="72"/>
      <c r="W222" s="36"/>
      <c r="X222" s="37"/>
      <c r="Y222" s="37"/>
      <c r="Z222" s="36"/>
      <c r="AA222" s="37"/>
      <c r="AB222" s="37"/>
      <c r="AC222" s="36"/>
      <c r="AD222" s="37"/>
      <c r="AE222" s="37"/>
      <c r="AF222" s="36"/>
      <c r="AG222" s="72"/>
      <c r="AH222" s="37"/>
      <c r="AI222" s="36"/>
      <c r="AJ222" s="17"/>
      <c r="AK222" s="57"/>
    </row>
    <row r="223" spans="1:37" ht="16.5" customHeight="1">
      <c r="A223" s="30"/>
      <c r="B223" s="281" t="s">
        <v>282</v>
      </c>
      <c r="C223" s="282"/>
      <c r="D223" s="281" t="s">
        <v>145</v>
      </c>
      <c r="E223" s="283" t="s">
        <v>75</v>
      </c>
      <c r="F223" s="158">
        <v>7</v>
      </c>
      <c r="G223" s="159">
        <v>5.57</v>
      </c>
      <c r="H223" s="177">
        <f>CMVSem04[[#This Row],[Un. (R$)]]*CMVSem04[[#This Row],[Qtd.]]</f>
        <v>38.99</v>
      </c>
      <c r="I223" s="158">
        <v>15</v>
      </c>
      <c r="J223" s="162">
        <v>5.1673</v>
      </c>
      <c r="K223" s="160">
        <f t="shared" si="40"/>
        <v>77.509500000000003</v>
      </c>
      <c r="L223" s="158">
        <v>13</v>
      </c>
      <c r="M223" s="162">
        <f t="shared" si="41"/>
        <v>5.1673</v>
      </c>
      <c r="N223" s="160">
        <f t="shared" si="42"/>
        <v>67.174899999999994</v>
      </c>
      <c r="O223" s="163">
        <f t="shared" si="43"/>
        <v>9</v>
      </c>
      <c r="P223" s="162">
        <f t="shared" si="44"/>
        <v>5.1673</v>
      </c>
      <c r="Q223" s="160">
        <f t="shared" si="39"/>
        <v>49.324600000000018</v>
      </c>
      <c r="R223" s="29"/>
      <c r="S223" s="30"/>
      <c r="T223" s="31"/>
      <c r="U223" s="31"/>
      <c r="V223" s="31"/>
      <c r="W223" s="33"/>
      <c r="X223" s="35"/>
      <c r="Y223" s="35"/>
      <c r="Z223" s="33"/>
      <c r="AA223" s="35"/>
      <c r="AB223" s="35"/>
      <c r="AC223" s="33"/>
      <c r="AD223" s="35"/>
      <c r="AE223" s="35"/>
      <c r="AF223" s="33"/>
      <c r="AG223" s="31"/>
      <c r="AH223" s="35"/>
      <c r="AI223" s="33"/>
      <c r="AJ223" s="29"/>
      <c r="AK223" s="57"/>
    </row>
    <row r="224" spans="1:37" ht="16.5" customHeight="1">
      <c r="A224" s="30"/>
      <c r="B224" s="281" t="s">
        <v>282</v>
      </c>
      <c r="C224" s="282"/>
      <c r="D224" s="281" t="s">
        <v>146</v>
      </c>
      <c r="E224" s="283" t="s">
        <v>75</v>
      </c>
      <c r="F224" s="164">
        <v>20</v>
      </c>
      <c r="G224" s="159">
        <v>5.2571000000000003</v>
      </c>
      <c r="H224" s="177">
        <f>CMVSem04[[#This Row],[Un. (R$)]]*CMVSem04[[#This Row],[Qtd.]]</f>
        <v>105.14200000000001</v>
      </c>
      <c r="I224" s="164">
        <v>48</v>
      </c>
      <c r="J224" s="165">
        <v>5.1767000000000003</v>
      </c>
      <c r="K224" s="160">
        <f t="shared" si="40"/>
        <v>248.48160000000001</v>
      </c>
      <c r="L224" s="164">
        <v>31</v>
      </c>
      <c r="M224" s="162">
        <f t="shared" si="41"/>
        <v>5.1767000000000003</v>
      </c>
      <c r="N224" s="160">
        <f t="shared" si="42"/>
        <v>160.4777</v>
      </c>
      <c r="O224" s="163">
        <f t="shared" si="43"/>
        <v>37</v>
      </c>
      <c r="P224" s="165">
        <f t="shared" si="44"/>
        <v>5.1767000000000003</v>
      </c>
      <c r="Q224" s="160">
        <f t="shared" si="39"/>
        <v>193.14590000000001</v>
      </c>
      <c r="R224" s="29"/>
      <c r="S224" s="51"/>
      <c r="T224" s="72"/>
      <c r="U224" s="72"/>
      <c r="V224" s="72"/>
      <c r="W224" s="36"/>
      <c r="X224" s="37"/>
      <c r="Y224" s="37"/>
      <c r="Z224" s="36"/>
      <c r="AA224" s="37"/>
      <c r="AB224" s="37"/>
      <c r="AC224" s="36"/>
      <c r="AD224" s="37"/>
      <c r="AE224" s="37"/>
      <c r="AF224" s="36"/>
      <c r="AG224" s="72"/>
      <c r="AH224" s="37"/>
      <c r="AI224" s="36"/>
      <c r="AJ224" s="17"/>
      <c r="AK224" s="57"/>
    </row>
    <row r="225" spans="1:37" ht="16.5" customHeight="1">
      <c r="A225" s="30"/>
      <c r="B225" s="281" t="s">
        <v>282</v>
      </c>
      <c r="C225" s="282"/>
      <c r="D225" s="281" t="s">
        <v>321</v>
      </c>
      <c r="E225" s="283" t="s">
        <v>75</v>
      </c>
      <c r="F225" s="158">
        <v>19</v>
      </c>
      <c r="G225" s="159">
        <v>2.3199999999999998</v>
      </c>
      <c r="H225" s="177">
        <f>CMVSem04[[#This Row],[Un. (R$)]]*CMVSem04[[#This Row],[Qtd.]]</f>
        <v>44.08</v>
      </c>
      <c r="I225" s="158">
        <v>96</v>
      </c>
      <c r="J225" s="162">
        <v>2.0299999999999998</v>
      </c>
      <c r="K225" s="160">
        <f t="shared" si="40"/>
        <v>194.88</v>
      </c>
      <c r="L225" s="158">
        <v>41</v>
      </c>
      <c r="M225" s="162">
        <f t="shared" si="41"/>
        <v>2.0299999999999998</v>
      </c>
      <c r="N225" s="160">
        <f t="shared" si="42"/>
        <v>83.22999999999999</v>
      </c>
      <c r="O225" s="163">
        <f t="shared" si="43"/>
        <v>74</v>
      </c>
      <c r="P225" s="162">
        <f t="shared" si="44"/>
        <v>2.0299999999999998</v>
      </c>
      <c r="Q225" s="160">
        <f t="shared" si="39"/>
        <v>155.72999999999999</v>
      </c>
      <c r="R225" s="29"/>
      <c r="S225" s="30"/>
      <c r="T225" s="31"/>
      <c r="U225" s="31"/>
      <c r="V225" s="31"/>
      <c r="W225" s="33"/>
      <c r="X225" s="35"/>
      <c r="Y225" s="35"/>
      <c r="Z225" s="33"/>
      <c r="AA225" s="35"/>
      <c r="AB225" s="35"/>
      <c r="AC225" s="33"/>
      <c r="AD225" s="35"/>
      <c r="AE225" s="35"/>
      <c r="AF225" s="33"/>
      <c r="AG225" s="31"/>
      <c r="AH225" s="35"/>
      <c r="AI225" s="33"/>
      <c r="AJ225" s="29"/>
      <c r="AK225" s="57"/>
    </row>
    <row r="226" spans="1:37" ht="16.5" customHeight="1">
      <c r="A226" s="30"/>
      <c r="B226" s="281" t="s">
        <v>282</v>
      </c>
      <c r="C226" s="282"/>
      <c r="D226" s="281" t="s">
        <v>310</v>
      </c>
      <c r="E226" s="283" t="s">
        <v>75</v>
      </c>
      <c r="F226" s="158">
        <v>31</v>
      </c>
      <c r="G226" s="159">
        <v>2.1608000000000001</v>
      </c>
      <c r="H226" s="177">
        <f>CMVSem04[[#This Row],[Un. (R$)]]*CMVSem04[[#This Row],[Qtd.]]</f>
        <v>66.984800000000007</v>
      </c>
      <c r="I226" s="158">
        <v>72</v>
      </c>
      <c r="J226" s="162">
        <v>2.0918999999999999</v>
      </c>
      <c r="K226" s="160">
        <f t="shared" si="40"/>
        <v>150.61679999999998</v>
      </c>
      <c r="L226" s="158">
        <v>56</v>
      </c>
      <c r="M226" s="162">
        <f t="shared" si="41"/>
        <v>2.0918999999999999</v>
      </c>
      <c r="N226" s="160">
        <f t="shared" si="42"/>
        <v>117.1464</v>
      </c>
      <c r="O226" s="163">
        <f t="shared" si="43"/>
        <v>47</v>
      </c>
      <c r="P226" s="162">
        <f t="shared" si="44"/>
        <v>2.0918999999999999</v>
      </c>
      <c r="Q226" s="160">
        <f t="shared" si="39"/>
        <v>100.45519999999999</v>
      </c>
      <c r="R226" s="29"/>
      <c r="S226" s="51"/>
      <c r="T226" s="72"/>
      <c r="U226" s="72"/>
      <c r="V226" s="72"/>
      <c r="W226" s="36"/>
      <c r="X226" s="37"/>
      <c r="Y226" s="37"/>
      <c r="Z226" s="36"/>
      <c r="AA226" s="37"/>
      <c r="AB226" s="37"/>
      <c r="AC226" s="36"/>
      <c r="AD226" s="37"/>
      <c r="AE226" s="37"/>
      <c r="AF226" s="36"/>
      <c r="AG226" s="72"/>
      <c r="AH226" s="37"/>
      <c r="AI226" s="36"/>
      <c r="AJ226" s="17"/>
      <c r="AK226" s="57"/>
    </row>
    <row r="227" spans="1:37" ht="16.5" customHeight="1">
      <c r="A227" s="30"/>
      <c r="B227" s="281" t="s">
        <v>282</v>
      </c>
      <c r="C227" s="282"/>
      <c r="D227" s="281" t="s">
        <v>143</v>
      </c>
      <c r="E227" s="283" t="s">
        <v>75</v>
      </c>
      <c r="F227" s="158">
        <v>18</v>
      </c>
      <c r="G227" s="159">
        <v>2.8153000000000001</v>
      </c>
      <c r="H227" s="177">
        <f>CMVSem04[[#This Row],[Un. (R$)]]*CMVSem04[[#This Row],[Qtd.]]</f>
        <v>50.675400000000003</v>
      </c>
      <c r="I227" s="158">
        <v>30</v>
      </c>
      <c r="J227" s="162">
        <v>2.7292999999999998</v>
      </c>
      <c r="K227" s="160">
        <f>IF(I227="","",I227*J227)</f>
        <v>81.878999999999991</v>
      </c>
      <c r="L227" s="158">
        <v>26</v>
      </c>
      <c r="M227" s="162">
        <f>IF(J227=0," ",J227)</f>
        <v>2.7292999999999998</v>
      </c>
      <c r="N227" s="160">
        <f>IFERROR(L227*M227," ")</f>
        <v>70.961799999999997</v>
      </c>
      <c r="O227" s="163">
        <f>IF(((F227+I227)-L227)=0," ",(F227+I227)-L227)</f>
        <v>22</v>
      </c>
      <c r="P227" s="162">
        <f>M227</f>
        <v>2.7292999999999998</v>
      </c>
      <c r="Q227" s="160">
        <f>IFERROR((H227+K227)-N227," ")</f>
        <v>61.59259999999999</v>
      </c>
      <c r="R227" s="29"/>
      <c r="S227" s="30"/>
      <c r="T227" s="31"/>
      <c r="U227" s="31"/>
      <c r="V227" s="31"/>
      <c r="W227" s="33"/>
      <c r="X227" s="35"/>
      <c r="Y227" s="35"/>
      <c r="Z227" s="33"/>
      <c r="AA227" s="35"/>
      <c r="AB227" s="35"/>
      <c r="AC227" s="33"/>
      <c r="AD227" s="35"/>
      <c r="AE227" s="35"/>
      <c r="AF227" s="33"/>
      <c r="AG227" s="31"/>
      <c r="AH227" s="35"/>
      <c r="AI227" s="33"/>
      <c r="AJ227" s="29"/>
      <c r="AK227" s="57"/>
    </row>
    <row r="228" spans="1:37" ht="16.5" customHeight="1">
      <c r="A228" s="30"/>
      <c r="B228" s="281" t="s">
        <v>282</v>
      </c>
      <c r="C228" s="282"/>
      <c r="D228" s="281" t="s">
        <v>144</v>
      </c>
      <c r="E228" s="283" t="s">
        <v>75</v>
      </c>
      <c r="F228" s="158">
        <v>12</v>
      </c>
      <c r="G228" s="159">
        <v>2.8203</v>
      </c>
      <c r="H228" s="177">
        <f>CMVSem04[[#This Row],[Un. (R$)]]*CMVSem04[[#This Row],[Qtd.]]</f>
        <v>33.843600000000002</v>
      </c>
      <c r="I228" s="158">
        <v>30</v>
      </c>
      <c r="J228" s="162">
        <v>2.7547000000000001</v>
      </c>
      <c r="K228" s="160">
        <f>IF(I228="","",I228*J228)</f>
        <v>82.641000000000005</v>
      </c>
      <c r="L228" s="158">
        <v>17</v>
      </c>
      <c r="M228" s="162">
        <f>IF(J228=0," ",J228)</f>
        <v>2.7547000000000001</v>
      </c>
      <c r="N228" s="160">
        <f>IFERROR(L228*M228," ")</f>
        <v>46.829900000000002</v>
      </c>
      <c r="O228" s="163">
        <f>IF(((F228+I228)-L228)=0," ",(F228+I228)-L228)</f>
        <v>25</v>
      </c>
      <c r="P228" s="162">
        <f>M228</f>
        <v>2.7547000000000001</v>
      </c>
      <c r="Q228" s="160">
        <f>IFERROR((H228+K228)-N228," ")</f>
        <v>69.654699999999991</v>
      </c>
      <c r="R228" s="29"/>
      <c r="S228" s="51"/>
      <c r="T228" s="72"/>
      <c r="U228" s="72"/>
      <c r="V228" s="72"/>
      <c r="W228" s="36"/>
      <c r="X228" s="37"/>
      <c r="Y228" s="37"/>
      <c r="Z228" s="36"/>
      <c r="AA228" s="37"/>
      <c r="AB228" s="37"/>
      <c r="AC228" s="36"/>
      <c r="AD228" s="37"/>
      <c r="AE228" s="37"/>
      <c r="AF228" s="36"/>
      <c r="AG228" s="72"/>
      <c r="AH228" s="37"/>
      <c r="AI228" s="36"/>
      <c r="AJ228" s="17"/>
      <c r="AK228" s="57"/>
    </row>
    <row r="229" spans="1:37" ht="16.5" customHeight="1">
      <c r="A229" s="30"/>
      <c r="B229" s="281" t="s">
        <v>282</v>
      </c>
      <c r="C229" s="282"/>
      <c r="D229" s="281" t="s">
        <v>533</v>
      </c>
      <c r="E229" s="283" t="s">
        <v>75</v>
      </c>
      <c r="F229" s="158">
        <v>11</v>
      </c>
      <c r="G229" s="159">
        <v>2.16</v>
      </c>
      <c r="H229" s="177">
        <f>CMVSem04[[#This Row],[Un. (R$)]]*CMVSem04[[#This Row],[Qtd.]]</f>
        <v>23.76</v>
      </c>
      <c r="I229" s="158">
        <v>0</v>
      </c>
      <c r="J229" s="162">
        <v>2.16</v>
      </c>
      <c r="K229" s="160">
        <f t="shared" si="40"/>
        <v>0</v>
      </c>
      <c r="L229" s="158">
        <v>8</v>
      </c>
      <c r="M229" s="162">
        <f t="shared" si="41"/>
        <v>2.16</v>
      </c>
      <c r="N229" s="160">
        <f t="shared" si="42"/>
        <v>17.28</v>
      </c>
      <c r="O229" s="163">
        <f t="shared" si="43"/>
        <v>3</v>
      </c>
      <c r="P229" s="162">
        <f t="shared" si="44"/>
        <v>2.16</v>
      </c>
      <c r="Q229" s="160">
        <f t="shared" si="39"/>
        <v>6.48</v>
      </c>
      <c r="R229" s="29"/>
      <c r="S229" s="30"/>
      <c r="T229" s="31"/>
      <c r="U229" s="31"/>
      <c r="V229" s="31"/>
      <c r="W229" s="33"/>
      <c r="X229" s="35"/>
      <c r="Y229" s="35"/>
      <c r="Z229" s="33"/>
      <c r="AA229" s="35"/>
      <c r="AB229" s="35"/>
      <c r="AC229" s="33"/>
      <c r="AD229" s="35"/>
      <c r="AE229" s="35"/>
      <c r="AF229" s="33"/>
      <c r="AG229" s="31"/>
      <c r="AH229" s="35"/>
      <c r="AI229" s="33"/>
      <c r="AJ229" s="29"/>
      <c r="AK229" s="57"/>
    </row>
    <row r="230" spans="1:37" ht="16.5" customHeight="1">
      <c r="A230" s="30"/>
      <c r="B230" s="281" t="s">
        <v>351</v>
      </c>
      <c r="C230" s="282"/>
      <c r="D230" s="281" t="s">
        <v>534</v>
      </c>
      <c r="E230" s="283" t="s">
        <v>75</v>
      </c>
      <c r="F230" s="158">
        <v>12</v>
      </c>
      <c r="G230" s="159">
        <v>2.7458</v>
      </c>
      <c r="H230" s="177">
        <f>CMVSem04[[#This Row],[Un. (R$)]]*CMVSem04[[#This Row],[Qtd.]]</f>
        <v>32.949600000000004</v>
      </c>
      <c r="I230" s="158">
        <v>18</v>
      </c>
      <c r="J230" s="162">
        <v>2.6939000000000002</v>
      </c>
      <c r="K230" s="160">
        <f t="shared" si="40"/>
        <v>48.490200000000002</v>
      </c>
      <c r="L230" s="158">
        <v>14</v>
      </c>
      <c r="M230" s="162">
        <f t="shared" si="41"/>
        <v>2.6939000000000002</v>
      </c>
      <c r="N230" s="160">
        <f t="shared" si="42"/>
        <v>37.714600000000004</v>
      </c>
      <c r="O230" s="163">
        <f t="shared" si="43"/>
        <v>16</v>
      </c>
      <c r="P230" s="162">
        <f t="shared" si="44"/>
        <v>2.6939000000000002</v>
      </c>
      <c r="Q230" s="160">
        <f t="shared" si="39"/>
        <v>43.725200000000001</v>
      </c>
      <c r="R230" s="29"/>
      <c r="S230" s="51"/>
      <c r="T230" s="72"/>
      <c r="U230" s="72"/>
      <c r="V230" s="72"/>
      <c r="W230" s="36"/>
      <c r="X230" s="37"/>
      <c r="Y230" s="37"/>
      <c r="Z230" s="36"/>
      <c r="AA230" s="37"/>
      <c r="AB230" s="37"/>
      <c r="AC230" s="36"/>
      <c r="AD230" s="37"/>
      <c r="AE230" s="37"/>
      <c r="AF230" s="36"/>
      <c r="AG230" s="72"/>
      <c r="AH230" s="37"/>
      <c r="AI230" s="36"/>
      <c r="AJ230" s="17"/>
      <c r="AK230" s="57"/>
    </row>
    <row r="231" spans="1:37" ht="16.5" customHeight="1">
      <c r="A231" s="30"/>
      <c r="B231" s="284" t="s">
        <v>351</v>
      </c>
      <c r="C231" s="285"/>
      <c r="D231" s="284" t="s">
        <v>151</v>
      </c>
      <c r="E231" s="283" t="s">
        <v>75</v>
      </c>
      <c r="F231" s="164">
        <v>0</v>
      </c>
      <c r="G231" s="159">
        <v>2.7982999999999998</v>
      </c>
      <c r="H231" s="177">
        <f>CMVSem04[[#This Row],[Un. (R$)]]*CMVSem04[[#This Row],[Qtd.]]</f>
        <v>0</v>
      </c>
      <c r="I231" s="164">
        <v>12</v>
      </c>
      <c r="J231" s="165">
        <v>2.7982999999999998</v>
      </c>
      <c r="K231" s="160">
        <f t="shared" si="40"/>
        <v>33.579599999999999</v>
      </c>
      <c r="L231" s="164">
        <v>6</v>
      </c>
      <c r="M231" s="162">
        <f t="shared" si="41"/>
        <v>2.7982999999999998</v>
      </c>
      <c r="N231" s="160">
        <f t="shared" si="42"/>
        <v>16.7898</v>
      </c>
      <c r="O231" s="163">
        <f t="shared" si="43"/>
        <v>6</v>
      </c>
      <c r="P231" s="165">
        <f t="shared" si="44"/>
        <v>2.7982999999999998</v>
      </c>
      <c r="Q231" s="160">
        <f t="shared" si="39"/>
        <v>16.7898</v>
      </c>
      <c r="R231" s="29"/>
      <c r="S231" s="30"/>
      <c r="T231" s="31"/>
      <c r="U231" s="31"/>
      <c r="V231" s="31"/>
      <c r="W231" s="33"/>
      <c r="X231" s="35"/>
      <c r="Y231" s="35"/>
      <c r="Z231" s="33"/>
      <c r="AA231" s="35"/>
      <c r="AB231" s="35"/>
      <c r="AC231" s="33"/>
      <c r="AD231" s="35"/>
      <c r="AE231" s="35"/>
      <c r="AF231" s="33"/>
      <c r="AG231" s="31"/>
      <c r="AH231" s="35"/>
      <c r="AI231" s="33"/>
      <c r="AJ231" s="29"/>
      <c r="AK231" s="57"/>
    </row>
    <row r="232" spans="1:37" ht="16.5" customHeight="1">
      <c r="A232" s="30"/>
      <c r="B232" s="284" t="s">
        <v>351</v>
      </c>
      <c r="C232" s="285"/>
      <c r="D232" s="284" t="s">
        <v>278</v>
      </c>
      <c r="E232" s="283" t="s">
        <v>75</v>
      </c>
      <c r="F232" s="164">
        <v>0</v>
      </c>
      <c r="G232" s="159">
        <v>2.4</v>
      </c>
      <c r="H232" s="177">
        <f>CMVSem04[[#This Row],[Un. (R$)]]*CMVSem04[[#This Row],[Qtd.]]</f>
        <v>0</v>
      </c>
      <c r="I232" s="164">
        <v>0</v>
      </c>
      <c r="J232" s="165">
        <v>2.4</v>
      </c>
      <c r="K232" s="160">
        <f t="shared" si="40"/>
        <v>0</v>
      </c>
      <c r="L232" s="164">
        <v>0</v>
      </c>
      <c r="M232" s="162">
        <f t="shared" si="41"/>
        <v>2.4</v>
      </c>
      <c r="N232" s="160">
        <f t="shared" si="42"/>
        <v>0</v>
      </c>
      <c r="O232" s="163" t="str">
        <f t="shared" si="43"/>
        <v xml:space="preserve"> </v>
      </c>
      <c r="P232" s="165">
        <f t="shared" si="44"/>
        <v>2.4</v>
      </c>
      <c r="Q232" s="160">
        <f t="shared" si="39"/>
        <v>0</v>
      </c>
      <c r="R232" s="29"/>
      <c r="S232" s="51"/>
      <c r="T232" s="72"/>
      <c r="U232" s="72"/>
      <c r="V232" s="72"/>
      <c r="W232" s="36"/>
      <c r="X232" s="37"/>
      <c r="Y232" s="37"/>
      <c r="Z232" s="36"/>
      <c r="AA232" s="37"/>
      <c r="AB232" s="37"/>
      <c r="AC232" s="36"/>
      <c r="AD232" s="37"/>
      <c r="AE232" s="37"/>
      <c r="AF232" s="36"/>
      <c r="AG232" s="72"/>
      <c r="AH232" s="37"/>
      <c r="AI232" s="36"/>
      <c r="AJ232" s="17"/>
      <c r="AK232" s="57"/>
    </row>
    <row r="233" spans="1:37" ht="16.5" customHeight="1">
      <c r="A233" s="30"/>
      <c r="B233" s="281" t="s">
        <v>351</v>
      </c>
      <c r="C233" s="282"/>
      <c r="D233" s="281" t="s">
        <v>279</v>
      </c>
      <c r="E233" s="286" t="s">
        <v>75</v>
      </c>
      <c r="F233" s="164">
        <v>0</v>
      </c>
      <c r="G233" s="159">
        <v>2.4300000000000002</v>
      </c>
      <c r="H233" s="177">
        <f>CMVSem04[[#This Row],[Un. (R$)]]*CMVSem04[[#This Row],[Qtd.]]</f>
        <v>0</v>
      </c>
      <c r="I233" s="164">
        <v>0</v>
      </c>
      <c r="J233" s="165">
        <v>2.4300000000000002</v>
      </c>
      <c r="K233" s="160">
        <f t="shared" si="40"/>
        <v>0</v>
      </c>
      <c r="L233" s="164">
        <v>0</v>
      </c>
      <c r="M233" s="162">
        <f t="shared" si="41"/>
        <v>2.4300000000000002</v>
      </c>
      <c r="N233" s="160">
        <f t="shared" si="42"/>
        <v>0</v>
      </c>
      <c r="O233" s="163" t="str">
        <f t="shared" si="43"/>
        <v xml:space="preserve"> </v>
      </c>
      <c r="P233" s="165">
        <f t="shared" si="44"/>
        <v>2.4300000000000002</v>
      </c>
      <c r="Q233" s="160">
        <f t="shared" si="39"/>
        <v>0</v>
      </c>
      <c r="R233" s="29"/>
      <c r="S233" s="30"/>
      <c r="T233" s="31"/>
      <c r="U233" s="31"/>
      <c r="V233" s="31"/>
      <c r="W233" s="33"/>
      <c r="X233" s="35"/>
      <c r="Y233" s="35"/>
      <c r="Z233" s="33"/>
      <c r="AA233" s="35"/>
      <c r="AB233" s="35"/>
      <c r="AC233" s="33"/>
      <c r="AD233" s="35"/>
      <c r="AE233" s="35"/>
      <c r="AF233" s="33"/>
      <c r="AG233" s="31"/>
      <c r="AH233" s="35"/>
      <c r="AI233" s="33"/>
      <c r="AJ233" s="29"/>
      <c r="AK233" s="57"/>
    </row>
    <row r="234" spans="1:37" ht="16.5" customHeight="1">
      <c r="A234" s="30"/>
      <c r="B234" s="281" t="s">
        <v>351</v>
      </c>
      <c r="C234" s="282"/>
      <c r="D234" s="281" t="s">
        <v>147</v>
      </c>
      <c r="E234" s="283" t="s">
        <v>75</v>
      </c>
      <c r="F234" s="164">
        <v>9</v>
      </c>
      <c r="G234" s="159">
        <v>2.1800000000000002</v>
      </c>
      <c r="H234" s="177">
        <f>CMVSem04[[#This Row],[Un. (R$)]]*CMVSem04[[#This Row],[Qtd.]]</f>
        <v>19.62</v>
      </c>
      <c r="I234" s="164">
        <v>6</v>
      </c>
      <c r="J234" s="165">
        <v>2.6349999999999998</v>
      </c>
      <c r="K234" s="160">
        <f t="shared" si="40"/>
        <v>15.809999999999999</v>
      </c>
      <c r="L234" s="164">
        <v>5</v>
      </c>
      <c r="M234" s="162">
        <f t="shared" si="41"/>
        <v>2.6349999999999998</v>
      </c>
      <c r="N234" s="160">
        <f t="shared" si="42"/>
        <v>13.174999999999999</v>
      </c>
      <c r="O234" s="163">
        <f t="shared" si="43"/>
        <v>10</v>
      </c>
      <c r="P234" s="165">
        <f t="shared" si="44"/>
        <v>2.6349999999999998</v>
      </c>
      <c r="Q234" s="160">
        <f t="shared" si="39"/>
        <v>22.255000000000003</v>
      </c>
      <c r="R234" s="29"/>
      <c r="S234" s="51"/>
      <c r="T234" s="72"/>
      <c r="U234" s="72"/>
      <c r="V234" s="72"/>
      <c r="W234" s="36"/>
      <c r="X234" s="37"/>
      <c r="Y234" s="37"/>
      <c r="Z234" s="36"/>
      <c r="AA234" s="37"/>
      <c r="AB234" s="37"/>
      <c r="AC234" s="36"/>
      <c r="AD234" s="37"/>
      <c r="AE234" s="37"/>
      <c r="AF234" s="36"/>
      <c r="AG234" s="72"/>
      <c r="AH234" s="37"/>
      <c r="AI234" s="36"/>
      <c r="AJ234" s="17"/>
      <c r="AK234" s="57"/>
    </row>
    <row r="235" spans="1:37" ht="16.5" customHeight="1">
      <c r="A235" s="30"/>
      <c r="B235" s="281" t="s">
        <v>351</v>
      </c>
      <c r="C235" s="282"/>
      <c r="D235" s="281" t="s">
        <v>549</v>
      </c>
      <c r="E235" s="283" t="s">
        <v>75</v>
      </c>
      <c r="F235" s="158">
        <v>7</v>
      </c>
      <c r="G235" s="159">
        <v>2.5499999999999998</v>
      </c>
      <c r="H235" s="177">
        <f>CMVSem04[[#This Row],[Un. (R$)]]*CMVSem04[[#This Row],[Qtd.]]</f>
        <v>17.849999999999998</v>
      </c>
      <c r="I235" s="158">
        <v>6</v>
      </c>
      <c r="J235" s="162">
        <v>2.5499999999999998</v>
      </c>
      <c r="K235" s="160">
        <f>IF(I235="","",I235*J235)</f>
        <v>15.299999999999999</v>
      </c>
      <c r="L235" s="158">
        <v>9</v>
      </c>
      <c r="M235" s="162">
        <f>IF(J235=0," ",J235)</f>
        <v>2.5499999999999998</v>
      </c>
      <c r="N235" s="160">
        <f>IFERROR(L235*M235," ")</f>
        <v>22.95</v>
      </c>
      <c r="O235" s="163">
        <f>IF(((F235+I235)-L235)=0," ",(F235+I235)-L235)</f>
        <v>4</v>
      </c>
      <c r="P235" s="162">
        <f>M235</f>
        <v>2.5499999999999998</v>
      </c>
      <c r="Q235" s="160">
        <f>IFERROR((H235+K235)-N235," ")</f>
        <v>10.199999999999999</v>
      </c>
      <c r="R235" s="29"/>
      <c r="S235" s="30"/>
      <c r="T235" s="31"/>
      <c r="U235" s="31"/>
      <c r="V235" s="31"/>
      <c r="W235" s="33"/>
      <c r="X235" s="35"/>
      <c r="Y235" s="35"/>
      <c r="Z235" s="33"/>
      <c r="AA235" s="35"/>
      <c r="AB235" s="35"/>
      <c r="AC235" s="33"/>
      <c r="AD235" s="35"/>
      <c r="AE235" s="35"/>
      <c r="AF235" s="33"/>
      <c r="AG235" s="31"/>
      <c r="AH235" s="35"/>
      <c r="AI235" s="33"/>
      <c r="AJ235" s="29"/>
      <c r="AK235" s="57"/>
    </row>
    <row r="236" spans="1:37" ht="16.5" customHeight="1">
      <c r="A236" s="30"/>
      <c r="B236" s="281" t="s">
        <v>351</v>
      </c>
      <c r="C236" s="282"/>
      <c r="D236" s="281" t="s">
        <v>286</v>
      </c>
      <c r="E236" s="283" t="s">
        <v>75</v>
      </c>
      <c r="F236" s="158">
        <v>10</v>
      </c>
      <c r="G236" s="159">
        <v>2.5499999999999998</v>
      </c>
      <c r="H236" s="177">
        <f>CMVSem04[[#This Row],[Un. (R$)]]*CMVSem04[[#This Row],[Qtd.]]</f>
        <v>25.5</v>
      </c>
      <c r="I236" s="158">
        <v>6</v>
      </c>
      <c r="J236" s="162">
        <v>2.5499999999999998</v>
      </c>
      <c r="K236" s="160">
        <f>IF(I236="","",I236*J236)</f>
        <v>15.299999999999999</v>
      </c>
      <c r="L236" s="158">
        <v>10</v>
      </c>
      <c r="M236" s="162">
        <f>IF(J236=0," ",J236)</f>
        <v>2.5499999999999998</v>
      </c>
      <c r="N236" s="160">
        <f>IFERROR(L236*M236," ")</f>
        <v>25.5</v>
      </c>
      <c r="O236" s="163">
        <f>IF(((F236+I236)-L236)=0," ",(F236+I236)-L236)</f>
        <v>6</v>
      </c>
      <c r="P236" s="162">
        <f>M236</f>
        <v>2.5499999999999998</v>
      </c>
      <c r="Q236" s="160">
        <f>IFERROR((H236+K236)-N236," ")</f>
        <v>15.299999999999997</v>
      </c>
      <c r="R236" s="29"/>
      <c r="S236" s="51"/>
      <c r="T236" s="72"/>
      <c r="U236" s="72"/>
      <c r="V236" s="72"/>
      <c r="W236" s="36"/>
      <c r="X236" s="37"/>
      <c r="Y236" s="37"/>
      <c r="Z236" s="36"/>
      <c r="AA236" s="37"/>
      <c r="AB236" s="37"/>
      <c r="AC236" s="36"/>
      <c r="AD236" s="37"/>
      <c r="AE236" s="37"/>
      <c r="AF236" s="36"/>
      <c r="AG236" s="72"/>
      <c r="AH236" s="37"/>
      <c r="AI236" s="36"/>
      <c r="AJ236" s="17"/>
      <c r="AK236" s="57"/>
    </row>
    <row r="237" spans="1:37" ht="16.5" customHeight="1">
      <c r="A237" s="30"/>
      <c r="B237" s="281" t="s">
        <v>351</v>
      </c>
      <c r="C237" s="282"/>
      <c r="D237" s="281" t="s">
        <v>262</v>
      </c>
      <c r="E237" s="283" t="s">
        <v>75</v>
      </c>
      <c r="F237" s="158">
        <v>0</v>
      </c>
      <c r="G237" s="159">
        <v>2.48</v>
      </c>
      <c r="H237" s="177">
        <f>CMVSem04[[#This Row],[Un. (R$)]]*CMVSem04[[#This Row],[Qtd.]]</f>
        <v>0</v>
      </c>
      <c r="I237" s="158">
        <v>12</v>
      </c>
      <c r="J237" s="162">
        <v>2.48</v>
      </c>
      <c r="K237" s="160">
        <f t="shared" si="40"/>
        <v>29.759999999999998</v>
      </c>
      <c r="L237" s="158">
        <v>0</v>
      </c>
      <c r="M237" s="162">
        <f t="shared" si="41"/>
        <v>2.48</v>
      </c>
      <c r="N237" s="160">
        <f t="shared" si="42"/>
        <v>0</v>
      </c>
      <c r="O237" s="163">
        <f t="shared" si="43"/>
        <v>12</v>
      </c>
      <c r="P237" s="162">
        <f t="shared" si="44"/>
        <v>2.48</v>
      </c>
      <c r="Q237" s="160">
        <f t="shared" si="39"/>
        <v>29.759999999999998</v>
      </c>
      <c r="R237" s="29"/>
      <c r="S237" s="30"/>
      <c r="T237" s="31"/>
      <c r="U237" s="31"/>
      <c r="V237" s="31"/>
      <c r="W237" s="33"/>
      <c r="X237" s="35"/>
      <c r="Y237" s="35"/>
      <c r="Z237" s="33"/>
      <c r="AA237" s="35"/>
      <c r="AB237" s="35"/>
      <c r="AC237" s="33"/>
      <c r="AD237" s="35"/>
      <c r="AE237" s="35"/>
      <c r="AF237" s="33"/>
      <c r="AG237" s="31"/>
      <c r="AH237" s="35"/>
      <c r="AI237" s="33"/>
      <c r="AJ237" s="29"/>
      <c r="AK237" s="57"/>
    </row>
    <row r="238" spans="1:37" ht="16.5" customHeight="1">
      <c r="A238" s="30"/>
      <c r="B238" s="281" t="s">
        <v>351</v>
      </c>
      <c r="C238" s="282"/>
      <c r="D238" s="281" t="s">
        <v>524</v>
      </c>
      <c r="E238" s="283" t="s">
        <v>75</v>
      </c>
      <c r="F238" s="158">
        <v>0</v>
      </c>
      <c r="G238" s="159">
        <v>2.63</v>
      </c>
      <c r="H238" s="177">
        <f>CMVSem04[[#This Row],[Un. (R$)]]*CMVSem04[[#This Row],[Qtd.]]</f>
        <v>0</v>
      </c>
      <c r="I238" s="158">
        <v>0</v>
      </c>
      <c r="J238" s="162">
        <v>2.63</v>
      </c>
      <c r="K238" s="160">
        <f t="shared" si="40"/>
        <v>0</v>
      </c>
      <c r="L238" s="158">
        <v>0</v>
      </c>
      <c r="M238" s="162">
        <f t="shared" si="41"/>
        <v>2.63</v>
      </c>
      <c r="N238" s="160">
        <f t="shared" si="42"/>
        <v>0</v>
      </c>
      <c r="O238" s="163" t="str">
        <f t="shared" si="43"/>
        <v xml:space="preserve"> </v>
      </c>
      <c r="P238" s="162">
        <f t="shared" si="44"/>
        <v>2.63</v>
      </c>
      <c r="Q238" s="160">
        <f t="shared" ref="Q238:Q240" si="45">IFERROR((H238+K238)-N238," ")</f>
        <v>0</v>
      </c>
      <c r="R238" s="29"/>
      <c r="S238" s="51"/>
      <c r="T238" s="72"/>
      <c r="U238" s="72"/>
      <c r="V238" s="72"/>
      <c r="W238" s="36"/>
      <c r="X238" s="37"/>
      <c r="Y238" s="37"/>
      <c r="Z238" s="36"/>
      <c r="AA238" s="37"/>
      <c r="AB238" s="37"/>
      <c r="AC238" s="36"/>
      <c r="AD238" s="37"/>
      <c r="AE238" s="37"/>
      <c r="AF238" s="36"/>
      <c r="AG238" s="72"/>
      <c r="AH238" s="37"/>
      <c r="AI238" s="36"/>
      <c r="AJ238" s="17"/>
      <c r="AK238" s="57"/>
    </row>
    <row r="239" spans="1:37" ht="16.5" customHeight="1">
      <c r="A239" s="30"/>
      <c r="B239" s="281" t="s">
        <v>351</v>
      </c>
      <c r="C239" s="282"/>
      <c r="D239" s="281" t="s">
        <v>525</v>
      </c>
      <c r="E239" s="283" t="s">
        <v>75</v>
      </c>
      <c r="F239" s="164">
        <v>0</v>
      </c>
      <c r="G239" s="159">
        <v>2.6867000000000001</v>
      </c>
      <c r="H239" s="177">
        <f>CMVSem04[[#This Row],[Un. (R$)]]*CMVSem04[[#This Row],[Qtd.]]</f>
        <v>0</v>
      </c>
      <c r="I239" s="164">
        <v>0</v>
      </c>
      <c r="J239" s="165">
        <v>2.6867000000000001</v>
      </c>
      <c r="K239" s="160">
        <f t="shared" si="40"/>
        <v>0</v>
      </c>
      <c r="L239" s="164">
        <v>0</v>
      </c>
      <c r="M239" s="162">
        <f t="shared" si="41"/>
        <v>2.6867000000000001</v>
      </c>
      <c r="N239" s="160">
        <f t="shared" si="42"/>
        <v>0</v>
      </c>
      <c r="O239" s="163" t="str">
        <f t="shared" si="43"/>
        <v xml:space="preserve"> </v>
      </c>
      <c r="P239" s="165">
        <f t="shared" si="44"/>
        <v>2.6867000000000001</v>
      </c>
      <c r="Q239" s="160">
        <f t="shared" si="45"/>
        <v>0</v>
      </c>
      <c r="R239" s="29"/>
      <c r="S239" s="30"/>
      <c r="T239" s="31"/>
      <c r="U239" s="31"/>
      <c r="V239" s="31"/>
      <c r="W239" s="33"/>
      <c r="X239" s="35"/>
      <c r="Y239" s="35"/>
      <c r="Z239" s="33"/>
      <c r="AA239" s="35"/>
      <c r="AB239" s="35"/>
      <c r="AC239" s="33"/>
      <c r="AD239" s="35"/>
      <c r="AE239" s="35"/>
      <c r="AF239" s="33"/>
      <c r="AG239" s="31"/>
      <c r="AH239" s="35"/>
      <c r="AI239" s="33"/>
      <c r="AJ239" s="29"/>
      <c r="AK239" s="57"/>
    </row>
    <row r="240" spans="1:37" ht="16.5" customHeight="1">
      <c r="A240" s="30"/>
      <c r="B240" s="281" t="s">
        <v>351</v>
      </c>
      <c r="C240" s="282"/>
      <c r="D240" s="281" t="s">
        <v>532</v>
      </c>
      <c r="E240" s="283" t="s">
        <v>75</v>
      </c>
      <c r="F240" s="164">
        <v>0</v>
      </c>
      <c r="G240" s="159">
        <v>2.48</v>
      </c>
      <c r="H240" s="177">
        <f>CMVSem04[[#This Row],[Un. (R$)]]*CMVSem04[[#This Row],[Qtd.]]</f>
        <v>0</v>
      </c>
      <c r="I240" s="164">
        <v>0</v>
      </c>
      <c r="J240" s="165">
        <v>2.48</v>
      </c>
      <c r="K240" s="160">
        <f t="shared" si="40"/>
        <v>0</v>
      </c>
      <c r="L240" s="164">
        <v>0</v>
      </c>
      <c r="M240" s="162">
        <f t="shared" si="41"/>
        <v>2.48</v>
      </c>
      <c r="N240" s="160">
        <f t="shared" si="42"/>
        <v>0</v>
      </c>
      <c r="O240" s="163" t="str">
        <f t="shared" si="43"/>
        <v xml:space="preserve"> </v>
      </c>
      <c r="P240" s="165">
        <f t="shared" si="44"/>
        <v>2.48</v>
      </c>
      <c r="Q240" s="160">
        <f t="shared" si="45"/>
        <v>0</v>
      </c>
      <c r="R240" s="29"/>
      <c r="S240" s="51"/>
      <c r="T240" s="72"/>
      <c r="U240" s="72"/>
      <c r="V240" s="72"/>
      <c r="W240" s="36"/>
      <c r="X240" s="37"/>
      <c r="Y240" s="37"/>
      <c r="Z240" s="36"/>
      <c r="AA240" s="37"/>
      <c r="AB240" s="37"/>
      <c r="AC240" s="36"/>
      <c r="AD240" s="37"/>
      <c r="AE240" s="37"/>
      <c r="AF240" s="36"/>
      <c r="AG240" s="72"/>
      <c r="AH240" s="37"/>
      <c r="AI240" s="36"/>
      <c r="AJ240" s="17"/>
      <c r="AK240" s="57"/>
    </row>
    <row r="241" spans="1:37" ht="16.5" customHeight="1">
      <c r="A241" s="30"/>
      <c r="B241" s="31"/>
      <c r="C241" s="31"/>
      <c r="D241" s="31"/>
      <c r="E241" s="33"/>
      <c r="F241" s="34"/>
      <c r="G241" s="35"/>
      <c r="H241" s="36" t="str">
        <f t="shared" ref="H241:H317" si="46">IF(F241="","",F241*G241)</f>
        <v/>
      </c>
      <c r="I241" s="34"/>
      <c r="J241" s="35"/>
      <c r="K241" s="36" t="str">
        <f t="shared" ref="K241:K317" si="47">IF(I241="","",I241*J241)</f>
        <v/>
      </c>
      <c r="L241" s="34"/>
      <c r="M241" s="37" t="str">
        <f t="shared" ref="M241:M317" si="48">IF(J241=0," ",J241)</f>
        <v xml:space="preserve"> </v>
      </c>
      <c r="N241" s="36" t="str">
        <f t="shared" ref="N241:N317" si="49">IFERROR(L241*M241," ")</f>
        <v xml:space="preserve"> </v>
      </c>
      <c r="O241" s="38" t="str">
        <f t="shared" ref="O241:O317" si="50">IF(((F241+I241)-L241)=0," ",(F241+I241)-L241)</f>
        <v xml:space="preserve"> </v>
      </c>
      <c r="P241" s="37" t="str">
        <f t="shared" ref="P241:P317" si="51">M241</f>
        <v xml:space="preserve"> </v>
      </c>
      <c r="Q241" s="36" t="str">
        <f t="shared" ref="Q241:Q317" si="52">IFERROR((H241+K241)-N241," ")</f>
        <v xml:space="preserve"> </v>
      </c>
      <c r="R241" s="29"/>
      <c r="S241" s="30"/>
      <c r="T241" s="31"/>
      <c r="U241" s="31"/>
      <c r="V241" s="31"/>
      <c r="W241" s="33"/>
      <c r="X241" s="35"/>
      <c r="Y241" s="35"/>
      <c r="Z241" s="33"/>
      <c r="AA241" s="35"/>
      <c r="AB241" s="35"/>
      <c r="AC241" s="33"/>
      <c r="AD241" s="35"/>
      <c r="AE241" s="35"/>
      <c r="AF241" s="33"/>
      <c r="AG241" s="31"/>
      <c r="AH241" s="35"/>
      <c r="AI241" s="33"/>
      <c r="AJ241" s="29"/>
      <c r="AK241" s="57"/>
    </row>
    <row r="242" spans="1:37" ht="16.5" customHeight="1">
      <c r="A242" s="30"/>
      <c r="B242" s="31"/>
      <c r="C242" s="31"/>
      <c r="D242" s="31"/>
      <c r="E242" s="33"/>
      <c r="F242" s="34"/>
      <c r="G242" s="35"/>
      <c r="H242" s="36" t="str">
        <f t="shared" si="46"/>
        <v/>
      </c>
      <c r="I242" s="34"/>
      <c r="J242" s="35"/>
      <c r="K242" s="36" t="str">
        <f t="shared" si="47"/>
        <v/>
      </c>
      <c r="L242" s="34"/>
      <c r="M242" s="37" t="str">
        <f t="shared" si="48"/>
        <v xml:space="preserve"> </v>
      </c>
      <c r="N242" s="36" t="str">
        <f t="shared" si="49"/>
        <v xml:space="preserve"> </v>
      </c>
      <c r="O242" s="38" t="str">
        <f t="shared" si="50"/>
        <v xml:space="preserve"> </v>
      </c>
      <c r="P242" s="37" t="str">
        <f t="shared" si="51"/>
        <v xml:space="preserve"> </v>
      </c>
      <c r="Q242" s="36" t="str">
        <f t="shared" si="52"/>
        <v xml:space="preserve"> </v>
      </c>
      <c r="R242" s="29"/>
      <c r="S242" s="51"/>
      <c r="T242" s="72"/>
      <c r="U242" s="72"/>
      <c r="V242" s="72"/>
      <c r="W242" s="36"/>
      <c r="X242" s="37"/>
      <c r="Y242" s="37"/>
      <c r="Z242" s="36"/>
      <c r="AA242" s="37"/>
      <c r="AB242" s="37"/>
      <c r="AC242" s="36"/>
      <c r="AD242" s="37"/>
      <c r="AE242" s="37"/>
      <c r="AF242" s="36"/>
      <c r="AG242" s="72"/>
      <c r="AH242" s="37"/>
      <c r="AI242" s="36"/>
      <c r="AJ242" s="17"/>
      <c r="AK242" s="57"/>
    </row>
    <row r="243" spans="1:37" ht="16.5" customHeight="1">
      <c r="A243" s="30"/>
      <c r="B243" s="31"/>
      <c r="C243" s="31"/>
      <c r="D243" s="31"/>
      <c r="E243" s="33"/>
      <c r="F243" s="34"/>
      <c r="G243" s="35"/>
      <c r="H243" s="36" t="str">
        <f t="shared" si="46"/>
        <v/>
      </c>
      <c r="I243" s="34"/>
      <c r="J243" s="35"/>
      <c r="K243" s="36" t="str">
        <f t="shared" si="47"/>
        <v/>
      </c>
      <c r="L243" s="34"/>
      <c r="M243" s="37" t="str">
        <f t="shared" si="48"/>
        <v xml:space="preserve"> </v>
      </c>
      <c r="N243" s="36" t="str">
        <f t="shared" si="49"/>
        <v xml:space="preserve"> </v>
      </c>
      <c r="O243" s="38" t="str">
        <f t="shared" si="50"/>
        <v xml:space="preserve"> </v>
      </c>
      <c r="P243" s="37" t="str">
        <f t="shared" si="51"/>
        <v xml:space="preserve"> </v>
      </c>
      <c r="Q243" s="36" t="str">
        <f t="shared" si="52"/>
        <v xml:space="preserve"> </v>
      </c>
      <c r="R243" s="29"/>
      <c r="S243" s="30"/>
      <c r="T243" s="31"/>
      <c r="U243" s="31"/>
      <c r="V243" s="31"/>
      <c r="W243" s="33"/>
      <c r="X243" s="35"/>
      <c r="Y243" s="35"/>
      <c r="Z243" s="33"/>
      <c r="AA243" s="35"/>
      <c r="AB243" s="35"/>
      <c r="AC243" s="33"/>
      <c r="AD243" s="35"/>
      <c r="AE243" s="35"/>
      <c r="AF243" s="33"/>
      <c r="AG243" s="31"/>
      <c r="AH243" s="35"/>
      <c r="AI243" s="33"/>
      <c r="AJ243" s="29"/>
      <c r="AK243" s="57"/>
    </row>
    <row r="244" spans="1:37" ht="16.5" customHeight="1">
      <c r="A244" s="30"/>
      <c r="B244" s="31"/>
      <c r="C244" s="31"/>
      <c r="D244" s="31"/>
      <c r="E244" s="33"/>
      <c r="F244" s="34"/>
      <c r="G244" s="35"/>
      <c r="H244" s="36" t="str">
        <f t="shared" si="46"/>
        <v/>
      </c>
      <c r="I244" s="34"/>
      <c r="J244" s="35"/>
      <c r="K244" s="36" t="str">
        <f t="shared" si="47"/>
        <v/>
      </c>
      <c r="L244" s="34"/>
      <c r="M244" s="37" t="str">
        <f t="shared" si="48"/>
        <v xml:space="preserve"> </v>
      </c>
      <c r="N244" s="36" t="str">
        <f t="shared" si="49"/>
        <v xml:space="preserve"> </v>
      </c>
      <c r="O244" s="38" t="str">
        <f t="shared" si="50"/>
        <v xml:space="preserve"> </v>
      </c>
      <c r="P244" s="37" t="str">
        <f t="shared" si="51"/>
        <v xml:space="preserve"> </v>
      </c>
      <c r="Q244" s="36" t="str">
        <f t="shared" si="52"/>
        <v xml:space="preserve"> </v>
      </c>
      <c r="R244" s="29"/>
      <c r="S244" s="51"/>
      <c r="T244" s="72"/>
      <c r="U244" s="72"/>
      <c r="V244" s="72"/>
      <c r="W244" s="36"/>
      <c r="X244" s="37"/>
      <c r="Y244" s="37"/>
      <c r="Z244" s="36"/>
      <c r="AA244" s="37"/>
      <c r="AB244" s="37"/>
      <c r="AC244" s="36"/>
      <c r="AD244" s="37"/>
      <c r="AE244" s="37"/>
      <c r="AF244" s="36"/>
      <c r="AG244" s="72"/>
      <c r="AH244" s="37"/>
      <c r="AI244" s="36"/>
      <c r="AJ244" s="17"/>
      <c r="AK244" s="57"/>
    </row>
    <row r="245" spans="1:37" ht="16.5" customHeight="1">
      <c r="A245" s="30"/>
      <c r="B245" s="31"/>
      <c r="C245" s="31"/>
      <c r="D245" s="31"/>
      <c r="E245" s="33"/>
      <c r="F245" s="34"/>
      <c r="G245" s="35"/>
      <c r="H245" s="36" t="str">
        <f t="shared" si="46"/>
        <v/>
      </c>
      <c r="I245" s="34"/>
      <c r="J245" s="35"/>
      <c r="K245" s="36" t="str">
        <f t="shared" si="47"/>
        <v/>
      </c>
      <c r="L245" s="34"/>
      <c r="M245" s="37" t="str">
        <f t="shared" si="48"/>
        <v xml:space="preserve"> </v>
      </c>
      <c r="N245" s="36" t="str">
        <f t="shared" si="49"/>
        <v xml:space="preserve"> </v>
      </c>
      <c r="O245" s="38" t="str">
        <f t="shared" si="50"/>
        <v xml:space="preserve"> </v>
      </c>
      <c r="P245" s="37" t="str">
        <f t="shared" si="51"/>
        <v xml:space="preserve"> </v>
      </c>
      <c r="Q245" s="36" t="str">
        <f t="shared" si="52"/>
        <v xml:space="preserve"> </v>
      </c>
      <c r="R245" s="29"/>
      <c r="S245" s="30"/>
      <c r="T245" s="31"/>
      <c r="U245" s="31"/>
      <c r="V245" s="31"/>
      <c r="W245" s="33"/>
      <c r="X245" s="35"/>
      <c r="Y245" s="35"/>
      <c r="Z245" s="33"/>
      <c r="AA245" s="35"/>
      <c r="AB245" s="35"/>
      <c r="AC245" s="33"/>
      <c r="AD245" s="35"/>
      <c r="AE245" s="35"/>
      <c r="AF245" s="33"/>
      <c r="AG245" s="31"/>
      <c r="AH245" s="35"/>
      <c r="AI245" s="33"/>
      <c r="AJ245" s="29"/>
      <c r="AK245" s="57"/>
    </row>
    <row r="246" spans="1:37" ht="16.5" customHeight="1">
      <c r="A246" s="30"/>
      <c r="B246" s="31"/>
      <c r="C246" s="31"/>
      <c r="D246" s="31"/>
      <c r="E246" s="33"/>
      <c r="F246" s="34"/>
      <c r="G246" s="35"/>
      <c r="H246" s="36" t="str">
        <f t="shared" si="46"/>
        <v/>
      </c>
      <c r="I246" s="34"/>
      <c r="J246" s="35"/>
      <c r="K246" s="36" t="str">
        <f t="shared" si="47"/>
        <v/>
      </c>
      <c r="L246" s="34"/>
      <c r="M246" s="37" t="str">
        <f t="shared" si="48"/>
        <v xml:space="preserve"> </v>
      </c>
      <c r="N246" s="36" t="str">
        <f t="shared" si="49"/>
        <v xml:space="preserve"> </v>
      </c>
      <c r="O246" s="38" t="str">
        <f t="shared" si="50"/>
        <v xml:space="preserve"> </v>
      </c>
      <c r="P246" s="37" t="str">
        <f t="shared" si="51"/>
        <v xml:space="preserve"> </v>
      </c>
      <c r="Q246" s="36" t="str">
        <f t="shared" si="52"/>
        <v xml:space="preserve"> </v>
      </c>
      <c r="R246" s="29"/>
      <c r="S246" s="51"/>
      <c r="T246" s="72"/>
      <c r="U246" s="72"/>
      <c r="V246" s="72"/>
      <c r="W246" s="36"/>
      <c r="X246" s="37"/>
      <c r="Y246" s="37"/>
      <c r="Z246" s="36"/>
      <c r="AA246" s="37"/>
      <c r="AB246" s="37"/>
      <c r="AC246" s="36"/>
      <c r="AD246" s="37"/>
      <c r="AE246" s="37"/>
      <c r="AF246" s="36"/>
      <c r="AG246" s="72"/>
      <c r="AH246" s="37"/>
      <c r="AI246" s="36"/>
      <c r="AJ246" s="17"/>
      <c r="AK246" s="57"/>
    </row>
    <row r="247" spans="1:37" ht="16.5" customHeight="1">
      <c r="A247" s="30"/>
      <c r="B247" s="31"/>
      <c r="C247" s="31"/>
      <c r="D247" s="31"/>
      <c r="E247" s="33"/>
      <c r="F247" s="34"/>
      <c r="G247" s="35"/>
      <c r="H247" s="36" t="str">
        <f t="shared" si="46"/>
        <v/>
      </c>
      <c r="I247" s="34"/>
      <c r="J247" s="35"/>
      <c r="K247" s="36" t="str">
        <f t="shared" si="47"/>
        <v/>
      </c>
      <c r="L247" s="34"/>
      <c r="M247" s="37" t="str">
        <f t="shared" si="48"/>
        <v xml:space="preserve"> </v>
      </c>
      <c r="N247" s="36" t="str">
        <f t="shared" si="49"/>
        <v xml:space="preserve"> </v>
      </c>
      <c r="O247" s="38" t="str">
        <f t="shared" si="50"/>
        <v xml:space="preserve"> </v>
      </c>
      <c r="P247" s="37" t="str">
        <f t="shared" si="51"/>
        <v xml:space="preserve"> </v>
      </c>
      <c r="Q247" s="36" t="str">
        <f t="shared" si="52"/>
        <v xml:space="preserve"> </v>
      </c>
      <c r="R247" s="29"/>
      <c r="S247" s="30"/>
      <c r="T247" s="31"/>
      <c r="U247" s="31"/>
      <c r="V247" s="31"/>
      <c r="W247" s="33"/>
      <c r="X247" s="35"/>
      <c r="Y247" s="35"/>
      <c r="Z247" s="33"/>
      <c r="AA247" s="35"/>
      <c r="AB247" s="35"/>
      <c r="AC247" s="33"/>
      <c r="AD247" s="35"/>
      <c r="AE247" s="35"/>
      <c r="AF247" s="33"/>
      <c r="AG247" s="31"/>
      <c r="AH247" s="35"/>
      <c r="AI247" s="33"/>
      <c r="AJ247" s="29"/>
      <c r="AK247" s="57"/>
    </row>
    <row r="248" spans="1:37" ht="16.5" customHeight="1">
      <c r="A248" s="30"/>
      <c r="B248" s="31"/>
      <c r="C248" s="31"/>
      <c r="D248" s="31"/>
      <c r="E248" s="33"/>
      <c r="F248" s="34"/>
      <c r="G248" s="35"/>
      <c r="H248" s="36" t="str">
        <f t="shared" si="46"/>
        <v/>
      </c>
      <c r="I248" s="34"/>
      <c r="J248" s="35"/>
      <c r="K248" s="36" t="str">
        <f t="shared" si="47"/>
        <v/>
      </c>
      <c r="L248" s="34"/>
      <c r="M248" s="37" t="str">
        <f t="shared" si="48"/>
        <v xml:space="preserve"> </v>
      </c>
      <c r="N248" s="36" t="str">
        <f t="shared" si="49"/>
        <v xml:space="preserve"> </v>
      </c>
      <c r="O248" s="38" t="str">
        <f t="shared" si="50"/>
        <v xml:space="preserve"> </v>
      </c>
      <c r="P248" s="37" t="str">
        <f t="shared" si="51"/>
        <v xml:space="preserve"> </v>
      </c>
      <c r="Q248" s="36" t="str">
        <f t="shared" si="52"/>
        <v xml:space="preserve"> </v>
      </c>
      <c r="R248" s="29"/>
      <c r="S248" s="51"/>
      <c r="T248" s="72"/>
      <c r="U248" s="72"/>
      <c r="V248" s="72"/>
      <c r="W248" s="36"/>
      <c r="X248" s="37"/>
      <c r="Y248" s="37"/>
      <c r="Z248" s="36"/>
      <c r="AA248" s="37"/>
      <c r="AB248" s="37"/>
      <c r="AC248" s="36"/>
      <c r="AD248" s="37"/>
      <c r="AE248" s="37"/>
      <c r="AF248" s="36"/>
      <c r="AG248" s="72"/>
      <c r="AH248" s="37"/>
      <c r="AI248" s="36"/>
      <c r="AJ248" s="17"/>
      <c r="AK248" s="57"/>
    </row>
    <row r="249" spans="1:37" ht="16.5" customHeight="1">
      <c r="A249" s="30"/>
      <c r="B249" s="31"/>
      <c r="C249" s="31"/>
      <c r="D249" s="31"/>
      <c r="E249" s="33"/>
      <c r="F249" s="34"/>
      <c r="G249" s="35"/>
      <c r="H249" s="36" t="str">
        <f t="shared" si="46"/>
        <v/>
      </c>
      <c r="I249" s="34"/>
      <c r="J249" s="35"/>
      <c r="K249" s="36" t="str">
        <f t="shared" si="47"/>
        <v/>
      </c>
      <c r="L249" s="34"/>
      <c r="M249" s="37" t="str">
        <f t="shared" si="48"/>
        <v xml:space="preserve"> </v>
      </c>
      <c r="N249" s="36" t="str">
        <f t="shared" si="49"/>
        <v xml:space="preserve"> </v>
      </c>
      <c r="O249" s="38" t="str">
        <f t="shared" si="50"/>
        <v xml:space="preserve"> </v>
      </c>
      <c r="P249" s="37" t="str">
        <f t="shared" si="51"/>
        <v xml:space="preserve"> </v>
      </c>
      <c r="Q249" s="36" t="str">
        <f t="shared" si="52"/>
        <v xml:space="preserve"> </v>
      </c>
      <c r="R249" s="29"/>
      <c r="S249" s="30"/>
      <c r="T249" s="31"/>
      <c r="U249" s="31"/>
      <c r="V249" s="31"/>
      <c r="W249" s="33"/>
      <c r="X249" s="35"/>
      <c r="Y249" s="35"/>
      <c r="Z249" s="33"/>
      <c r="AA249" s="35"/>
      <c r="AB249" s="35"/>
      <c r="AC249" s="33"/>
      <c r="AD249" s="35"/>
      <c r="AE249" s="35"/>
      <c r="AF249" s="33"/>
      <c r="AG249" s="31"/>
      <c r="AH249" s="35"/>
      <c r="AI249" s="33"/>
      <c r="AJ249" s="29"/>
      <c r="AK249" s="57"/>
    </row>
    <row r="250" spans="1:37" ht="16.5" customHeight="1">
      <c r="A250" s="30"/>
      <c r="B250" s="31"/>
      <c r="C250" s="31"/>
      <c r="D250" s="31"/>
      <c r="E250" s="33"/>
      <c r="F250" s="34"/>
      <c r="G250" s="35"/>
      <c r="H250" s="36" t="str">
        <f t="shared" si="46"/>
        <v/>
      </c>
      <c r="I250" s="34"/>
      <c r="J250" s="35"/>
      <c r="K250" s="36" t="str">
        <f t="shared" si="47"/>
        <v/>
      </c>
      <c r="L250" s="34"/>
      <c r="M250" s="37" t="str">
        <f t="shared" si="48"/>
        <v xml:space="preserve"> </v>
      </c>
      <c r="N250" s="36" t="str">
        <f t="shared" si="49"/>
        <v xml:space="preserve"> </v>
      </c>
      <c r="O250" s="38" t="str">
        <f t="shared" si="50"/>
        <v xml:space="preserve"> </v>
      </c>
      <c r="P250" s="37" t="str">
        <f t="shared" si="51"/>
        <v xml:space="preserve"> </v>
      </c>
      <c r="Q250" s="36" t="str">
        <f t="shared" si="52"/>
        <v xml:space="preserve"> </v>
      </c>
      <c r="R250" s="29"/>
      <c r="S250" s="51"/>
      <c r="T250" s="72"/>
      <c r="U250" s="72"/>
      <c r="V250" s="72"/>
      <c r="W250" s="36"/>
      <c r="X250" s="37"/>
      <c r="Y250" s="37"/>
      <c r="Z250" s="36"/>
      <c r="AA250" s="37"/>
      <c r="AB250" s="37"/>
      <c r="AC250" s="36"/>
      <c r="AD250" s="37"/>
      <c r="AE250" s="37"/>
      <c r="AF250" s="36"/>
      <c r="AG250" s="72"/>
      <c r="AH250" s="37"/>
      <c r="AI250" s="36"/>
      <c r="AJ250" s="17"/>
      <c r="AK250" s="57"/>
    </row>
    <row r="251" spans="1:37" ht="16.5" customHeight="1">
      <c r="A251" s="30"/>
      <c r="B251" s="31"/>
      <c r="C251" s="31"/>
      <c r="D251" s="31"/>
      <c r="E251" s="33"/>
      <c r="F251" s="34"/>
      <c r="G251" s="35"/>
      <c r="H251" s="36" t="str">
        <f t="shared" si="46"/>
        <v/>
      </c>
      <c r="I251" s="34"/>
      <c r="J251" s="35"/>
      <c r="K251" s="36" t="str">
        <f t="shared" si="47"/>
        <v/>
      </c>
      <c r="L251" s="34"/>
      <c r="M251" s="37" t="str">
        <f t="shared" si="48"/>
        <v xml:space="preserve"> </v>
      </c>
      <c r="N251" s="36" t="str">
        <f t="shared" si="49"/>
        <v xml:space="preserve"> </v>
      </c>
      <c r="O251" s="38" t="str">
        <f t="shared" si="50"/>
        <v xml:space="preserve"> </v>
      </c>
      <c r="P251" s="37" t="str">
        <f t="shared" si="51"/>
        <v xml:space="preserve"> </v>
      </c>
      <c r="Q251" s="36" t="str">
        <f t="shared" si="52"/>
        <v xml:space="preserve"> </v>
      </c>
      <c r="R251" s="29"/>
      <c r="S251" s="30"/>
      <c r="T251" s="31"/>
      <c r="U251" s="31"/>
      <c r="V251" s="31"/>
      <c r="W251" s="33"/>
      <c r="X251" s="35"/>
      <c r="Y251" s="35"/>
      <c r="Z251" s="33"/>
      <c r="AA251" s="35"/>
      <c r="AB251" s="35"/>
      <c r="AC251" s="33"/>
      <c r="AD251" s="35"/>
      <c r="AE251" s="35"/>
      <c r="AF251" s="33"/>
      <c r="AG251" s="31"/>
      <c r="AH251" s="35"/>
      <c r="AI251" s="33"/>
      <c r="AJ251" s="29"/>
      <c r="AK251" s="57"/>
    </row>
    <row r="252" spans="1:37" ht="16.5" customHeight="1">
      <c r="A252" s="30"/>
      <c r="B252" s="31"/>
      <c r="C252" s="31"/>
      <c r="D252" s="31"/>
      <c r="E252" s="33"/>
      <c r="F252" s="34"/>
      <c r="G252" s="35"/>
      <c r="H252" s="36" t="str">
        <f t="shared" si="46"/>
        <v/>
      </c>
      <c r="I252" s="34"/>
      <c r="J252" s="35"/>
      <c r="K252" s="36" t="str">
        <f t="shared" si="47"/>
        <v/>
      </c>
      <c r="L252" s="34"/>
      <c r="M252" s="37" t="str">
        <f t="shared" si="48"/>
        <v xml:space="preserve"> </v>
      </c>
      <c r="N252" s="36" t="str">
        <f t="shared" si="49"/>
        <v xml:space="preserve"> </v>
      </c>
      <c r="O252" s="38" t="str">
        <f t="shared" si="50"/>
        <v xml:space="preserve"> </v>
      </c>
      <c r="P252" s="37" t="str">
        <f t="shared" si="51"/>
        <v xml:space="preserve"> </v>
      </c>
      <c r="Q252" s="36" t="str">
        <f t="shared" si="52"/>
        <v xml:space="preserve"> </v>
      </c>
      <c r="R252" s="29"/>
      <c r="S252" s="51"/>
      <c r="T252" s="72"/>
      <c r="U252" s="72"/>
      <c r="V252" s="72"/>
      <c r="W252" s="36"/>
      <c r="X252" s="37"/>
      <c r="Y252" s="37"/>
      <c r="Z252" s="36"/>
      <c r="AA252" s="37"/>
      <c r="AB252" s="37"/>
      <c r="AC252" s="36"/>
      <c r="AD252" s="37"/>
      <c r="AE252" s="37"/>
      <c r="AF252" s="36"/>
      <c r="AG252" s="72"/>
      <c r="AH252" s="37"/>
      <c r="AI252" s="36"/>
      <c r="AJ252" s="17"/>
      <c r="AK252" s="57"/>
    </row>
    <row r="253" spans="1:37" ht="16.5" customHeight="1">
      <c r="A253" s="30"/>
      <c r="B253" s="31"/>
      <c r="C253" s="31"/>
      <c r="D253" s="31"/>
      <c r="E253" s="33"/>
      <c r="F253" s="34"/>
      <c r="G253" s="35"/>
      <c r="H253" s="36" t="str">
        <f t="shared" si="46"/>
        <v/>
      </c>
      <c r="I253" s="34"/>
      <c r="J253" s="35"/>
      <c r="K253" s="36" t="str">
        <f t="shared" si="47"/>
        <v/>
      </c>
      <c r="L253" s="34"/>
      <c r="M253" s="37" t="str">
        <f t="shared" si="48"/>
        <v xml:space="preserve"> </v>
      </c>
      <c r="N253" s="36" t="str">
        <f t="shared" si="49"/>
        <v xml:space="preserve"> </v>
      </c>
      <c r="O253" s="38" t="str">
        <f t="shared" si="50"/>
        <v xml:space="preserve"> </v>
      </c>
      <c r="P253" s="37" t="str">
        <f t="shared" si="51"/>
        <v xml:space="preserve"> </v>
      </c>
      <c r="Q253" s="36" t="str">
        <f t="shared" si="52"/>
        <v xml:space="preserve"> </v>
      </c>
      <c r="R253" s="29"/>
      <c r="S253" s="30"/>
      <c r="T253" s="31"/>
      <c r="U253" s="31"/>
      <c r="V253" s="31"/>
      <c r="W253" s="33"/>
      <c r="X253" s="35"/>
      <c r="Y253" s="35"/>
      <c r="Z253" s="33"/>
      <c r="AA253" s="35"/>
      <c r="AB253" s="35"/>
      <c r="AC253" s="33"/>
      <c r="AD253" s="35"/>
      <c r="AE253" s="35"/>
      <c r="AF253" s="33"/>
      <c r="AG253" s="31"/>
      <c r="AH253" s="35"/>
      <c r="AI253" s="33"/>
      <c r="AJ253" s="29"/>
      <c r="AK253" s="57"/>
    </row>
    <row r="254" spans="1:37" ht="16.5" customHeight="1">
      <c r="A254" s="30"/>
      <c r="B254" s="31"/>
      <c r="C254" s="31"/>
      <c r="D254" s="31"/>
      <c r="E254" s="33"/>
      <c r="F254" s="34"/>
      <c r="G254" s="35"/>
      <c r="H254" s="36" t="str">
        <f t="shared" si="46"/>
        <v/>
      </c>
      <c r="I254" s="34"/>
      <c r="J254" s="35"/>
      <c r="K254" s="36" t="str">
        <f t="shared" si="47"/>
        <v/>
      </c>
      <c r="L254" s="34"/>
      <c r="M254" s="37" t="str">
        <f t="shared" si="48"/>
        <v xml:space="preserve"> </v>
      </c>
      <c r="N254" s="36" t="str">
        <f t="shared" si="49"/>
        <v xml:space="preserve"> </v>
      </c>
      <c r="O254" s="38" t="str">
        <f t="shared" si="50"/>
        <v xml:space="preserve"> </v>
      </c>
      <c r="P254" s="37" t="str">
        <f t="shared" si="51"/>
        <v xml:space="preserve"> </v>
      </c>
      <c r="Q254" s="36" t="str">
        <f t="shared" si="52"/>
        <v xml:space="preserve"> </v>
      </c>
      <c r="R254" s="29"/>
      <c r="S254" s="51"/>
      <c r="T254" s="72"/>
      <c r="U254" s="72"/>
      <c r="V254" s="72"/>
      <c r="W254" s="36"/>
      <c r="X254" s="37"/>
      <c r="Y254" s="37"/>
      <c r="Z254" s="36"/>
      <c r="AA254" s="37"/>
      <c r="AB254" s="37"/>
      <c r="AC254" s="36"/>
      <c r="AD254" s="37"/>
      <c r="AE254" s="37"/>
      <c r="AF254" s="36"/>
      <c r="AG254" s="72"/>
      <c r="AH254" s="37"/>
      <c r="AI254" s="36"/>
      <c r="AJ254" s="17"/>
      <c r="AK254" s="57"/>
    </row>
    <row r="255" spans="1:37" ht="16.5" customHeight="1">
      <c r="A255" s="30"/>
      <c r="B255" s="31"/>
      <c r="C255" s="31"/>
      <c r="D255" s="31"/>
      <c r="E255" s="33"/>
      <c r="F255" s="34"/>
      <c r="G255" s="35"/>
      <c r="H255" s="36" t="str">
        <f t="shared" si="46"/>
        <v/>
      </c>
      <c r="I255" s="34"/>
      <c r="J255" s="35"/>
      <c r="K255" s="36" t="str">
        <f t="shared" si="47"/>
        <v/>
      </c>
      <c r="L255" s="34"/>
      <c r="M255" s="37" t="str">
        <f t="shared" si="48"/>
        <v xml:space="preserve"> </v>
      </c>
      <c r="N255" s="36" t="str">
        <f t="shared" si="49"/>
        <v xml:space="preserve"> </v>
      </c>
      <c r="O255" s="38" t="str">
        <f t="shared" si="50"/>
        <v xml:space="preserve"> </v>
      </c>
      <c r="P255" s="37" t="str">
        <f t="shared" si="51"/>
        <v xml:space="preserve"> </v>
      </c>
      <c r="Q255" s="36" t="str">
        <f t="shared" si="52"/>
        <v xml:space="preserve"> </v>
      </c>
      <c r="R255" s="29"/>
      <c r="S255" s="30"/>
      <c r="T255" s="31"/>
      <c r="U255" s="31"/>
      <c r="V255" s="31"/>
      <c r="W255" s="33"/>
      <c r="X255" s="35"/>
      <c r="Y255" s="35"/>
      <c r="Z255" s="33"/>
      <c r="AA255" s="35"/>
      <c r="AB255" s="35"/>
      <c r="AC255" s="33"/>
      <c r="AD255" s="35"/>
      <c r="AE255" s="35"/>
      <c r="AF255" s="33"/>
      <c r="AG255" s="31"/>
      <c r="AH255" s="35"/>
      <c r="AI255" s="33"/>
      <c r="AJ255" s="29"/>
      <c r="AK255" s="57"/>
    </row>
    <row r="256" spans="1:37" ht="16.5" customHeight="1">
      <c r="A256" s="30"/>
      <c r="B256" s="31"/>
      <c r="C256" s="31"/>
      <c r="D256" s="31"/>
      <c r="E256" s="33"/>
      <c r="F256" s="34"/>
      <c r="G256" s="35"/>
      <c r="H256" s="36" t="str">
        <f t="shared" si="46"/>
        <v/>
      </c>
      <c r="I256" s="34"/>
      <c r="J256" s="35"/>
      <c r="K256" s="36" t="str">
        <f t="shared" si="47"/>
        <v/>
      </c>
      <c r="L256" s="34"/>
      <c r="M256" s="37" t="str">
        <f t="shared" si="48"/>
        <v xml:space="preserve"> </v>
      </c>
      <c r="N256" s="36" t="str">
        <f t="shared" si="49"/>
        <v xml:space="preserve"> </v>
      </c>
      <c r="O256" s="38" t="str">
        <f t="shared" si="50"/>
        <v xml:space="preserve"> </v>
      </c>
      <c r="P256" s="37" t="str">
        <f t="shared" si="51"/>
        <v xml:space="preserve"> </v>
      </c>
      <c r="Q256" s="36" t="str">
        <f t="shared" si="52"/>
        <v xml:space="preserve"> </v>
      </c>
      <c r="R256" s="29"/>
      <c r="S256" s="51"/>
      <c r="T256" s="72"/>
      <c r="U256" s="72"/>
      <c r="V256" s="72"/>
      <c r="W256" s="36"/>
      <c r="X256" s="37"/>
      <c r="Y256" s="37"/>
      <c r="Z256" s="36"/>
      <c r="AA256" s="37"/>
      <c r="AB256" s="37"/>
      <c r="AC256" s="36"/>
      <c r="AD256" s="37"/>
      <c r="AE256" s="37"/>
      <c r="AF256" s="36"/>
      <c r="AG256" s="72"/>
      <c r="AH256" s="37"/>
      <c r="AI256" s="36"/>
      <c r="AJ256" s="17"/>
      <c r="AK256" s="57"/>
    </row>
    <row r="257" spans="1:37" ht="16.5" customHeight="1">
      <c r="A257" s="30"/>
      <c r="B257" s="31"/>
      <c r="C257" s="31"/>
      <c r="D257" s="31"/>
      <c r="E257" s="33"/>
      <c r="F257" s="34"/>
      <c r="G257" s="35"/>
      <c r="H257" s="36" t="str">
        <f t="shared" si="46"/>
        <v/>
      </c>
      <c r="I257" s="34"/>
      <c r="J257" s="35"/>
      <c r="K257" s="36" t="str">
        <f t="shared" si="47"/>
        <v/>
      </c>
      <c r="L257" s="34"/>
      <c r="M257" s="37" t="str">
        <f t="shared" si="48"/>
        <v xml:space="preserve"> </v>
      </c>
      <c r="N257" s="36" t="str">
        <f t="shared" si="49"/>
        <v xml:space="preserve"> </v>
      </c>
      <c r="O257" s="38" t="str">
        <f t="shared" si="50"/>
        <v xml:space="preserve"> </v>
      </c>
      <c r="P257" s="37" t="str">
        <f t="shared" si="51"/>
        <v xml:space="preserve"> </v>
      </c>
      <c r="Q257" s="36" t="str">
        <f t="shared" si="52"/>
        <v xml:space="preserve"> </v>
      </c>
      <c r="R257" s="29"/>
      <c r="S257" s="30"/>
      <c r="T257" s="31"/>
      <c r="U257" s="31"/>
      <c r="V257" s="31"/>
      <c r="W257" s="33"/>
      <c r="X257" s="35"/>
      <c r="Y257" s="35"/>
      <c r="Z257" s="33"/>
      <c r="AA257" s="35"/>
      <c r="AB257" s="35"/>
      <c r="AC257" s="33"/>
      <c r="AD257" s="35"/>
      <c r="AE257" s="35"/>
      <c r="AF257" s="33"/>
      <c r="AG257" s="31"/>
      <c r="AH257" s="35"/>
      <c r="AI257" s="33"/>
      <c r="AJ257" s="29"/>
      <c r="AK257" s="57"/>
    </row>
    <row r="258" spans="1:37" ht="16.5" customHeight="1">
      <c r="A258" s="30"/>
      <c r="B258" s="31"/>
      <c r="C258" s="31"/>
      <c r="D258" s="31"/>
      <c r="E258" s="33"/>
      <c r="F258" s="34"/>
      <c r="G258" s="35"/>
      <c r="H258" s="36" t="str">
        <f t="shared" si="46"/>
        <v/>
      </c>
      <c r="I258" s="34"/>
      <c r="J258" s="35"/>
      <c r="K258" s="36" t="str">
        <f t="shared" si="47"/>
        <v/>
      </c>
      <c r="L258" s="34"/>
      <c r="M258" s="37" t="str">
        <f t="shared" si="48"/>
        <v xml:space="preserve"> </v>
      </c>
      <c r="N258" s="36" t="str">
        <f t="shared" si="49"/>
        <v xml:space="preserve"> </v>
      </c>
      <c r="O258" s="38" t="str">
        <f t="shared" si="50"/>
        <v xml:space="preserve"> </v>
      </c>
      <c r="P258" s="37" t="str">
        <f t="shared" si="51"/>
        <v xml:space="preserve"> </v>
      </c>
      <c r="Q258" s="36" t="str">
        <f t="shared" si="52"/>
        <v xml:space="preserve"> </v>
      </c>
      <c r="R258" s="29"/>
      <c r="S258" s="51"/>
      <c r="T258" s="72"/>
      <c r="U258" s="72"/>
      <c r="V258" s="72"/>
      <c r="W258" s="36"/>
      <c r="X258" s="37"/>
      <c r="Y258" s="37"/>
      <c r="Z258" s="36"/>
      <c r="AA258" s="37"/>
      <c r="AB258" s="37"/>
      <c r="AC258" s="36"/>
      <c r="AD258" s="37"/>
      <c r="AE258" s="37"/>
      <c r="AF258" s="36"/>
      <c r="AG258" s="72"/>
      <c r="AH258" s="37"/>
      <c r="AI258" s="36"/>
      <c r="AJ258" s="17"/>
      <c r="AK258" s="57"/>
    </row>
    <row r="259" spans="1:37" ht="16.5" customHeight="1">
      <c r="A259" s="30"/>
      <c r="B259" s="31"/>
      <c r="C259" s="31"/>
      <c r="D259" s="31"/>
      <c r="E259" s="33"/>
      <c r="F259" s="34"/>
      <c r="G259" s="35"/>
      <c r="H259" s="36" t="str">
        <f t="shared" si="46"/>
        <v/>
      </c>
      <c r="I259" s="34"/>
      <c r="J259" s="35"/>
      <c r="K259" s="36" t="str">
        <f t="shared" si="47"/>
        <v/>
      </c>
      <c r="L259" s="34"/>
      <c r="M259" s="37" t="str">
        <f t="shared" si="48"/>
        <v xml:space="preserve"> </v>
      </c>
      <c r="N259" s="36" t="str">
        <f t="shared" si="49"/>
        <v xml:space="preserve"> </v>
      </c>
      <c r="O259" s="38" t="str">
        <f t="shared" si="50"/>
        <v xml:space="preserve"> </v>
      </c>
      <c r="P259" s="37" t="str">
        <f t="shared" si="51"/>
        <v xml:space="preserve"> </v>
      </c>
      <c r="Q259" s="36" t="str">
        <f t="shared" si="52"/>
        <v xml:space="preserve"> </v>
      </c>
      <c r="R259" s="29"/>
      <c r="S259" s="30"/>
      <c r="T259" s="31"/>
      <c r="U259" s="31"/>
      <c r="V259" s="31"/>
      <c r="W259" s="33"/>
      <c r="X259" s="35"/>
      <c r="Y259" s="35"/>
      <c r="Z259" s="33"/>
      <c r="AA259" s="35"/>
      <c r="AB259" s="35"/>
      <c r="AC259" s="33"/>
      <c r="AD259" s="35"/>
      <c r="AE259" s="35"/>
      <c r="AF259" s="33"/>
      <c r="AG259" s="31"/>
      <c r="AH259" s="35"/>
      <c r="AI259" s="33"/>
      <c r="AJ259" s="29"/>
      <c r="AK259" s="57"/>
    </row>
    <row r="260" spans="1:37" ht="16.5" customHeight="1">
      <c r="A260" s="30"/>
      <c r="B260" s="31"/>
      <c r="C260" s="31"/>
      <c r="D260" s="31"/>
      <c r="E260" s="33"/>
      <c r="F260" s="34"/>
      <c r="G260" s="35"/>
      <c r="H260" s="36" t="str">
        <f t="shared" si="46"/>
        <v/>
      </c>
      <c r="I260" s="34"/>
      <c r="J260" s="35"/>
      <c r="K260" s="36" t="str">
        <f t="shared" si="47"/>
        <v/>
      </c>
      <c r="L260" s="34"/>
      <c r="M260" s="37" t="str">
        <f t="shared" si="48"/>
        <v xml:space="preserve"> </v>
      </c>
      <c r="N260" s="36" t="str">
        <f t="shared" si="49"/>
        <v xml:space="preserve"> </v>
      </c>
      <c r="O260" s="38" t="str">
        <f t="shared" si="50"/>
        <v xml:space="preserve"> </v>
      </c>
      <c r="P260" s="37" t="str">
        <f t="shared" si="51"/>
        <v xml:space="preserve"> </v>
      </c>
      <c r="Q260" s="36" t="str">
        <f t="shared" si="52"/>
        <v xml:space="preserve"> </v>
      </c>
      <c r="R260" s="29"/>
      <c r="S260" s="51"/>
      <c r="T260" s="72"/>
      <c r="U260" s="72"/>
      <c r="V260" s="72"/>
      <c r="W260" s="36"/>
      <c r="X260" s="37"/>
      <c r="Y260" s="37"/>
      <c r="Z260" s="36"/>
      <c r="AA260" s="37"/>
      <c r="AB260" s="37"/>
      <c r="AC260" s="36"/>
      <c r="AD260" s="37"/>
      <c r="AE260" s="37"/>
      <c r="AF260" s="36"/>
      <c r="AG260" s="72"/>
      <c r="AH260" s="37"/>
      <c r="AI260" s="36"/>
      <c r="AJ260" s="17"/>
      <c r="AK260" s="57"/>
    </row>
    <row r="261" spans="1:37" ht="16.5" customHeight="1">
      <c r="A261" s="30"/>
      <c r="B261" s="31"/>
      <c r="C261" s="31"/>
      <c r="D261" s="31"/>
      <c r="E261" s="33"/>
      <c r="F261" s="34"/>
      <c r="G261" s="35"/>
      <c r="H261" s="36" t="str">
        <f t="shared" si="46"/>
        <v/>
      </c>
      <c r="I261" s="34"/>
      <c r="J261" s="35"/>
      <c r="K261" s="36" t="str">
        <f t="shared" si="47"/>
        <v/>
      </c>
      <c r="L261" s="34"/>
      <c r="M261" s="37" t="str">
        <f t="shared" si="48"/>
        <v xml:space="preserve"> </v>
      </c>
      <c r="N261" s="36" t="str">
        <f t="shared" si="49"/>
        <v xml:space="preserve"> </v>
      </c>
      <c r="O261" s="38" t="str">
        <f t="shared" si="50"/>
        <v xml:space="preserve"> </v>
      </c>
      <c r="P261" s="37" t="str">
        <f t="shared" si="51"/>
        <v xml:space="preserve"> </v>
      </c>
      <c r="Q261" s="36" t="str">
        <f t="shared" si="52"/>
        <v xml:space="preserve"> </v>
      </c>
      <c r="R261" s="29"/>
      <c r="S261" s="30"/>
      <c r="T261" s="31"/>
      <c r="U261" s="31"/>
      <c r="V261" s="31"/>
      <c r="W261" s="33"/>
      <c r="X261" s="35"/>
      <c r="Y261" s="35"/>
      <c r="Z261" s="33"/>
      <c r="AA261" s="35"/>
      <c r="AB261" s="35"/>
      <c r="AC261" s="33"/>
      <c r="AD261" s="35"/>
      <c r="AE261" s="35"/>
      <c r="AF261" s="33"/>
      <c r="AG261" s="31"/>
      <c r="AH261" s="35"/>
      <c r="AI261" s="33"/>
      <c r="AJ261" s="29"/>
      <c r="AK261" s="57"/>
    </row>
    <row r="262" spans="1:37" ht="16.5" customHeight="1">
      <c r="A262" s="30"/>
      <c r="B262" s="31"/>
      <c r="C262" s="31"/>
      <c r="D262" s="31"/>
      <c r="E262" s="33"/>
      <c r="F262" s="34"/>
      <c r="G262" s="35"/>
      <c r="H262" s="36" t="str">
        <f t="shared" si="46"/>
        <v/>
      </c>
      <c r="I262" s="34"/>
      <c r="J262" s="35"/>
      <c r="K262" s="36" t="str">
        <f t="shared" si="47"/>
        <v/>
      </c>
      <c r="L262" s="34"/>
      <c r="M262" s="37" t="str">
        <f t="shared" si="48"/>
        <v xml:space="preserve"> </v>
      </c>
      <c r="N262" s="36" t="str">
        <f t="shared" si="49"/>
        <v xml:space="preserve"> </v>
      </c>
      <c r="O262" s="38" t="str">
        <f t="shared" si="50"/>
        <v xml:space="preserve"> </v>
      </c>
      <c r="P262" s="37" t="str">
        <f t="shared" si="51"/>
        <v xml:space="preserve"> </v>
      </c>
      <c r="Q262" s="36" t="str">
        <f t="shared" si="52"/>
        <v xml:space="preserve"> </v>
      </c>
      <c r="R262" s="29"/>
      <c r="S262" s="51"/>
      <c r="T262" s="72"/>
      <c r="U262" s="72"/>
      <c r="V262" s="72"/>
      <c r="W262" s="36"/>
      <c r="X262" s="37"/>
      <c r="Y262" s="37"/>
      <c r="Z262" s="36"/>
      <c r="AA262" s="37"/>
      <c r="AB262" s="37"/>
      <c r="AC262" s="36"/>
      <c r="AD262" s="37"/>
      <c r="AE262" s="37"/>
      <c r="AF262" s="36"/>
      <c r="AG262" s="72"/>
      <c r="AH262" s="37"/>
      <c r="AI262" s="36"/>
      <c r="AJ262" s="17"/>
      <c r="AK262" s="57"/>
    </row>
    <row r="263" spans="1:37" ht="16.5" customHeight="1">
      <c r="A263" s="30"/>
      <c r="B263" s="31"/>
      <c r="C263" s="31"/>
      <c r="D263" s="31"/>
      <c r="E263" s="33"/>
      <c r="F263" s="34"/>
      <c r="G263" s="35"/>
      <c r="H263" s="36" t="str">
        <f t="shared" si="46"/>
        <v/>
      </c>
      <c r="I263" s="34"/>
      <c r="J263" s="35"/>
      <c r="K263" s="36" t="str">
        <f t="shared" si="47"/>
        <v/>
      </c>
      <c r="L263" s="34"/>
      <c r="M263" s="37" t="str">
        <f t="shared" si="48"/>
        <v xml:space="preserve"> </v>
      </c>
      <c r="N263" s="36" t="str">
        <f t="shared" si="49"/>
        <v xml:space="preserve"> </v>
      </c>
      <c r="O263" s="38" t="str">
        <f t="shared" si="50"/>
        <v xml:space="preserve"> </v>
      </c>
      <c r="P263" s="37" t="str">
        <f t="shared" si="51"/>
        <v xml:space="preserve"> </v>
      </c>
      <c r="Q263" s="36" t="str">
        <f t="shared" si="52"/>
        <v xml:space="preserve"> </v>
      </c>
      <c r="R263" s="29"/>
      <c r="S263" s="30"/>
      <c r="T263" s="31"/>
      <c r="U263" s="31"/>
      <c r="V263" s="31"/>
      <c r="W263" s="33"/>
      <c r="X263" s="35"/>
      <c r="Y263" s="35"/>
      <c r="Z263" s="33"/>
      <c r="AA263" s="35"/>
      <c r="AB263" s="35"/>
      <c r="AC263" s="33"/>
      <c r="AD263" s="35"/>
      <c r="AE263" s="35"/>
      <c r="AF263" s="33"/>
      <c r="AG263" s="31"/>
      <c r="AH263" s="35"/>
      <c r="AI263" s="33"/>
      <c r="AJ263" s="29"/>
      <c r="AK263" s="57"/>
    </row>
    <row r="264" spans="1:37" ht="16.5" customHeight="1">
      <c r="A264" s="30"/>
      <c r="B264" s="31"/>
      <c r="C264" s="31"/>
      <c r="D264" s="31"/>
      <c r="E264" s="33"/>
      <c r="F264" s="34"/>
      <c r="G264" s="35"/>
      <c r="H264" s="36" t="str">
        <f t="shared" si="46"/>
        <v/>
      </c>
      <c r="I264" s="34"/>
      <c r="J264" s="35"/>
      <c r="K264" s="36" t="str">
        <f t="shared" si="47"/>
        <v/>
      </c>
      <c r="L264" s="34"/>
      <c r="M264" s="37" t="str">
        <f t="shared" si="48"/>
        <v xml:space="preserve"> </v>
      </c>
      <c r="N264" s="36" t="str">
        <f t="shared" si="49"/>
        <v xml:space="preserve"> </v>
      </c>
      <c r="O264" s="38" t="str">
        <f t="shared" si="50"/>
        <v xml:space="preserve"> </v>
      </c>
      <c r="P264" s="37" t="str">
        <f t="shared" si="51"/>
        <v xml:space="preserve"> </v>
      </c>
      <c r="Q264" s="36" t="str">
        <f t="shared" si="52"/>
        <v xml:space="preserve"> </v>
      </c>
      <c r="R264" s="29"/>
      <c r="S264" s="51"/>
      <c r="T264" s="72"/>
      <c r="U264" s="72"/>
      <c r="V264" s="72"/>
      <c r="W264" s="36"/>
      <c r="X264" s="37"/>
      <c r="Y264" s="37"/>
      <c r="Z264" s="36"/>
      <c r="AA264" s="37"/>
      <c r="AB264" s="37"/>
      <c r="AC264" s="36"/>
      <c r="AD264" s="37"/>
      <c r="AE264" s="37"/>
      <c r="AF264" s="36"/>
      <c r="AG264" s="72"/>
      <c r="AH264" s="37"/>
      <c r="AI264" s="36"/>
      <c r="AJ264" s="17"/>
      <c r="AK264" s="57"/>
    </row>
    <row r="265" spans="1:37" ht="16.5" customHeight="1">
      <c r="A265" s="30"/>
      <c r="B265" s="31"/>
      <c r="C265" s="31"/>
      <c r="D265" s="31"/>
      <c r="E265" s="33"/>
      <c r="F265" s="34"/>
      <c r="G265" s="35"/>
      <c r="H265" s="36" t="str">
        <f t="shared" si="46"/>
        <v/>
      </c>
      <c r="I265" s="34"/>
      <c r="J265" s="35"/>
      <c r="K265" s="36" t="str">
        <f t="shared" si="47"/>
        <v/>
      </c>
      <c r="L265" s="34"/>
      <c r="M265" s="37" t="str">
        <f t="shared" si="48"/>
        <v xml:space="preserve"> </v>
      </c>
      <c r="N265" s="36" t="str">
        <f t="shared" si="49"/>
        <v xml:space="preserve"> </v>
      </c>
      <c r="O265" s="38" t="str">
        <f t="shared" si="50"/>
        <v xml:space="preserve"> </v>
      </c>
      <c r="P265" s="37" t="str">
        <f t="shared" si="51"/>
        <v xml:space="preserve"> </v>
      </c>
      <c r="Q265" s="36" t="str">
        <f t="shared" si="52"/>
        <v xml:space="preserve"> </v>
      </c>
      <c r="R265" s="29"/>
      <c r="S265" s="30"/>
      <c r="T265" s="31"/>
      <c r="U265" s="31"/>
      <c r="V265" s="31"/>
      <c r="W265" s="33"/>
      <c r="X265" s="35"/>
      <c r="Y265" s="35"/>
      <c r="Z265" s="33"/>
      <c r="AA265" s="35"/>
      <c r="AB265" s="35"/>
      <c r="AC265" s="33"/>
      <c r="AD265" s="35"/>
      <c r="AE265" s="35"/>
      <c r="AF265" s="33"/>
      <c r="AG265" s="31"/>
      <c r="AH265" s="35"/>
      <c r="AI265" s="33"/>
      <c r="AJ265" s="29"/>
      <c r="AK265" s="57"/>
    </row>
    <row r="266" spans="1:37" ht="16.5" customHeight="1">
      <c r="A266" s="30"/>
      <c r="B266" s="31"/>
      <c r="C266" s="31"/>
      <c r="D266" s="31"/>
      <c r="E266" s="33"/>
      <c r="F266" s="34"/>
      <c r="G266" s="35"/>
      <c r="H266" s="36" t="str">
        <f t="shared" si="46"/>
        <v/>
      </c>
      <c r="I266" s="34"/>
      <c r="J266" s="35"/>
      <c r="K266" s="36" t="str">
        <f t="shared" si="47"/>
        <v/>
      </c>
      <c r="L266" s="34"/>
      <c r="M266" s="37" t="str">
        <f t="shared" si="48"/>
        <v xml:space="preserve"> </v>
      </c>
      <c r="N266" s="36" t="str">
        <f t="shared" si="49"/>
        <v xml:space="preserve"> </v>
      </c>
      <c r="O266" s="38" t="str">
        <f t="shared" si="50"/>
        <v xml:space="preserve"> </v>
      </c>
      <c r="P266" s="37" t="str">
        <f t="shared" si="51"/>
        <v xml:space="preserve"> </v>
      </c>
      <c r="Q266" s="36" t="str">
        <f t="shared" si="52"/>
        <v xml:space="preserve"> </v>
      </c>
      <c r="R266" s="29"/>
      <c r="S266" s="51"/>
      <c r="T266" s="72"/>
      <c r="U266" s="72"/>
      <c r="V266" s="72"/>
      <c r="W266" s="36"/>
      <c r="X266" s="37"/>
      <c r="Y266" s="37"/>
      <c r="Z266" s="36"/>
      <c r="AA266" s="37"/>
      <c r="AB266" s="37"/>
      <c r="AC266" s="36"/>
      <c r="AD266" s="37"/>
      <c r="AE266" s="37"/>
      <c r="AF266" s="36"/>
      <c r="AG266" s="72"/>
      <c r="AH266" s="37"/>
      <c r="AI266" s="36"/>
      <c r="AJ266" s="17"/>
      <c r="AK266" s="57"/>
    </row>
    <row r="267" spans="1:37" ht="16.5" customHeight="1">
      <c r="A267" s="30"/>
      <c r="B267" s="31"/>
      <c r="C267" s="31"/>
      <c r="D267" s="31"/>
      <c r="E267" s="33"/>
      <c r="F267" s="34"/>
      <c r="G267" s="35"/>
      <c r="H267" s="36" t="str">
        <f t="shared" si="46"/>
        <v/>
      </c>
      <c r="I267" s="34"/>
      <c r="J267" s="35"/>
      <c r="K267" s="36" t="str">
        <f t="shared" si="47"/>
        <v/>
      </c>
      <c r="L267" s="34"/>
      <c r="M267" s="37" t="str">
        <f t="shared" si="48"/>
        <v xml:space="preserve"> </v>
      </c>
      <c r="N267" s="36" t="str">
        <f t="shared" si="49"/>
        <v xml:space="preserve"> </v>
      </c>
      <c r="O267" s="38" t="str">
        <f t="shared" si="50"/>
        <v xml:space="preserve"> </v>
      </c>
      <c r="P267" s="37" t="str">
        <f t="shared" si="51"/>
        <v xml:space="preserve"> </v>
      </c>
      <c r="Q267" s="36" t="str">
        <f t="shared" si="52"/>
        <v xml:space="preserve"> </v>
      </c>
      <c r="R267" s="29"/>
      <c r="S267" s="30"/>
      <c r="T267" s="31"/>
      <c r="U267" s="31"/>
      <c r="V267" s="31"/>
      <c r="W267" s="33"/>
      <c r="X267" s="35"/>
      <c r="Y267" s="35"/>
      <c r="Z267" s="33"/>
      <c r="AA267" s="35"/>
      <c r="AB267" s="35"/>
      <c r="AC267" s="33"/>
      <c r="AD267" s="35"/>
      <c r="AE267" s="35"/>
      <c r="AF267" s="33"/>
      <c r="AG267" s="31"/>
      <c r="AH267" s="35"/>
      <c r="AI267" s="33"/>
      <c r="AJ267" s="29"/>
      <c r="AK267" s="57"/>
    </row>
    <row r="268" spans="1:37" ht="16.5" customHeight="1">
      <c r="A268" s="30"/>
      <c r="B268" s="31"/>
      <c r="C268" s="31"/>
      <c r="D268" s="31"/>
      <c r="E268" s="33"/>
      <c r="F268" s="34"/>
      <c r="G268" s="35"/>
      <c r="H268" s="36" t="str">
        <f t="shared" si="46"/>
        <v/>
      </c>
      <c r="I268" s="34"/>
      <c r="J268" s="35"/>
      <c r="K268" s="36" t="str">
        <f t="shared" si="47"/>
        <v/>
      </c>
      <c r="L268" s="34"/>
      <c r="M268" s="37" t="str">
        <f t="shared" si="48"/>
        <v xml:space="preserve"> </v>
      </c>
      <c r="N268" s="36" t="str">
        <f t="shared" si="49"/>
        <v xml:space="preserve"> </v>
      </c>
      <c r="O268" s="38" t="str">
        <f t="shared" si="50"/>
        <v xml:space="preserve"> </v>
      </c>
      <c r="P268" s="37" t="str">
        <f t="shared" si="51"/>
        <v xml:space="preserve"> </v>
      </c>
      <c r="Q268" s="36" t="str">
        <f t="shared" si="52"/>
        <v xml:space="preserve"> </v>
      </c>
      <c r="R268" s="29"/>
      <c r="S268" s="51"/>
      <c r="T268" s="72"/>
      <c r="U268" s="72"/>
      <c r="V268" s="72"/>
      <c r="W268" s="36"/>
      <c r="X268" s="37"/>
      <c r="Y268" s="37"/>
      <c r="Z268" s="36"/>
      <c r="AA268" s="37"/>
      <c r="AB268" s="37"/>
      <c r="AC268" s="36"/>
      <c r="AD268" s="37"/>
      <c r="AE268" s="37"/>
      <c r="AF268" s="36"/>
      <c r="AG268" s="72"/>
      <c r="AH268" s="37"/>
      <c r="AI268" s="36"/>
      <c r="AJ268" s="17"/>
      <c r="AK268" s="57"/>
    </row>
    <row r="269" spans="1:37" ht="16.5" customHeight="1">
      <c r="A269" s="30"/>
      <c r="B269" s="31"/>
      <c r="C269" s="31"/>
      <c r="D269" s="31"/>
      <c r="E269" s="33"/>
      <c r="F269" s="34"/>
      <c r="G269" s="35"/>
      <c r="H269" s="36" t="str">
        <f t="shared" si="46"/>
        <v/>
      </c>
      <c r="I269" s="34"/>
      <c r="J269" s="35"/>
      <c r="K269" s="36" t="str">
        <f t="shared" si="47"/>
        <v/>
      </c>
      <c r="L269" s="34"/>
      <c r="M269" s="37" t="str">
        <f t="shared" si="48"/>
        <v xml:space="preserve"> </v>
      </c>
      <c r="N269" s="36" t="str">
        <f t="shared" si="49"/>
        <v xml:space="preserve"> </v>
      </c>
      <c r="O269" s="38" t="str">
        <f t="shared" si="50"/>
        <v xml:space="preserve"> </v>
      </c>
      <c r="P269" s="37" t="str">
        <f t="shared" si="51"/>
        <v xml:space="preserve"> </v>
      </c>
      <c r="Q269" s="36" t="str">
        <f t="shared" si="52"/>
        <v xml:space="preserve"> </v>
      </c>
      <c r="R269" s="29"/>
      <c r="S269" s="30"/>
      <c r="T269" s="31"/>
      <c r="U269" s="31"/>
      <c r="V269" s="31"/>
      <c r="W269" s="33"/>
      <c r="X269" s="35"/>
      <c r="Y269" s="35"/>
      <c r="Z269" s="33"/>
      <c r="AA269" s="35"/>
      <c r="AB269" s="35"/>
      <c r="AC269" s="33"/>
      <c r="AD269" s="35"/>
      <c r="AE269" s="35"/>
      <c r="AF269" s="33"/>
      <c r="AG269" s="31"/>
      <c r="AH269" s="35"/>
      <c r="AI269" s="33"/>
      <c r="AJ269" s="29"/>
      <c r="AK269" s="57"/>
    </row>
    <row r="270" spans="1:37" ht="16.5" customHeight="1">
      <c r="A270" s="30"/>
      <c r="B270" s="31"/>
      <c r="C270" s="31"/>
      <c r="D270" s="31"/>
      <c r="E270" s="33"/>
      <c r="F270" s="34"/>
      <c r="G270" s="35"/>
      <c r="H270" s="36" t="str">
        <f t="shared" si="46"/>
        <v/>
      </c>
      <c r="I270" s="34"/>
      <c r="J270" s="35"/>
      <c r="K270" s="36" t="str">
        <f t="shared" si="47"/>
        <v/>
      </c>
      <c r="L270" s="34"/>
      <c r="M270" s="37" t="str">
        <f t="shared" si="48"/>
        <v xml:space="preserve"> </v>
      </c>
      <c r="N270" s="36" t="str">
        <f t="shared" si="49"/>
        <v xml:space="preserve"> </v>
      </c>
      <c r="O270" s="38" t="str">
        <f t="shared" si="50"/>
        <v xml:space="preserve"> </v>
      </c>
      <c r="P270" s="37" t="str">
        <f t="shared" si="51"/>
        <v xml:space="preserve"> </v>
      </c>
      <c r="Q270" s="36" t="str">
        <f t="shared" si="52"/>
        <v xml:space="preserve"> </v>
      </c>
      <c r="R270" s="29"/>
      <c r="S270" s="51"/>
      <c r="T270" s="72"/>
      <c r="U270" s="72"/>
      <c r="V270" s="72"/>
      <c r="W270" s="36"/>
      <c r="X270" s="37"/>
      <c r="Y270" s="37"/>
      <c r="Z270" s="36"/>
      <c r="AA270" s="37"/>
      <c r="AB270" s="37"/>
      <c r="AC270" s="36"/>
      <c r="AD270" s="37"/>
      <c r="AE270" s="37"/>
      <c r="AF270" s="36"/>
      <c r="AG270" s="72"/>
      <c r="AH270" s="37"/>
      <c r="AI270" s="36"/>
      <c r="AJ270" s="17"/>
      <c r="AK270" s="57"/>
    </row>
    <row r="271" spans="1:37" ht="16.5" customHeight="1">
      <c r="A271" s="30"/>
      <c r="B271" s="31"/>
      <c r="C271" s="31"/>
      <c r="D271" s="31"/>
      <c r="E271" s="33"/>
      <c r="F271" s="34"/>
      <c r="G271" s="35"/>
      <c r="H271" s="36" t="str">
        <f t="shared" si="46"/>
        <v/>
      </c>
      <c r="I271" s="34"/>
      <c r="J271" s="35"/>
      <c r="K271" s="36" t="str">
        <f t="shared" si="47"/>
        <v/>
      </c>
      <c r="L271" s="34"/>
      <c r="M271" s="37" t="str">
        <f t="shared" si="48"/>
        <v xml:space="preserve"> </v>
      </c>
      <c r="N271" s="36" t="str">
        <f t="shared" si="49"/>
        <v xml:space="preserve"> </v>
      </c>
      <c r="O271" s="38" t="str">
        <f t="shared" si="50"/>
        <v xml:space="preserve"> </v>
      </c>
      <c r="P271" s="37" t="str">
        <f t="shared" si="51"/>
        <v xml:space="preserve"> </v>
      </c>
      <c r="Q271" s="36" t="str">
        <f t="shared" si="52"/>
        <v xml:space="preserve"> </v>
      </c>
      <c r="R271" s="29"/>
      <c r="S271" s="30"/>
      <c r="T271" s="31"/>
      <c r="U271" s="31"/>
      <c r="V271" s="31"/>
      <c r="W271" s="33"/>
      <c r="X271" s="35"/>
      <c r="Y271" s="35"/>
      <c r="Z271" s="33"/>
      <c r="AA271" s="35"/>
      <c r="AB271" s="35"/>
      <c r="AC271" s="33"/>
      <c r="AD271" s="35"/>
      <c r="AE271" s="35"/>
      <c r="AF271" s="33"/>
      <c r="AG271" s="31"/>
      <c r="AH271" s="35"/>
      <c r="AI271" s="33"/>
      <c r="AJ271" s="29"/>
      <c r="AK271" s="57"/>
    </row>
    <row r="272" spans="1:37" ht="16.5" customHeight="1">
      <c r="A272" s="30"/>
      <c r="B272" s="31"/>
      <c r="C272" s="31"/>
      <c r="D272" s="31"/>
      <c r="E272" s="33"/>
      <c r="F272" s="34"/>
      <c r="G272" s="35"/>
      <c r="H272" s="36" t="str">
        <f t="shared" si="46"/>
        <v/>
      </c>
      <c r="I272" s="34"/>
      <c r="J272" s="35"/>
      <c r="K272" s="36" t="str">
        <f t="shared" si="47"/>
        <v/>
      </c>
      <c r="L272" s="34"/>
      <c r="M272" s="37" t="str">
        <f t="shared" si="48"/>
        <v xml:space="preserve"> </v>
      </c>
      <c r="N272" s="36" t="str">
        <f t="shared" si="49"/>
        <v xml:space="preserve"> </v>
      </c>
      <c r="O272" s="38" t="str">
        <f t="shared" si="50"/>
        <v xml:space="preserve"> </v>
      </c>
      <c r="P272" s="37" t="str">
        <f t="shared" si="51"/>
        <v xml:space="preserve"> </v>
      </c>
      <c r="Q272" s="36" t="str">
        <f t="shared" si="52"/>
        <v xml:space="preserve"> </v>
      </c>
      <c r="R272" s="29"/>
      <c r="S272" s="51"/>
      <c r="T272" s="72"/>
      <c r="U272" s="72"/>
      <c r="V272" s="72"/>
      <c r="W272" s="36"/>
      <c r="X272" s="37"/>
      <c r="Y272" s="37"/>
      <c r="Z272" s="36"/>
      <c r="AA272" s="37"/>
      <c r="AB272" s="37"/>
      <c r="AC272" s="36"/>
      <c r="AD272" s="37"/>
      <c r="AE272" s="37"/>
      <c r="AF272" s="36"/>
      <c r="AG272" s="72"/>
      <c r="AH272" s="37"/>
      <c r="AI272" s="36"/>
      <c r="AJ272" s="17"/>
      <c r="AK272" s="57"/>
    </row>
    <row r="273" spans="1:37" ht="16.5" customHeight="1">
      <c r="A273" s="30"/>
      <c r="B273" s="31"/>
      <c r="C273" s="31"/>
      <c r="D273" s="31"/>
      <c r="E273" s="33"/>
      <c r="F273" s="34"/>
      <c r="G273" s="35"/>
      <c r="H273" s="36" t="str">
        <f t="shared" si="46"/>
        <v/>
      </c>
      <c r="I273" s="34"/>
      <c r="J273" s="35"/>
      <c r="K273" s="36" t="str">
        <f t="shared" si="47"/>
        <v/>
      </c>
      <c r="L273" s="34"/>
      <c r="M273" s="37" t="str">
        <f t="shared" si="48"/>
        <v xml:space="preserve"> </v>
      </c>
      <c r="N273" s="36" t="str">
        <f t="shared" si="49"/>
        <v xml:space="preserve"> </v>
      </c>
      <c r="O273" s="38" t="str">
        <f t="shared" si="50"/>
        <v xml:space="preserve"> </v>
      </c>
      <c r="P273" s="37" t="str">
        <f t="shared" si="51"/>
        <v xml:space="preserve"> </v>
      </c>
      <c r="Q273" s="36" t="str">
        <f t="shared" si="52"/>
        <v xml:space="preserve"> </v>
      </c>
      <c r="R273" s="29"/>
      <c r="S273" s="30"/>
      <c r="T273" s="31"/>
      <c r="U273" s="31"/>
      <c r="V273" s="31"/>
      <c r="W273" s="33"/>
      <c r="X273" s="35"/>
      <c r="Y273" s="35"/>
      <c r="Z273" s="33"/>
      <c r="AA273" s="35"/>
      <c r="AB273" s="35"/>
      <c r="AC273" s="33"/>
      <c r="AD273" s="35"/>
      <c r="AE273" s="35"/>
      <c r="AF273" s="33"/>
      <c r="AG273" s="31"/>
      <c r="AH273" s="35"/>
      <c r="AI273" s="33"/>
      <c r="AJ273" s="29"/>
      <c r="AK273" s="57"/>
    </row>
    <row r="274" spans="1:37" ht="16.5" customHeight="1">
      <c r="A274" s="30"/>
      <c r="B274" s="31"/>
      <c r="C274" s="31"/>
      <c r="D274" s="31"/>
      <c r="E274" s="33"/>
      <c r="F274" s="34"/>
      <c r="G274" s="35"/>
      <c r="H274" s="36" t="str">
        <f t="shared" si="46"/>
        <v/>
      </c>
      <c r="I274" s="34"/>
      <c r="J274" s="35"/>
      <c r="K274" s="36" t="str">
        <f t="shared" si="47"/>
        <v/>
      </c>
      <c r="L274" s="34"/>
      <c r="M274" s="37" t="str">
        <f t="shared" si="48"/>
        <v xml:space="preserve"> </v>
      </c>
      <c r="N274" s="36" t="str">
        <f t="shared" si="49"/>
        <v xml:space="preserve"> </v>
      </c>
      <c r="O274" s="38" t="str">
        <f t="shared" si="50"/>
        <v xml:space="preserve"> </v>
      </c>
      <c r="P274" s="37" t="str">
        <f t="shared" si="51"/>
        <v xml:space="preserve"> </v>
      </c>
      <c r="Q274" s="36" t="str">
        <f t="shared" si="52"/>
        <v xml:space="preserve"> </v>
      </c>
      <c r="R274" s="29"/>
      <c r="S274" s="51"/>
      <c r="T274" s="72"/>
      <c r="U274" s="72"/>
      <c r="V274" s="72"/>
      <c r="W274" s="36"/>
      <c r="X274" s="37"/>
      <c r="Y274" s="37"/>
      <c r="Z274" s="36"/>
      <c r="AA274" s="37"/>
      <c r="AB274" s="37"/>
      <c r="AC274" s="36"/>
      <c r="AD274" s="37"/>
      <c r="AE274" s="37"/>
      <c r="AF274" s="36"/>
      <c r="AG274" s="72"/>
      <c r="AH274" s="37"/>
      <c r="AI274" s="36"/>
      <c r="AJ274" s="17"/>
      <c r="AK274" s="57"/>
    </row>
    <row r="275" spans="1:37" ht="16.5" customHeight="1">
      <c r="A275" s="30"/>
      <c r="B275" s="31"/>
      <c r="C275" s="31"/>
      <c r="D275" s="31"/>
      <c r="E275" s="33"/>
      <c r="F275" s="34"/>
      <c r="G275" s="35"/>
      <c r="H275" s="36" t="str">
        <f t="shared" si="46"/>
        <v/>
      </c>
      <c r="I275" s="34"/>
      <c r="J275" s="35"/>
      <c r="K275" s="36" t="str">
        <f t="shared" si="47"/>
        <v/>
      </c>
      <c r="L275" s="34"/>
      <c r="M275" s="37" t="str">
        <f t="shared" si="48"/>
        <v xml:space="preserve"> </v>
      </c>
      <c r="N275" s="36" t="str">
        <f t="shared" si="49"/>
        <v xml:space="preserve"> </v>
      </c>
      <c r="O275" s="38" t="str">
        <f t="shared" si="50"/>
        <v xml:space="preserve"> </v>
      </c>
      <c r="P275" s="37" t="str">
        <f t="shared" si="51"/>
        <v xml:space="preserve"> </v>
      </c>
      <c r="Q275" s="36" t="str">
        <f t="shared" si="52"/>
        <v xml:space="preserve"> </v>
      </c>
      <c r="R275" s="29"/>
      <c r="S275" s="30"/>
      <c r="T275" s="31"/>
      <c r="U275" s="31"/>
      <c r="V275" s="31"/>
      <c r="W275" s="33"/>
      <c r="X275" s="35"/>
      <c r="Y275" s="35"/>
      <c r="Z275" s="33"/>
      <c r="AA275" s="35"/>
      <c r="AB275" s="35"/>
      <c r="AC275" s="33"/>
      <c r="AD275" s="35"/>
      <c r="AE275" s="35"/>
      <c r="AF275" s="33"/>
      <c r="AG275" s="31"/>
      <c r="AH275" s="35"/>
      <c r="AI275" s="33"/>
      <c r="AJ275" s="29"/>
      <c r="AK275" s="57"/>
    </row>
    <row r="276" spans="1:37" ht="16.5" customHeight="1">
      <c r="A276" s="30"/>
      <c r="B276" s="31"/>
      <c r="C276" s="31"/>
      <c r="D276" s="31"/>
      <c r="E276" s="33"/>
      <c r="F276" s="34"/>
      <c r="G276" s="35"/>
      <c r="H276" s="36" t="str">
        <f t="shared" si="46"/>
        <v/>
      </c>
      <c r="I276" s="34"/>
      <c r="J276" s="35"/>
      <c r="K276" s="36" t="str">
        <f t="shared" si="47"/>
        <v/>
      </c>
      <c r="L276" s="34"/>
      <c r="M276" s="37" t="str">
        <f t="shared" si="48"/>
        <v xml:space="preserve"> </v>
      </c>
      <c r="N276" s="36" t="str">
        <f t="shared" si="49"/>
        <v xml:space="preserve"> </v>
      </c>
      <c r="O276" s="38" t="str">
        <f t="shared" si="50"/>
        <v xml:space="preserve"> </v>
      </c>
      <c r="P276" s="37" t="str">
        <f t="shared" si="51"/>
        <v xml:space="preserve"> </v>
      </c>
      <c r="Q276" s="36" t="str">
        <f t="shared" si="52"/>
        <v xml:space="preserve"> </v>
      </c>
      <c r="R276" s="29"/>
      <c r="S276" s="51"/>
      <c r="T276" s="72"/>
      <c r="U276" s="72"/>
      <c r="V276" s="72"/>
      <c r="W276" s="36"/>
      <c r="X276" s="37"/>
      <c r="Y276" s="37"/>
      <c r="Z276" s="36"/>
      <c r="AA276" s="37"/>
      <c r="AB276" s="37"/>
      <c r="AC276" s="36"/>
      <c r="AD276" s="37"/>
      <c r="AE276" s="37"/>
      <c r="AF276" s="36"/>
      <c r="AG276" s="72"/>
      <c r="AH276" s="37"/>
      <c r="AI276" s="36"/>
      <c r="AJ276" s="17"/>
      <c r="AK276" s="57"/>
    </row>
    <row r="277" spans="1:37" ht="16.5" customHeight="1">
      <c r="A277" s="30"/>
      <c r="B277" s="31"/>
      <c r="C277" s="31"/>
      <c r="D277" s="31"/>
      <c r="E277" s="33"/>
      <c r="F277" s="34"/>
      <c r="G277" s="35"/>
      <c r="H277" s="36" t="str">
        <f t="shared" si="46"/>
        <v/>
      </c>
      <c r="I277" s="34"/>
      <c r="J277" s="35"/>
      <c r="K277" s="36" t="str">
        <f t="shared" si="47"/>
        <v/>
      </c>
      <c r="L277" s="34"/>
      <c r="M277" s="37" t="str">
        <f t="shared" si="48"/>
        <v xml:space="preserve"> </v>
      </c>
      <c r="N277" s="36" t="str">
        <f t="shared" si="49"/>
        <v xml:space="preserve"> </v>
      </c>
      <c r="O277" s="38" t="str">
        <f t="shared" si="50"/>
        <v xml:space="preserve"> </v>
      </c>
      <c r="P277" s="37" t="str">
        <f t="shared" si="51"/>
        <v xml:space="preserve"> </v>
      </c>
      <c r="Q277" s="36" t="str">
        <f t="shared" si="52"/>
        <v xml:space="preserve"> </v>
      </c>
      <c r="R277" s="29"/>
      <c r="S277" s="30"/>
      <c r="T277" s="31"/>
      <c r="U277" s="31"/>
      <c r="V277" s="31"/>
      <c r="W277" s="33"/>
      <c r="X277" s="35"/>
      <c r="Y277" s="35"/>
      <c r="Z277" s="33"/>
      <c r="AA277" s="35"/>
      <c r="AB277" s="35"/>
      <c r="AC277" s="33"/>
      <c r="AD277" s="35"/>
      <c r="AE277" s="35"/>
      <c r="AF277" s="33"/>
      <c r="AG277" s="31"/>
      <c r="AH277" s="35"/>
      <c r="AI277" s="33"/>
      <c r="AJ277" s="29"/>
      <c r="AK277" s="57"/>
    </row>
    <row r="278" spans="1:37" ht="16.5" customHeight="1">
      <c r="A278" s="30"/>
      <c r="B278" s="31"/>
      <c r="C278" s="31"/>
      <c r="D278" s="31"/>
      <c r="E278" s="33"/>
      <c r="F278" s="34"/>
      <c r="G278" s="35"/>
      <c r="H278" s="36" t="str">
        <f t="shared" si="46"/>
        <v/>
      </c>
      <c r="I278" s="34"/>
      <c r="J278" s="35"/>
      <c r="K278" s="36" t="str">
        <f t="shared" si="47"/>
        <v/>
      </c>
      <c r="L278" s="34"/>
      <c r="M278" s="37" t="str">
        <f t="shared" si="48"/>
        <v xml:space="preserve"> </v>
      </c>
      <c r="N278" s="36" t="str">
        <f t="shared" si="49"/>
        <v xml:space="preserve"> </v>
      </c>
      <c r="O278" s="38" t="str">
        <f t="shared" si="50"/>
        <v xml:space="preserve"> </v>
      </c>
      <c r="P278" s="37" t="str">
        <f t="shared" si="51"/>
        <v xml:space="preserve"> </v>
      </c>
      <c r="Q278" s="36" t="str">
        <f t="shared" si="52"/>
        <v xml:space="preserve"> </v>
      </c>
      <c r="R278" s="29"/>
      <c r="S278" s="51"/>
      <c r="T278" s="72"/>
      <c r="U278" s="72"/>
      <c r="V278" s="72"/>
      <c r="W278" s="36"/>
      <c r="X278" s="37"/>
      <c r="Y278" s="37"/>
      <c r="Z278" s="36"/>
      <c r="AA278" s="37"/>
      <c r="AB278" s="37"/>
      <c r="AC278" s="36"/>
      <c r="AD278" s="37"/>
      <c r="AE278" s="37"/>
      <c r="AF278" s="36"/>
      <c r="AG278" s="72"/>
      <c r="AH278" s="37"/>
      <c r="AI278" s="36"/>
      <c r="AJ278" s="17"/>
      <c r="AK278" s="57"/>
    </row>
    <row r="279" spans="1:37" ht="16.5" customHeight="1">
      <c r="A279" s="30"/>
      <c r="B279" s="31"/>
      <c r="C279" s="31"/>
      <c r="D279" s="31"/>
      <c r="E279" s="33"/>
      <c r="F279" s="34"/>
      <c r="G279" s="35"/>
      <c r="H279" s="36" t="str">
        <f t="shared" si="46"/>
        <v/>
      </c>
      <c r="I279" s="34"/>
      <c r="J279" s="35"/>
      <c r="K279" s="36" t="str">
        <f t="shared" si="47"/>
        <v/>
      </c>
      <c r="L279" s="34"/>
      <c r="M279" s="37" t="str">
        <f t="shared" si="48"/>
        <v xml:space="preserve"> </v>
      </c>
      <c r="N279" s="36" t="str">
        <f t="shared" si="49"/>
        <v xml:space="preserve"> </v>
      </c>
      <c r="O279" s="38" t="str">
        <f t="shared" si="50"/>
        <v xml:space="preserve"> </v>
      </c>
      <c r="P279" s="37" t="str">
        <f t="shared" si="51"/>
        <v xml:space="preserve"> </v>
      </c>
      <c r="Q279" s="36" t="str">
        <f t="shared" si="52"/>
        <v xml:space="preserve"> </v>
      </c>
      <c r="R279" s="29"/>
      <c r="S279" s="30"/>
      <c r="T279" s="31"/>
      <c r="U279" s="31"/>
      <c r="V279" s="31"/>
      <c r="W279" s="33"/>
      <c r="X279" s="35"/>
      <c r="Y279" s="35"/>
      <c r="Z279" s="33"/>
      <c r="AA279" s="35"/>
      <c r="AB279" s="35"/>
      <c r="AC279" s="33"/>
      <c r="AD279" s="35"/>
      <c r="AE279" s="35"/>
      <c r="AF279" s="33"/>
      <c r="AG279" s="31"/>
      <c r="AH279" s="35"/>
      <c r="AI279" s="33"/>
      <c r="AJ279" s="29"/>
      <c r="AK279" s="57"/>
    </row>
    <row r="280" spans="1:37" ht="16.5" customHeight="1">
      <c r="A280" s="30"/>
      <c r="B280" s="31"/>
      <c r="C280" s="31"/>
      <c r="D280" s="31"/>
      <c r="E280" s="33"/>
      <c r="F280" s="34"/>
      <c r="G280" s="35"/>
      <c r="H280" s="36" t="str">
        <f t="shared" si="46"/>
        <v/>
      </c>
      <c r="I280" s="34"/>
      <c r="J280" s="35"/>
      <c r="K280" s="36" t="str">
        <f t="shared" si="47"/>
        <v/>
      </c>
      <c r="L280" s="34"/>
      <c r="M280" s="37" t="str">
        <f t="shared" si="48"/>
        <v xml:space="preserve"> </v>
      </c>
      <c r="N280" s="36" t="str">
        <f t="shared" si="49"/>
        <v xml:space="preserve"> </v>
      </c>
      <c r="O280" s="38" t="str">
        <f t="shared" si="50"/>
        <v xml:space="preserve"> </v>
      </c>
      <c r="P280" s="37" t="str">
        <f t="shared" si="51"/>
        <v xml:space="preserve"> </v>
      </c>
      <c r="Q280" s="36" t="str">
        <f t="shared" si="52"/>
        <v xml:space="preserve"> </v>
      </c>
      <c r="R280" s="29"/>
      <c r="S280" s="51"/>
      <c r="T280" s="72"/>
      <c r="U280" s="72"/>
      <c r="V280" s="72"/>
      <c r="W280" s="36"/>
      <c r="X280" s="37"/>
      <c r="Y280" s="37"/>
      <c r="Z280" s="36"/>
      <c r="AA280" s="37"/>
      <c r="AB280" s="37"/>
      <c r="AC280" s="36"/>
      <c r="AD280" s="37"/>
      <c r="AE280" s="37"/>
      <c r="AF280" s="36"/>
      <c r="AG280" s="72"/>
      <c r="AH280" s="37"/>
      <c r="AI280" s="36"/>
      <c r="AJ280" s="17"/>
      <c r="AK280" s="57"/>
    </row>
    <row r="281" spans="1:37" ht="16.5" customHeight="1">
      <c r="A281" s="30"/>
      <c r="B281" s="31"/>
      <c r="C281" s="31"/>
      <c r="D281" s="31"/>
      <c r="E281" s="33"/>
      <c r="F281" s="34"/>
      <c r="G281" s="35"/>
      <c r="H281" s="36" t="str">
        <f t="shared" si="46"/>
        <v/>
      </c>
      <c r="I281" s="34"/>
      <c r="J281" s="35"/>
      <c r="K281" s="36" t="str">
        <f t="shared" si="47"/>
        <v/>
      </c>
      <c r="L281" s="34"/>
      <c r="M281" s="37" t="str">
        <f t="shared" si="48"/>
        <v xml:space="preserve"> </v>
      </c>
      <c r="N281" s="36" t="str">
        <f t="shared" si="49"/>
        <v xml:space="preserve"> </v>
      </c>
      <c r="O281" s="38" t="str">
        <f t="shared" si="50"/>
        <v xml:space="preserve"> </v>
      </c>
      <c r="P281" s="37" t="str">
        <f t="shared" si="51"/>
        <v xml:space="preserve"> </v>
      </c>
      <c r="Q281" s="36" t="str">
        <f t="shared" si="52"/>
        <v xml:space="preserve"> </v>
      </c>
      <c r="R281" s="29"/>
      <c r="S281" s="30"/>
      <c r="T281" s="31"/>
      <c r="U281" s="31"/>
      <c r="V281" s="31"/>
      <c r="W281" s="33"/>
      <c r="X281" s="35"/>
      <c r="Y281" s="35"/>
      <c r="Z281" s="33"/>
      <c r="AA281" s="35"/>
      <c r="AB281" s="35"/>
      <c r="AC281" s="33"/>
      <c r="AD281" s="35"/>
      <c r="AE281" s="35"/>
      <c r="AF281" s="33"/>
      <c r="AG281" s="31"/>
      <c r="AH281" s="35"/>
      <c r="AI281" s="33"/>
      <c r="AJ281" s="29"/>
      <c r="AK281" s="57"/>
    </row>
    <row r="282" spans="1:37" ht="16.5" customHeight="1">
      <c r="A282" s="30"/>
      <c r="B282" s="31"/>
      <c r="C282" s="31"/>
      <c r="D282" s="31"/>
      <c r="E282" s="33"/>
      <c r="F282" s="34"/>
      <c r="G282" s="35"/>
      <c r="H282" s="36" t="str">
        <f t="shared" si="46"/>
        <v/>
      </c>
      <c r="I282" s="34"/>
      <c r="J282" s="35"/>
      <c r="K282" s="36" t="str">
        <f t="shared" si="47"/>
        <v/>
      </c>
      <c r="L282" s="34"/>
      <c r="M282" s="37" t="str">
        <f t="shared" si="48"/>
        <v xml:space="preserve"> </v>
      </c>
      <c r="N282" s="36" t="str">
        <f t="shared" si="49"/>
        <v xml:space="preserve"> </v>
      </c>
      <c r="O282" s="38" t="str">
        <f t="shared" si="50"/>
        <v xml:space="preserve"> </v>
      </c>
      <c r="P282" s="37" t="str">
        <f t="shared" si="51"/>
        <v xml:space="preserve"> </v>
      </c>
      <c r="Q282" s="36" t="str">
        <f t="shared" si="52"/>
        <v xml:space="preserve"> </v>
      </c>
      <c r="R282" s="29"/>
      <c r="S282" s="51"/>
      <c r="T282" s="72"/>
      <c r="U282" s="72"/>
      <c r="V282" s="72"/>
      <c r="W282" s="36"/>
      <c r="X282" s="37"/>
      <c r="Y282" s="37"/>
      <c r="Z282" s="36"/>
      <c r="AA282" s="37"/>
      <c r="AB282" s="37"/>
      <c r="AC282" s="36"/>
      <c r="AD282" s="37"/>
      <c r="AE282" s="37"/>
      <c r="AF282" s="36"/>
      <c r="AG282" s="72"/>
      <c r="AH282" s="37"/>
      <c r="AI282" s="36"/>
      <c r="AJ282" s="17"/>
      <c r="AK282" s="57"/>
    </row>
    <row r="283" spans="1:37" ht="16.5" customHeight="1">
      <c r="A283" s="30"/>
      <c r="B283" s="31"/>
      <c r="C283" s="31"/>
      <c r="D283" s="31"/>
      <c r="E283" s="33"/>
      <c r="F283" s="34"/>
      <c r="G283" s="35"/>
      <c r="H283" s="36" t="str">
        <f t="shared" si="46"/>
        <v/>
      </c>
      <c r="I283" s="34"/>
      <c r="J283" s="35"/>
      <c r="K283" s="36" t="str">
        <f t="shared" si="47"/>
        <v/>
      </c>
      <c r="L283" s="34"/>
      <c r="M283" s="37" t="str">
        <f t="shared" si="48"/>
        <v xml:space="preserve"> </v>
      </c>
      <c r="N283" s="36" t="str">
        <f t="shared" si="49"/>
        <v xml:space="preserve"> </v>
      </c>
      <c r="O283" s="38" t="str">
        <f t="shared" si="50"/>
        <v xml:space="preserve"> </v>
      </c>
      <c r="P283" s="37" t="str">
        <f t="shared" si="51"/>
        <v xml:space="preserve"> </v>
      </c>
      <c r="Q283" s="36" t="str">
        <f t="shared" si="52"/>
        <v xml:space="preserve"> </v>
      </c>
      <c r="R283" s="29"/>
      <c r="S283" s="30"/>
      <c r="T283" s="31"/>
      <c r="U283" s="31"/>
      <c r="V283" s="31"/>
      <c r="W283" s="33"/>
      <c r="X283" s="35"/>
      <c r="Y283" s="35"/>
      <c r="Z283" s="33"/>
      <c r="AA283" s="35"/>
      <c r="AB283" s="35"/>
      <c r="AC283" s="33"/>
      <c r="AD283" s="35"/>
      <c r="AE283" s="35"/>
      <c r="AF283" s="33"/>
      <c r="AG283" s="31"/>
      <c r="AH283" s="35"/>
      <c r="AI283" s="33"/>
      <c r="AJ283" s="29"/>
      <c r="AK283" s="57"/>
    </row>
    <row r="284" spans="1:37" ht="16.5" customHeight="1">
      <c r="A284" s="30"/>
      <c r="B284" s="31"/>
      <c r="C284" s="31"/>
      <c r="D284" s="31"/>
      <c r="E284" s="33"/>
      <c r="F284" s="34"/>
      <c r="G284" s="35"/>
      <c r="H284" s="36" t="str">
        <f t="shared" si="46"/>
        <v/>
      </c>
      <c r="I284" s="34"/>
      <c r="J284" s="35"/>
      <c r="K284" s="36" t="str">
        <f t="shared" si="47"/>
        <v/>
      </c>
      <c r="L284" s="34"/>
      <c r="M284" s="37" t="str">
        <f t="shared" si="48"/>
        <v xml:space="preserve"> </v>
      </c>
      <c r="N284" s="36" t="str">
        <f t="shared" si="49"/>
        <v xml:space="preserve"> </v>
      </c>
      <c r="O284" s="38" t="str">
        <f t="shared" si="50"/>
        <v xml:space="preserve"> </v>
      </c>
      <c r="P284" s="37" t="str">
        <f t="shared" si="51"/>
        <v xml:space="preserve"> </v>
      </c>
      <c r="Q284" s="36" t="str">
        <f t="shared" si="52"/>
        <v xml:space="preserve"> </v>
      </c>
      <c r="R284" s="29"/>
      <c r="S284" s="51"/>
      <c r="T284" s="72"/>
      <c r="U284" s="72"/>
      <c r="V284" s="72"/>
      <c r="W284" s="36"/>
      <c r="X284" s="37"/>
      <c r="Y284" s="37"/>
      <c r="Z284" s="36"/>
      <c r="AA284" s="37"/>
      <c r="AB284" s="37"/>
      <c r="AC284" s="36"/>
      <c r="AD284" s="37"/>
      <c r="AE284" s="37"/>
      <c r="AF284" s="36"/>
      <c r="AG284" s="72"/>
      <c r="AH284" s="37"/>
      <c r="AI284" s="36"/>
      <c r="AJ284" s="17"/>
      <c r="AK284" s="57"/>
    </row>
    <row r="285" spans="1:37" ht="16.5" customHeight="1">
      <c r="A285" s="30"/>
      <c r="B285" s="31"/>
      <c r="C285" s="31"/>
      <c r="D285" s="31"/>
      <c r="E285" s="33"/>
      <c r="F285" s="34"/>
      <c r="G285" s="35"/>
      <c r="H285" s="36" t="str">
        <f t="shared" si="46"/>
        <v/>
      </c>
      <c r="I285" s="34"/>
      <c r="J285" s="35"/>
      <c r="K285" s="36" t="str">
        <f t="shared" si="47"/>
        <v/>
      </c>
      <c r="L285" s="34"/>
      <c r="M285" s="37" t="str">
        <f t="shared" si="48"/>
        <v xml:space="preserve"> </v>
      </c>
      <c r="N285" s="36" t="str">
        <f t="shared" si="49"/>
        <v xml:space="preserve"> </v>
      </c>
      <c r="O285" s="38" t="str">
        <f t="shared" si="50"/>
        <v xml:space="preserve"> </v>
      </c>
      <c r="P285" s="37" t="str">
        <f t="shared" si="51"/>
        <v xml:space="preserve"> </v>
      </c>
      <c r="Q285" s="36" t="str">
        <f t="shared" si="52"/>
        <v xml:space="preserve"> </v>
      </c>
      <c r="R285" s="29"/>
      <c r="S285" s="30"/>
      <c r="T285" s="31"/>
      <c r="U285" s="31"/>
      <c r="V285" s="31"/>
      <c r="W285" s="33"/>
      <c r="X285" s="35"/>
      <c r="Y285" s="35"/>
      <c r="Z285" s="33"/>
      <c r="AA285" s="35"/>
      <c r="AB285" s="35"/>
      <c r="AC285" s="33"/>
      <c r="AD285" s="35"/>
      <c r="AE285" s="35"/>
      <c r="AF285" s="33"/>
      <c r="AG285" s="31"/>
      <c r="AH285" s="35"/>
      <c r="AI285" s="33"/>
      <c r="AJ285" s="29"/>
      <c r="AK285" s="57"/>
    </row>
    <row r="286" spans="1:37" ht="16.5" customHeight="1">
      <c r="A286" s="30"/>
      <c r="B286" s="31"/>
      <c r="C286" s="31"/>
      <c r="D286" s="31"/>
      <c r="E286" s="33"/>
      <c r="F286" s="34"/>
      <c r="G286" s="35"/>
      <c r="H286" s="36" t="str">
        <f t="shared" si="46"/>
        <v/>
      </c>
      <c r="I286" s="34"/>
      <c r="J286" s="35"/>
      <c r="K286" s="36" t="str">
        <f t="shared" si="47"/>
        <v/>
      </c>
      <c r="L286" s="34"/>
      <c r="M286" s="37" t="str">
        <f t="shared" si="48"/>
        <v xml:space="preserve"> </v>
      </c>
      <c r="N286" s="36" t="str">
        <f t="shared" si="49"/>
        <v xml:space="preserve"> </v>
      </c>
      <c r="O286" s="38" t="str">
        <f t="shared" si="50"/>
        <v xml:space="preserve"> </v>
      </c>
      <c r="P286" s="37" t="str">
        <f t="shared" si="51"/>
        <v xml:space="preserve"> </v>
      </c>
      <c r="Q286" s="36" t="str">
        <f t="shared" si="52"/>
        <v xml:space="preserve"> </v>
      </c>
      <c r="R286" s="29"/>
      <c r="S286" s="51"/>
      <c r="T286" s="72"/>
      <c r="U286" s="72"/>
      <c r="V286" s="72"/>
      <c r="W286" s="36"/>
      <c r="X286" s="37"/>
      <c r="Y286" s="37"/>
      <c r="Z286" s="36"/>
      <c r="AA286" s="37"/>
      <c r="AB286" s="37"/>
      <c r="AC286" s="36"/>
      <c r="AD286" s="37"/>
      <c r="AE286" s="37"/>
      <c r="AF286" s="36"/>
      <c r="AG286" s="72"/>
      <c r="AH286" s="37"/>
      <c r="AI286" s="36"/>
      <c r="AJ286" s="17"/>
      <c r="AK286" s="57"/>
    </row>
    <row r="287" spans="1:37" ht="16.5" customHeight="1">
      <c r="A287" s="30"/>
      <c r="B287" s="31"/>
      <c r="C287" s="31"/>
      <c r="D287" s="31"/>
      <c r="E287" s="33"/>
      <c r="F287" s="34"/>
      <c r="G287" s="35"/>
      <c r="H287" s="36" t="str">
        <f t="shared" si="46"/>
        <v/>
      </c>
      <c r="I287" s="34"/>
      <c r="J287" s="35"/>
      <c r="K287" s="36" t="str">
        <f t="shared" si="47"/>
        <v/>
      </c>
      <c r="L287" s="34"/>
      <c r="M287" s="37" t="str">
        <f t="shared" si="48"/>
        <v xml:space="preserve"> </v>
      </c>
      <c r="N287" s="36" t="str">
        <f t="shared" si="49"/>
        <v xml:space="preserve"> </v>
      </c>
      <c r="O287" s="38" t="str">
        <f t="shared" si="50"/>
        <v xml:space="preserve"> </v>
      </c>
      <c r="P287" s="37" t="str">
        <f t="shared" si="51"/>
        <v xml:space="preserve"> </v>
      </c>
      <c r="Q287" s="36" t="str">
        <f t="shared" si="52"/>
        <v xml:space="preserve"> </v>
      </c>
      <c r="R287" s="29"/>
      <c r="S287" s="30"/>
      <c r="T287" s="31"/>
      <c r="U287" s="31"/>
      <c r="V287" s="31"/>
      <c r="W287" s="33"/>
      <c r="X287" s="35"/>
      <c r="Y287" s="35"/>
      <c r="Z287" s="33"/>
      <c r="AA287" s="35"/>
      <c r="AB287" s="35"/>
      <c r="AC287" s="33"/>
      <c r="AD287" s="35"/>
      <c r="AE287" s="35"/>
      <c r="AF287" s="33"/>
      <c r="AG287" s="31"/>
      <c r="AH287" s="35"/>
      <c r="AI287" s="33"/>
      <c r="AJ287" s="29"/>
      <c r="AK287" s="57"/>
    </row>
    <row r="288" spans="1:37" ht="16.5" customHeight="1">
      <c r="A288" s="30"/>
      <c r="B288" s="31"/>
      <c r="C288" s="31"/>
      <c r="D288" s="31"/>
      <c r="E288" s="33"/>
      <c r="F288" s="34"/>
      <c r="G288" s="35"/>
      <c r="H288" s="36" t="str">
        <f t="shared" si="46"/>
        <v/>
      </c>
      <c r="I288" s="34"/>
      <c r="J288" s="35"/>
      <c r="K288" s="36" t="str">
        <f t="shared" si="47"/>
        <v/>
      </c>
      <c r="L288" s="34"/>
      <c r="M288" s="37" t="str">
        <f t="shared" si="48"/>
        <v xml:space="preserve"> </v>
      </c>
      <c r="N288" s="36" t="str">
        <f t="shared" si="49"/>
        <v xml:space="preserve"> </v>
      </c>
      <c r="O288" s="38" t="str">
        <f t="shared" si="50"/>
        <v xml:space="preserve"> </v>
      </c>
      <c r="P288" s="37" t="str">
        <f t="shared" si="51"/>
        <v xml:space="preserve"> </v>
      </c>
      <c r="Q288" s="36" t="str">
        <f t="shared" si="52"/>
        <v xml:space="preserve"> </v>
      </c>
      <c r="R288" s="29"/>
      <c r="S288" s="51"/>
      <c r="T288" s="72"/>
      <c r="U288" s="72"/>
      <c r="V288" s="72"/>
      <c r="W288" s="36"/>
      <c r="X288" s="37"/>
      <c r="Y288" s="37"/>
      <c r="Z288" s="36"/>
      <c r="AA288" s="37"/>
      <c r="AB288" s="37"/>
      <c r="AC288" s="36"/>
      <c r="AD288" s="37"/>
      <c r="AE288" s="37"/>
      <c r="AF288" s="36"/>
      <c r="AG288" s="72"/>
      <c r="AH288" s="37"/>
      <c r="AI288" s="36"/>
      <c r="AJ288" s="17"/>
      <c r="AK288" s="57"/>
    </row>
    <row r="289" spans="1:37" ht="16.5" customHeight="1">
      <c r="A289" s="30"/>
      <c r="B289" s="31"/>
      <c r="C289" s="31"/>
      <c r="D289" s="31"/>
      <c r="E289" s="33"/>
      <c r="F289" s="34"/>
      <c r="G289" s="35"/>
      <c r="H289" s="36" t="str">
        <f t="shared" si="46"/>
        <v/>
      </c>
      <c r="I289" s="34"/>
      <c r="J289" s="35"/>
      <c r="K289" s="36" t="str">
        <f t="shared" si="47"/>
        <v/>
      </c>
      <c r="L289" s="34"/>
      <c r="M289" s="37" t="str">
        <f t="shared" si="48"/>
        <v xml:space="preserve"> </v>
      </c>
      <c r="N289" s="36" t="str">
        <f t="shared" si="49"/>
        <v xml:space="preserve"> </v>
      </c>
      <c r="O289" s="38" t="str">
        <f t="shared" si="50"/>
        <v xml:space="preserve"> </v>
      </c>
      <c r="P289" s="37" t="str">
        <f t="shared" si="51"/>
        <v xml:space="preserve"> </v>
      </c>
      <c r="Q289" s="36" t="str">
        <f t="shared" si="52"/>
        <v xml:space="preserve"> </v>
      </c>
      <c r="R289" s="29"/>
      <c r="S289" s="30"/>
      <c r="T289" s="31"/>
      <c r="U289" s="31"/>
      <c r="V289" s="31"/>
      <c r="W289" s="33"/>
      <c r="X289" s="35"/>
      <c r="Y289" s="35"/>
      <c r="Z289" s="33"/>
      <c r="AA289" s="35"/>
      <c r="AB289" s="35"/>
      <c r="AC289" s="33"/>
      <c r="AD289" s="35"/>
      <c r="AE289" s="35"/>
      <c r="AF289" s="33"/>
      <c r="AG289" s="31"/>
      <c r="AH289" s="35"/>
      <c r="AI289" s="33"/>
      <c r="AJ289" s="29"/>
      <c r="AK289" s="57"/>
    </row>
    <row r="290" spans="1:37" ht="16.5" customHeight="1">
      <c r="A290" s="30"/>
      <c r="B290" s="31"/>
      <c r="C290" s="31"/>
      <c r="D290" s="31"/>
      <c r="E290" s="33"/>
      <c r="F290" s="34"/>
      <c r="G290" s="35"/>
      <c r="H290" s="36" t="str">
        <f t="shared" si="46"/>
        <v/>
      </c>
      <c r="I290" s="34"/>
      <c r="J290" s="35"/>
      <c r="K290" s="36" t="str">
        <f t="shared" si="47"/>
        <v/>
      </c>
      <c r="L290" s="34"/>
      <c r="M290" s="37" t="str">
        <f t="shared" si="48"/>
        <v xml:space="preserve"> </v>
      </c>
      <c r="N290" s="36" t="str">
        <f t="shared" si="49"/>
        <v xml:space="preserve"> </v>
      </c>
      <c r="O290" s="38" t="str">
        <f t="shared" si="50"/>
        <v xml:space="preserve"> </v>
      </c>
      <c r="P290" s="37" t="str">
        <f t="shared" si="51"/>
        <v xml:space="preserve"> </v>
      </c>
      <c r="Q290" s="36" t="str">
        <f t="shared" si="52"/>
        <v xml:space="preserve"> </v>
      </c>
      <c r="R290" s="29"/>
      <c r="S290" s="51"/>
      <c r="T290" s="72"/>
      <c r="U290" s="72"/>
      <c r="V290" s="72"/>
      <c r="W290" s="36"/>
      <c r="X290" s="37"/>
      <c r="Y290" s="37"/>
      <c r="Z290" s="36"/>
      <c r="AA290" s="37"/>
      <c r="AB290" s="37"/>
      <c r="AC290" s="36"/>
      <c r="AD290" s="37"/>
      <c r="AE290" s="37"/>
      <c r="AF290" s="36"/>
      <c r="AG290" s="72"/>
      <c r="AH290" s="37"/>
      <c r="AI290" s="36"/>
      <c r="AJ290" s="17"/>
      <c r="AK290" s="57"/>
    </row>
    <row r="291" spans="1:37" ht="16.5" customHeight="1">
      <c r="A291" s="30"/>
      <c r="B291" s="31"/>
      <c r="C291" s="31"/>
      <c r="D291" s="31"/>
      <c r="E291" s="33"/>
      <c r="F291" s="34"/>
      <c r="G291" s="35"/>
      <c r="H291" s="36" t="str">
        <f t="shared" si="46"/>
        <v/>
      </c>
      <c r="I291" s="34"/>
      <c r="J291" s="35"/>
      <c r="K291" s="36" t="str">
        <f t="shared" si="47"/>
        <v/>
      </c>
      <c r="L291" s="34"/>
      <c r="M291" s="37" t="str">
        <f t="shared" si="48"/>
        <v xml:space="preserve"> </v>
      </c>
      <c r="N291" s="36" t="str">
        <f t="shared" si="49"/>
        <v xml:space="preserve"> </v>
      </c>
      <c r="O291" s="38" t="str">
        <f t="shared" si="50"/>
        <v xml:space="preserve"> </v>
      </c>
      <c r="P291" s="37" t="str">
        <f t="shared" si="51"/>
        <v xml:space="preserve"> </v>
      </c>
      <c r="Q291" s="36" t="str">
        <f t="shared" si="52"/>
        <v xml:space="preserve"> </v>
      </c>
      <c r="R291" s="29"/>
      <c r="S291" s="30"/>
      <c r="T291" s="31"/>
      <c r="U291" s="31"/>
      <c r="V291" s="31"/>
      <c r="W291" s="33"/>
      <c r="X291" s="35"/>
      <c r="Y291" s="35"/>
      <c r="Z291" s="33"/>
      <c r="AA291" s="35"/>
      <c r="AB291" s="35"/>
      <c r="AC291" s="33"/>
      <c r="AD291" s="35"/>
      <c r="AE291" s="35"/>
      <c r="AF291" s="33"/>
      <c r="AG291" s="31"/>
      <c r="AH291" s="35"/>
      <c r="AI291" s="33"/>
      <c r="AJ291" s="29"/>
      <c r="AK291" s="57"/>
    </row>
    <row r="292" spans="1:37" ht="16.5" customHeight="1">
      <c r="A292" s="30"/>
      <c r="B292" s="31"/>
      <c r="C292" s="31"/>
      <c r="D292" s="31"/>
      <c r="E292" s="33"/>
      <c r="F292" s="34"/>
      <c r="G292" s="35"/>
      <c r="H292" s="36" t="str">
        <f t="shared" si="46"/>
        <v/>
      </c>
      <c r="I292" s="34"/>
      <c r="J292" s="35"/>
      <c r="K292" s="36" t="str">
        <f t="shared" si="47"/>
        <v/>
      </c>
      <c r="L292" s="34"/>
      <c r="M292" s="37" t="str">
        <f t="shared" si="48"/>
        <v xml:space="preserve"> </v>
      </c>
      <c r="N292" s="36" t="str">
        <f t="shared" si="49"/>
        <v xml:space="preserve"> </v>
      </c>
      <c r="O292" s="38" t="str">
        <f t="shared" si="50"/>
        <v xml:space="preserve"> </v>
      </c>
      <c r="P292" s="37" t="str">
        <f t="shared" si="51"/>
        <v xml:space="preserve"> </v>
      </c>
      <c r="Q292" s="36" t="str">
        <f t="shared" si="52"/>
        <v xml:space="preserve"> </v>
      </c>
      <c r="R292" s="29"/>
      <c r="S292" s="51"/>
      <c r="T292" s="72"/>
      <c r="U292" s="72"/>
      <c r="V292" s="72"/>
      <c r="W292" s="36"/>
      <c r="X292" s="37"/>
      <c r="Y292" s="37"/>
      <c r="Z292" s="36"/>
      <c r="AA292" s="37"/>
      <c r="AB292" s="37"/>
      <c r="AC292" s="36"/>
      <c r="AD292" s="37"/>
      <c r="AE292" s="37"/>
      <c r="AF292" s="36"/>
      <c r="AG292" s="72"/>
      <c r="AH292" s="37"/>
      <c r="AI292" s="36"/>
      <c r="AJ292" s="17"/>
      <c r="AK292" s="57"/>
    </row>
    <row r="293" spans="1:37" ht="16.5" customHeight="1">
      <c r="A293" s="30"/>
      <c r="B293" s="31"/>
      <c r="C293" s="31"/>
      <c r="D293" s="31"/>
      <c r="E293" s="33"/>
      <c r="F293" s="34"/>
      <c r="G293" s="35"/>
      <c r="H293" s="36" t="str">
        <f t="shared" si="46"/>
        <v/>
      </c>
      <c r="I293" s="34"/>
      <c r="J293" s="35"/>
      <c r="K293" s="36" t="str">
        <f t="shared" si="47"/>
        <v/>
      </c>
      <c r="L293" s="34"/>
      <c r="M293" s="37" t="str">
        <f t="shared" si="48"/>
        <v xml:space="preserve"> </v>
      </c>
      <c r="N293" s="36" t="str">
        <f t="shared" si="49"/>
        <v xml:space="preserve"> </v>
      </c>
      <c r="O293" s="38" t="str">
        <f t="shared" si="50"/>
        <v xml:space="preserve"> </v>
      </c>
      <c r="P293" s="37" t="str">
        <f t="shared" si="51"/>
        <v xml:space="preserve"> </v>
      </c>
      <c r="Q293" s="36" t="str">
        <f t="shared" si="52"/>
        <v xml:space="preserve"> </v>
      </c>
      <c r="R293" s="29"/>
      <c r="S293" s="30"/>
      <c r="T293" s="31"/>
      <c r="U293" s="31"/>
      <c r="V293" s="31"/>
      <c r="W293" s="33"/>
      <c r="X293" s="35"/>
      <c r="Y293" s="35"/>
      <c r="Z293" s="33"/>
      <c r="AA293" s="35"/>
      <c r="AB293" s="35"/>
      <c r="AC293" s="33"/>
      <c r="AD293" s="35"/>
      <c r="AE293" s="35"/>
      <c r="AF293" s="33"/>
      <c r="AG293" s="31"/>
      <c r="AH293" s="35"/>
      <c r="AI293" s="33"/>
      <c r="AJ293" s="29"/>
      <c r="AK293" s="57"/>
    </row>
    <row r="294" spans="1:37" ht="16.5" customHeight="1">
      <c r="A294" s="30"/>
      <c r="B294" s="31"/>
      <c r="C294" s="31"/>
      <c r="D294" s="31"/>
      <c r="E294" s="33"/>
      <c r="F294" s="34"/>
      <c r="G294" s="35"/>
      <c r="H294" s="36" t="str">
        <f t="shared" si="46"/>
        <v/>
      </c>
      <c r="I294" s="34"/>
      <c r="J294" s="35"/>
      <c r="K294" s="36" t="str">
        <f t="shared" si="47"/>
        <v/>
      </c>
      <c r="L294" s="34"/>
      <c r="M294" s="37" t="str">
        <f t="shared" si="48"/>
        <v xml:space="preserve"> </v>
      </c>
      <c r="N294" s="36" t="str">
        <f t="shared" si="49"/>
        <v xml:space="preserve"> </v>
      </c>
      <c r="O294" s="38" t="str">
        <f t="shared" si="50"/>
        <v xml:space="preserve"> </v>
      </c>
      <c r="P294" s="37" t="str">
        <f t="shared" si="51"/>
        <v xml:space="preserve"> </v>
      </c>
      <c r="Q294" s="36" t="str">
        <f t="shared" si="52"/>
        <v xml:space="preserve"> </v>
      </c>
      <c r="R294" s="29"/>
      <c r="S294" s="51"/>
      <c r="T294" s="72"/>
      <c r="U294" s="72"/>
      <c r="V294" s="72"/>
      <c r="W294" s="36"/>
      <c r="X294" s="37"/>
      <c r="Y294" s="37"/>
      <c r="Z294" s="36"/>
      <c r="AA294" s="37"/>
      <c r="AB294" s="37"/>
      <c r="AC294" s="36"/>
      <c r="AD294" s="37"/>
      <c r="AE294" s="37"/>
      <c r="AF294" s="36"/>
      <c r="AG294" s="72"/>
      <c r="AH294" s="37"/>
      <c r="AI294" s="36"/>
      <c r="AJ294" s="17"/>
      <c r="AK294" s="57"/>
    </row>
    <row r="295" spans="1:37" ht="16.5" customHeight="1">
      <c r="A295" s="30"/>
      <c r="B295" s="31"/>
      <c r="C295" s="31"/>
      <c r="D295" s="31"/>
      <c r="E295" s="33"/>
      <c r="F295" s="34"/>
      <c r="G295" s="35"/>
      <c r="H295" s="36" t="str">
        <f t="shared" si="46"/>
        <v/>
      </c>
      <c r="I295" s="34"/>
      <c r="J295" s="35"/>
      <c r="K295" s="36" t="str">
        <f t="shared" si="47"/>
        <v/>
      </c>
      <c r="L295" s="34"/>
      <c r="M295" s="37" t="str">
        <f t="shared" si="48"/>
        <v xml:space="preserve"> </v>
      </c>
      <c r="N295" s="36" t="str">
        <f t="shared" si="49"/>
        <v xml:space="preserve"> </v>
      </c>
      <c r="O295" s="38" t="str">
        <f t="shared" si="50"/>
        <v xml:space="preserve"> </v>
      </c>
      <c r="P295" s="37" t="str">
        <f t="shared" si="51"/>
        <v xml:space="preserve"> </v>
      </c>
      <c r="Q295" s="36" t="str">
        <f t="shared" si="52"/>
        <v xml:space="preserve"> </v>
      </c>
      <c r="R295" s="29"/>
      <c r="S295" s="30"/>
      <c r="T295" s="31"/>
      <c r="U295" s="31"/>
      <c r="V295" s="31"/>
      <c r="W295" s="33"/>
      <c r="X295" s="35"/>
      <c r="Y295" s="35"/>
      <c r="Z295" s="33"/>
      <c r="AA295" s="35"/>
      <c r="AB295" s="35"/>
      <c r="AC295" s="33"/>
      <c r="AD295" s="35"/>
      <c r="AE295" s="35"/>
      <c r="AF295" s="33"/>
      <c r="AG295" s="31"/>
      <c r="AH295" s="35"/>
      <c r="AI295" s="33"/>
      <c r="AJ295" s="29"/>
      <c r="AK295" s="57"/>
    </row>
    <row r="296" spans="1:37" ht="16.5" customHeight="1">
      <c r="A296" s="30"/>
      <c r="B296" s="31"/>
      <c r="C296" s="31"/>
      <c r="D296" s="31"/>
      <c r="E296" s="33"/>
      <c r="F296" s="34"/>
      <c r="G296" s="35"/>
      <c r="H296" s="36" t="str">
        <f t="shared" si="46"/>
        <v/>
      </c>
      <c r="I296" s="34"/>
      <c r="J296" s="35"/>
      <c r="K296" s="36" t="str">
        <f t="shared" si="47"/>
        <v/>
      </c>
      <c r="L296" s="34"/>
      <c r="M296" s="37" t="str">
        <f t="shared" si="48"/>
        <v xml:space="preserve"> </v>
      </c>
      <c r="N296" s="36" t="str">
        <f t="shared" si="49"/>
        <v xml:space="preserve"> </v>
      </c>
      <c r="O296" s="38" t="str">
        <f t="shared" si="50"/>
        <v xml:space="preserve"> </v>
      </c>
      <c r="P296" s="37" t="str">
        <f t="shared" si="51"/>
        <v xml:space="preserve"> </v>
      </c>
      <c r="Q296" s="36" t="str">
        <f t="shared" si="52"/>
        <v xml:space="preserve"> </v>
      </c>
      <c r="R296" s="29"/>
      <c r="S296" s="51"/>
      <c r="T296" s="72"/>
      <c r="U296" s="72"/>
      <c r="V296" s="72"/>
      <c r="W296" s="36"/>
      <c r="X296" s="37"/>
      <c r="Y296" s="37"/>
      <c r="Z296" s="36"/>
      <c r="AA296" s="37"/>
      <c r="AB296" s="37"/>
      <c r="AC296" s="36"/>
      <c r="AD296" s="37"/>
      <c r="AE296" s="37"/>
      <c r="AF296" s="36"/>
      <c r="AG296" s="72"/>
      <c r="AH296" s="37"/>
      <c r="AI296" s="36"/>
      <c r="AJ296" s="17"/>
      <c r="AK296" s="57"/>
    </row>
    <row r="297" spans="1:37" ht="16.5" customHeight="1">
      <c r="A297" s="30"/>
      <c r="B297" s="31"/>
      <c r="C297" s="31"/>
      <c r="D297" s="31"/>
      <c r="E297" s="33"/>
      <c r="F297" s="34"/>
      <c r="G297" s="35"/>
      <c r="H297" s="36" t="str">
        <f t="shared" si="46"/>
        <v/>
      </c>
      <c r="I297" s="34"/>
      <c r="J297" s="35"/>
      <c r="K297" s="36" t="str">
        <f t="shared" si="47"/>
        <v/>
      </c>
      <c r="L297" s="34"/>
      <c r="M297" s="37" t="str">
        <f t="shared" si="48"/>
        <v xml:space="preserve"> </v>
      </c>
      <c r="N297" s="36" t="str">
        <f t="shared" si="49"/>
        <v xml:space="preserve"> </v>
      </c>
      <c r="O297" s="38" t="str">
        <f t="shared" si="50"/>
        <v xml:space="preserve"> </v>
      </c>
      <c r="P297" s="37" t="str">
        <f t="shared" si="51"/>
        <v xml:space="preserve"> </v>
      </c>
      <c r="Q297" s="36" t="str">
        <f t="shared" si="52"/>
        <v xml:space="preserve"> </v>
      </c>
      <c r="R297" s="29"/>
      <c r="S297" s="30"/>
      <c r="T297" s="31"/>
      <c r="U297" s="31"/>
      <c r="V297" s="31"/>
      <c r="W297" s="33"/>
      <c r="X297" s="35"/>
      <c r="Y297" s="35"/>
      <c r="Z297" s="33"/>
      <c r="AA297" s="35"/>
      <c r="AB297" s="35"/>
      <c r="AC297" s="33"/>
      <c r="AD297" s="35"/>
      <c r="AE297" s="35"/>
      <c r="AF297" s="33"/>
      <c r="AG297" s="31"/>
      <c r="AH297" s="35"/>
      <c r="AI297" s="33"/>
      <c r="AJ297" s="29"/>
      <c r="AK297" s="57"/>
    </row>
    <row r="298" spans="1:37" ht="16.5" customHeight="1">
      <c r="A298" s="30"/>
      <c r="B298" s="31"/>
      <c r="C298" s="31"/>
      <c r="D298" s="31"/>
      <c r="E298" s="33"/>
      <c r="F298" s="34"/>
      <c r="G298" s="35"/>
      <c r="H298" s="36" t="str">
        <f t="shared" si="46"/>
        <v/>
      </c>
      <c r="I298" s="34"/>
      <c r="J298" s="35"/>
      <c r="K298" s="36" t="str">
        <f t="shared" si="47"/>
        <v/>
      </c>
      <c r="L298" s="34"/>
      <c r="M298" s="37" t="str">
        <f t="shared" si="48"/>
        <v xml:space="preserve"> </v>
      </c>
      <c r="N298" s="36" t="str">
        <f t="shared" si="49"/>
        <v xml:space="preserve"> </v>
      </c>
      <c r="O298" s="38" t="str">
        <f t="shared" si="50"/>
        <v xml:space="preserve"> </v>
      </c>
      <c r="P298" s="37" t="str">
        <f t="shared" si="51"/>
        <v xml:space="preserve"> </v>
      </c>
      <c r="Q298" s="36" t="str">
        <f t="shared" si="52"/>
        <v xml:space="preserve"> </v>
      </c>
      <c r="R298" s="29"/>
      <c r="S298" s="51"/>
      <c r="T298" s="72"/>
      <c r="U298" s="72"/>
      <c r="V298" s="72"/>
      <c r="W298" s="36"/>
      <c r="X298" s="37"/>
      <c r="Y298" s="37"/>
      <c r="Z298" s="36"/>
      <c r="AA298" s="37"/>
      <c r="AB298" s="37"/>
      <c r="AC298" s="36"/>
      <c r="AD298" s="37"/>
      <c r="AE298" s="37"/>
      <c r="AF298" s="36"/>
      <c r="AG298" s="72"/>
      <c r="AH298" s="37"/>
      <c r="AI298" s="36"/>
      <c r="AJ298" s="17"/>
      <c r="AK298" s="57"/>
    </row>
    <row r="299" spans="1:37" ht="16.5" customHeight="1">
      <c r="A299" s="30"/>
      <c r="B299" s="31"/>
      <c r="C299" s="31"/>
      <c r="D299" s="31"/>
      <c r="E299" s="33"/>
      <c r="F299" s="34"/>
      <c r="G299" s="35"/>
      <c r="H299" s="36" t="str">
        <f t="shared" si="46"/>
        <v/>
      </c>
      <c r="I299" s="34"/>
      <c r="J299" s="35"/>
      <c r="K299" s="36" t="str">
        <f t="shared" si="47"/>
        <v/>
      </c>
      <c r="L299" s="34"/>
      <c r="M299" s="37" t="str">
        <f t="shared" si="48"/>
        <v xml:space="preserve"> </v>
      </c>
      <c r="N299" s="36" t="str">
        <f t="shared" si="49"/>
        <v xml:space="preserve"> </v>
      </c>
      <c r="O299" s="38" t="str">
        <f t="shared" si="50"/>
        <v xml:space="preserve"> </v>
      </c>
      <c r="P299" s="37" t="str">
        <f t="shared" si="51"/>
        <v xml:space="preserve"> </v>
      </c>
      <c r="Q299" s="36" t="str">
        <f t="shared" si="52"/>
        <v xml:space="preserve"> </v>
      </c>
      <c r="R299" s="29"/>
      <c r="S299" s="30"/>
      <c r="T299" s="31"/>
      <c r="U299" s="31"/>
      <c r="V299" s="31"/>
      <c r="W299" s="33"/>
      <c r="X299" s="35"/>
      <c r="Y299" s="35"/>
      <c r="Z299" s="33"/>
      <c r="AA299" s="35"/>
      <c r="AB299" s="35"/>
      <c r="AC299" s="33"/>
      <c r="AD299" s="35"/>
      <c r="AE299" s="35"/>
      <c r="AF299" s="33"/>
      <c r="AG299" s="31"/>
      <c r="AH299" s="35"/>
      <c r="AI299" s="33"/>
      <c r="AJ299" s="29"/>
      <c r="AK299" s="57"/>
    </row>
    <row r="300" spans="1:37" ht="16.5" customHeight="1">
      <c r="A300" s="30"/>
      <c r="B300" s="31"/>
      <c r="C300" s="31"/>
      <c r="D300" s="31"/>
      <c r="E300" s="33"/>
      <c r="F300" s="34"/>
      <c r="G300" s="35"/>
      <c r="H300" s="36" t="str">
        <f t="shared" si="46"/>
        <v/>
      </c>
      <c r="I300" s="34"/>
      <c r="J300" s="35"/>
      <c r="K300" s="36" t="str">
        <f t="shared" si="47"/>
        <v/>
      </c>
      <c r="L300" s="34"/>
      <c r="M300" s="37" t="str">
        <f t="shared" si="48"/>
        <v xml:space="preserve"> </v>
      </c>
      <c r="N300" s="36" t="str">
        <f t="shared" si="49"/>
        <v xml:space="preserve"> </v>
      </c>
      <c r="O300" s="38" t="str">
        <f t="shared" si="50"/>
        <v xml:space="preserve"> </v>
      </c>
      <c r="P300" s="37" t="str">
        <f t="shared" si="51"/>
        <v xml:space="preserve"> </v>
      </c>
      <c r="Q300" s="36" t="str">
        <f t="shared" si="52"/>
        <v xml:space="preserve"> </v>
      </c>
      <c r="R300" s="29"/>
      <c r="S300" s="51"/>
      <c r="T300" s="72"/>
      <c r="U300" s="72"/>
      <c r="V300" s="72"/>
      <c r="W300" s="36"/>
      <c r="X300" s="37"/>
      <c r="Y300" s="37"/>
      <c r="Z300" s="36"/>
      <c r="AA300" s="37"/>
      <c r="AB300" s="37"/>
      <c r="AC300" s="36"/>
      <c r="AD300" s="37"/>
      <c r="AE300" s="37"/>
      <c r="AF300" s="36"/>
      <c r="AG300" s="72"/>
      <c r="AH300" s="37"/>
      <c r="AI300" s="36"/>
      <c r="AJ300" s="17"/>
      <c r="AK300" s="57"/>
    </row>
    <row r="301" spans="1:37" ht="16.5" customHeight="1">
      <c r="A301" s="30"/>
      <c r="B301" s="31"/>
      <c r="C301" s="31"/>
      <c r="D301" s="31"/>
      <c r="E301" s="33"/>
      <c r="F301" s="34"/>
      <c r="G301" s="35"/>
      <c r="H301" s="36" t="str">
        <f t="shared" si="46"/>
        <v/>
      </c>
      <c r="I301" s="34"/>
      <c r="J301" s="35"/>
      <c r="K301" s="36" t="str">
        <f t="shared" si="47"/>
        <v/>
      </c>
      <c r="L301" s="34"/>
      <c r="M301" s="37" t="str">
        <f t="shared" si="48"/>
        <v xml:space="preserve"> </v>
      </c>
      <c r="N301" s="36" t="str">
        <f t="shared" si="49"/>
        <v xml:space="preserve"> </v>
      </c>
      <c r="O301" s="38" t="str">
        <f t="shared" si="50"/>
        <v xml:space="preserve"> </v>
      </c>
      <c r="P301" s="37" t="str">
        <f t="shared" si="51"/>
        <v xml:space="preserve"> </v>
      </c>
      <c r="Q301" s="36" t="str">
        <f t="shared" si="52"/>
        <v xml:space="preserve"> </v>
      </c>
      <c r="R301" s="29"/>
      <c r="S301" s="30"/>
      <c r="T301" s="31"/>
      <c r="U301" s="31"/>
      <c r="V301" s="31"/>
      <c r="W301" s="33"/>
      <c r="X301" s="35"/>
      <c r="Y301" s="35"/>
      <c r="Z301" s="33"/>
      <c r="AA301" s="35"/>
      <c r="AB301" s="35"/>
      <c r="AC301" s="33"/>
      <c r="AD301" s="35"/>
      <c r="AE301" s="35"/>
      <c r="AF301" s="33"/>
      <c r="AG301" s="31"/>
      <c r="AH301" s="35"/>
      <c r="AI301" s="33"/>
      <c r="AJ301" s="29"/>
      <c r="AK301" s="57"/>
    </row>
    <row r="302" spans="1:37" ht="16.5" customHeight="1">
      <c r="A302" s="30"/>
      <c r="B302" s="31"/>
      <c r="C302" s="31"/>
      <c r="D302" s="31"/>
      <c r="E302" s="33"/>
      <c r="F302" s="34"/>
      <c r="G302" s="35"/>
      <c r="H302" s="36" t="str">
        <f t="shared" si="46"/>
        <v/>
      </c>
      <c r="I302" s="34"/>
      <c r="J302" s="35"/>
      <c r="K302" s="36" t="str">
        <f t="shared" si="47"/>
        <v/>
      </c>
      <c r="L302" s="34"/>
      <c r="M302" s="37" t="str">
        <f t="shared" si="48"/>
        <v xml:space="preserve"> </v>
      </c>
      <c r="N302" s="36" t="str">
        <f t="shared" si="49"/>
        <v xml:space="preserve"> </v>
      </c>
      <c r="O302" s="38" t="str">
        <f t="shared" si="50"/>
        <v xml:space="preserve"> </v>
      </c>
      <c r="P302" s="37" t="str">
        <f t="shared" si="51"/>
        <v xml:space="preserve"> </v>
      </c>
      <c r="Q302" s="36" t="str">
        <f t="shared" si="52"/>
        <v xml:space="preserve"> </v>
      </c>
      <c r="R302" s="29"/>
      <c r="S302" s="51"/>
      <c r="T302" s="72"/>
      <c r="U302" s="72"/>
      <c r="V302" s="72"/>
      <c r="W302" s="36"/>
      <c r="X302" s="37"/>
      <c r="Y302" s="37"/>
      <c r="Z302" s="36"/>
      <c r="AA302" s="37"/>
      <c r="AB302" s="37"/>
      <c r="AC302" s="36"/>
      <c r="AD302" s="37"/>
      <c r="AE302" s="37"/>
      <c r="AF302" s="36"/>
      <c r="AG302" s="72"/>
      <c r="AH302" s="37"/>
      <c r="AI302" s="36"/>
      <c r="AJ302" s="17"/>
      <c r="AK302" s="57"/>
    </row>
    <row r="303" spans="1:37" ht="16.5" customHeight="1">
      <c r="A303" s="30"/>
      <c r="B303" s="31"/>
      <c r="C303" s="31"/>
      <c r="D303" s="31"/>
      <c r="E303" s="33"/>
      <c r="F303" s="34"/>
      <c r="G303" s="35"/>
      <c r="H303" s="36" t="str">
        <f t="shared" si="46"/>
        <v/>
      </c>
      <c r="I303" s="34"/>
      <c r="J303" s="35"/>
      <c r="K303" s="36" t="str">
        <f t="shared" si="47"/>
        <v/>
      </c>
      <c r="L303" s="34"/>
      <c r="M303" s="37" t="str">
        <f t="shared" si="48"/>
        <v xml:space="preserve"> </v>
      </c>
      <c r="N303" s="36" t="str">
        <f t="shared" si="49"/>
        <v xml:space="preserve"> </v>
      </c>
      <c r="O303" s="38" t="str">
        <f t="shared" si="50"/>
        <v xml:space="preserve"> </v>
      </c>
      <c r="P303" s="37" t="str">
        <f t="shared" si="51"/>
        <v xml:space="preserve"> </v>
      </c>
      <c r="Q303" s="36" t="str">
        <f t="shared" si="52"/>
        <v xml:space="preserve"> </v>
      </c>
      <c r="R303" s="29"/>
      <c r="S303" s="30"/>
      <c r="T303" s="31"/>
      <c r="U303" s="31"/>
      <c r="V303" s="31"/>
      <c r="W303" s="33"/>
      <c r="X303" s="35"/>
      <c r="Y303" s="35"/>
      <c r="Z303" s="33"/>
      <c r="AA303" s="35"/>
      <c r="AB303" s="35"/>
      <c r="AC303" s="33"/>
      <c r="AD303" s="35"/>
      <c r="AE303" s="35"/>
      <c r="AF303" s="33"/>
      <c r="AG303" s="31"/>
      <c r="AH303" s="35"/>
      <c r="AI303" s="33"/>
      <c r="AJ303" s="29"/>
      <c r="AK303" s="57"/>
    </row>
    <row r="304" spans="1:37" ht="16.5" customHeight="1">
      <c r="A304" s="30"/>
      <c r="B304" s="31"/>
      <c r="C304" s="31"/>
      <c r="D304" s="31"/>
      <c r="E304" s="33"/>
      <c r="F304" s="34"/>
      <c r="G304" s="35"/>
      <c r="H304" s="36" t="str">
        <f t="shared" si="46"/>
        <v/>
      </c>
      <c r="I304" s="34"/>
      <c r="J304" s="35"/>
      <c r="K304" s="36" t="str">
        <f t="shared" si="47"/>
        <v/>
      </c>
      <c r="L304" s="34"/>
      <c r="M304" s="37" t="str">
        <f t="shared" si="48"/>
        <v xml:space="preserve"> </v>
      </c>
      <c r="N304" s="36" t="str">
        <f t="shared" si="49"/>
        <v xml:space="preserve"> </v>
      </c>
      <c r="O304" s="38" t="str">
        <f t="shared" si="50"/>
        <v xml:space="preserve"> </v>
      </c>
      <c r="P304" s="37" t="str">
        <f t="shared" si="51"/>
        <v xml:space="preserve"> </v>
      </c>
      <c r="Q304" s="36" t="str">
        <f t="shared" si="52"/>
        <v xml:space="preserve"> </v>
      </c>
      <c r="R304" s="29"/>
      <c r="S304" s="51"/>
      <c r="T304" s="72"/>
      <c r="U304" s="72"/>
      <c r="V304" s="72"/>
      <c r="W304" s="36"/>
      <c r="X304" s="37"/>
      <c r="Y304" s="37"/>
      <c r="Z304" s="36"/>
      <c r="AA304" s="37"/>
      <c r="AB304" s="37"/>
      <c r="AC304" s="36"/>
      <c r="AD304" s="37"/>
      <c r="AE304" s="37"/>
      <c r="AF304" s="36"/>
      <c r="AG304" s="72"/>
      <c r="AH304" s="37"/>
      <c r="AI304" s="36"/>
      <c r="AJ304" s="17"/>
      <c r="AK304" s="57"/>
    </row>
    <row r="305" spans="1:37" ht="16.5" customHeight="1">
      <c r="A305" s="30"/>
      <c r="B305" s="31"/>
      <c r="C305" s="31"/>
      <c r="D305" s="31"/>
      <c r="E305" s="33"/>
      <c r="F305" s="34"/>
      <c r="G305" s="35"/>
      <c r="H305" s="36" t="str">
        <f t="shared" si="46"/>
        <v/>
      </c>
      <c r="I305" s="34"/>
      <c r="J305" s="35"/>
      <c r="K305" s="36" t="str">
        <f t="shared" si="47"/>
        <v/>
      </c>
      <c r="L305" s="34"/>
      <c r="M305" s="37" t="str">
        <f t="shared" si="48"/>
        <v xml:space="preserve"> </v>
      </c>
      <c r="N305" s="36" t="str">
        <f t="shared" si="49"/>
        <v xml:space="preserve"> </v>
      </c>
      <c r="O305" s="38" t="str">
        <f t="shared" si="50"/>
        <v xml:space="preserve"> </v>
      </c>
      <c r="P305" s="37" t="str">
        <f t="shared" si="51"/>
        <v xml:space="preserve"> </v>
      </c>
      <c r="Q305" s="36" t="str">
        <f t="shared" si="52"/>
        <v xml:space="preserve"> </v>
      </c>
      <c r="R305" s="29"/>
      <c r="S305" s="30"/>
      <c r="T305" s="31"/>
      <c r="U305" s="31"/>
      <c r="V305" s="31"/>
      <c r="W305" s="33"/>
      <c r="X305" s="35"/>
      <c r="Y305" s="35"/>
      <c r="Z305" s="33"/>
      <c r="AA305" s="35"/>
      <c r="AB305" s="35"/>
      <c r="AC305" s="33"/>
      <c r="AD305" s="35"/>
      <c r="AE305" s="35"/>
      <c r="AF305" s="33"/>
      <c r="AG305" s="31"/>
      <c r="AH305" s="35"/>
      <c r="AI305" s="33"/>
      <c r="AJ305" s="29"/>
      <c r="AK305" s="57"/>
    </row>
    <row r="306" spans="1:37" ht="16.5" customHeight="1">
      <c r="A306" s="30"/>
      <c r="B306" s="31"/>
      <c r="C306" s="31"/>
      <c r="D306" s="31"/>
      <c r="E306" s="33"/>
      <c r="F306" s="34"/>
      <c r="G306" s="35"/>
      <c r="H306" s="36" t="str">
        <f t="shared" si="46"/>
        <v/>
      </c>
      <c r="I306" s="34"/>
      <c r="J306" s="35"/>
      <c r="K306" s="36" t="str">
        <f t="shared" si="47"/>
        <v/>
      </c>
      <c r="L306" s="34"/>
      <c r="M306" s="37" t="str">
        <f t="shared" si="48"/>
        <v xml:space="preserve"> </v>
      </c>
      <c r="N306" s="36" t="str">
        <f t="shared" si="49"/>
        <v xml:space="preserve"> </v>
      </c>
      <c r="O306" s="38" t="str">
        <f t="shared" si="50"/>
        <v xml:space="preserve"> </v>
      </c>
      <c r="P306" s="37" t="str">
        <f t="shared" si="51"/>
        <v xml:space="preserve"> </v>
      </c>
      <c r="Q306" s="36" t="str">
        <f t="shared" si="52"/>
        <v xml:space="preserve"> </v>
      </c>
      <c r="R306" s="29"/>
      <c r="S306" s="51"/>
      <c r="T306" s="72"/>
      <c r="U306" s="72"/>
      <c r="V306" s="72"/>
      <c r="W306" s="36"/>
      <c r="X306" s="37"/>
      <c r="Y306" s="37"/>
      <c r="Z306" s="36"/>
      <c r="AA306" s="37"/>
      <c r="AB306" s="37"/>
      <c r="AC306" s="36"/>
      <c r="AD306" s="37"/>
      <c r="AE306" s="37"/>
      <c r="AF306" s="36"/>
      <c r="AG306" s="72"/>
      <c r="AH306" s="37"/>
      <c r="AI306" s="36"/>
      <c r="AJ306" s="17"/>
      <c r="AK306" s="57"/>
    </row>
    <row r="307" spans="1:37" ht="16.5" customHeight="1">
      <c r="A307" s="30"/>
      <c r="B307" s="31"/>
      <c r="C307" s="31"/>
      <c r="D307" s="31"/>
      <c r="E307" s="33"/>
      <c r="F307" s="34"/>
      <c r="G307" s="35"/>
      <c r="H307" s="36" t="str">
        <f t="shared" si="46"/>
        <v/>
      </c>
      <c r="I307" s="34"/>
      <c r="J307" s="35"/>
      <c r="K307" s="36" t="str">
        <f t="shared" si="47"/>
        <v/>
      </c>
      <c r="L307" s="34"/>
      <c r="M307" s="37" t="str">
        <f t="shared" si="48"/>
        <v xml:space="preserve"> </v>
      </c>
      <c r="N307" s="36" t="str">
        <f t="shared" si="49"/>
        <v xml:space="preserve"> </v>
      </c>
      <c r="O307" s="38" t="str">
        <f t="shared" si="50"/>
        <v xml:space="preserve"> </v>
      </c>
      <c r="P307" s="37" t="str">
        <f t="shared" si="51"/>
        <v xml:space="preserve"> </v>
      </c>
      <c r="Q307" s="36" t="str">
        <f t="shared" si="52"/>
        <v xml:space="preserve"> </v>
      </c>
      <c r="R307" s="29"/>
      <c r="S307" s="30"/>
      <c r="T307" s="31"/>
      <c r="U307" s="31"/>
      <c r="V307" s="31"/>
      <c r="W307" s="33"/>
      <c r="X307" s="35"/>
      <c r="Y307" s="35"/>
      <c r="Z307" s="33"/>
      <c r="AA307" s="35"/>
      <c r="AB307" s="35"/>
      <c r="AC307" s="33"/>
      <c r="AD307" s="35"/>
      <c r="AE307" s="35"/>
      <c r="AF307" s="33"/>
      <c r="AG307" s="31"/>
      <c r="AH307" s="35"/>
      <c r="AI307" s="33"/>
      <c r="AJ307" s="29"/>
      <c r="AK307" s="57"/>
    </row>
    <row r="308" spans="1:37" ht="16.5" customHeight="1">
      <c r="A308" s="30"/>
      <c r="B308" s="31"/>
      <c r="C308" s="31"/>
      <c r="D308" s="31"/>
      <c r="E308" s="33"/>
      <c r="F308" s="34"/>
      <c r="G308" s="35"/>
      <c r="H308" s="36" t="str">
        <f t="shared" si="46"/>
        <v/>
      </c>
      <c r="I308" s="34"/>
      <c r="J308" s="35"/>
      <c r="K308" s="36" t="str">
        <f t="shared" si="47"/>
        <v/>
      </c>
      <c r="L308" s="34"/>
      <c r="M308" s="37" t="str">
        <f t="shared" si="48"/>
        <v xml:space="preserve"> </v>
      </c>
      <c r="N308" s="36" t="str">
        <f t="shared" si="49"/>
        <v xml:space="preserve"> </v>
      </c>
      <c r="O308" s="38" t="str">
        <f t="shared" si="50"/>
        <v xml:space="preserve"> </v>
      </c>
      <c r="P308" s="37" t="str">
        <f t="shared" si="51"/>
        <v xml:space="preserve"> </v>
      </c>
      <c r="Q308" s="36" t="str">
        <f t="shared" si="52"/>
        <v xml:space="preserve"> </v>
      </c>
      <c r="R308" s="29"/>
      <c r="S308" s="51"/>
      <c r="T308" s="72"/>
      <c r="U308" s="72"/>
      <c r="V308" s="72"/>
      <c r="W308" s="36"/>
      <c r="X308" s="37"/>
      <c r="Y308" s="37"/>
      <c r="Z308" s="36"/>
      <c r="AA308" s="37"/>
      <c r="AB308" s="37"/>
      <c r="AC308" s="36"/>
      <c r="AD308" s="37"/>
      <c r="AE308" s="37"/>
      <c r="AF308" s="36"/>
      <c r="AG308" s="72"/>
      <c r="AH308" s="37"/>
      <c r="AI308" s="36"/>
      <c r="AJ308" s="17"/>
      <c r="AK308" s="57"/>
    </row>
    <row r="309" spans="1:37" ht="16.5" customHeight="1">
      <c r="A309" s="30"/>
      <c r="B309" s="31"/>
      <c r="C309" s="31"/>
      <c r="D309" s="31"/>
      <c r="E309" s="33"/>
      <c r="F309" s="34"/>
      <c r="G309" s="35"/>
      <c r="H309" s="36" t="str">
        <f t="shared" si="46"/>
        <v/>
      </c>
      <c r="I309" s="34"/>
      <c r="J309" s="35"/>
      <c r="K309" s="36" t="str">
        <f t="shared" si="47"/>
        <v/>
      </c>
      <c r="L309" s="34"/>
      <c r="M309" s="37" t="str">
        <f t="shared" si="48"/>
        <v xml:space="preserve"> </v>
      </c>
      <c r="N309" s="36" t="str">
        <f t="shared" si="49"/>
        <v xml:space="preserve"> </v>
      </c>
      <c r="O309" s="38" t="str">
        <f t="shared" si="50"/>
        <v xml:space="preserve"> </v>
      </c>
      <c r="P309" s="37" t="str">
        <f t="shared" si="51"/>
        <v xml:space="preserve"> </v>
      </c>
      <c r="Q309" s="36" t="str">
        <f t="shared" si="52"/>
        <v xml:space="preserve"> </v>
      </c>
      <c r="R309" s="29"/>
      <c r="S309" s="30"/>
      <c r="T309" s="31"/>
      <c r="U309" s="31"/>
      <c r="V309" s="31"/>
      <c r="W309" s="33"/>
      <c r="X309" s="35"/>
      <c r="Y309" s="35"/>
      <c r="Z309" s="33"/>
      <c r="AA309" s="35"/>
      <c r="AB309" s="35"/>
      <c r="AC309" s="33"/>
      <c r="AD309" s="35"/>
      <c r="AE309" s="35"/>
      <c r="AF309" s="33"/>
      <c r="AG309" s="31"/>
      <c r="AH309" s="35"/>
      <c r="AI309" s="33"/>
      <c r="AJ309" s="29"/>
      <c r="AK309" s="57"/>
    </row>
    <row r="310" spans="1:37" ht="16.5" customHeight="1">
      <c r="A310" s="30"/>
      <c r="B310" s="31"/>
      <c r="C310" s="31"/>
      <c r="D310" s="31"/>
      <c r="E310" s="33"/>
      <c r="F310" s="34"/>
      <c r="G310" s="35"/>
      <c r="H310" s="36" t="str">
        <f t="shared" si="46"/>
        <v/>
      </c>
      <c r="I310" s="34"/>
      <c r="J310" s="35"/>
      <c r="K310" s="36" t="str">
        <f t="shared" si="47"/>
        <v/>
      </c>
      <c r="L310" s="34"/>
      <c r="M310" s="37" t="str">
        <f t="shared" si="48"/>
        <v xml:space="preserve"> </v>
      </c>
      <c r="N310" s="36" t="str">
        <f t="shared" si="49"/>
        <v xml:space="preserve"> </v>
      </c>
      <c r="O310" s="38" t="str">
        <f t="shared" si="50"/>
        <v xml:space="preserve"> </v>
      </c>
      <c r="P310" s="37" t="str">
        <f t="shared" si="51"/>
        <v xml:space="preserve"> </v>
      </c>
      <c r="Q310" s="36" t="str">
        <f t="shared" si="52"/>
        <v xml:space="preserve"> </v>
      </c>
      <c r="R310" s="29"/>
      <c r="S310" s="51"/>
      <c r="T310" s="72"/>
      <c r="U310" s="72"/>
      <c r="V310" s="72"/>
      <c r="W310" s="36"/>
      <c r="X310" s="37"/>
      <c r="Y310" s="37"/>
      <c r="Z310" s="36"/>
      <c r="AA310" s="37"/>
      <c r="AB310" s="37"/>
      <c r="AC310" s="36"/>
      <c r="AD310" s="37"/>
      <c r="AE310" s="37"/>
      <c r="AF310" s="36"/>
      <c r="AG310" s="72"/>
      <c r="AH310" s="37"/>
      <c r="AI310" s="36"/>
      <c r="AJ310" s="17"/>
      <c r="AK310" s="57"/>
    </row>
    <row r="311" spans="1:37" ht="16.5" customHeight="1">
      <c r="A311" s="30"/>
      <c r="B311" s="31"/>
      <c r="C311" s="31"/>
      <c r="D311" s="31"/>
      <c r="E311" s="33"/>
      <c r="F311" s="34"/>
      <c r="G311" s="35"/>
      <c r="H311" s="36" t="str">
        <f t="shared" si="46"/>
        <v/>
      </c>
      <c r="I311" s="34"/>
      <c r="J311" s="35"/>
      <c r="K311" s="36" t="str">
        <f t="shared" si="47"/>
        <v/>
      </c>
      <c r="L311" s="34"/>
      <c r="M311" s="37" t="str">
        <f t="shared" si="48"/>
        <v xml:space="preserve"> </v>
      </c>
      <c r="N311" s="36" t="str">
        <f t="shared" si="49"/>
        <v xml:space="preserve"> </v>
      </c>
      <c r="O311" s="38" t="str">
        <f t="shared" si="50"/>
        <v xml:space="preserve"> </v>
      </c>
      <c r="P311" s="37" t="str">
        <f t="shared" si="51"/>
        <v xml:space="preserve"> </v>
      </c>
      <c r="Q311" s="36" t="str">
        <f t="shared" si="52"/>
        <v xml:space="preserve"> </v>
      </c>
      <c r="R311" s="29"/>
      <c r="S311" s="30"/>
      <c r="T311" s="31"/>
      <c r="U311" s="31"/>
      <c r="V311" s="31"/>
      <c r="W311" s="33"/>
      <c r="X311" s="35"/>
      <c r="Y311" s="35"/>
      <c r="Z311" s="33"/>
      <c r="AA311" s="35"/>
      <c r="AB311" s="35"/>
      <c r="AC311" s="33"/>
      <c r="AD311" s="35"/>
      <c r="AE311" s="35"/>
      <c r="AF311" s="33"/>
      <c r="AG311" s="31"/>
      <c r="AH311" s="35"/>
      <c r="AI311" s="33"/>
      <c r="AJ311" s="29"/>
      <c r="AK311" s="57"/>
    </row>
    <row r="312" spans="1:37" ht="16.5" customHeight="1">
      <c r="A312" s="30"/>
      <c r="B312" s="31"/>
      <c r="C312" s="31"/>
      <c r="D312" s="31"/>
      <c r="E312" s="33"/>
      <c r="F312" s="34"/>
      <c r="G312" s="35"/>
      <c r="H312" s="36" t="str">
        <f t="shared" si="46"/>
        <v/>
      </c>
      <c r="I312" s="34"/>
      <c r="J312" s="35"/>
      <c r="K312" s="36" t="str">
        <f t="shared" si="47"/>
        <v/>
      </c>
      <c r="L312" s="34"/>
      <c r="M312" s="37" t="str">
        <f t="shared" si="48"/>
        <v xml:space="preserve"> </v>
      </c>
      <c r="N312" s="36" t="str">
        <f t="shared" si="49"/>
        <v xml:space="preserve"> </v>
      </c>
      <c r="O312" s="38" t="str">
        <f t="shared" si="50"/>
        <v xml:space="preserve"> </v>
      </c>
      <c r="P312" s="37" t="str">
        <f t="shared" si="51"/>
        <v xml:space="preserve"> </v>
      </c>
      <c r="Q312" s="36" t="str">
        <f t="shared" si="52"/>
        <v xml:space="preserve"> </v>
      </c>
      <c r="R312" s="29"/>
      <c r="S312" s="51"/>
      <c r="T312" s="72"/>
      <c r="U312" s="72"/>
      <c r="V312" s="72"/>
      <c r="W312" s="36"/>
      <c r="X312" s="37"/>
      <c r="Y312" s="37"/>
      <c r="Z312" s="36"/>
      <c r="AA312" s="37"/>
      <c r="AB312" s="37"/>
      <c r="AC312" s="36"/>
      <c r="AD312" s="37"/>
      <c r="AE312" s="37"/>
      <c r="AF312" s="36"/>
      <c r="AG312" s="72"/>
      <c r="AH312" s="37"/>
      <c r="AI312" s="36"/>
      <c r="AJ312" s="17"/>
      <c r="AK312" s="57"/>
    </row>
    <row r="313" spans="1:37" ht="16.5" customHeight="1">
      <c r="A313" s="30"/>
      <c r="B313" s="31"/>
      <c r="C313" s="31"/>
      <c r="D313" s="31"/>
      <c r="E313" s="33"/>
      <c r="F313" s="34"/>
      <c r="G313" s="35"/>
      <c r="H313" s="36" t="str">
        <f t="shared" si="46"/>
        <v/>
      </c>
      <c r="I313" s="34"/>
      <c r="J313" s="35"/>
      <c r="K313" s="36" t="str">
        <f t="shared" si="47"/>
        <v/>
      </c>
      <c r="L313" s="34"/>
      <c r="M313" s="37" t="str">
        <f t="shared" si="48"/>
        <v xml:space="preserve"> </v>
      </c>
      <c r="N313" s="36" t="str">
        <f t="shared" si="49"/>
        <v xml:space="preserve"> </v>
      </c>
      <c r="O313" s="38" t="str">
        <f t="shared" si="50"/>
        <v xml:space="preserve"> </v>
      </c>
      <c r="P313" s="37" t="str">
        <f t="shared" si="51"/>
        <v xml:space="preserve"> </v>
      </c>
      <c r="Q313" s="36" t="str">
        <f t="shared" si="52"/>
        <v xml:space="preserve"> </v>
      </c>
      <c r="R313" s="29"/>
      <c r="S313" s="30"/>
      <c r="T313" s="31"/>
      <c r="U313" s="31"/>
      <c r="V313" s="31"/>
      <c r="W313" s="33"/>
      <c r="X313" s="35"/>
      <c r="Y313" s="35"/>
      <c r="Z313" s="33"/>
      <c r="AA313" s="35"/>
      <c r="AB313" s="35"/>
      <c r="AC313" s="33"/>
      <c r="AD313" s="35"/>
      <c r="AE313" s="35"/>
      <c r="AF313" s="33"/>
      <c r="AG313" s="31"/>
      <c r="AH313" s="35"/>
      <c r="AI313" s="33"/>
      <c r="AJ313" s="29"/>
      <c r="AK313" s="57"/>
    </row>
    <row r="314" spans="1:37" ht="16.5" customHeight="1">
      <c r="A314" s="30"/>
      <c r="B314" s="31"/>
      <c r="C314" s="31"/>
      <c r="D314" s="31"/>
      <c r="E314" s="33"/>
      <c r="F314" s="34"/>
      <c r="G314" s="35"/>
      <c r="H314" s="36" t="str">
        <f t="shared" si="46"/>
        <v/>
      </c>
      <c r="I314" s="34"/>
      <c r="J314" s="35"/>
      <c r="K314" s="36" t="str">
        <f t="shared" si="47"/>
        <v/>
      </c>
      <c r="L314" s="34"/>
      <c r="M314" s="37" t="str">
        <f t="shared" si="48"/>
        <v xml:space="preserve"> </v>
      </c>
      <c r="N314" s="36" t="str">
        <f t="shared" si="49"/>
        <v xml:space="preserve"> </v>
      </c>
      <c r="O314" s="38" t="str">
        <f t="shared" si="50"/>
        <v xml:space="preserve"> </v>
      </c>
      <c r="P314" s="37" t="str">
        <f t="shared" si="51"/>
        <v xml:space="preserve"> </v>
      </c>
      <c r="Q314" s="36" t="str">
        <f t="shared" si="52"/>
        <v xml:space="preserve"> </v>
      </c>
      <c r="R314" s="29"/>
      <c r="S314" s="51"/>
      <c r="T314" s="72"/>
      <c r="U314" s="72"/>
      <c r="V314" s="72"/>
      <c r="W314" s="36"/>
      <c r="X314" s="37"/>
      <c r="Y314" s="37"/>
      <c r="Z314" s="36"/>
      <c r="AA314" s="37"/>
      <c r="AB314" s="37"/>
      <c r="AC314" s="36"/>
      <c r="AD314" s="37"/>
      <c r="AE314" s="37"/>
      <c r="AF314" s="36"/>
      <c r="AG314" s="72"/>
      <c r="AH314" s="37"/>
      <c r="AI314" s="36"/>
      <c r="AJ314" s="17"/>
      <c r="AK314" s="57"/>
    </row>
    <row r="315" spans="1:37" ht="16.5" customHeight="1">
      <c r="A315" s="30"/>
      <c r="B315" s="31"/>
      <c r="C315" s="31"/>
      <c r="D315" s="31"/>
      <c r="E315" s="33"/>
      <c r="F315" s="34"/>
      <c r="G315" s="35"/>
      <c r="H315" s="36" t="str">
        <f t="shared" si="46"/>
        <v/>
      </c>
      <c r="I315" s="34"/>
      <c r="J315" s="35"/>
      <c r="K315" s="36" t="str">
        <f t="shared" si="47"/>
        <v/>
      </c>
      <c r="L315" s="34"/>
      <c r="M315" s="37" t="str">
        <f t="shared" si="48"/>
        <v xml:space="preserve"> </v>
      </c>
      <c r="N315" s="36" t="str">
        <f t="shared" si="49"/>
        <v xml:space="preserve"> </v>
      </c>
      <c r="O315" s="38" t="str">
        <f t="shared" si="50"/>
        <v xml:space="preserve"> </v>
      </c>
      <c r="P315" s="37" t="str">
        <f t="shared" si="51"/>
        <v xml:space="preserve"> </v>
      </c>
      <c r="Q315" s="36" t="str">
        <f t="shared" si="52"/>
        <v xml:space="preserve"> </v>
      </c>
      <c r="R315" s="29"/>
      <c r="S315" s="30"/>
      <c r="T315" s="31"/>
      <c r="U315" s="31"/>
      <c r="V315" s="31"/>
      <c r="W315" s="33"/>
      <c r="X315" s="35"/>
      <c r="Y315" s="35"/>
      <c r="Z315" s="33"/>
      <c r="AA315" s="35"/>
      <c r="AB315" s="35"/>
      <c r="AC315" s="33"/>
      <c r="AD315" s="35"/>
      <c r="AE315" s="35"/>
      <c r="AF315" s="33"/>
      <c r="AG315" s="31"/>
      <c r="AH315" s="35"/>
      <c r="AI315" s="33"/>
      <c r="AJ315" s="29"/>
      <c r="AK315" s="57"/>
    </row>
    <row r="316" spans="1:37" ht="16.5" customHeight="1">
      <c r="A316" s="30"/>
      <c r="B316" s="31"/>
      <c r="C316" s="31"/>
      <c r="D316" s="31"/>
      <c r="E316" s="33"/>
      <c r="F316" s="34"/>
      <c r="G316" s="35"/>
      <c r="H316" s="36" t="str">
        <f t="shared" si="46"/>
        <v/>
      </c>
      <c r="I316" s="34"/>
      <c r="J316" s="35"/>
      <c r="K316" s="36" t="str">
        <f t="shared" si="47"/>
        <v/>
      </c>
      <c r="L316" s="34"/>
      <c r="M316" s="37" t="str">
        <f t="shared" si="48"/>
        <v xml:space="preserve"> </v>
      </c>
      <c r="N316" s="36" t="str">
        <f t="shared" si="49"/>
        <v xml:space="preserve"> </v>
      </c>
      <c r="O316" s="38" t="str">
        <f t="shared" si="50"/>
        <v xml:space="preserve"> </v>
      </c>
      <c r="P316" s="37" t="str">
        <f t="shared" si="51"/>
        <v xml:space="preserve"> </v>
      </c>
      <c r="Q316" s="36" t="str">
        <f t="shared" si="52"/>
        <v xml:space="preserve"> </v>
      </c>
      <c r="R316" s="29"/>
      <c r="S316" s="51"/>
      <c r="T316" s="72"/>
      <c r="U316" s="72"/>
      <c r="V316" s="72"/>
      <c r="W316" s="36"/>
      <c r="X316" s="37"/>
      <c r="Y316" s="37"/>
      <c r="Z316" s="36"/>
      <c r="AA316" s="37"/>
      <c r="AB316" s="37"/>
      <c r="AC316" s="36"/>
      <c r="AD316" s="37"/>
      <c r="AE316" s="37"/>
      <c r="AF316" s="36"/>
      <c r="AG316" s="72"/>
      <c r="AH316" s="37"/>
      <c r="AI316" s="36"/>
      <c r="AJ316" s="17"/>
      <c r="AK316" s="57"/>
    </row>
    <row r="317" spans="1:37" ht="16.5" customHeight="1">
      <c r="A317" s="30"/>
      <c r="B317" s="31"/>
      <c r="C317" s="31"/>
      <c r="D317" s="31"/>
      <c r="E317" s="33"/>
      <c r="F317" s="34"/>
      <c r="G317" s="35"/>
      <c r="H317" s="36" t="str">
        <f t="shared" si="46"/>
        <v/>
      </c>
      <c r="I317" s="34"/>
      <c r="J317" s="35"/>
      <c r="K317" s="36" t="str">
        <f t="shared" si="47"/>
        <v/>
      </c>
      <c r="L317" s="34"/>
      <c r="M317" s="37" t="str">
        <f t="shared" si="48"/>
        <v xml:space="preserve"> </v>
      </c>
      <c r="N317" s="36" t="str">
        <f t="shared" si="49"/>
        <v xml:space="preserve"> </v>
      </c>
      <c r="O317" s="38" t="str">
        <f t="shared" si="50"/>
        <v xml:space="preserve"> </v>
      </c>
      <c r="P317" s="37" t="str">
        <f t="shared" si="51"/>
        <v xml:space="preserve"> </v>
      </c>
      <c r="Q317" s="36" t="str">
        <f t="shared" si="52"/>
        <v xml:space="preserve"> </v>
      </c>
      <c r="R317" s="29"/>
      <c r="S317" s="30"/>
      <c r="T317" s="31"/>
      <c r="U317" s="31"/>
      <c r="V317" s="31"/>
      <c r="W317" s="33"/>
      <c r="X317" s="35"/>
      <c r="Y317" s="35"/>
      <c r="Z317" s="33"/>
      <c r="AA317" s="35"/>
      <c r="AB317" s="35"/>
      <c r="AC317" s="33"/>
      <c r="AD317" s="35"/>
      <c r="AE317" s="35"/>
      <c r="AF317" s="33"/>
      <c r="AG317" s="31"/>
      <c r="AH317" s="35"/>
      <c r="AI317" s="33"/>
      <c r="AJ317" s="29"/>
      <c r="AK317" s="57"/>
    </row>
    <row r="318" spans="1:37" ht="16.5" customHeight="1">
      <c r="A318" s="30"/>
      <c r="B318" s="31"/>
      <c r="C318" s="31"/>
      <c r="D318" s="31"/>
      <c r="E318" s="33"/>
      <c r="F318" s="34"/>
      <c r="G318" s="35"/>
      <c r="H318" s="36" t="str">
        <f t="shared" ref="H318:H572" si="53">IF(F318="","",F318*G318)</f>
        <v/>
      </c>
      <c r="I318" s="34"/>
      <c r="J318" s="35"/>
      <c r="K318" s="36" t="str">
        <f t="shared" ref="K318:K572" si="54">IF(I318="","",I318*J318)</f>
        <v/>
      </c>
      <c r="L318" s="34"/>
      <c r="M318" s="37" t="str">
        <f t="shared" ref="M318:M572" si="55">IF(J318=0," ",J318)</f>
        <v xml:space="preserve"> </v>
      </c>
      <c r="N318" s="36" t="str">
        <f t="shared" ref="N318:N572" si="56">IFERROR(L318*M318," ")</f>
        <v xml:space="preserve"> </v>
      </c>
      <c r="O318" s="38" t="str">
        <f t="shared" ref="O318:O572" si="57">IF(((F318+I318)-L318)=0," ",(F318+I318)-L318)</f>
        <v xml:space="preserve"> </v>
      </c>
      <c r="P318" s="37" t="str">
        <f t="shared" ref="P318:P572" si="58">M318</f>
        <v xml:space="preserve"> </v>
      </c>
      <c r="Q318" s="36" t="str">
        <f t="shared" ref="Q318:Q572" si="59">IFERROR((H318+K318)-N318," ")</f>
        <v xml:space="preserve"> </v>
      </c>
      <c r="R318" s="29"/>
      <c r="S318" s="51"/>
      <c r="T318" s="72"/>
      <c r="U318" s="72"/>
      <c r="V318" s="72"/>
      <c r="W318" s="36"/>
      <c r="X318" s="37"/>
      <c r="Y318" s="37"/>
      <c r="Z318" s="36"/>
      <c r="AA318" s="37"/>
      <c r="AB318" s="37"/>
      <c r="AC318" s="36"/>
      <c r="AD318" s="37"/>
      <c r="AE318" s="37"/>
      <c r="AF318" s="36"/>
      <c r="AG318" s="72"/>
      <c r="AH318" s="37"/>
      <c r="AI318" s="36"/>
      <c r="AJ318" s="17"/>
      <c r="AK318" s="57"/>
    </row>
    <row r="319" spans="1:37" ht="16.5" customHeight="1">
      <c r="A319" s="30"/>
      <c r="B319" s="31"/>
      <c r="C319" s="31"/>
      <c r="D319" s="31"/>
      <c r="E319" s="33"/>
      <c r="F319" s="34"/>
      <c r="G319" s="35"/>
      <c r="H319" s="36" t="str">
        <f t="shared" si="53"/>
        <v/>
      </c>
      <c r="I319" s="34"/>
      <c r="J319" s="35"/>
      <c r="K319" s="36" t="str">
        <f t="shared" si="54"/>
        <v/>
      </c>
      <c r="L319" s="34"/>
      <c r="M319" s="37" t="str">
        <f t="shared" si="55"/>
        <v xml:space="preserve"> </v>
      </c>
      <c r="N319" s="36" t="str">
        <f t="shared" si="56"/>
        <v xml:space="preserve"> </v>
      </c>
      <c r="O319" s="38" t="str">
        <f t="shared" si="57"/>
        <v xml:space="preserve"> </v>
      </c>
      <c r="P319" s="37" t="str">
        <f t="shared" si="58"/>
        <v xml:space="preserve"> </v>
      </c>
      <c r="Q319" s="36" t="str">
        <f t="shared" si="59"/>
        <v xml:space="preserve"> </v>
      </c>
      <c r="R319" s="29"/>
      <c r="S319" s="30"/>
      <c r="T319" s="31"/>
      <c r="U319" s="31"/>
      <c r="V319" s="31"/>
      <c r="W319" s="33"/>
      <c r="X319" s="35"/>
      <c r="Y319" s="35"/>
      <c r="Z319" s="33"/>
      <c r="AA319" s="35"/>
      <c r="AB319" s="35"/>
      <c r="AC319" s="33"/>
      <c r="AD319" s="35"/>
      <c r="AE319" s="35"/>
      <c r="AF319" s="33"/>
      <c r="AG319" s="31"/>
      <c r="AH319" s="35"/>
      <c r="AI319" s="33"/>
      <c r="AJ319" s="29"/>
      <c r="AK319" s="57"/>
    </row>
    <row r="320" spans="1:37" ht="16.5" customHeight="1">
      <c r="A320" s="30"/>
      <c r="B320" s="31"/>
      <c r="C320" s="31"/>
      <c r="D320" s="31"/>
      <c r="E320" s="33"/>
      <c r="F320" s="34"/>
      <c r="G320" s="35"/>
      <c r="H320" s="36" t="str">
        <f t="shared" si="53"/>
        <v/>
      </c>
      <c r="I320" s="34"/>
      <c r="J320" s="35"/>
      <c r="K320" s="36" t="str">
        <f t="shared" si="54"/>
        <v/>
      </c>
      <c r="L320" s="34"/>
      <c r="M320" s="37" t="str">
        <f t="shared" si="55"/>
        <v xml:space="preserve"> </v>
      </c>
      <c r="N320" s="36" t="str">
        <f t="shared" si="56"/>
        <v xml:space="preserve"> </v>
      </c>
      <c r="O320" s="38" t="str">
        <f t="shared" si="57"/>
        <v xml:space="preserve"> </v>
      </c>
      <c r="P320" s="37" t="str">
        <f t="shared" si="58"/>
        <v xml:space="preserve"> </v>
      </c>
      <c r="Q320" s="36" t="str">
        <f t="shared" si="59"/>
        <v xml:space="preserve"> </v>
      </c>
      <c r="R320" s="29"/>
      <c r="S320" s="51"/>
      <c r="T320" s="72"/>
      <c r="U320" s="72"/>
      <c r="V320" s="72"/>
      <c r="W320" s="36"/>
      <c r="X320" s="37"/>
      <c r="Y320" s="37"/>
      <c r="Z320" s="36"/>
      <c r="AA320" s="37"/>
      <c r="AB320" s="37"/>
      <c r="AC320" s="36"/>
      <c r="AD320" s="37"/>
      <c r="AE320" s="37"/>
      <c r="AF320" s="36"/>
      <c r="AG320" s="72"/>
      <c r="AH320" s="37"/>
      <c r="AI320" s="36"/>
      <c r="AJ320" s="17"/>
      <c r="AK320" s="57"/>
    </row>
    <row r="321" spans="1:37" ht="16.5" customHeight="1">
      <c r="A321" s="30"/>
      <c r="B321" s="31"/>
      <c r="C321" s="31"/>
      <c r="D321" s="31"/>
      <c r="E321" s="33"/>
      <c r="F321" s="34"/>
      <c r="G321" s="35"/>
      <c r="H321" s="36" t="str">
        <f t="shared" si="53"/>
        <v/>
      </c>
      <c r="I321" s="34"/>
      <c r="J321" s="35"/>
      <c r="K321" s="36" t="str">
        <f t="shared" si="54"/>
        <v/>
      </c>
      <c r="L321" s="34"/>
      <c r="M321" s="37" t="str">
        <f t="shared" si="55"/>
        <v xml:space="preserve"> </v>
      </c>
      <c r="N321" s="36" t="str">
        <f t="shared" si="56"/>
        <v xml:space="preserve"> </v>
      </c>
      <c r="O321" s="38" t="str">
        <f t="shared" si="57"/>
        <v xml:space="preserve"> </v>
      </c>
      <c r="P321" s="37" t="str">
        <f t="shared" si="58"/>
        <v xml:space="preserve"> </v>
      </c>
      <c r="Q321" s="36" t="str">
        <f t="shared" si="59"/>
        <v xml:space="preserve"> </v>
      </c>
      <c r="R321" s="29"/>
      <c r="S321" s="30"/>
      <c r="T321" s="31"/>
      <c r="U321" s="31"/>
      <c r="V321" s="31"/>
      <c r="W321" s="33"/>
      <c r="X321" s="35"/>
      <c r="Y321" s="35"/>
      <c r="Z321" s="33"/>
      <c r="AA321" s="35"/>
      <c r="AB321" s="35"/>
      <c r="AC321" s="33"/>
      <c r="AD321" s="35"/>
      <c r="AE321" s="35"/>
      <c r="AF321" s="33"/>
      <c r="AG321" s="31"/>
      <c r="AH321" s="35"/>
      <c r="AI321" s="33"/>
      <c r="AJ321" s="29"/>
      <c r="AK321" s="57"/>
    </row>
    <row r="322" spans="1:37" ht="16.5" customHeight="1">
      <c r="A322" s="30"/>
      <c r="B322" s="31"/>
      <c r="C322" s="31"/>
      <c r="D322" s="31"/>
      <c r="E322" s="33"/>
      <c r="F322" s="34"/>
      <c r="G322" s="35"/>
      <c r="H322" s="36" t="str">
        <f t="shared" si="53"/>
        <v/>
      </c>
      <c r="I322" s="34"/>
      <c r="J322" s="35"/>
      <c r="K322" s="36" t="str">
        <f t="shared" si="54"/>
        <v/>
      </c>
      <c r="L322" s="34"/>
      <c r="M322" s="37" t="str">
        <f t="shared" si="55"/>
        <v xml:space="preserve"> </v>
      </c>
      <c r="N322" s="36" t="str">
        <f t="shared" si="56"/>
        <v xml:space="preserve"> </v>
      </c>
      <c r="O322" s="38" t="str">
        <f t="shared" si="57"/>
        <v xml:space="preserve"> </v>
      </c>
      <c r="P322" s="37" t="str">
        <f t="shared" si="58"/>
        <v xml:space="preserve"> </v>
      </c>
      <c r="Q322" s="36" t="str">
        <f t="shared" si="59"/>
        <v xml:space="preserve"> </v>
      </c>
      <c r="R322" s="29"/>
      <c r="S322" s="51"/>
      <c r="T322" s="72"/>
      <c r="U322" s="72"/>
      <c r="V322" s="72"/>
      <c r="W322" s="36"/>
      <c r="X322" s="37"/>
      <c r="Y322" s="37"/>
      <c r="Z322" s="36"/>
      <c r="AA322" s="37"/>
      <c r="AB322" s="37"/>
      <c r="AC322" s="36"/>
      <c r="AD322" s="37"/>
      <c r="AE322" s="37"/>
      <c r="AF322" s="36"/>
      <c r="AG322" s="72"/>
      <c r="AH322" s="37"/>
      <c r="AI322" s="36"/>
      <c r="AJ322" s="17"/>
      <c r="AK322" s="57"/>
    </row>
    <row r="323" spans="1:37" ht="16.5" customHeight="1">
      <c r="A323" s="30"/>
      <c r="B323" s="31"/>
      <c r="C323" s="31"/>
      <c r="D323" s="31"/>
      <c r="E323" s="33"/>
      <c r="F323" s="34"/>
      <c r="G323" s="35"/>
      <c r="H323" s="36" t="str">
        <f t="shared" si="53"/>
        <v/>
      </c>
      <c r="I323" s="34"/>
      <c r="J323" s="35"/>
      <c r="K323" s="36" t="str">
        <f t="shared" si="54"/>
        <v/>
      </c>
      <c r="L323" s="34"/>
      <c r="M323" s="37" t="str">
        <f t="shared" si="55"/>
        <v xml:space="preserve"> </v>
      </c>
      <c r="N323" s="36" t="str">
        <f t="shared" si="56"/>
        <v xml:space="preserve"> </v>
      </c>
      <c r="O323" s="38" t="str">
        <f t="shared" si="57"/>
        <v xml:space="preserve"> </v>
      </c>
      <c r="P323" s="37" t="str">
        <f t="shared" si="58"/>
        <v xml:space="preserve"> </v>
      </c>
      <c r="Q323" s="36" t="str">
        <f t="shared" si="59"/>
        <v xml:space="preserve"> </v>
      </c>
      <c r="R323" s="29"/>
      <c r="S323" s="30"/>
      <c r="T323" s="31"/>
      <c r="U323" s="31"/>
      <c r="V323" s="31"/>
      <c r="W323" s="33"/>
      <c r="X323" s="35"/>
      <c r="Y323" s="35"/>
      <c r="Z323" s="33"/>
      <c r="AA323" s="35"/>
      <c r="AB323" s="35"/>
      <c r="AC323" s="33"/>
      <c r="AD323" s="35"/>
      <c r="AE323" s="35"/>
      <c r="AF323" s="33"/>
      <c r="AG323" s="31"/>
      <c r="AH323" s="35"/>
      <c r="AI323" s="33"/>
      <c r="AJ323" s="29"/>
      <c r="AK323" s="57"/>
    </row>
    <row r="324" spans="1:37" ht="16.5" customHeight="1">
      <c r="A324" s="30"/>
      <c r="B324" s="31"/>
      <c r="C324" s="31"/>
      <c r="D324" s="31"/>
      <c r="E324" s="33"/>
      <c r="F324" s="34"/>
      <c r="G324" s="35"/>
      <c r="H324" s="36" t="str">
        <f t="shared" si="53"/>
        <v/>
      </c>
      <c r="I324" s="34"/>
      <c r="J324" s="35"/>
      <c r="K324" s="36" t="str">
        <f t="shared" si="54"/>
        <v/>
      </c>
      <c r="L324" s="34"/>
      <c r="M324" s="37" t="str">
        <f t="shared" si="55"/>
        <v xml:space="preserve"> </v>
      </c>
      <c r="N324" s="36" t="str">
        <f t="shared" si="56"/>
        <v xml:space="preserve"> </v>
      </c>
      <c r="O324" s="38" t="str">
        <f t="shared" si="57"/>
        <v xml:space="preserve"> </v>
      </c>
      <c r="P324" s="37" t="str">
        <f t="shared" si="58"/>
        <v xml:space="preserve"> </v>
      </c>
      <c r="Q324" s="36" t="str">
        <f t="shared" si="59"/>
        <v xml:space="preserve"> </v>
      </c>
      <c r="R324" s="29"/>
      <c r="S324" s="51"/>
      <c r="T324" s="72"/>
      <c r="U324" s="72"/>
      <c r="V324" s="72"/>
      <c r="W324" s="36"/>
      <c r="X324" s="37"/>
      <c r="Y324" s="37"/>
      <c r="Z324" s="36"/>
      <c r="AA324" s="37"/>
      <c r="AB324" s="37"/>
      <c r="AC324" s="36"/>
      <c r="AD324" s="37"/>
      <c r="AE324" s="37"/>
      <c r="AF324" s="36"/>
      <c r="AG324" s="72"/>
      <c r="AH324" s="37"/>
      <c r="AI324" s="36"/>
      <c r="AJ324" s="17"/>
      <c r="AK324" s="57"/>
    </row>
    <row r="325" spans="1:37" ht="16.5" customHeight="1">
      <c r="A325" s="30"/>
      <c r="B325" s="31"/>
      <c r="C325" s="31"/>
      <c r="D325" s="31"/>
      <c r="E325" s="33"/>
      <c r="F325" s="34"/>
      <c r="G325" s="35"/>
      <c r="H325" s="36" t="str">
        <f t="shared" si="53"/>
        <v/>
      </c>
      <c r="I325" s="34"/>
      <c r="J325" s="35"/>
      <c r="K325" s="36" t="str">
        <f t="shared" si="54"/>
        <v/>
      </c>
      <c r="L325" s="34"/>
      <c r="M325" s="37" t="str">
        <f t="shared" si="55"/>
        <v xml:space="preserve"> </v>
      </c>
      <c r="N325" s="36" t="str">
        <f t="shared" si="56"/>
        <v xml:space="preserve"> </v>
      </c>
      <c r="O325" s="38" t="str">
        <f t="shared" si="57"/>
        <v xml:space="preserve"> </v>
      </c>
      <c r="P325" s="37" t="str">
        <f t="shared" si="58"/>
        <v xml:space="preserve"> </v>
      </c>
      <c r="Q325" s="36" t="str">
        <f t="shared" si="59"/>
        <v xml:space="preserve"> </v>
      </c>
      <c r="R325" s="29"/>
      <c r="S325" s="30"/>
      <c r="T325" s="31"/>
      <c r="U325" s="31"/>
      <c r="V325" s="31"/>
      <c r="W325" s="33"/>
      <c r="X325" s="35"/>
      <c r="Y325" s="35"/>
      <c r="Z325" s="33"/>
      <c r="AA325" s="35"/>
      <c r="AB325" s="35"/>
      <c r="AC325" s="33"/>
      <c r="AD325" s="35"/>
      <c r="AE325" s="35"/>
      <c r="AF325" s="33"/>
      <c r="AG325" s="31"/>
      <c r="AH325" s="35"/>
      <c r="AI325" s="33"/>
      <c r="AJ325" s="29"/>
      <c r="AK325" s="57"/>
    </row>
    <row r="326" spans="1:37" ht="16.5" customHeight="1">
      <c r="A326" s="30"/>
      <c r="B326" s="31"/>
      <c r="C326" s="31"/>
      <c r="D326" s="31"/>
      <c r="E326" s="33"/>
      <c r="F326" s="34"/>
      <c r="G326" s="35"/>
      <c r="H326" s="36" t="str">
        <f t="shared" si="53"/>
        <v/>
      </c>
      <c r="I326" s="34"/>
      <c r="J326" s="35"/>
      <c r="K326" s="36" t="str">
        <f t="shared" si="54"/>
        <v/>
      </c>
      <c r="L326" s="34"/>
      <c r="M326" s="37" t="str">
        <f t="shared" si="55"/>
        <v xml:space="preserve"> </v>
      </c>
      <c r="N326" s="36" t="str">
        <f t="shared" si="56"/>
        <v xml:space="preserve"> </v>
      </c>
      <c r="O326" s="38" t="str">
        <f t="shared" si="57"/>
        <v xml:space="preserve"> </v>
      </c>
      <c r="P326" s="37" t="str">
        <f t="shared" si="58"/>
        <v xml:space="preserve"> </v>
      </c>
      <c r="Q326" s="36" t="str">
        <f t="shared" si="59"/>
        <v xml:space="preserve"> </v>
      </c>
      <c r="R326" s="29"/>
      <c r="S326" s="51"/>
      <c r="T326" s="72"/>
      <c r="U326" s="72"/>
      <c r="V326" s="72"/>
      <c r="W326" s="36"/>
      <c r="X326" s="37"/>
      <c r="Y326" s="37"/>
      <c r="Z326" s="36"/>
      <c r="AA326" s="37"/>
      <c r="AB326" s="37"/>
      <c r="AC326" s="36"/>
      <c r="AD326" s="37"/>
      <c r="AE326" s="37"/>
      <c r="AF326" s="36"/>
      <c r="AG326" s="72"/>
      <c r="AH326" s="37"/>
      <c r="AI326" s="36"/>
      <c r="AJ326" s="17"/>
      <c r="AK326" s="57"/>
    </row>
    <row r="327" spans="1:37" ht="16.5" customHeight="1">
      <c r="A327" s="30"/>
      <c r="B327" s="31"/>
      <c r="C327" s="31"/>
      <c r="D327" s="31"/>
      <c r="E327" s="33"/>
      <c r="F327" s="34"/>
      <c r="G327" s="35"/>
      <c r="H327" s="36" t="str">
        <f t="shared" si="53"/>
        <v/>
      </c>
      <c r="I327" s="34"/>
      <c r="J327" s="35"/>
      <c r="K327" s="36" t="str">
        <f t="shared" si="54"/>
        <v/>
      </c>
      <c r="L327" s="34"/>
      <c r="M327" s="37" t="str">
        <f t="shared" si="55"/>
        <v xml:space="preserve"> </v>
      </c>
      <c r="N327" s="36" t="str">
        <f t="shared" si="56"/>
        <v xml:space="preserve"> </v>
      </c>
      <c r="O327" s="38" t="str">
        <f t="shared" si="57"/>
        <v xml:space="preserve"> </v>
      </c>
      <c r="P327" s="37" t="str">
        <f t="shared" si="58"/>
        <v xml:space="preserve"> </v>
      </c>
      <c r="Q327" s="36" t="str">
        <f t="shared" si="59"/>
        <v xml:space="preserve"> </v>
      </c>
      <c r="R327" s="29"/>
      <c r="S327" s="30"/>
      <c r="T327" s="31"/>
      <c r="U327" s="31"/>
      <c r="V327" s="31"/>
      <c r="W327" s="33"/>
      <c r="X327" s="35"/>
      <c r="Y327" s="35"/>
      <c r="Z327" s="33"/>
      <c r="AA327" s="35"/>
      <c r="AB327" s="35"/>
      <c r="AC327" s="33"/>
      <c r="AD327" s="35"/>
      <c r="AE327" s="35"/>
      <c r="AF327" s="33"/>
      <c r="AG327" s="31"/>
      <c r="AH327" s="35"/>
      <c r="AI327" s="33"/>
      <c r="AJ327" s="29"/>
      <c r="AK327" s="57"/>
    </row>
    <row r="328" spans="1:37" ht="16.5" customHeight="1">
      <c r="A328" s="30"/>
      <c r="B328" s="31"/>
      <c r="C328" s="31"/>
      <c r="D328" s="31"/>
      <c r="E328" s="33"/>
      <c r="F328" s="34"/>
      <c r="G328" s="35"/>
      <c r="H328" s="36" t="str">
        <f t="shared" si="53"/>
        <v/>
      </c>
      <c r="I328" s="34"/>
      <c r="J328" s="35"/>
      <c r="K328" s="36" t="str">
        <f t="shared" si="54"/>
        <v/>
      </c>
      <c r="L328" s="34"/>
      <c r="M328" s="37" t="str">
        <f t="shared" si="55"/>
        <v xml:space="preserve"> </v>
      </c>
      <c r="N328" s="36" t="str">
        <f t="shared" si="56"/>
        <v xml:space="preserve"> </v>
      </c>
      <c r="O328" s="38" t="str">
        <f t="shared" si="57"/>
        <v xml:space="preserve"> </v>
      </c>
      <c r="P328" s="37" t="str">
        <f t="shared" si="58"/>
        <v xml:space="preserve"> </v>
      </c>
      <c r="Q328" s="36" t="str">
        <f t="shared" si="59"/>
        <v xml:space="preserve"> </v>
      </c>
      <c r="R328" s="29"/>
      <c r="S328" s="51"/>
      <c r="T328" s="72"/>
      <c r="U328" s="72"/>
      <c r="V328" s="72"/>
      <c r="W328" s="36"/>
      <c r="X328" s="37"/>
      <c r="Y328" s="37"/>
      <c r="Z328" s="36"/>
      <c r="AA328" s="37"/>
      <c r="AB328" s="37"/>
      <c r="AC328" s="36"/>
      <c r="AD328" s="37"/>
      <c r="AE328" s="37"/>
      <c r="AF328" s="36"/>
      <c r="AG328" s="72"/>
      <c r="AH328" s="37"/>
      <c r="AI328" s="36"/>
      <c r="AJ328" s="17"/>
      <c r="AK328" s="57"/>
    </row>
    <row r="329" spans="1:37" ht="16.5" customHeight="1">
      <c r="A329" s="30"/>
      <c r="B329" s="31"/>
      <c r="C329" s="31"/>
      <c r="D329" s="31"/>
      <c r="E329" s="33"/>
      <c r="F329" s="34"/>
      <c r="G329" s="35"/>
      <c r="H329" s="36" t="str">
        <f t="shared" si="53"/>
        <v/>
      </c>
      <c r="I329" s="34"/>
      <c r="J329" s="35"/>
      <c r="K329" s="36" t="str">
        <f t="shared" si="54"/>
        <v/>
      </c>
      <c r="L329" s="34"/>
      <c r="M329" s="37" t="str">
        <f t="shared" si="55"/>
        <v xml:space="preserve"> </v>
      </c>
      <c r="N329" s="36" t="str">
        <f t="shared" si="56"/>
        <v xml:space="preserve"> </v>
      </c>
      <c r="O329" s="38" t="str">
        <f t="shared" si="57"/>
        <v xml:space="preserve"> </v>
      </c>
      <c r="P329" s="37" t="str">
        <f t="shared" si="58"/>
        <v xml:space="preserve"> </v>
      </c>
      <c r="Q329" s="36" t="str">
        <f t="shared" si="59"/>
        <v xml:space="preserve"> </v>
      </c>
      <c r="R329" s="29"/>
      <c r="S329" s="30"/>
      <c r="T329" s="31"/>
      <c r="U329" s="31"/>
      <c r="V329" s="31"/>
      <c r="W329" s="33"/>
      <c r="X329" s="35"/>
      <c r="Y329" s="35"/>
      <c r="Z329" s="33"/>
      <c r="AA329" s="35"/>
      <c r="AB329" s="35"/>
      <c r="AC329" s="33"/>
      <c r="AD329" s="35"/>
      <c r="AE329" s="35"/>
      <c r="AF329" s="33"/>
      <c r="AG329" s="31"/>
      <c r="AH329" s="35"/>
      <c r="AI329" s="33"/>
      <c r="AJ329" s="29"/>
      <c r="AK329" s="57"/>
    </row>
    <row r="330" spans="1:37" ht="16.5" customHeight="1">
      <c r="A330" s="30"/>
      <c r="B330" s="31"/>
      <c r="C330" s="31"/>
      <c r="D330" s="31"/>
      <c r="E330" s="33"/>
      <c r="F330" s="34"/>
      <c r="G330" s="35"/>
      <c r="H330" s="36" t="str">
        <f t="shared" si="53"/>
        <v/>
      </c>
      <c r="I330" s="34"/>
      <c r="J330" s="35"/>
      <c r="K330" s="36" t="str">
        <f t="shared" si="54"/>
        <v/>
      </c>
      <c r="L330" s="34"/>
      <c r="M330" s="37" t="str">
        <f t="shared" si="55"/>
        <v xml:space="preserve"> </v>
      </c>
      <c r="N330" s="36" t="str">
        <f t="shared" si="56"/>
        <v xml:space="preserve"> </v>
      </c>
      <c r="O330" s="38" t="str">
        <f t="shared" si="57"/>
        <v xml:space="preserve"> </v>
      </c>
      <c r="P330" s="37" t="str">
        <f t="shared" si="58"/>
        <v xml:space="preserve"> </v>
      </c>
      <c r="Q330" s="36" t="str">
        <f t="shared" si="59"/>
        <v xml:space="preserve"> </v>
      </c>
      <c r="R330" s="29"/>
      <c r="S330" s="51"/>
      <c r="T330" s="72"/>
      <c r="U330" s="72"/>
      <c r="V330" s="72"/>
      <c r="W330" s="36"/>
      <c r="X330" s="37"/>
      <c r="Y330" s="37"/>
      <c r="Z330" s="36"/>
      <c r="AA330" s="37"/>
      <c r="AB330" s="37"/>
      <c r="AC330" s="36"/>
      <c r="AD330" s="37"/>
      <c r="AE330" s="37"/>
      <c r="AF330" s="36"/>
      <c r="AG330" s="72"/>
      <c r="AH330" s="37"/>
      <c r="AI330" s="36"/>
      <c r="AJ330" s="17"/>
      <c r="AK330" s="57"/>
    </row>
    <row r="331" spans="1:37" ht="16.5" customHeight="1">
      <c r="A331" s="30"/>
      <c r="B331" s="31"/>
      <c r="C331" s="31"/>
      <c r="D331" s="31"/>
      <c r="E331" s="33"/>
      <c r="F331" s="34"/>
      <c r="G331" s="35"/>
      <c r="H331" s="36" t="str">
        <f t="shared" si="53"/>
        <v/>
      </c>
      <c r="I331" s="34"/>
      <c r="J331" s="35"/>
      <c r="K331" s="36" t="str">
        <f t="shared" si="54"/>
        <v/>
      </c>
      <c r="L331" s="34"/>
      <c r="M331" s="37" t="str">
        <f t="shared" si="55"/>
        <v xml:space="preserve"> </v>
      </c>
      <c r="N331" s="36" t="str">
        <f t="shared" si="56"/>
        <v xml:space="preserve"> </v>
      </c>
      <c r="O331" s="38" t="str">
        <f t="shared" si="57"/>
        <v xml:space="preserve"> </v>
      </c>
      <c r="P331" s="37" t="str">
        <f t="shared" si="58"/>
        <v xml:space="preserve"> </v>
      </c>
      <c r="Q331" s="36" t="str">
        <f t="shared" si="59"/>
        <v xml:space="preserve"> </v>
      </c>
      <c r="R331" s="29"/>
      <c r="S331" s="30"/>
      <c r="T331" s="31"/>
      <c r="U331" s="31"/>
      <c r="V331" s="31"/>
      <c r="W331" s="33"/>
      <c r="X331" s="35"/>
      <c r="Y331" s="35"/>
      <c r="Z331" s="33"/>
      <c r="AA331" s="35"/>
      <c r="AB331" s="35"/>
      <c r="AC331" s="33"/>
      <c r="AD331" s="35"/>
      <c r="AE331" s="35"/>
      <c r="AF331" s="33"/>
      <c r="AG331" s="31"/>
      <c r="AH331" s="35"/>
      <c r="AI331" s="33"/>
      <c r="AJ331" s="29"/>
      <c r="AK331" s="57"/>
    </row>
    <row r="332" spans="1:37" ht="16.5" customHeight="1">
      <c r="A332" s="30"/>
      <c r="B332" s="31"/>
      <c r="C332" s="31"/>
      <c r="D332" s="31"/>
      <c r="E332" s="33"/>
      <c r="F332" s="34"/>
      <c r="G332" s="35"/>
      <c r="H332" s="36" t="str">
        <f t="shared" si="53"/>
        <v/>
      </c>
      <c r="I332" s="34"/>
      <c r="J332" s="35"/>
      <c r="K332" s="36" t="str">
        <f t="shared" si="54"/>
        <v/>
      </c>
      <c r="L332" s="34"/>
      <c r="M332" s="37" t="str">
        <f t="shared" si="55"/>
        <v xml:space="preserve"> </v>
      </c>
      <c r="N332" s="36" t="str">
        <f t="shared" si="56"/>
        <v xml:space="preserve"> </v>
      </c>
      <c r="O332" s="38" t="str">
        <f t="shared" si="57"/>
        <v xml:space="preserve"> </v>
      </c>
      <c r="P332" s="37" t="str">
        <f t="shared" si="58"/>
        <v xml:space="preserve"> </v>
      </c>
      <c r="Q332" s="36" t="str">
        <f t="shared" si="59"/>
        <v xml:space="preserve"> </v>
      </c>
      <c r="R332" s="29"/>
      <c r="S332" s="51"/>
      <c r="T332" s="72"/>
      <c r="U332" s="72"/>
      <c r="V332" s="72"/>
      <c r="W332" s="36"/>
      <c r="X332" s="37"/>
      <c r="Y332" s="37"/>
      <c r="Z332" s="36"/>
      <c r="AA332" s="37"/>
      <c r="AB332" s="37"/>
      <c r="AC332" s="36"/>
      <c r="AD332" s="37"/>
      <c r="AE332" s="37"/>
      <c r="AF332" s="36"/>
      <c r="AG332" s="72"/>
      <c r="AH332" s="37"/>
      <c r="AI332" s="36"/>
      <c r="AJ332" s="17"/>
      <c r="AK332" s="57"/>
    </row>
    <row r="333" spans="1:37" ht="16.5" customHeight="1">
      <c r="A333" s="30"/>
      <c r="B333" s="31"/>
      <c r="C333" s="31"/>
      <c r="D333" s="31"/>
      <c r="E333" s="33"/>
      <c r="F333" s="34"/>
      <c r="G333" s="35"/>
      <c r="H333" s="36" t="str">
        <f t="shared" si="53"/>
        <v/>
      </c>
      <c r="I333" s="34"/>
      <c r="J333" s="35"/>
      <c r="K333" s="36" t="str">
        <f t="shared" si="54"/>
        <v/>
      </c>
      <c r="L333" s="34"/>
      <c r="M333" s="37" t="str">
        <f t="shared" si="55"/>
        <v xml:space="preserve"> </v>
      </c>
      <c r="N333" s="36" t="str">
        <f t="shared" si="56"/>
        <v xml:space="preserve"> </v>
      </c>
      <c r="O333" s="38" t="str">
        <f t="shared" si="57"/>
        <v xml:space="preserve"> </v>
      </c>
      <c r="P333" s="37" t="str">
        <f t="shared" si="58"/>
        <v xml:space="preserve"> </v>
      </c>
      <c r="Q333" s="36" t="str">
        <f t="shared" si="59"/>
        <v xml:space="preserve"> </v>
      </c>
      <c r="R333" s="29"/>
      <c r="S333" s="30"/>
      <c r="T333" s="31"/>
      <c r="U333" s="31"/>
      <c r="V333" s="31"/>
      <c r="W333" s="33"/>
      <c r="X333" s="35"/>
      <c r="Y333" s="35"/>
      <c r="Z333" s="33"/>
      <c r="AA333" s="35"/>
      <c r="AB333" s="35"/>
      <c r="AC333" s="33"/>
      <c r="AD333" s="35"/>
      <c r="AE333" s="35"/>
      <c r="AF333" s="33"/>
      <c r="AG333" s="31"/>
      <c r="AH333" s="35"/>
      <c r="AI333" s="33"/>
      <c r="AJ333" s="29"/>
      <c r="AK333" s="57"/>
    </row>
    <row r="334" spans="1:37" ht="16.5" customHeight="1">
      <c r="A334" s="30"/>
      <c r="B334" s="31"/>
      <c r="C334" s="31"/>
      <c r="D334" s="31"/>
      <c r="E334" s="33"/>
      <c r="F334" s="34"/>
      <c r="G334" s="35"/>
      <c r="H334" s="36" t="str">
        <f t="shared" si="53"/>
        <v/>
      </c>
      <c r="I334" s="34"/>
      <c r="J334" s="35"/>
      <c r="K334" s="36" t="str">
        <f t="shared" si="54"/>
        <v/>
      </c>
      <c r="L334" s="34"/>
      <c r="M334" s="37" t="str">
        <f t="shared" si="55"/>
        <v xml:space="preserve"> </v>
      </c>
      <c r="N334" s="36" t="str">
        <f t="shared" si="56"/>
        <v xml:space="preserve"> </v>
      </c>
      <c r="O334" s="38" t="str">
        <f t="shared" si="57"/>
        <v xml:space="preserve"> </v>
      </c>
      <c r="P334" s="37" t="str">
        <f t="shared" si="58"/>
        <v xml:space="preserve"> </v>
      </c>
      <c r="Q334" s="36" t="str">
        <f t="shared" si="59"/>
        <v xml:space="preserve"> </v>
      </c>
      <c r="R334" s="29"/>
      <c r="S334" s="51"/>
      <c r="T334" s="72"/>
      <c r="U334" s="72"/>
      <c r="V334" s="72"/>
      <c r="W334" s="36"/>
      <c r="X334" s="37"/>
      <c r="Y334" s="37"/>
      <c r="Z334" s="36"/>
      <c r="AA334" s="37"/>
      <c r="AB334" s="37"/>
      <c r="AC334" s="36"/>
      <c r="AD334" s="37"/>
      <c r="AE334" s="37"/>
      <c r="AF334" s="36"/>
      <c r="AG334" s="72"/>
      <c r="AH334" s="37"/>
      <c r="AI334" s="36"/>
      <c r="AJ334" s="17"/>
      <c r="AK334" s="57"/>
    </row>
    <row r="335" spans="1:37" ht="16.5" customHeight="1">
      <c r="A335" s="30"/>
      <c r="B335" s="31"/>
      <c r="C335" s="31"/>
      <c r="D335" s="31"/>
      <c r="E335" s="33"/>
      <c r="F335" s="34"/>
      <c r="G335" s="35"/>
      <c r="H335" s="36" t="str">
        <f t="shared" si="53"/>
        <v/>
      </c>
      <c r="I335" s="34"/>
      <c r="J335" s="35"/>
      <c r="K335" s="36" t="str">
        <f t="shared" si="54"/>
        <v/>
      </c>
      <c r="L335" s="34"/>
      <c r="M335" s="37" t="str">
        <f t="shared" si="55"/>
        <v xml:space="preserve"> </v>
      </c>
      <c r="N335" s="36" t="str">
        <f t="shared" si="56"/>
        <v xml:space="preserve"> </v>
      </c>
      <c r="O335" s="38" t="str">
        <f t="shared" si="57"/>
        <v xml:space="preserve"> </v>
      </c>
      <c r="P335" s="37" t="str">
        <f t="shared" si="58"/>
        <v xml:space="preserve"> </v>
      </c>
      <c r="Q335" s="36" t="str">
        <f t="shared" si="59"/>
        <v xml:space="preserve"> </v>
      </c>
      <c r="R335" s="29"/>
      <c r="S335" s="30"/>
      <c r="T335" s="31"/>
      <c r="U335" s="31"/>
      <c r="V335" s="31"/>
      <c r="W335" s="33"/>
      <c r="X335" s="35"/>
      <c r="Y335" s="35"/>
      <c r="Z335" s="33"/>
      <c r="AA335" s="35"/>
      <c r="AB335" s="35"/>
      <c r="AC335" s="33"/>
      <c r="AD335" s="35"/>
      <c r="AE335" s="35"/>
      <c r="AF335" s="33"/>
      <c r="AG335" s="31"/>
      <c r="AH335" s="35"/>
      <c r="AI335" s="33"/>
      <c r="AJ335" s="29"/>
      <c r="AK335" s="57"/>
    </row>
    <row r="336" spans="1:37" ht="16.5" customHeight="1">
      <c r="A336" s="30"/>
      <c r="B336" s="31"/>
      <c r="C336" s="31"/>
      <c r="D336" s="31"/>
      <c r="E336" s="33"/>
      <c r="F336" s="34"/>
      <c r="G336" s="35"/>
      <c r="H336" s="36" t="str">
        <f t="shared" si="53"/>
        <v/>
      </c>
      <c r="I336" s="34"/>
      <c r="J336" s="35"/>
      <c r="K336" s="36" t="str">
        <f t="shared" si="54"/>
        <v/>
      </c>
      <c r="L336" s="34"/>
      <c r="M336" s="37" t="str">
        <f t="shared" si="55"/>
        <v xml:space="preserve"> </v>
      </c>
      <c r="N336" s="36" t="str">
        <f t="shared" si="56"/>
        <v xml:space="preserve"> </v>
      </c>
      <c r="O336" s="38" t="str">
        <f t="shared" si="57"/>
        <v xml:space="preserve"> </v>
      </c>
      <c r="P336" s="37" t="str">
        <f t="shared" si="58"/>
        <v xml:space="preserve"> </v>
      </c>
      <c r="Q336" s="36" t="str">
        <f t="shared" si="59"/>
        <v xml:space="preserve"> </v>
      </c>
      <c r="R336" s="29"/>
      <c r="S336" s="51"/>
      <c r="T336" s="72"/>
      <c r="U336" s="72"/>
      <c r="V336" s="72"/>
      <c r="W336" s="36"/>
      <c r="X336" s="37"/>
      <c r="Y336" s="37"/>
      <c r="Z336" s="36"/>
      <c r="AA336" s="37"/>
      <c r="AB336" s="37"/>
      <c r="AC336" s="36"/>
      <c r="AD336" s="37"/>
      <c r="AE336" s="37"/>
      <c r="AF336" s="36"/>
      <c r="AG336" s="72"/>
      <c r="AH336" s="37"/>
      <c r="AI336" s="36"/>
      <c r="AJ336" s="17"/>
      <c r="AK336" s="57"/>
    </row>
    <row r="337" spans="1:37" ht="16.5" customHeight="1">
      <c r="A337" s="30"/>
      <c r="B337" s="31"/>
      <c r="C337" s="31"/>
      <c r="D337" s="31"/>
      <c r="E337" s="33"/>
      <c r="F337" s="34"/>
      <c r="G337" s="35"/>
      <c r="H337" s="36" t="str">
        <f t="shared" si="53"/>
        <v/>
      </c>
      <c r="I337" s="34"/>
      <c r="J337" s="35"/>
      <c r="K337" s="36" t="str">
        <f t="shared" si="54"/>
        <v/>
      </c>
      <c r="L337" s="34"/>
      <c r="M337" s="37" t="str">
        <f t="shared" si="55"/>
        <v xml:space="preserve"> </v>
      </c>
      <c r="N337" s="36" t="str">
        <f t="shared" si="56"/>
        <v xml:space="preserve"> </v>
      </c>
      <c r="O337" s="38" t="str">
        <f t="shared" si="57"/>
        <v xml:space="preserve"> </v>
      </c>
      <c r="P337" s="37" t="str">
        <f t="shared" si="58"/>
        <v xml:space="preserve"> </v>
      </c>
      <c r="Q337" s="36" t="str">
        <f t="shared" si="59"/>
        <v xml:space="preserve"> </v>
      </c>
      <c r="R337" s="29"/>
      <c r="S337" s="30"/>
      <c r="T337" s="31"/>
      <c r="U337" s="31"/>
      <c r="V337" s="31"/>
      <c r="W337" s="33"/>
      <c r="X337" s="35"/>
      <c r="Y337" s="35"/>
      <c r="Z337" s="33"/>
      <c r="AA337" s="35"/>
      <c r="AB337" s="35"/>
      <c r="AC337" s="33"/>
      <c r="AD337" s="35"/>
      <c r="AE337" s="35"/>
      <c r="AF337" s="33"/>
      <c r="AG337" s="31"/>
      <c r="AH337" s="35"/>
      <c r="AI337" s="33"/>
      <c r="AJ337" s="29"/>
      <c r="AK337" s="57"/>
    </row>
    <row r="338" spans="1:37" ht="16.5" customHeight="1">
      <c r="A338" s="30"/>
      <c r="B338" s="31"/>
      <c r="C338" s="31"/>
      <c r="D338" s="31"/>
      <c r="E338" s="33"/>
      <c r="F338" s="34"/>
      <c r="G338" s="35"/>
      <c r="H338" s="36" t="str">
        <f t="shared" si="53"/>
        <v/>
      </c>
      <c r="I338" s="34"/>
      <c r="J338" s="35"/>
      <c r="K338" s="36" t="str">
        <f t="shared" si="54"/>
        <v/>
      </c>
      <c r="L338" s="34"/>
      <c r="M338" s="37" t="str">
        <f t="shared" si="55"/>
        <v xml:space="preserve"> </v>
      </c>
      <c r="N338" s="36" t="str">
        <f t="shared" si="56"/>
        <v xml:space="preserve"> </v>
      </c>
      <c r="O338" s="38" t="str">
        <f t="shared" si="57"/>
        <v xml:space="preserve"> </v>
      </c>
      <c r="P338" s="37" t="str">
        <f t="shared" si="58"/>
        <v xml:space="preserve"> </v>
      </c>
      <c r="Q338" s="36" t="str">
        <f t="shared" si="59"/>
        <v xml:space="preserve"> </v>
      </c>
      <c r="R338" s="29"/>
      <c r="S338" s="51"/>
      <c r="T338" s="72"/>
      <c r="U338" s="72"/>
      <c r="V338" s="72"/>
      <c r="W338" s="36"/>
      <c r="X338" s="37"/>
      <c r="Y338" s="37"/>
      <c r="Z338" s="36"/>
      <c r="AA338" s="37"/>
      <c r="AB338" s="37"/>
      <c r="AC338" s="36"/>
      <c r="AD338" s="37"/>
      <c r="AE338" s="37"/>
      <c r="AF338" s="36"/>
      <c r="AG338" s="72"/>
      <c r="AH338" s="37"/>
      <c r="AI338" s="36"/>
      <c r="AJ338" s="17"/>
      <c r="AK338" s="57"/>
    </row>
    <row r="339" spans="1:37" ht="16.5" customHeight="1">
      <c r="A339" s="30"/>
      <c r="B339" s="31"/>
      <c r="C339" s="31"/>
      <c r="D339" s="31"/>
      <c r="E339" s="33"/>
      <c r="F339" s="34"/>
      <c r="G339" s="35"/>
      <c r="H339" s="36" t="str">
        <f t="shared" si="53"/>
        <v/>
      </c>
      <c r="I339" s="34"/>
      <c r="J339" s="35"/>
      <c r="K339" s="36" t="str">
        <f t="shared" si="54"/>
        <v/>
      </c>
      <c r="L339" s="34"/>
      <c r="M339" s="37" t="str">
        <f t="shared" si="55"/>
        <v xml:space="preserve"> </v>
      </c>
      <c r="N339" s="36" t="str">
        <f t="shared" si="56"/>
        <v xml:space="preserve"> </v>
      </c>
      <c r="O339" s="38" t="str">
        <f t="shared" si="57"/>
        <v xml:space="preserve"> </v>
      </c>
      <c r="P339" s="37" t="str">
        <f t="shared" si="58"/>
        <v xml:space="preserve"> </v>
      </c>
      <c r="Q339" s="36" t="str">
        <f t="shared" si="59"/>
        <v xml:space="preserve"> </v>
      </c>
      <c r="R339" s="29"/>
      <c r="S339" s="30"/>
      <c r="T339" s="31"/>
      <c r="U339" s="31"/>
      <c r="V339" s="31"/>
      <c r="W339" s="33"/>
      <c r="X339" s="35"/>
      <c r="Y339" s="35"/>
      <c r="Z339" s="33"/>
      <c r="AA339" s="35"/>
      <c r="AB339" s="35"/>
      <c r="AC339" s="33"/>
      <c r="AD339" s="35"/>
      <c r="AE339" s="35"/>
      <c r="AF339" s="33"/>
      <c r="AG339" s="31"/>
      <c r="AH339" s="35"/>
      <c r="AI339" s="33"/>
      <c r="AJ339" s="29"/>
      <c r="AK339" s="57"/>
    </row>
    <row r="340" spans="1:37" ht="16.5" customHeight="1">
      <c r="A340" s="30"/>
      <c r="B340" s="31"/>
      <c r="C340" s="31"/>
      <c r="D340" s="31"/>
      <c r="E340" s="33"/>
      <c r="F340" s="34"/>
      <c r="G340" s="35"/>
      <c r="H340" s="36" t="str">
        <f t="shared" si="53"/>
        <v/>
      </c>
      <c r="I340" s="34"/>
      <c r="J340" s="35"/>
      <c r="K340" s="36" t="str">
        <f t="shared" si="54"/>
        <v/>
      </c>
      <c r="L340" s="34"/>
      <c r="M340" s="37" t="str">
        <f t="shared" si="55"/>
        <v xml:space="preserve"> </v>
      </c>
      <c r="N340" s="36" t="str">
        <f t="shared" si="56"/>
        <v xml:space="preserve"> </v>
      </c>
      <c r="O340" s="38" t="str">
        <f t="shared" si="57"/>
        <v xml:space="preserve"> </v>
      </c>
      <c r="P340" s="37" t="str">
        <f t="shared" si="58"/>
        <v xml:space="preserve"> </v>
      </c>
      <c r="Q340" s="36" t="str">
        <f t="shared" si="59"/>
        <v xml:space="preserve"> </v>
      </c>
      <c r="R340" s="29"/>
      <c r="S340" s="51"/>
      <c r="T340" s="72"/>
      <c r="U340" s="72"/>
      <c r="V340" s="72"/>
      <c r="W340" s="36"/>
      <c r="X340" s="37"/>
      <c r="Y340" s="37"/>
      <c r="Z340" s="36"/>
      <c r="AA340" s="37"/>
      <c r="AB340" s="37"/>
      <c r="AC340" s="36"/>
      <c r="AD340" s="37"/>
      <c r="AE340" s="37"/>
      <c r="AF340" s="36"/>
      <c r="AG340" s="72"/>
      <c r="AH340" s="37"/>
      <c r="AI340" s="36"/>
      <c r="AJ340" s="17"/>
      <c r="AK340" s="57"/>
    </row>
    <row r="341" spans="1:37" ht="16.5" customHeight="1">
      <c r="A341" s="30"/>
      <c r="B341" s="31"/>
      <c r="C341" s="31"/>
      <c r="D341" s="31"/>
      <c r="E341" s="33"/>
      <c r="F341" s="34"/>
      <c r="G341" s="35"/>
      <c r="H341" s="36" t="str">
        <f t="shared" si="53"/>
        <v/>
      </c>
      <c r="I341" s="34"/>
      <c r="J341" s="35"/>
      <c r="K341" s="36" t="str">
        <f t="shared" si="54"/>
        <v/>
      </c>
      <c r="L341" s="34"/>
      <c r="M341" s="37" t="str">
        <f t="shared" si="55"/>
        <v xml:space="preserve"> </v>
      </c>
      <c r="N341" s="36" t="str">
        <f t="shared" si="56"/>
        <v xml:space="preserve"> </v>
      </c>
      <c r="O341" s="38" t="str">
        <f t="shared" si="57"/>
        <v xml:space="preserve"> </v>
      </c>
      <c r="P341" s="37" t="str">
        <f t="shared" si="58"/>
        <v xml:space="preserve"> </v>
      </c>
      <c r="Q341" s="36" t="str">
        <f t="shared" si="59"/>
        <v xml:space="preserve"> </v>
      </c>
      <c r="R341" s="29"/>
      <c r="S341" s="30"/>
      <c r="T341" s="31"/>
      <c r="U341" s="31"/>
      <c r="V341" s="31"/>
      <c r="W341" s="33"/>
      <c r="X341" s="35"/>
      <c r="Y341" s="35"/>
      <c r="Z341" s="33"/>
      <c r="AA341" s="35"/>
      <c r="AB341" s="35"/>
      <c r="AC341" s="33"/>
      <c r="AD341" s="35"/>
      <c r="AE341" s="35"/>
      <c r="AF341" s="33"/>
      <c r="AG341" s="31"/>
      <c r="AH341" s="35"/>
      <c r="AI341" s="33"/>
      <c r="AJ341" s="29"/>
      <c r="AK341" s="57"/>
    </row>
    <row r="342" spans="1:37" ht="16.5" customHeight="1">
      <c r="A342" s="30"/>
      <c r="B342" s="31"/>
      <c r="C342" s="31"/>
      <c r="D342" s="31"/>
      <c r="E342" s="33"/>
      <c r="F342" s="34"/>
      <c r="G342" s="35"/>
      <c r="H342" s="36" t="str">
        <f t="shared" si="53"/>
        <v/>
      </c>
      <c r="I342" s="34"/>
      <c r="J342" s="35"/>
      <c r="K342" s="36" t="str">
        <f t="shared" si="54"/>
        <v/>
      </c>
      <c r="L342" s="34"/>
      <c r="M342" s="37" t="str">
        <f t="shared" si="55"/>
        <v xml:space="preserve"> </v>
      </c>
      <c r="N342" s="36" t="str">
        <f t="shared" si="56"/>
        <v xml:space="preserve"> </v>
      </c>
      <c r="O342" s="38" t="str">
        <f t="shared" si="57"/>
        <v xml:space="preserve"> </v>
      </c>
      <c r="P342" s="37" t="str">
        <f t="shared" si="58"/>
        <v xml:space="preserve"> </v>
      </c>
      <c r="Q342" s="36" t="str">
        <f t="shared" si="59"/>
        <v xml:space="preserve"> </v>
      </c>
      <c r="R342" s="29"/>
      <c r="S342" s="51"/>
      <c r="T342" s="72"/>
      <c r="U342" s="72"/>
      <c r="V342" s="72"/>
      <c r="W342" s="36"/>
      <c r="X342" s="37"/>
      <c r="Y342" s="37"/>
      <c r="Z342" s="36"/>
      <c r="AA342" s="37"/>
      <c r="AB342" s="37"/>
      <c r="AC342" s="36"/>
      <c r="AD342" s="37"/>
      <c r="AE342" s="37"/>
      <c r="AF342" s="36"/>
      <c r="AG342" s="72"/>
      <c r="AH342" s="37"/>
      <c r="AI342" s="36"/>
      <c r="AJ342" s="17"/>
      <c r="AK342" s="57"/>
    </row>
    <row r="343" spans="1:37" ht="16.5" customHeight="1">
      <c r="A343" s="30"/>
      <c r="B343" s="31"/>
      <c r="C343" s="31"/>
      <c r="D343" s="31"/>
      <c r="E343" s="33"/>
      <c r="F343" s="34"/>
      <c r="G343" s="35"/>
      <c r="H343" s="36" t="str">
        <f t="shared" si="53"/>
        <v/>
      </c>
      <c r="I343" s="34"/>
      <c r="J343" s="35"/>
      <c r="K343" s="36" t="str">
        <f t="shared" si="54"/>
        <v/>
      </c>
      <c r="L343" s="34"/>
      <c r="M343" s="37" t="str">
        <f t="shared" si="55"/>
        <v xml:space="preserve"> </v>
      </c>
      <c r="N343" s="36" t="str">
        <f t="shared" si="56"/>
        <v xml:space="preserve"> </v>
      </c>
      <c r="O343" s="38" t="str">
        <f t="shared" si="57"/>
        <v xml:space="preserve"> </v>
      </c>
      <c r="P343" s="37" t="str">
        <f t="shared" si="58"/>
        <v xml:space="preserve"> </v>
      </c>
      <c r="Q343" s="36" t="str">
        <f t="shared" si="59"/>
        <v xml:space="preserve"> </v>
      </c>
      <c r="R343" s="29"/>
      <c r="S343" s="30"/>
      <c r="T343" s="31"/>
      <c r="U343" s="31"/>
      <c r="V343" s="31"/>
      <c r="W343" s="33"/>
      <c r="X343" s="35"/>
      <c r="Y343" s="35"/>
      <c r="Z343" s="33"/>
      <c r="AA343" s="35"/>
      <c r="AB343" s="35"/>
      <c r="AC343" s="33"/>
      <c r="AD343" s="35"/>
      <c r="AE343" s="35"/>
      <c r="AF343" s="33"/>
      <c r="AG343" s="31"/>
      <c r="AH343" s="35"/>
      <c r="AI343" s="33"/>
      <c r="AJ343" s="29"/>
      <c r="AK343" s="57"/>
    </row>
    <row r="344" spans="1:37" ht="16.5" customHeight="1">
      <c r="A344" s="30"/>
      <c r="B344" s="31"/>
      <c r="C344" s="31"/>
      <c r="D344" s="31"/>
      <c r="E344" s="33"/>
      <c r="F344" s="34"/>
      <c r="G344" s="35"/>
      <c r="H344" s="36" t="str">
        <f t="shared" si="53"/>
        <v/>
      </c>
      <c r="I344" s="34"/>
      <c r="J344" s="35"/>
      <c r="K344" s="36" t="str">
        <f t="shared" si="54"/>
        <v/>
      </c>
      <c r="L344" s="34"/>
      <c r="M344" s="37" t="str">
        <f t="shared" si="55"/>
        <v xml:space="preserve"> </v>
      </c>
      <c r="N344" s="36" t="str">
        <f t="shared" si="56"/>
        <v xml:space="preserve"> </v>
      </c>
      <c r="O344" s="38" t="str">
        <f t="shared" si="57"/>
        <v xml:space="preserve"> </v>
      </c>
      <c r="P344" s="37" t="str">
        <f t="shared" si="58"/>
        <v xml:space="preserve"> </v>
      </c>
      <c r="Q344" s="36" t="str">
        <f t="shared" si="59"/>
        <v xml:space="preserve"> </v>
      </c>
      <c r="R344" s="29"/>
      <c r="S344" s="51"/>
      <c r="T344" s="72"/>
      <c r="U344" s="72"/>
      <c r="V344" s="72"/>
      <c r="W344" s="36"/>
      <c r="X344" s="37"/>
      <c r="Y344" s="37"/>
      <c r="Z344" s="36"/>
      <c r="AA344" s="37"/>
      <c r="AB344" s="37"/>
      <c r="AC344" s="36"/>
      <c r="AD344" s="37"/>
      <c r="AE344" s="37"/>
      <c r="AF344" s="36"/>
      <c r="AG344" s="72"/>
      <c r="AH344" s="37"/>
      <c r="AI344" s="36"/>
      <c r="AJ344" s="17"/>
      <c r="AK344" s="57"/>
    </row>
    <row r="345" spans="1:37" ht="16.5" customHeight="1">
      <c r="A345" s="30"/>
      <c r="B345" s="31"/>
      <c r="C345" s="31"/>
      <c r="D345" s="31"/>
      <c r="E345" s="33"/>
      <c r="F345" s="34"/>
      <c r="G345" s="35"/>
      <c r="H345" s="36" t="str">
        <f t="shared" si="53"/>
        <v/>
      </c>
      <c r="I345" s="34"/>
      <c r="J345" s="35"/>
      <c r="K345" s="36" t="str">
        <f t="shared" si="54"/>
        <v/>
      </c>
      <c r="L345" s="34"/>
      <c r="M345" s="37" t="str">
        <f t="shared" si="55"/>
        <v xml:space="preserve"> </v>
      </c>
      <c r="N345" s="36" t="str">
        <f t="shared" si="56"/>
        <v xml:space="preserve"> </v>
      </c>
      <c r="O345" s="38" t="str">
        <f t="shared" si="57"/>
        <v xml:space="preserve"> </v>
      </c>
      <c r="P345" s="37" t="str">
        <f t="shared" si="58"/>
        <v xml:space="preserve"> </v>
      </c>
      <c r="Q345" s="36" t="str">
        <f t="shared" si="59"/>
        <v xml:space="preserve"> </v>
      </c>
      <c r="R345" s="29"/>
      <c r="S345" s="30"/>
      <c r="T345" s="31"/>
      <c r="U345" s="31"/>
      <c r="V345" s="31"/>
      <c r="W345" s="33"/>
      <c r="X345" s="35"/>
      <c r="Y345" s="35"/>
      <c r="Z345" s="33"/>
      <c r="AA345" s="35"/>
      <c r="AB345" s="35"/>
      <c r="AC345" s="33"/>
      <c r="AD345" s="35"/>
      <c r="AE345" s="35"/>
      <c r="AF345" s="33"/>
      <c r="AG345" s="31"/>
      <c r="AH345" s="35"/>
      <c r="AI345" s="33"/>
      <c r="AJ345" s="29"/>
      <c r="AK345" s="57"/>
    </row>
    <row r="346" spans="1:37" ht="16.5" customHeight="1">
      <c r="A346" s="30"/>
      <c r="B346" s="31"/>
      <c r="C346" s="31"/>
      <c r="D346" s="31"/>
      <c r="E346" s="33"/>
      <c r="F346" s="34"/>
      <c r="G346" s="35"/>
      <c r="H346" s="36" t="str">
        <f t="shared" si="53"/>
        <v/>
      </c>
      <c r="I346" s="34"/>
      <c r="J346" s="35"/>
      <c r="K346" s="36" t="str">
        <f t="shared" si="54"/>
        <v/>
      </c>
      <c r="L346" s="34"/>
      <c r="M346" s="37" t="str">
        <f t="shared" si="55"/>
        <v xml:space="preserve"> </v>
      </c>
      <c r="N346" s="36" t="str">
        <f t="shared" si="56"/>
        <v xml:space="preserve"> </v>
      </c>
      <c r="O346" s="38" t="str">
        <f t="shared" si="57"/>
        <v xml:space="preserve"> </v>
      </c>
      <c r="P346" s="37" t="str">
        <f t="shared" si="58"/>
        <v xml:space="preserve"> </v>
      </c>
      <c r="Q346" s="36" t="str">
        <f t="shared" si="59"/>
        <v xml:space="preserve"> </v>
      </c>
      <c r="R346" s="29"/>
      <c r="S346" s="51"/>
      <c r="T346" s="72"/>
      <c r="U346" s="72"/>
      <c r="V346" s="72"/>
      <c r="W346" s="36"/>
      <c r="X346" s="37"/>
      <c r="Y346" s="37"/>
      <c r="Z346" s="36"/>
      <c r="AA346" s="37"/>
      <c r="AB346" s="37"/>
      <c r="AC346" s="36"/>
      <c r="AD346" s="37"/>
      <c r="AE346" s="37"/>
      <c r="AF346" s="36"/>
      <c r="AG346" s="72"/>
      <c r="AH346" s="37"/>
      <c r="AI346" s="36"/>
      <c r="AJ346" s="17"/>
      <c r="AK346" s="57"/>
    </row>
    <row r="347" spans="1:37" ht="16.5" customHeight="1">
      <c r="A347" s="30"/>
      <c r="B347" s="31"/>
      <c r="C347" s="31"/>
      <c r="D347" s="31"/>
      <c r="E347" s="33"/>
      <c r="F347" s="34"/>
      <c r="G347" s="35"/>
      <c r="H347" s="36" t="str">
        <f t="shared" si="53"/>
        <v/>
      </c>
      <c r="I347" s="34"/>
      <c r="J347" s="35"/>
      <c r="K347" s="36" t="str">
        <f t="shared" si="54"/>
        <v/>
      </c>
      <c r="L347" s="34"/>
      <c r="M347" s="37" t="str">
        <f t="shared" si="55"/>
        <v xml:space="preserve"> </v>
      </c>
      <c r="N347" s="36" t="str">
        <f t="shared" si="56"/>
        <v xml:space="preserve"> </v>
      </c>
      <c r="O347" s="38" t="str">
        <f t="shared" si="57"/>
        <v xml:space="preserve"> </v>
      </c>
      <c r="P347" s="37" t="str">
        <f t="shared" si="58"/>
        <v xml:space="preserve"> </v>
      </c>
      <c r="Q347" s="36" t="str">
        <f t="shared" si="59"/>
        <v xml:space="preserve"> </v>
      </c>
      <c r="R347" s="29"/>
      <c r="S347" s="30"/>
      <c r="T347" s="31"/>
      <c r="U347" s="31"/>
      <c r="V347" s="31"/>
      <c r="W347" s="33"/>
      <c r="X347" s="35"/>
      <c r="Y347" s="35"/>
      <c r="Z347" s="33"/>
      <c r="AA347" s="35"/>
      <c r="AB347" s="35"/>
      <c r="AC347" s="33"/>
      <c r="AD347" s="35"/>
      <c r="AE347" s="35"/>
      <c r="AF347" s="33"/>
      <c r="AG347" s="31"/>
      <c r="AH347" s="35"/>
      <c r="AI347" s="33"/>
      <c r="AJ347" s="29"/>
      <c r="AK347" s="57"/>
    </row>
    <row r="348" spans="1:37" ht="16.5" customHeight="1">
      <c r="A348" s="30"/>
      <c r="B348" s="31"/>
      <c r="C348" s="31"/>
      <c r="D348" s="31"/>
      <c r="E348" s="33"/>
      <c r="F348" s="34"/>
      <c r="G348" s="35"/>
      <c r="H348" s="36" t="str">
        <f t="shared" si="53"/>
        <v/>
      </c>
      <c r="I348" s="34"/>
      <c r="J348" s="35"/>
      <c r="K348" s="36" t="str">
        <f t="shared" si="54"/>
        <v/>
      </c>
      <c r="L348" s="34"/>
      <c r="M348" s="37" t="str">
        <f t="shared" si="55"/>
        <v xml:space="preserve"> </v>
      </c>
      <c r="N348" s="36" t="str">
        <f t="shared" si="56"/>
        <v xml:space="preserve"> </v>
      </c>
      <c r="O348" s="38" t="str">
        <f t="shared" si="57"/>
        <v xml:space="preserve"> </v>
      </c>
      <c r="P348" s="37" t="str">
        <f t="shared" si="58"/>
        <v xml:space="preserve"> </v>
      </c>
      <c r="Q348" s="36" t="str">
        <f t="shared" si="59"/>
        <v xml:space="preserve"> </v>
      </c>
      <c r="R348" s="29"/>
      <c r="S348" s="51"/>
      <c r="T348" s="72"/>
      <c r="U348" s="72"/>
      <c r="V348" s="72"/>
      <c r="W348" s="36"/>
      <c r="X348" s="37"/>
      <c r="Y348" s="37"/>
      <c r="Z348" s="36"/>
      <c r="AA348" s="37"/>
      <c r="AB348" s="37"/>
      <c r="AC348" s="36"/>
      <c r="AD348" s="37"/>
      <c r="AE348" s="37"/>
      <c r="AF348" s="36"/>
      <c r="AG348" s="72"/>
      <c r="AH348" s="37"/>
      <c r="AI348" s="36"/>
      <c r="AJ348" s="17"/>
      <c r="AK348" s="57"/>
    </row>
    <row r="349" spans="1:37" ht="16.5" customHeight="1">
      <c r="A349" s="30"/>
      <c r="B349" s="31"/>
      <c r="C349" s="31"/>
      <c r="D349" s="31"/>
      <c r="E349" s="33"/>
      <c r="F349" s="34"/>
      <c r="G349" s="35"/>
      <c r="H349" s="36" t="str">
        <f t="shared" si="53"/>
        <v/>
      </c>
      <c r="I349" s="34"/>
      <c r="J349" s="35"/>
      <c r="K349" s="36" t="str">
        <f t="shared" si="54"/>
        <v/>
      </c>
      <c r="L349" s="34"/>
      <c r="M349" s="37" t="str">
        <f t="shared" si="55"/>
        <v xml:space="preserve"> </v>
      </c>
      <c r="N349" s="36" t="str">
        <f t="shared" si="56"/>
        <v xml:space="preserve"> </v>
      </c>
      <c r="O349" s="38" t="str">
        <f t="shared" si="57"/>
        <v xml:space="preserve"> </v>
      </c>
      <c r="P349" s="37" t="str">
        <f t="shared" si="58"/>
        <v xml:space="preserve"> </v>
      </c>
      <c r="Q349" s="36" t="str">
        <f t="shared" si="59"/>
        <v xml:space="preserve"> </v>
      </c>
      <c r="R349" s="29"/>
      <c r="S349" s="30"/>
      <c r="T349" s="31"/>
      <c r="U349" s="31"/>
      <c r="V349" s="31"/>
      <c r="W349" s="33"/>
      <c r="X349" s="35"/>
      <c r="Y349" s="35"/>
      <c r="Z349" s="33"/>
      <c r="AA349" s="35"/>
      <c r="AB349" s="35"/>
      <c r="AC349" s="33"/>
      <c r="AD349" s="35"/>
      <c r="AE349" s="35"/>
      <c r="AF349" s="33"/>
      <c r="AG349" s="31"/>
      <c r="AH349" s="35"/>
      <c r="AI349" s="33"/>
      <c r="AJ349" s="29"/>
      <c r="AK349" s="57"/>
    </row>
    <row r="350" spans="1:37" ht="16.5" customHeight="1">
      <c r="A350" s="30"/>
      <c r="B350" s="31"/>
      <c r="C350" s="31"/>
      <c r="D350" s="31"/>
      <c r="E350" s="33"/>
      <c r="F350" s="34"/>
      <c r="G350" s="35"/>
      <c r="H350" s="36" t="str">
        <f t="shared" si="53"/>
        <v/>
      </c>
      <c r="I350" s="34"/>
      <c r="J350" s="35"/>
      <c r="K350" s="36" t="str">
        <f t="shared" si="54"/>
        <v/>
      </c>
      <c r="L350" s="34"/>
      <c r="M350" s="37" t="str">
        <f t="shared" si="55"/>
        <v xml:space="preserve"> </v>
      </c>
      <c r="N350" s="36" t="str">
        <f t="shared" si="56"/>
        <v xml:space="preserve"> </v>
      </c>
      <c r="O350" s="38" t="str">
        <f t="shared" si="57"/>
        <v xml:space="preserve"> </v>
      </c>
      <c r="P350" s="37" t="str">
        <f t="shared" si="58"/>
        <v xml:space="preserve"> </v>
      </c>
      <c r="Q350" s="36" t="str">
        <f t="shared" si="59"/>
        <v xml:space="preserve"> </v>
      </c>
      <c r="R350" s="29"/>
      <c r="S350" s="51"/>
      <c r="T350" s="72"/>
      <c r="U350" s="72"/>
      <c r="V350" s="72"/>
      <c r="W350" s="36"/>
      <c r="X350" s="37"/>
      <c r="Y350" s="37"/>
      <c r="Z350" s="36"/>
      <c r="AA350" s="37"/>
      <c r="AB350" s="37"/>
      <c r="AC350" s="36"/>
      <c r="AD350" s="37"/>
      <c r="AE350" s="37"/>
      <c r="AF350" s="36"/>
      <c r="AG350" s="72"/>
      <c r="AH350" s="37"/>
      <c r="AI350" s="36"/>
      <c r="AJ350" s="17"/>
      <c r="AK350" s="57"/>
    </row>
    <row r="351" spans="1:37" ht="16.5" customHeight="1">
      <c r="A351" s="30"/>
      <c r="B351" s="31"/>
      <c r="C351" s="31"/>
      <c r="D351" s="31"/>
      <c r="E351" s="33"/>
      <c r="F351" s="34"/>
      <c r="G351" s="35"/>
      <c r="H351" s="36" t="str">
        <f t="shared" si="53"/>
        <v/>
      </c>
      <c r="I351" s="34"/>
      <c r="J351" s="35"/>
      <c r="K351" s="36" t="str">
        <f t="shared" si="54"/>
        <v/>
      </c>
      <c r="L351" s="34"/>
      <c r="M351" s="37" t="str">
        <f t="shared" si="55"/>
        <v xml:space="preserve"> </v>
      </c>
      <c r="N351" s="36" t="str">
        <f t="shared" si="56"/>
        <v xml:space="preserve"> </v>
      </c>
      <c r="O351" s="38" t="str">
        <f t="shared" si="57"/>
        <v xml:space="preserve"> </v>
      </c>
      <c r="P351" s="37" t="str">
        <f t="shared" si="58"/>
        <v xml:space="preserve"> </v>
      </c>
      <c r="Q351" s="36" t="str">
        <f t="shared" si="59"/>
        <v xml:space="preserve"> </v>
      </c>
      <c r="R351" s="29"/>
      <c r="S351" s="30"/>
      <c r="T351" s="31"/>
      <c r="U351" s="31"/>
      <c r="V351" s="31"/>
      <c r="W351" s="33"/>
      <c r="X351" s="35"/>
      <c r="Y351" s="35"/>
      <c r="Z351" s="33"/>
      <c r="AA351" s="35"/>
      <c r="AB351" s="35"/>
      <c r="AC351" s="33"/>
      <c r="AD351" s="35"/>
      <c r="AE351" s="35"/>
      <c r="AF351" s="33"/>
      <c r="AG351" s="31"/>
      <c r="AH351" s="35"/>
      <c r="AI351" s="33"/>
      <c r="AJ351" s="29"/>
      <c r="AK351" s="57"/>
    </row>
    <row r="352" spans="1:37" ht="16.5" customHeight="1">
      <c r="A352" s="30"/>
      <c r="B352" s="31"/>
      <c r="C352" s="31"/>
      <c r="D352" s="31"/>
      <c r="E352" s="33"/>
      <c r="F352" s="34"/>
      <c r="G352" s="35"/>
      <c r="H352" s="36" t="str">
        <f t="shared" si="53"/>
        <v/>
      </c>
      <c r="I352" s="34"/>
      <c r="J352" s="35"/>
      <c r="K352" s="36" t="str">
        <f t="shared" si="54"/>
        <v/>
      </c>
      <c r="L352" s="34"/>
      <c r="M352" s="37" t="str">
        <f t="shared" si="55"/>
        <v xml:space="preserve"> </v>
      </c>
      <c r="N352" s="36" t="str">
        <f t="shared" si="56"/>
        <v xml:space="preserve"> </v>
      </c>
      <c r="O352" s="38" t="str">
        <f t="shared" si="57"/>
        <v xml:space="preserve"> </v>
      </c>
      <c r="P352" s="37" t="str">
        <f t="shared" si="58"/>
        <v xml:space="preserve"> </v>
      </c>
      <c r="Q352" s="36" t="str">
        <f t="shared" si="59"/>
        <v xml:space="preserve"> </v>
      </c>
      <c r="R352" s="29"/>
      <c r="S352" s="51"/>
      <c r="T352" s="72"/>
      <c r="U352" s="72"/>
      <c r="V352" s="72"/>
      <c r="W352" s="36"/>
      <c r="X352" s="37"/>
      <c r="Y352" s="37"/>
      <c r="Z352" s="36"/>
      <c r="AA352" s="37"/>
      <c r="AB352" s="37"/>
      <c r="AC352" s="36"/>
      <c r="AD352" s="37"/>
      <c r="AE352" s="37"/>
      <c r="AF352" s="36"/>
      <c r="AG352" s="72"/>
      <c r="AH352" s="37"/>
      <c r="AI352" s="36"/>
      <c r="AJ352" s="17"/>
      <c r="AK352" s="57"/>
    </row>
    <row r="353" spans="1:37" ht="16.5" customHeight="1">
      <c r="A353" s="30"/>
      <c r="B353" s="31"/>
      <c r="C353" s="31"/>
      <c r="D353" s="31"/>
      <c r="E353" s="33"/>
      <c r="F353" s="34"/>
      <c r="G353" s="35"/>
      <c r="H353" s="36" t="str">
        <f t="shared" si="53"/>
        <v/>
      </c>
      <c r="I353" s="34"/>
      <c r="J353" s="35"/>
      <c r="K353" s="36" t="str">
        <f t="shared" si="54"/>
        <v/>
      </c>
      <c r="L353" s="34"/>
      <c r="M353" s="37" t="str">
        <f t="shared" si="55"/>
        <v xml:space="preserve"> </v>
      </c>
      <c r="N353" s="36" t="str">
        <f t="shared" si="56"/>
        <v xml:space="preserve"> </v>
      </c>
      <c r="O353" s="38" t="str">
        <f t="shared" si="57"/>
        <v xml:space="preserve"> </v>
      </c>
      <c r="P353" s="37" t="str">
        <f t="shared" si="58"/>
        <v xml:space="preserve"> </v>
      </c>
      <c r="Q353" s="36" t="str">
        <f t="shared" si="59"/>
        <v xml:space="preserve"> </v>
      </c>
      <c r="R353" s="29"/>
      <c r="S353" s="30"/>
      <c r="T353" s="31"/>
      <c r="U353" s="31"/>
      <c r="V353" s="31"/>
      <c r="W353" s="33"/>
      <c r="X353" s="35"/>
      <c r="Y353" s="35"/>
      <c r="Z353" s="33"/>
      <c r="AA353" s="35"/>
      <c r="AB353" s="35"/>
      <c r="AC353" s="33"/>
      <c r="AD353" s="35"/>
      <c r="AE353" s="35"/>
      <c r="AF353" s="33"/>
      <c r="AG353" s="31"/>
      <c r="AH353" s="35"/>
      <c r="AI353" s="33"/>
      <c r="AJ353" s="29"/>
      <c r="AK353" s="57"/>
    </row>
    <row r="354" spans="1:37" ht="16.5" customHeight="1">
      <c r="A354" s="30"/>
      <c r="B354" s="31"/>
      <c r="C354" s="31"/>
      <c r="D354" s="31"/>
      <c r="E354" s="33"/>
      <c r="F354" s="34"/>
      <c r="G354" s="35"/>
      <c r="H354" s="36" t="str">
        <f t="shared" si="53"/>
        <v/>
      </c>
      <c r="I354" s="34"/>
      <c r="J354" s="35"/>
      <c r="K354" s="36" t="str">
        <f t="shared" si="54"/>
        <v/>
      </c>
      <c r="L354" s="34"/>
      <c r="M354" s="37" t="str">
        <f t="shared" si="55"/>
        <v xml:space="preserve"> </v>
      </c>
      <c r="N354" s="36" t="str">
        <f t="shared" si="56"/>
        <v xml:space="preserve"> </v>
      </c>
      <c r="O354" s="38" t="str">
        <f t="shared" si="57"/>
        <v xml:space="preserve"> </v>
      </c>
      <c r="P354" s="37" t="str">
        <f t="shared" si="58"/>
        <v xml:space="preserve"> </v>
      </c>
      <c r="Q354" s="36" t="str">
        <f t="shared" si="59"/>
        <v xml:space="preserve"> </v>
      </c>
      <c r="R354" s="29"/>
      <c r="S354" s="51"/>
      <c r="T354" s="72"/>
      <c r="U354" s="72"/>
      <c r="V354" s="72"/>
      <c r="W354" s="36"/>
      <c r="X354" s="37"/>
      <c r="Y354" s="37"/>
      <c r="Z354" s="36"/>
      <c r="AA354" s="37"/>
      <c r="AB354" s="37"/>
      <c r="AC354" s="36"/>
      <c r="AD354" s="37"/>
      <c r="AE354" s="37"/>
      <c r="AF354" s="36"/>
      <c r="AG354" s="72"/>
      <c r="AH354" s="37"/>
      <c r="AI354" s="36"/>
      <c r="AJ354" s="17"/>
      <c r="AK354" s="57"/>
    </row>
    <row r="355" spans="1:37" ht="16.5" customHeight="1">
      <c r="A355" s="30"/>
      <c r="B355" s="31"/>
      <c r="C355" s="31"/>
      <c r="D355" s="31"/>
      <c r="E355" s="33"/>
      <c r="F355" s="34"/>
      <c r="G355" s="35"/>
      <c r="H355" s="36" t="str">
        <f t="shared" si="53"/>
        <v/>
      </c>
      <c r="I355" s="34"/>
      <c r="J355" s="35"/>
      <c r="K355" s="36" t="str">
        <f t="shared" si="54"/>
        <v/>
      </c>
      <c r="L355" s="34"/>
      <c r="M355" s="37" t="str">
        <f t="shared" si="55"/>
        <v xml:space="preserve"> </v>
      </c>
      <c r="N355" s="36" t="str">
        <f t="shared" si="56"/>
        <v xml:space="preserve"> </v>
      </c>
      <c r="O355" s="38" t="str">
        <f t="shared" si="57"/>
        <v xml:space="preserve"> </v>
      </c>
      <c r="P355" s="37" t="str">
        <f t="shared" si="58"/>
        <v xml:space="preserve"> </v>
      </c>
      <c r="Q355" s="36" t="str">
        <f t="shared" si="59"/>
        <v xml:space="preserve"> </v>
      </c>
      <c r="R355" s="29"/>
      <c r="S355" s="30"/>
      <c r="T355" s="31"/>
      <c r="U355" s="31"/>
      <c r="V355" s="31"/>
      <c r="W355" s="33"/>
      <c r="X355" s="35"/>
      <c r="Y355" s="35"/>
      <c r="Z355" s="33"/>
      <c r="AA355" s="35"/>
      <c r="AB355" s="35"/>
      <c r="AC355" s="33"/>
      <c r="AD355" s="35"/>
      <c r="AE355" s="35"/>
      <c r="AF355" s="33"/>
      <c r="AG355" s="31"/>
      <c r="AH355" s="35"/>
      <c r="AI355" s="33"/>
      <c r="AJ355" s="29"/>
      <c r="AK355" s="57"/>
    </row>
    <row r="356" spans="1:37" ht="16.5" customHeight="1">
      <c r="A356" s="30"/>
      <c r="B356" s="31"/>
      <c r="C356" s="31"/>
      <c r="D356" s="31"/>
      <c r="E356" s="33"/>
      <c r="F356" s="34"/>
      <c r="G356" s="35"/>
      <c r="H356" s="36" t="str">
        <f t="shared" si="53"/>
        <v/>
      </c>
      <c r="I356" s="34"/>
      <c r="J356" s="35"/>
      <c r="K356" s="36" t="str">
        <f t="shared" si="54"/>
        <v/>
      </c>
      <c r="L356" s="34"/>
      <c r="M356" s="37" t="str">
        <f t="shared" si="55"/>
        <v xml:space="preserve"> </v>
      </c>
      <c r="N356" s="36" t="str">
        <f t="shared" si="56"/>
        <v xml:space="preserve"> </v>
      </c>
      <c r="O356" s="38" t="str">
        <f t="shared" si="57"/>
        <v xml:space="preserve"> </v>
      </c>
      <c r="P356" s="37" t="str">
        <f t="shared" si="58"/>
        <v xml:space="preserve"> </v>
      </c>
      <c r="Q356" s="36" t="str">
        <f t="shared" si="59"/>
        <v xml:space="preserve"> </v>
      </c>
      <c r="R356" s="29"/>
      <c r="S356" s="51"/>
      <c r="T356" s="72"/>
      <c r="U356" s="72"/>
      <c r="V356" s="72"/>
      <c r="W356" s="36"/>
      <c r="X356" s="37"/>
      <c r="Y356" s="37"/>
      <c r="Z356" s="36"/>
      <c r="AA356" s="37"/>
      <c r="AB356" s="37"/>
      <c r="AC356" s="36"/>
      <c r="AD356" s="37"/>
      <c r="AE356" s="37"/>
      <c r="AF356" s="36"/>
      <c r="AG356" s="72"/>
      <c r="AH356" s="37"/>
      <c r="AI356" s="36"/>
      <c r="AJ356" s="17"/>
      <c r="AK356" s="57"/>
    </row>
    <row r="357" spans="1:37" ht="16.5" customHeight="1">
      <c r="A357" s="30"/>
      <c r="B357" s="31"/>
      <c r="C357" s="31"/>
      <c r="D357" s="31"/>
      <c r="E357" s="33"/>
      <c r="F357" s="34"/>
      <c r="G357" s="35"/>
      <c r="H357" s="36" t="str">
        <f t="shared" si="53"/>
        <v/>
      </c>
      <c r="I357" s="34"/>
      <c r="J357" s="35"/>
      <c r="K357" s="36" t="str">
        <f t="shared" si="54"/>
        <v/>
      </c>
      <c r="L357" s="34"/>
      <c r="M357" s="37" t="str">
        <f t="shared" si="55"/>
        <v xml:space="preserve"> </v>
      </c>
      <c r="N357" s="36" t="str">
        <f t="shared" si="56"/>
        <v xml:space="preserve"> </v>
      </c>
      <c r="O357" s="38" t="str">
        <f t="shared" si="57"/>
        <v xml:space="preserve"> </v>
      </c>
      <c r="P357" s="37" t="str">
        <f t="shared" si="58"/>
        <v xml:space="preserve"> </v>
      </c>
      <c r="Q357" s="36" t="str">
        <f t="shared" si="59"/>
        <v xml:space="preserve"> </v>
      </c>
      <c r="R357" s="29"/>
      <c r="S357" s="30"/>
      <c r="T357" s="31"/>
      <c r="U357" s="31"/>
      <c r="V357" s="31"/>
      <c r="W357" s="33"/>
      <c r="X357" s="35"/>
      <c r="Y357" s="35"/>
      <c r="Z357" s="33"/>
      <c r="AA357" s="35"/>
      <c r="AB357" s="35"/>
      <c r="AC357" s="33"/>
      <c r="AD357" s="35"/>
      <c r="AE357" s="35"/>
      <c r="AF357" s="33"/>
      <c r="AG357" s="31"/>
      <c r="AH357" s="35"/>
      <c r="AI357" s="33"/>
      <c r="AJ357" s="29"/>
      <c r="AK357" s="57"/>
    </row>
    <row r="358" spans="1:37" ht="16.5" customHeight="1">
      <c r="A358" s="30"/>
      <c r="B358" s="31"/>
      <c r="C358" s="31"/>
      <c r="D358" s="31"/>
      <c r="E358" s="33"/>
      <c r="F358" s="34"/>
      <c r="G358" s="35"/>
      <c r="H358" s="36" t="str">
        <f t="shared" si="53"/>
        <v/>
      </c>
      <c r="I358" s="34"/>
      <c r="J358" s="35"/>
      <c r="K358" s="36" t="str">
        <f t="shared" si="54"/>
        <v/>
      </c>
      <c r="L358" s="34"/>
      <c r="M358" s="37" t="str">
        <f t="shared" si="55"/>
        <v xml:space="preserve"> </v>
      </c>
      <c r="N358" s="36" t="str">
        <f t="shared" si="56"/>
        <v xml:space="preserve"> </v>
      </c>
      <c r="O358" s="38" t="str">
        <f t="shared" si="57"/>
        <v xml:space="preserve"> </v>
      </c>
      <c r="P358" s="37" t="str">
        <f t="shared" si="58"/>
        <v xml:space="preserve"> </v>
      </c>
      <c r="Q358" s="36" t="str">
        <f t="shared" si="59"/>
        <v xml:space="preserve"> </v>
      </c>
      <c r="R358" s="29"/>
      <c r="S358" s="51"/>
      <c r="T358" s="72"/>
      <c r="U358" s="72"/>
      <c r="V358" s="72"/>
      <c r="W358" s="36"/>
      <c r="X358" s="37"/>
      <c r="Y358" s="37"/>
      <c r="Z358" s="36"/>
      <c r="AA358" s="37"/>
      <c r="AB358" s="37"/>
      <c r="AC358" s="36"/>
      <c r="AD358" s="37"/>
      <c r="AE358" s="37"/>
      <c r="AF358" s="36"/>
      <c r="AG358" s="72"/>
      <c r="AH358" s="37"/>
      <c r="AI358" s="36"/>
      <c r="AJ358" s="17"/>
      <c r="AK358" s="57"/>
    </row>
    <row r="359" spans="1:37" ht="16.5" customHeight="1">
      <c r="A359" s="30"/>
      <c r="B359" s="31"/>
      <c r="C359" s="31"/>
      <c r="D359" s="31"/>
      <c r="E359" s="33"/>
      <c r="F359" s="34"/>
      <c r="G359" s="35"/>
      <c r="H359" s="36" t="str">
        <f t="shared" si="53"/>
        <v/>
      </c>
      <c r="I359" s="34"/>
      <c r="J359" s="35"/>
      <c r="K359" s="36" t="str">
        <f t="shared" si="54"/>
        <v/>
      </c>
      <c r="L359" s="34"/>
      <c r="M359" s="37" t="str">
        <f t="shared" si="55"/>
        <v xml:space="preserve"> </v>
      </c>
      <c r="N359" s="36" t="str">
        <f t="shared" si="56"/>
        <v xml:space="preserve"> </v>
      </c>
      <c r="O359" s="38" t="str">
        <f t="shared" si="57"/>
        <v xml:space="preserve"> </v>
      </c>
      <c r="P359" s="37" t="str">
        <f t="shared" si="58"/>
        <v xml:space="preserve"> </v>
      </c>
      <c r="Q359" s="36" t="str">
        <f t="shared" si="59"/>
        <v xml:space="preserve"> </v>
      </c>
      <c r="R359" s="29"/>
      <c r="S359" s="30"/>
      <c r="T359" s="31"/>
      <c r="U359" s="31"/>
      <c r="V359" s="31"/>
      <c r="W359" s="33"/>
      <c r="X359" s="35"/>
      <c r="Y359" s="35"/>
      <c r="Z359" s="33"/>
      <c r="AA359" s="35"/>
      <c r="AB359" s="35"/>
      <c r="AC359" s="33"/>
      <c r="AD359" s="35"/>
      <c r="AE359" s="35"/>
      <c r="AF359" s="33"/>
      <c r="AG359" s="31"/>
      <c r="AH359" s="35"/>
      <c r="AI359" s="33"/>
      <c r="AJ359" s="29"/>
      <c r="AK359" s="57"/>
    </row>
    <row r="360" spans="1:37" ht="16.5" customHeight="1">
      <c r="A360" s="30"/>
      <c r="B360" s="31"/>
      <c r="C360" s="31"/>
      <c r="D360" s="31"/>
      <c r="E360" s="33"/>
      <c r="F360" s="34"/>
      <c r="G360" s="35"/>
      <c r="H360" s="36" t="str">
        <f t="shared" si="53"/>
        <v/>
      </c>
      <c r="I360" s="34"/>
      <c r="J360" s="35"/>
      <c r="K360" s="36" t="str">
        <f t="shared" si="54"/>
        <v/>
      </c>
      <c r="L360" s="34"/>
      <c r="M360" s="37" t="str">
        <f t="shared" si="55"/>
        <v xml:space="preserve"> </v>
      </c>
      <c r="N360" s="36" t="str">
        <f t="shared" si="56"/>
        <v xml:space="preserve"> </v>
      </c>
      <c r="O360" s="38" t="str">
        <f t="shared" si="57"/>
        <v xml:space="preserve"> </v>
      </c>
      <c r="P360" s="37" t="str">
        <f t="shared" si="58"/>
        <v xml:space="preserve"> </v>
      </c>
      <c r="Q360" s="36" t="str">
        <f t="shared" si="59"/>
        <v xml:space="preserve"> </v>
      </c>
      <c r="R360" s="29"/>
      <c r="S360" s="51"/>
      <c r="T360" s="72"/>
      <c r="U360" s="72"/>
      <c r="V360" s="72"/>
      <c r="W360" s="36"/>
      <c r="X360" s="37"/>
      <c r="Y360" s="37"/>
      <c r="Z360" s="36"/>
      <c r="AA360" s="37"/>
      <c r="AB360" s="37"/>
      <c r="AC360" s="36"/>
      <c r="AD360" s="37"/>
      <c r="AE360" s="37"/>
      <c r="AF360" s="36"/>
      <c r="AG360" s="72"/>
      <c r="AH360" s="37"/>
      <c r="AI360" s="36"/>
      <c r="AJ360" s="17"/>
      <c r="AK360" s="57"/>
    </row>
    <row r="361" spans="1:37" ht="16.5" customHeight="1">
      <c r="A361" s="30"/>
      <c r="B361" s="31"/>
      <c r="C361" s="31"/>
      <c r="D361" s="31"/>
      <c r="E361" s="33"/>
      <c r="F361" s="34"/>
      <c r="G361" s="35"/>
      <c r="H361" s="36" t="str">
        <f t="shared" si="53"/>
        <v/>
      </c>
      <c r="I361" s="34"/>
      <c r="J361" s="35"/>
      <c r="K361" s="36" t="str">
        <f t="shared" si="54"/>
        <v/>
      </c>
      <c r="L361" s="34"/>
      <c r="M361" s="37" t="str">
        <f t="shared" si="55"/>
        <v xml:space="preserve"> </v>
      </c>
      <c r="N361" s="36" t="str">
        <f t="shared" si="56"/>
        <v xml:space="preserve"> </v>
      </c>
      <c r="O361" s="38" t="str">
        <f t="shared" si="57"/>
        <v xml:space="preserve"> </v>
      </c>
      <c r="P361" s="37" t="str">
        <f t="shared" si="58"/>
        <v xml:space="preserve"> </v>
      </c>
      <c r="Q361" s="36" t="str">
        <f t="shared" si="59"/>
        <v xml:space="preserve"> </v>
      </c>
      <c r="R361" s="29"/>
      <c r="S361" s="30"/>
      <c r="T361" s="31"/>
      <c r="U361" s="31"/>
      <c r="V361" s="31"/>
      <c r="W361" s="33"/>
      <c r="X361" s="35"/>
      <c r="Y361" s="35"/>
      <c r="Z361" s="33"/>
      <c r="AA361" s="35"/>
      <c r="AB361" s="35"/>
      <c r="AC361" s="33"/>
      <c r="AD361" s="35"/>
      <c r="AE361" s="35"/>
      <c r="AF361" s="33"/>
      <c r="AG361" s="31"/>
      <c r="AH361" s="35"/>
      <c r="AI361" s="33"/>
      <c r="AJ361" s="29"/>
      <c r="AK361" s="57"/>
    </row>
    <row r="362" spans="1:37" ht="16.5" customHeight="1">
      <c r="A362" s="30"/>
      <c r="B362" s="31"/>
      <c r="C362" s="31"/>
      <c r="D362" s="31"/>
      <c r="E362" s="33"/>
      <c r="F362" s="34"/>
      <c r="G362" s="35"/>
      <c r="H362" s="36" t="str">
        <f t="shared" si="53"/>
        <v/>
      </c>
      <c r="I362" s="34"/>
      <c r="J362" s="35"/>
      <c r="K362" s="36" t="str">
        <f t="shared" si="54"/>
        <v/>
      </c>
      <c r="L362" s="34"/>
      <c r="M362" s="37" t="str">
        <f t="shared" si="55"/>
        <v xml:space="preserve"> </v>
      </c>
      <c r="N362" s="36" t="str">
        <f t="shared" si="56"/>
        <v xml:space="preserve"> </v>
      </c>
      <c r="O362" s="38" t="str">
        <f t="shared" si="57"/>
        <v xml:space="preserve"> </v>
      </c>
      <c r="P362" s="37" t="str">
        <f t="shared" si="58"/>
        <v xml:space="preserve"> </v>
      </c>
      <c r="Q362" s="36" t="str">
        <f t="shared" si="59"/>
        <v xml:space="preserve"> </v>
      </c>
      <c r="R362" s="29"/>
      <c r="S362" s="51"/>
      <c r="T362" s="72"/>
      <c r="U362" s="72"/>
      <c r="V362" s="72"/>
      <c r="W362" s="36"/>
      <c r="X362" s="37"/>
      <c r="Y362" s="37"/>
      <c r="Z362" s="36"/>
      <c r="AA362" s="37"/>
      <c r="AB362" s="37"/>
      <c r="AC362" s="36"/>
      <c r="AD362" s="37"/>
      <c r="AE362" s="37"/>
      <c r="AF362" s="36"/>
      <c r="AG362" s="72"/>
      <c r="AH362" s="37"/>
      <c r="AI362" s="36"/>
      <c r="AJ362" s="17"/>
      <c r="AK362" s="57"/>
    </row>
    <row r="363" spans="1:37" ht="16.5" customHeight="1">
      <c r="A363" s="30"/>
      <c r="B363" s="31"/>
      <c r="C363" s="31"/>
      <c r="D363" s="31"/>
      <c r="E363" s="33"/>
      <c r="F363" s="34"/>
      <c r="G363" s="35"/>
      <c r="H363" s="36" t="str">
        <f t="shared" si="53"/>
        <v/>
      </c>
      <c r="I363" s="34"/>
      <c r="J363" s="35"/>
      <c r="K363" s="36" t="str">
        <f t="shared" si="54"/>
        <v/>
      </c>
      <c r="L363" s="34"/>
      <c r="M363" s="37" t="str">
        <f t="shared" si="55"/>
        <v xml:space="preserve"> </v>
      </c>
      <c r="N363" s="36" t="str">
        <f t="shared" si="56"/>
        <v xml:space="preserve"> </v>
      </c>
      <c r="O363" s="38" t="str">
        <f t="shared" si="57"/>
        <v xml:space="preserve"> </v>
      </c>
      <c r="P363" s="37" t="str">
        <f t="shared" si="58"/>
        <v xml:space="preserve"> </v>
      </c>
      <c r="Q363" s="36" t="str">
        <f t="shared" si="59"/>
        <v xml:space="preserve"> </v>
      </c>
      <c r="R363" s="29"/>
      <c r="S363" s="30"/>
      <c r="T363" s="31"/>
      <c r="U363" s="31"/>
      <c r="V363" s="31"/>
      <c r="W363" s="33"/>
      <c r="X363" s="35"/>
      <c r="Y363" s="35"/>
      <c r="Z363" s="33"/>
      <c r="AA363" s="35"/>
      <c r="AB363" s="35"/>
      <c r="AC363" s="33"/>
      <c r="AD363" s="35"/>
      <c r="AE363" s="35"/>
      <c r="AF363" s="33"/>
      <c r="AG363" s="31"/>
      <c r="AH363" s="35"/>
      <c r="AI363" s="33"/>
      <c r="AJ363" s="29"/>
      <c r="AK363" s="57"/>
    </row>
    <row r="364" spans="1:37" ht="16.5" customHeight="1">
      <c r="A364" s="30"/>
      <c r="B364" s="31"/>
      <c r="C364" s="31"/>
      <c r="D364" s="31"/>
      <c r="E364" s="33"/>
      <c r="F364" s="34"/>
      <c r="G364" s="35"/>
      <c r="H364" s="36" t="str">
        <f t="shared" si="53"/>
        <v/>
      </c>
      <c r="I364" s="34"/>
      <c r="J364" s="35"/>
      <c r="K364" s="36" t="str">
        <f t="shared" si="54"/>
        <v/>
      </c>
      <c r="L364" s="34"/>
      <c r="M364" s="37" t="str">
        <f t="shared" si="55"/>
        <v xml:space="preserve"> </v>
      </c>
      <c r="N364" s="36" t="str">
        <f t="shared" si="56"/>
        <v xml:space="preserve"> </v>
      </c>
      <c r="O364" s="38" t="str">
        <f t="shared" si="57"/>
        <v xml:space="preserve"> </v>
      </c>
      <c r="P364" s="37" t="str">
        <f t="shared" si="58"/>
        <v xml:space="preserve"> </v>
      </c>
      <c r="Q364" s="36" t="str">
        <f t="shared" si="59"/>
        <v xml:space="preserve"> </v>
      </c>
      <c r="R364" s="29"/>
      <c r="S364" s="51"/>
      <c r="T364" s="72"/>
      <c r="U364" s="72"/>
      <c r="V364" s="72"/>
      <c r="W364" s="36"/>
      <c r="X364" s="37"/>
      <c r="Y364" s="37"/>
      <c r="Z364" s="36"/>
      <c r="AA364" s="37"/>
      <c r="AB364" s="37"/>
      <c r="AC364" s="36"/>
      <c r="AD364" s="37"/>
      <c r="AE364" s="37"/>
      <c r="AF364" s="36"/>
      <c r="AG364" s="72"/>
      <c r="AH364" s="37"/>
      <c r="AI364" s="36"/>
      <c r="AJ364" s="17"/>
      <c r="AK364" s="57"/>
    </row>
    <row r="365" spans="1:37" ht="16.5" customHeight="1">
      <c r="A365" s="30"/>
      <c r="B365" s="31"/>
      <c r="C365" s="31"/>
      <c r="D365" s="31"/>
      <c r="E365" s="33"/>
      <c r="F365" s="34"/>
      <c r="G365" s="35"/>
      <c r="H365" s="36" t="str">
        <f t="shared" si="53"/>
        <v/>
      </c>
      <c r="I365" s="34"/>
      <c r="J365" s="35"/>
      <c r="K365" s="36" t="str">
        <f t="shared" si="54"/>
        <v/>
      </c>
      <c r="L365" s="34"/>
      <c r="M365" s="37" t="str">
        <f t="shared" si="55"/>
        <v xml:space="preserve"> </v>
      </c>
      <c r="N365" s="36" t="str">
        <f t="shared" si="56"/>
        <v xml:space="preserve"> </v>
      </c>
      <c r="O365" s="38" t="str">
        <f t="shared" si="57"/>
        <v xml:space="preserve"> </v>
      </c>
      <c r="P365" s="37" t="str">
        <f t="shared" si="58"/>
        <v xml:space="preserve"> </v>
      </c>
      <c r="Q365" s="36" t="str">
        <f t="shared" si="59"/>
        <v xml:space="preserve"> </v>
      </c>
      <c r="R365" s="29"/>
      <c r="S365" s="30"/>
      <c r="T365" s="31"/>
      <c r="U365" s="31"/>
      <c r="V365" s="31"/>
      <c r="W365" s="33"/>
      <c r="X365" s="35"/>
      <c r="Y365" s="35"/>
      <c r="Z365" s="33"/>
      <c r="AA365" s="35"/>
      <c r="AB365" s="35"/>
      <c r="AC365" s="33"/>
      <c r="AD365" s="35"/>
      <c r="AE365" s="35"/>
      <c r="AF365" s="33"/>
      <c r="AG365" s="31"/>
      <c r="AH365" s="35"/>
      <c r="AI365" s="33"/>
      <c r="AJ365" s="29"/>
      <c r="AK365" s="57"/>
    </row>
    <row r="366" spans="1:37" ht="16.5" customHeight="1">
      <c r="A366" s="30"/>
      <c r="B366" s="31"/>
      <c r="C366" s="31"/>
      <c r="D366" s="31"/>
      <c r="E366" s="33"/>
      <c r="F366" s="34"/>
      <c r="G366" s="35"/>
      <c r="H366" s="36" t="str">
        <f t="shared" si="53"/>
        <v/>
      </c>
      <c r="I366" s="34"/>
      <c r="J366" s="35"/>
      <c r="K366" s="36" t="str">
        <f t="shared" si="54"/>
        <v/>
      </c>
      <c r="L366" s="34"/>
      <c r="M366" s="37" t="str">
        <f t="shared" si="55"/>
        <v xml:space="preserve"> </v>
      </c>
      <c r="N366" s="36" t="str">
        <f t="shared" si="56"/>
        <v xml:space="preserve"> </v>
      </c>
      <c r="O366" s="38" t="str">
        <f t="shared" si="57"/>
        <v xml:space="preserve"> </v>
      </c>
      <c r="P366" s="37" t="str">
        <f t="shared" si="58"/>
        <v xml:space="preserve"> </v>
      </c>
      <c r="Q366" s="36" t="str">
        <f t="shared" si="59"/>
        <v xml:space="preserve"> </v>
      </c>
      <c r="R366" s="29"/>
      <c r="S366" s="51"/>
      <c r="T366" s="72"/>
      <c r="U366" s="72"/>
      <c r="V366" s="72"/>
      <c r="W366" s="36"/>
      <c r="X366" s="37"/>
      <c r="Y366" s="37"/>
      <c r="Z366" s="36"/>
      <c r="AA366" s="37"/>
      <c r="AB366" s="37"/>
      <c r="AC366" s="36"/>
      <c r="AD366" s="37"/>
      <c r="AE366" s="37"/>
      <c r="AF366" s="36"/>
      <c r="AG366" s="72"/>
      <c r="AH366" s="37"/>
      <c r="AI366" s="36"/>
      <c r="AJ366" s="17"/>
      <c r="AK366" s="57"/>
    </row>
    <row r="367" spans="1:37" ht="16.5" customHeight="1">
      <c r="A367" s="30"/>
      <c r="B367" s="31"/>
      <c r="C367" s="31"/>
      <c r="D367" s="31"/>
      <c r="E367" s="33"/>
      <c r="F367" s="34"/>
      <c r="G367" s="35"/>
      <c r="H367" s="36" t="str">
        <f t="shared" si="53"/>
        <v/>
      </c>
      <c r="I367" s="34"/>
      <c r="J367" s="35"/>
      <c r="K367" s="36" t="str">
        <f t="shared" si="54"/>
        <v/>
      </c>
      <c r="L367" s="34"/>
      <c r="M367" s="37" t="str">
        <f t="shared" si="55"/>
        <v xml:space="preserve"> </v>
      </c>
      <c r="N367" s="36" t="str">
        <f t="shared" si="56"/>
        <v xml:space="preserve"> </v>
      </c>
      <c r="O367" s="38" t="str">
        <f t="shared" si="57"/>
        <v xml:space="preserve"> </v>
      </c>
      <c r="P367" s="37" t="str">
        <f t="shared" si="58"/>
        <v xml:space="preserve"> </v>
      </c>
      <c r="Q367" s="36" t="str">
        <f t="shared" si="59"/>
        <v xml:space="preserve"> </v>
      </c>
      <c r="R367" s="29"/>
      <c r="S367" s="30"/>
      <c r="T367" s="31"/>
      <c r="U367" s="31"/>
      <c r="V367" s="31"/>
      <c r="W367" s="33"/>
      <c r="X367" s="35"/>
      <c r="Y367" s="35"/>
      <c r="Z367" s="33"/>
      <c r="AA367" s="35"/>
      <c r="AB367" s="35"/>
      <c r="AC367" s="33"/>
      <c r="AD367" s="35"/>
      <c r="AE367" s="35"/>
      <c r="AF367" s="33"/>
      <c r="AG367" s="31"/>
      <c r="AH367" s="35"/>
      <c r="AI367" s="33"/>
      <c r="AJ367" s="29"/>
      <c r="AK367" s="57"/>
    </row>
    <row r="368" spans="1:37" ht="16.5" customHeight="1">
      <c r="A368" s="30"/>
      <c r="B368" s="31"/>
      <c r="C368" s="31"/>
      <c r="D368" s="31"/>
      <c r="E368" s="33"/>
      <c r="F368" s="34"/>
      <c r="G368" s="35"/>
      <c r="H368" s="36" t="str">
        <f t="shared" si="53"/>
        <v/>
      </c>
      <c r="I368" s="34"/>
      <c r="J368" s="35"/>
      <c r="K368" s="36" t="str">
        <f t="shared" si="54"/>
        <v/>
      </c>
      <c r="L368" s="34"/>
      <c r="M368" s="37" t="str">
        <f t="shared" si="55"/>
        <v xml:space="preserve"> </v>
      </c>
      <c r="N368" s="36" t="str">
        <f t="shared" si="56"/>
        <v xml:space="preserve"> </v>
      </c>
      <c r="O368" s="38" t="str">
        <f t="shared" si="57"/>
        <v xml:space="preserve"> </v>
      </c>
      <c r="P368" s="37" t="str">
        <f t="shared" si="58"/>
        <v xml:space="preserve"> </v>
      </c>
      <c r="Q368" s="36" t="str">
        <f t="shared" si="59"/>
        <v xml:space="preserve"> </v>
      </c>
      <c r="R368" s="29"/>
      <c r="S368" s="51"/>
      <c r="T368" s="72"/>
      <c r="U368" s="72"/>
      <c r="V368" s="72"/>
      <c r="W368" s="36"/>
      <c r="X368" s="37"/>
      <c r="Y368" s="37"/>
      <c r="Z368" s="36"/>
      <c r="AA368" s="37"/>
      <c r="AB368" s="37"/>
      <c r="AC368" s="36"/>
      <c r="AD368" s="37"/>
      <c r="AE368" s="37"/>
      <c r="AF368" s="36"/>
      <c r="AG368" s="72"/>
      <c r="AH368" s="37"/>
      <c r="AI368" s="36"/>
      <c r="AJ368" s="17"/>
      <c r="AK368" s="57"/>
    </row>
    <row r="369" spans="1:37" ht="16.5" customHeight="1">
      <c r="A369" s="30"/>
      <c r="B369" s="31"/>
      <c r="C369" s="31"/>
      <c r="D369" s="31"/>
      <c r="E369" s="33"/>
      <c r="F369" s="34"/>
      <c r="G369" s="35"/>
      <c r="H369" s="36" t="str">
        <f t="shared" si="53"/>
        <v/>
      </c>
      <c r="I369" s="34"/>
      <c r="J369" s="35"/>
      <c r="K369" s="36" t="str">
        <f t="shared" si="54"/>
        <v/>
      </c>
      <c r="L369" s="34"/>
      <c r="M369" s="37" t="str">
        <f t="shared" si="55"/>
        <v xml:space="preserve"> </v>
      </c>
      <c r="N369" s="36" t="str">
        <f t="shared" si="56"/>
        <v xml:space="preserve"> </v>
      </c>
      <c r="O369" s="38" t="str">
        <f t="shared" si="57"/>
        <v xml:space="preserve"> </v>
      </c>
      <c r="P369" s="37" t="str">
        <f t="shared" si="58"/>
        <v xml:space="preserve"> </v>
      </c>
      <c r="Q369" s="36" t="str">
        <f t="shared" si="59"/>
        <v xml:space="preserve"> </v>
      </c>
      <c r="R369" s="29"/>
      <c r="S369" s="30"/>
      <c r="T369" s="31"/>
      <c r="U369" s="31"/>
      <c r="V369" s="31"/>
      <c r="W369" s="33"/>
      <c r="X369" s="35"/>
      <c r="Y369" s="35"/>
      <c r="Z369" s="33"/>
      <c r="AA369" s="35"/>
      <c r="AB369" s="35"/>
      <c r="AC369" s="33"/>
      <c r="AD369" s="35"/>
      <c r="AE369" s="35"/>
      <c r="AF369" s="33"/>
      <c r="AG369" s="31"/>
      <c r="AH369" s="35"/>
      <c r="AI369" s="33"/>
      <c r="AJ369" s="29"/>
      <c r="AK369" s="57"/>
    </row>
    <row r="370" spans="1:37" ht="16.5" customHeight="1">
      <c r="A370" s="30"/>
      <c r="B370" s="31"/>
      <c r="C370" s="31"/>
      <c r="D370" s="31"/>
      <c r="E370" s="33"/>
      <c r="F370" s="34"/>
      <c r="G370" s="35"/>
      <c r="H370" s="36" t="str">
        <f t="shared" si="53"/>
        <v/>
      </c>
      <c r="I370" s="34"/>
      <c r="J370" s="35"/>
      <c r="K370" s="36" t="str">
        <f t="shared" si="54"/>
        <v/>
      </c>
      <c r="L370" s="34"/>
      <c r="M370" s="37" t="str">
        <f t="shared" si="55"/>
        <v xml:space="preserve"> </v>
      </c>
      <c r="N370" s="36" t="str">
        <f t="shared" si="56"/>
        <v xml:space="preserve"> </v>
      </c>
      <c r="O370" s="38" t="str">
        <f t="shared" si="57"/>
        <v xml:space="preserve"> </v>
      </c>
      <c r="P370" s="37" t="str">
        <f t="shared" si="58"/>
        <v xml:space="preserve"> </v>
      </c>
      <c r="Q370" s="36" t="str">
        <f t="shared" si="59"/>
        <v xml:space="preserve"> </v>
      </c>
      <c r="R370" s="29"/>
      <c r="S370" s="51"/>
      <c r="T370" s="72"/>
      <c r="U370" s="72"/>
      <c r="V370" s="72"/>
      <c r="W370" s="36"/>
      <c r="X370" s="37"/>
      <c r="Y370" s="37"/>
      <c r="Z370" s="36"/>
      <c r="AA370" s="37"/>
      <c r="AB370" s="37"/>
      <c r="AC370" s="36"/>
      <c r="AD370" s="37"/>
      <c r="AE370" s="37"/>
      <c r="AF370" s="36"/>
      <c r="AG370" s="72"/>
      <c r="AH370" s="37"/>
      <c r="AI370" s="36"/>
      <c r="AJ370" s="17"/>
      <c r="AK370" s="57"/>
    </row>
    <row r="371" spans="1:37" ht="16.5" customHeight="1">
      <c r="A371" s="30"/>
      <c r="B371" s="31"/>
      <c r="C371" s="31"/>
      <c r="D371" s="31"/>
      <c r="E371" s="33"/>
      <c r="F371" s="34"/>
      <c r="G371" s="35"/>
      <c r="H371" s="36" t="str">
        <f t="shared" si="53"/>
        <v/>
      </c>
      <c r="I371" s="34"/>
      <c r="J371" s="35"/>
      <c r="K371" s="36" t="str">
        <f t="shared" si="54"/>
        <v/>
      </c>
      <c r="L371" s="34"/>
      <c r="M371" s="37" t="str">
        <f t="shared" si="55"/>
        <v xml:space="preserve"> </v>
      </c>
      <c r="N371" s="36" t="str">
        <f t="shared" si="56"/>
        <v xml:space="preserve"> </v>
      </c>
      <c r="O371" s="38" t="str">
        <f t="shared" si="57"/>
        <v xml:space="preserve"> </v>
      </c>
      <c r="P371" s="37" t="str">
        <f t="shared" si="58"/>
        <v xml:space="preserve"> </v>
      </c>
      <c r="Q371" s="36" t="str">
        <f t="shared" si="59"/>
        <v xml:space="preserve"> </v>
      </c>
      <c r="R371" s="29"/>
      <c r="S371" s="30"/>
      <c r="T371" s="31"/>
      <c r="U371" s="31"/>
      <c r="V371" s="31"/>
      <c r="W371" s="33"/>
      <c r="X371" s="35"/>
      <c r="Y371" s="35"/>
      <c r="Z371" s="33"/>
      <c r="AA371" s="35"/>
      <c r="AB371" s="35"/>
      <c r="AC371" s="33"/>
      <c r="AD371" s="35"/>
      <c r="AE371" s="35"/>
      <c r="AF371" s="33"/>
      <c r="AG371" s="31"/>
      <c r="AH371" s="35"/>
      <c r="AI371" s="33"/>
      <c r="AJ371" s="29"/>
      <c r="AK371" s="57"/>
    </row>
    <row r="372" spans="1:37" ht="16.5" customHeight="1">
      <c r="A372" s="30"/>
      <c r="B372" s="31"/>
      <c r="C372" s="31"/>
      <c r="D372" s="31"/>
      <c r="E372" s="33"/>
      <c r="F372" s="34"/>
      <c r="G372" s="35"/>
      <c r="H372" s="36" t="str">
        <f t="shared" si="53"/>
        <v/>
      </c>
      <c r="I372" s="34"/>
      <c r="J372" s="35"/>
      <c r="K372" s="36" t="str">
        <f t="shared" si="54"/>
        <v/>
      </c>
      <c r="L372" s="34"/>
      <c r="M372" s="37" t="str">
        <f t="shared" si="55"/>
        <v xml:space="preserve"> </v>
      </c>
      <c r="N372" s="36" t="str">
        <f t="shared" si="56"/>
        <v xml:space="preserve"> </v>
      </c>
      <c r="O372" s="38" t="str">
        <f t="shared" si="57"/>
        <v xml:space="preserve"> </v>
      </c>
      <c r="P372" s="37" t="str">
        <f t="shared" si="58"/>
        <v xml:space="preserve"> </v>
      </c>
      <c r="Q372" s="36" t="str">
        <f t="shared" si="59"/>
        <v xml:space="preserve"> </v>
      </c>
      <c r="R372" s="29"/>
      <c r="S372" s="51"/>
      <c r="T372" s="72"/>
      <c r="U372" s="72"/>
      <c r="V372" s="72"/>
      <c r="W372" s="36"/>
      <c r="X372" s="37"/>
      <c r="Y372" s="37"/>
      <c r="Z372" s="36"/>
      <c r="AA372" s="37"/>
      <c r="AB372" s="37"/>
      <c r="AC372" s="36"/>
      <c r="AD372" s="37"/>
      <c r="AE372" s="37"/>
      <c r="AF372" s="36"/>
      <c r="AG372" s="72"/>
      <c r="AH372" s="37"/>
      <c r="AI372" s="36"/>
      <c r="AJ372" s="17"/>
      <c r="AK372" s="57"/>
    </row>
    <row r="373" spans="1:37" ht="16.5" customHeight="1">
      <c r="A373" s="30"/>
      <c r="B373" s="31"/>
      <c r="C373" s="31"/>
      <c r="D373" s="31"/>
      <c r="E373" s="33"/>
      <c r="F373" s="34"/>
      <c r="G373" s="35"/>
      <c r="H373" s="36" t="str">
        <f t="shared" si="53"/>
        <v/>
      </c>
      <c r="I373" s="34"/>
      <c r="J373" s="35"/>
      <c r="K373" s="36" t="str">
        <f t="shared" si="54"/>
        <v/>
      </c>
      <c r="L373" s="34"/>
      <c r="M373" s="37" t="str">
        <f t="shared" si="55"/>
        <v xml:space="preserve"> </v>
      </c>
      <c r="N373" s="36" t="str">
        <f t="shared" si="56"/>
        <v xml:space="preserve"> </v>
      </c>
      <c r="O373" s="38" t="str">
        <f t="shared" si="57"/>
        <v xml:space="preserve"> </v>
      </c>
      <c r="P373" s="37" t="str">
        <f t="shared" si="58"/>
        <v xml:space="preserve"> </v>
      </c>
      <c r="Q373" s="36" t="str">
        <f t="shared" si="59"/>
        <v xml:space="preserve"> </v>
      </c>
      <c r="R373" s="29"/>
      <c r="S373" s="30"/>
      <c r="T373" s="31"/>
      <c r="U373" s="31"/>
      <c r="V373" s="31"/>
      <c r="W373" s="33"/>
      <c r="X373" s="35"/>
      <c r="Y373" s="35"/>
      <c r="Z373" s="33"/>
      <c r="AA373" s="35"/>
      <c r="AB373" s="35"/>
      <c r="AC373" s="33"/>
      <c r="AD373" s="35"/>
      <c r="AE373" s="35"/>
      <c r="AF373" s="33"/>
      <c r="AG373" s="31"/>
      <c r="AH373" s="35"/>
      <c r="AI373" s="33"/>
      <c r="AJ373" s="29"/>
      <c r="AK373" s="57"/>
    </row>
    <row r="374" spans="1:37" ht="16.5" customHeight="1">
      <c r="A374" s="30"/>
      <c r="B374" s="31"/>
      <c r="C374" s="31"/>
      <c r="D374" s="31"/>
      <c r="E374" s="33"/>
      <c r="F374" s="34"/>
      <c r="G374" s="35"/>
      <c r="H374" s="36" t="str">
        <f t="shared" si="53"/>
        <v/>
      </c>
      <c r="I374" s="34"/>
      <c r="J374" s="35"/>
      <c r="K374" s="36" t="str">
        <f t="shared" si="54"/>
        <v/>
      </c>
      <c r="L374" s="34"/>
      <c r="M374" s="37" t="str">
        <f t="shared" si="55"/>
        <v xml:space="preserve"> </v>
      </c>
      <c r="N374" s="36" t="str">
        <f t="shared" si="56"/>
        <v xml:space="preserve"> </v>
      </c>
      <c r="O374" s="38" t="str">
        <f t="shared" si="57"/>
        <v xml:space="preserve"> </v>
      </c>
      <c r="P374" s="37" t="str">
        <f t="shared" si="58"/>
        <v xml:space="preserve"> </v>
      </c>
      <c r="Q374" s="36" t="str">
        <f t="shared" si="59"/>
        <v xml:space="preserve"> </v>
      </c>
      <c r="R374" s="29"/>
      <c r="S374" s="51"/>
      <c r="T374" s="72"/>
      <c r="U374" s="72"/>
      <c r="V374" s="72"/>
      <c r="W374" s="36"/>
      <c r="X374" s="37"/>
      <c r="Y374" s="37"/>
      <c r="Z374" s="36"/>
      <c r="AA374" s="37"/>
      <c r="AB374" s="37"/>
      <c r="AC374" s="36"/>
      <c r="AD374" s="37"/>
      <c r="AE374" s="37"/>
      <c r="AF374" s="36"/>
      <c r="AG374" s="72"/>
      <c r="AH374" s="37"/>
      <c r="AI374" s="36"/>
      <c r="AJ374" s="17"/>
      <c r="AK374" s="57"/>
    </row>
    <row r="375" spans="1:37" ht="16.5" customHeight="1">
      <c r="A375" s="30"/>
      <c r="B375" s="31"/>
      <c r="C375" s="31"/>
      <c r="D375" s="31"/>
      <c r="E375" s="33"/>
      <c r="F375" s="34"/>
      <c r="G375" s="35"/>
      <c r="H375" s="36" t="str">
        <f t="shared" si="53"/>
        <v/>
      </c>
      <c r="I375" s="34"/>
      <c r="J375" s="35"/>
      <c r="K375" s="36" t="str">
        <f t="shared" si="54"/>
        <v/>
      </c>
      <c r="L375" s="34"/>
      <c r="M375" s="37" t="str">
        <f t="shared" si="55"/>
        <v xml:space="preserve"> </v>
      </c>
      <c r="N375" s="36" t="str">
        <f t="shared" si="56"/>
        <v xml:space="preserve"> </v>
      </c>
      <c r="O375" s="38" t="str">
        <f t="shared" si="57"/>
        <v xml:space="preserve"> </v>
      </c>
      <c r="P375" s="37" t="str">
        <f t="shared" si="58"/>
        <v xml:space="preserve"> </v>
      </c>
      <c r="Q375" s="36" t="str">
        <f t="shared" si="59"/>
        <v xml:space="preserve"> </v>
      </c>
      <c r="R375" s="29"/>
      <c r="S375" s="30"/>
      <c r="T375" s="31"/>
      <c r="U375" s="31"/>
      <c r="V375" s="31"/>
      <c r="W375" s="33"/>
      <c r="X375" s="35"/>
      <c r="Y375" s="35"/>
      <c r="Z375" s="33"/>
      <c r="AA375" s="35"/>
      <c r="AB375" s="35"/>
      <c r="AC375" s="33"/>
      <c r="AD375" s="35"/>
      <c r="AE375" s="35"/>
      <c r="AF375" s="33"/>
      <c r="AG375" s="31"/>
      <c r="AH375" s="35"/>
      <c r="AI375" s="33"/>
      <c r="AJ375" s="29"/>
      <c r="AK375" s="57"/>
    </row>
    <row r="376" spans="1:37" ht="16.5" customHeight="1">
      <c r="A376" s="30"/>
      <c r="B376" s="31"/>
      <c r="C376" s="31"/>
      <c r="D376" s="31"/>
      <c r="E376" s="33"/>
      <c r="F376" s="34"/>
      <c r="G376" s="35"/>
      <c r="H376" s="36" t="str">
        <f t="shared" si="53"/>
        <v/>
      </c>
      <c r="I376" s="34"/>
      <c r="J376" s="35"/>
      <c r="K376" s="36" t="str">
        <f t="shared" si="54"/>
        <v/>
      </c>
      <c r="L376" s="34"/>
      <c r="M376" s="37" t="str">
        <f t="shared" si="55"/>
        <v xml:space="preserve"> </v>
      </c>
      <c r="N376" s="36" t="str">
        <f t="shared" si="56"/>
        <v xml:space="preserve"> </v>
      </c>
      <c r="O376" s="38" t="str">
        <f t="shared" si="57"/>
        <v xml:space="preserve"> </v>
      </c>
      <c r="P376" s="37" t="str">
        <f t="shared" si="58"/>
        <v xml:space="preserve"> </v>
      </c>
      <c r="Q376" s="36" t="str">
        <f t="shared" si="59"/>
        <v xml:space="preserve"> </v>
      </c>
      <c r="R376" s="29"/>
      <c r="S376" s="51"/>
      <c r="T376" s="72"/>
      <c r="U376" s="72"/>
      <c r="V376" s="72"/>
      <c r="W376" s="36"/>
      <c r="X376" s="37"/>
      <c r="Y376" s="37"/>
      <c r="Z376" s="36"/>
      <c r="AA376" s="37"/>
      <c r="AB376" s="37"/>
      <c r="AC376" s="36"/>
      <c r="AD376" s="37"/>
      <c r="AE376" s="37"/>
      <c r="AF376" s="36"/>
      <c r="AG376" s="72"/>
      <c r="AH376" s="37"/>
      <c r="AI376" s="36"/>
      <c r="AJ376" s="17"/>
      <c r="AK376" s="57"/>
    </row>
    <row r="377" spans="1:37" ht="16.5" customHeight="1">
      <c r="A377" s="30"/>
      <c r="B377" s="31"/>
      <c r="C377" s="31"/>
      <c r="D377" s="31"/>
      <c r="E377" s="33"/>
      <c r="F377" s="34"/>
      <c r="G377" s="35"/>
      <c r="H377" s="36" t="str">
        <f t="shared" si="53"/>
        <v/>
      </c>
      <c r="I377" s="34"/>
      <c r="J377" s="35"/>
      <c r="K377" s="36" t="str">
        <f t="shared" si="54"/>
        <v/>
      </c>
      <c r="L377" s="34"/>
      <c r="M377" s="37" t="str">
        <f t="shared" si="55"/>
        <v xml:space="preserve"> </v>
      </c>
      <c r="N377" s="36" t="str">
        <f t="shared" si="56"/>
        <v xml:space="preserve"> </v>
      </c>
      <c r="O377" s="38" t="str">
        <f t="shared" si="57"/>
        <v xml:space="preserve"> </v>
      </c>
      <c r="P377" s="37" t="str">
        <f t="shared" si="58"/>
        <v xml:space="preserve"> </v>
      </c>
      <c r="Q377" s="36" t="str">
        <f t="shared" si="59"/>
        <v xml:space="preserve"> </v>
      </c>
      <c r="R377" s="29"/>
      <c r="S377" s="30"/>
      <c r="T377" s="31"/>
      <c r="U377" s="31"/>
      <c r="V377" s="31"/>
      <c r="W377" s="33"/>
      <c r="X377" s="35"/>
      <c r="Y377" s="35"/>
      <c r="Z377" s="33"/>
      <c r="AA377" s="35"/>
      <c r="AB377" s="35"/>
      <c r="AC377" s="33"/>
      <c r="AD377" s="35"/>
      <c r="AE377" s="35"/>
      <c r="AF377" s="33"/>
      <c r="AG377" s="31"/>
      <c r="AH377" s="35"/>
      <c r="AI377" s="33"/>
      <c r="AJ377" s="29"/>
      <c r="AK377" s="57"/>
    </row>
    <row r="378" spans="1:37" ht="16.5" customHeight="1">
      <c r="A378" s="30"/>
      <c r="B378" s="31"/>
      <c r="C378" s="31"/>
      <c r="D378" s="31"/>
      <c r="E378" s="33"/>
      <c r="F378" s="34"/>
      <c r="G378" s="35"/>
      <c r="H378" s="36" t="str">
        <f t="shared" si="53"/>
        <v/>
      </c>
      <c r="I378" s="34"/>
      <c r="J378" s="35"/>
      <c r="K378" s="36" t="str">
        <f t="shared" si="54"/>
        <v/>
      </c>
      <c r="L378" s="34"/>
      <c r="M378" s="37" t="str">
        <f t="shared" si="55"/>
        <v xml:space="preserve"> </v>
      </c>
      <c r="N378" s="36" t="str">
        <f t="shared" si="56"/>
        <v xml:space="preserve"> </v>
      </c>
      <c r="O378" s="38" t="str">
        <f t="shared" si="57"/>
        <v xml:space="preserve"> </v>
      </c>
      <c r="P378" s="37" t="str">
        <f t="shared" si="58"/>
        <v xml:space="preserve"> </v>
      </c>
      <c r="Q378" s="36" t="str">
        <f t="shared" si="59"/>
        <v xml:space="preserve"> </v>
      </c>
      <c r="R378" s="29"/>
      <c r="S378" s="51"/>
      <c r="T378" s="72"/>
      <c r="U378" s="72"/>
      <c r="V378" s="72"/>
      <c r="W378" s="36"/>
      <c r="X378" s="37"/>
      <c r="Y378" s="37"/>
      <c r="Z378" s="36"/>
      <c r="AA378" s="37"/>
      <c r="AB378" s="37"/>
      <c r="AC378" s="36"/>
      <c r="AD378" s="37"/>
      <c r="AE378" s="37"/>
      <c r="AF378" s="36"/>
      <c r="AG378" s="72"/>
      <c r="AH378" s="37"/>
      <c r="AI378" s="36"/>
      <c r="AJ378" s="17"/>
      <c r="AK378" s="57"/>
    </row>
    <row r="379" spans="1:37" ht="16.5" customHeight="1">
      <c r="A379" s="30"/>
      <c r="B379" s="31"/>
      <c r="C379" s="31"/>
      <c r="D379" s="31"/>
      <c r="E379" s="33"/>
      <c r="F379" s="34"/>
      <c r="G379" s="35"/>
      <c r="H379" s="36" t="str">
        <f t="shared" si="53"/>
        <v/>
      </c>
      <c r="I379" s="34"/>
      <c r="J379" s="35"/>
      <c r="K379" s="36" t="str">
        <f t="shared" si="54"/>
        <v/>
      </c>
      <c r="L379" s="34"/>
      <c r="M379" s="37" t="str">
        <f t="shared" si="55"/>
        <v xml:space="preserve"> </v>
      </c>
      <c r="N379" s="36" t="str">
        <f t="shared" si="56"/>
        <v xml:space="preserve"> </v>
      </c>
      <c r="O379" s="38" t="str">
        <f t="shared" si="57"/>
        <v xml:space="preserve"> </v>
      </c>
      <c r="P379" s="37" t="str">
        <f t="shared" si="58"/>
        <v xml:space="preserve"> </v>
      </c>
      <c r="Q379" s="36" t="str">
        <f t="shared" si="59"/>
        <v xml:space="preserve"> </v>
      </c>
      <c r="R379" s="29"/>
      <c r="S379" s="30"/>
      <c r="T379" s="31"/>
      <c r="U379" s="31"/>
      <c r="V379" s="31"/>
      <c r="W379" s="33"/>
      <c r="X379" s="35"/>
      <c r="Y379" s="35"/>
      <c r="Z379" s="33"/>
      <c r="AA379" s="35"/>
      <c r="AB379" s="35"/>
      <c r="AC379" s="33"/>
      <c r="AD379" s="35"/>
      <c r="AE379" s="35"/>
      <c r="AF379" s="33"/>
      <c r="AG379" s="31"/>
      <c r="AH379" s="35"/>
      <c r="AI379" s="33"/>
      <c r="AJ379" s="29"/>
      <c r="AK379" s="57"/>
    </row>
    <row r="380" spans="1:37" ht="16.5" customHeight="1">
      <c r="A380" s="30"/>
      <c r="B380" s="31"/>
      <c r="C380" s="31"/>
      <c r="D380" s="31"/>
      <c r="E380" s="33"/>
      <c r="F380" s="34"/>
      <c r="G380" s="35"/>
      <c r="H380" s="36" t="str">
        <f t="shared" si="53"/>
        <v/>
      </c>
      <c r="I380" s="34"/>
      <c r="J380" s="35"/>
      <c r="K380" s="36" t="str">
        <f t="shared" si="54"/>
        <v/>
      </c>
      <c r="L380" s="34"/>
      <c r="M380" s="37" t="str">
        <f t="shared" si="55"/>
        <v xml:space="preserve"> </v>
      </c>
      <c r="N380" s="36" t="str">
        <f t="shared" si="56"/>
        <v xml:space="preserve"> </v>
      </c>
      <c r="O380" s="38" t="str">
        <f t="shared" si="57"/>
        <v xml:space="preserve"> </v>
      </c>
      <c r="P380" s="37" t="str">
        <f t="shared" si="58"/>
        <v xml:space="preserve"> </v>
      </c>
      <c r="Q380" s="36" t="str">
        <f t="shared" si="59"/>
        <v xml:space="preserve"> </v>
      </c>
      <c r="R380" s="29"/>
      <c r="S380" s="51"/>
      <c r="T380" s="72"/>
      <c r="U380" s="72"/>
      <c r="V380" s="72"/>
      <c r="W380" s="36"/>
      <c r="X380" s="37"/>
      <c r="Y380" s="37"/>
      <c r="Z380" s="36"/>
      <c r="AA380" s="37"/>
      <c r="AB380" s="37"/>
      <c r="AC380" s="36"/>
      <c r="AD380" s="37"/>
      <c r="AE380" s="37"/>
      <c r="AF380" s="36"/>
      <c r="AG380" s="72"/>
      <c r="AH380" s="37"/>
      <c r="AI380" s="36"/>
      <c r="AJ380" s="17"/>
      <c r="AK380" s="57"/>
    </row>
    <row r="381" spans="1:37" ht="16.5" customHeight="1">
      <c r="A381" s="30"/>
      <c r="B381" s="31"/>
      <c r="C381" s="31"/>
      <c r="D381" s="31"/>
      <c r="E381" s="33"/>
      <c r="F381" s="34"/>
      <c r="G381" s="35"/>
      <c r="H381" s="36" t="str">
        <f t="shared" si="53"/>
        <v/>
      </c>
      <c r="I381" s="34"/>
      <c r="J381" s="35"/>
      <c r="K381" s="36" t="str">
        <f t="shared" si="54"/>
        <v/>
      </c>
      <c r="L381" s="34"/>
      <c r="M381" s="37" t="str">
        <f t="shared" si="55"/>
        <v xml:space="preserve"> </v>
      </c>
      <c r="N381" s="36" t="str">
        <f t="shared" si="56"/>
        <v xml:space="preserve"> </v>
      </c>
      <c r="O381" s="38" t="str">
        <f t="shared" si="57"/>
        <v xml:space="preserve"> </v>
      </c>
      <c r="P381" s="37" t="str">
        <f t="shared" si="58"/>
        <v xml:space="preserve"> </v>
      </c>
      <c r="Q381" s="36" t="str">
        <f t="shared" si="59"/>
        <v xml:space="preserve"> </v>
      </c>
      <c r="R381" s="29"/>
      <c r="S381" s="30"/>
      <c r="T381" s="31"/>
      <c r="U381" s="31"/>
      <c r="V381" s="31"/>
      <c r="W381" s="33"/>
      <c r="X381" s="35"/>
      <c r="Y381" s="35"/>
      <c r="Z381" s="33"/>
      <c r="AA381" s="35"/>
      <c r="AB381" s="35"/>
      <c r="AC381" s="33"/>
      <c r="AD381" s="35"/>
      <c r="AE381" s="35"/>
      <c r="AF381" s="33"/>
      <c r="AG381" s="31"/>
      <c r="AH381" s="35"/>
      <c r="AI381" s="33"/>
      <c r="AJ381" s="29"/>
      <c r="AK381" s="57"/>
    </row>
    <row r="382" spans="1:37" ht="16.5" customHeight="1">
      <c r="A382" s="30"/>
      <c r="B382" s="31"/>
      <c r="C382" s="31"/>
      <c r="D382" s="31"/>
      <c r="E382" s="33"/>
      <c r="F382" s="34"/>
      <c r="G382" s="35"/>
      <c r="H382" s="36" t="str">
        <f t="shared" si="53"/>
        <v/>
      </c>
      <c r="I382" s="34"/>
      <c r="J382" s="35"/>
      <c r="K382" s="36" t="str">
        <f t="shared" si="54"/>
        <v/>
      </c>
      <c r="L382" s="34"/>
      <c r="M382" s="37" t="str">
        <f t="shared" si="55"/>
        <v xml:space="preserve"> </v>
      </c>
      <c r="N382" s="36" t="str">
        <f t="shared" si="56"/>
        <v xml:space="preserve"> </v>
      </c>
      <c r="O382" s="38" t="str">
        <f t="shared" si="57"/>
        <v xml:space="preserve"> </v>
      </c>
      <c r="P382" s="37" t="str">
        <f t="shared" si="58"/>
        <v xml:space="preserve"> </v>
      </c>
      <c r="Q382" s="36" t="str">
        <f t="shared" si="59"/>
        <v xml:space="preserve"> </v>
      </c>
      <c r="R382" s="29"/>
      <c r="S382" s="51"/>
      <c r="T382" s="72"/>
      <c r="U382" s="72"/>
      <c r="V382" s="72"/>
      <c r="W382" s="36"/>
      <c r="X382" s="37"/>
      <c r="Y382" s="37"/>
      <c r="Z382" s="36"/>
      <c r="AA382" s="37"/>
      <c r="AB382" s="37"/>
      <c r="AC382" s="36"/>
      <c r="AD382" s="37"/>
      <c r="AE382" s="37"/>
      <c r="AF382" s="36"/>
      <c r="AG382" s="72"/>
      <c r="AH382" s="37"/>
      <c r="AI382" s="36"/>
      <c r="AJ382" s="17"/>
      <c r="AK382" s="57"/>
    </row>
    <row r="383" spans="1:37" ht="16.5" customHeight="1">
      <c r="A383" s="30"/>
      <c r="B383" s="31"/>
      <c r="C383" s="31"/>
      <c r="D383" s="31"/>
      <c r="E383" s="33"/>
      <c r="F383" s="34"/>
      <c r="G383" s="35"/>
      <c r="H383" s="36" t="str">
        <f t="shared" si="53"/>
        <v/>
      </c>
      <c r="I383" s="34"/>
      <c r="J383" s="35"/>
      <c r="K383" s="36" t="str">
        <f t="shared" si="54"/>
        <v/>
      </c>
      <c r="L383" s="34"/>
      <c r="M383" s="37" t="str">
        <f t="shared" si="55"/>
        <v xml:space="preserve"> </v>
      </c>
      <c r="N383" s="36" t="str">
        <f t="shared" si="56"/>
        <v xml:space="preserve"> </v>
      </c>
      <c r="O383" s="38" t="str">
        <f t="shared" si="57"/>
        <v xml:space="preserve"> </v>
      </c>
      <c r="P383" s="37" t="str">
        <f t="shared" si="58"/>
        <v xml:space="preserve"> </v>
      </c>
      <c r="Q383" s="36" t="str">
        <f t="shared" si="59"/>
        <v xml:space="preserve"> </v>
      </c>
      <c r="R383" s="29"/>
      <c r="S383" s="30"/>
      <c r="T383" s="31"/>
      <c r="U383" s="31"/>
      <c r="V383" s="31"/>
      <c r="W383" s="33"/>
      <c r="X383" s="35"/>
      <c r="Y383" s="35"/>
      <c r="Z383" s="33"/>
      <c r="AA383" s="35"/>
      <c r="AB383" s="35"/>
      <c r="AC383" s="33"/>
      <c r="AD383" s="35"/>
      <c r="AE383" s="35"/>
      <c r="AF383" s="33"/>
      <c r="AG383" s="31"/>
      <c r="AH383" s="35"/>
      <c r="AI383" s="33"/>
      <c r="AJ383" s="29"/>
      <c r="AK383" s="57"/>
    </row>
    <row r="384" spans="1:37" ht="16.5" customHeight="1">
      <c r="A384" s="30"/>
      <c r="B384" s="31"/>
      <c r="C384" s="31"/>
      <c r="D384" s="31"/>
      <c r="E384" s="33"/>
      <c r="F384" s="34"/>
      <c r="G384" s="35"/>
      <c r="H384" s="36" t="str">
        <f t="shared" si="53"/>
        <v/>
      </c>
      <c r="I384" s="34"/>
      <c r="J384" s="35"/>
      <c r="K384" s="36" t="str">
        <f t="shared" si="54"/>
        <v/>
      </c>
      <c r="L384" s="34"/>
      <c r="M384" s="37" t="str">
        <f t="shared" si="55"/>
        <v xml:space="preserve"> </v>
      </c>
      <c r="N384" s="36" t="str">
        <f t="shared" si="56"/>
        <v xml:space="preserve"> </v>
      </c>
      <c r="O384" s="38" t="str">
        <f t="shared" si="57"/>
        <v xml:space="preserve"> </v>
      </c>
      <c r="P384" s="37" t="str">
        <f t="shared" si="58"/>
        <v xml:space="preserve"> </v>
      </c>
      <c r="Q384" s="36" t="str">
        <f t="shared" si="59"/>
        <v xml:space="preserve"> </v>
      </c>
      <c r="R384" s="29"/>
      <c r="S384" s="51"/>
      <c r="T384" s="72"/>
      <c r="U384" s="72"/>
      <c r="V384" s="72"/>
      <c r="W384" s="36"/>
      <c r="X384" s="37"/>
      <c r="Y384" s="37"/>
      <c r="Z384" s="36"/>
      <c r="AA384" s="37"/>
      <c r="AB384" s="37"/>
      <c r="AC384" s="36"/>
      <c r="AD384" s="37"/>
      <c r="AE384" s="37"/>
      <c r="AF384" s="36"/>
      <c r="AG384" s="72"/>
      <c r="AH384" s="37"/>
      <c r="AI384" s="36"/>
      <c r="AJ384" s="17"/>
      <c r="AK384" s="57"/>
    </row>
    <row r="385" spans="1:37" ht="16.5" customHeight="1">
      <c r="A385" s="30"/>
      <c r="B385" s="31"/>
      <c r="C385" s="31"/>
      <c r="D385" s="31"/>
      <c r="E385" s="33"/>
      <c r="F385" s="34"/>
      <c r="G385" s="35"/>
      <c r="H385" s="36" t="str">
        <f t="shared" si="53"/>
        <v/>
      </c>
      <c r="I385" s="34"/>
      <c r="J385" s="35"/>
      <c r="K385" s="36" t="str">
        <f t="shared" si="54"/>
        <v/>
      </c>
      <c r="L385" s="34"/>
      <c r="M385" s="37" t="str">
        <f t="shared" si="55"/>
        <v xml:space="preserve"> </v>
      </c>
      <c r="N385" s="36" t="str">
        <f t="shared" si="56"/>
        <v xml:space="preserve"> </v>
      </c>
      <c r="O385" s="38" t="str">
        <f t="shared" si="57"/>
        <v xml:space="preserve"> </v>
      </c>
      <c r="P385" s="37" t="str">
        <f t="shared" si="58"/>
        <v xml:space="preserve"> </v>
      </c>
      <c r="Q385" s="36" t="str">
        <f t="shared" si="59"/>
        <v xml:space="preserve"> </v>
      </c>
      <c r="R385" s="29"/>
      <c r="S385" s="30"/>
      <c r="T385" s="31"/>
      <c r="U385" s="31"/>
      <c r="V385" s="31"/>
      <c r="W385" s="33"/>
      <c r="X385" s="35"/>
      <c r="Y385" s="35"/>
      <c r="Z385" s="33"/>
      <c r="AA385" s="35"/>
      <c r="AB385" s="35"/>
      <c r="AC385" s="33"/>
      <c r="AD385" s="35"/>
      <c r="AE385" s="35"/>
      <c r="AF385" s="33"/>
      <c r="AG385" s="31"/>
      <c r="AH385" s="35"/>
      <c r="AI385" s="33"/>
      <c r="AJ385" s="29"/>
      <c r="AK385" s="57"/>
    </row>
    <row r="386" spans="1:37" ht="16.5" customHeight="1">
      <c r="A386" s="30"/>
      <c r="B386" s="31"/>
      <c r="C386" s="31"/>
      <c r="D386" s="31"/>
      <c r="E386" s="33"/>
      <c r="F386" s="34"/>
      <c r="G386" s="35"/>
      <c r="H386" s="36" t="str">
        <f t="shared" si="53"/>
        <v/>
      </c>
      <c r="I386" s="34"/>
      <c r="J386" s="35"/>
      <c r="K386" s="36" t="str">
        <f t="shared" si="54"/>
        <v/>
      </c>
      <c r="L386" s="34"/>
      <c r="M386" s="37" t="str">
        <f t="shared" si="55"/>
        <v xml:space="preserve"> </v>
      </c>
      <c r="N386" s="36" t="str">
        <f t="shared" si="56"/>
        <v xml:space="preserve"> </v>
      </c>
      <c r="O386" s="38" t="str">
        <f t="shared" si="57"/>
        <v xml:space="preserve"> </v>
      </c>
      <c r="P386" s="37" t="str">
        <f t="shared" si="58"/>
        <v xml:space="preserve"> </v>
      </c>
      <c r="Q386" s="36" t="str">
        <f t="shared" si="59"/>
        <v xml:space="preserve"> </v>
      </c>
      <c r="R386" s="29"/>
      <c r="S386" s="51"/>
      <c r="T386" s="72"/>
      <c r="U386" s="72"/>
      <c r="V386" s="72"/>
      <c r="W386" s="36"/>
      <c r="X386" s="37"/>
      <c r="Y386" s="37"/>
      <c r="Z386" s="36"/>
      <c r="AA386" s="37"/>
      <c r="AB386" s="37"/>
      <c r="AC386" s="36"/>
      <c r="AD386" s="37"/>
      <c r="AE386" s="37"/>
      <c r="AF386" s="36"/>
      <c r="AG386" s="72"/>
      <c r="AH386" s="37"/>
      <c r="AI386" s="36"/>
      <c r="AJ386" s="17"/>
      <c r="AK386" s="57"/>
    </row>
    <row r="387" spans="1:37" ht="16.5" customHeight="1">
      <c r="A387" s="30"/>
      <c r="B387" s="31"/>
      <c r="C387" s="31"/>
      <c r="D387" s="31"/>
      <c r="E387" s="33"/>
      <c r="F387" s="34"/>
      <c r="G387" s="35"/>
      <c r="H387" s="36" t="str">
        <f t="shared" si="53"/>
        <v/>
      </c>
      <c r="I387" s="34"/>
      <c r="J387" s="35"/>
      <c r="K387" s="36" t="str">
        <f t="shared" si="54"/>
        <v/>
      </c>
      <c r="L387" s="34"/>
      <c r="M387" s="37" t="str">
        <f t="shared" si="55"/>
        <v xml:space="preserve"> </v>
      </c>
      <c r="N387" s="36" t="str">
        <f t="shared" si="56"/>
        <v xml:space="preserve"> </v>
      </c>
      <c r="O387" s="38" t="str">
        <f t="shared" si="57"/>
        <v xml:space="preserve"> </v>
      </c>
      <c r="P387" s="37" t="str">
        <f t="shared" si="58"/>
        <v xml:space="preserve"> </v>
      </c>
      <c r="Q387" s="36" t="str">
        <f t="shared" si="59"/>
        <v xml:space="preserve"> </v>
      </c>
      <c r="R387" s="29"/>
      <c r="S387" s="30"/>
      <c r="T387" s="31"/>
      <c r="U387" s="31"/>
      <c r="V387" s="31"/>
      <c r="W387" s="33"/>
      <c r="X387" s="35"/>
      <c r="Y387" s="35"/>
      <c r="Z387" s="33"/>
      <c r="AA387" s="35"/>
      <c r="AB387" s="35"/>
      <c r="AC387" s="33"/>
      <c r="AD387" s="35"/>
      <c r="AE387" s="35"/>
      <c r="AF387" s="33"/>
      <c r="AG387" s="31"/>
      <c r="AH387" s="35"/>
      <c r="AI387" s="33"/>
      <c r="AJ387" s="29"/>
      <c r="AK387" s="57"/>
    </row>
    <row r="388" spans="1:37" ht="16.5" customHeight="1">
      <c r="A388" s="30"/>
      <c r="B388" s="31"/>
      <c r="C388" s="31"/>
      <c r="D388" s="31"/>
      <c r="E388" s="33"/>
      <c r="F388" s="34"/>
      <c r="G388" s="35"/>
      <c r="H388" s="36" t="str">
        <f t="shared" si="53"/>
        <v/>
      </c>
      <c r="I388" s="34"/>
      <c r="J388" s="35"/>
      <c r="K388" s="36" t="str">
        <f t="shared" si="54"/>
        <v/>
      </c>
      <c r="L388" s="34"/>
      <c r="M388" s="37" t="str">
        <f t="shared" si="55"/>
        <v xml:space="preserve"> </v>
      </c>
      <c r="N388" s="36" t="str">
        <f t="shared" si="56"/>
        <v xml:space="preserve"> </v>
      </c>
      <c r="O388" s="38" t="str">
        <f t="shared" si="57"/>
        <v xml:space="preserve"> </v>
      </c>
      <c r="P388" s="37" t="str">
        <f t="shared" si="58"/>
        <v xml:space="preserve"> </v>
      </c>
      <c r="Q388" s="36" t="str">
        <f t="shared" si="59"/>
        <v xml:space="preserve"> </v>
      </c>
      <c r="R388" s="29"/>
      <c r="S388" s="51"/>
      <c r="T388" s="72"/>
      <c r="U388" s="72"/>
      <c r="V388" s="72"/>
      <c r="W388" s="36"/>
      <c r="X388" s="37"/>
      <c r="Y388" s="37"/>
      <c r="Z388" s="36"/>
      <c r="AA388" s="37"/>
      <c r="AB388" s="37"/>
      <c r="AC388" s="36"/>
      <c r="AD388" s="37"/>
      <c r="AE388" s="37"/>
      <c r="AF388" s="36"/>
      <c r="AG388" s="72"/>
      <c r="AH388" s="37"/>
      <c r="AI388" s="36"/>
      <c r="AJ388" s="17"/>
      <c r="AK388" s="57"/>
    </row>
    <row r="389" spans="1:37" ht="16.5" customHeight="1">
      <c r="A389" s="30"/>
      <c r="B389" s="31"/>
      <c r="C389" s="31"/>
      <c r="D389" s="31"/>
      <c r="E389" s="33"/>
      <c r="F389" s="34"/>
      <c r="G389" s="35"/>
      <c r="H389" s="36" t="str">
        <f t="shared" si="53"/>
        <v/>
      </c>
      <c r="I389" s="34"/>
      <c r="J389" s="35"/>
      <c r="K389" s="36" t="str">
        <f t="shared" si="54"/>
        <v/>
      </c>
      <c r="L389" s="34"/>
      <c r="M389" s="37" t="str">
        <f t="shared" si="55"/>
        <v xml:space="preserve"> </v>
      </c>
      <c r="N389" s="36" t="str">
        <f t="shared" si="56"/>
        <v xml:space="preserve"> </v>
      </c>
      <c r="O389" s="38" t="str">
        <f t="shared" si="57"/>
        <v xml:space="preserve"> </v>
      </c>
      <c r="P389" s="37" t="str">
        <f t="shared" si="58"/>
        <v xml:space="preserve"> </v>
      </c>
      <c r="Q389" s="36" t="str">
        <f t="shared" si="59"/>
        <v xml:space="preserve"> </v>
      </c>
      <c r="R389" s="29"/>
      <c r="S389" s="30"/>
      <c r="T389" s="31"/>
      <c r="U389" s="31"/>
      <c r="V389" s="31"/>
      <c r="W389" s="33"/>
      <c r="X389" s="35"/>
      <c r="Y389" s="35"/>
      <c r="Z389" s="33"/>
      <c r="AA389" s="35"/>
      <c r="AB389" s="35"/>
      <c r="AC389" s="33"/>
      <c r="AD389" s="35"/>
      <c r="AE389" s="35"/>
      <c r="AF389" s="33"/>
      <c r="AG389" s="31"/>
      <c r="AH389" s="35"/>
      <c r="AI389" s="33"/>
      <c r="AJ389" s="29"/>
      <c r="AK389" s="57"/>
    </row>
    <row r="390" spans="1:37" ht="16.5" customHeight="1">
      <c r="A390" s="30"/>
      <c r="B390" s="31"/>
      <c r="C390" s="31"/>
      <c r="D390" s="31"/>
      <c r="E390" s="33"/>
      <c r="F390" s="34"/>
      <c r="G390" s="35"/>
      <c r="H390" s="36" t="str">
        <f t="shared" si="53"/>
        <v/>
      </c>
      <c r="I390" s="34"/>
      <c r="J390" s="35"/>
      <c r="K390" s="36" t="str">
        <f t="shared" si="54"/>
        <v/>
      </c>
      <c r="L390" s="34"/>
      <c r="M390" s="37" t="str">
        <f t="shared" si="55"/>
        <v xml:space="preserve"> </v>
      </c>
      <c r="N390" s="36" t="str">
        <f t="shared" si="56"/>
        <v xml:space="preserve"> </v>
      </c>
      <c r="O390" s="38" t="str">
        <f t="shared" si="57"/>
        <v xml:space="preserve"> </v>
      </c>
      <c r="P390" s="37" t="str">
        <f t="shared" si="58"/>
        <v xml:space="preserve"> </v>
      </c>
      <c r="Q390" s="36" t="str">
        <f t="shared" si="59"/>
        <v xml:space="preserve"> </v>
      </c>
      <c r="R390" s="29"/>
      <c r="S390" s="51"/>
      <c r="T390" s="72"/>
      <c r="U390" s="72"/>
      <c r="V390" s="72"/>
      <c r="W390" s="36"/>
      <c r="X390" s="37"/>
      <c r="Y390" s="37"/>
      <c r="Z390" s="36"/>
      <c r="AA390" s="37"/>
      <c r="AB390" s="37"/>
      <c r="AC390" s="36"/>
      <c r="AD390" s="37"/>
      <c r="AE390" s="37"/>
      <c r="AF390" s="36"/>
      <c r="AG390" s="72"/>
      <c r="AH390" s="37"/>
      <c r="AI390" s="36"/>
      <c r="AJ390" s="17"/>
      <c r="AK390" s="57"/>
    </row>
    <row r="391" spans="1:37" ht="16.5" customHeight="1">
      <c r="A391" s="30"/>
      <c r="B391" s="31"/>
      <c r="C391" s="31"/>
      <c r="D391" s="31"/>
      <c r="E391" s="33"/>
      <c r="F391" s="34"/>
      <c r="G391" s="35"/>
      <c r="H391" s="36" t="str">
        <f t="shared" si="53"/>
        <v/>
      </c>
      <c r="I391" s="34"/>
      <c r="J391" s="35"/>
      <c r="K391" s="36" t="str">
        <f t="shared" si="54"/>
        <v/>
      </c>
      <c r="L391" s="34"/>
      <c r="M391" s="37" t="str">
        <f t="shared" si="55"/>
        <v xml:space="preserve"> </v>
      </c>
      <c r="N391" s="36" t="str">
        <f t="shared" si="56"/>
        <v xml:space="preserve"> </v>
      </c>
      <c r="O391" s="38" t="str">
        <f t="shared" si="57"/>
        <v xml:space="preserve"> </v>
      </c>
      <c r="P391" s="37" t="str">
        <f t="shared" si="58"/>
        <v xml:space="preserve"> </v>
      </c>
      <c r="Q391" s="36" t="str">
        <f t="shared" si="59"/>
        <v xml:space="preserve"> </v>
      </c>
      <c r="R391" s="29"/>
      <c r="S391" s="30"/>
      <c r="T391" s="31"/>
      <c r="U391" s="31"/>
      <c r="V391" s="31"/>
      <c r="W391" s="33"/>
      <c r="X391" s="35"/>
      <c r="Y391" s="35"/>
      <c r="Z391" s="33"/>
      <c r="AA391" s="35"/>
      <c r="AB391" s="35"/>
      <c r="AC391" s="33"/>
      <c r="AD391" s="35"/>
      <c r="AE391" s="35"/>
      <c r="AF391" s="33"/>
      <c r="AG391" s="31"/>
      <c r="AH391" s="35"/>
      <c r="AI391" s="33"/>
      <c r="AJ391" s="29"/>
      <c r="AK391" s="57"/>
    </row>
    <row r="392" spans="1:37" ht="16.5" customHeight="1">
      <c r="A392" s="30"/>
      <c r="B392" s="31"/>
      <c r="C392" s="31"/>
      <c r="D392" s="31"/>
      <c r="E392" s="33"/>
      <c r="F392" s="34"/>
      <c r="G392" s="35"/>
      <c r="H392" s="36" t="str">
        <f t="shared" si="53"/>
        <v/>
      </c>
      <c r="I392" s="34"/>
      <c r="J392" s="35"/>
      <c r="K392" s="36" t="str">
        <f t="shared" si="54"/>
        <v/>
      </c>
      <c r="L392" s="34"/>
      <c r="M392" s="37" t="str">
        <f t="shared" si="55"/>
        <v xml:space="preserve"> </v>
      </c>
      <c r="N392" s="36" t="str">
        <f t="shared" si="56"/>
        <v xml:space="preserve"> </v>
      </c>
      <c r="O392" s="38" t="str">
        <f t="shared" si="57"/>
        <v xml:space="preserve"> </v>
      </c>
      <c r="P392" s="37" t="str">
        <f t="shared" si="58"/>
        <v xml:space="preserve"> </v>
      </c>
      <c r="Q392" s="36" t="str">
        <f t="shared" si="59"/>
        <v xml:space="preserve"> </v>
      </c>
      <c r="R392" s="29"/>
      <c r="S392" s="51"/>
      <c r="T392" s="72"/>
      <c r="U392" s="72"/>
      <c r="V392" s="72"/>
      <c r="W392" s="36"/>
      <c r="X392" s="37"/>
      <c r="Y392" s="37"/>
      <c r="Z392" s="36"/>
      <c r="AA392" s="37"/>
      <c r="AB392" s="37"/>
      <c r="AC392" s="36"/>
      <c r="AD392" s="37"/>
      <c r="AE392" s="37"/>
      <c r="AF392" s="36"/>
      <c r="AG392" s="72"/>
      <c r="AH392" s="37"/>
      <c r="AI392" s="36"/>
      <c r="AJ392" s="17"/>
      <c r="AK392" s="57"/>
    </row>
    <row r="393" spans="1:37" ht="16.5" customHeight="1">
      <c r="A393" s="30"/>
      <c r="B393" s="31"/>
      <c r="C393" s="31"/>
      <c r="D393" s="31"/>
      <c r="E393" s="33"/>
      <c r="F393" s="34"/>
      <c r="G393" s="35"/>
      <c r="H393" s="36" t="str">
        <f t="shared" si="53"/>
        <v/>
      </c>
      <c r="I393" s="34"/>
      <c r="J393" s="35"/>
      <c r="K393" s="36" t="str">
        <f t="shared" si="54"/>
        <v/>
      </c>
      <c r="L393" s="34"/>
      <c r="M393" s="37" t="str">
        <f t="shared" si="55"/>
        <v xml:space="preserve"> </v>
      </c>
      <c r="N393" s="36" t="str">
        <f t="shared" si="56"/>
        <v xml:space="preserve"> </v>
      </c>
      <c r="O393" s="38" t="str">
        <f t="shared" si="57"/>
        <v xml:space="preserve"> </v>
      </c>
      <c r="P393" s="37" t="str">
        <f t="shared" si="58"/>
        <v xml:space="preserve"> </v>
      </c>
      <c r="Q393" s="36" t="str">
        <f t="shared" si="59"/>
        <v xml:space="preserve"> </v>
      </c>
      <c r="R393" s="29"/>
      <c r="S393" s="30"/>
      <c r="T393" s="31"/>
      <c r="U393" s="31"/>
      <c r="V393" s="31"/>
      <c r="W393" s="33"/>
      <c r="X393" s="35"/>
      <c r="Y393" s="35"/>
      <c r="Z393" s="33"/>
      <c r="AA393" s="35"/>
      <c r="AB393" s="35"/>
      <c r="AC393" s="33"/>
      <c r="AD393" s="35"/>
      <c r="AE393" s="35"/>
      <c r="AF393" s="33"/>
      <c r="AG393" s="31"/>
      <c r="AH393" s="35"/>
      <c r="AI393" s="33"/>
      <c r="AJ393" s="29"/>
      <c r="AK393" s="57"/>
    </row>
    <row r="394" spans="1:37" ht="16.5" customHeight="1">
      <c r="A394" s="30"/>
      <c r="B394" s="31"/>
      <c r="C394" s="31"/>
      <c r="D394" s="31"/>
      <c r="E394" s="33"/>
      <c r="F394" s="34"/>
      <c r="G394" s="35"/>
      <c r="H394" s="36" t="str">
        <f t="shared" si="53"/>
        <v/>
      </c>
      <c r="I394" s="34"/>
      <c r="J394" s="35"/>
      <c r="K394" s="36" t="str">
        <f t="shared" si="54"/>
        <v/>
      </c>
      <c r="L394" s="34"/>
      <c r="M394" s="37" t="str">
        <f t="shared" si="55"/>
        <v xml:space="preserve"> </v>
      </c>
      <c r="N394" s="36" t="str">
        <f t="shared" si="56"/>
        <v xml:space="preserve"> </v>
      </c>
      <c r="O394" s="38" t="str">
        <f t="shared" si="57"/>
        <v xml:space="preserve"> </v>
      </c>
      <c r="P394" s="37" t="str">
        <f t="shared" si="58"/>
        <v xml:space="preserve"> </v>
      </c>
      <c r="Q394" s="36" t="str">
        <f t="shared" si="59"/>
        <v xml:space="preserve"> </v>
      </c>
      <c r="R394" s="29"/>
      <c r="S394" s="51"/>
      <c r="T394" s="72"/>
      <c r="U394" s="72"/>
      <c r="V394" s="72"/>
      <c r="W394" s="36"/>
      <c r="X394" s="37"/>
      <c r="Y394" s="37"/>
      <c r="Z394" s="36"/>
      <c r="AA394" s="37"/>
      <c r="AB394" s="37"/>
      <c r="AC394" s="36"/>
      <c r="AD394" s="37"/>
      <c r="AE394" s="37"/>
      <c r="AF394" s="36"/>
      <c r="AG394" s="72"/>
      <c r="AH394" s="37"/>
      <c r="AI394" s="36"/>
      <c r="AJ394" s="17"/>
      <c r="AK394" s="57"/>
    </row>
    <row r="395" spans="1:37" ht="16.5" customHeight="1">
      <c r="A395" s="30"/>
      <c r="B395" s="31"/>
      <c r="C395" s="31"/>
      <c r="D395" s="31"/>
      <c r="E395" s="33"/>
      <c r="F395" s="34"/>
      <c r="G395" s="35"/>
      <c r="H395" s="36" t="str">
        <f t="shared" si="53"/>
        <v/>
      </c>
      <c r="I395" s="34"/>
      <c r="J395" s="35"/>
      <c r="K395" s="36" t="str">
        <f t="shared" si="54"/>
        <v/>
      </c>
      <c r="L395" s="34"/>
      <c r="M395" s="37" t="str">
        <f t="shared" si="55"/>
        <v xml:space="preserve"> </v>
      </c>
      <c r="N395" s="36" t="str">
        <f t="shared" si="56"/>
        <v xml:space="preserve"> </v>
      </c>
      <c r="O395" s="38" t="str">
        <f t="shared" si="57"/>
        <v xml:space="preserve"> </v>
      </c>
      <c r="P395" s="37" t="str">
        <f t="shared" si="58"/>
        <v xml:space="preserve"> </v>
      </c>
      <c r="Q395" s="36" t="str">
        <f t="shared" si="59"/>
        <v xml:space="preserve"> </v>
      </c>
      <c r="R395" s="29"/>
      <c r="S395" s="30"/>
      <c r="T395" s="31"/>
      <c r="U395" s="31"/>
      <c r="V395" s="31"/>
      <c r="W395" s="33"/>
      <c r="X395" s="35"/>
      <c r="Y395" s="35"/>
      <c r="Z395" s="33"/>
      <c r="AA395" s="35"/>
      <c r="AB395" s="35"/>
      <c r="AC395" s="33"/>
      <c r="AD395" s="35"/>
      <c r="AE395" s="35"/>
      <c r="AF395" s="33"/>
      <c r="AG395" s="31"/>
      <c r="AH395" s="35"/>
      <c r="AI395" s="33"/>
      <c r="AJ395" s="29"/>
      <c r="AK395" s="57"/>
    </row>
    <row r="396" spans="1:37" ht="16.5" customHeight="1">
      <c r="A396" s="30"/>
      <c r="B396" s="31"/>
      <c r="C396" s="31"/>
      <c r="D396" s="31"/>
      <c r="E396" s="33"/>
      <c r="F396" s="34"/>
      <c r="G396" s="35"/>
      <c r="H396" s="36" t="str">
        <f t="shared" si="53"/>
        <v/>
      </c>
      <c r="I396" s="34"/>
      <c r="J396" s="35"/>
      <c r="K396" s="36" t="str">
        <f t="shared" si="54"/>
        <v/>
      </c>
      <c r="L396" s="34"/>
      <c r="M396" s="37" t="str">
        <f t="shared" si="55"/>
        <v xml:space="preserve"> </v>
      </c>
      <c r="N396" s="36" t="str">
        <f t="shared" si="56"/>
        <v xml:space="preserve"> </v>
      </c>
      <c r="O396" s="38" t="str">
        <f t="shared" si="57"/>
        <v xml:space="preserve"> </v>
      </c>
      <c r="P396" s="37" t="str">
        <f t="shared" si="58"/>
        <v xml:space="preserve"> </v>
      </c>
      <c r="Q396" s="36" t="str">
        <f t="shared" si="59"/>
        <v xml:space="preserve"> </v>
      </c>
      <c r="R396" s="29"/>
      <c r="S396" s="51"/>
      <c r="T396" s="72"/>
      <c r="U396" s="72"/>
      <c r="V396" s="72"/>
      <c r="W396" s="36"/>
      <c r="X396" s="37"/>
      <c r="Y396" s="37"/>
      <c r="Z396" s="36"/>
      <c r="AA396" s="37"/>
      <c r="AB396" s="37"/>
      <c r="AC396" s="36"/>
      <c r="AD396" s="37"/>
      <c r="AE396" s="37"/>
      <c r="AF396" s="36"/>
      <c r="AG396" s="72"/>
      <c r="AH396" s="37"/>
      <c r="AI396" s="36"/>
      <c r="AJ396" s="17"/>
      <c r="AK396" s="57"/>
    </row>
    <row r="397" spans="1:37" ht="16.5" customHeight="1">
      <c r="A397" s="30"/>
      <c r="B397" s="31"/>
      <c r="C397" s="31"/>
      <c r="D397" s="31"/>
      <c r="E397" s="33"/>
      <c r="F397" s="34"/>
      <c r="G397" s="35"/>
      <c r="H397" s="36" t="str">
        <f t="shared" si="53"/>
        <v/>
      </c>
      <c r="I397" s="34"/>
      <c r="J397" s="35"/>
      <c r="K397" s="36" t="str">
        <f t="shared" si="54"/>
        <v/>
      </c>
      <c r="L397" s="34"/>
      <c r="M397" s="37" t="str">
        <f t="shared" si="55"/>
        <v xml:space="preserve"> </v>
      </c>
      <c r="N397" s="36" t="str">
        <f t="shared" si="56"/>
        <v xml:space="preserve"> </v>
      </c>
      <c r="O397" s="38" t="str">
        <f t="shared" si="57"/>
        <v xml:space="preserve"> </v>
      </c>
      <c r="P397" s="37" t="str">
        <f t="shared" si="58"/>
        <v xml:space="preserve"> </v>
      </c>
      <c r="Q397" s="36" t="str">
        <f t="shared" si="59"/>
        <v xml:space="preserve"> </v>
      </c>
      <c r="R397" s="29"/>
      <c r="S397" s="30"/>
      <c r="T397" s="31"/>
      <c r="U397" s="31"/>
      <c r="V397" s="31"/>
      <c r="W397" s="33"/>
      <c r="X397" s="35"/>
      <c r="Y397" s="35"/>
      <c r="Z397" s="33"/>
      <c r="AA397" s="35"/>
      <c r="AB397" s="35"/>
      <c r="AC397" s="33"/>
      <c r="AD397" s="35"/>
      <c r="AE397" s="35"/>
      <c r="AF397" s="33"/>
      <c r="AG397" s="31"/>
      <c r="AH397" s="35"/>
      <c r="AI397" s="33"/>
      <c r="AJ397" s="29"/>
      <c r="AK397" s="57"/>
    </row>
    <row r="398" spans="1:37" ht="16.5" customHeight="1">
      <c r="A398" s="30"/>
      <c r="B398" s="31"/>
      <c r="C398" s="31"/>
      <c r="D398" s="31"/>
      <c r="E398" s="33"/>
      <c r="F398" s="34"/>
      <c r="G398" s="35"/>
      <c r="H398" s="36" t="str">
        <f t="shared" si="53"/>
        <v/>
      </c>
      <c r="I398" s="34"/>
      <c r="J398" s="35"/>
      <c r="K398" s="36" t="str">
        <f t="shared" si="54"/>
        <v/>
      </c>
      <c r="L398" s="34"/>
      <c r="M398" s="37" t="str">
        <f t="shared" si="55"/>
        <v xml:space="preserve"> </v>
      </c>
      <c r="N398" s="36" t="str">
        <f t="shared" si="56"/>
        <v xml:space="preserve"> </v>
      </c>
      <c r="O398" s="38" t="str">
        <f t="shared" si="57"/>
        <v xml:space="preserve"> </v>
      </c>
      <c r="P398" s="37" t="str">
        <f t="shared" si="58"/>
        <v xml:space="preserve"> </v>
      </c>
      <c r="Q398" s="36" t="str">
        <f t="shared" si="59"/>
        <v xml:space="preserve"> </v>
      </c>
      <c r="R398" s="29"/>
      <c r="S398" s="51"/>
      <c r="T398" s="72"/>
      <c r="U398" s="72"/>
      <c r="V398" s="72"/>
      <c r="W398" s="36"/>
      <c r="X398" s="37"/>
      <c r="Y398" s="37"/>
      <c r="Z398" s="36"/>
      <c r="AA398" s="37"/>
      <c r="AB398" s="37"/>
      <c r="AC398" s="36"/>
      <c r="AD398" s="37"/>
      <c r="AE398" s="37"/>
      <c r="AF398" s="36"/>
      <c r="AG398" s="72"/>
      <c r="AH398" s="37"/>
      <c r="AI398" s="36"/>
      <c r="AJ398" s="17"/>
      <c r="AK398" s="57"/>
    </row>
    <row r="399" spans="1:37" ht="16.5" customHeight="1">
      <c r="A399" s="30"/>
      <c r="B399" s="31"/>
      <c r="C399" s="31"/>
      <c r="D399" s="31"/>
      <c r="E399" s="33"/>
      <c r="F399" s="34"/>
      <c r="G399" s="35"/>
      <c r="H399" s="36" t="str">
        <f t="shared" si="53"/>
        <v/>
      </c>
      <c r="I399" s="34"/>
      <c r="J399" s="35"/>
      <c r="K399" s="36" t="str">
        <f t="shared" si="54"/>
        <v/>
      </c>
      <c r="L399" s="34"/>
      <c r="M399" s="37" t="str">
        <f t="shared" si="55"/>
        <v xml:space="preserve"> </v>
      </c>
      <c r="N399" s="36" t="str">
        <f t="shared" si="56"/>
        <v xml:space="preserve"> </v>
      </c>
      <c r="O399" s="38" t="str">
        <f t="shared" si="57"/>
        <v xml:space="preserve"> </v>
      </c>
      <c r="P399" s="37" t="str">
        <f t="shared" si="58"/>
        <v xml:space="preserve"> </v>
      </c>
      <c r="Q399" s="36" t="str">
        <f t="shared" si="59"/>
        <v xml:space="preserve"> </v>
      </c>
      <c r="R399" s="29"/>
      <c r="S399" s="30"/>
      <c r="T399" s="31"/>
      <c r="U399" s="31"/>
      <c r="V399" s="31"/>
      <c r="W399" s="33"/>
      <c r="X399" s="35"/>
      <c r="Y399" s="35"/>
      <c r="Z399" s="33"/>
      <c r="AA399" s="35"/>
      <c r="AB399" s="35"/>
      <c r="AC399" s="33"/>
      <c r="AD399" s="35"/>
      <c r="AE399" s="35"/>
      <c r="AF399" s="33"/>
      <c r="AG399" s="31"/>
      <c r="AH399" s="35"/>
      <c r="AI399" s="33"/>
      <c r="AJ399" s="29"/>
      <c r="AK399" s="57"/>
    </row>
    <row r="400" spans="1:37" ht="16.5" customHeight="1">
      <c r="A400" s="30"/>
      <c r="B400" s="31"/>
      <c r="C400" s="31"/>
      <c r="D400" s="31"/>
      <c r="E400" s="33"/>
      <c r="F400" s="34"/>
      <c r="G400" s="35"/>
      <c r="H400" s="36" t="str">
        <f t="shared" si="53"/>
        <v/>
      </c>
      <c r="I400" s="34"/>
      <c r="J400" s="35"/>
      <c r="K400" s="36" t="str">
        <f t="shared" si="54"/>
        <v/>
      </c>
      <c r="L400" s="34"/>
      <c r="M400" s="37" t="str">
        <f t="shared" si="55"/>
        <v xml:space="preserve"> </v>
      </c>
      <c r="N400" s="36" t="str">
        <f t="shared" si="56"/>
        <v xml:space="preserve"> </v>
      </c>
      <c r="O400" s="38" t="str">
        <f t="shared" si="57"/>
        <v xml:space="preserve"> </v>
      </c>
      <c r="P400" s="37" t="str">
        <f t="shared" si="58"/>
        <v xml:space="preserve"> </v>
      </c>
      <c r="Q400" s="36" t="str">
        <f t="shared" si="59"/>
        <v xml:space="preserve"> </v>
      </c>
      <c r="R400" s="29"/>
      <c r="S400" s="51"/>
      <c r="T400" s="72"/>
      <c r="U400" s="72"/>
      <c r="V400" s="72"/>
      <c r="W400" s="36"/>
      <c r="X400" s="37"/>
      <c r="Y400" s="37"/>
      <c r="Z400" s="36"/>
      <c r="AA400" s="37"/>
      <c r="AB400" s="37"/>
      <c r="AC400" s="36"/>
      <c r="AD400" s="37"/>
      <c r="AE400" s="37"/>
      <c r="AF400" s="36"/>
      <c r="AG400" s="72"/>
      <c r="AH400" s="37"/>
      <c r="AI400" s="36"/>
      <c r="AJ400" s="17"/>
      <c r="AK400" s="57"/>
    </row>
    <row r="401" spans="1:37" ht="15.75" customHeight="1">
      <c r="A401" s="30"/>
      <c r="B401" s="31"/>
      <c r="C401" s="31"/>
      <c r="D401" s="31"/>
      <c r="E401" s="33"/>
      <c r="F401" s="34"/>
      <c r="G401" s="35"/>
      <c r="H401" s="36" t="str">
        <f t="shared" si="53"/>
        <v/>
      </c>
      <c r="I401" s="34"/>
      <c r="J401" s="35"/>
      <c r="K401" s="36" t="str">
        <f t="shared" si="54"/>
        <v/>
      </c>
      <c r="L401" s="34"/>
      <c r="M401" s="37" t="str">
        <f t="shared" si="55"/>
        <v xml:space="preserve"> </v>
      </c>
      <c r="N401" s="36" t="str">
        <f t="shared" si="56"/>
        <v xml:space="preserve"> </v>
      </c>
      <c r="O401" s="38" t="str">
        <f t="shared" si="57"/>
        <v xml:space="preserve"> </v>
      </c>
      <c r="P401" s="37" t="str">
        <f t="shared" si="58"/>
        <v xml:space="preserve"> </v>
      </c>
      <c r="Q401" s="36" t="str">
        <f t="shared" si="59"/>
        <v xml:space="preserve"> </v>
      </c>
      <c r="R401" s="29"/>
      <c r="S401" s="30"/>
      <c r="T401" s="31"/>
      <c r="U401" s="31"/>
      <c r="V401" s="31"/>
      <c r="W401" s="33"/>
      <c r="X401" s="35"/>
      <c r="Y401" s="35"/>
      <c r="Z401" s="33"/>
      <c r="AA401" s="35"/>
      <c r="AB401" s="35"/>
      <c r="AC401" s="33"/>
      <c r="AD401" s="35"/>
      <c r="AE401" s="35"/>
      <c r="AF401" s="33"/>
      <c r="AG401" s="31"/>
      <c r="AH401" s="35"/>
      <c r="AI401" s="33"/>
      <c r="AJ401" s="29"/>
      <c r="AK401" s="57"/>
    </row>
    <row r="402" spans="1:37" ht="16.5" customHeight="1">
      <c r="A402" s="30"/>
      <c r="B402" s="31"/>
      <c r="C402" s="31"/>
      <c r="D402" s="31"/>
      <c r="E402" s="33"/>
      <c r="F402" s="34"/>
      <c r="G402" s="35"/>
      <c r="H402" s="36" t="str">
        <f t="shared" si="53"/>
        <v/>
      </c>
      <c r="I402" s="34"/>
      <c r="J402" s="35"/>
      <c r="K402" s="36" t="str">
        <f t="shared" si="54"/>
        <v/>
      </c>
      <c r="L402" s="34"/>
      <c r="M402" s="37" t="str">
        <f t="shared" si="55"/>
        <v xml:space="preserve"> </v>
      </c>
      <c r="N402" s="36" t="str">
        <f t="shared" si="56"/>
        <v xml:space="preserve"> </v>
      </c>
      <c r="O402" s="38" t="str">
        <f t="shared" si="57"/>
        <v xml:space="preserve"> </v>
      </c>
      <c r="P402" s="37" t="str">
        <f t="shared" si="58"/>
        <v xml:space="preserve"> </v>
      </c>
      <c r="Q402" s="36" t="str">
        <f t="shared" si="59"/>
        <v xml:space="preserve"> </v>
      </c>
      <c r="R402" s="29"/>
      <c r="S402" s="51"/>
      <c r="T402" s="72"/>
      <c r="U402" s="72"/>
      <c r="V402" s="72"/>
      <c r="W402" s="36"/>
      <c r="X402" s="37"/>
      <c r="Y402" s="37"/>
      <c r="Z402" s="36"/>
      <c r="AA402" s="37"/>
      <c r="AB402" s="37"/>
      <c r="AC402" s="36"/>
      <c r="AD402" s="37"/>
      <c r="AE402" s="37"/>
      <c r="AF402" s="36"/>
      <c r="AG402" s="72"/>
      <c r="AH402" s="37"/>
      <c r="AI402" s="36"/>
      <c r="AJ402" s="17"/>
      <c r="AK402" s="57"/>
    </row>
    <row r="403" spans="1:37" ht="16.5" customHeight="1">
      <c r="A403" s="30"/>
      <c r="B403" s="31"/>
      <c r="C403" s="31"/>
      <c r="D403" s="31"/>
      <c r="E403" s="33"/>
      <c r="F403" s="34"/>
      <c r="G403" s="35"/>
      <c r="H403" s="36" t="str">
        <f t="shared" si="53"/>
        <v/>
      </c>
      <c r="I403" s="34"/>
      <c r="J403" s="35"/>
      <c r="K403" s="36" t="str">
        <f t="shared" si="54"/>
        <v/>
      </c>
      <c r="L403" s="34"/>
      <c r="M403" s="37" t="str">
        <f t="shared" si="55"/>
        <v xml:space="preserve"> </v>
      </c>
      <c r="N403" s="36" t="str">
        <f t="shared" si="56"/>
        <v xml:space="preserve"> </v>
      </c>
      <c r="O403" s="38" t="str">
        <f t="shared" si="57"/>
        <v xml:space="preserve"> </v>
      </c>
      <c r="P403" s="37" t="str">
        <f t="shared" si="58"/>
        <v xml:space="preserve"> </v>
      </c>
      <c r="Q403" s="36" t="str">
        <f t="shared" si="59"/>
        <v xml:space="preserve"> </v>
      </c>
      <c r="R403" s="29"/>
      <c r="S403" s="30"/>
      <c r="T403" s="31"/>
      <c r="U403" s="31"/>
      <c r="V403" s="31"/>
      <c r="W403" s="33"/>
      <c r="X403" s="35"/>
      <c r="Y403" s="35"/>
      <c r="Z403" s="33"/>
      <c r="AA403" s="35"/>
      <c r="AB403" s="35"/>
      <c r="AC403" s="33"/>
      <c r="AD403" s="35"/>
      <c r="AE403" s="35"/>
      <c r="AF403" s="33"/>
      <c r="AG403" s="31"/>
      <c r="AH403" s="35"/>
      <c r="AI403" s="33"/>
      <c r="AJ403" s="29"/>
      <c r="AK403" s="57"/>
    </row>
    <row r="404" spans="1:37" ht="16.5" customHeight="1">
      <c r="A404" s="30"/>
      <c r="B404" s="31"/>
      <c r="C404" s="31"/>
      <c r="D404" s="31"/>
      <c r="E404" s="33"/>
      <c r="F404" s="34"/>
      <c r="G404" s="35"/>
      <c r="H404" s="36" t="str">
        <f t="shared" si="53"/>
        <v/>
      </c>
      <c r="I404" s="34"/>
      <c r="J404" s="35"/>
      <c r="K404" s="36" t="str">
        <f t="shared" si="54"/>
        <v/>
      </c>
      <c r="L404" s="34"/>
      <c r="M404" s="37" t="str">
        <f t="shared" si="55"/>
        <v xml:space="preserve"> </v>
      </c>
      <c r="N404" s="36" t="str">
        <f t="shared" si="56"/>
        <v xml:space="preserve"> </v>
      </c>
      <c r="O404" s="38" t="str">
        <f t="shared" si="57"/>
        <v xml:space="preserve"> </v>
      </c>
      <c r="P404" s="37" t="str">
        <f t="shared" si="58"/>
        <v xml:space="preserve"> </v>
      </c>
      <c r="Q404" s="36" t="str">
        <f t="shared" si="59"/>
        <v xml:space="preserve"> </v>
      </c>
      <c r="R404" s="29"/>
      <c r="S404" s="51"/>
      <c r="T404" s="72"/>
      <c r="U404" s="72"/>
      <c r="V404" s="72"/>
      <c r="W404" s="36"/>
      <c r="X404" s="37"/>
      <c r="Y404" s="37"/>
      <c r="Z404" s="36"/>
      <c r="AA404" s="37"/>
      <c r="AB404" s="37"/>
      <c r="AC404" s="36"/>
      <c r="AD404" s="37"/>
      <c r="AE404" s="37"/>
      <c r="AF404" s="36"/>
      <c r="AG404" s="72"/>
      <c r="AH404" s="37"/>
      <c r="AI404" s="36"/>
      <c r="AJ404" s="17"/>
      <c r="AK404" s="57"/>
    </row>
    <row r="405" spans="1:37" ht="16.5" customHeight="1">
      <c r="A405" s="30"/>
      <c r="B405" s="31"/>
      <c r="C405" s="31"/>
      <c r="D405" s="31"/>
      <c r="E405" s="33"/>
      <c r="F405" s="34"/>
      <c r="G405" s="35"/>
      <c r="H405" s="36" t="str">
        <f t="shared" si="53"/>
        <v/>
      </c>
      <c r="I405" s="34"/>
      <c r="J405" s="35"/>
      <c r="K405" s="36" t="str">
        <f t="shared" si="54"/>
        <v/>
      </c>
      <c r="L405" s="34"/>
      <c r="M405" s="37" t="str">
        <f t="shared" si="55"/>
        <v xml:space="preserve"> </v>
      </c>
      <c r="N405" s="36" t="str">
        <f t="shared" si="56"/>
        <v xml:space="preserve"> </v>
      </c>
      <c r="O405" s="38" t="str">
        <f t="shared" si="57"/>
        <v xml:space="preserve"> </v>
      </c>
      <c r="P405" s="37" t="str">
        <f t="shared" si="58"/>
        <v xml:space="preserve"> </v>
      </c>
      <c r="Q405" s="36" t="str">
        <f t="shared" si="59"/>
        <v xml:space="preserve"> </v>
      </c>
      <c r="R405" s="29"/>
      <c r="S405" s="30"/>
      <c r="T405" s="31"/>
      <c r="U405" s="31"/>
      <c r="V405" s="31"/>
      <c r="W405" s="33"/>
      <c r="X405" s="35"/>
      <c r="Y405" s="35"/>
      <c r="Z405" s="33"/>
      <c r="AA405" s="35"/>
      <c r="AB405" s="35"/>
      <c r="AC405" s="33"/>
      <c r="AD405" s="35"/>
      <c r="AE405" s="35"/>
      <c r="AF405" s="33"/>
      <c r="AG405" s="31"/>
      <c r="AH405" s="35"/>
      <c r="AI405" s="33"/>
      <c r="AJ405" s="29"/>
      <c r="AK405" s="57"/>
    </row>
    <row r="406" spans="1:37" ht="16.5" customHeight="1">
      <c r="A406" s="30"/>
      <c r="B406" s="31"/>
      <c r="C406" s="31"/>
      <c r="D406" s="31"/>
      <c r="E406" s="33"/>
      <c r="F406" s="34"/>
      <c r="G406" s="35"/>
      <c r="H406" s="36" t="str">
        <f t="shared" si="53"/>
        <v/>
      </c>
      <c r="I406" s="34"/>
      <c r="J406" s="35"/>
      <c r="K406" s="36" t="str">
        <f t="shared" si="54"/>
        <v/>
      </c>
      <c r="L406" s="34"/>
      <c r="M406" s="37" t="str">
        <f t="shared" si="55"/>
        <v xml:space="preserve"> </v>
      </c>
      <c r="N406" s="36" t="str">
        <f t="shared" si="56"/>
        <v xml:space="preserve"> </v>
      </c>
      <c r="O406" s="38" t="str">
        <f t="shared" si="57"/>
        <v xml:space="preserve"> </v>
      </c>
      <c r="P406" s="37" t="str">
        <f t="shared" si="58"/>
        <v xml:space="preserve"> </v>
      </c>
      <c r="Q406" s="36" t="str">
        <f t="shared" si="59"/>
        <v xml:space="preserve"> </v>
      </c>
      <c r="R406" s="29"/>
      <c r="S406" s="51"/>
      <c r="T406" s="72"/>
      <c r="U406" s="72"/>
      <c r="V406" s="72"/>
      <c r="W406" s="36"/>
      <c r="X406" s="37"/>
      <c r="Y406" s="37"/>
      <c r="Z406" s="36"/>
      <c r="AA406" s="37"/>
      <c r="AB406" s="37"/>
      <c r="AC406" s="36"/>
      <c r="AD406" s="37"/>
      <c r="AE406" s="37"/>
      <c r="AF406" s="36"/>
      <c r="AG406" s="72"/>
      <c r="AH406" s="37"/>
      <c r="AI406" s="36"/>
      <c r="AJ406" s="17"/>
      <c r="AK406" s="57"/>
    </row>
    <row r="407" spans="1:37" ht="16.5" customHeight="1">
      <c r="A407" s="30"/>
      <c r="B407" s="31"/>
      <c r="C407" s="31"/>
      <c r="D407" s="31"/>
      <c r="E407" s="33"/>
      <c r="F407" s="34"/>
      <c r="G407" s="35"/>
      <c r="H407" s="36" t="str">
        <f t="shared" si="53"/>
        <v/>
      </c>
      <c r="I407" s="34"/>
      <c r="J407" s="35"/>
      <c r="K407" s="36" t="str">
        <f t="shared" si="54"/>
        <v/>
      </c>
      <c r="L407" s="34"/>
      <c r="M407" s="37" t="str">
        <f t="shared" si="55"/>
        <v xml:space="preserve"> </v>
      </c>
      <c r="N407" s="36" t="str">
        <f t="shared" si="56"/>
        <v xml:space="preserve"> </v>
      </c>
      <c r="O407" s="38" t="str">
        <f t="shared" si="57"/>
        <v xml:space="preserve"> </v>
      </c>
      <c r="P407" s="37" t="str">
        <f t="shared" si="58"/>
        <v xml:space="preserve"> </v>
      </c>
      <c r="Q407" s="36" t="str">
        <f t="shared" si="59"/>
        <v xml:space="preserve"> </v>
      </c>
      <c r="R407" s="29"/>
      <c r="S407" s="30"/>
      <c r="T407" s="31"/>
      <c r="U407" s="31"/>
      <c r="V407" s="31"/>
      <c r="W407" s="33"/>
      <c r="X407" s="35"/>
      <c r="Y407" s="35"/>
      <c r="Z407" s="33"/>
      <c r="AA407" s="35"/>
      <c r="AB407" s="35"/>
      <c r="AC407" s="33"/>
      <c r="AD407" s="35"/>
      <c r="AE407" s="35"/>
      <c r="AF407" s="33"/>
      <c r="AG407" s="31"/>
      <c r="AH407" s="35"/>
      <c r="AI407" s="33"/>
      <c r="AJ407" s="29"/>
      <c r="AK407" s="57"/>
    </row>
    <row r="408" spans="1:37" ht="16.5" customHeight="1">
      <c r="A408" s="30"/>
      <c r="B408" s="31"/>
      <c r="C408" s="31"/>
      <c r="D408" s="31"/>
      <c r="E408" s="33"/>
      <c r="F408" s="34"/>
      <c r="G408" s="35"/>
      <c r="H408" s="36" t="str">
        <f t="shared" si="53"/>
        <v/>
      </c>
      <c r="I408" s="34"/>
      <c r="J408" s="35"/>
      <c r="K408" s="36" t="str">
        <f t="shared" si="54"/>
        <v/>
      </c>
      <c r="L408" s="34"/>
      <c r="M408" s="37" t="str">
        <f t="shared" si="55"/>
        <v xml:space="preserve"> </v>
      </c>
      <c r="N408" s="36" t="str">
        <f t="shared" si="56"/>
        <v xml:space="preserve"> </v>
      </c>
      <c r="O408" s="38" t="str">
        <f t="shared" si="57"/>
        <v xml:space="preserve"> </v>
      </c>
      <c r="P408" s="37" t="str">
        <f t="shared" si="58"/>
        <v xml:space="preserve"> </v>
      </c>
      <c r="Q408" s="36" t="str">
        <f t="shared" si="59"/>
        <v xml:space="preserve"> </v>
      </c>
      <c r="R408" s="29"/>
      <c r="S408" s="51"/>
      <c r="T408" s="72"/>
      <c r="U408" s="72"/>
      <c r="V408" s="72"/>
      <c r="W408" s="36"/>
      <c r="X408" s="37"/>
      <c r="Y408" s="37"/>
      <c r="Z408" s="36"/>
      <c r="AA408" s="37"/>
      <c r="AB408" s="37"/>
      <c r="AC408" s="36"/>
      <c r="AD408" s="37"/>
      <c r="AE408" s="37"/>
      <c r="AF408" s="36"/>
      <c r="AG408" s="72"/>
      <c r="AH408" s="37"/>
      <c r="AI408" s="36"/>
      <c r="AJ408" s="17"/>
      <c r="AK408" s="57"/>
    </row>
    <row r="409" spans="1:37" ht="16.5" customHeight="1">
      <c r="A409" s="30"/>
      <c r="B409" s="31"/>
      <c r="C409" s="31"/>
      <c r="D409" s="31"/>
      <c r="E409" s="33"/>
      <c r="F409" s="34"/>
      <c r="G409" s="35"/>
      <c r="H409" s="36" t="str">
        <f t="shared" si="53"/>
        <v/>
      </c>
      <c r="I409" s="34"/>
      <c r="J409" s="35"/>
      <c r="K409" s="36" t="str">
        <f t="shared" si="54"/>
        <v/>
      </c>
      <c r="L409" s="34"/>
      <c r="M409" s="37" t="str">
        <f t="shared" si="55"/>
        <v xml:space="preserve"> </v>
      </c>
      <c r="N409" s="36" t="str">
        <f t="shared" si="56"/>
        <v xml:space="preserve"> </v>
      </c>
      <c r="O409" s="38" t="str">
        <f t="shared" si="57"/>
        <v xml:space="preserve"> </v>
      </c>
      <c r="P409" s="37" t="str">
        <f t="shared" si="58"/>
        <v xml:space="preserve"> </v>
      </c>
      <c r="Q409" s="36" t="str">
        <f t="shared" si="59"/>
        <v xml:space="preserve"> </v>
      </c>
      <c r="R409" s="29"/>
      <c r="S409" s="30"/>
      <c r="T409" s="31"/>
      <c r="U409" s="31"/>
      <c r="V409" s="31"/>
      <c r="W409" s="33"/>
      <c r="X409" s="35"/>
      <c r="Y409" s="35"/>
      <c r="Z409" s="33"/>
      <c r="AA409" s="35"/>
      <c r="AB409" s="35"/>
      <c r="AC409" s="33"/>
      <c r="AD409" s="35"/>
      <c r="AE409" s="35"/>
      <c r="AF409" s="33"/>
      <c r="AG409" s="31"/>
      <c r="AH409" s="35"/>
      <c r="AI409" s="33"/>
      <c r="AJ409" s="29"/>
      <c r="AK409" s="57"/>
    </row>
    <row r="410" spans="1:37" ht="16.5" customHeight="1">
      <c r="A410" s="30"/>
      <c r="B410" s="31"/>
      <c r="C410" s="31"/>
      <c r="D410" s="31"/>
      <c r="E410" s="33"/>
      <c r="F410" s="34"/>
      <c r="G410" s="35"/>
      <c r="H410" s="36" t="str">
        <f t="shared" si="53"/>
        <v/>
      </c>
      <c r="I410" s="34"/>
      <c r="J410" s="35"/>
      <c r="K410" s="36" t="str">
        <f t="shared" si="54"/>
        <v/>
      </c>
      <c r="L410" s="34"/>
      <c r="M410" s="37" t="str">
        <f t="shared" si="55"/>
        <v xml:space="preserve"> </v>
      </c>
      <c r="N410" s="36" t="str">
        <f t="shared" si="56"/>
        <v xml:space="preserve"> </v>
      </c>
      <c r="O410" s="38" t="str">
        <f t="shared" si="57"/>
        <v xml:space="preserve"> </v>
      </c>
      <c r="P410" s="37" t="str">
        <f t="shared" si="58"/>
        <v xml:space="preserve"> </v>
      </c>
      <c r="Q410" s="36" t="str">
        <f t="shared" si="59"/>
        <v xml:space="preserve"> </v>
      </c>
      <c r="R410" s="29"/>
      <c r="S410" s="51"/>
      <c r="T410" s="72"/>
      <c r="U410" s="72"/>
      <c r="V410" s="72"/>
      <c r="W410" s="36"/>
      <c r="X410" s="37"/>
      <c r="Y410" s="37"/>
      <c r="Z410" s="36"/>
      <c r="AA410" s="37"/>
      <c r="AB410" s="37"/>
      <c r="AC410" s="36"/>
      <c r="AD410" s="37"/>
      <c r="AE410" s="37"/>
      <c r="AF410" s="36"/>
      <c r="AG410" s="72"/>
      <c r="AH410" s="37"/>
      <c r="AI410" s="36"/>
      <c r="AJ410" s="17"/>
      <c r="AK410" s="57"/>
    </row>
    <row r="411" spans="1:37" ht="16.5" customHeight="1">
      <c r="A411" s="30"/>
      <c r="B411" s="31"/>
      <c r="C411" s="31"/>
      <c r="D411" s="31"/>
      <c r="E411" s="33"/>
      <c r="F411" s="34"/>
      <c r="G411" s="35"/>
      <c r="H411" s="36" t="str">
        <f t="shared" si="53"/>
        <v/>
      </c>
      <c r="I411" s="34"/>
      <c r="J411" s="35"/>
      <c r="K411" s="36" t="str">
        <f t="shared" si="54"/>
        <v/>
      </c>
      <c r="L411" s="34"/>
      <c r="M411" s="37" t="str">
        <f t="shared" si="55"/>
        <v xml:space="preserve"> </v>
      </c>
      <c r="N411" s="36" t="str">
        <f t="shared" si="56"/>
        <v xml:space="preserve"> </v>
      </c>
      <c r="O411" s="38" t="str">
        <f t="shared" si="57"/>
        <v xml:space="preserve"> </v>
      </c>
      <c r="P411" s="37" t="str">
        <f t="shared" si="58"/>
        <v xml:space="preserve"> </v>
      </c>
      <c r="Q411" s="36" t="str">
        <f t="shared" si="59"/>
        <v xml:space="preserve"> </v>
      </c>
      <c r="R411" s="29"/>
      <c r="S411" s="30"/>
      <c r="T411" s="31"/>
      <c r="U411" s="31"/>
      <c r="V411" s="31"/>
      <c r="W411" s="33"/>
      <c r="X411" s="35"/>
      <c r="Y411" s="35"/>
      <c r="Z411" s="33"/>
      <c r="AA411" s="35"/>
      <c r="AB411" s="35"/>
      <c r="AC411" s="33"/>
      <c r="AD411" s="35"/>
      <c r="AE411" s="35"/>
      <c r="AF411" s="33"/>
      <c r="AG411" s="31"/>
      <c r="AH411" s="35"/>
      <c r="AI411" s="33"/>
      <c r="AJ411" s="29"/>
      <c r="AK411" s="57"/>
    </row>
    <row r="412" spans="1:37" ht="16.5" customHeight="1">
      <c r="A412" s="30"/>
      <c r="B412" s="31"/>
      <c r="C412" s="31"/>
      <c r="D412" s="31"/>
      <c r="E412" s="33"/>
      <c r="F412" s="34"/>
      <c r="G412" s="35"/>
      <c r="H412" s="36" t="str">
        <f t="shared" si="53"/>
        <v/>
      </c>
      <c r="I412" s="34"/>
      <c r="J412" s="35"/>
      <c r="K412" s="36" t="str">
        <f t="shared" si="54"/>
        <v/>
      </c>
      <c r="L412" s="34"/>
      <c r="M412" s="37" t="str">
        <f t="shared" si="55"/>
        <v xml:space="preserve"> </v>
      </c>
      <c r="N412" s="36" t="str">
        <f t="shared" si="56"/>
        <v xml:space="preserve"> </v>
      </c>
      <c r="O412" s="38" t="str">
        <f t="shared" si="57"/>
        <v xml:space="preserve"> </v>
      </c>
      <c r="P412" s="37" t="str">
        <f t="shared" si="58"/>
        <v xml:space="preserve"> </v>
      </c>
      <c r="Q412" s="36" t="str">
        <f t="shared" si="59"/>
        <v xml:space="preserve"> </v>
      </c>
      <c r="R412" s="29"/>
      <c r="S412" s="51"/>
      <c r="T412" s="72"/>
      <c r="U412" s="72"/>
      <c r="V412" s="72"/>
      <c r="W412" s="36"/>
      <c r="X412" s="37"/>
      <c r="Y412" s="37"/>
      <c r="Z412" s="36"/>
      <c r="AA412" s="37"/>
      <c r="AB412" s="37"/>
      <c r="AC412" s="36"/>
      <c r="AD412" s="37"/>
      <c r="AE412" s="37"/>
      <c r="AF412" s="36"/>
      <c r="AG412" s="72"/>
      <c r="AH412" s="37"/>
      <c r="AI412" s="36"/>
      <c r="AJ412" s="17"/>
      <c r="AK412" s="57"/>
    </row>
    <row r="413" spans="1:37" ht="16.5" customHeight="1">
      <c r="A413" s="30"/>
      <c r="B413" s="31"/>
      <c r="C413" s="31"/>
      <c r="D413" s="31"/>
      <c r="E413" s="33"/>
      <c r="F413" s="34"/>
      <c r="G413" s="35"/>
      <c r="H413" s="36" t="str">
        <f t="shared" si="53"/>
        <v/>
      </c>
      <c r="I413" s="34"/>
      <c r="J413" s="35"/>
      <c r="K413" s="36" t="str">
        <f t="shared" si="54"/>
        <v/>
      </c>
      <c r="L413" s="34"/>
      <c r="M413" s="37" t="str">
        <f t="shared" si="55"/>
        <v xml:space="preserve"> </v>
      </c>
      <c r="N413" s="36" t="str">
        <f t="shared" si="56"/>
        <v xml:space="preserve"> </v>
      </c>
      <c r="O413" s="38" t="str">
        <f t="shared" si="57"/>
        <v xml:space="preserve"> </v>
      </c>
      <c r="P413" s="37" t="str">
        <f t="shared" si="58"/>
        <v xml:space="preserve"> </v>
      </c>
      <c r="Q413" s="36" t="str">
        <f t="shared" si="59"/>
        <v xml:space="preserve"> </v>
      </c>
      <c r="R413" s="29"/>
      <c r="S413" s="30"/>
      <c r="T413" s="31"/>
      <c r="U413" s="31"/>
      <c r="V413" s="31"/>
      <c r="W413" s="33"/>
      <c r="X413" s="35"/>
      <c r="Y413" s="35"/>
      <c r="Z413" s="33"/>
      <c r="AA413" s="35"/>
      <c r="AB413" s="35"/>
      <c r="AC413" s="33"/>
      <c r="AD413" s="35"/>
      <c r="AE413" s="35"/>
      <c r="AF413" s="33"/>
      <c r="AG413" s="31"/>
      <c r="AH413" s="35"/>
      <c r="AI413" s="33"/>
      <c r="AJ413" s="29"/>
      <c r="AK413" s="57"/>
    </row>
    <row r="414" spans="1:37" ht="16.5" customHeight="1">
      <c r="A414" s="30"/>
      <c r="B414" s="31"/>
      <c r="C414" s="31"/>
      <c r="D414" s="31"/>
      <c r="E414" s="33"/>
      <c r="F414" s="34"/>
      <c r="G414" s="35"/>
      <c r="H414" s="36" t="str">
        <f t="shared" si="53"/>
        <v/>
      </c>
      <c r="I414" s="34"/>
      <c r="J414" s="35"/>
      <c r="K414" s="36" t="str">
        <f t="shared" si="54"/>
        <v/>
      </c>
      <c r="L414" s="34"/>
      <c r="M414" s="37" t="str">
        <f t="shared" si="55"/>
        <v xml:space="preserve"> </v>
      </c>
      <c r="N414" s="36" t="str">
        <f t="shared" si="56"/>
        <v xml:space="preserve"> </v>
      </c>
      <c r="O414" s="38" t="str">
        <f t="shared" si="57"/>
        <v xml:space="preserve"> </v>
      </c>
      <c r="P414" s="37" t="str">
        <f t="shared" si="58"/>
        <v xml:space="preserve"> </v>
      </c>
      <c r="Q414" s="36" t="str">
        <f t="shared" si="59"/>
        <v xml:space="preserve"> </v>
      </c>
      <c r="R414" s="29"/>
      <c r="S414" s="51"/>
      <c r="T414" s="72"/>
      <c r="U414" s="72"/>
      <c r="V414" s="72"/>
      <c r="W414" s="36"/>
      <c r="X414" s="37"/>
      <c r="Y414" s="37"/>
      <c r="Z414" s="36"/>
      <c r="AA414" s="37"/>
      <c r="AB414" s="37"/>
      <c r="AC414" s="36"/>
      <c r="AD414" s="37"/>
      <c r="AE414" s="37"/>
      <c r="AF414" s="36"/>
      <c r="AG414" s="72"/>
      <c r="AH414" s="37"/>
      <c r="AI414" s="36"/>
      <c r="AJ414" s="17"/>
      <c r="AK414" s="57"/>
    </row>
    <row r="415" spans="1:37" ht="16.5" customHeight="1">
      <c r="A415" s="30"/>
      <c r="B415" s="31"/>
      <c r="C415" s="31"/>
      <c r="D415" s="31"/>
      <c r="E415" s="33"/>
      <c r="F415" s="34"/>
      <c r="G415" s="35"/>
      <c r="H415" s="36" t="str">
        <f t="shared" si="53"/>
        <v/>
      </c>
      <c r="I415" s="34"/>
      <c r="J415" s="35"/>
      <c r="K415" s="36" t="str">
        <f t="shared" si="54"/>
        <v/>
      </c>
      <c r="L415" s="34"/>
      <c r="M415" s="37" t="str">
        <f t="shared" si="55"/>
        <v xml:space="preserve"> </v>
      </c>
      <c r="N415" s="36" t="str">
        <f t="shared" si="56"/>
        <v xml:space="preserve"> </v>
      </c>
      <c r="O415" s="38" t="str">
        <f t="shared" si="57"/>
        <v xml:space="preserve"> </v>
      </c>
      <c r="P415" s="37" t="str">
        <f t="shared" si="58"/>
        <v xml:space="preserve"> </v>
      </c>
      <c r="Q415" s="36" t="str">
        <f t="shared" si="59"/>
        <v xml:space="preserve"> </v>
      </c>
      <c r="R415" s="29"/>
      <c r="S415" s="30"/>
      <c r="T415" s="31"/>
      <c r="U415" s="31"/>
      <c r="V415" s="31"/>
      <c r="W415" s="33"/>
      <c r="X415" s="35"/>
      <c r="Y415" s="35"/>
      <c r="Z415" s="33"/>
      <c r="AA415" s="35"/>
      <c r="AB415" s="35"/>
      <c r="AC415" s="33"/>
      <c r="AD415" s="35"/>
      <c r="AE415" s="35"/>
      <c r="AF415" s="33"/>
      <c r="AG415" s="31"/>
      <c r="AH415" s="35"/>
      <c r="AI415" s="33"/>
      <c r="AJ415" s="29"/>
      <c r="AK415" s="57"/>
    </row>
    <row r="416" spans="1:37" ht="16.5" customHeight="1">
      <c r="A416" s="30"/>
      <c r="B416" s="31"/>
      <c r="C416" s="31"/>
      <c r="D416" s="31"/>
      <c r="E416" s="33"/>
      <c r="F416" s="34"/>
      <c r="G416" s="35"/>
      <c r="H416" s="36" t="str">
        <f t="shared" si="53"/>
        <v/>
      </c>
      <c r="I416" s="34"/>
      <c r="J416" s="35"/>
      <c r="K416" s="36" t="str">
        <f t="shared" si="54"/>
        <v/>
      </c>
      <c r="L416" s="34"/>
      <c r="M416" s="37" t="str">
        <f t="shared" si="55"/>
        <v xml:space="preserve"> </v>
      </c>
      <c r="N416" s="36" t="str">
        <f t="shared" si="56"/>
        <v xml:space="preserve"> </v>
      </c>
      <c r="O416" s="38" t="str">
        <f t="shared" si="57"/>
        <v xml:space="preserve"> </v>
      </c>
      <c r="P416" s="37" t="str">
        <f t="shared" si="58"/>
        <v xml:space="preserve"> </v>
      </c>
      <c r="Q416" s="36" t="str">
        <f t="shared" si="59"/>
        <v xml:space="preserve"> </v>
      </c>
      <c r="R416" s="29"/>
      <c r="S416" s="51"/>
      <c r="T416" s="72"/>
      <c r="U416" s="72"/>
      <c r="V416" s="72"/>
      <c r="W416" s="36"/>
      <c r="X416" s="37"/>
      <c r="Y416" s="37"/>
      <c r="Z416" s="36"/>
      <c r="AA416" s="37"/>
      <c r="AB416" s="37"/>
      <c r="AC416" s="36"/>
      <c r="AD416" s="37"/>
      <c r="AE416" s="37"/>
      <c r="AF416" s="36"/>
      <c r="AG416" s="72"/>
      <c r="AH416" s="37"/>
      <c r="AI416" s="36"/>
      <c r="AJ416" s="17"/>
      <c r="AK416" s="57"/>
    </row>
    <row r="417" spans="1:37" ht="16.5" customHeight="1">
      <c r="A417" s="30"/>
      <c r="B417" s="31"/>
      <c r="C417" s="31"/>
      <c r="D417" s="31"/>
      <c r="E417" s="33"/>
      <c r="F417" s="34"/>
      <c r="G417" s="35"/>
      <c r="H417" s="36" t="str">
        <f t="shared" si="53"/>
        <v/>
      </c>
      <c r="I417" s="34"/>
      <c r="J417" s="35"/>
      <c r="K417" s="36" t="str">
        <f t="shared" si="54"/>
        <v/>
      </c>
      <c r="L417" s="34"/>
      <c r="M417" s="37" t="str">
        <f t="shared" si="55"/>
        <v xml:space="preserve"> </v>
      </c>
      <c r="N417" s="36" t="str">
        <f t="shared" si="56"/>
        <v xml:space="preserve"> </v>
      </c>
      <c r="O417" s="38" t="str">
        <f t="shared" si="57"/>
        <v xml:space="preserve"> </v>
      </c>
      <c r="P417" s="37" t="str">
        <f t="shared" si="58"/>
        <v xml:space="preserve"> </v>
      </c>
      <c r="Q417" s="36" t="str">
        <f t="shared" si="59"/>
        <v xml:space="preserve"> </v>
      </c>
      <c r="R417" s="29"/>
      <c r="S417" s="30"/>
      <c r="T417" s="31"/>
      <c r="U417" s="31"/>
      <c r="V417" s="31"/>
      <c r="W417" s="33"/>
      <c r="X417" s="35"/>
      <c r="Y417" s="35"/>
      <c r="Z417" s="33"/>
      <c r="AA417" s="35"/>
      <c r="AB417" s="35"/>
      <c r="AC417" s="33"/>
      <c r="AD417" s="35"/>
      <c r="AE417" s="35"/>
      <c r="AF417" s="33"/>
      <c r="AG417" s="31"/>
      <c r="AH417" s="35"/>
      <c r="AI417" s="33"/>
      <c r="AJ417" s="29"/>
      <c r="AK417" s="57"/>
    </row>
    <row r="418" spans="1:37" ht="16.5" customHeight="1">
      <c r="A418" s="30"/>
      <c r="B418" s="31"/>
      <c r="C418" s="31"/>
      <c r="D418" s="31"/>
      <c r="E418" s="33"/>
      <c r="F418" s="34"/>
      <c r="G418" s="35"/>
      <c r="H418" s="36" t="str">
        <f t="shared" si="53"/>
        <v/>
      </c>
      <c r="I418" s="34"/>
      <c r="J418" s="35"/>
      <c r="K418" s="36" t="str">
        <f t="shared" si="54"/>
        <v/>
      </c>
      <c r="L418" s="34"/>
      <c r="M418" s="37" t="str">
        <f t="shared" si="55"/>
        <v xml:space="preserve"> </v>
      </c>
      <c r="N418" s="36" t="str">
        <f t="shared" si="56"/>
        <v xml:space="preserve"> </v>
      </c>
      <c r="O418" s="38" t="str">
        <f t="shared" si="57"/>
        <v xml:space="preserve"> </v>
      </c>
      <c r="P418" s="37" t="str">
        <f t="shared" si="58"/>
        <v xml:space="preserve"> </v>
      </c>
      <c r="Q418" s="36" t="str">
        <f t="shared" si="59"/>
        <v xml:space="preserve"> </v>
      </c>
      <c r="R418" s="29"/>
      <c r="S418" s="51"/>
      <c r="T418" s="72"/>
      <c r="U418" s="72"/>
      <c r="V418" s="72"/>
      <c r="W418" s="36"/>
      <c r="X418" s="37"/>
      <c r="Y418" s="37"/>
      <c r="Z418" s="36"/>
      <c r="AA418" s="37"/>
      <c r="AB418" s="37"/>
      <c r="AC418" s="36"/>
      <c r="AD418" s="37"/>
      <c r="AE418" s="37"/>
      <c r="AF418" s="36"/>
      <c r="AG418" s="72"/>
      <c r="AH418" s="37"/>
      <c r="AI418" s="36"/>
      <c r="AJ418" s="17"/>
      <c r="AK418" s="57"/>
    </row>
    <row r="419" spans="1:37" ht="16.5" customHeight="1">
      <c r="A419" s="30"/>
      <c r="B419" s="31"/>
      <c r="C419" s="31"/>
      <c r="D419" s="31"/>
      <c r="E419" s="33"/>
      <c r="F419" s="34"/>
      <c r="G419" s="35"/>
      <c r="H419" s="36" t="str">
        <f t="shared" si="53"/>
        <v/>
      </c>
      <c r="I419" s="34"/>
      <c r="J419" s="35"/>
      <c r="K419" s="36" t="str">
        <f t="shared" si="54"/>
        <v/>
      </c>
      <c r="L419" s="34"/>
      <c r="M419" s="37" t="str">
        <f t="shared" si="55"/>
        <v xml:space="preserve"> </v>
      </c>
      <c r="N419" s="36" t="str">
        <f t="shared" si="56"/>
        <v xml:space="preserve"> </v>
      </c>
      <c r="O419" s="38" t="str">
        <f t="shared" si="57"/>
        <v xml:space="preserve"> </v>
      </c>
      <c r="P419" s="37" t="str">
        <f t="shared" si="58"/>
        <v xml:space="preserve"> </v>
      </c>
      <c r="Q419" s="36" t="str">
        <f t="shared" si="59"/>
        <v xml:space="preserve"> </v>
      </c>
      <c r="R419" s="29"/>
      <c r="S419" s="30"/>
      <c r="T419" s="31"/>
      <c r="U419" s="31"/>
      <c r="V419" s="31"/>
      <c r="W419" s="33"/>
      <c r="X419" s="35"/>
      <c r="Y419" s="35"/>
      <c r="Z419" s="33"/>
      <c r="AA419" s="35"/>
      <c r="AB419" s="35"/>
      <c r="AC419" s="33"/>
      <c r="AD419" s="35"/>
      <c r="AE419" s="35"/>
      <c r="AF419" s="33"/>
      <c r="AG419" s="31"/>
      <c r="AH419" s="35"/>
      <c r="AI419" s="33"/>
      <c r="AJ419" s="29"/>
      <c r="AK419" s="57"/>
    </row>
    <row r="420" spans="1:37" ht="16.5" customHeight="1">
      <c r="A420" s="30"/>
      <c r="B420" s="31"/>
      <c r="C420" s="31"/>
      <c r="D420" s="31"/>
      <c r="E420" s="33"/>
      <c r="F420" s="34"/>
      <c r="G420" s="35"/>
      <c r="H420" s="36" t="str">
        <f t="shared" si="53"/>
        <v/>
      </c>
      <c r="I420" s="34"/>
      <c r="J420" s="35"/>
      <c r="K420" s="36" t="str">
        <f t="shared" si="54"/>
        <v/>
      </c>
      <c r="L420" s="34"/>
      <c r="M420" s="37" t="str">
        <f t="shared" si="55"/>
        <v xml:space="preserve"> </v>
      </c>
      <c r="N420" s="36" t="str">
        <f t="shared" si="56"/>
        <v xml:space="preserve"> </v>
      </c>
      <c r="O420" s="38" t="str">
        <f t="shared" si="57"/>
        <v xml:space="preserve"> </v>
      </c>
      <c r="P420" s="37" t="str">
        <f t="shared" si="58"/>
        <v xml:space="preserve"> </v>
      </c>
      <c r="Q420" s="36" t="str">
        <f t="shared" si="59"/>
        <v xml:space="preserve"> </v>
      </c>
      <c r="R420" s="29"/>
      <c r="S420" s="51"/>
      <c r="T420" s="72"/>
      <c r="U420" s="72"/>
      <c r="V420" s="72"/>
      <c r="W420" s="36"/>
      <c r="X420" s="37"/>
      <c r="Y420" s="37"/>
      <c r="Z420" s="36"/>
      <c r="AA420" s="37"/>
      <c r="AB420" s="37"/>
      <c r="AC420" s="36"/>
      <c r="AD420" s="37"/>
      <c r="AE420" s="37"/>
      <c r="AF420" s="36"/>
      <c r="AG420" s="72"/>
      <c r="AH420" s="37"/>
      <c r="AI420" s="36"/>
      <c r="AJ420" s="17"/>
      <c r="AK420" s="57"/>
    </row>
    <row r="421" spans="1:37" ht="16.5" customHeight="1">
      <c r="A421" s="30"/>
      <c r="B421" s="31"/>
      <c r="C421" s="31"/>
      <c r="D421" s="31"/>
      <c r="E421" s="33"/>
      <c r="F421" s="34"/>
      <c r="G421" s="35"/>
      <c r="H421" s="36" t="str">
        <f t="shared" si="53"/>
        <v/>
      </c>
      <c r="I421" s="34"/>
      <c r="J421" s="35"/>
      <c r="K421" s="36" t="str">
        <f t="shared" si="54"/>
        <v/>
      </c>
      <c r="L421" s="34"/>
      <c r="M421" s="37" t="str">
        <f t="shared" si="55"/>
        <v xml:space="preserve"> </v>
      </c>
      <c r="N421" s="36" t="str">
        <f t="shared" si="56"/>
        <v xml:space="preserve"> </v>
      </c>
      <c r="O421" s="38" t="str">
        <f t="shared" si="57"/>
        <v xml:space="preserve"> </v>
      </c>
      <c r="P421" s="37" t="str">
        <f t="shared" si="58"/>
        <v xml:space="preserve"> </v>
      </c>
      <c r="Q421" s="36" t="str">
        <f t="shared" si="59"/>
        <v xml:space="preserve"> </v>
      </c>
      <c r="R421" s="29"/>
      <c r="S421" s="30"/>
      <c r="T421" s="31"/>
      <c r="U421" s="31"/>
      <c r="V421" s="31"/>
      <c r="W421" s="33"/>
      <c r="X421" s="35"/>
      <c r="Y421" s="35"/>
      <c r="Z421" s="33"/>
      <c r="AA421" s="35"/>
      <c r="AB421" s="35"/>
      <c r="AC421" s="33"/>
      <c r="AD421" s="35"/>
      <c r="AE421" s="35"/>
      <c r="AF421" s="33"/>
      <c r="AG421" s="31"/>
      <c r="AH421" s="35"/>
      <c r="AI421" s="33"/>
      <c r="AJ421" s="29"/>
      <c r="AK421" s="57"/>
    </row>
    <row r="422" spans="1:37" ht="16.5" customHeight="1">
      <c r="A422" s="30"/>
      <c r="B422" s="31"/>
      <c r="C422" s="31"/>
      <c r="D422" s="31"/>
      <c r="E422" s="33"/>
      <c r="F422" s="34"/>
      <c r="G422" s="35"/>
      <c r="H422" s="36" t="str">
        <f t="shared" si="53"/>
        <v/>
      </c>
      <c r="I422" s="34"/>
      <c r="J422" s="35"/>
      <c r="K422" s="36" t="str">
        <f t="shared" si="54"/>
        <v/>
      </c>
      <c r="L422" s="34"/>
      <c r="M422" s="37" t="str">
        <f t="shared" si="55"/>
        <v xml:space="preserve"> </v>
      </c>
      <c r="N422" s="36" t="str">
        <f t="shared" si="56"/>
        <v xml:space="preserve"> </v>
      </c>
      <c r="O422" s="38" t="str">
        <f t="shared" si="57"/>
        <v xml:space="preserve"> </v>
      </c>
      <c r="P422" s="37" t="str">
        <f t="shared" si="58"/>
        <v xml:space="preserve"> </v>
      </c>
      <c r="Q422" s="36" t="str">
        <f t="shared" si="59"/>
        <v xml:space="preserve"> </v>
      </c>
      <c r="R422" s="29"/>
      <c r="S422" s="51"/>
      <c r="T422" s="72"/>
      <c r="U422" s="72"/>
      <c r="V422" s="72"/>
      <c r="W422" s="36"/>
      <c r="X422" s="37"/>
      <c r="Y422" s="37"/>
      <c r="Z422" s="36"/>
      <c r="AA422" s="37"/>
      <c r="AB422" s="37"/>
      <c r="AC422" s="36"/>
      <c r="AD422" s="37"/>
      <c r="AE422" s="37"/>
      <c r="AF422" s="36"/>
      <c r="AG422" s="72"/>
      <c r="AH422" s="37"/>
      <c r="AI422" s="36"/>
      <c r="AJ422" s="17"/>
      <c r="AK422" s="57"/>
    </row>
    <row r="423" spans="1:37" ht="15.75" customHeight="1">
      <c r="A423" s="30"/>
      <c r="B423" s="31"/>
      <c r="C423" s="31"/>
      <c r="D423" s="31"/>
      <c r="E423" s="33"/>
      <c r="F423" s="34"/>
      <c r="G423" s="35"/>
      <c r="H423" s="36" t="str">
        <f t="shared" si="53"/>
        <v/>
      </c>
      <c r="I423" s="34"/>
      <c r="J423" s="35"/>
      <c r="K423" s="36" t="str">
        <f t="shared" si="54"/>
        <v/>
      </c>
      <c r="L423" s="34"/>
      <c r="M423" s="37" t="str">
        <f t="shared" si="55"/>
        <v xml:space="preserve"> </v>
      </c>
      <c r="N423" s="36" t="str">
        <f t="shared" si="56"/>
        <v xml:space="preserve"> </v>
      </c>
      <c r="O423" s="38" t="str">
        <f t="shared" si="57"/>
        <v xml:space="preserve"> </v>
      </c>
      <c r="P423" s="37" t="str">
        <f t="shared" si="58"/>
        <v xml:space="preserve"> </v>
      </c>
      <c r="Q423" s="36" t="str">
        <f t="shared" si="59"/>
        <v xml:space="preserve"> </v>
      </c>
      <c r="R423" s="29"/>
      <c r="S423" s="30"/>
      <c r="T423" s="31"/>
      <c r="U423" s="31"/>
      <c r="V423" s="31"/>
      <c r="W423" s="33"/>
      <c r="X423" s="35"/>
      <c r="Y423" s="35"/>
      <c r="Z423" s="33"/>
      <c r="AA423" s="35"/>
      <c r="AB423" s="35"/>
      <c r="AC423" s="33"/>
      <c r="AD423" s="35"/>
      <c r="AE423" s="35"/>
      <c r="AF423" s="33"/>
      <c r="AG423" s="31"/>
      <c r="AH423" s="35"/>
      <c r="AI423" s="33"/>
      <c r="AJ423" s="29"/>
      <c r="AK423" s="57"/>
    </row>
    <row r="424" spans="1:37" ht="15.75" customHeight="1">
      <c r="A424" s="30"/>
      <c r="B424" s="31"/>
      <c r="C424" s="31"/>
      <c r="D424" s="31"/>
      <c r="E424" s="33"/>
      <c r="F424" s="34"/>
      <c r="G424" s="35"/>
      <c r="H424" s="36" t="str">
        <f t="shared" si="53"/>
        <v/>
      </c>
      <c r="I424" s="34"/>
      <c r="J424" s="35"/>
      <c r="K424" s="36" t="str">
        <f t="shared" si="54"/>
        <v/>
      </c>
      <c r="L424" s="34"/>
      <c r="M424" s="37" t="str">
        <f t="shared" si="55"/>
        <v xml:space="preserve"> </v>
      </c>
      <c r="N424" s="36" t="str">
        <f t="shared" si="56"/>
        <v xml:space="preserve"> </v>
      </c>
      <c r="O424" s="38" t="str">
        <f t="shared" si="57"/>
        <v xml:space="preserve"> </v>
      </c>
      <c r="P424" s="37" t="str">
        <f t="shared" si="58"/>
        <v xml:space="preserve"> </v>
      </c>
      <c r="Q424" s="36" t="str">
        <f t="shared" si="59"/>
        <v xml:space="preserve"> </v>
      </c>
      <c r="R424" s="29"/>
      <c r="S424" s="51"/>
      <c r="T424" s="72"/>
      <c r="U424" s="72"/>
      <c r="V424" s="72"/>
      <c r="W424" s="36"/>
      <c r="X424" s="37"/>
      <c r="Y424" s="37"/>
      <c r="Z424" s="36"/>
      <c r="AA424" s="37"/>
      <c r="AB424" s="37"/>
      <c r="AC424" s="36"/>
      <c r="AD424" s="37"/>
      <c r="AE424" s="37"/>
      <c r="AF424" s="36"/>
      <c r="AG424" s="72"/>
      <c r="AH424" s="37"/>
      <c r="AI424" s="36"/>
      <c r="AJ424" s="17"/>
      <c r="AK424" s="57"/>
    </row>
    <row r="425" spans="1:37" ht="16.5" customHeight="1">
      <c r="A425" s="30"/>
      <c r="B425" s="31"/>
      <c r="C425" s="31"/>
      <c r="D425" s="31"/>
      <c r="E425" s="33"/>
      <c r="F425" s="34"/>
      <c r="G425" s="35"/>
      <c r="H425" s="36" t="str">
        <f t="shared" si="53"/>
        <v/>
      </c>
      <c r="I425" s="34"/>
      <c r="J425" s="35"/>
      <c r="K425" s="36" t="str">
        <f t="shared" si="54"/>
        <v/>
      </c>
      <c r="L425" s="34"/>
      <c r="M425" s="37" t="str">
        <f t="shared" si="55"/>
        <v xml:space="preserve"> </v>
      </c>
      <c r="N425" s="36" t="str">
        <f t="shared" si="56"/>
        <v xml:space="preserve"> </v>
      </c>
      <c r="O425" s="38" t="str">
        <f t="shared" si="57"/>
        <v xml:space="preserve"> </v>
      </c>
      <c r="P425" s="37" t="str">
        <f t="shared" si="58"/>
        <v xml:space="preserve"> </v>
      </c>
      <c r="Q425" s="36" t="str">
        <f t="shared" si="59"/>
        <v xml:space="preserve"> </v>
      </c>
      <c r="R425" s="29"/>
      <c r="S425" s="30"/>
      <c r="T425" s="31"/>
      <c r="U425" s="31"/>
      <c r="V425" s="31"/>
      <c r="W425" s="33"/>
      <c r="X425" s="35"/>
      <c r="Y425" s="35"/>
      <c r="Z425" s="33"/>
      <c r="AA425" s="35"/>
      <c r="AB425" s="35"/>
      <c r="AC425" s="33"/>
      <c r="AD425" s="35"/>
      <c r="AE425" s="35"/>
      <c r="AF425" s="33"/>
      <c r="AG425" s="31"/>
      <c r="AH425" s="35"/>
      <c r="AI425" s="33"/>
      <c r="AJ425" s="29"/>
      <c r="AK425" s="57"/>
    </row>
    <row r="426" spans="1:37" ht="16.5" customHeight="1">
      <c r="A426" s="30"/>
      <c r="B426" s="31"/>
      <c r="C426" s="31"/>
      <c r="D426" s="31"/>
      <c r="E426" s="33"/>
      <c r="F426" s="34"/>
      <c r="G426" s="35"/>
      <c r="H426" s="36" t="str">
        <f t="shared" si="53"/>
        <v/>
      </c>
      <c r="I426" s="34"/>
      <c r="J426" s="35"/>
      <c r="K426" s="36" t="str">
        <f t="shared" si="54"/>
        <v/>
      </c>
      <c r="L426" s="34"/>
      <c r="M426" s="37" t="str">
        <f t="shared" si="55"/>
        <v xml:space="preserve"> </v>
      </c>
      <c r="N426" s="36" t="str">
        <f t="shared" si="56"/>
        <v xml:space="preserve"> </v>
      </c>
      <c r="O426" s="38" t="str">
        <f t="shared" si="57"/>
        <v xml:space="preserve"> </v>
      </c>
      <c r="P426" s="37" t="str">
        <f t="shared" si="58"/>
        <v xml:space="preserve"> </v>
      </c>
      <c r="Q426" s="36" t="str">
        <f t="shared" si="59"/>
        <v xml:space="preserve"> </v>
      </c>
      <c r="R426" s="29"/>
      <c r="S426" s="51"/>
      <c r="T426" s="72"/>
      <c r="U426" s="72"/>
      <c r="V426" s="72"/>
      <c r="W426" s="36"/>
      <c r="X426" s="37"/>
      <c r="Y426" s="37"/>
      <c r="Z426" s="36"/>
      <c r="AA426" s="37"/>
      <c r="AB426" s="37"/>
      <c r="AC426" s="36"/>
      <c r="AD426" s="37"/>
      <c r="AE426" s="37"/>
      <c r="AF426" s="36"/>
      <c r="AG426" s="72"/>
      <c r="AH426" s="37"/>
      <c r="AI426" s="36"/>
      <c r="AJ426" s="17"/>
      <c r="AK426" s="57"/>
    </row>
    <row r="427" spans="1:37" ht="16.5" customHeight="1">
      <c r="A427" s="30"/>
      <c r="B427" s="31"/>
      <c r="C427" s="31"/>
      <c r="D427" s="31"/>
      <c r="E427" s="33"/>
      <c r="F427" s="34"/>
      <c r="G427" s="35"/>
      <c r="H427" s="36" t="str">
        <f t="shared" si="53"/>
        <v/>
      </c>
      <c r="I427" s="34"/>
      <c r="J427" s="35"/>
      <c r="K427" s="36" t="str">
        <f t="shared" si="54"/>
        <v/>
      </c>
      <c r="L427" s="34"/>
      <c r="M427" s="37" t="str">
        <f t="shared" si="55"/>
        <v xml:space="preserve"> </v>
      </c>
      <c r="N427" s="36" t="str">
        <f t="shared" si="56"/>
        <v xml:space="preserve"> </v>
      </c>
      <c r="O427" s="38" t="str">
        <f t="shared" si="57"/>
        <v xml:space="preserve"> </v>
      </c>
      <c r="P427" s="37" t="str">
        <f t="shared" si="58"/>
        <v xml:space="preserve"> </v>
      </c>
      <c r="Q427" s="36" t="str">
        <f t="shared" si="59"/>
        <v xml:space="preserve"> </v>
      </c>
      <c r="R427" s="29"/>
      <c r="S427" s="30"/>
      <c r="T427" s="31"/>
      <c r="U427" s="31"/>
      <c r="V427" s="31"/>
      <c r="W427" s="33"/>
      <c r="X427" s="35"/>
      <c r="Y427" s="35"/>
      <c r="Z427" s="33"/>
      <c r="AA427" s="35"/>
      <c r="AB427" s="35"/>
      <c r="AC427" s="33"/>
      <c r="AD427" s="35"/>
      <c r="AE427" s="35"/>
      <c r="AF427" s="33"/>
      <c r="AG427" s="31"/>
      <c r="AH427" s="35"/>
      <c r="AI427" s="33"/>
      <c r="AJ427" s="29"/>
      <c r="AK427" s="57"/>
    </row>
    <row r="428" spans="1:37" ht="16.5" customHeight="1">
      <c r="A428" s="30"/>
      <c r="B428" s="31"/>
      <c r="C428" s="31"/>
      <c r="D428" s="31"/>
      <c r="E428" s="33"/>
      <c r="F428" s="34"/>
      <c r="G428" s="35"/>
      <c r="H428" s="36" t="str">
        <f t="shared" si="53"/>
        <v/>
      </c>
      <c r="I428" s="34"/>
      <c r="J428" s="35"/>
      <c r="K428" s="36" t="str">
        <f t="shared" si="54"/>
        <v/>
      </c>
      <c r="L428" s="34"/>
      <c r="M428" s="37" t="str">
        <f t="shared" si="55"/>
        <v xml:space="preserve"> </v>
      </c>
      <c r="N428" s="36" t="str">
        <f t="shared" si="56"/>
        <v xml:space="preserve"> </v>
      </c>
      <c r="O428" s="38" t="str">
        <f t="shared" si="57"/>
        <v xml:space="preserve"> </v>
      </c>
      <c r="P428" s="37" t="str">
        <f t="shared" si="58"/>
        <v xml:space="preserve"> </v>
      </c>
      <c r="Q428" s="36" t="str">
        <f t="shared" si="59"/>
        <v xml:space="preserve"> </v>
      </c>
      <c r="R428" s="29"/>
      <c r="S428" s="51"/>
      <c r="T428" s="72"/>
      <c r="U428" s="72"/>
      <c r="V428" s="72"/>
      <c r="W428" s="36"/>
      <c r="X428" s="37"/>
      <c r="Y428" s="37"/>
      <c r="Z428" s="36"/>
      <c r="AA428" s="37"/>
      <c r="AB428" s="37"/>
      <c r="AC428" s="36"/>
      <c r="AD428" s="37"/>
      <c r="AE428" s="37"/>
      <c r="AF428" s="36"/>
      <c r="AG428" s="72"/>
      <c r="AH428" s="37"/>
      <c r="AI428" s="36"/>
      <c r="AJ428" s="17"/>
      <c r="AK428" s="57"/>
    </row>
    <row r="429" spans="1:37" ht="16.5" customHeight="1">
      <c r="A429" s="30"/>
      <c r="B429" s="31"/>
      <c r="C429" s="31"/>
      <c r="D429" s="31"/>
      <c r="E429" s="33"/>
      <c r="F429" s="34"/>
      <c r="G429" s="35"/>
      <c r="H429" s="36" t="str">
        <f t="shared" si="53"/>
        <v/>
      </c>
      <c r="I429" s="34"/>
      <c r="J429" s="35"/>
      <c r="K429" s="36" t="str">
        <f t="shared" si="54"/>
        <v/>
      </c>
      <c r="L429" s="34"/>
      <c r="M429" s="37" t="str">
        <f t="shared" si="55"/>
        <v xml:space="preserve"> </v>
      </c>
      <c r="N429" s="36" t="str">
        <f t="shared" si="56"/>
        <v xml:space="preserve"> </v>
      </c>
      <c r="O429" s="38" t="str">
        <f t="shared" si="57"/>
        <v xml:space="preserve"> </v>
      </c>
      <c r="P429" s="37" t="str">
        <f t="shared" si="58"/>
        <v xml:space="preserve"> </v>
      </c>
      <c r="Q429" s="36" t="str">
        <f t="shared" si="59"/>
        <v xml:space="preserve"> </v>
      </c>
      <c r="R429" s="29"/>
      <c r="S429" s="30"/>
      <c r="T429" s="31"/>
      <c r="U429" s="31"/>
      <c r="V429" s="31"/>
      <c r="W429" s="33"/>
      <c r="X429" s="35"/>
      <c r="Y429" s="35"/>
      <c r="Z429" s="33"/>
      <c r="AA429" s="35"/>
      <c r="AB429" s="35"/>
      <c r="AC429" s="33"/>
      <c r="AD429" s="35"/>
      <c r="AE429" s="35"/>
      <c r="AF429" s="33"/>
      <c r="AG429" s="31"/>
      <c r="AH429" s="35"/>
      <c r="AI429" s="33"/>
      <c r="AJ429" s="29"/>
      <c r="AK429" s="57"/>
    </row>
    <row r="430" spans="1:37" ht="16.5" customHeight="1">
      <c r="A430" s="30"/>
      <c r="B430" s="31"/>
      <c r="C430" s="31"/>
      <c r="D430" s="31"/>
      <c r="E430" s="33"/>
      <c r="F430" s="34"/>
      <c r="G430" s="35"/>
      <c r="H430" s="36" t="str">
        <f t="shared" si="53"/>
        <v/>
      </c>
      <c r="I430" s="34"/>
      <c r="J430" s="35"/>
      <c r="K430" s="36" t="str">
        <f t="shared" si="54"/>
        <v/>
      </c>
      <c r="L430" s="34"/>
      <c r="M430" s="37" t="str">
        <f t="shared" si="55"/>
        <v xml:space="preserve"> </v>
      </c>
      <c r="N430" s="36" t="str">
        <f t="shared" si="56"/>
        <v xml:space="preserve"> </v>
      </c>
      <c r="O430" s="38" t="str">
        <f t="shared" si="57"/>
        <v xml:space="preserve"> </v>
      </c>
      <c r="P430" s="37" t="str">
        <f t="shared" si="58"/>
        <v xml:space="preserve"> </v>
      </c>
      <c r="Q430" s="36" t="str">
        <f t="shared" si="59"/>
        <v xml:space="preserve"> </v>
      </c>
      <c r="R430" s="29"/>
      <c r="S430" s="51"/>
      <c r="T430" s="72"/>
      <c r="U430" s="72"/>
      <c r="V430" s="72"/>
      <c r="W430" s="36"/>
      <c r="X430" s="37"/>
      <c r="Y430" s="37"/>
      <c r="Z430" s="36"/>
      <c r="AA430" s="37"/>
      <c r="AB430" s="37"/>
      <c r="AC430" s="36"/>
      <c r="AD430" s="37"/>
      <c r="AE430" s="37"/>
      <c r="AF430" s="36"/>
      <c r="AG430" s="72"/>
      <c r="AH430" s="37"/>
      <c r="AI430" s="36"/>
      <c r="AJ430" s="17"/>
      <c r="AK430" s="57"/>
    </row>
    <row r="431" spans="1:37" ht="16.5" customHeight="1">
      <c r="A431" s="30"/>
      <c r="B431" s="31"/>
      <c r="C431" s="31"/>
      <c r="D431" s="31"/>
      <c r="E431" s="33"/>
      <c r="F431" s="34"/>
      <c r="G431" s="35"/>
      <c r="H431" s="36" t="str">
        <f t="shared" si="53"/>
        <v/>
      </c>
      <c r="I431" s="34"/>
      <c r="J431" s="35"/>
      <c r="K431" s="36" t="str">
        <f t="shared" si="54"/>
        <v/>
      </c>
      <c r="L431" s="34"/>
      <c r="M431" s="37" t="str">
        <f t="shared" si="55"/>
        <v xml:space="preserve"> </v>
      </c>
      <c r="N431" s="36" t="str">
        <f t="shared" si="56"/>
        <v xml:space="preserve"> </v>
      </c>
      <c r="O431" s="38" t="str">
        <f t="shared" si="57"/>
        <v xml:space="preserve"> </v>
      </c>
      <c r="P431" s="37" t="str">
        <f t="shared" si="58"/>
        <v xml:space="preserve"> </v>
      </c>
      <c r="Q431" s="36" t="str">
        <f t="shared" si="59"/>
        <v xml:space="preserve"> </v>
      </c>
      <c r="R431" s="29"/>
      <c r="S431" s="30"/>
      <c r="T431" s="31"/>
      <c r="U431" s="31"/>
      <c r="V431" s="31"/>
      <c r="W431" s="33"/>
      <c r="X431" s="35"/>
      <c r="Y431" s="35"/>
      <c r="Z431" s="33"/>
      <c r="AA431" s="35"/>
      <c r="AB431" s="35"/>
      <c r="AC431" s="33"/>
      <c r="AD431" s="35"/>
      <c r="AE431" s="35"/>
      <c r="AF431" s="33"/>
      <c r="AG431" s="31"/>
      <c r="AH431" s="35"/>
      <c r="AI431" s="33"/>
      <c r="AJ431" s="29"/>
      <c r="AK431" s="57"/>
    </row>
    <row r="432" spans="1:37" ht="16.5" customHeight="1">
      <c r="A432" s="30"/>
      <c r="B432" s="31"/>
      <c r="C432" s="31"/>
      <c r="D432" s="31"/>
      <c r="E432" s="33"/>
      <c r="F432" s="34"/>
      <c r="G432" s="35"/>
      <c r="H432" s="36" t="str">
        <f t="shared" si="53"/>
        <v/>
      </c>
      <c r="I432" s="34"/>
      <c r="J432" s="35"/>
      <c r="K432" s="36" t="str">
        <f t="shared" si="54"/>
        <v/>
      </c>
      <c r="L432" s="34"/>
      <c r="M432" s="37" t="str">
        <f t="shared" si="55"/>
        <v xml:space="preserve"> </v>
      </c>
      <c r="N432" s="36" t="str">
        <f t="shared" si="56"/>
        <v xml:space="preserve"> </v>
      </c>
      <c r="O432" s="38" t="str">
        <f t="shared" si="57"/>
        <v xml:space="preserve"> </v>
      </c>
      <c r="P432" s="37" t="str">
        <f t="shared" si="58"/>
        <v xml:space="preserve"> </v>
      </c>
      <c r="Q432" s="36" t="str">
        <f t="shared" si="59"/>
        <v xml:space="preserve"> </v>
      </c>
      <c r="R432" s="29"/>
      <c r="S432" s="51"/>
      <c r="T432" s="72"/>
      <c r="U432" s="72"/>
      <c r="V432" s="72"/>
      <c r="W432" s="36"/>
      <c r="X432" s="37"/>
      <c r="Y432" s="37"/>
      <c r="Z432" s="36"/>
      <c r="AA432" s="37"/>
      <c r="AB432" s="37"/>
      <c r="AC432" s="36"/>
      <c r="AD432" s="37"/>
      <c r="AE432" s="37"/>
      <c r="AF432" s="36"/>
      <c r="AG432" s="72"/>
      <c r="AH432" s="37"/>
      <c r="AI432" s="36"/>
      <c r="AJ432" s="17"/>
      <c r="AK432" s="57"/>
    </row>
    <row r="433" spans="1:37" ht="16.5" customHeight="1">
      <c r="A433" s="30"/>
      <c r="B433" s="31"/>
      <c r="C433" s="31"/>
      <c r="D433" s="31"/>
      <c r="E433" s="33"/>
      <c r="F433" s="34"/>
      <c r="G433" s="35"/>
      <c r="H433" s="36" t="str">
        <f t="shared" si="53"/>
        <v/>
      </c>
      <c r="I433" s="34"/>
      <c r="J433" s="35"/>
      <c r="K433" s="36" t="str">
        <f t="shared" si="54"/>
        <v/>
      </c>
      <c r="L433" s="34"/>
      <c r="M433" s="37" t="str">
        <f t="shared" si="55"/>
        <v xml:space="preserve"> </v>
      </c>
      <c r="N433" s="36" t="str">
        <f t="shared" si="56"/>
        <v xml:space="preserve"> </v>
      </c>
      <c r="O433" s="38" t="str">
        <f t="shared" si="57"/>
        <v xml:space="preserve"> </v>
      </c>
      <c r="P433" s="37" t="str">
        <f t="shared" si="58"/>
        <v xml:space="preserve"> </v>
      </c>
      <c r="Q433" s="36" t="str">
        <f t="shared" si="59"/>
        <v xml:space="preserve"> </v>
      </c>
      <c r="R433" s="29"/>
      <c r="S433" s="30"/>
      <c r="T433" s="31"/>
      <c r="U433" s="31"/>
      <c r="V433" s="31"/>
      <c r="W433" s="33"/>
      <c r="X433" s="35"/>
      <c r="Y433" s="35"/>
      <c r="Z433" s="33"/>
      <c r="AA433" s="35"/>
      <c r="AB433" s="35"/>
      <c r="AC433" s="33"/>
      <c r="AD433" s="35"/>
      <c r="AE433" s="35"/>
      <c r="AF433" s="33"/>
      <c r="AG433" s="31"/>
      <c r="AH433" s="35"/>
      <c r="AI433" s="33"/>
      <c r="AJ433" s="29"/>
      <c r="AK433" s="57"/>
    </row>
    <row r="434" spans="1:37" ht="16.5" customHeight="1">
      <c r="A434" s="30"/>
      <c r="B434" s="31"/>
      <c r="C434" s="31"/>
      <c r="D434" s="31"/>
      <c r="E434" s="33"/>
      <c r="F434" s="34"/>
      <c r="G434" s="35"/>
      <c r="H434" s="36" t="str">
        <f t="shared" si="53"/>
        <v/>
      </c>
      <c r="I434" s="34"/>
      <c r="J434" s="35"/>
      <c r="K434" s="36" t="str">
        <f t="shared" si="54"/>
        <v/>
      </c>
      <c r="L434" s="34"/>
      <c r="M434" s="37" t="str">
        <f t="shared" si="55"/>
        <v xml:space="preserve"> </v>
      </c>
      <c r="N434" s="36" t="str">
        <f t="shared" si="56"/>
        <v xml:space="preserve"> </v>
      </c>
      <c r="O434" s="38" t="str">
        <f t="shared" si="57"/>
        <v xml:space="preserve"> </v>
      </c>
      <c r="P434" s="37" t="str">
        <f t="shared" si="58"/>
        <v xml:space="preserve"> </v>
      </c>
      <c r="Q434" s="36" t="str">
        <f t="shared" si="59"/>
        <v xml:space="preserve"> </v>
      </c>
      <c r="R434" s="29"/>
      <c r="S434" s="51"/>
      <c r="T434" s="72"/>
      <c r="U434" s="72"/>
      <c r="V434" s="72"/>
      <c r="W434" s="36"/>
      <c r="X434" s="37"/>
      <c r="Y434" s="37"/>
      <c r="Z434" s="36"/>
      <c r="AA434" s="37"/>
      <c r="AB434" s="37"/>
      <c r="AC434" s="36"/>
      <c r="AD434" s="37"/>
      <c r="AE434" s="37"/>
      <c r="AF434" s="36"/>
      <c r="AG434" s="72"/>
      <c r="AH434" s="37"/>
      <c r="AI434" s="36"/>
      <c r="AJ434" s="17"/>
      <c r="AK434" s="57"/>
    </row>
    <row r="435" spans="1:37" ht="16.5" customHeight="1">
      <c r="A435" s="30"/>
      <c r="B435" s="31"/>
      <c r="C435" s="31"/>
      <c r="D435" s="31"/>
      <c r="E435" s="33"/>
      <c r="F435" s="34"/>
      <c r="G435" s="35"/>
      <c r="H435" s="36" t="str">
        <f t="shared" si="53"/>
        <v/>
      </c>
      <c r="I435" s="34"/>
      <c r="J435" s="35"/>
      <c r="K435" s="36" t="str">
        <f t="shared" si="54"/>
        <v/>
      </c>
      <c r="L435" s="34"/>
      <c r="M435" s="37" t="str">
        <f t="shared" si="55"/>
        <v xml:space="preserve"> </v>
      </c>
      <c r="N435" s="36" t="str">
        <f t="shared" si="56"/>
        <v xml:space="preserve"> </v>
      </c>
      <c r="O435" s="38" t="str">
        <f t="shared" si="57"/>
        <v xml:space="preserve"> </v>
      </c>
      <c r="P435" s="37" t="str">
        <f t="shared" si="58"/>
        <v xml:space="preserve"> </v>
      </c>
      <c r="Q435" s="36" t="str">
        <f t="shared" si="59"/>
        <v xml:space="preserve"> </v>
      </c>
      <c r="R435" s="29"/>
      <c r="S435" s="30"/>
      <c r="T435" s="31"/>
      <c r="U435" s="31"/>
      <c r="V435" s="31"/>
      <c r="W435" s="33"/>
      <c r="X435" s="35"/>
      <c r="Y435" s="35"/>
      <c r="Z435" s="33"/>
      <c r="AA435" s="35"/>
      <c r="AB435" s="35"/>
      <c r="AC435" s="33"/>
      <c r="AD435" s="35"/>
      <c r="AE435" s="35"/>
      <c r="AF435" s="33"/>
      <c r="AG435" s="31"/>
      <c r="AH435" s="35"/>
      <c r="AI435" s="33"/>
      <c r="AJ435" s="29"/>
      <c r="AK435" s="57"/>
    </row>
    <row r="436" spans="1:37" ht="16.5" customHeight="1">
      <c r="A436" s="30"/>
      <c r="B436" s="31"/>
      <c r="C436" s="31"/>
      <c r="D436" s="31"/>
      <c r="E436" s="33"/>
      <c r="F436" s="34"/>
      <c r="G436" s="35"/>
      <c r="H436" s="36" t="str">
        <f t="shared" si="53"/>
        <v/>
      </c>
      <c r="I436" s="34"/>
      <c r="J436" s="35"/>
      <c r="K436" s="36" t="str">
        <f t="shared" si="54"/>
        <v/>
      </c>
      <c r="L436" s="34"/>
      <c r="M436" s="37" t="str">
        <f t="shared" si="55"/>
        <v xml:space="preserve"> </v>
      </c>
      <c r="N436" s="36" t="str">
        <f t="shared" si="56"/>
        <v xml:space="preserve"> </v>
      </c>
      <c r="O436" s="38" t="str">
        <f t="shared" si="57"/>
        <v xml:space="preserve"> </v>
      </c>
      <c r="P436" s="37" t="str">
        <f t="shared" si="58"/>
        <v xml:space="preserve"> </v>
      </c>
      <c r="Q436" s="36" t="str">
        <f t="shared" si="59"/>
        <v xml:space="preserve"> </v>
      </c>
      <c r="R436" s="29"/>
      <c r="S436" s="51"/>
      <c r="T436" s="72"/>
      <c r="U436" s="72"/>
      <c r="V436" s="72"/>
      <c r="W436" s="36"/>
      <c r="X436" s="37"/>
      <c r="Y436" s="37"/>
      <c r="Z436" s="36"/>
      <c r="AA436" s="37"/>
      <c r="AB436" s="37"/>
      <c r="AC436" s="36"/>
      <c r="AD436" s="37"/>
      <c r="AE436" s="37"/>
      <c r="AF436" s="36"/>
      <c r="AG436" s="72"/>
      <c r="AH436" s="37"/>
      <c r="AI436" s="36"/>
      <c r="AJ436" s="17"/>
      <c r="AK436" s="57"/>
    </row>
    <row r="437" spans="1:37" ht="16.5" customHeight="1">
      <c r="A437" s="30"/>
      <c r="B437" s="31"/>
      <c r="C437" s="31"/>
      <c r="D437" s="31"/>
      <c r="E437" s="33"/>
      <c r="F437" s="34"/>
      <c r="G437" s="35"/>
      <c r="H437" s="36" t="str">
        <f t="shared" si="53"/>
        <v/>
      </c>
      <c r="I437" s="34"/>
      <c r="J437" s="35"/>
      <c r="K437" s="36" t="str">
        <f t="shared" si="54"/>
        <v/>
      </c>
      <c r="L437" s="34"/>
      <c r="M437" s="37" t="str">
        <f t="shared" si="55"/>
        <v xml:space="preserve"> </v>
      </c>
      <c r="N437" s="36" t="str">
        <f t="shared" si="56"/>
        <v xml:space="preserve"> </v>
      </c>
      <c r="O437" s="38" t="str">
        <f t="shared" si="57"/>
        <v xml:space="preserve"> </v>
      </c>
      <c r="P437" s="37" t="str">
        <f t="shared" si="58"/>
        <v xml:space="preserve"> </v>
      </c>
      <c r="Q437" s="36" t="str">
        <f t="shared" si="59"/>
        <v xml:space="preserve"> </v>
      </c>
      <c r="R437" s="29"/>
      <c r="S437" s="30"/>
      <c r="T437" s="31"/>
      <c r="U437" s="31"/>
      <c r="V437" s="31"/>
      <c r="W437" s="33"/>
      <c r="X437" s="35"/>
      <c r="Y437" s="35"/>
      <c r="Z437" s="33"/>
      <c r="AA437" s="35"/>
      <c r="AB437" s="35"/>
      <c r="AC437" s="33"/>
      <c r="AD437" s="35"/>
      <c r="AE437" s="35"/>
      <c r="AF437" s="33"/>
      <c r="AG437" s="31"/>
      <c r="AH437" s="35"/>
      <c r="AI437" s="33"/>
      <c r="AJ437" s="29"/>
      <c r="AK437" s="57"/>
    </row>
    <row r="438" spans="1:37" ht="16.5" customHeight="1">
      <c r="A438" s="30"/>
      <c r="B438" s="31"/>
      <c r="C438" s="31"/>
      <c r="D438" s="31"/>
      <c r="E438" s="33"/>
      <c r="F438" s="34"/>
      <c r="G438" s="35"/>
      <c r="H438" s="36" t="str">
        <f t="shared" si="53"/>
        <v/>
      </c>
      <c r="I438" s="34"/>
      <c r="J438" s="35"/>
      <c r="K438" s="36" t="str">
        <f t="shared" si="54"/>
        <v/>
      </c>
      <c r="L438" s="34"/>
      <c r="M438" s="37" t="str">
        <f t="shared" si="55"/>
        <v xml:space="preserve"> </v>
      </c>
      <c r="N438" s="36" t="str">
        <f t="shared" si="56"/>
        <v xml:space="preserve"> </v>
      </c>
      <c r="O438" s="38" t="str">
        <f t="shared" si="57"/>
        <v xml:space="preserve"> </v>
      </c>
      <c r="P438" s="37" t="str">
        <f t="shared" si="58"/>
        <v xml:space="preserve"> </v>
      </c>
      <c r="Q438" s="36" t="str">
        <f t="shared" si="59"/>
        <v xml:space="preserve"> </v>
      </c>
      <c r="R438" s="29"/>
      <c r="S438" s="51"/>
      <c r="T438" s="72"/>
      <c r="U438" s="72"/>
      <c r="V438" s="72"/>
      <c r="W438" s="36"/>
      <c r="X438" s="37"/>
      <c r="Y438" s="37"/>
      <c r="Z438" s="36"/>
      <c r="AA438" s="37"/>
      <c r="AB438" s="37"/>
      <c r="AC438" s="36"/>
      <c r="AD438" s="37"/>
      <c r="AE438" s="37"/>
      <c r="AF438" s="36"/>
      <c r="AG438" s="72"/>
      <c r="AH438" s="37"/>
      <c r="AI438" s="36"/>
      <c r="AJ438" s="17"/>
      <c r="AK438" s="57"/>
    </row>
    <row r="439" spans="1:37" ht="16.5" customHeight="1">
      <c r="A439" s="30"/>
      <c r="B439" s="31"/>
      <c r="C439" s="31"/>
      <c r="D439" s="31"/>
      <c r="E439" s="33"/>
      <c r="F439" s="34"/>
      <c r="G439" s="35"/>
      <c r="H439" s="36" t="str">
        <f t="shared" si="53"/>
        <v/>
      </c>
      <c r="I439" s="34"/>
      <c r="J439" s="35"/>
      <c r="K439" s="36" t="str">
        <f t="shared" si="54"/>
        <v/>
      </c>
      <c r="L439" s="34"/>
      <c r="M439" s="37" t="str">
        <f t="shared" si="55"/>
        <v xml:space="preserve"> </v>
      </c>
      <c r="N439" s="36" t="str">
        <f t="shared" si="56"/>
        <v xml:space="preserve"> </v>
      </c>
      <c r="O439" s="38" t="str">
        <f t="shared" si="57"/>
        <v xml:space="preserve"> </v>
      </c>
      <c r="P439" s="37" t="str">
        <f t="shared" si="58"/>
        <v xml:space="preserve"> </v>
      </c>
      <c r="Q439" s="36" t="str">
        <f t="shared" si="59"/>
        <v xml:space="preserve"> </v>
      </c>
      <c r="R439" s="29"/>
      <c r="S439" s="30"/>
      <c r="T439" s="31"/>
      <c r="U439" s="31"/>
      <c r="V439" s="31"/>
      <c r="W439" s="33"/>
      <c r="X439" s="35"/>
      <c r="Y439" s="35"/>
      <c r="Z439" s="33"/>
      <c r="AA439" s="35"/>
      <c r="AB439" s="35"/>
      <c r="AC439" s="33"/>
      <c r="AD439" s="35"/>
      <c r="AE439" s="35"/>
      <c r="AF439" s="33"/>
      <c r="AG439" s="31"/>
      <c r="AH439" s="35"/>
      <c r="AI439" s="33"/>
      <c r="AJ439" s="29"/>
      <c r="AK439" s="57"/>
    </row>
    <row r="440" spans="1:37" ht="16.5" customHeight="1">
      <c r="A440" s="30"/>
      <c r="B440" s="31"/>
      <c r="C440" s="31"/>
      <c r="D440" s="31"/>
      <c r="E440" s="33"/>
      <c r="F440" s="34"/>
      <c r="G440" s="35"/>
      <c r="H440" s="36" t="str">
        <f t="shared" si="53"/>
        <v/>
      </c>
      <c r="I440" s="34"/>
      <c r="J440" s="35"/>
      <c r="K440" s="36" t="str">
        <f t="shared" si="54"/>
        <v/>
      </c>
      <c r="L440" s="34"/>
      <c r="M440" s="37" t="str">
        <f t="shared" si="55"/>
        <v xml:space="preserve"> </v>
      </c>
      <c r="N440" s="36" t="str">
        <f t="shared" si="56"/>
        <v xml:space="preserve"> </v>
      </c>
      <c r="O440" s="38" t="str">
        <f t="shared" si="57"/>
        <v xml:space="preserve"> </v>
      </c>
      <c r="P440" s="37" t="str">
        <f t="shared" si="58"/>
        <v xml:space="preserve"> </v>
      </c>
      <c r="Q440" s="36" t="str">
        <f t="shared" si="59"/>
        <v xml:space="preserve"> </v>
      </c>
      <c r="R440" s="29"/>
      <c r="S440" s="51"/>
      <c r="T440" s="72"/>
      <c r="U440" s="72"/>
      <c r="V440" s="72"/>
      <c r="W440" s="36"/>
      <c r="X440" s="37"/>
      <c r="Y440" s="37"/>
      <c r="Z440" s="36"/>
      <c r="AA440" s="37"/>
      <c r="AB440" s="37"/>
      <c r="AC440" s="36"/>
      <c r="AD440" s="37"/>
      <c r="AE440" s="37"/>
      <c r="AF440" s="36"/>
      <c r="AG440" s="72"/>
      <c r="AH440" s="37"/>
      <c r="AI440" s="36"/>
      <c r="AJ440" s="17"/>
      <c r="AK440" s="57"/>
    </row>
    <row r="441" spans="1:37" ht="16.5" customHeight="1">
      <c r="A441" s="30"/>
      <c r="B441" s="31"/>
      <c r="C441" s="31"/>
      <c r="D441" s="31"/>
      <c r="E441" s="33"/>
      <c r="F441" s="34"/>
      <c r="G441" s="35"/>
      <c r="H441" s="36" t="str">
        <f t="shared" si="53"/>
        <v/>
      </c>
      <c r="I441" s="34"/>
      <c r="J441" s="35"/>
      <c r="K441" s="36" t="str">
        <f t="shared" si="54"/>
        <v/>
      </c>
      <c r="L441" s="34"/>
      <c r="M441" s="37" t="str">
        <f t="shared" si="55"/>
        <v xml:space="preserve"> </v>
      </c>
      <c r="N441" s="36" t="str">
        <f t="shared" si="56"/>
        <v xml:space="preserve"> </v>
      </c>
      <c r="O441" s="38" t="str">
        <f t="shared" si="57"/>
        <v xml:space="preserve"> </v>
      </c>
      <c r="P441" s="37" t="str">
        <f t="shared" si="58"/>
        <v xml:space="preserve"> </v>
      </c>
      <c r="Q441" s="36" t="str">
        <f t="shared" si="59"/>
        <v xml:space="preserve"> </v>
      </c>
      <c r="R441" s="29"/>
      <c r="S441" s="30"/>
      <c r="T441" s="31"/>
      <c r="U441" s="31"/>
      <c r="V441" s="31"/>
      <c r="W441" s="33"/>
      <c r="X441" s="35"/>
      <c r="Y441" s="35"/>
      <c r="Z441" s="33"/>
      <c r="AA441" s="35"/>
      <c r="AB441" s="35"/>
      <c r="AC441" s="33"/>
      <c r="AD441" s="35"/>
      <c r="AE441" s="35"/>
      <c r="AF441" s="33"/>
      <c r="AG441" s="31"/>
      <c r="AH441" s="35"/>
      <c r="AI441" s="33"/>
      <c r="AJ441" s="29"/>
      <c r="AK441" s="57"/>
    </row>
    <row r="442" spans="1:37" ht="16.5" customHeight="1">
      <c r="A442" s="30"/>
      <c r="B442" s="31"/>
      <c r="C442" s="31"/>
      <c r="D442" s="31"/>
      <c r="E442" s="33"/>
      <c r="F442" s="34"/>
      <c r="G442" s="35"/>
      <c r="H442" s="36" t="str">
        <f t="shared" si="53"/>
        <v/>
      </c>
      <c r="I442" s="34"/>
      <c r="J442" s="35"/>
      <c r="K442" s="36" t="str">
        <f t="shared" si="54"/>
        <v/>
      </c>
      <c r="L442" s="34"/>
      <c r="M442" s="37" t="str">
        <f t="shared" si="55"/>
        <v xml:space="preserve"> </v>
      </c>
      <c r="N442" s="36" t="str">
        <f t="shared" si="56"/>
        <v xml:space="preserve"> </v>
      </c>
      <c r="O442" s="38" t="str">
        <f t="shared" si="57"/>
        <v xml:space="preserve"> </v>
      </c>
      <c r="P442" s="37" t="str">
        <f t="shared" si="58"/>
        <v xml:space="preserve"> </v>
      </c>
      <c r="Q442" s="36" t="str">
        <f t="shared" si="59"/>
        <v xml:space="preserve"> </v>
      </c>
      <c r="R442" s="29"/>
      <c r="S442" s="51"/>
      <c r="T442" s="72"/>
      <c r="U442" s="72"/>
      <c r="V442" s="72"/>
      <c r="W442" s="36"/>
      <c r="X442" s="37"/>
      <c r="Y442" s="37"/>
      <c r="Z442" s="36"/>
      <c r="AA442" s="37"/>
      <c r="AB442" s="37"/>
      <c r="AC442" s="36"/>
      <c r="AD442" s="37"/>
      <c r="AE442" s="37"/>
      <c r="AF442" s="36"/>
      <c r="AG442" s="72"/>
      <c r="AH442" s="37"/>
      <c r="AI442" s="36"/>
      <c r="AJ442" s="17"/>
      <c r="AK442" s="57"/>
    </row>
    <row r="443" spans="1:37" ht="16.5" customHeight="1">
      <c r="A443" s="30"/>
      <c r="B443" s="31"/>
      <c r="C443" s="31"/>
      <c r="D443" s="31"/>
      <c r="E443" s="33"/>
      <c r="F443" s="34"/>
      <c r="G443" s="35"/>
      <c r="H443" s="36" t="str">
        <f t="shared" si="53"/>
        <v/>
      </c>
      <c r="I443" s="34"/>
      <c r="J443" s="35"/>
      <c r="K443" s="36" t="str">
        <f t="shared" si="54"/>
        <v/>
      </c>
      <c r="L443" s="34"/>
      <c r="M443" s="37" t="str">
        <f t="shared" si="55"/>
        <v xml:space="preserve"> </v>
      </c>
      <c r="N443" s="36" t="str">
        <f t="shared" si="56"/>
        <v xml:space="preserve"> </v>
      </c>
      <c r="O443" s="38" t="str">
        <f t="shared" si="57"/>
        <v xml:space="preserve"> </v>
      </c>
      <c r="P443" s="37" t="str">
        <f t="shared" si="58"/>
        <v xml:space="preserve"> </v>
      </c>
      <c r="Q443" s="36" t="str">
        <f t="shared" si="59"/>
        <v xml:space="preserve"> </v>
      </c>
      <c r="R443" s="29"/>
      <c r="S443" s="30"/>
      <c r="T443" s="31"/>
      <c r="U443" s="31"/>
      <c r="V443" s="31"/>
      <c r="W443" s="33"/>
      <c r="X443" s="35"/>
      <c r="Y443" s="35"/>
      <c r="Z443" s="33"/>
      <c r="AA443" s="35"/>
      <c r="AB443" s="35"/>
      <c r="AC443" s="33"/>
      <c r="AD443" s="35"/>
      <c r="AE443" s="35"/>
      <c r="AF443" s="33"/>
      <c r="AG443" s="31"/>
      <c r="AH443" s="35"/>
      <c r="AI443" s="33"/>
      <c r="AJ443" s="29"/>
      <c r="AK443" s="57"/>
    </row>
    <row r="444" spans="1:37" ht="16.5" customHeight="1">
      <c r="A444" s="30"/>
      <c r="B444" s="31"/>
      <c r="C444" s="31"/>
      <c r="D444" s="31"/>
      <c r="E444" s="33"/>
      <c r="F444" s="34"/>
      <c r="G444" s="35"/>
      <c r="H444" s="36" t="str">
        <f t="shared" si="53"/>
        <v/>
      </c>
      <c r="I444" s="34"/>
      <c r="J444" s="35"/>
      <c r="K444" s="36" t="str">
        <f t="shared" si="54"/>
        <v/>
      </c>
      <c r="L444" s="34"/>
      <c r="M444" s="37" t="str">
        <f t="shared" si="55"/>
        <v xml:space="preserve"> </v>
      </c>
      <c r="N444" s="36" t="str">
        <f t="shared" si="56"/>
        <v xml:space="preserve"> </v>
      </c>
      <c r="O444" s="38" t="str">
        <f t="shared" si="57"/>
        <v xml:space="preserve"> </v>
      </c>
      <c r="P444" s="37" t="str">
        <f t="shared" si="58"/>
        <v xml:space="preserve"> </v>
      </c>
      <c r="Q444" s="36" t="str">
        <f t="shared" si="59"/>
        <v xml:space="preserve"> </v>
      </c>
      <c r="R444" s="29"/>
      <c r="S444" s="51"/>
      <c r="T444" s="72"/>
      <c r="U444" s="72"/>
      <c r="V444" s="72"/>
      <c r="W444" s="36"/>
      <c r="X444" s="37"/>
      <c r="Y444" s="37"/>
      <c r="Z444" s="36"/>
      <c r="AA444" s="37"/>
      <c r="AB444" s="37"/>
      <c r="AC444" s="36"/>
      <c r="AD444" s="37"/>
      <c r="AE444" s="37"/>
      <c r="AF444" s="36"/>
      <c r="AG444" s="72"/>
      <c r="AH444" s="37"/>
      <c r="AI444" s="36"/>
      <c r="AJ444" s="17"/>
      <c r="AK444" s="57"/>
    </row>
    <row r="445" spans="1:37" ht="16.5" customHeight="1">
      <c r="A445" s="30"/>
      <c r="B445" s="31"/>
      <c r="C445" s="31"/>
      <c r="D445" s="31"/>
      <c r="E445" s="33"/>
      <c r="F445" s="34"/>
      <c r="G445" s="35"/>
      <c r="H445" s="36" t="str">
        <f t="shared" si="53"/>
        <v/>
      </c>
      <c r="I445" s="34"/>
      <c r="J445" s="35"/>
      <c r="K445" s="36" t="str">
        <f t="shared" si="54"/>
        <v/>
      </c>
      <c r="L445" s="34"/>
      <c r="M445" s="37" t="str">
        <f t="shared" si="55"/>
        <v xml:space="preserve"> </v>
      </c>
      <c r="N445" s="36" t="str">
        <f t="shared" si="56"/>
        <v xml:space="preserve"> </v>
      </c>
      <c r="O445" s="38" t="str">
        <f t="shared" si="57"/>
        <v xml:space="preserve"> </v>
      </c>
      <c r="P445" s="37" t="str">
        <f t="shared" si="58"/>
        <v xml:space="preserve"> </v>
      </c>
      <c r="Q445" s="36" t="str">
        <f t="shared" si="59"/>
        <v xml:space="preserve"> </v>
      </c>
      <c r="R445" s="29"/>
      <c r="S445" s="30"/>
      <c r="T445" s="31"/>
      <c r="U445" s="31"/>
      <c r="V445" s="31"/>
      <c r="W445" s="33"/>
      <c r="X445" s="35"/>
      <c r="Y445" s="35"/>
      <c r="Z445" s="33"/>
      <c r="AA445" s="35"/>
      <c r="AB445" s="35"/>
      <c r="AC445" s="33"/>
      <c r="AD445" s="35"/>
      <c r="AE445" s="35"/>
      <c r="AF445" s="33"/>
      <c r="AG445" s="31"/>
      <c r="AH445" s="35"/>
      <c r="AI445" s="33"/>
      <c r="AJ445" s="29"/>
      <c r="AK445" s="57"/>
    </row>
    <row r="446" spans="1:37" ht="16.5" customHeight="1">
      <c r="A446" s="30"/>
      <c r="B446" s="31"/>
      <c r="C446" s="31"/>
      <c r="D446" s="31"/>
      <c r="E446" s="33"/>
      <c r="F446" s="34"/>
      <c r="G446" s="35"/>
      <c r="H446" s="36" t="str">
        <f t="shared" si="53"/>
        <v/>
      </c>
      <c r="I446" s="34"/>
      <c r="J446" s="35"/>
      <c r="K446" s="36" t="str">
        <f t="shared" si="54"/>
        <v/>
      </c>
      <c r="L446" s="34"/>
      <c r="M446" s="37" t="str">
        <f t="shared" si="55"/>
        <v xml:space="preserve"> </v>
      </c>
      <c r="N446" s="36" t="str">
        <f t="shared" si="56"/>
        <v xml:space="preserve"> </v>
      </c>
      <c r="O446" s="38" t="str">
        <f t="shared" si="57"/>
        <v xml:space="preserve"> </v>
      </c>
      <c r="P446" s="37" t="str">
        <f t="shared" si="58"/>
        <v xml:space="preserve"> </v>
      </c>
      <c r="Q446" s="36" t="str">
        <f t="shared" si="59"/>
        <v xml:space="preserve"> </v>
      </c>
      <c r="R446" s="29"/>
      <c r="S446" s="51"/>
      <c r="T446" s="72"/>
      <c r="U446" s="72"/>
      <c r="V446" s="72"/>
      <c r="W446" s="36"/>
      <c r="X446" s="37"/>
      <c r="Y446" s="37"/>
      <c r="Z446" s="36"/>
      <c r="AA446" s="37"/>
      <c r="AB446" s="37"/>
      <c r="AC446" s="36"/>
      <c r="AD446" s="37"/>
      <c r="AE446" s="37"/>
      <c r="AF446" s="36"/>
      <c r="AG446" s="72"/>
      <c r="AH446" s="37"/>
      <c r="AI446" s="36"/>
      <c r="AJ446" s="17"/>
      <c r="AK446" s="57"/>
    </row>
    <row r="447" spans="1:37" ht="16.5" customHeight="1">
      <c r="A447" s="30"/>
      <c r="B447" s="31"/>
      <c r="C447" s="31"/>
      <c r="D447" s="31"/>
      <c r="E447" s="33"/>
      <c r="F447" s="34"/>
      <c r="G447" s="35"/>
      <c r="H447" s="36" t="str">
        <f t="shared" si="53"/>
        <v/>
      </c>
      <c r="I447" s="34"/>
      <c r="J447" s="35"/>
      <c r="K447" s="36" t="str">
        <f t="shared" si="54"/>
        <v/>
      </c>
      <c r="L447" s="34"/>
      <c r="M447" s="37" t="str">
        <f t="shared" si="55"/>
        <v xml:space="preserve"> </v>
      </c>
      <c r="N447" s="36" t="str">
        <f t="shared" si="56"/>
        <v xml:space="preserve"> </v>
      </c>
      <c r="O447" s="38" t="str">
        <f t="shared" si="57"/>
        <v xml:space="preserve"> </v>
      </c>
      <c r="P447" s="37" t="str">
        <f t="shared" si="58"/>
        <v xml:space="preserve"> </v>
      </c>
      <c r="Q447" s="36" t="str">
        <f t="shared" si="59"/>
        <v xml:space="preserve"> </v>
      </c>
      <c r="R447" s="29"/>
      <c r="S447" s="30"/>
      <c r="T447" s="31"/>
      <c r="U447" s="31"/>
      <c r="V447" s="31"/>
      <c r="W447" s="33"/>
      <c r="X447" s="35"/>
      <c r="Y447" s="35"/>
      <c r="Z447" s="33"/>
      <c r="AA447" s="35"/>
      <c r="AB447" s="35"/>
      <c r="AC447" s="33"/>
      <c r="AD447" s="35"/>
      <c r="AE447" s="35"/>
      <c r="AF447" s="33"/>
      <c r="AG447" s="31"/>
      <c r="AH447" s="35"/>
      <c r="AI447" s="33"/>
      <c r="AJ447" s="29"/>
      <c r="AK447" s="57"/>
    </row>
    <row r="448" spans="1:37" ht="16.5" customHeight="1">
      <c r="A448" s="30"/>
      <c r="B448" s="31"/>
      <c r="C448" s="31"/>
      <c r="D448" s="31"/>
      <c r="E448" s="33"/>
      <c r="F448" s="34"/>
      <c r="G448" s="35"/>
      <c r="H448" s="36" t="str">
        <f t="shared" si="53"/>
        <v/>
      </c>
      <c r="I448" s="34"/>
      <c r="J448" s="35"/>
      <c r="K448" s="36" t="str">
        <f t="shared" si="54"/>
        <v/>
      </c>
      <c r="L448" s="34"/>
      <c r="M448" s="37" t="str">
        <f t="shared" si="55"/>
        <v xml:space="preserve"> </v>
      </c>
      <c r="N448" s="36" t="str">
        <f t="shared" si="56"/>
        <v xml:space="preserve"> </v>
      </c>
      <c r="O448" s="38" t="str">
        <f t="shared" si="57"/>
        <v xml:space="preserve"> </v>
      </c>
      <c r="P448" s="37" t="str">
        <f t="shared" si="58"/>
        <v xml:space="preserve"> </v>
      </c>
      <c r="Q448" s="36" t="str">
        <f t="shared" si="59"/>
        <v xml:space="preserve"> </v>
      </c>
      <c r="R448" s="29"/>
      <c r="S448" s="51"/>
      <c r="T448" s="72"/>
      <c r="U448" s="72"/>
      <c r="V448" s="72"/>
      <c r="W448" s="36"/>
      <c r="X448" s="37"/>
      <c r="Y448" s="37"/>
      <c r="Z448" s="36"/>
      <c r="AA448" s="37"/>
      <c r="AB448" s="37"/>
      <c r="AC448" s="36"/>
      <c r="AD448" s="37"/>
      <c r="AE448" s="37"/>
      <c r="AF448" s="36"/>
      <c r="AG448" s="72"/>
      <c r="AH448" s="37"/>
      <c r="AI448" s="36"/>
      <c r="AJ448" s="17"/>
      <c r="AK448" s="57"/>
    </row>
    <row r="449" spans="1:37" ht="16.5" customHeight="1">
      <c r="A449" s="30"/>
      <c r="B449" s="31"/>
      <c r="C449" s="31"/>
      <c r="D449" s="31"/>
      <c r="E449" s="33"/>
      <c r="F449" s="34"/>
      <c r="G449" s="35"/>
      <c r="H449" s="36" t="str">
        <f t="shared" si="53"/>
        <v/>
      </c>
      <c r="I449" s="34"/>
      <c r="J449" s="35"/>
      <c r="K449" s="36" t="str">
        <f t="shared" si="54"/>
        <v/>
      </c>
      <c r="L449" s="34"/>
      <c r="M449" s="37" t="str">
        <f t="shared" si="55"/>
        <v xml:space="preserve"> </v>
      </c>
      <c r="N449" s="36" t="str">
        <f t="shared" si="56"/>
        <v xml:space="preserve"> </v>
      </c>
      <c r="O449" s="38" t="str">
        <f t="shared" si="57"/>
        <v xml:space="preserve"> </v>
      </c>
      <c r="P449" s="37" t="str">
        <f t="shared" si="58"/>
        <v xml:space="preserve"> </v>
      </c>
      <c r="Q449" s="36" t="str">
        <f t="shared" si="59"/>
        <v xml:space="preserve"> </v>
      </c>
      <c r="R449" s="29"/>
      <c r="S449" s="30"/>
      <c r="T449" s="31"/>
      <c r="U449" s="31"/>
      <c r="V449" s="31"/>
      <c r="W449" s="33"/>
      <c r="X449" s="35"/>
      <c r="Y449" s="35"/>
      <c r="Z449" s="33"/>
      <c r="AA449" s="35"/>
      <c r="AB449" s="35"/>
      <c r="AC449" s="33"/>
      <c r="AD449" s="35"/>
      <c r="AE449" s="35"/>
      <c r="AF449" s="33"/>
      <c r="AG449" s="31"/>
      <c r="AH449" s="35"/>
      <c r="AI449" s="33"/>
      <c r="AJ449" s="29"/>
      <c r="AK449" s="57"/>
    </row>
    <row r="450" spans="1:37" ht="16.5" customHeight="1">
      <c r="A450" s="30"/>
      <c r="B450" s="31"/>
      <c r="C450" s="31"/>
      <c r="D450" s="31"/>
      <c r="E450" s="33"/>
      <c r="F450" s="34"/>
      <c r="G450" s="35"/>
      <c r="H450" s="36" t="str">
        <f t="shared" si="53"/>
        <v/>
      </c>
      <c r="I450" s="34"/>
      <c r="J450" s="35"/>
      <c r="K450" s="36" t="str">
        <f t="shared" si="54"/>
        <v/>
      </c>
      <c r="L450" s="34"/>
      <c r="M450" s="37" t="str">
        <f t="shared" si="55"/>
        <v xml:space="preserve"> </v>
      </c>
      <c r="N450" s="36" t="str">
        <f t="shared" si="56"/>
        <v xml:space="preserve"> </v>
      </c>
      <c r="O450" s="38" t="str">
        <f t="shared" si="57"/>
        <v xml:space="preserve"> </v>
      </c>
      <c r="P450" s="37" t="str">
        <f t="shared" si="58"/>
        <v xml:space="preserve"> </v>
      </c>
      <c r="Q450" s="36" t="str">
        <f t="shared" si="59"/>
        <v xml:space="preserve"> </v>
      </c>
      <c r="R450" s="29"/>
      <c r="S450" s="51"/>
      <c r="T450" s="72"/>
      <c r="U450" s="72"/>
      <c r="V450" s="72"/>
      <c r="W450" s="36"/>
      <c r="X450" s="37"/>
      <c r="Y450" s="37"/>
      <c r="Z450" s="36"/>
      <c r="AA450" s="37"/>
      <c r="AB450" s="37"/>
      <c r="AC450" s="36"/>
      <c r="AD450" s="37"/>
      <c r="AE450" s="37"/>
      <c r="AF450" s="36"/>
      <c r="AG450" s="72"/>
      <c r="AH450" s="37"/>
      <c r="AI450" s="36"/>
      <c r="AJ450" s="17"/>
      <c r="AK450" s="57"/>
    </row>
    <row r="451" spans="1:37" ht="16.5" customHeight="1">
      <c r="A451" s="30"/>
      <c r="B451" s="31"/>
      <c r="C451" s="31"/>
      <c r="D451" s="31"/>
      <c r="E451" s="33"/>
      <c r="F451" s="34"/>
      <c r="G451" s="35"/>
      <c r="H451" s="36" t="str">
        <f t="shared" si="53"/>
        <v/>
      </c>
      <c r="I451" s="34"/>
      <c r="J451" s="35"/>
      <c r="K451" s="36" t="str">
        <f t="shared" si="54"/>
        <v/>
      </c>
      <c r="L451" s="34"/>
      <c r="M451" s="37" t="str">
        <f t="shared" si="55"/>
        <v xml:space="preserve"> </v>
      </c>
      <c r="N451" s="36" t="str">
        <f t="shared" si="56"/>
        <v xml:space="preserve"> </v>
      </c>
      <c r="O451" s="38" t="str">
        <f t="shared" si="57"/>
        <v xml:space="preserve"> </v>
      </c>
      <c r="P451" s="37" t="str">
        <f t="shared" si="58"/>
        <v xml:space="preserve"> </v>
      </c>
      <c r="Q451" s="36" t="str">
        <f t="shared" si="59"/>
        <v xml:space="preserve"> </v>
      </c>
      <c r="R451" s="29"/>
      <c r="S451" s="30"/>
      <c r="T451" s="31"/>
      <c r="U451" s="31"/>
      <c r="V451" s="31"/>
      <c r="W451" s="33"/>
      <c r="X451" s="35"/>
      <c r="Y451" s="35"/>
      <c r="Z451" s="33"/>
      <c r="AA451" s="35"/>
      <c r="AB451" s="35"/>
      <c r="AC451" s="33"/>
      <c r="AD451" s="35"/>
      <c r="AE451" s="35"/>
      <c r="AF451" s="33"/>
      <c r="AG451" s="31"/>
      <c r="AH451" s="35"/>
      <c r="AI451" s="33"/>
      <c r="AJ451" s="29"/>
      <c r="AK451" s="57"/>
    </row>
    <row r="452" spans="1:37" ht="16.5" customHeight="1">
      <c r="A452" s="30"/>
      <c r="B452" s="31"/>
      <c r="C452" s="31"/>
      <c r="D452" s="31"/>
      <c r="E452" s="33"/>
      <c r="F452" s="34"/>
      <c r="G452" s="35"/>
      <c r="H452" s="36" t="str">
        <f t="shared" si="53"/>
        <v/>
      </c>
      <c r="I452" s="34"/>
      <c r="J452" s="35"/>
      <c r="K452" s="36" t="str">
        <f t="shared" si="54"/>
        <v/>
      </c>
      <c r="L452" s="34"/>
      <c r="M452" s="37" t="str">
        <f t="shared" si="55"/>
        <v xml:space="preserve"> </v>
      </c>
      <c r="N452" s="36" t="str">
        <f t="shared" si="56"/>
        <v xml:space="preserve"> </v>
      </c>
      <c r="O452" s="38" t="str">
        <f t="shared" si="57"/>
        <v xml:space="preserve"> </v>
      </c>
      <c r="P452" s="37" t="str">
        <f t="shared" si="58"/>
        <v xml:space="preserve"> </v>
      </c>
      <c r="Q452" s="36" t="str">
        <f t="shared" si="59"/>
        <v xml:space="preserve"> </v>
      </c>
      <c r="R452" s="29"/>
      <c r="S452" s="51"/>
      <c r="T452" s="72"/>
      <c r="U452" s="72"/>
      <c r="V452" s="72"/>
      <c r="W452" s="36"/>
      <c r="X452" s="37"/>
      <c r="Y452" s="37"/>
      <c r="Z452" s="36"/>
      <c r="AA452" s="37"/>
      <c r="AB452" s="37"/>
      <c r="AC452" s="36"/>
      <c r="AD452" s="37"/>
      <c r="AE452" s="37"/>
      <c r="AF452" s="36"/>
      <c r="AG452" s="72"/>
      <c r="AH452" s="37"/>
      <c r="AI452" s="36"/>
      <c r="AJ452" s="17"/>
      <c r="AK452" s="57"/>
    </row>
    <row r="453" spans="1:37" ht="16.5" customHeight="1">
      <c r="A453" s="30"/>
      <c r="B453" s="31"/>
      <c r="C453" s="31"/>
      <c r="D453" s="31"/>
      <c r="E453" s="33"/>
      <c r="F453" s="34"/>
      <c r="G453" s="35"/>
      <c r="H453" s="36" t="str">
        <f t="shared" si="53"/>
        <v/>
      </c>
      <c r="I453" s="34"/>
      <c r="J453" s="35"/>
      <c r="K453" s="36" t="str">
        <f t="shared" si="54"/>
        <v/>
      </c>
      <c r="L453" s="34"/>
      <c r="M453" s="37" t="str">
        <f t="shared" si="55"/>
        <v xml:space="preserve"> </v>
      </c>
      <c r="N453" s="36" t="str">
        <f t="shared" si="56"/>
        <v xml:space="preserve"> </v>
      </c>
      <c r="O453" s="38" t="str">
        <f t="shared" si="57"/>
        <v xml:space="preserve"> </v>
      </c>
      <c r="P453" s="37" t="str">
        <f t="shared" si="58"/>
        <v xml:space="preserve"> </v>
      </c>
      <c r="Q453" s="36" t="str">
        <f t="shared" si="59"/>
        <v xml:space="preserve"> </v>
      </c>
      <c r="R453" s="29"/>
      <c r="S453" s="30"/>
      <c r="T453" s="31"/>
      <c r="U453" s="31"/>
      <c r="V453" s="31"/>
      <c r="W453" s="33"/>
      <c r="X453" s="35"/>
      <c r="Y453" s="35"/>
      <c r="Z453" s="33"/>
      <c r="AA453" s="35"/>
      <c r="AB453" s="35"/>
      <c r="AC453" s="33"/>
      <c r="AD453" s="35"/>
      <c r="AE453" s="35"/>
      <c r="AF453" s="33"/>
      <c r="AG453" s="31"/>
      <c r="AH453" s="35"/>
      <c r="AI453" s="33"/>
      <c r="AJ453" s="29"/>
      <c r="AK453" s="57"/>
    </row>
    <row r="454" spans="1:37" ht="16.5" customHeight="1">
      <c r="A454" s="30"/>
      <c r="B454" s="31"/>
      <c r="C454" s="31"/>
      <c r="D454" s="31"/>
      <c r="E454" s="33"/>
      <c r="F454" s="34"/>
      <c r="G454" s="35"/>
      <c r="H454" s="36" t="str">
        <f t="shared" si="53"/>
        <v/>
      </c>
      <c r="I454" s="34"/>
      <c r="J454" s="35"/>
      <c r="K454" s="36" t="str">
        <f t="shared" si="54"/>
        <v/>
      </c>
      <c r="L454" s="34"/>
      <c r="M454" s="37" t="str">
        <f t="shared" si="55"/>
        <v xml:space="preserve"> </v>
      </c>
      <c r="N454" s="36" t="str">
        <f t="shared" si="56"/>
        <v xml:space="preserve"> </v>
      </c>
      <c r="O454" s="38" t="str">
        <f t="shared" si="57"/>
        <v xml:space="preserve"> </v>
      </c>
      <c r="P454" s="37" t="str">
        <f t="shared" si="58"/>
        <v xml:space="preserve"> </v>
      </c>
      <c r="Q454" s="36" t="str">
        <f t="shared" si="59"/>
        <v xml:space="preserve"> </v>
      </c>
      <c r="R454" s="29"/>
      <c r="S454" s="51"/>
      <c r="T454" s="72"/>
      <c r="U454" s="72"/>
      <c r="V454" s="72"/>
      <c r="W454" s="36"/>
      <c r="X454" s="37"/>
      <c r="Y454" s="37"/>
      <c r="Z454" s="36"/>
      <c r="AA454" s="37"/>
      <c r="AB454" s="37"/>
      <c r="AC454" s="36"/>
      <c r="AD454" s="37"/>
      <c r="AE454" s="37"/>
      <c r="AF454" s="36"/>
      <c r="AG454" s="72"/>
      <c r="AH454" s="37"/>
      <c r="AI454" s="36"/>
      <c r="AJ454" s="17"/>
      <c r="AK454" s="57"/>
    </row>
    <row r="455" spans="1:37" ht="16.5" customHeight="1">
      <c r="A455" s="30"/>
      <c r="B455" s="31"/>
      <c r="C455" s="31"/>
      <c r="D455" s="31"/>
      <c r="E455" s="33"/>
      <c r="F455" s="34"/>
      <c r="G455" s="35"/>
      <c r="H455" s="36" t="str">
        <f t="shared" si="53"/>
        <v/>
      </c>
      <c r="I455" s="34"/>
      <c r="J455" s="35"/>
      <c r="K455" s="36" t="str">
        <f t="shared" si="54"/>
        <v/>
      </c>
      <c r="L455" s="34"/>
      <c r="M455" s="37" t="str">
        <f t="shared" si="55"/>
        <v xml:space="preserve"> </v>
      </c>
      <c r="N455" s="36" t="str">
        <f t="shared" si="56"/>
        <v xml:space="preserve"> </v>
      </c>
      <c r="O455" s="38" t="str">
        <f t="shared" si="57"/>
        <v xml:space="preserve"> </v>
      </c>
      <c r="P455" s="37" t="str">
        <f t="shared" si="58"/>
        <v xml:space="preserve"> </v>
      </c>
      <c r="Q455" s="36" t="str">
        <f t="shared" si="59"/>
        <v xml:space="preserve"> </v>
      </c>
      <c r="R455" s="29"/>
      <c r="S455" s="30"/>
      <c r="T455" s="31"/>
      <c r="U455" s="31"/>
      <c r="V455" s="31"/>
      <c r="W455" s="33"/>
      <c r="X455" s="35"/>
      <c r="Y455" s="35"/>
      <c r="Z455" s="33"/>
      <c r="AA455" s="35"/>
      <c r="AB455" s="35"/>
      <c r="AC455" s="33"/>
      <c r="AD455" s="35"/>
      <c r="AE455" s="35"/>
      <c r="AF455" s="33"/>
      <c r="AG455" s="31"/>
      <c r="AH455" s="35"/>
      <c r="AI455" s="33"/>
      <c r="AJ455" s="29"/>
      <c r="AK455" s="57"/>
    </row>
    <row r="456" spans="1:37" ht="16.5" customHeight="1">
      <c r="A456" s="30"/>
      <c r="B456" s="31"/>
      <c r="C456" s="31"/>
      <c r="D456" s="31"/>
      <c r="E456" s="33"/>
      <c r="F456" s="34"/>
      <c r="G456" s="35"/>
      <c r="H456" s="36" t="str">
        <f t="shared" si="53"/>
        <v/>
      </c>
      <c r="I456" s="34"/>
      <c r="J456" s="35"/>
      <c r="K456" s="36" t="str">
        <f t="shared" si="54"/>
        <v/>
      </c>
      <c r="L456" s="34"/>
      <c r="M456" s="37" t="str">
        <f t="shared" si="55"/>
        <v xml:space="preserve"> </v>
      </c>
      <c r="N456" s="36" t="str">
        <f t="shared" si="56"/>
        <v xml:space="preserve"> </v>
      </c>
      <c r="O456" s="38" t="str">
        <f t="shared" si="57"/>
        <v xml:space="preserve"> </v>
      </c>
      <c r="P456" s="37" t="str">
        <f t="shared" si="58"/>
        <v xml:space="preserve"> </v>
      </c>
      <c r="Q456" s="36" t="str">
        <f t="shared" si="59"/>
        <v xml:space="preserve"> </v>
      </c>
      <c r="R456" s="29"/>
      <c r="S456" s="51"/>
      <c r="T456" s="72"/>
      <c r="U456" s="72"/>
      <c r="V456" s="72"/>
      <c r="W456" s="36"/>
      <c r="X456" s="37"/>
      <c r="Y456" s="37"/>
      <c r="Z456" s="36"/>
      <c r="AA456" s="37"/>
      <c r="AB456" s="37"/>
      <c r="AC456" s="36"/>
      <c r="AD456" s="37"/>
      <c r="AE456" s="37"/>
      <c r="AF456" s="36"/>
      <c r="AG456" s="72"/>
      <c r="AH456" s="37"/>
      <c r="AI456" s="36"/>
      <c r="AJ456" s="17"/>
      <c r="AK456" s="57"/>
    </row>
    <row r="457" spans="1:37" ht="16.5" customHeight="1">
      <c r="A457" s="30"/>
      <c r="B457" s="31"/>
      <c r="C457" s="31"/>
      <c r="D457" s="31"/>
      <c r="E457" s="33"/>
      <c r="F457" s="34"/>
      <c r="G457" s="35"/>
      <c r="H457" s="36" t="str">
        <f t="shared" si="53"/>
        <v/>
      </c>
      <c r="I457" s="34"/>
      <c r="J457" s="35"/>
      <c r="K457" s="36" t="str">
        <f t="shared" si="54"/>
        <v/>
      </c>
      <c r="L457" s="34"/>
      <c r="M457" s="37" t="str">
        <f t="shared" si="55"/>
        <v xml:space="preserve"> </v>
      </c>
      <c r="N457" s="36" t="str">
        <f t="shared" si="56"/>
        <v xml:space="preserve"> </v>
      </c>
      <c r="O457" s="38" t="str">
        <f t="shared" si="57"/>
        <v xml:space="preserve"> </v>
      </c>
      <c r="P457" s="37" t="str">
        <f t="shared" si="58"/>
        <v xml:space="preserve"> </v>
      </c>
      <c r="Q457" s="36" t="str">
        <f t="shared" si="59"/>
        <v xml:space="preserve"> </v>
      </c>
      <c r="R457" s="29"/>
      <c r="S457" s="30"/>
      <c r="T457" s="31"/>
      <c r="U457" s="31"/>
      <c r="V457" s="31"/>
      <c r="W457" s="33"/>
      <c r="X457" s="35"/>
      <c r="Y457" s="35"/>
      <c r="Z457" s="33"/>
      <c r="AA457" s="35"/>
      <c r="AB457" s="35"/>
      <c r="AC457" s="33"/>
      <c r="AD457" s="35"/>
      <c r="AE457" s="35"/>
      <c r="AF457" s="33"/>
      <c r="AG457" s="31"/>
      <c r="AH457" s="35"/>
      <c r="AI457" s="33"/>
      <c r="AJ457" s="29"/>
      <c r="AK457" s="57"/>
    </row>
    <row r="458" spans="1:37" ht="16.5" customHeight="1">
      <c r="A458" s="30"/>
      <c r="B458" s="31"/>
      <c r="C458" s="31"/>
      <c r="D458" s="31"/>
      <c r="E458" s="33"/>
      <c r="F458" s="34"/>
      <c r="G458" s="35"/>
      <c r="H458" s="36" t="str">
        <f t="shared" si="53"/>
        <v/>
      </c>
      <c r="I458" s="34"/>
      <c r="J458" s="35"/>
      <c r="K458" s="36" t="str">
        <f t="shared" si="54"/>
        <v/>
      </c>
      <c r="L458" s="34"/>
      <c r="M458" s="37" t="str">
        <f t="shared" si="55"/>
        <v xml:space="preserve"> </v>
      </c>
      <c r="N458" s="36" t="str">
        <f t="shared" si="56"/>
        <v xml:space="preserve"> </v>
      </c>
      <c r="O458" s="38" t="str">
        <f t="shared" si="57"/>
        <v xml:space="preserve"> </v>
      </c>
      <c r="P458" s="37" t="str">
        <f t="shared" si="58"/>
        <v xml:space="preserve"> </v>
      </c>
      <c r="Q458" s="36" t="str">
        <f t="shared" si="59"/>
        <v xml:space="preserve"> </v>
      </c>
      <c r="R458" s="29"/>
      <c r="S458" s="51"/>
      <c r="T458" s="72"/>
      <c r="U458" s="72"/>
      <c r="V458" s="72"/>
      <c r="W458" s="36"/>
      <c r="X458" s="37"/>
      <c r="Y458" s="37"/>
      <c r="Z458" s="36"/>
      <c r="AA458" s="37"/>
      <c r="AB458" s="37"/>
      <c r="AC458" s="36"/>
      <c r="AD458" s="37"/>
      <c r="AE458" s="37"/>
      <c r="AF458" s="36"/>
      <c r="AG458" s="72"/>
      <c r="AH458" s="37"/>
      <c r="AI458" s="36"/>
      <c r="AJ458" s="17"/>
      <c r="AK458" s="57"/>
    </row>
    <row r="459" spans="1:37" ht="16.5" customHeight="1">
      <c r="A459" s="30"/>
      <c r="B459" s="31"/>
      <c r="C459" s="31"/>
      <c r="D459" s="31"/>
      <c r="E459" s="33"/>
      <c r="F459" s="34"/>
      <c r="G459" s="35"/>
      <c r="H459" s="36" t="str">
        <f t="shared" si="53"/>
        <v/>
      </c>
      <c r="I459" s="34"/>
      <c r="J459" s="35"/>
      <c r="K459" s="36" t="str">
        <f t="shared" si="54"/>
        <v/>
      </c>
      <c r="L459" s="34"/>
      <c r="M459" s="37" t="str">
        <f t="shared" si="55"/>
        <v xml:space="preserve"> </v>
      </c>
      <c r="N459" s="36" t="str">
        <f t="shared" si="56"/>
        <v xml:space="preserve"> </v>
      </c>
      <c r="O459" s="38" t="str">
        <f t="shared" si="57"/>
        <v xml:space="preserve"> </v>
      </c>
      <c r="P459" s="37" t="str">
        <f t="shared" si="58"/>
        <v xml:space="preserve"> </v>
      </c>
      <c r="Q459" s="36" t="str">
        <f t="shared" si="59"/>
        <v xml:space="preserve"> </v>
      </c>
      <c r="R459" s="29"/>
      <c r="S459" s="30"/>
      <c r="T459" s="31"/>
      <c r="U459" s="31"/>
      <c r="V459" s="31"/>
      <c r="W459" s="33"/>
      <c r="X459" s="35"/>
      <c r="Y459" s="35"/>
      <c r="Z459" s="33"/>
      <c r="AA459" s="35"/>
      <c r="AB459" s="35"/>
      <c r="AC459" s="33"/>
      <c r="AD459" s="35"/>
      <c r="AE459" s="35"/>
      <c r="AF459" s="33"/>
      <c r="AG459" s="31"/>
      <c r="AH459" s="35"/>
      <c r="AI459" s="33"/>
      <c r="AJ459" s="29"/>
      <c r="AK459" s="57"/>
    </row>
    <row r="460" spans="1:37" ht="16.5" customHeight="1">
      <c r="A460" s="30"/>
      <c r="B460" s="31"/>
      <c r="C460" s="31"/>
      <c r="D460" s="31"/>
      <c r="E460" s="33"/>
      <c r="F460" s="34"/>
      <c r="G460" s="35"/>
      <c r="H460" s="36" t="str">
        <f t="shared" si="53"/>
        <v/>
      </c>
      <c r="I460" s="34"/>
      <c r="J460" s="35"/>
      <c r="K460" s="36" t="str">
        <f t="shared" si="54"/>
        <v/>
      </c>
      <c r="L460" s="34"/>
      <c r="M460" s="37" t="str">
        <f t="shared" si="55"/>
        <v xml:space="preserve"> </v>
      </c>
      <c r="N460" s="36" t="str">
        <f t="shared" si="56"/>
        <v xml:space="preserve"> </v>
      </c>
      <c r="O460" s="38" t="str">
        <f t="shared" si="57"/>
        <v xml:space="preserve"> </v>
      </c>
      <c r="P460" s="37" t="str">
        <f t="shared" si="58"/>
        <v xml:space="preserve"> </v>
      </c>
      <c r="Q460" s="36" t="str">
        <f t="shared" si="59"/>
        <v xml:space="preserve"> </v>
      </c>
      <c r="R460" s="29"/>
      <c r="S460" s="51"/>
      <c r="T460" s="72"/>
      <c r="U460" s="72"/>
      <c r="V460" s="72"/>
      <c r="W460" s="36"/>
      <c r="X460" s="37"/>
      <c r="Y460" s="37"/>
      <c r="Z460" s="36"/>
      <c r="AA460" s="37"/>
      <c r="AB460" s="37"/>
      <c r="AC460" s="36"/>
      <c r="AD460" s="37"/>
      <c r="AE460" s="37"/>
      <c r="AF460" s="36"/>
      <c r="AG460" s="72"/>
      <c r="AH460" s="37"/>
      <c r="AI460" s="36"/>
      <c r="AJ460" s="17"/>
      <c r="AK460" s="57"/>
    </row>
    <row r="461" spans="1:37" ht="16.5" customHeight="1">
      <c r="A461" s="30"/>
      <c r="B461" s="31"/>
      <c r="C461" s="31"/>
      <c r="D461" s="31"/>
      <c r="E461" s="33"/>
      <c r="F461" s="34"/>
      <c r="G461" s="35"/>
      <c r="H461" s="36" t="str">
        <f t="shared" si="53"/>
        <v/>
      </c>
      <c r="I461" s="34"/>
      <c r="J461" s="35"/>
      <c r="K461" s="36" t="str">
        <f t="shared" si="54"/>
        <v/>
      </c>
      <c r="L461" s="34"/>
      <c r="M461" s="37" t="str">
        <f t="shared" si="55"/>
        <v xml:space="preserve"> </v>
      </c>
      <c r="N461" s="36" t="str">
        <f t="shared" si="56"/>
        <v xml:space="preserve"> </v>
      </c>
      <c r="O461" s="38" t="str">
        <f t="shared" si="57"/>
        <v xml:space="preserve"> </v>
      </c>
      <c r="P461" s="37" t="str">
        <f t="shared" si="58"/>
        <v xml:space="preserve"> </v>
      </c>
      <c r="Q461" s="36" t="str">
        <f t="shared" si="59"/>
        <v xml:space="preserve"> </v>
      </c>
      <c r="R461" s="29"/>
      <c r="S461" s="30"/>
      <c r="T461" s="31"/>
      <c r="U461" s="31"/>
      <c r="V461" s="31"/>
      <c r="W461" s="33"/>
      <c r="X461" s="35"/>
      <c r="Y461" s="35"/>
      <c r="Z461" s="33"/>
      <c r="AA461" s="35"/>
      <c r="AB461" s="35"/>
      <c r="AC461" s="33"/>
      <c r="AD461" s="35"/>
      <c r="AE461" s="35"/>
      <c r="AF461" s="33"/>
      <c r="AG461" s="31"/>
      <c r="AH461" s="35"/>
      <c r="AI461" s="33"/>
      <c r="AJ461" s="29"/>
      <c r="AK461" s="57"/>
    </row>
    <row r="462" spans="1:37" ht="16.5" customHeight="1">
      <c r="A462" s="30"/>
      <c r="B462" s="31"/>
      <c r="C462" s="31"/>
      <c r="D462" s="31"/>
      <c r="E462" s="33"/>
      <c r="F462" s="34"/>
      <c r="G462" s="35"/>
      <c r="H462" s="36" t="str">
        <f t="shared" si="53"/>
        <v/>
      </c>
      <c r="I462" s="34"/>
      <c r="J462" s="35"/>
      <c r="K462" s="36" t="str">
        <f t="shared" si="54"/>
        <v/>
      </c>
      <c r="L462" s="34"/>
      <c r="M462" s="37" t="str">
        <f t="shared" si="55"/>
        <v xml:space="preserve"> </v>
      </c>
      <c r="N462" s="36" t="str">
        <f t="shared" si="56"/>
        <v xml:space="preserve"> </v>
      </c>
      <c r="O462" s="38" t="str">
        <f t="shared" si="57"/>
        <v xml:space="preserve"> </v>
      </c>
      <c r="P462" s="37" t="str">
        <f t="shared" si="58"/>
        <v xml:space="preserve"> </v>
      </c>
      <c r="Q462" s="36" t="str">
        <f t="shared" si="59"/>
        <v xml:space="preserve"> </v>
      </c>
      <c r="R462" s="29"/>
      <c r="S462" s="51"/>
      <c r="T462" s="72"/>
      <c r="U462" s="72"/>
      <c r="V462" s="72"/>
      <c r="W462" s="36"/>
      <c r="X462" s="37"/>
      <c r="Y462" s="37"/>
      <c r="Z462" s="36"/>
      <c r="AA462" s="37"/>
      <c r="AB462" s="37"/>
      <c r="AC462" s="36"/>
      <c r="AD462" s="37"/>
      <c r="AE462" s="37"/>
      <c r="AF462" s="36"/>
      <c r="AG462" s="72"/>
      <c r="AH462" s="37"/>
      <c r="AI462" s="36"/>
      <c r="AJ462" s="17"/>
      <c r="AK462" s="57"/>
    </row>
    <row r="463" spans="1:37" ht="16.5" customHeight="1">
      <c r="A463" s="30"/>
      <c r="B463" s="31"/>
      <c r="C463" s="31"/>
      <c r="D463" s="31"/>
      <c r="E463" s="33"/>
      <c r="F463" s="34"/>
      <c r="G463" s="35"/>
      <c r="H463" s="36" t="str">
        <f t="shared" si="53"/>
        <v/>
      </c>
      <c r="I463" s="34"/>
      <c r="J463" s="35"/>
      <c r="K463" s="36" t="str">
        <f t="shared" si="54"/>
        <v/>
      </c>
      <c r="L463" s="34"/>
      <c r="M463" s="37" t="str">
        <f t="shared" si="55"/>
        <v xml:space="preserve"> </v>
      </c>
      <c r="N463" s="36" t="str">
        <f t="shared" si="56"/>
        <v xml:space="preserve"> </v>
      </c>
      <c r="O463" s="38" t="str">
        <f t="shared" si="57"/>
        <v xml:space="preserve"> </v>
      </c>
      <c r="P463" s="37" t="str">
        <f t="shared" si="58"/>
        <v xml:space="preserve"> </v>
      </c>
      <c r="Q463" s="36" t="str">
        <f t="shared" si="59"/>
        <v xml:space="preserve"> </v>
      </c>
      <c r="R463" s="29"/>
      <c r="S463" s="30"/>
      <c r="T463" s="31"/>
      <c r="U463" s="31"/>
      <c r="V463" s="31"/>
      <c r="W463" s="33"/>
      <c r="X463" s="35"/>
      <c r="Y463" s="35"/>
      <c r="Z463" s="33"/>
      <c r="AA463" s="35"/>
      <c r="AB463" s="35"/>
      <c r="AC463" s="33"/>
      <c r="AD463" s="35"/>
      <c r="AE463" s="35"/>
      <c r="AF463" s="33"/>
      <c r="AG463" s="31"/>
      <c r="AH463" s="35"/>
      <c r="AI463" s="33"/>
      <c r="AJ463" s="29"/>
      <c r="AK463" s="57"/>
    </row>
    <row r="464" spans="1:37" ht="16.5" customHeight="1">
      <c r="A464" s="30"/>
      <c r="B464" s="31"/>
      <c r="C464" s="31"/>
      <c r="D464" s="31"/>
      <c r="E464" s="33"/>
      <c r="F464" s="34"/>
      <c r="G464" s="35"/>
      <c r="H464" s="36" t="str">
        <f t="shared" si="53"/>
        <v/>
      </c>
      <c r="I464" s="34"/>
      <c r="J464" s="35"/>
      <c r="K464" s="36" t="str">
        <f t="shared" si="54"/>
        <v/>
      </c>
      <c r="L464" s="34"/>
      <c r="M464" s="37" t="str">
        <f t="shared" si="55"/>
        <v xml:space="preserve"> </v>
      </c>
      <c r="N464" s="36" t="str">
        <f t="shared" si="56"/>
        <v xml:space="preserve"> </v>
      </c>
      <c r="O464" s="38" t="str">
        <f t="shared" si="57"/>
        <v xml:space="preserve"> </v>
      </c>
      <c r="P464" s="37" t="str">
        <f t="shared" si="58"/>
        <v xml:space="preserve"> </v>
      </c>
      <c r="Q464" s="36" t="str">
        <f t="shared" si="59"/>
        <v xml:space="preserve"> </v>
      </c>
      <c r="R464" s="29"/>
      <c r="S464" s="51"/>
      <c r="T464" s="72"/>
      <c r="U464" s="72"/>
      <c r="V464" s="72"/>
      <c r="W464" s="36"/>
      <c r="X464" s="37"/>
      <c r="Y464" s="37"/>
      <c r="Z464" s="36"/>
      <c r="AA464" s="37"/>
      <c r="AB464" s="37"/>
      <c r="AC464" s="36"/>
      <c r="AD464" s="37"/>
      <c r="AE464" s="37"/>
      <c r="AF464" s="36"/>
      <c r="AG464" s="72"/>
      <c r="AH464" s="37"/>
      <c r="AI464" s="36"/>
      <c r="AJ464" s="17"/>
      <c r="AK464" s="57"/>
    </row>
    <row r="465" spans="1:37" ht="16.5" customHeight="1">
      <c r="A465" s="30"/>
      <c r="B465" s="31"/>
      <c r="C465" s="31"/>
      <c r="D465" s="31"/>
      <c r="E465" s="33"/>
      <c r="F465" s="34"/>
      <c r="G465" s="35"/>
      <c r="H465" s="36" t="str">
        <f t="shared" si="53"/>
        <v/>
      </c>
      <c r="I465" s="34"/>
      <c r="J465" s="35"/>
      <c r="K465" s="36" t="str">
        <f t="shared" si="54"/>
        <v/>
      </c>
      <c r="L465" s="34"/>
      <c r="M465" s="37" t="str">
        <f t="shared" si="55"/>
        <v xml:space="preserve"> </v>
      </c>
      <c r="N465" s="36" t="str">
        <f t="shared" si="56"/>
        <v xml:space="preserve"> </v>
      </c>
      <c r="O465" s="38" t="str">
        <f t="shared" si="57"/>
        <v xml:space="preserve"> </v>
      </c>
      <c r="P465" s="37" t="str">
        <f t="shared" si="58"/>
        <v xml:space="preserve"> </v>
      </c>
      <c r="Q465" s="36" t="str">
        <f t="shared" si="59"/>
        <v xml:space="preserve"> </v>
      </c>
      <c r="R465" s="29"/>
      <c r="S465" s="30"/>
      <c r="T465" s="31"/>
      <c r="U465" s="31"/>
      <c r="V465" s="31"/>
      <c r="W465" s="33"/>
      <c r="X465" s="35"/>
      <c r="Y465" s="35"/>
      <c r="Z465" s="33"/>
      <c r="AA465" s="35"/>
      <c r="AB465" s="35"/>
      <c r="AC465" s="33"/>
      <c r="AD465" s="35"/>
      <c r="AE465" s="35"/>
      <c r="AF465" s="33"/>
      <c r="AG465" s="31"/>
      <c r="AH465" s="35"/>
      <c r="AI465" s="33"/>
      <c r="AJ465" s="29"/>
      <c r="AK465" s="57"/>
    </row>
    <row r="466" spans="1:37" ht="16.5" customHeight="1">
      <c r="A466" s="30"/>
      <c r="B466" s="31"/>
      <c r="C466" s="31"/>
      <c r="D466" s="31"/>
      <c r="E466" s="33"/>
      <c r="F466" s="34"/>
      <c r="G466" s="35"/>
      <c r="H466" s="36" t="str">
        <f t="shared" si="53"/>
        <v/>
      </c>
      <c r="I466" s="34"/>
      <c r="J466" s="35"/>
      <c r="K466" s="36" t="str">
        <f t="shared" si="54"/>
        <v/>
      </c>
      <c r="L466" s="34"/>
      <c r="M466" s="37" t="str">
        <f t="shared" si="55"/>
        <v xml:space="preserve"> </v>
      </c>
      <c r="N466" s="36" t="str">
        <f t="shared" si="56"/>
        <v xml:space="preserve"> </v>
      </c>
      <c r="O466" s="38" t="str">
        <f t="shared" si="57"/>
        <v xml:space="preserve"> </v>
      </c>
      <c r="P466" s="37" t="str">
        <f t="shared" si="58"/>
        <v xml:space="preserve"> </v>
      </c>
      <c r="Q466" s="36" t="str">
        <f t="shared" si="59"/>
        <v xml:space="preserve"> </v>
      </c>
      <c r="R466" s="29"/>
      <c r="S466" s="51"/>
      <c r="T466" s="72"/>
      <c r="U466" s="72"/>
      <c r="V466" s="72"/>
      <c r="W466" s="36"/>
      <c r="X466" s="37"/>
      <c r="Y466" s="37"/>
      <c r="Z466" s="36"/>
      <c r="AA466" s="37"/>
      <c r="AB466" s="37"/>
      <c r="AC466" s="36"/>
      <c r="AD466" s="37"/>
      <c r="AE466" s="37"/>
      <c r="AF466" s="36"/>
      <c r="AG466" s="72"/>
      <c r="AH466" s="37"/>
      <c r="AI466" s="36"/>
      <c r="AJ466" s="17"/>
      <c r="AK466" s="57"/>
    </row>
    <row r="467" spans="1:37" ht="16.5" customHeight="1">
      <c r="A467" s="30"/>
      <c r="B467" s="31"/>
      <c r="C467" s="31"/>
      <c r="D467" s="31"/>
      <c r="E467" s="33"/>
      <c r="F467" s="34"/>
      <c r="G467" s="35"/>
      <c r="H467" s="36" t="str">
        <f t="shared" si="53"/>
        <v/>
      </c>
      <c r="I467" s="34"/>
      <c r="J467" s="35"/>
      <c r="K467" s="36" t="str">
        <f t="shared" si="54"/>
        <v/>
      </c>
      <c r="L467" s="34"/>
      <c r="M467" s="37" t="str">
        <f t="shared" si="55"/>
        <v xml:space="preserve"> </v>
      </c>
      <c r="N467" s="36" t="str">
        <f t="shared" si="56"/>
        <v xml:space="preserve"> </v>
      </c>
      <c r="O467" s="38" t="str">
        <f t="shared" si="57"/>
        <v xml:space="preserve"> </v>
      </c>
      <c r="P467" s="37" t="str">
        <f t="shared" si="58"/>
        <v xml:space="preserve"> </v>
      </c>
      <c r="Q467" s="36" t="str">
        <f t="shared" si="59"/>
        <v xml:space="preserve"> </v>
      </c>
      <c r="R467" s="29"/>
      <c r="S467" s="30"/>
      <c r="T467" s="31"/>
      <c r="U467" s="31"/>
      <c r="V467" s="31"/>
      <c r="W467" s="33"/>
      <c r="X467" s="35"/>
      <c r="Y467" s="35"/>
      <c r="Z467" s="33"/>
      <c r="AA467" s="35"/>
      <c r="AB467" s="35"/>
      <c r="AC467" s="33"/>
      <c r="AD467" s="35"/>
      <c r="AE467" s="35"/>
      <c r="AF467" s="33"/>
      <c r="AG467" s="31"/>
      <c r="AH467" s="35"/>
      <c r="AI467" s="33"/>
      <c r="AJ467" s="29"/>
      <c r="AK467" s="57"/>
    </row>
    <row r="468" spans="1:37" ht="16.5" customHeight="1">
      <c r="A468" s="30"/>
      <c r="B468" s="31"/>
      <c r="C468" s="31"/>
      <c r="D468" s="31"/>
      <c r="E468" s="33"/>
      <c r="F468" s="34"/>
      <c r="G468" s="35"/>
      <c r="H468" s="36" t="str">
        <f t="shared" si="53"/>
        <v/>
      </c>
      <c r="I468" s="34"/>
      <c r="J468" s="35"/>
      <c r="K468" s="36" t="str">
        <f t="shared" si="54"/>
        <v/>
      </c>
      <c r="L468" s="34"/>
      <c r="M468" s="37" t="str">
        <f t="shared" si="55"/>
        <v xml:space="preserve"> </v>
      </c>
      <c r="N468" s="36" t="str">
        <f t="shared" si="56"/>
        <v xml:space="preserve"> </v>
      </c>
      <c r="O468" s="38" t="str">
        <f t="shared" si="57"/>
        <v xml:space="preserve"> </v>
      </c>
      <c r="P468" s="37" t="str">
        <f t="shared" si="58"/>
        <v xml:space="preserve"> </v>
      </c>
      <c r="Q468" s="36" t="str">
        <f t="shared" si="59"/>
        <v xml:space="preserve"> </v>
      </c>
      <c r="R468" s="29"/>
      <c r="S468" s="51"/>
      <c r="T468" s="72"/>
      <c r="U468" s="72"/>
      <c r="V468" s="72"/>
      <c r="W468" s="36"/>
      <c r="X468" s="37"/>
      <c r="Y468" s="37"/>
      <c r="Z468" s="36"/>
      <c r="AA468" s="37"/>
      <c r="AB468" s="37"/>
      <c r="AC468" s="36"/>
      <c r="AD468" s="37"/>
      <c r="AE468" s="37"/>
      <c r="AF468" s="36"/>
      <c r="AG468" s="72"/>
      <c r="AH468" s="37"/>
      <c r="AI468" s="36"/>
      <c r="AJ468" s="17"/>
      <c r="AK468" s="57"/>
    </row>
    <row r="469" spans="1:37" ht="16.5" customHeight="1">
      <c r="A469" s="30"/>
      <c r="B469" s="31"/>
      <c r="C469" s="31"/>
      <c r="D469" s="31"/>
      <c r="E469" s="33"/>
      <c r="F469" s="34"/>
      <c r="G469" s="35"/>
      <c r="H469" s="36" t="str">
        <f t="shared" si="53"/>
        <v/>
      </c>
      <c r="I469" s="34"/>
      <c r="J469" s="35"/>
      <c r="K469" s="36" t="str">
        <f t="shared" si="54"/>
        <v/>
      </c>
      <c r="L469" s="34"/>
      <c r="M469" s="37" t="str">
        <f t="shared" si="55"/>
        <v xml:space="preserve"> </v>
      </c>
      <c r="N469" s="36" t="str">
        <f t="shared" si="56"/>
        <v xml:space="preserve"> </v>
      </c>
      <c r="O469" s="38" t="str">
        <f t="shared" si="57"/>
        <v xml:space="preserve"> </v>
      </c>
      <c r="P469" s="37" t="str">
        <f t="shared" si="58"/>
        <v xml:space="preserve"> </v>
      </c>
      <c r="Q469" s="36" t="str">
        <f t="shared" si="59"/>
        <v xml:space="preserve"> </v>
      </c>
      <c r="R469" s="29"/>
      <c r="S469" s="30"/>
      <c r="T469" s="31"/>
      <c r="U469" s="31"/>
      <c r="V469" s="31"/>
      <c r="W469" s="33"/>
      <c r="X469" s="35"/>
      <c r="Y469" s="35"/>
      <c r="Z469" s="33"/>
      <c r="AA469" s="35"/>
      <c r="AB469" s="35"/>
      <c r="AC469" s="33"/>
      <c r="AD469" s="35"/>
      <c r="AE469" s="35"/>
      <c r="AF469" s="33"/>
      <c r="AG469" s="31"/>
      <c r="AH469" s="35"/>
      <c r="AI469" s="33"/>
      <c r="AJ469" s="29"/>
      <c r="AK469" s="57"/>
    </row>
    <row r="470" spans="1:37" ht="16.5" customHeight="1">
      <c r="A470" s="30"/>
      <c r="B470" s="31"/>
      <c r="C470" s="31"/>
      <c r="D470" s="31"/>
      <c r="E470" s="33"/>
      <c r="F470" s="34"/>
      <c r="G470" s="35"/>
      <c r="H470" s="36" t="str">
        <f t="shared" si="53"/>
        <v/>
      </c>
      <c r="I470" s="34"/>
      <c r="J470" s="35"/>
      <c r="K470" s="36" t="str">
        <f t="shared" si="54"/>
        <v/>
      </c>
      <c r="L470" s="34"/>
      <c r="M470" s="37" t="str">
        <f t="shared" si="55"/>
        <v xml:space="preserve"> </v>
      </c>
      <c r="N470" s="36" t="str">
        <f t="shared" si="56"/>
        <v xml:space="preserve"> </v>
      </c>
      <c r="O470" s="38" t="str">
        <f t="shared" si="57"/>
        <v xml:space="preserve"> </v>
      </c>
      <c r="P470" s="37" t="str">
        <f t="shared" si="58"/>
        <v xml:space="preserve"> </v>
      </c>
      <c r="Q470" s="36" t="str">
        <f t="shared" si="59"/>
        <v xml:space="preserve"> </v>
      </c>
      <c r="R470" s="29"/>
      <c r="S470" s="51"/>
      <c r="T470" s="72"/>
      <c r="U470" s="72"/>
      <c r="V470" s="72"/>
      <c r="W470" s="36"/>
      <c r="X470" s="37"/>
      <c r="Y470" s="37"/>
      <c r="Z470" s="36"/>
      <c r="AA470" s="37"/>
      <c r="AB470" s="37"/>
      <c r="AC470" s="36"/>
      <c r="AD470" s="37"/>
      <c r="AE470" s="37"/>
      <c r="AF470" s="36"/>
      <c r="AG470" s="72"/>
      <c r="AH470" s="37"/>
      <c r="AI470" s="36"/>
      <c r="AJ470" s="17"/>
      <c r="AK470" s="57"/>
    </row>
    <row r="471" spans="1:37" ht="16.5" customHeight="1">
      <c r="A471" s="30"/>
      <c r="B471" s="31"/>
      <c r="C471" s="31"/>
      <c r="D471" s="31"/>
      <c r="E471" s="33"/>
      <c r="F471" s="34"/>
      <c r="G471" s="35"/>
      <c r="H471" s="36" t="str">
        <f t="shared" si="53"/>
        <v/>
      </c>
      <c r="I471" s="34"/>
      <c r="J471" s="35"/>
      <c r="K471" s="36" t="str">
        <f t="shared" si="54"/>
        <v/>
      </c>
      <c r="L471" s="34"/>
      <c r="M471" s="37" t="str">
        <f t="shared" si="55"/>
        <v xml:space="preserve"> </v>
      </c>
      <c r="N471" s="36" t="str">
        <f t="shared" si="56"/>
        <v xml:space="preserve"> </v>
      </c>
      <c r="O471" s="38" t="str">
        <f t="shared" si="57"/>
        <v xml:space="preserve"> </v>
      </c>
      <c r="P471" s="37" t="str">
        <f t="shared" si="58"/>
        <v xml:space="preserve"> </v>
      </c>
      <c r="Q471" s="36" t="str">
        <f t="shared" si="59"/>
        <v xml:space="preserve"> </v>
      </c>
      <c r="R471" s="29"/>
      <c r="S471" s="30"/>
      <c r="T471" s="31"/>
      <c r="U471" s="31"/>
      <c r="V471" s="31"/>
      <c r="W471" s="33"/>
      <c r="X471" s="35"/>
      <c r="Y471" s="35"/>
      <c r="Z471" s="33"/>
      <c r="AA471" s="35"/>
      <c r="AB471" s="35"/>
      <c r="AC471" s="33"/>
      <c r="AD471" s="35"/>
      <c r="AE471" s="35"/>
      <c r="AF471" s="33"/>
      <c r="AG471" s="31"/>
      <c r="AH471" s="35"/>
      <c r="AI471" s="33"/>
      <c r="AJ471" s="29"/>
      <c r="AK471" s="57"/>
    </row>
    <row r="472" spans="1:37" ht="16.5" customHeight="1">
      <c r="A472" s="30"/>
      <c r="B472" s="31"/>
      <c r="C472" s="31"/>
      <c r="D472" s="31"/>
      <c r="E472" s="33"/>
      <c r="F472" s="34"/>
      <c r="G472" s="35"/>
      <c r="H472" s="36" t="str">
        <f t="shared" si="53"/>
        <v/>
      </c>
      <c r="I472" s="34"/>
      <c r="J472" s="35"/>
      <c r="K472" s="36" t="str">
        <f t="shared" si="54"/>
        <v/>
      </c>
      <c r="L472" s="34"/>
      <c r="M472" s="37" t="str">
        <f t="shared" si="55"/>
        <v xml:space="preserve"> </v>
      </c>
      <c r="N472" s="36" t="str">
        <f t="shared" si="56"/>
        <v xml:space="preserve"> </v>
      </c>
      <c r="O472" s="38" t="str">
        <f t="shared" si="57"/>
        <v xml:space="preserve"> </v>
      </c>
      <c r="P472" s="37" t="str">
        <f t="shared" si="58"/>
        <v xml:space="preserve"> </v>
      </c>
      <c r="Q472" s="36" t="str">
        <f t="shared" si="59"/>
        <v xml:space="preserve"> </v>
      </c>
      <c r="R472" s="29"/>
      <c r="S472" s="51"/>
      <c r="T472" s="72"/>
      <c r="U472" s="72"/>
      <c r="V472" s="72"/>
      <c r="W472" s="36"/>
      <c r="X472" s="37"/>
      <c r="Y472" s="37"/>
      <c r="Z472" s="36"/>
      <c r="AA472" s="37"/>
      <c r="AB472" s="37"/>
      <c r="AC472" s="36"/>
      <c r="AD472" s="37"/>
      <c r="AE472" s="37"/>
      <c r="AF472" s="36"/>
      <c r="AG472" s="72"/>
      <c r="AH472" s="37"/>
      <c r="AI472" s="36"/>
      <c r="AJ472" s="17"/>
      <c r="AK472" s="57"/>
    </row>
    <row r="473" spans="1:37" ht="16.5" customHeight="1">
      <c r="A473" s="30"/>
      <c r="B473" s="31"/>
      <c r="C473" s="31"/>
      <c r="D473" s="31"/>
      <c r="E473" s="33"/>
      <c r="F473" s="34"/>
      <c r="G473" s="35"/>
      <c r="H473" s="36" t="str">
        <f t="shared" si="53"/>
        <v/>
      </c>
      <c r="I473" s="34"/>
      <c r="J473" s="35"/>
      <c r="K473" s="36" t="str">
        <f t="shared" si="54"/>
        <v/>
      </c>
      <c r="L473" s="34"/>
      <c r="M473" s="37" t="str">
        <f t="shared" si="55"/>
        <v xml:space="preserve"> </v>
      </c>
      <c r="N473" s="36" t="str">
        <f t="shared" si="56"/>
        <v xml:space="preserve"> </v>
      </c>
      <c r="O473" s="38" t="str">
        <f t="shared" si="57"/>
        <v xml:space="preserve"> </v>
      </c>
      <c r="P473" s="37" t="str">
        <f t="shared" si="58"/>
        <v xml:space="preserve"> </v>
      </c>
      <c r="Q473" s="36" t="str">
        <f t="shared" si="59"/>
        <v xml:space="preserve"> </v>
      </c>
      <c r="R473" s="29"/>
      <c r="S473" s="30"/>
      <c r="T473" s="31"/>
      <c r="U473" s="31"/>
      <c r="V473" s="31"/>
      <c r="W473" s="33"/>
      <c r="X473" s="35"/>
      <c r="Y473" s="35"/>
      <c r="Z473" s="33"/>
      <c r="AA473" s="35"/>
      <c r="AB473" s="35"/>
      <c r="AC473" s="33"/>
      <c r="AD473" s="35"/>
      <c r="AE473" s="35"/>
      <c r="AF473" s="33"/>
      <c r="AG473" s="31"/>
      <c r="AH473" s="35"/>
      <c r="AI473" s="33"/>
      <c r="AJ473" s="29"/>
      <c r="AK473" s="57"/>
    </row>
    <row r="474" spans="1:37" ht="16.5" customHeight="1">
      <c r="A474" s="30"/>
      <c r="B474" s="31"/>
      <c r="C474" s="31"/>
      <c r="D474" s="31"/>
      <c r="E474" s="33"/>
      <c r="F474" s="34"/>
      <c r="G474" s="35"/>
      <c r="H474" s="36" t="str">
        <f t="shared" si="53"/>
        <v/>
      </c>
      <c r="I474" s="34"/>
      <c r="J474" s="35"/>
      <c r="K474" s="36" t="str">
        <f t="shared" si="54"/>
        <v/>
      </c>
      <c r="L474" s="34"/>
      <c r="M474" s="37" t="str">
        <f t="shared" si="55"/>
        <v xml:space="preserve"> </v>
      </c>
      <c r="N474" s="36" t="str">
        <f t="shared" si="56"/>
        <v xml:space="preserve"> </v>
      </c>
      <c r="O474" s="38" t="str">
        <f t="shared" si="57"/>
        <v xml:space="preserve"> </v>
      </c>
      <c r="P474" s="37" t="str">
        <f t="shared" si="58"/>
        <v xml:space="preserve"> </v>
      </c>
      <c r="Q474" s="36" t="str">
        <f t="shared" si="59"/>
        <v xml:space="preserve"> </v>
      </c>
      <c r="R474" s="29"/>
      <c r="S474" s="51"/>
      <c r="T474" s="72"/>
      <c r="U474" s="72"/>
      <c r="V474" s="72"/>
      <c r="W474" s="36"/>
      <c r="X474" s="37"/>
      <c r="Y474" s="37"/>
      <c r="Z474" s="36"/>
      <c r="AA474" s="37"/>
      <c r="AB474" s="37"/>
      <c r="AC474" s="36"/>
      <c r="AD474" s="37"/>
      <c r="AE474" s="37"/>
      <c r="AF474" s="36"/>
      <c r="AG474" s="72"/>
      <c r="AH474" s="37"/>
      <c r="AI474" s="36"/>
      <c r="AJ474" s="17"/>
      <c r="AK474" s="57"/>
    </row>
    <row r="475" spans="1:37" ht="16.5" customHeight="1">
      <c r="A475" s="30"/>
      <c r="B475" s="31"/>
      <c r="C475" s="31"/>
      <c r="D475" s="31"/>
      <c r="E475" s="33"/>
      <c r="F475" s="34"/>
      <c r="G475" s="35"/>
      <c r="H475" s="36" t="str">
        <f t="shared" si="53"/>
        <v/>
      </c>
      <c r="I475" s="34"/>
      <c r="J475" s="35"/>
      <c r="K475" s="36" t="str">
        <f t="shared" si="54"/>
        <v/>
      </c>
      <c r="L475" s="34"/>
      <c r="M475" s="37" t="str">
        <f t="shared" si="55"/>
        <v xml:space="preserve"> </v>
      </c>
      <c r="N475" s="36" t="str">
        <f t="shared" si="56"/>
        <v xml:space="preserve"> </v>
      </c>
      <c r="O475" s="38" t="str">
        <f t="shared" si="57"/>
        <v xml:space="preserve"> </v>
      </c>
      <c r="P475" s="37" t="str">
        <f t="shared" si="58"/>
        <v xml:space="preserve"> </v>
      </c>
      <c r="Q475" s="36" t="str">
        <f t="shared" si="59"/>
        <v xml:space="preserve"> </v>
      </c>
      <c r="R475" s="29"/>
      <c r="S475" s="30"/>
      <c r="T475" s="31"/>
      <c r="U475" s="31"/>
      <c r="V475" s="31"/>
      <c r="W475" s="33"/>
      <c r="X475" s="35"/>
      <c r="Y475" s="35"/>
      <c r="Z475" s="33"/>
      <c r="AA475" s="35"/>
      <c r="AB475" s="35"/>
      <c r="AC475" s="33"/>
      <c r="AD475" s="35"/>
      <c r="AE475" s="35"/>
      <c r="AF475" s="33"/>
      <c r="AG475" s="31"/>
      <c r="AH475" s="35"/>
      <c r="AI475" s="33"/>
      <c r="AJ475" s="29"/>
      <c r="AK475" s="57"/>
    </row>
    <row r="476" spans="1:37" ht="16.5" customHeight="1">
      <c r="A476" s="30"/>
      <c r="B476" s="31"/>
      <c r="C476" s="31"/>
      <c r="D476" s="31"/>
      <c r="E476" s="33"/>
      <c r="F476" s="34"/>
      <c r="G476" s="35"/>
      <c r="H476" s="36" t="str">
        <f t="shared" si="53"/>
        <v/>
      </c>
      <c r="I476" s="34"/>
      <c r="J476" s="35"/>
      <c r="K476" s="36" t="str">
        <f t="shared" si="54"/>
        <v/>
      </c>
      <c r="L476" s="34"/>
      <c r="M476" s="37" t="str">
        <f t="shared" si="55"/>
        <v xml:space="preserve"> </v>
      </c>
      <c r="N476" s="36" t="str">
        <f t="shared" si="56"/>
        <v xml:space="preserve"> </v>
      </c>
      <c r="O476" s="38" t="str">
        <f t="shared" si="57"/>
        <v xml:space="preserve"> </v>
      </c>
      <c r="P476" s="37" t="str">
        <f t="shared" si="58"/>
        <v xml:space="preserve"> </v>
      </c>
      <c r="Q476" s="36" t="str">
        <f t="shared" si="59"/>
        <v xml:space="preserve"> </v>
      </c>
      <c r="R476" s="29"/>
      <c r="S476" s="51"/>
      <c r="T476" s="72"/>
      <c r="U476" s="72"/>
      <c r="V476" s="72"/>
      <c r="W476" s="36"/>
      <c r="X476" s="37"/>
      <c r="Y476" s="37"/>
      <c r="Z476" s="36"/>
      <c r="AA476" s="37"/>
      <c r="AB476" s="37"/>
      <c r="AC476" s="36"/>
      <c r="AD476" s="37"/>
      <c r="AE476" s="37"/>
      <c r="AF476" s="36"/>
      <c r="AG476" s="72"/>
      <c r="AH476" s="37"/>
      <c r="AI476" s="36"/>
      <c r="AJ476" s="17"/>
      <c r="AK476" s="57"/>
    </row>
    <row r="477" spans="1:37" ht="16.5" customHeight="1">
      <c r="A477" s="30"/>
      <c r="B477" s="31"/>
      <c r="C477" s="31"/>
      <c r="D477" s="31"/>
      <c r="E477" s="33"/>
      <c r="F477" s="34"/>
      <c r="G477" s="35"/>
      <c r="H477" s="36" t="str">
        <f t="shared" si="53"/>
        <v/>
      </c>
      <c r="I477" s="34"/>
      <c r="J477" s="35"/>
      <c r="K477" s="36" t="str">
        <f t="shared" si="54"/>
        <v/>
      </c>
      <c r="L477" s="34"/>
      <c r="M477" s="37" t="str">
        <f t="shared" si="55"/>
        <v xml:space="preserve"> </v>
      </c>
      <c r="N477" s="36" t="str">
        <f t="shared" si="56"/>
        <v xml:space="preserve"> </v>
      </c>
      <c r="O477" s="38" t="str">
        <f t="shared" si="57"/>
        <v xml:space="preserve"> </v>
      </c>
      <c r="P477" s="37" t="str">
        <f t="shared" si="58"/>
        <v xml:space="preserve"> </v>
      </c>
      <c r="Q477" s="36" t="str">
        <f t="shared" si="59"/>
        <v xml:space="preserve"> </v>
      </c>
      <c r="R477" s="29"/>
      <c r="S477" s="30"/>
      <c r="T477" s="31"/>
      <c r="U477" s="31"/>
      <c r="V477" s="31"/>
      <c r="W477" s="33"/>
      <c r="X477" s="35"/>
      <c r="Y477" s="35"/>
      <c r="Z477" s="33"/>
      <c r="AA477" s="35"/>
      <c r="AB477" s="35"/>
      <c r="AC477" s="33"/>
      <c r="AD477" s="35"/>
      <c r="AE477" s="35"/>
      <c r="AF477" s="33"/>
      <c r="AG477" s="31"/>
      <c r="AH477" s="35"/>
      <c r="AI477" s="33"/>
      <c r="AJ477" s="29"/>
      <c r="AK477" s="57"/>
    </row>
    <row r="478" spans="1:37" ht="16.5" customHeight="1">
      <c r="A478" s="30"/>
      <c r="B478" s="31"/>
      <c r="C478" s="31"/>
      <c r="D478" s="31"/>
      <c r="E478" s="33"/>
      <c r="F478" s="34"/>
      <c r="G478" s="35"/>
      <c r="H478" s="36" t="str">
        <f t="shared" si="53"/>
        <v/>
      </c>
      <c r="I478" s="34"/>
      <c r="J478" s="35"/>
      <c r="K478" s="36" t="str">
        <f t="shared" si="54"/>
        <v/>
      </c>
      <c r="L478" s="34"/>
      <c r="M478" s="37" t="str">
        <f t="shared" si="55"/>
        <v xml:space="preserve"> </v>
      </c>
      <c r="N478" s="36" t="str">
        <f t="shared" si="56"/>
        <v xml:space="preserve"> </v>
      </c>
      <c r="O478" s="38" t="str">
        <f t="shared" si="57"/>
        <v xml:space="preserve"> </v>
      </c>
      <c r="P478" s="37" t="str">
        <f t="shared" si="58"/>
        <v xml:space="preserve"> </v>
      </c>
      <c r="Q478" s="36" t="str">
        <f t="shared" si="59"/>
        <v xml:space="preserve"> </v>
      </c>
      <c r="R478" s="29"/>
      <c r="S478" s="51"/>
      <c r="T478" s="72"/>
      <c r="U478" s="72"/>
      <c r="V478" s="72"/>
      <c r="W478" s="36"/>
      <c r="X478" s="37"/>
      <c r="Y478" s="37"/>
      <c r="Z478" s="36"/>
      <c r="AA478" s="37"/>
      <c r="AB478" s="37"/>
      <c r="AC478" s="36"/>
      <c r="AD478" s="37"/>
      <c r="AE478" s="37"/>
      <c r="AF478" s="36"/>
      <c r="AG478" s="72"/>
      <c r="AH478" s="37"/>
      <c r="AI478" s="36"/>
      <c r="AJ478" s="17"/>
      <c r="AK478" s="57"/>
    </row>
    <row r="479" spans="1:37" ht="16.5" customHeight="1">
      <c r="A479" s="30"/>
      <c r="B479" s="31"/>
      <c r="C479" s="31"/>
      <c r="D479" s="31"/>
      <c r="E479" s="33"/>
      <c r="F479" s="34"/>
      <c r="G479" s="35"/>
      <c r="H479" s="36" t="str">
        <f t="shared" si="53"/>
        <v/>
      </c>
      <c r="I479" s="34"/>
      <c r="J479" s="35"/>
      <c r="K479" s="36" t="str">
        <f t="shared" si="54"/>
        <v/>
      </c>
      <c r="L479" s="34"/>
      <c r="M479" s="37" t="str">
        <f t="shared" si="55"/>
        <v xml:space="preserve"> </v>
      </c>
      <c r="N479" s="36" t="str">
        <f t="shared" si="56"/>
        <v xml:space="preserve"> </v>
      </c>
      <c r="O479" s="38" t="str">
        <f t="shared" si="57"/>
        <v xml:space="preserve"> </v>
      </c>
      <c r="P479" s="37" t="str">
        <f t="shared" si="58"/>
        <v xml:space="preserve"> </v>
      </c>
      <c r="Q479" s="36" t="str">
        <f t="shared" si="59"/>
        <v xml:space="preserve"> </v>
      </c>
      <c r="R479" s="29"/>
      <c r="S479" s="30"/>
      <c r="T479" s="31"/>
      <c r="U479" s="31"/>
      <c r="V479" s="31"/>
      <c r="W479" s="33"/>
      <c r="X479" s="35"/>
      <c r="Y479" s="35"/>
      <c r="Z479" s="33"/>
      <c r="AA479" s="35"/>
      <c r="AB479" s="35"/>
      <c r="AC479" s="33"/>
      <c r="AD479" s="35"/>
      <c r="AE479" s="35"/>
      <c r="AF479" s="33"/>
      <c r="AG479" s="31"/>
      <c r="AH479" s="35"/>
      <c r="AI479" s="33"/>
      <c r="AJ479" s="29"/>
      <c r="AK479" s="57"/>
    </row>
    <row r="480" spans="1:37" ht="16.5" customHeight="1">
      <c r="A480" s="30"/>
      <c r="B480" s="31"/>
      <c r="C480" s="31"/>
      <c r="D480" s="31"/>
      <c r="E480" s="33"/>
      <c r="F480" s="34"/>
      <c r="G480" s="35"/>
      <c r="H480" s="36" t="str">
        <f t="shared" si="53"/>
        <v/>
      </c>
      <c r="I480" s="34"/>
      <c r="J480" s="35"/>
      <c r="K480" s="36" t="str">
        <f t="shared" si="54"/>
        <v/>
      </c>
      <c r="L480" s="34"/>
      <c r="M480" s="37" t="str">
        <f t="shared" si="55"/>
        <v xml:space="preserve"> </v>
      </c>
      <c r="N480" s="36" t="str">
        <f t="shared" si="56"/>
        <v xml:space="preserve"> </v>
      </c>
      <c r="O480" s="38" t="str">
        <f t="shared" si="57"/>
        <v xml:space="preserve"> </v>
      </c>
      <c r="P480" s="37" t="str">
        <f t="shared" si="58"/>
        <v xml:space="preserve"> </v>
      </c>
      <c r="Q480" s="36" t="str">
        <f t="shared" si="59"/>
        <v xml:space="preserve"> </v>
      </c>
      <c r="R480" s="29"/>
      <c r="S480" s="51"/>
      <c r="T480" s="72"/>
      <c r="U480" s="72"/>
      <c r="V480" s="72"/>
      <c r="W480" s="36"/>
      <c r="X480" s="37"/>
      <c r="Y480" s="37"/>
      <c r="Z480" s="36"/>
      <c r="AA480" s="37"/>
      <c r="AB480" s="37"/>
      <c r="AC480" s="36"/>
      <c r="AD480" s="37"/>
      <c r="AE480" s="37"/>
      <c r="AF480" s="36"/>
      <c r="AG480" s="72"/>
      <c r="AH480" s="37"/>
      <c r="AI480" s="36"/>
      <c r="AJ480" s="17"/>
      <c r="AK480" s="57"/>
    </row>
    <row r="481" spans="1:37" ht="16.5" customHeight="1">
      <c r="A481" s="30"/>
      <c r="B481" s="31"/>
      <c r="C481" s="31"/>
      <c r="D481" s="31"/>
      <c r="E481" s="33"/>
      <c r="F481" s="34"/>
      <c r="G481" s="35"/>
      <c r="H481" s="36" t="str">
        <f t="shared" si="53"/>
        <v/>
      </c>
      <c r="I481" s="34"/>
      <c r="J481" s="35"/>
      <c r="K481" s="36" t="str">
        <f t="shared" si="54"/>
        <v/>
      </c>
      <c r="L481" s="34"/>
      <c r="M481" s="37" t="str">
        <f t="shared" si="55"/>
        <v xml:space="preserve"> </v>
      </c>
      <c r="N481" s="36" t="str">
        <f t="shared" si="56"/>
        <v xml:space="preserve"> </v>
      </c>
      <c r="O481" s="38" t="str">
        <f t="shared" si="57"/>
        <v xml:space="preserve"> </v>
      </c>
      <c r="P481" s="37" t="str">
        <f t="shared" si="58"/>
        <v xml:space="preserve"> </v>
      </c>
      <c r="Q481" s="36" t="str">
        <f t="shared" si="59"/>
        <v xml:space="preserve"> </v>
      </c>
      <c r="R481" s="29"/>
      <c r="S481" s="30"/>
      <c r="T481" s="31"/>
      <c r="U481" s="31"/>
      <c r="V481" s="31"/>
      <c r="W481" s="33"/>
      <c r="X481" s="35"/>
      <c r="Y481" s="35"/>
      <c r="Z481" s="33"/>
      <c r="AA481" s="35"/>
      <c r="AB481" s="35"/>
      <c r="AC481" s="33"/>
      <c r="AD481" s="35"/>
      <c r="AE481" s="35"/>
      <c r="AF481" s="33"/>
      <c r="AG481" s="31"/>
      <c r="AH481" s="35"/>
      <c r="AI481" s="33"/>
      <c r="AJ481" s="29"/>
      <c r="AK481" s="57"/>
    </row>
    <row r="482" spans="1:37" ht="16.5" customHeight="1">
      <c r="A482" s="30"/>
      <c r="B482" s="31"/>
      <c r="C482" s="31"/>
      <c r="D482" s="31"/>
      <c r="E482" s="33"/>
      <c r="F482" s="34"/>
      <c r="G482" s="35"/>
      <c r="H482" s="36" t="str">
        <f t="shared" si="53"/>
        <v/>
      </c>
      <c r="I482" s="34"/>
      <c r="J482" s="35"/>
      <c r="K482" s="36" t="str">
        <f t="shared" si="54"/>
        <v/>
      </c>
      <c r="L482" s="34"/>
      <c r="M482" s="37" t="str">
        <f t="shared" si="55"/>
        <v xml:space="preserve"> </v>
      </c>
      <c r="N482" s="36" t="str">
        <f t="shared" si="56"/>
        <v xml:space="preserve"> </v>
      </c>
      <c r="O482" s="38" t="str">
        <f t="shared" si="57"/>
        <v xml:space="preserve"> </v>
      </c>
      <c r="P482" s="37" t="str">
        <f t="shared" si="58"/>
        <v xml:space="preserve"> </v>
      </c>
      <c r="Q482" s="36" t="str">
        <f t="shared" si="59"/>
        <v xml:space="preserve"> </v>
      </c>
      <c r="R482" s="29"/>
      <c r="S482" s="51"/>
      <c r="T482" s="72"/>
      <c r="U482" s="72"/>
      <c r="V482" s="72"/>
      <c r="W482" s="36"/>
      <c r="X482" s="37"/>
      <c r="Y482" s="37"/>
      <c r="Z482" s="36"/>
      <c r="AA482" s="37"/>
      <c r="AB482" s="37"/>
      <c r="AC482" s="36"/>
      <c r="AD482" s="37"/>
      <c r="AE482" s="37"/>
      <c r="AF482" s="36"/>
      <c r="AG482" s="72"/>
      <c r="AH482" s="37"/>
      <c r="AI482" s="36"/>
      <c r="AJ482" s="17"/>
      <c r="AK482" s="57"/>
    </row>
    <row r="483" spans="1:37" ht="16.5" customHeight="1">
      <c r="A483" s="30"/>
      <c r="B483" s="31"/>
      <c r="C483" s="31"/>
      <c r="D483" s="31"/>
      <c r="E483" s="33"/>
      <c r="F483" s="34"/>
      <c r="G483" s="35"/>
      <c r="H483" s="36" t="str">
        <f t="shared" si="53"/>
        <v/>
      </c>
      <c r="I483" s="34"/>
      <c r="J483" s="35"/>
      <c r="K483" s="36" t="str">
        <f t="shared" si="54"/>
        <v/>
      </c>
      <c r="L483" s="34"/>
      <c r="M483" s="37" t="str">
        <f t="shared" si="55"/>
        <v xml:space="preserve"> </v>
      </c>
      <c r="N483" s="36" t="str">
        <f t="shared" si="56"/>
        <v xml:space="preserve"> </v>
      </c>
      <c r="O483" s="38" t="str">
        <f t="shared" si="57"/>
        <v xml:space="preserve"> </v>
      </c>
      <c r="P483" s="37" t="str">
        <f t="shared" si="58"/>
        <v xml:space="preserve"> </v>
      </c>
      <c r="Q483" s="36" t="str">
        <f t="shared" si="59"/>
        <v xml:space="preserve"> </v>
      </c>
      <c r="R483" s="29"/>
      <c r="S483" s="30"/>
      <c r="T483" s="31"/>
      <c r="U483" s="31"/>
      <c r="V483" s="31"/>
      <c r="W483" s="33"/>
      <c r="X483" s="35"/>
      <c r="Y483" s="35"/>
      <c r="Z483" s="33"/>
      <c r="AA483" s="35"/>
      <c r="AB483" s="35"/>
      <c r="AC483" s="33"/>
      <c r="AD483" s="35"/>
      <c r="AE483" s="35"/>
      <c r="AF483" s="33"/>
      <c r="AG483" s="31"/>
      <c r="AH483" s="35"/>
      <c r="AI483" s="33"/>
      <c r="AJ483" s="29"/>
      <c r="AK483" s="57"/>
    </row>
    <row r="484" spans="1:37" ht="16.5" customHeight="1">
      <c r="A484" s="30"/>
      <c r="B484" s="31"/>
      <c r="C484" s="31"/>
      <c r="D484" s="31"/>
      <c r="E484" s="33"/>
      <c r="F484" s="34"/>
      <c r="G484" s="35"/>
      <c r="H484" s="36" t="str">
        <f t="shared" si="53"/>
        <v/>
      </c>
      <c r="I484" s="34"/>
      <c r="J484" s="35"/>
      <c r="K484" s="36" t="str">
        <f t="shared" si="54"/>
        <v/>
      </c>
      <c r="L484" s="34"/>
      <c r="M484" s="37" t="str">
        <f t="shared" si="55"/>
        <v xml:space="preserve"> </v>
      </c>
      <c r="N484" s="36" t="str">
        <f t="shared" si="56"/>
        <v xml:space="preserve"> </v>
      </c>
      <c r="O484" s="38" t="str">
        <f t="shared" si="57"/>
        <v xml:space="preserve"> </v>
      </c>
      <c r="P484" s="37" t="str">
        <f t="shared" si="58"/>
        <v xml:space="preserve"> </v>
      </c>
      <c r="Q484" s="36" t="str">
        <f t="shared" si="59"/>
        <v xml:space="preserve"> </v>
      </c>
      <c r="R484" s="29"/>
      <c r="S484" s="51"/>
      <c r="T484" s="72"/>
      <c r="U484" s="72"/>
      <c r="V484" s="72"/>
      <c r="W484" s="36"/>
      <c r="X484" s="37"/>
      <c r="Y484" s="37"/>
      <c r="Z484" s="36"/>
      <c r="AA484" s="37"/>
      <c r="AB484" s="37"/>
      <c r="AC484" s="36"/>
      <c r="AD484" s="37"/>
      <c r="AE484" s="37"/>
      <c r="AF484" s="36"/>
      <c r="AG484" s="72"/>
      <c r="AH484" s="37"/>
      <c r="AI484" s="36"/>
      <c r="AJ484" s="17"/>
      <c r="AK484" s="57"/>
    </row>
    <row r="485" spans="1:37" ht="16.5" customHeight="1">
      <c r="A485" s="30"/>
      <c r="B485" s="31"/>
      <c r="C485" s="31"/>
      <c r="D485" s="31"/>
      <c r="E485" s="33"/>
      <c r="F485" s="34"/>
      <c r="G485" s="35"/>
      <c r="H485" s="36" t="str">
        <f t="shared" si="53"/>
        <v/>
      </c>
      <c r="I485" s="34"/>
      <c r="J485" s="35"/>
      <c r="K485" s="36" t="str">
        <f t="shared" si="54"/>
        <v/>
      </c>
      <c r="L485" s="34"/>
      <c r="M485" s="37" t="str">
        <f t="shared" si="55"/>
        <v xml:space="preserve"> </v>
      </c>
      <c r="N485" s="36" t="str">
        <f t="shared" si="56"/>
        <v xml:space="preserve"> </v>
      </c>
      <c r="O485" s="38" t="str">
        <f t="shared" si="57"/>
        <v xml:space="preserve"> </v>
      </c>
      <c r="P485" s="37" t="str">
        <f t="shared" si="58"/>
        <v xml:space="preserve"> </v>
      </c>
      <c r="Q485" s="36" t="str">
        <f t="shared" si="59"/>
        <v xml:space="preserve"> </v>
      </c>
      <c r="R485" s="29"/>
      <c r="S485" s="30"/>
      <c r="T485" s="31"/>
      <c r="U485" s="31"/>
      <c r="V485" s="31"/>
      <c r="W485" s="33"/>
      <c r="X485" s="35"/>
      <c r="Y485" s="35"/>
      <c r="Z485" s="33"/>
      <c r="AA485" s="35"/>
      <c r="AB485" s="35"/>
      <c r="AC485" s="33"/>
      <c r="AD485" s="35"/>
      <c r="AE485" s="35"/>
      <c r="AF485" s="33"/>
      <c r="AG485" s="31"/>
      <c r="AH485" s="35"/>
      <c r="AI485" s="33"/>
      <c r="AJ485" s="29"/>
      <c r="AK485" s="57"/>
    </row>
    <row r="486" spans="1:37" ht="16.5" customHeight="1">
      <c r="A486" s="30"/>
      <c r="B486" s="31"/>
      <c r="C486" s="31"/>
      <c r="D486" s="31"/>
      <c r="E486" s="33"/>
      <c r="F486" s="34"/>
      <c r="G486" s="35"/>
      <c r="H486" s="36" t="str">
        <f t="shared" si="53"/>
        <v/>
      </c>
      <c r="I486" s="34"/>
      <c r="J486" s="35"/>
      <c r="K486" s="36" t="str">
        <f t="shared" si="54"/>
        <v/>
      </c>
      <c r="L486" s="34"/>
      <c r="M486" s="37" t="str">
        <f t="shared" si="55"/>
        <v xml:space="preserve"> </v>
      </c>
      <c r="N486" s="36" t="str">
        <f t="shared" si="56"/>
        <v xml:space="preserve"> </v>
      </c>
      <c r="O486" s="38" t="str">
        <f t="shared" si="57"/>
        <v xml:space="preserve"> </v>
      </c>
      <c r="P486" s="37" t="str">
        <f t="shared" si="58"/>
        <v xml:space="preserve"> </v>
      </c>
      <c r="Q486" s="36" t="str">
        <f t="shared" si="59"/>
        <v xml:space="preserve"> </v>
      </c>
      <c r="R486" s="29"/>
      <c r="S486" s="51"/>
      <c r="T486" s="72"/>
      <c r="U486" s="72"/>
      <c r="V486" s="72"/>
      <c r="W486" s="36"/>
      <c r="X486" s="37"/>
      <c r="Y486" s="37"/>
      <c r="Z486" s="36"/>
      <c r="AA486" s="37"/>
      <c r="AB486" s="37"/>
      <c r="AC486" s="36"/>
      <c r="AD486" s="37"/>
      <c r="AE486" s="37"/>
      <c r="AF486" s="36"/>
      <c r="AG486" s="72"/>
      <c r="AH486" s="37"/>
      <c r="AI486" s="36"/>
      <c r="AJ486" s="17"/>
      <c r="AK486" s="57"/>
    </row>
    <row r="487" spans="1:37" ht="16.5" customHeight="1">
      <c r="A487" s="30"/>
      <c r="B487" s="31"/>
      <c r="C487" s="31"/>
      <c r="D487" s="31"/>
      <c r="E487" s="33"/>
      <c r="F487" s="34"/>
      <c r="G487" s="35"/>
      <c r="H487" s="36" t="str">
        <f t="shared" si="53"/>
        <v/>
      </c>
      <c r="I487" s="34"/>
      <c r="J487" s="35"/>
      <c r="K487" s="36" t="str">
        <f t="shared" si="54"/>
        <v/>
      </c>
      <c r="L487" s="34"/>
      <c r="M487" s="37" t="str">
        <f t="shared" si="55"/>
        <v xml:space="preserve"> </v>
      </c>
      <c r="N487" s="36" t="str">
        <f t="shared" si="56"/>
        <v xml:space="preserve"> </v>
      </c>
      <c r="O487" s="38" t="str">
        <f t="shared" si="57"/>
        <v xml:space="preserve"> </v>
      </c>
      <c r="P487" s="37" t="str">
        <f t="shared" si="58"/>
        <v xml:space="preserve"> </v>
      </c>
      <c r="Q487" s="36" t="str">
        <f t="shared" si="59"/>
        <v xml:space="preserve"> </v>
      </c>
      <c r="R487" s="29"/>
      <c r="S487" s="30"/>
      <c r="T487" s="31"/>
      <c r="U487" s="31"/>
      <c r="V487" s="31"/>
      <c r="W487" s="33"/>
      <c r="X487" s="35"/>
      <c r="Y487" s="35"/>
      <c r="Z487" s="33"/>
      <c r="AA487" s="35"/>
      <c r="AB487" s="35"/>
      <c r="AC487" s="33"/>
      <c r="AD487" s="35"/>
      <c r="AE487" s="35"/>
      <c r="AF487" s="33"/>
      <c r="AG487" s="31"/>
      <c r="AH487" s="35"/>
      <c r="AI487" s="33"/>
      <c r="AJ487" s="29"/>
      <c r="AK487" s="57"/>
    </row>
    <row r="488" spans="1:37" ht="16.5" customHeight="1">
      <c r="A488" s="30"/>
      <c r="B488" s="31"/>
      <c r="C488" s="31"/>
      <c r="D488" s="31"/>
      <c r="E488" s="33"/>
      <c r="F488" s="34"/>
      <c r="G488" s="35"/>
      <c r="H488" s="36" t="str">
        <f t="shared" si="53"/>
        <v/>
      </c>
      <c r="I488" s="34"/>
      <c r="J488" s="35"/>
      <c r="K488" s="36" t="str">
        <f t="shared" si="54"/>
        <v/>
      </c>
      <c r="L488" s="34"/>
      <c r="M488" s="37" t="str">
        <f t="shared" si="55"/>
        <v xml:space="preserve"> </v>
      </c>
      <c r="N488" s="36" t="str">
        <f t="shared" si="56"/>
        <v xml:space="preserve"> </v>
      </c>
      <c r="O488" s="38" t="str">
        <f t="shared" si="57"/>
        <v xml:space="preserve"> </v>
      </c>
      <c r="P488" s="37" t="str">
        <f t="shared" si="58"/>
        <v xml:space="preserve"> </v>
      </c>
      <c r="Q488" s="36" t="str">
        <f t="shared" si="59"/>
        <v xml:space="preserve"> </v>
      </c>
      <c r="R488" s="29"/>
      <c r="S488" s="51"/>
      <c r="T488" s="72"/>
      <c r="U488" s="72"/>
      <c r="V488" s="72"/>
      <c r="W488" s="36"/>
      <c r="X488" s="37"/>
      <c r="Y488" s="37"/>
      <c r="Z488" s="36"/>
      <c r="AA488" s="37"/>
      <c r="AB488" s="37"/>
      <c r="AC488" s="36"/>
      <c r="AD488" s="37"/>
      <c r="AE488" s="37"/>
      <c r="AF488" s="36"/>
      <c r="AG488" s="72"/>
      <c r="AH488" s="37"/>
      <c r="AI488" s="36"/>
      <c r="AJ488" s="17"/>
      <c r="AK488" s="57"/>
    </row>
    <row r="489" spans="1:37" ht="16.5" customHeight="1">
      <c r="A489" s="30"/>
      <c r="B489" s="31"/>
      <c r="C489" s="31"/>
      <c r="D489" s="31"/>
      <c r="E489" s="33"/>
      <c r="F489" s="34"/>
      <c r="G489" s="35"/>
      <c r="H489" s="36" t="str">
        <f t="shared" si="53"/>
        <v/>
      </c>
      <c r="I489" s="34"/>
      <c r="J489" s="35"/>
      <c r="K489" s="36" t="str">
        <f t="shared" si="54"/>
        <v/>
      </c>
      <c r="L489" s="34"/>
      <c r="M489" s="37" t="str">
        <f t="shared" si="55"/>
        <v xml:space="preserve"> </v>
      </c>
      <c r="N489" s="36" t="str">
        <f t="shared" si="56"/>
        <v xml:space="preserve"> </v>
      </c>
      <c r="O489" s="38" t="str">
        <f t="shared" si="57"/>
        <v xml:space="preserve"> </v>
      </c>
      <c r="P489" s="37" t="str">
        <f t="shared" si="58"/>
        <v xml:space="preserve"> </v>
      </c>
      <c r="Q489" s="36" t="str">
        <f t="shared" si="59"/>
        <v xml:space="preserve"> </v>
      </c>
      <c r="R489" s="29"/>
      <c r="S489" s="30"/>
      <c r="T489" s="31"/>
      <c r="U489" s="31"/>
      <c r="V489" s="31"/>
      <c r="W489" s="33"/>
      <c r="X489" s="35"/>
      <c r="Y489" s="35"/>
      <c r="Z489" s="33"/>
      <c r="AA489" s="35"/>
      <c r="AB489" s="35"/>
      <c r="AC489" s="33"/>
      <c r="AD489" s="35"/>
      <c r="AE489" s="35"/>
      <c r="AF489" s="33"/>
      <c r="AG489" s="31"/>
      <c r="AH489" s="35"/>
      <c r="AI489" s="33"/>
      <c r="AJ489" s="29"/>
      <c r="AK489" s="57"/>
    </row>
    <row r="490" spans="1:37" ht="16.5" customHeight="1">
      <c r="A490" s="30"/>
      <c r="B490" s="31"/>
      <c r="C490" s="31"/>
      <c r="D490" s="31"/>
      <c r="E490" s="33"/>
      <c r="F490" s="34"/>
      <c r="G490" s="35"/>
      <c r="H490" s="36" t="str">
        <f t="shared" si="53"/>
        <v/>
      </c>
      <c r="I490" s="34"/>
      <c r="J490" s="35"/>
      <c r="K490" s="36" t="str">
        <f t="shared" si="54"/>
        <v/>
      </c>
      <c r="L490" s="34"/>
      <c r="M490" s="37" t="str">
        <f t="shared" si="55"/>
        <v xml:space="preserve"> </v>
      </c>
      <c r="N490" s="36" t="str">
        <f t="shared" si="56"/>
        <v xml:space="preserve"> </v>
      </c>
      <c r="O490" s="38" t="str">
        <f t="shared" si="57"/>
        <v xml:space="preserve"> </v>
      </c>
      <c r="P490" s="37" t="str">
        <f t="shared" si="58"/>
        <v xml:space="preserve"> </v>
      </c>
      <c r="Q490" s="36" t="str">
        <f t="shared" si="59"/>
        <v xml:space="preserve"> </v>
      </c>
      <c r="R490" s="29"/>
      <c r="S490" s="51"/>
      <c r="T490" s="72"/>
      <c r="U490" s="72"/>
      <c r="V490" s="72"/>
      <c r="W490" s="36"/>
      <c r="X490" s="37"/>
      <c r="Y490" s="37"/>
      <c r="Z490" s="36"/>
      <c r="AA490" s="37"/>
      <c r="AB490" s="37"/>
      <c r="AC490" s="36"/>
      <c r="AD490" s="37"/>
      <c r="AE490" s="37"/>
      <c r="AF490" s="36"/>
      <c r="AG490" s="72"/>
      <c r="AH490" s="37"/>
      <c r="AI490" s="36"/>
      <c r="AJ490" s="17"/>
      <c r="AK490" s="57"/>
    </row>
    <row r="491" spans="1:37" ht="16.5" customHeight="1">
      <c r="A491" s="30"/>
      <c r="B491" s="31"/>
      <c r="C491" s="31"/>
      <c r="D491" s="31"/>
      <c r="E491" s="33"/>
      <c r="F491" s="34"/>
      <c r="G491" s="35"/>
      <c r="H491" s="36" t="str">
        <f t="shared" si="53"/>
        <v/>
      </c>
      <c r="I491" s="34"/>
      <c r="J491" s="35"/>
      <c r="K491" s="36" t="str">
        <f t="shared" si="54"/>
        <v/>
      </c>
      <c r="L491" s="34"/>
      <c r="M491" s="37" t="str">
        <f t="shared" si="55"/>
        <v xml:space="preserve"> </v>
      </c>
      <c r="N491" s="36" t="str">
        <f t="shared" si="56"/>
        <v xml:space="preserve"> </v>
      </c>
      <c r="O491" s="38" t="str">
        <f t="shared" si="57"/>
        <v xml:space="preserve"> </v>
      </c>
      <c r="P491" s="37" t="str">
        <f t="shared" si="58"/>
        <v xml:space="preserve"> </v>
      </c>
      <c r="Q491" s="36" t="str">
        <f t="shared" si="59"/>
        <v xml:space="preserve"> </v>
      </c>
      <c r="R491" s="29"/>
      <c r="S491" s="30"/>
      <c r="T491" s="31"/>
      <c r="U491" s="31"/>
      <c r="V491" s="31"/>
      <c r="W491" s="33"/>
      <c r="X491" s="35"/>
      <c r="Y491" s="35"/>
      <c r="Z491" s="33"/>
      <c r="AA491" s="35"/>
      <c r="AB491" s="35"/>
      <c r="AC491" s="33"/>
      <c r="AD491" s="35"/>
      <c r="AE491" s="35"/>
      <c r="AF491" s="33"/>
      <c r="AG491" s="31"/>
      <c r="AH491" s="35"/>
      <c r="AI491" s="33"/>
      <c r="AJ491" s="29"/>
      <c r="AK491" s="57"/>
    </row>
    <row r="492" spans="1:37" ht="16.5" customHeight="1">
      <c r="A492" s="30"/>
      <c r="B492" s="31"/>
      <c r="C492" s="31"/>
      <c r="D492" s="31"/>
      <c r="E492" s="33"/>
      <c r="F492" s="34"/>
      <c r="G492" s="35"/>
      <c r="H492" s="36" t="str">
        <f t="shared" si="53"/>
        <v/>
      </c>
      <c r="I492" s="34"/>
      <c r="J492" s="35"/>
      <c r="K492" s="36" t="str">
        <f t="shared" si="54"/>
        <v/>
      </c>
      <c r="L492" s="34"/>
      <c r="M492" s="37" t="str">
        <f t="shared" si="55"/>
        <v xml:space="preserve"> </v>
      </c>
      <c r="N492" s="36" t="str">
        <f t="shared" si="56"/>
        <v xml:space="preserve"> </v>
      </c>
      <c r="O492" s="38" t="str">
        <f t="shared" si="57"/>
        <v xml:space="preserve"> </v>
      </c>
      <c r="P492" s="37" t="str">
        <f t="shared" si="58"/>
        <v xml:space="preserve"> </v>
      </c>
      <c r="Q492" s="36" t="str">
        <f t="shared" si="59"/>
        <v xml:space="preserve"> </v>
      </c>
      <c r="R492" s="29"/>
      <c r="S492" s="51"/>
      <c r="T492" s="72"/>
      <c r="U492" s="72"/>
      <c r="V492" s="72"/>
      <c r="W492" s="36"/>
      <c r="X492" s="37"/>
      <c r="Y492" s="37"/>
      <c r="Z492" s="36"/>
      <c r="AA492" s="37"/>
      <c r="AB492" s="37"/>
      <c r="AC492" s="36"/>
      <c r="AD492" s="37"/>
      <c r="AE492" s="37"/>
      <c r="AF492" s="36"/>
      <c r="AG492" s="72"/>
      <c r="AH492" s="37"/>
      <c r="AI492" s="36"/>
      <c r="AJ492" s="17"/>
      <c r="AK492" s="57"/>
    </row>
    <row r="493" spans="1:37" ht="16.5" customHeight="1">
      <c r="A493" s="30"/>
      <c r="B493" s="31"/>
      <c r="C493" s="31"/>
      <c r="D493" s="31"/>
      <c r="E493" s="33"/>
      <c r="F493" s="34"/>
      <c r="G493" s="35"/>
      <c r="H493" s="36" t="str">
        <f t="shared" si="53"/>
        <v/>
      </c>
      <c r="I493" s="34"/>
      <c r="J493" s="35"/>
      <c r="K493" s="36" t="str">
        <f t="shared" si="54"/>
        <v/>
      </c>
      <c r="L493" s="34"/>
      <c r="M493" s="37" t="str">
        <f t="shared" si="55"/>
        <v xml:space="preserve"> </v>
      </c>
      <c r="N493" s="36" t="str">
        <f t="shared" si="56"/>
        <v xml:space="preserve"> </v>
      </c>
      <c r="O493" s="38" t="str">
        <f t="shared" si="57"/>
        <v xml:space="preserve"> </v>
      </c>
      <c r="P493" s="37" t="str">
        <f t="shared" si="58"/>
        <v xml:space="preserve"> </v>
      </c>
      <c r="Q493" s="36" t="str">
        <f t="shared" si="59"/>
        <v xml:space="preserve"> </v>
      </c>
      <c r="R493" s="29"/>
      <c r="S493" s="30"/>
      <c r="T493" s="31"/>
      <c r="U493" s="31"/>
      <c r="V493" s="31"/>
      <c r="W493" s="33"/>
      <c r="X493" s="35"/>
      <c r="Y493" s="35"/>
      <c r="Z493" s="33"/>
      <c r="AA493" s="35"/>
      <c r="AB493" s="35"/>
      <c r="AC493" s="33"/>
      <c r="AD493" s="35"/>
      <c r="AE493" s="35"/>
      <c r="AF493" s="33"/>
      <c r="AG493" s="31"/>
      <c r="AH493" s="35"/>
      <c r="AI493" s="33"/>
      <c r="AJ493" s="29"/>
      <c r="AK493" s="57"/>
    </row>
    <row r="494" spans="1:37" ht="16.5" customHeight="1">
      <c r="A494" s="30"/>
      <c r="B494" s="31"/>
      <c r="C494" s="31"/>
      <c r="D494" s="31"/>
      <c r="E494" s="33"/>
      <c r="F494" s="34"/>
      <c r="G494" s="35"/>
      <c r="H494" s="36" t="str">
        <f t="shared" si="53"/>
        <v/>
      </c>
      <c r="I494" s="34"/>
      <c r="J494" s="35"/>
      <c r="K494" s="36" t="str">
        <f t="shared" si="54"/>
        <v/>
      </c>
      <c r="L494" s="34"/>
      <c r="M494" s="37" t="str">
        <f t="shared" si="55"/>
        <v xml:space="preserve"> </v>
      </c>
      <c r="N494" s="36" t="str">
        <f t="shared" si="56"/>
        <v xml:space="preserve"> </v>
      </c>
      <c r="O494" s="38" t="str">
        <f t="shared" si="57"/>
        <v xml:space="preserve"> </v>
      </c>
      <c r="P494" s="37" t="str">
        <f t="shared" si="58"/>
        <v xml:space="preserve"> </v>
      </c>
      <c r="Q494" s="36" t="str">
        <f t="shared" si="59"/>
        <v xml:space="preserve"> </v>
      </c>
      <c r="R494" s="29"/>
      <c r="S494" s="51"/>
      <c r="T494" s="72"/>
      <c r="U494" s="72"/>
      <c r="V494" s="72"/>
      <c r="W494" s="36"/>
      <c r="X494" s="37"/>
      <c r="Y494" s="37"/>
      <c r="Z494" s="36"/>
      <c r="AA494" s="37"/>
      <c r="AB494" s="37"/>
      <c r="AC494" s="36"/>
      <c r="AD494" s="37"/>
      <c r="AE494" s="37"/>
      <c r="AF494" s="36"/>
      <c r="AG494" s="72"/>
      <c r="AH494" s="37"/>
      <c r="AI494" s="36"/>
      <c r="AJ494" s="17"/>
      <c r="AK494" s="57"/>
    </row>
    <row r="495" spans="1:37" ht="16.5" customHeight="1">
      <c r="A495" s="30"/>
      <c r="B495" s="31"/>
      <c r="C495" s="31"/>
      <c r="D495" s="31"/>
      <c r="E495" s="33"/>
      <c r="F495" s="34"/>
      <c r="G495" s="35"/>
      <c r="H495" s="36" t="str">
        <f t="shared" si="53"/>
        <v/>
      </c>
      <c r="I495" s="34"/>
      <c r="J495" s="35"/>
      <c r="K495" s="36" t="str">
        <f t="shared" si="54"/>
        <v/>
      </c>
      <c r="L495" s="34"/>
      <c r="M495" s="37" t="str">
        <f t="shared" si="55"/>
        <v xml:space="preserve"> </v>
      </c>
      <c r="N495" s="36" t="str">
        <f t="shared" si="56"/>
        <v xml:space="preserve"> </v>
      </c>
      <c r="O495" s="38" t="str">
        <f t="shared" si="57"/>
        <v xml:space="preserve"> </v>
      </c>
      <c r="P495" s="37" t="str">
        <f t="shared" si="58"/>
        <v xml:space="preserve"> </v>
      </c>
      <c r="Q495" s="36" t="str">
        <f t="shared" si="59"/>
        <v xml:space="preserve"> </v>
      </c>
      <c r="R495" s="29"/>
      <c r="S495" s="30"/>
      <c r="T495" s="31"/>
      <c r="U495" s="31"/>
      <c r="V495" s="31"/>
      <c r="W495" s="33"/>
      <c r="X495" s="35"/>
      <c r="Y495" s="35"/>
      <c r="Z495" s="33"/>
      <c r="AA495" s="35"/>
      <c r="AB495" s="35"/>
      <c r="AC495" s="33"/>
      <c r="AD495" s="35"/>
      <c r="AE495" s="35"/>
      <c r="AF495" s="33"/>
      <c r="AG495" s="31"/>
      <c r="AH495" s="35"/>
      <c r="AI495" s="33"/>
      <c r="AJ495" s="29"/>
      <c r="AK495" s="57"/>
    </row>
    <row r="496" spans="1:37" ht="16.5" customHeight="1">
      <c r="A496" s="30"/>
      <c r="B496" s="31"/>
      <c r="C496" s="31"/>
      <c r="D496" s="31"/>
      <c r="E496" s="33"/>
      <c r="F496" s="34"/>
      <c r="G496" s="35"/>
      <c r="H496" s="36" t="str">
        <f t="shared" si="53"/>
        <v/>
      </c>
      <c r="I496" s="34"/>
      <c r="J496" s="35"/>
      <c r="K496" s="36" t="str">
        <f t="shared" si="54"/>
        <v/>
      </c>
      <c r="L496" s="34"/>
      <c r="M496" s="37" t="str">
        <f t="shared" si="55"/>
        <v xml:space="preserve"> </v>
      </c>
      <c r="N496" s="36" t="str">
        <f t="shared" si="56"/>
        <v xml:space="preserve"> </v>
      </c>
      <c r="O496" s="38" t="str">
        <f t="shared" si="57"/>
        <v xml:space="preserve"> </v>
      </c>
      <c r="P496" s="37" t="str">
        <f t="shared" si="58"/>
        <v xml:space="preserve"> </v>
      </c>
      <c r="Q496" s="36" t="str">
        <f t="shared" si="59"/>
        <v xml:space="preserve"> </v>
      </c>
      <c r="R496" s="29"/>
      <c r="S496" s="51"/>
      <c r="T496" s="72"/>
      <c r="U496" s="72"/>
      <c r="V496" s="72"/>
      <c r="W496" s="36"/>
      <c r="X496" s="37"/>
      <c r="Y496" s="37"/>
      <c r="Z496" s="36"/>
      <c r="AA496" s="37"/>
      <c r="AB496" s="37"/>
      <c r="AC496" s="36"/>
      <c r="AD496" s="37"/>
      <c r="AE496" s="37"/>
      <c r="AF496" s="36"/>
      <c r="AG496" s="72"/>
      <c r="AH496" s="37"/>
      <c r="AI496" s="36"/>
      <c r="AJ496" s="17"/>
      <c r="AK496" s="57"/>
    </row>
    <row r="497" spans="1:37" ht="16.5" customHeight="1">
      <c r="A497" s="30"/>
      <c r="B497" s="31"/>
      <c r="C497" s="31"/>
      <c r="D497" s="31"/>
      <c r="E497" s="33"/>
      <c r="F497" s="34"/>
      <c r="G497" s="35"/>
      <c r="H497" s="36" t="str">
        <f t="shared" si="53"/>
        <v/>
      </c>
      <c r="I497" s="34"/>
      <c r="J497" s="35"/>
      <c r="K497" s="36" t="str">
        <f t="shared" si="54"/>
        <v/>
      </c>
      <c r="L497" s="34"/>
      <c r="M497" s="37" t="str">
        <f t="shared" si="55"/>
        <v xml:space="preserve"> </v>
      </c>
      <c r="N497" s="36" t="str">
        <f t="shared" si="56"/>
        <v xml:space="preserve"> </v>
      </c>
      <c r="O497" s="38" t="str">
        <f t="shared" si="57"/>
        <v xml:space="preserve"> </v>
      </c>
      <c r="P497" s="37" t="str">
        <f t="shared" si="58"/>
        <v xml:space="preserve"> </v>
      </c>
      <c r="Q497" s="36" t="str">
        <f t="shared" si="59"/>
        <v xml:space="preserve"> </v>
      </c>
      <c r="R497" s="29"/>
      <c r="S497" s="30"/>
      <c r="T497" s="31"/>
      <c r="U497" s="31"/>
      <c r="V497" s="31"/>
      <c r="W497" s="33"/>
      <c r="X497" s="35"/>
      <c r="Y497" s="35"/>
      <c r="Z497" s="33"/>
      <c r="AA497" s="35"/>
      <c r="AB497" s="35"/>
      <c r="AC497" s="33"/>
      <c r="AD497" s="35"/>
      <c r="AE497" s="35"/>
      <c r="AF497" s="33"/>
      <c r="AG497" s="31"/>
      <c r="AH497" s="35"/>
      <c r="AI497" s="33"/>
      <c r="AJ497" s="29"/>
      <c r="AK497" s="57"/>
    </row>
    <row r="498" spans="1:37" ht="16.5" customHeight="1">
      <c r="A498" s="30"/>
      <c r="B498" s="31"/>
      <c r="C498" s="31"/>
      <c r="D498" s="31"/>
      <c r="E498" s="33"/>
      <c r="F498" s="34"/>
      <c r="G498" s="35"/>
      <c r="H498" s="36" t="str">
        <f t="shared" si="53"/>
        <v/>
      </c>
      <c r="I498" s="34"/>
      <c r="J498" s="35"/>
      <c r="K498" s="36" t="str">
        <f t="shared" si="54"/>
        <v/>
      </c>
      <c r="L498" s="34"/>
      <c r="M498" s="37" t="str">
        <f t="shared" si="55"/>
        <v xml:space="preserve"> </v>
      </c>
      <c r="N498" s="36" t="str">
        <f t="shared" si="56"/>
        <v xml:space="preserve"> </v>
      </c>
      <c r="O498" s="38" t="str">
        <f t="shared" si="57"/>
        <v xml:space="preserve"> </v>
      </c>
      <c r="P498" s="37" t="str">
        <f t="shared" si="58"/>
        <v xml:space="preserve"> </v>
      </c>
      <c r="Q498" s="36" t="str">
        <f t="shared" si="59"/>
        <v xml:space="preserve"> </v>
      </c>
      <c r="R498" s="29"/>
      <c r="S498" s="51"/>
      <c r="T498" s="72"/>
      <c r="U498" s="72"/>
      <c r="V498" s="72"/>
      <c r="W498" s="36"/>
      <c r="X498" s="37"/>
      <c r="Y498" s="37"/>
      <c r="Z498" s="36"/>
      <c r="AA498" s="37"/>
      <c r="AB498" s="37"/>
      <c r="AC498" s="36"/>
      <c r="AD498" s="37"/>
      <c r="AE498" s="37"/>
      <c r="AF498" s="36"/>
      <c r="AG498" s="72"/>
      <c r="AH498" s="37"/>
      <c r="AI498" s="36"/>
      <c r="AJ498" s="17"/>
      <c r="AK498" s="57"/>
    </row>
    <row r="499" spans="1:37" ht="16.5" customHeight="1">
      <c r="A499" s="30"/>
      <c r="B499" s="31"/>
      <c r="C499" s="31"/>
      <c r="D499" s="31"/>
      <c r="E499" s="33"/>
      <c r="F499" s="34"/>
      <c r="G499" s="35"/>
      <c r="H499" s="36" t="str">
        <f t="shared" si="53"/>
        <v/>
      </c>
      <c r="I499" s="34"/>
      <c r="J499" s="35"/>
      <c r="K499" s="36" t="str">
        <f t="shared" si="54"/>
        <v/>
      </c>
      <c r="L499" s="34"/>
      <c r="M499" s="37" t="str">
        <f t="shared" si="55"/>
        <v xml:space="preserve"> </v>
      </c>
      <c r="N499" s="36" t="str">
        <f t="shared" si="56"/>
        <v xml:space="preserve"> </v>
      </c>
      <c r="O499" s="38" t="str">
        <f t="shared" si="57"/>
        <v xml:space="preserve"> </v>
      </c>
      <c r="P499" s="37" t="str">
        <f t="shared" si="58"/>
        <v xml:space="preserve"> </v>
      </c>
      <c r="Q499" s="36" t="str">
        <f t="shared" si="59"/>
        <v xml:space="preserve"> </v>
      </c>
      <c r="R499" s="29"/>
      <c r="S499" s="30"/>
      <c r="T499" s="31"/>
      <c r="U499" s="31"/>
      <c r="V499" s="31"/>
      <c r="W499" s="33"/>
      <c r="X499" s="35"/>
      <c r="Y499" s="35"/>
      <c r="Z499" s="33"/>
      <c r="AA499" s="35"/>
      <c r="AB499" s="35"/>
      <c r="AC499" s="33"/>
      <c r="AD499" s="35"/>
      <c r="AE499" s="35"/>
      <c r="AF499" s="33"/>
      <c r="AG499" s="31"/>
      <c r="AH499" s="35"/>
      <c r="AI499" s="33"/>
      <c r="AJ499" s="29"/>
      <c r="AK499" s="57"/>
    </row>
    <row r="500" spans="1:37" ht="16.5" customHeight="1">
      <c r="A500" s="30"/>
      <c r="B500" s="31"/>
      <c r="C500" s="31"/>
      <c r="D500" s="31"/>
      <c r="E500" s="33"/>
      <c r="F500" s="34"/>
      <c r="G500" s="35"/>
      <c r="H500" s="36" t="str">
        <f t="shared" si="53"/>
        <v/>
      </c>
      <c r="I500" s="34"/>
      <c r="J500" s="35"/>
      <c r="K500" s="36" t="str">
        <f t="shared" si="54"/>
        <v/>
      </c>
      <c r="L500" s="34"/>
      <c r="M500" s="37" t="str">
        <f t="shared" si="55"/>
        <v xml:space="preserve"> </v>
      </c>
      <c r="N500" s="36" t="str">
        <f t="shared" si="56"/>
        <v xml:space="preserve"> </v>
      </c>
      <c r="O500" s="38" t="str">
        <f t="shared" si="57"/>
        <v xml:space="preserve"> </v>
      </c>
      <c r="P500" s="37" t="str">
        <f t="shared" si="58"/>
        <v xml:space="preserve"> </v>
      </c>
      <c r="Q500" s="36" t="str">
        <f t="shared" si="59"/>
        <v xml:space="preserve"> </v>
      </c>
      <c r="R500" s="29"/>
      <c r="S500" s="51"/>
      <c r="T500" s="72"/>
      <c r="U500" s="72"/>
      <c r="V500" s="72"/>
      <c r="W500" s="36"/>
      <c r="X500" s="37"/>
      <c r="Y500" s="37"/>
      <c r="Z500" s="36"/>
      <c r="AA500" s="37"/>
      <c r="AB500" s="37"/>
      <c r="AC500" s="36"/>
      <c r="AD500" s="37"/>
      <c r="AE500" s="37"/>
      <c r="AF500" s="36"/>
      <c r="AG500" s="72"/>
      <c r="AH500" s="37"/>
      <c r="AI500" s="36"/>
      <c r="AJ500" s="17"/>
      <c r="AK500" s="57"/>
    </row>
    <row r="501" spans="1:37" ht="16.5" customHeight="1">
      <c r="A501" s="30"/>
      <c r="B501" s="31"/>
      <c r="C501" s="31"/>
      <c r="D501" s="31"/>
      <c r="E501" s="33"/>
      <c r="F501" s="34"/>
      <c r="G501" s="35"/>
      <c r="H501" s="36" t="str">
        <f t="shared" si="53"/>
        <v/>
      </c>
      <c r="I501" s="34"/>
      <c r="J501" s="35"/>
      <c r="K501" s="36" t="str">
        <f t="shared" si="54"/>
        <v/>
      </c>
      <c r="L501" s="34"/>
      <c r="M501" s="37" t="str">
        <f t="shared" si="55"/>
        <v xml:space="preserve"> </v>
      </c>
      <c r="N501" s="36" t="str">
        <f t="shared" si="56"/>
        <v xml:space="preserve"> </v>
      </c>
      <c r="O501" s="38" t="str">
        <f t="shared" si="57"/>
        <v xml:space="preserve"> </v>
      </c>
      <c r="P501" s="37" t="str">
        <f t="shared" si="58"/>
        <v xml:space="preserve"> </v>
      </c>
      <c r="Q501" s="36" t="str">
        <f t="shared" si="59"/>
        <v xml:space="preserve"> </v>
      </c>
      <c r="R501" s="29"/>
      <c r="S501" s="30"/>
      <c r="T501" s="31"/>
      <c r="U501" s="31"/>
      <c r="V501" s="31"/>
      <c r="W501" s="33"/>
      <c r="X501" s="35"/>
      <c r="Y501" s="35"/>
      <c r="Z501" s="33"/>
      <c r="AA501" s="35"/>
      <c r="AB501" s="35"/>
      <c r="AC501" s="33"/>
      <c r="AD501" s="35"/>
      <c r="AE501" s="35"/>
      <c r="AF501" s="33"/>
      <c r="AG501" s="31"/>
      <c r="AH501" s="35"/>
      <c r="AI501" s="33"/>
      <c r="AJ501" s="29"/>
      <c r="AK501" s="57"/>
    </row>
    <row r="502" spans="1:37" ht="16.5" customHeight="1">
      <c r="A502" s="30"/>
      <c r="B502" s="31"/>
      <c r="C502" s="31"/>
      <c r="D502" s="31"/>
      <c r="E502" s="33"/>
      <c r="F502" s="34"/>
      <c r="G502" s="35"/>
      <c r="H502" s="36" t="str">
        <f t="shared" si="53"/>
        <v/>
      </c>
      <c r="I502" s="34"/>
      <c r="J502" s="35"/>
      <c r="K502" s="36" t="str">
        <f t="shared" si="54"/>
        <v/>
      </c>
      <c r="L502" s="34"/>
      <c r="M502" s="37" t="str">
        <f t="shared" si="55"/>
        <v xml:space="preserve"> </v>
      </c>
      <c r="N502" s="36" t="str">
        <f t="shared" si="56"/>
        <v xml:space="preserve"> </v>
      </c>
      <c r="O502" s="38" t="str">
        <f t="shared" si="57"/>
        <v xml:space="preserve"> </v>
      </c>
      <c r="P502" s="37" t="str">
        <f t="shared" si="58"/>
        <v xml:space="preserve"> </v>
      </c>
      <c r="Q502" s="36" t="str">
        <f t="shared" si="59"/>
        <v xml:space="preserve"> </v>
      </c>
      <c r="R502" s="29"/>
      <c r="S502" s="51"/>
      <c r="T502" s="72"/>
      <c r="U502" s="72"/>
      <c r="V502" s="72"/>
      <c r="W502" s="36"/>
      <c r="X502" s="37"/>
      <c r="Y502" s="37"/>
      <c r="Z502" s="36"/>
      <c r="AA502" s="37"/>
      <c r="AB502" s="37"/>
      <c r="AC502" s="36"/>
      <c r="AD502" s="37"/>
      <c r="AE502" s="37"/>
      <c r="AF502" s="36"/>
      <c r="AG502" s="72"/>
      <c r="AH502" s="37"/>
      <c r="AI502" s="36"/>
      <c r="AJ502" s="17"/>
      <c r="AK502" s="57"/>
    </row>
    <row r="503" spans="1:37" ht="16.5" customHeight="1">
      <c r="A503" s="30"/>
      <c r="B503" s="31"/>
      <c r="C503" s="31"/>
      <c r="D503" s="31"/>
      <c r="E503" s="33"/>
      <c r="F503" s="34"/>
      <c r="G503" s="35"/>
      <c r="H503" s="36" t="str">
        <f t="shared" si="53"/>
        <v/>
      </c>
      <c r="I503" s="34"/>
      <c r="J503" s="35"/>
      <c r="K503" s="36" t="str">
        <f t="shared" si="54"/>
        <v/>
      </c>
      <c r="L503" s="34"/>
      <c r="M503" s="37" t="str">
        <f t="shared" si="55"/>
        <v xml:space="preserve"> </v>
      </c>
      <c r="N503" s="36" t="str">
        <f t="shared" si="56"/>
        <v xml:space="preserve"> </v>
      </c>
      <c r="O503" s="38" t="str">
        <f t="shared" si="57"/>
        <v xml:space="preserve"> </v>
      </c>
      <c r="P503" s="37" t="str">
        <f t="shared" si="58"/>
        <v xml:space="preserve"> </v>
      </c>
      <c r="Q503" s="36" t="str">
        <f t="shared" si="59"/>
        <v xml:space="preserve"> </v>
      </c>
      <c r="R503" s="29"/>
      <c r="S503" s="30"/>
      <c r="T503" s="31"/>
      <c r="U503" s="31"/>
      <c r="V503" s="31"/>
      <c r="W503" s="33"/>
      <c r="X503" s="35"/>
      <c r="Y503" s="35"/>
      <c r="Z503" s="33"/>
      <c r="AA503" s="35"/>
      <c r="AB503" s="35"/>
      <c r="AC503" s="33"/>
      <c r="AD503" s="35"/>
      <c r="AE503" s="35"/>
      <c r="AF503" s="33"/>
      <c r="AG503" s="31"/>
      <c r="AH503" s="35"/>
      <c r="AI503" s="33"/>
      <c r="AJ503" s="29"/>
      <c r="AK503" s="57"/>
    </row>
    <row r="504" spans="1:37" ht="16.5" customHeight="1">
      <c r="A504" s="30"/>
      <c r="B504" s="31"/>
      <c r="C504" s="31"/>
      <c r="D504" s="31"/>
      <c r="E504" s="33"/>
      <c r="F504" s="34"/>
      <c r="G504" s="35"/>
      <c r="H504" s="36" t="str">
        <f t="shared" si="53"/>
        <v/>
      </c>
      <c r="I504" s="34"/>
      <c r="J504" s="35"/>
      <c r="K504" s="36" t="str">
        <f t="shared" si="54"/>
        <v/>
      </c>
      <c r="L504" s="34"/>
      <c r="M504" s="37" t="str">
        <f t="shared" si="55"/>
        <v xml:space="preserve"> </v>
      </c>
      <c r="N504" s="36" t="str">
        <f t="shared" si="56"/>
        <v xml:space="preserve"> </v>
      </c>
      <c r="O504" s="38" t="str">
        <f t="shared" si="57"/>
        <v xml:space="preserve"> </v>
      </c>
      <c r="P504" s="37" t="str">
        <f t="shared" si="58"/>
        <v xml:space="preserve"> </v>
      </c>
      <c r="Q504" s="36" t="str">
        <f t="shared" si="59"/>
        <v xml:space="preserve"> </v>
      </c>
      <c r="R504" s="29"/>
      <c r="S504" s="51"/>
      <c r="T504" s="72"/>
      <c r="U504" s="72"/>
      <c r="V504" s="72"/>
      <c r="W504" s="36"/>
      <c r="X504" s="37"/>
      <c r="Y504" s="37"/>
      <c r="Z504" s="36"/>
      <c r="AA504" s="37"/>
      <c r="AB504" s="37"/>
      <c r="AC504" s="36"/>
      <c r="AD504" s="37"/>
      <c r="AE504" s="37"/>
      <c r="AF504" s="36"/>
      <c r="AG504" s="72"/>
      <c r="AH504" s="37"/>
      <c r="AI504" s="36"/>
      <c r="AJ504" s="17"/>
      <c r="AK504" s="57"/>
    </row>
    <row r="505" spans="1:37" ht="16.5" customHeight="1">
      <c r="A505" s="30"/>
      <c r="B505" s="31"/>
      <c r="C505" s="31"/>
      <c r="D505" s="31"/>
      <c r="E505" s="33"/>
      <c r="F505" s="34"/>
      <c r="G505" s="35"/>
      <c r="H505" s="36" t="str">
        <f t="shared" si="53"/>
        <v/>
      </c>
      <c r="I505" s="34"/>
      <c r="J505" s="35"/>
      <c r="K505" s="36" t="str">
        <f t="shared" si="54"/>
        <v/>
      </c>
      <c r="L505" s="34"/>
      <c r="M505" s="37" t="str">
        <f t="shared" si="55"/>
        <v xml:space="preserve"> </v>
      </c>
      <c r="N505" s="36" t="str">
        <f t="shared" si="56"/>
        <v xml:space="preserve"> </v>
      </c>
      <c r="O505" s="38" t="str">
        <f t="shared" si="57"/>
        <v xml:space="preserve"> </v>
      </c>
      <c r="P505" s="37" t="str">
        <f t="shared" si="58"/>
        <v xml:space="preserve"> </v>
      </c>
      <c r="Q505" s="36" t="str">
        <f t="shared" si="59"/>
        <v xml:space="preserve"> </v>
      </c>
      <c r="R505" s="29"/>
      <c r="S505" s="30"/>
      <c r="T505" s="31"/>
      <c r="U505" s="31"/>
      <c r="V505" s="31"/>
      <c r="W505" s="33"/>
      <c r="X505" s="35"/>
      <c r="Y505" s="35"/>
      <c r="Z505" s="33"/>
      <c r="AA505" s="35"/>
      <c r="AB505" s="35"/>
      <c r="AC505" s="33"/>
      <c r="AD505" s="35"/>
      <c r="AE505" s="35"/>
      <c r="AF505" s="33"/>
      <c r="AG505" s="31"/>
      <c r="AH505" s="35"/>
      <c r="AI505" s="33"/>
      <c r="AJ505" s="29"/>
      <c r="AK505" s="57"/>
    </row>
    <row r="506" spans="1:37" ht="16.5" customHeight="1">
      <c r="A506" s="30"/>
      <c r="B506" s="31"/>
      <c r="C506" s="31"/>
      <c r="D506" s="31"/>
      <c r="E506" s="33"/>
      <c r="F506" s="34"/>
      <c r="G506" s="35"/>
      <c r="H506" s="36" t="str">
        <f t="shared" si="53"/>
        <v/>
      </c>
      <c r="I506" s="34"/>
      <c r="J506" s="35"/>
      <c r="K506" s="36" t="str">
        <f t="shared" si="54"/>
        <v/>
      </c>
      <c r="L506" s="34"/>
      <c r="M506" s="37" t="str">
        <f t="shared" si="55"/>
        <v xml:space="preserve"> </v>
      </c>
      <c r="N506" s="36" t="str">
        <f t="shared" si="56"/>
        <v xml:space="preserve"> </v>
      </c>
      <c r="O506" s="38" t="str">
        <f t="shared" si="57"/>
        <v xml:space="preserve"> </v>
      </c>
      <c r="P506" s="37" t="str">
        <f t="shared" si="58"/>
        <v xml:space="preserve"> </v>
      </c>
      <c r="Q506" s="36" t="str">
        <f t="shared" si="59"/>
        <v xml:space="preserve"> </v>
      </c>
      <c r="R506" s="29"/>
      <c r="S506" s="51"/>
      <c r="T506" s="72"/>
      <c r="U506" s="72"/>
      <c r="V506" s="72"/>
      <c r="W506" s="36"/>
      <c r="X506" s="37"/>
      <c r="Y506" s="37"/>
      <c r="Z506" s="36"/>
      <c r="AA506" s="37"/>
      <c r="AB506" s="37"/>
      <c r="AC506" s="36"/>
      <c r="AD506" s="37"/>
      <c r="AE506" s="37"/>
      <c r="AF506" s="36"/>
      <c r="AG506" s="72"/>
      <c r="AH506" s="37"/>
      <c r="AI506" s="36"/>
      <c r="AJ506" s="17"/>
      <c r="AK506" s="57"/>
    </row>
    <row r="507" spans="1:37" ht="16.5" customHeight="1">
      <c r="A507" s="30"/>
      <c r="B507" s="31"/>
      <c r="C507" s="31"/>
      <c r="D507" s="31"/>
      <c r="E507" s="33"/>
      <c r="F507" s="34"/>
      <c r="G507" s="35"/>
      <c r="H507" s="36" t="str">
        <f t="shared" si="53"/>
        <v/>
      </c>
      <c r="I507" s="34"/>
      <c r="J507" s="35"/>
      <c r="K507" s="36" t="str">
        <f t="shared" si="54"/>
        <v/>
      </c>
      <c r="L507" s="34"/>
      <c r="M507" s="37" t="str">
        <f t="shared" si="55"/>
        <v xml:space="preserve"> </v>
      </c>
      <c r="N507" s="36" t="str">
        <f t="shared" si="56"/>
        <v xml:space="preserve"> </v>
      </c>
      <c r="O507" s="38" t="str">
        <f t="shared" si="57"/>
        <v xml:space="preserve"> </v>
      </c>
      <c r="P507" s="37" t="str">
        <f t="shared" si="58"/>
        <v xml:space="preserve"> </v>
      </c>
      <c r="Q507" s="36" t="str">
        <f t="shared" si="59"/>
        <v xml:space="preserve"> </v>
      </c>
      <c r="R507" s="29"/>
      <c r="S507" s="30"/>
      <c r="T507" s="31"/>
      <c r="U507" s="31"/>
      <c r="V507" s="31"/>
      <c r="W507" s="33"/>
      <c r="X507" s="35"/>
      <c r="Y507" s="35"/>
      <c r="Z507" s="33"/>
      <c r="AA507" s="35"/>
      <c r="AB507" s="35"/>
      <c r="AC507" s="33"/>
      <c r="AD507" s="35"/>
      <c r="AE507" s="35"/>
      <c r="AF507" s="33"/>
      <c r="AG507" s="31"/>
      <c r="AH507" s="35"/>
      <c r="AI507" s="33"/>
      <c r="AJ507" s="29"/>
      <c r="AK507" s="57"/>
    </row>
    <row r="508" spans="1:37" ht="16.5" customHeight="1">
      <c r="A508" s="30"/>
      <c r="B508" s="31"/>
      <c r="C508" s="31"/>
      <c r="D508" s="31"/>
      <c r="E508" s="33"/>
      <c r="F508" s="34"/>
      <c r="G508" s="35"/>
      <c r="H508" s="36" t="str">
        <f t="shared" si="53"/>
        <v/>
      </c>
      <c r="I508" s="34"/>
      <c r="J508" s="35"/>
      <c r="K508" s="36" t="str">
        <f t="shared" si="54"/>
        <v/>
      </c>
      <c r="L508" s="34"/>
      <c r="M508" s="37" t="str">
        <f t="shared" si="55"/>
        <v xml:space="preserve"> </v>
      </c>
      <c r="N508" s="36" t="str">
        <f t="shared" si="56"/>
        <v xml:space="preserve"> </v>
      </c>
      <c r="O508" s="38" t="str">
        <f t="shared" si="57"/>
        <v xml:space="preserve"> </v>
      </c>
      <c r="P508" s="37" t="str">
        <f t="shared" si="58"/>
        <v xml:space="preserve"> </v>
      </c>
      <c r="Q508" s="36" t="str">
        <f t="shared" si="59"/>
        <v xml:space="preserve"> </v>
      </c>
      <c r="R508" s="29"/>
      <c r="S508" s="51"/>
      <c r="T508" s="72"/>
      <c r="U508" s="72"/>
      <c r="V508" s="72"/>
      <c r="W508" s="36"/>
      <c r="X508" s="37"/>
      <c r="Y508" s="37"/>
      <c r="Z508" s="36"/>
      <c r="AA508" s="37"/>
      <c r="AB508" s="37"/>
      <c r="AC508" s="36"/>
      <c r="AD508" s="37"/>
      <c r="AE508" s="37"/>
      <c r="AF508" s="36"/>
      <c r="AG508" s="72"/>
      <c r="AH508" s="37"/>
      <c r="AI508" s="36"/>
      <c r="AJ508" s="17"/>
      <c r="AK508" s="57"/>
    </row>
    <row r="509" spans="1:37" ht="16.5" customHeight="1">
      <c r="A509" s="30"/>
      <c r="B509" s="31"/>
      <c r="C509" s="31"/>
      <c r="D509" s="31"/>
      <c r="E509" s="33"/>
      <c r="F509" s="34"/>
      <c r="G509" s="35"/>
      <c r="H509" s="36" t="str">
        <f t="shared" si="53"/>
        <v/>
      </c>
      <c r="I509" s="34"/>
      <c r="J509" s="35"/>
      <c r="K509" s="36" t="str">
        <f t="shared" si="54"/>
        <v/>
      </c>
      <c r="L509" s="34"/>
      <c r="M509" s="37" t="str">
        <f t="shared" si="55"/>
        <v xml:space="preserve"> </v>
      </c>
      <c r="N509" s="36" t="str">
        <f t="shared" si="56"/>
        <v xml:space="preserve"> </v>
      </c>
      <c r="O509" s="38" t="str">
        <f t="shared" si="57"/>
        <v xml:space="preserve"> </v>
      </c>
      <c r="P509" s="37" t="str">
        <f t="shared" si="58"/>
        <v xml:space="preserve"> </v>
      </c>
      <c r="Q509" s="36" t="str">
        <f t="shared" si="59"/>
        <v xml:space="preserve"> </v>
      </c>
      <c r="R509" s="29"/>
      <c r="S509" s="30"/>
      <c r="T509" s="31"/>
      <c r="U509" s="31"/>
      <c r="V509" s="31"/>
      <c r="W509" s="33"/>
      <c r="X509" s="35"/>
      <c r="Y509" s="35"/>
      <c r="Z509" s="33"/>
      <c r="AA509" s="35"/>
      <c r="AB509" s="35"/>
      <c r="AC509" s="33"/>
      <c r="AD509" s="35"/>
      <c r="AE509" s="35"/>
      <c r="AF509" s="33"/>
      <c r="AG509" s="31"/>
      <c r="AH509" s="35"/>
      <c r="AI509" s="33"/>
      <c r="AJ509" s="29"/>
      <c r="AK509" s="57"/>
    </row>
    <row r="510" spans="1:37" ht="16.5" customHeight="1">
      <c r="A510" s="30"/>
      <c r="B510" s="31"/>
      <c r="C510" s="31"/>
      <c r="D510" s="31"/>
      <c r="E510" s="33"/>
      <c r="F510" s="34"/>
      <c r="G510" s="35"/>
      <c r="H510" s="36" t="str">
        <f t="shared" si="53"/>
        <v/>
      </c>
      <c r="I510" s="34"/>
      <c r="J510" s="35"/>
      <c r="K510" s="36" t="str">
        <f t="shared" si="54"/>
        <v/>
      </c>
      <c r="L510" s="34"/>
      <c r="M510" s="37" t="str">
        <f t="shared" si="55"/>
        <v xml:space="preserve"> </v>
      </c>
      <c r="N510" s="36" t="str">
        <f t="shared" si="56"/>
        <v xml:space="preserve"> </v>
      </c>
      <c r="O510" s="38" t="str">
        <f t="shared" si="57"/>
        <v xml:space="preserve"> </v>
      </c>
      <c r="P510" s="37" t="str">
        <f t="shared" si="58"/>
        <v xml:space="preserve"> </v>
      </c>
      <c r="Q510" s="36" t="str">
        <f t="shared" si="59"/>
        <v xml:space="preserve"> </v>
      </c>
      <c r="R510" s="29"/>
      <c r="S510" s="51"/>
      <c r="T510" s="72"/>
      <c r="U510" s="72"/>
      <c r="V510" s="72"/>
      <c r="W510" s="36"/>
      <c r="X510" s="37"/>
      <c r="Y510" s="37"/>
      <c r="Z510" s="36"/>
      <c r="AA510" s="37"/>
      <c r="AB510" s="37"/>
      <c r="AC510" s="36"/>
      <c r="AD510" s="37"/>
      <c r="AE510" s="37"/>
      <c r="AF510" s="36"/>
      <c r="AG510" s="72"/>
      <c r="AH510" s="37"/>
      <c r="AI510" s="36"/>
      <c r="AJ510" s="17"/>
      <c r="AK510" s="57"/>
    </row>
    <row r="511" spans="1:37" ht="16.5" customHeight="1">
      <c r="A511" s="30"/>
      <c r="B511" s="31"/>
      <c r="C511" s="31"/>
      <c r="D511" s="31"/>
      <c r="E511" s="33"/>
      <c r="F511" s="34"/>
      <c r="G511" s="35"/>
      <c r="H511" s="36" t="str">
        <f t="shared" si="53"/>
        <v/>
      </c>
      <c r="I511" s="34"/>
      <c r="J511" s="35"/>
      <c r="K511" s="36" t="str">
        <f t="shared" si="54"/>
        <v/>
      </c>
      <c r="L511" s="34"/>
      <c r="M511" s="37" t="str">
        <f t="shared" si="55"/>
        <v xml:space="preserve"> </v>
      </c>
      <c r="N511" s="36" t="str">
        <f t="shared" si="56"/>
        <v xml:space="preserve"> </v>
      </c>
      <c r="O511" s="38" t="str">
        <f t="shared" si="57"/>
        <v xml:space="preserve"> </v>
      </c>
      <c r="P511" s="37" t="str">
        <f t="shared" si="58"/>
        <v xml:space="preserve"> </v>
      </c>
      <c r="Q511" s="36" t="str">
        <f t="shared" si="59"/>
        <v xml:space="preserve"> </v>
      </c>
      <c r="R511" s="29"/>
      <c r="S511" s="30"/>
      <c r="T511" s="31"/>
      <c r="U511" s="31"/>
      <c r="V511" s="31"/>
      <c r="W511" s="33"/>
      <c r="X511" s="35"/>
      <c r="Y511" s="35"/>
      <c r="Z511" s="33"/>
      <c r="AA511" s="35"/>
      <c r="AB511" s="35"/>
      <c r="AC511" s="33"/>
      <c r="AD511" s="35"/>
      <c r="AE511" s="35"/>
      <c r="AF511" s="33"/>
      <c r="AG511" s="31"/>
      <c r="AH511" s="35"/>
      <c r="AI511" s="33"/>
      <c r="AJ511" s="29"/>
      <c r="AK511" s="57"/>
    </row>
    <row r="512" spans="1:37" ht="16.5" customHeight="1">
      <c r="A512" s="30"/>
      <c r="B512" s="31"/>
      <c r="C512" s="31"/>
      <c r="D512" s="31"/>
      <c r="E512" s="33"/>
      <c r="F512" s="34"/>
      <c r="G512" s="35"/>
      <c r="H512" s="36" t="str">
        <f t="shared" si="53"/>
        <v/>
      </c>
      <c r="I512" s="34"/>
      <c r="J512" s="35"/>
      <c r="K512" s="36" t="str">
        <f t="shared" si="54"/>
        <v/>
      </c>
      <c r="L512" s="34"/>
      <c r="M512" s="37" t="str">
        <f t="shared" si="55"/>
        <v xml:space="preserve"> </v>
      </c>
      <c r="N512" s="36" t="str">
        <f t="shared" si="56"/>
        <v xml:space="preserve"> </v>
      </c>
      <c r="O512" s="38" t="str">
        <f t="shared" si="57"/>
        <v xml:space="preserve"> </v>
      </c>
      <c r="P512" s="37" t="str">
        <f t="shared" si="58"/>
        <v xml:space="preserve"> </v>
      </c>
      <c r="Q512" s="36" t="str">
        <f t="shared" si="59"/>
        <v xml:space="preserve"> </v>
      </c>
      <c r="R512" s="29"/>
      <c r="S512" s="51"/>
      <c r="T512" s="72"/>
      <c r="U512" s="72"/>
      <c r="V512" s="72"/>
      <c r="W512" s="36"/>
      <c r="X512" s="37"/>
      <c r="Y512" s="37"/>
      <c r="Z512" s="36"/>
      <c r="AA512" s="37"/>
      <c r="AB512" s="37"/>
      <c r="AC512" s="36"/>
      <c r="AD512" s="37"/>
      <c r="AE512" s="37"/>
      <c r="AF512" s="36"/>
      <c r="AG512" s="72"/>
      <c r="AH512" s="37"/>
      <c r="AI512" s="36"/>
      <c r="AJ512" s="17"/>
      <c r="AK512" s="57"/>
    </row>
    <row r="513" spans="1:37" ht="16.5" customHeight="1">
      <c r="A513" s="30"/>
      <c r="B513" s="31"/>
      <c r="C513" s="31"/>
      <c r="D513" s="31"/>
      <c r="E513" s="33"/>
      <c r="F513" s="34"/>
      <c r="G513" s="35"/>
      <c r="H513" s="36" t="str">
        <f t="shared" si="53"/>
        <v/>
      </c>
      <c r="I513" s="34"/>
      <c r="J513" s="35"/>
      <c r="K513" s="36" t="str">
        <f t="shared" si="54"/>
        <v/>
      </c>
      <c r="L513" s="34"/>
      <c r="M513" s="37" t="str">
        <f t="shared" si="55"/>
        <v xml:space="preserve"> </v>
      </c>
      <c r="N513" s="36" t="str">
        <f t="shared" si="56"/>
        <v xml:space="preserve"> </v>
      </c>
      <c r="O513" s="38" t="str">
        <f t="shared" si="57"/>
        <v xml:space="preserve"> </v>
      </c>
      <c r="P513" s="37" t="str">
        <f t="shared" si="58"/>
        <v xml:space="preserve"> </v>
      </c>
      <c r="Q513" s="36" t="str">
        <f t="shared" si="59"/>
        <v xml:space="preserve"> </v>
      </c>
      <c r="R513" s="29"/>
      <c r="S513" s="30"/>
      <c r="T513" s="31"/>
      <c r="U513" s="31"/>
      <c r="V513" s="31"/>
      <c r="W513" s="33"/>
      <c r="X513" s="35"/>
      <c r="Y513" s="35"/>
      <c r="Z513" s="33"/>
      <c r="AA513" s="35"/>
      <c r="AB513" s="35"/>
      <c r="AC513" s="33"/>
      <c r="AD513" s="35"/>
      <c r="AE513" s="35"/>
      <c r="AF513" s="33"/>
      <c r="AG513" s="31"/>
      <c r="AH513" s="35"/>
      <c r="AI513" s="33"/>
      <c r="AJ513" s="29"/>
      <c r="AK513" s="57"/>
    </row>
    <row r="514" spans="1:37" ht="16.5" customHeight="1">
      <c r="A514" s="30"/>
      <c r="B514" s="31"/>
      <c r="C514" s="31"/>
      <c r="D514" s="31"/>
      <c r="E514" s="33"/>
      <c r="F514" s="34"/>
      <c r="G514" s="35"/>
      <c r="H514" s="36" t="str">
        <f t="shared" si="53"/>
        <v/>
      </c>
      <c r="I514" s="34"/>
      <c r="J514" s="35"/>
      <c r="K514" s="36" t="str">
        <f t="shared" si="54"/>
        <v/>
      </c>
      <c r="L514" s="34"/>
      <c r="M514" s="37" t="str">
        <f t="shared" si="55"/>
        <v xml:space="preserve"> </v>
      </c>
      <c r="N514" s="36" t="str">
        <f t="shared" si="56"/>
        <v xml:space="preserve"> </v>
      </c>
      <c r="O514" s="38" t="str">
        <f t="shared" si="57"/>
        <v xml:space="preserve"> </v>
      </c>
      <c r="P514" s="37" t="str">
        <f t="shared" si="58"/>
        <v xml:space="preserve"> </v>
      </c>
      <c r="Q514" s="36" t="str">
        <f t="shared" si="59"/>
        <v xml:space="preserve"> </v>
      </c>
      <c r="R514" s="29"/>
      <c r="S514" s="51"/>
      <c r="T514" s="72"/>
      <c r="U514" s="72"/>
      <c r="V514" s="72"/>
      <c r="W514" s="36"/>
      <c r="X514" s="37"/>
      <c r="Y514" s="37"/>
      <c r="Z514" s="36"/>
      <c r="AA514" s="37"/>
      <c r="AB514" s="37"/>
      <c r="AC514" s="36"/>
      <c r="AD514" s="37"/>
      <c r="AE514" s="37"/>
      <c r="AF514" s="36"/>
      <c r="AG514" s="72"/>
      <c r="AH514" s="37"/>
      <c r="AI514" s="36"/>
      <c r="AJ514" s="17"/>
      <c r="AK514" s="57"/>
    </row>
    <row r="515" spans="1:37" ht="16.5" customHeight="1">
      <c r="A515" s="30"/>
      <c r="B515" s="31"/>
      <c r="C515" s="31"/>
      <c r="D515" s="31"/>
      <c r="E515" s="33"/>
      <c r="F515" s="34"/>
      <c r="G515" s="35"/>
      <c r="H515" s="36" t="str">
        <f t="shared" si="53"/>
        <v/>
      </c>
      <c r="I515" s="34"/>
      <c r="J515" s="35"/>
      <c r="K515" s="36" t="str">
        <f t="shared" si="54"/>
        <v/>
      </c>
      <c r="L515" s="34"/>
      <c r="M515" s="37" t="str">
        <f t="shared" si="55"/>
        <v xml:space="preserve"> </v>
      </c>
      <c r="N515" s="36" t="str">
        <f t="shared" si="56"/>
        <v xml:space="preserve"> </v>
      </c>
      <c r="O515" s="38" t="str">
        <f t="shared" si="57"/>
        <v xml:space="preserve"> </v>
      </c>
      <c r="P515" s="37" t="str">
        <f t="shared" si="58"/>
        <v xml:space="preserve"> </v>
      </c>
      <c r="Q515" s="36" t="str">
        <f t="shared" si="59"/>
        <v xml:space="preserve"> </v>
      </c>
      <c r="R515" s="29"/>
      <c r="S515" s="30"/>
      <c r="T515" s="31"/>
      <c r="U515" s="31"/>
      <c r="V515" s="31"/>
      <c r="W515" s="33"/>
      <c r="X515" s="35"/>
      <c r="Y515" s="35"/>
      <c r="Z515" s="33"/>
      <c r="AA515" s="35"/>
      <c r="AB515" s="35"/>
      <c r="AC515" s="33"/>
      <c r="AD515" s="35"/>
      <c r="AE515" s="35"/>
      <c r="AF515" s="33"/>
      <c r="AG515" s="31"/>
      <c r="AH515" s="35"/>
      <c r="AI515" s="33"/>
      <c r="AJ515" s="29"/>
      <c r="AK515" s="57"/>
    </row>
    <row r="516" spans="1:37" ht="16.5" customHeight="1">
      <c r="A516" s="30"/>
      <c r="B516" s="31"/>
      <c r="C516" s="31"/>
      <c r="D516" s="31"/>
      <c r="E516" s="33"/>
      <c r="F516" s="34"/>
      <c r="G516" s="35"/>
      <c r="H516" s="36" t="str">
        <f t="shared" si="53"/>
        <v/>
      </c>
      <c r="I516" s="34"/>
      <c r="J516" s="35"/>
      <c r="K516" s="36" t="str">
        <f t="shared" si="54"/>
        <v/>
      </c>
      <c r="L516" s="34"/>
      <c r="M516" s="37" t="str">
        <f t="shared" si="55"/>
        <v xml:space="preserve"> </v>
      </c>
      <c r="N516" s="36" t="str">
        <f t="shared" si="56"/>
        <v xml:space="preserve"> </v>
      </c>
      <c r="O516" s="38" t="str">
        <f t="shared" si="57"/>
        <v xml:space="preserve"> </v>
      </c>
      <c r="P516" s="37" t="str">
        <f t="shared" si="58"/>
        <v xml:space="preserve"> </v>
      </c>
      <c r="Q516" s="36" t="str">
        <f t="shared" si="59"/>
        <v xml:space="preserve"> </v>
      </c>
      <c r="R516" s="29"/>
      <c r="S516" s="51"/>
      <c r="T516" s="72"/>
      <c r="U516" s="72"/>
      <c r="V516" s="72"/>
      <c r="W516" s="36"/>
      <c r="X516" s="37"/>
      <c r="Y516" s="37"/>
      <c r="Z516" s="36"/>
      <c r="AA516" s="37"/>
      <c r="AB516" s="37"/>
      <c r="AC516" s="36"/>
      <c r="AD516" s="37"/>
      <c r="AE516" s="37"/>
      <c r="AF516" s="36"/>
      <c r="AG516" s="72"/>
      <c r="AH516" s="37"/>
      <c r="AI516" s="36"/>
      <c r="AJ516" s="17"/>
      <c r="AK516" s="57"/>
    </row>
    <row r="517" spans="1:37" ht="16.5" customHeight="1">
      <c r="A517" s="30"/>
      <c r="B517" s="31"/>
      <c r="C517" s="31"/>
      <c r="D517" s="31"/>
      <c r="E517" s="33"/>
      <c r="F517" s="34"/>
      <c r="G517" s="35"/>
      <c r="H517" s="36" t="str">
        <f t="shared" si="53"/>
        <v/>
      </c>
      <c r="I517" s="34"/>
      <c r="J517" s="35"/>
      <c r="K517" s="36" t="str">
        <f t="shared" si="54"/>
        <v/>
      </c>
      <c r="L517" s="34"/>
      <c r="M517" s="37" t="str">
        <f t="shared" si="55"/>
        <v xml:space="preserve"> </v>
      </c>
      <c r="N517" s="36" t="str">
        <f t="shared" si="56"/>
        <v xml:space="preserve"> </v>
      </c>
      <c r="O517" s="38" t="str">
        <f t="shared" si="57"/>
        <v xml:space="preserve"> </v>
      </c>
      <c r="P517" s="37" t="str">
        <f t="shared" si="58"/>
        <v xml:space="preserve"> </v>
      </c>
      <c r="Q517" s="36" t="str">
        <f t="shared" si="59"/>
        <v xml:space="preserve"> </v>
      </c>
      <c r="R517" s="29"/>
      <c r="S517" s="30"/>
      <c r="T517" s="31"/>
      <c r="U517" s="31"/>
      <c r="V517" s="31"/>
      <c r="W517" s="33"/>
      <c r="X517" s="35"/>
      <c r="Y517" s="35"/>
      <c r="Z517" s="33"/>
      <c r="AA517" s="35"/>
      <c r="AB517" s="35"/>
      <c r="AC517" s="33"/>
      <c r="AD517" s="35"/>
      <c r="AE517" s="35"/>
      <c r="AF517" s="33"/>
      <c r="AG517" s="31"/>
      <c r="AH517" s="35"/>
      <c r="AI517" s="33"/>
      <c r="AJ517" s="29"/>
      <c r="AK517" s="57"/>
    </row>
    <row r="518" spans="1:37" ht="16.5" customHeight="1">
      <c r="A518" s="30"/>
      <c r="B518" s="31"/>
      <c r="C518" s="31"/>
      <c r="D518" s="31"/>
      <c r="E518" s="33"/>
      <c r="F518" s="34"/>
      <c r="G518" s="35"/>
      <c r="H518" s="36" t="str">
        <f t="shared" si="53"/>
        <v/>
      </c>
      <c r="I518" s="34"/>
      <c r="J518" s="35"/>
      <c r="K518" s="36" t="str">
        <f t="shared" si="54"/>
        <v/>
      </c>
      <c r="L518" s="34"/>
      <c r="M518" s="37" t="str">
        <f t="shared" si="55"/>
        <v xml:space="preserve"> </v>
      </c>
      <c r="N518" s="36" t="str">
        <f t="shared" si="56"/>
        <v xml:space="preserve"> </v>
      </c>
      <c r="O518" s="38" t="str">
        <f t="shared" si="57"/>
        <v xml:space="preserve"> </v>
      </c>
      <c r="P518" s="37" t="str">
        <f t="shared" si="58"/>
        <v xml:space="preserve"> </v>
      </c>
      <c r="Q518" s="36" t="str">
        <f t="shared" si="59"/>
        <v xml:space="preserve"> </v>
      </c>
      <c r="R518" s="29"/>
      <c r="S518" s="51"/>
      <c r="T518" s="72"/>
      <c r="U518" s="72"/>
      <c r="V518" s="72"/>
      <c r="W518" s="36"/>
      <c r="X518" s="37"/>
      <c r="Y518" s="37"/>
      <c r="Z518" s="36"/>
      <c r="AA518" s="37"/>
      <c r="AB518" s="37"/>
      <c r="AC518" s="36"/>
      <c r="AD518" s="37"/>
      <c r="AE518" s="37"/>
      <c r="AF518" s="36"/>
      <c r="AG518" s="72"/>
      <c r="AH518" s="37"/>
      <c r="AI518" s="36"/>
      <c r="AJ518" s="17"/>
      <c r="AK518" s="57"/>
    </row>
    <row r="519" spans="1:37" ht="16.5" customHeight="1">
      <c r="A519" s="30"/>
      <c r="B519" s="31"/>
      <c r="C519" s="31"/>
      <c r="D519" s="31"/>
      <c r="E519" s="33"/>
      <c r="F519" s="34"/>
      <c r="G519" s="35"/>
      <c r="H519" s="36" t="str">
        <f t="shared" si="53"/>
        <v/>
      </c>
      <c r="I519" s="34"/>
      <c r="J519" s="35"/>
      <c r="K519" s="36" t="str">
        <f t="shared" si="54"/>
        <v/>
      </c>
      <c r="L519" s="34"/>
      <c r="M519" s="37" t="str">
        <f t="shared" si="55"/>
        <v xml:space="preserve"> </v>
      </c>
      <c r="N519" s="36" t="str">
        <f t="shared" si="56"/>
        <v xml:space="preserve"> </v>
      </c>
      <c r="O519" s="38" t="str">
        <f t="shared" si="57"/>
        <v xml:space="preserve"> </v>
      </c>
      <c r="P519" s="37" t="str">
        <f t="shared" si="58"/>
        <v xml:space="preserve"> </v>
      </c>
      <c r="Q519" s="36" t="str">
        <f t="shared" si="59"/>
        <v xml:space="preserve"> </v>
      </c>
      <c r="R519" s="29"/>
      <c r="S519" s="30"/>
      <c r="T519" s="31"/>
      <c r="U519" s="31"/>
      <c r="V519" s="31"/>
      <c r="W519" s="33"/>
      <c r="X519" s="35"/>
      <c r="Y519" s="35"/>
      <c r="Z519" s="33"/>
      <c r="AA519" s="35"/>
      <c r="AB519" s="35"/>
      <c r="AC519" s="33"/>
      <c r="AD519" s="35"/>
      <c r="AE519" s="35"/>
      <c r="AF519" s="33"/>
      <c r="AG519" s="31"/>
      <c r="AH519" s="35"/>
      <c r="AI519" s="33"/>
      <c r="AJ519" s="29"/>
      <c r="AK519" s="57"/>
    </row>
    <row r="520" spans="1:37" ht="16.5" customHeight="1">
      <c r="A520" s="30"/>
      <c r="B520" s="31"/>
      <c r="C520" s="31"/>
      <c r="D520" s="31"/>
      <c r="E520" s="33"/>
      <c r="F520" s="34"/>
      <c r="G520" s="35"/>
      <c r="H520" s="36" t="str">
        <f t="shared" si="53"/>
        <v/>
      </c>
      <c r="I520" s="34"/>
      <c r="J520" s="35"/>
      <c r="K520" s="36" t="str">
        <f t="shared" si="54"/>
        <v/>
      </c>
      <c r="L520" s="34"/>
      <c r="M520" s="37" t="str">
        <f t="shared" si="55"/>
        <v xml:space="preserve"> </v>
      </c>
      <c r="N520" s="36" t="str">
        <f t="shared" si="56"/>
        <v xml:space="preserve"> </v>
      </c>
      <c r="O520" s="38" t="str">
        <f t="shared" si="57"/>
        <v xml:space="preserve"> </v>
      </c>
      <c r="P520" s="37" t="str">
        <f t="shared" si="58"/>
        <v xml:space="preserve"> </v>
      </c>
      <c r="Q520" s="36" t="str">
        <f t="shared" si="59"/>
        <v xml:space="preserve"> </v>
      </c>
      <c r="R520" s="29"/>
      <c r="S520" s="51"/>
      <c r="T520" s="72"/>
      <c r="U520" s="72"/>
      <c r="V520" s="72"/>
      <c r="W520" s="36"/>
      <c r="X520" s="37"/>
      <c r="Y520" s="37"/>
      <c r="Z520" s="36"/>
      <c r="AA520" s="37"/>
      <c r="AB520" s="37"/>
      <c r="AC520" s="36"/>
      <c r="AD520" s="37"/>
      <c r="AE520" s="37"/>
      <c r="AF520" s="36"/>
      <c r="AG520" s="72"/>
      <c r="AH520" s="37"/>
      <c r="AI520" s="36"/>
      <c r="AJ520" s="17"/>
      <c r="AK520" s="57"/>
    </row>
    <row r="521" spans="1:37" ht="16.5" customHeight="1">
      <c r="A521" s="30"/>
      <c r="B521" s="31"/>
      <c r="C521" s="31"/>
      <c r="D521" s="31"/>
      <c r="E521" s="33"/>
      <c r="F521" s="34"/>
      <c r="G521" s="35"/>
      <c r="H521" s="36" t="str">
        <f t="shared" si="53"/>
        <v/>
      </c>
      <c r="I521" s="34"/>
      <c r="J521" s="35"/>
      <c r="K521" s="36" t="str">
        <f t="shared" si="54"/>
        <v/>
      </c>
      <c r="L521" s="34"/>
      <c r="M521" s="37" t="str">
        <f t="shared" si="55"/>
        <v xml:space="preserve"> </v>
      </c>
      <c r="N521" s="36" t="str">
        <f t="shared" si="56"/>
        <v xml:space="preserve"> </v>
      </c>
      <c r="O521" s="38" t="str">
        <f t="shared" si="57"/>
        <v xml:space="preserve"> </v>
      </c>
      <c r="P521" s="37" t="str">
        <f t="shared" si="58"/>
        <v xml:space="preserve"> </v>
      </c>
      <c r="Q521" s="36" t="str">
        <f t="shared" si="59"/>
        <v xml:space="preserve"> </v>
      </c>
      <c r="R521" s="29"/>
      <c r="S521" s="30"/>
      <c r="T521" s="31"/>
      <c r="U521" s="31"/>
      <c r="V521" s="31"/>
      <c r="W521" s="33"/>
      <c r="X521" s="35"/>
      <c r="Y521" s="35"/>
      <c r="Z521" s="33"/>
      <c r="AA521" s="35"/>
      <c r="AB521" s="35"/>
      <c r="AC521" s="33"/>
      <c r="AD521" s="35"/>
      <c r="AE521" s="35"/>
      <c r="AF521" s="33"/>
      <c r="AG521" s="31"/>
      <c r="AH521" s="35"/>
      <c r="AI521" s="33"/>
      <c r="AJ521" s="29"/>
      <c r="AK521" s="57"/>
    </row>
    <row r="522" spans="1:37" ht="16.5" customHeight="1">
      <c r="A522" s="30"/>
      <c r="B522" s="31"/>
      <c r="C522" s="31"/>
      <c r="D522" s="31"/>
      <c r="E522" s="33"/>
      <c r="F522" s="34"/>
      <c r="G522" s="35"/>
      <c r="H522" s="36" t="str">
        <f t="shared" si="53"/>
        <v/>
      </c>
      <c r="I522" s="34"/>
      <c r="J522" s="35"/>
      <c r="K522" s="36" t="str">
        <f t="shared" si="54"/>
        <v/>
      </c>
      <c r="L522" s="34"/>
      <c r="M522" s="37" t="str">
        <f t="shared" si="55"/>
        <v xml:space="preserve"> </v>
      </c>
      <c r="N522" s="36" t="str">
        <f t="shared" si="56"/>
        <v xml:space="preserve"> </v>
      </c>
      <c r="O522" s="38" t="str">
        <f t="shared" si="57"/>
        <v xml:space="preserve"> </v>
      </c>
      <c r="P522" s="37" t="str">
        <f t="shared" si="58"/>
        <v xml:space="preserve"> </v>
      </c>
      <c r="Q522" s="36" t="str">
        <f t="shared" si="59"/>
        <v xml:space="preserve"> </v>
      </c>
      <c r="R522" s="29"/>
      <c r="S522" s="51"/>
      <c r="T522" s="72"/>
      <c r="U522" s="72"/>
      <c r="V522" s="72"/>
      <c r="W522" s="36"/>
      <c r="X522" s="37"/>
      <c r="Y522" s="37"/>
      <c r="Z522" s="36"/>
      <c r="AA522" s="37"/>
      <c r="AB522" s="37"/>
      <c r="AC522" s="36"/>
      <c r="AD522" s="37"/>
      <c r="AE522" s="37"/>
      <c r="AF522" s="36"/>
      <c r="AG522" s="72"/>
      <c r="AH522" s="37"/>
      <c r="AI522" s="36"/>
      <c r="AJ522" s="17"/>
      <c r="AK522" s="57"/>
    </row>
    <row r="523" spans="1:37" ht="16.5" customHeight="1">
      <c r="A523" s="30"/>
      <c r="B523" s="31"/>
      <c r="C523" s="31"/>
      <c r="D523" s="31"/>
      <c r="E523" s="33"/>
      <c r="F523" s="34"/>
      <c r="G523" s="35"/>
      <c r="H523" s="36" t="str">
        <f t="shared" si="53"/>
        <v/>
      </c>
      <c r="I523" s="34"/>
      <c r="J523" s="35"/>
      <c r="K523" s="36" t="str">
        <f t="shared" si="54"/>
        <v/>
      </c>
      <c r="L523" s="34"/>
      <c r="M523" s="37" t="str">
        <f t="shared" si="55"/>
        <v xml:space="preserve"> </v>
      </c>
      <c r="N523" s="36" t="str">
        <f t="shared" si="56"/>
        <v xml:space="preserve"> </v>
      </c>
      <c r="O523" s="38" t="str">
        <f t="shared" si="57"/>
        <v xml:space="preserve"> </v>
      </c>
      <c r="P523" s="37" t="str">
        <f t="shared" si="58"/>
        <v xml:space="preserve"> </v>
      </c>
      <c r="Q523" s="36" t="str">
        <f t="shared" si="59"/>
        <v xml:space="preserve"> </v>
      </c>
      <c r="R523" s="29"/>
      <c r="S523" s="30"/>
      <c r="T523" s="31"/>
      <c r="U523" s="31"/>
      <c r="V523" s="31"/>
      <c r="W523" s="33"/>
      <c r="X523" s="35"/>
      <c r="Y523" s="35"/>
      <c r="Z523" s="33"/>
      <c r="AA523" s="35"/>
      <c r="AB523" s="35"/>
      <c r="AC523" s="33"/>
      <c r="AD523" s="35"/>
      <c r="AE523" s="35"/>
      <c r="AF523" s="33"/>
      <c r="AG523" s="31"/>
      <c r="AH523" s="35"/>
      <c r="AI523" s="33"/>
      <c r="AJ523" s="29"/>
      <c r="AK523" s="57"/>
    </row>
    <row r="524" spans="1:37" ht="16.5" customHeight="1">
      <c r="A524" s="30"/>
      <c r="B524" s="31"/>
      <c r="C524" s="31"/>
      <c r="D524" s="31"/>
      <c r="E524" s="33"/>
      <c r="F524" s="34"/>
      <c r="G524" s="35"/>
      <c r="H524" s="36" t="str">
        <f t="shared" si="53"/>
        <v/>
      </c>
      <c r="I524" s="34"/>
      <c r="J524" s="35"/>
      <c r="K524" s="36" t="str">
        <f t="shared" si="54"/>
        <v/>
      </c>
      <c r="L524" s="34"/>
      <c r="M524" s="37" t="str">
        <f t="shared" si="55"/>
        <v xml:space="preserve"> </v>
      </c>
      <c r="N524" s="36" t="str">
        <f t="shared" si="56"/>
        <v xml:space="preserve"> </v>
      </c>
      <c r="O524" s="38" t="str">
        <f t="shared" si="57"/>
        <v xml:space="preserve"> </v>
      </c>
      <c r="P524" s="37" t="str">
        <f t="shared" si="58"/>
        <v xml:space="preserve"> </v>
      </c>
      <c r="Q524" s="36" t="str">
        <f t="shared" si="59"/>
        <v xml:space="preserve"> </v>
      </c>
      <c r="R524" s="29"/>
      <c r="S524" s="51"/>
      <c r="T524" s="72"/>
      <c r="U524" s="72"/>
      <c r="V524" s="72"/>
      <c r="W524" s="36"/>
      <c r="X524" s="37"/>
      <c r="Y524" s="37"/>
      <c r="Z524" s="36"/>
      <c r="AA524" s="37"/>
      <c r="AB524" s="37"/>
      <c r="AC524" s="36"/>
      <c r="AD524" s="37"/>
      <c r="AE524" s="37"/>
      <c r="AF524" s="36"/>
      <c r="AG524" s="72"/>
      <c r="AH524" s="37"/>
      <c r="AI524" s="36"/>
      <c r="AJ524" s="17"/>
      <c r="AK524" s="57"/>
    </row>
    <row r="525" spans="1:37" ht="16.5" customHeight="1">
      <c r="A525" s="30"/>
      <c r="B525" s="31"/>
      <c r="C525" s="31"/>
      <c r="D525" s="31"/>
      <c r="E525" s="33"/>
      <c r="F525" s="34"/>
      <c r="G525" s="35"/>
      <c r="H525" s="36" t="str">
        <f t="shared" si="53"/>
        <v/>
      </c>
      <c r="I525" s="34"/>
      <c r="J525" s="35"/>
      <c r="K525" s="36" t="str">
        <f t="shared" si="54"/>
        <v/>
      </c>
      <c r="L525" s="34"/>
      <c r="M525" s="37" t="str">
        <f t="shared" si="55"/>
        <v xml:space="preserve"> </v>
      </c>
      <c r="N525" s="36" t="str">
        <f t="shared" si="56"/>
        <v xml:space="preserve"> </v>
      </c>
      <c r="O525" s="38" t="str">
        <f t="shared" si="57"/>
        <v xml:space="preserve"> </v>
      </c>
      <c r="P525" s="37" t="str">
        <f t="shared" si="58"/>
        <v xml:space="preserve"> </v>
      </c>
      <c r="Q525" s="36" t="str">
        <f t="shared" si="59"/>
        <v xml:space="preserve"> </v>
      </c>
      <c r="R525" s="29"/>
      <c r="S525" s="30"/>
      <c r="T525" s="31"/>
      <c r="U525" s="31"/>
      <c r="V525" s="31"/>
      <c r="W525" s="33"/>
      <c r="X525" s="35"/>
      <c r="Y525" s="35"/>
      <c r="Z525" s="33"/>
      <c r="AA525" s="35"/>
      <c r="AB525" s="35"/>
      <c r="AC525" s="33"/>
      <c r="AD525" s="35"/>
      <c r="AE525" s="35"/>
      <c r="AF525" s="33"/>
      <c r="AG525" s="31"/>
      <c r="AH525" s="35"/>
      <c r="AI525" s="33"/>
      <c r="AJ525" s="29"/>
      <c r="AK525" s="57"/>
    </row>
    <row r="526" spans="1:37" ht="16.5" customHeight="1">
      <c r="A526" s="30"/>
      <c r="B526" s="31"/>
      <c r="C526" s="31"/>
      <c r="D526" s="31"/>
      <c r="E526" s="33"/>
      <c r="F526" s="34"/>
      <c r="G526" s="35"/>
      <c r="H526" s="36" t="str">
        <f t="shared" si="53"/>
        <v/>
      </c>
      <c r="I526" s="34"/>
      <c r="J526" s="35"/>
      <c r="K526" s="36" t="str">
        <f t="shared" si="54"/>
        <v/>
      </c>
      <c r="L526" s="34"/>
      <c r="M526" s="37" t="str">
        <f t="shared" si="55"/>
        <v xml:space="preserve"> </v>
      </c>
      <c r="N526" s="36" t="str">
        <f t="shared" si="56"/>
        <v xml:space="preserve"> </v>
      </c>
      <c r="O526" s="38" t="str">
        <f t="shared" si="57"/>
        <v xml:space="preserve"> </v>
      </c>
      <c r="P526" s="37" t="str">
        <f t="shared" si="58"/>
        <v xml:space="preserve"> </v>
      </c>
      <c r="Q526" s="36" t="str">
        <f t="shared" si="59"/>
        <v xml:space="preserve"> </v>
      </c>
      <c r="R526" s="29"/>
      <c r="S526" s="51"/>
      <c r="T526" s="72"/>
      <c r="U526" s="72"/>
      <c r="V526" s="72"/>
      <c r="W526" s="36"/>
      <c r="X526" s="37"/>
      <c r="Y526" s="37"/>
      <c r="Z526" s="36"/>
      <c r="AA526" s="37"/>
      <c r="AB526" s="37"/>
      <c r="AC526" s="36"/>
      <c r="AD526" s="37"/>
      <c r="AE526" s="37"/>
      <c r="AF526" s="36"/>
      <c r="AG526" s="72"/>
      <c r="AH526" s="37"/>
      <c r="AI526" s="36"/>
      <c r="AJ526" s="17"/>
      <c r="AK526" s="57"/>
    </row>
    <row r="527" spans="1:37" ht="16.5" customHeight="1">
      <c r="A527" s="30"/>
      <c r="B527" s="31"/>
      <c r="C527" s="31"/>
      <c r="D527" s="31"/>
      <c r="E527" s="33"/>
      <c r="F527" s="34"/>
      <c r="G527" s="35"/>
      <c r="H527" s="36" t="str">
        <f t="shared" si="53"/>
        <v/>
      </c>
      <c r="I527" s="34"/>
      <c r="J527" s="35"/>
      <c r="K527" s="36" t="str">
        <f t="shared" si="54"/>
        <v/>
      </c>
      <c r="L527" s="34"/>
      <c r="M527" s="37" t="str">
        <f t="shared" si="55"/>
        <v xml:space="preserve"> </v>
      </c>
      <c r="N527" s="36" t="str">
        <f t="shared" si="56"/>
        <v xml:space="preserve"> </v>
      </c>
      <c r="O527" s="38" t="str">
        <f t="shared" si="57"/>
        <v xml:space="preserve"> </v>
      </c>
      <c r="P527" s="37" t="str">
        <f t="shared" si="58"/>
        <v xml:space="preserve"> </v>
      </c>
      <c r="Q527" s="36" t="str">
        <f t="shared" si="59"/>
        <v xml:space="preserve"> </v>
      </c>
      <c r="R527" s="29"/>
      <c r="S527" s="30"/>
      <c r="T527" s="31"/>
      <c r="U527" s="31"/>
      <c r="V527" s="31"/>
      <c r="W527" s="33"/>
      <c r="X527" s="35"/>
      <c r="Y527" s="35"/>
      <c r="Z527" s="33"/>
      <c r="AA527" s="35"/>
      <c r="AB527" s="35"/>
      <c r="AC527" s="33"/>
      <c r="AD527" s="35"/>
      <c r="AE527" s="35"/>
      <c r="AF527" s="33"/>
      <c r="AG527" s="31"/>
      <c r="AH527" s="35"/>
      <c r="AI527" s="33"/>
      <c r="AJ527" s="29"/>
      <c r="AK527" s="57"/>
    </row>
    <row r="528" spans="1:37" ht="16.5" customHeight="1">
      <c r="A528" s="30"/>
      <c r="B528" s="31"/>
      <c r="C528" s="31"/>
      <c r="D528" s="31"/>
      <c r="E528" s="33"/>
      <c r="F528" s="34"/>
      <c r="G528" s="35"/>
      <c r="H528" s="36" t="str">
        <f t="shared" si="53"/>
        <v/>
      </c>
      <c r="I528" s="34"/>
      <c r="J528" s="35"/>
      <c r="K528" s="36" t="str">
        <f t="shared" si="54"/>
        <v/>
      </c>
      <c r="L528" s="34"/>
      <c r="M528" s="37" t="str">
        <f t="shared" si="55"/>
        <v xml:space="preserve"> </v>
      </c>
      <c r="N528" s="36" t="str">
        <f t="shared" si="56"/>
        <v xml:space="preserve"> </v>
      </c>
      <c r="O528" s="38" t="str">
        <f t="shared" si="57"/>
        <v xml:space="preserve"> </v>
      </c>
      <c r="P528" s="37" t="str">
        <f t="shared" si="58"/>
        <v xml:space="preserve"> </v>
      </c>
      <c r="Q528" s="36" t="str">
        <f t="shared" si="59"/>
        <v xml:space="preserve"> </v>
      </c>
      <c r="R528" s="29"/>
      <c r="S528" s="51"/>
      <c r="T528" s="72"/>
      <c r="U528" s="72"/>
      <c r="V528" s="72"/>
      <c r="W528" s="36"/>
      <c r="X528" s="37"/>
      <c r="Y528" s="37"/>
      <c r="Z528" s="36"/>
      <c r="AA528" s="37"/>
      <c r="AB528" s="37"/>
      <c r="AC528" s="36"/>
      <c r="AD528" s="37"/>
      <c r="AE528" s="37"/>
      <c r="AF528" s="36"/>
      <c r="AG528" s="72"/>
      <c r="AH528" s="37"/>
      <c r="AI528" s="36"/>
      <c r="AJ528" s="17"/>
      <c r="AK528" s="57"/>
    </row>
    <row r="529" spans="1:37" ht="16.5" customHeight="1">
      <c r="A529" s="30"/>
      <c r="B529" s="31"/>
      <c r="C529" s="31"/>
      <c r="D529" s="31"/>
      <c r="E529" s="33"/>
      <c r="F529" s="34"/>
      <c r="G529" s="35"/>
      <c r="H529" s="36" t="str">
        <f t="shared" si="53"/>
        <v/>
      </c>
      <c r="I529" s="34"/>
      <c r="J529" s="35"/>
      <c r="K529" s="36" t="str">
        <f t="shared" si="54"/>
        <v/>
      </c>
      <c r="L529" s="34"/>
      <c r="M529" s="37" t="str">
        <f t="shared" si="55"/>
        <v xml:space="preserve"> </v>
      </c>
      <c r="N529" s="36" t="str">
        <f t="shared" si="56"/>
        <v xml:space="preserve"> </v>
      </c>
      <c r="O529" s="38" t="str">
        <f t="shared" si="57"/>
        <v xml:space="preserve"> </v>
      </c>
      <c r="P529" s="37" t="str">
        <f t="shared" si="58"/>
        <v xml:space="preserve"> </v>
      </c>
      <c r="Q529" s="36" t="str">
        <f t="shared" si="59"/>
        <v xml:space="preserve"> </v>
      </c>
      <c r="R529" s="29"/>
      <c r="S529" s="30"/>
      <c r="T529" s="31"/>
      <c r="U529" s="31"/>
      <c r="V529" s="31"/>
      <c r="W529" s="33"/>
      <c r="X529" s="35"/>
      <c r="Y529" s="35"/>
      <c r="Z529" s="33"/>
      <c r="AA529" s="35"/>
      <c r="AB529" s="35"/>
      <c r="AC529" s="33"/>
      <c r="AD529" s="35"/>
      <c r="AE529" s="35"/>
      <c r="AF529" s="33"/>
      <c r="AG529" s="31"/>
      <c r="AH529" s="35"/>
      <c r="AI529" s="33"/>
      <c r="AJ529" s="29"/>
      <c r="AK529" s="57"/>
    </row>
    <row r="530" spans="1:37" ht="16.5" customHeight="1">
      <c r="A530" s="30"/>
      <c r="B530" s="31"/>
      <c r="C530" s="31"/>
      <c r="D530" s="31"/>
      <c r="E530" s="33"/>
      <c r="F530" s="34"/>
      <c r="G530" s="35"/>
      <c r="H530" s="36" t="str">
        <f t="shared" si="53"/>
        <v/>
      </c>
      <c r="I530" s="34"/>
      <c r="J530" s="35"/>
      <c r="K530" s="36" t="str">
        <f t="shared" si="54"/>
        <v/>
      </c>
      <c r="L530" s="34"/>
      <c r="M530" s="37" t="str">
        <f t="shared" si="55"/>
        <v xml:space="preserve"> </v>
      </c>
      <c r="N530" s="36" t="str">
        <f t="shared" si="56"/>
        <v xml:space="preserve"> </v>
      </c>
      <c r="O530" s="38" t="str">
        <f t="shared" si="57"/>
        <v xml:space="preserve"> </v>
      </c>
      <c r="P530" s="37" t="str">
        <f t="shared" si="58"/>
        <v xml:space="preserve"> </v>
      </c>
      <c r="Q530" s="36" t="str">
        <f t="shared" si="59"/>
        <v xml:space="preserve"> </v>
      </c>
      <c r="R530" s="29"/>
      <c r="S530" s="51"/>
      <c r="T530" s="72"/>
      <c r="U530" s="72"/>
      <c r="V530" s="72"/>
      <c r="W530" s="36"/>
      <c r="X530" s="37"/>
      <c r="Y530" s="37"/>
      <c r="Z530" s="36"/>
      <c r="AA530" s="37"/>
      <c r="AB530" s="37"/>
      <c r="AC530" s="36"/>
      <c r="AD530" s="37"/>
      <c r="AE530" s="37"/>
      <c r="AF530" s="36"/>
      <c r="AG530" s="72"/>
      <c r="AH530" s="37"/>
      <c r="AI530" s="36"/>
      <c r="AJ530" s="17"/>
      <c r="AK530" s="57"/>
    </row>
    <row r="531" spans="1:37" ht="16.5" customHeight="1">
      <c r="A531" s="30"/>
      <c r="B531" s="31"/>
      <c r="C531" s="31"/>
      <c r="D531" s="31"/>
      <c r="E531" s="33"/>
      <c r="F531" s="34"/>
      <c r="G531" s="35"/>
      <c r="H531" s="36" t="str">
        <f t="shared" si="53"/>
        <v/>
      </c>
      <c r="I531" s="34"/>
      <c r="J531" s="35"/>
      <c r="K531" s="36" t="str">
        <f t="shared" si="54"/>
        <v/>
      </c>
      <c r="L531" s="34"/>
      <c r="M531" s="37" t="str">
        <f t="shared" si="55"/>
        <v xml:space="preserve"> </v>
      </c>
      <c r="N531" s="36" t="str">
        <f t="shared" si="56"/>
        <v xml:space="preserve"> </v>
      </c>
      <c r="O531" s="38" t="str">
        <f t="shared" si="57"/>
        <v xml:space="preserve"> </v>
      </c>
      <c r="P531" s="37" t="str">
        <f t="shared" si="58"/>
        <v xml:space="preserve"> </v>
      </c>
      <c r="Q531" s="36" t="str">
        <f t="shared" si="59"/>
        <v xml:space="preserve"> </v>
      </c>
      <c r="R531" s="29"/>
      <c r="S531" s="30"/>
      <c r="T531" s="31"/>
      <c r="U531" s="31"/>
      <c r="V531" s="31"/>
      <c r="W531" s="33"/>
      <c r="X531" s="35"/>
      <c r="Y531" s="35"/>
      <c r="Z531" s="33"/>
      <c r="AA531" s="35"/>
      <c r="AB531" s="35"/>
      <c r="AC531" s="33"/>
      <c r="AD531" s="35"/>
      <c r="AE531" s="35"/>
      <c r="AF531" s="33"/>
      <c r="AG531" s="31"/>
      <c r="AH531" s="35"/>
      <c r="AI531" s="33"/>
      <c r="AJ531" s="29"/>
      <c r="AK531" s="57"/>
    </row>
    <row r="532" spans="1:37" ht="16.5" customHeight="1">
      <c r="A532" s="30"/>
      <c r="B532" s="31"/>
      <c r="C532" s="31"/>
      <c r="D532" s="31"/>
      <c r="E532" s="33"/>
      <c r="F532" s="34"/>
      <c r="G532" s="35"/>
      <c r="H532" s="36" t="str">
        <f t="shared" si="53"/>
        <v/>
      </c>
      <c r="I532" s="34"/>
      <c r="J532" s="35"/>
      <c r="K532" s="36" t="str">
        <f t="shared" si="54"/>
        <v/>
      </c>
      <c r="L532" s="34"/>
      <c r="M532" s="37" t="str">
        <f t="shared" si="55"/>
        <v xml:space="preserve"> </v>
      </c>
      <c r="N532" s="36" t="str">
        <f t="shared" si="56"/>
        <v xml:space="preserve"> </v>
      </c>
      <c r="O532" s="38" t="str">
        <f t="shared" si="57"/>
        <v xml:space="preserve"> </v>
      </c>
      <c r="P532" s="37" t="str">
        <f t="shared" si="58"/>
        <v xml:space="preserve"> </v>
      </c>
      <c r="Q532" s="36" t="str">
        <f t="shared" si="59"/>
        <v xml:space="preserve"> </v>
      </c>
      <c r="R532" s="29"/>
      <c r="S532" s="51"/>
      <c r="T532" s="72"/>
      <c r="U532" s="72"/>
      <c r="V532" s="72"/>
      <c r="W532" s="36"/>
      <c r="X532" s="37"/>
      <c r="Y532" s="37"/>
      <c r="Z532" s="36"/>
      <c r="AA532" s="37"/>
      <c r="AB532" s="37"/>
      <c r="AC532" s="36"/>
      <c r="AD532" s="37"/>
      <c r="AE532" s="37"/>
      <c r="AF532" s="36"/>
      <c r="AG532" s="72"/>
      <c r="AH532" s="37"/>
      <c r="AI532" s="36"/>
      <c r="AJ532" s="17"/>
      <c r="AK532" s="57"/>
    </row>
    <row r="533" spans="1:37" ht="16.5" customHeight="1">
      <c r="A533" s="30"/>
      <c r="B533" s="31"/>
      <c r="C533" s="31"/>
      <c r="D533" s="31"/>
      <c r="E533" s="33"/>
      <c r="F533" s="34"/>
      <c r="G533" s="35"/>
      <c r="H533" s="36" t="str">
        <f t="shared" si="53"/>
        <v/>
      </c>
      <c r="I533" s="34"/>
      <c r="J533" s="35"/>
      <c r="K533" s="36" t="str">
        <f t="shared" si="54"/>
        <v/>
      </c>
      <c r="L533" s="34"/>
      <c r="M533" s="37" t="str">
        <f t="shared" si="55"/>
        <v xml:space="preserve"> </v>
      </c>
      <c r="N533" s="36" t="str">
        <f t="shared" si="56"/>
        <v xml:space="preserve"> </v>
      </c>
      <c r="O533" s="38" t="str">
        <f t="shared" si="57"/>
        <v xml:space="preserve"> </v>
      </c>
      <c r="P533" s="37" t="str">
        <f t="shared" si="58"/>
        <v xml:space="preserve"> </v>
      </c>
      <c r="Q533" s="36" t="str">
        <f t="shared" si="59"/>
        <v xml:space="preserve"> </v>
      </c>
      <c r="R533" s="29"/>
      <c r="S533" s="30"/>
      <c r="T533" s="31"/>
      <c r="U533" s="31"/>
      <c r="V533" s="31"/>
      <c r="W533" s="33"/>
      <c r="X533" s="35"/>
      <c r="Y533" s="35"/>
      <c r="Z533" s="33"/>
      <c r="AA533" s="35"/>
      <c r="AB533" s="35"/>
      <c r="AC533" s="33"/>
      <c r="AD533" s="35"/>
      <c r="AE533" s="35"/>
      <c r="AF533" s="33"/>
      <c r="AG533" s="31"/>
      <c r="AH533" s="35"/>
      <c r="AI533" s="33"/>
      <c r="AJ533" s="29"/>
      <c r="AK533" s="57"/>
    </row>
    <row r="534" spans="1:37" ht="16.5" customHeight="1">
      <c r="A534" s="30"/>
      <c r="B534" s="31"/>
      <c r="C534" s="31"/>
      <c r="D534" s="31"/>
      <c r="E534" s="33"/>
      <c r="F534" s="34"/>
      <c r="G534" s="35"/>
      <c r="H534" s="36" t="str">
        <f t="shared" si="53"/>
        <v/>
      </c>
      <c r="I534" s="34"/>
      <c r="J534" s="35"/>
      <c r="K534" s="36" t="str">
        <f t="shared" si="54"/>
        <v/>
      </c>
      <c r="L534" s="34"/>
      <c r="M534" s="37" t="str">
        <f t="shared" si="55"/>
        <v xml:space="preserve"> </v>
      </c>
      <c r="N534" s="36" t="str">
        <f t="shared" si="56"/>
        <v xml:space="preserve"> </v>
      </c>
      <c r="O534" s="38" t="str">
        <f t="shared" si="57"/>
        <v xml:space="preserve"> </v>
      </c>
      <c r="P534" s="37" t="str">
        <f t="shared" si="58"/>
        <v xml:space="preserve"> </v>
      </c>
      <c r="Q534" s="36" t="str">
        <f t="shared" si="59"/>
        <v xml:space="preserve"> </v>
      </c>
      <c r="R534" s="29"/>
      <c r="S534" s="51"/>
      <c r="T534" s="72"/>
      <c r="U534" s="72"/>
      <c r="V534" s="72"/>
      <c r="W534" s="36"/>
      <c r="X534" s="37"/>
      <c r="Y534" s="37"/>
      <c r="Z534" s="36"/>
      <c r="AA534" s="37"/>
      <c r="AB534" s="37"/>
      <c r="AC534" s="36"/>
      <c r="AD534" s="37"/>
      <c r="AE534" s="37"/>
      <c r="AF534" s="36"/>
      <c r="AG534" s="72"/>
      <c r="AH534" s="37"/>
      <c r="AI534" s="36"/>
      <c r="AJ534" s="17"/>
      <c r="AK534" s="57"/>
    </row>
    <row r="535" spans="1:37" ht="16.5" customHeight="1">
      <c r="A535" s="30"/>
      <c r="B535" s="31"/>
      <c r="C535" s="31"/>
      <c r="D535" s="31"/>
      <c r="E535" s="33"/>
      <c r="F535" s="34"/>
      <c r="G535" s="35"/>
      <c r="H535" s="36" t="str">
        <f t="shared" si="53"/>
        <v/>
      </c>
      <c r="I535" s="34"/>
      <c r="J535" s="35"/>
      <c r="K535" s="36" t="str">
        <f t="shared" si="54"/>
        <v/>
      </c>
      <c r="L535" s="34"/>
      <c r="M535" s="37" t="str">
        <f t="shared" si="55"/>
        <v xml:space="preserve"> </v>
      </c>
      <c r="N535" s="36" t="str">
        <f t="shared" si="56"/>
        <v xml:space="preserve"> </v>
      </c>
      <c r="O535" s="38" t="str">
        <f t="shared" si="57"/>
        <v xml:space="preserve"> </v>
      </c>
      <c r="P535" s="37" t="str">
        <f t="shared" si="58"/>
        <v xml:space="preserve"> </v>
      </c>
      <c r="Q535" s="36" t="str">
        <f t="shared" si="59"/>
        <v xml:space="preserve"> </v>
      </c>
      <c r="R535" s="29"/>
      <c r="S535" s="30"/>
      <c r="T535" s="31"/>
      <c r="U535" s="31"/>
      <c r="V535" s="31"/>
      <c r="W535" s="33"/>
      <c r="X535" s="35"/>
      <c r="Y535" s="35"/>
      <c r="Z535" s="33"/>
      <c r="AA535" s="35"/>
      <c r="AB535" s="35"/>
      <c r="AC535" s="33"/>
      <c r="AD535" s="35"/>
      <c r="AE535" s="35"/>
      <c r="AF535" s="33"/>
      <c r="AG535" s="31"/>
      <c r="AH535" s="35"/>
      <c r="AI535" s="33"/>
      <c r="AJ535" s="29"/>
      <c r="AK535" s="57"/>
    </row>
    <row r="536" spans="1:37" ht="16.5" customHeight="1">
      <c r="A536" s="30"/>
      <c r="B536" s="31"/>
      <c r="C536" s="31"/>
      <c r="D536" s="31"/>
      <c r="E536" s="33"/>
      <c r="F536" s="34"/>
      <c r="G536" s="35"/>
      <c r="H536" s="36" t="str">
        <f t="shared" si="53"/>
        <v/>
      </c>
      <c r="I536" s="34"/>
      <c r="J536" s="35"/>
      <c r="K536" s="36" t="str">
        <f t="shared" si="54"/>
        <v/>
      </c>
      <c r="L536" s="34"/>
      <c r="M536" s="37" t="str">
        <f t="shared" si="55"/>
        <v xml:space="preserve"> </v>
      </c>
      <c r="N536" s="36" t="str">
        <f t="shared" si="56"/>
        <v xml:space="preserve"> </v>
      </c>
      <c r="O536" s="38" t="str">
        <f t="shared" si="57"/>
        <v xml:space="preserve"> </v>
      </c>
      <c r="P536" s="37" t="str">
        <f t="shared" si="58"/>
        <v xml:space="preserve"> </v>
      </c>
      <c r="Q536" s="36" t="str">
        <f t="shared" si="59"/>
        <v xml:space="preserve"> </v>
      </c>
      <c r="R536" s="29"/>
      <c r="S536" s="51"/>
      <c r="T536" s="72"/>
      <c r="U536" s="72"/>
      <c r="V536" s="72"/>
      <c r="W536" s="36"/>
      <c r="X536" s="37"/>
      <c r="Y536" s="37"/>
      <c r="Z536" s="36"/>
      <c r="AA536" s="37"/>
      <c r="AB536" s="37"/>
      <c r="AC536" s="36"/>
      <c r="AD536" s="37"/>
      <c r="AE536" s="37"/>
      <c r="AF536" s="36"/>
      <c r="AG536" s="72"/>
      <c r="AH536" s="37"/>
      <c r="AI536" s="36"/>
      <c r="AJ536" s="17"/>
      <c r="AK536" s="57"/>
    </row>
    <row r="537" spans="1:37" ht="16.5" customHeight="1">
      <c r="A537" s="30"/>
      <c r="B537" s="31"/>
      <c r="C537" s="31"/>
      <c r="D537" s="31"/>
      <c r="E537" s="33"/>
      <c r="F537" s="34"/>
      <c r="G537" s="35"/>
      <c r="H537" s="36" t="str">
        <f t="shared" si="53"/>
        <v/>
      </c>
      <c r="I537" s="34"/>
      <c r="J537" s="35"/>
      <c r="K537" s="36" t="str">
        <f t="shared" si="54"/>
        <v/>
      </c>
      <c r="L537" s="34"/>
      <c r="M537" s="37" t="str">
        <f t="shared" si="55"/>
        <v xml:space="preserve"> </v>
      </c>
      <c r="N537" s="36" t="str">
        <f t="shared" si="56"/>
        <v xml:space="preserve"> </v>
      </c>
      <c r="O537" s="38" t="str">
        <f t="shared" si="57"/>
        <v xml:space="preserve"> </v>
      </c>
      <c r="P537" s="37" t="str">
        <f t="shared" si="58"/>
        <v xml:space="preserve"> </v>
      </c>
      <c r="Q537" s="36" t="str">
        <f t="shared" si="59"/>
        <v xml:space="preserve"> </v>
      </c>
      <c r="R537" s="29"/>
      <c r="S537" s="30"/>
      <c r="T537" s="31"/>
      <c r="U537" s="31"/>
      <c r="V537" s="31"/>
      <c r="W537" s="33"/>
      <c r="X537" s="35"/>
      <c r="Y537" s="35"/>
      <c r="Z537" s="33"/>
      <c r="AA537" s="35"/>
      <c r="AB537" s="35"/>
      <c r="AC537" s="33"/>
      <c r="AD537" s="35"/>
      <c r="AE537" s="35"/>
      <c r="AF537" s="33"/>
      <c r="AG537" s="31"/>
      <c r="AH537" s="35"/>
      <c r="AI537" s="33"/>
      <c r="AJ537" s="29"/>
      <c r="AK537" s="57"/>
    </row>
    <row r="538" spans="1:37" ht="16.5" customHeight="1">
      <c r="A538" s="30"/>
      <c r="B538" s="31"/>
      <c r="C538" s="31"/>
      <c r="D538" s="31"/>
      <c r="E538" s="33"/>
      <c r="F538" s="34"/>
      <c r="G538" s="35"/>
      <c r="H538" s="36" t="str">
        <f t="shared" si="53"/>
        <v/>
      </c>
      <c r="I538" s="34"/>
      <c r="J538" s="35"/>
      <c r="K538" s="36" t="str">
        <f t="shared" si="54"/>
        <v/>
      </c>
      <c r="L538" s="34"/>
      <c r="M538" s="37" t="str">
        <f t="shared" si="55"/>
        <v xml:space="preserve"> </v>
      </c>
      <c r="N538" s="36" t="str">
        <f t="shared" si="56"/>
        <v xml:space="preserve"> </v>
      </c>
      <c r="O538" s="38" t="str">
        <f t="shared" si="57"/>
        <v xml:space="preserve"> </v>
      </c>
      <c r="P538" s="37" t="str">
        <f t="shared" si="58"/>
        <v xml:space="preserve"> </v>
      </c>
      <c r="Q538" s="36" t="str">
        <f t="shared" si="59"/>
        <v xml:space="preserve"> </v>
      </c>
      <c r="R538" s="29"/>
      <c r="S538" s="51"/>
      <c r="T538" s="72"/>
      <c r="U538" s="72"/>
      <c r="V538" s="72"/>
      <c r="W538" s="36"/>
      <c r="X538" s="37"/>
      <c r="Y538" s="37"/>
      <c r="Z538" s="36"/>
      <c r="AA538" s="37"/>
      <c r="AB538" s="37"/>
      <c r="AC538" s="36"/>
      <c r="AD538" s="37"/>
      <c r="AE538" s="37"/>
      <c r="AF538" s="36"/>
      <c r="AG538" s="72"/>
      <c r="AH538" s="37"/>
      <c r="AI538" s="36"/>
      <c r="AJ538" s="17"/>
      <c r="AK538" s="57"/>
    </row>
    <row r="539" spans="1:37" ht="16.5" customHeight="1">
      <c r="A539" s="30"/>
      <c r="B539" s="31"/>
      <c r="C539" s="31"/>
      <c r="D539" s="31"/>
      <c r="E539" s="33"/>
      <c r="F539" s="34"/>
      <c r="G539" s="35"/>
      <c r="H539" s="36" t="str">
        <f t="shared" si="53"/>
        <v/>
      </c>
      <c r="I539" s="34"/>
      <c r="J539" s="35"/>
      <c r="K539" s="36" t="str">
        <f t="shared" si="54"/>
        <v/>
      </c>
      <c r="L539" s="34"/>
      <c r="M539" s="37" t="str">
        <f t="shared" si="55"/>
        <v xml:space="preserve"> </v>
      </c>
      <c r="N539" s="36" t="str">
        <f t="shared" si="56"/>
        <v xml:space="preserve"> </v>
      </c>
      <c r="O539" s="38" t="str">
        <f t="shared" si="57"/>
        <v xml:space="preserve"> </v>
      </c>
      <c r="P539" s="37" t="str">
        <f t="shared" si="58"/>
        <v xml:space="preserve"> </v>
      </c>
      <c r="Q539" s="36" t="str">
        <f t="shared" si="59"/>
        <v xml:space="preserve"> </v>
      </c>
      <c r="R539" s="29"/>
      <c r="S539" s="30"/>
      <c r="T539" s="31"/>
      <c r="U539" s="31"/>
      <c r="V539" s="31"/>
      <c r="W539" s="33"/>
      <c r="X539" s="35"/>
      <c r="Y539" s="35"/>
      <c r="Z539" s="33"/>
      <c r="AA539" s="35"/>
      <c r="AB539" s="35"/>
      <c r="AC539" s="33"/>
      <c r="AD539" s="35"/>
      <c r="AE539" s="35"/>
      <c r="AF539" s="33"/>
      <c r="AG539" s="31"/>
      <c r="AH539" s="35"/>
      <c r="AI539" s="33"/>
      <c r="AJ539" s="29"/>
      <c r="AK539" s="57"/>
    </row>
    <row r="540" spans="1:37" ht="16.5" customHeight="1">
      <c r="A540" s="30"/>
      <c r="B540" s="31"/>
      <c r="C540" s="31"/>
      <c r="D540" s="31"/>
      <c r="E540" s="33"/>
      <c r="F540" s="34"/>
      <c r="G540" s="35"/>
      <c r="H540" s="36" t="str">
        <f t="shared" si="53"/>
        <v/>
      </c>
      <c r="I540" s="34"/>
      <c r="J540" s="35"/>
      <c r="K540" s="36" t="str">
        <f t="shared" si="54"/>
        <v/>
      </c>
      <c r="L540" s="34"/>
      <c r="M540" s="37" t="str">
        <f t="shared" si="55"/>
        <v xml:space="preserve"> </v>
      </c>
      <c r="N540" s="36" t="str">
        <f t="shared" si="56"/>
        <v xml:space="preserve"> </v>
      </c>
      <c r="O540" s="38" t="str">
        <f t="shared" si="57"/>
        <v xml:space="preserve"> </v>
      </c>
      <c r="P540" s="37" t="str">
        <f t="shared" si="58"/>
        <v xml:space="preserve"> </v>
      </c>
      <c r="Q540" s="36" t="str">
        <f t="shared" si="59"/>
        <v xml:space="preserve"> </v>
      </c>
      <c r="R540" s="29"/>
      <c r="S540" s="51"/>
      <c r="T540" s="72"/>
      <c r="U540" s="72"/>
      <c r="V540" s="72"/>
      <c r="W540" s="36"/>
      <c r="X540" s="37"/>
      <c r="Y540" s="37"/>
      <c r="Z540" s="36"/>
      <c r="AA540" s="37"/>
      <c r="AB540" s="37"/>
      <c r="AC540" s="36"/>
      <c r="AD540" s="37"/>
      <c r="AE540" s="37"/>
      <c r="AF540" s="36"/>
      <c r="AG540" s="72"/>
      <c r="AH540" s="37"/>
      <c r="AI540" s="36"/>
      <c r="AJ540" s="17"/>
      <c r="AK540" s="57"/>
    </row>
    <row r="541" spans="1:37" ht="16.5" customHeight="1">
      <c r="A541" s="30"/>
      <c r="B541" s="31"/>
      <c r="C541" s="31"/>
      <c r="D541" s="31"/>
      <c r="E541" s="33"/>
      <c r="F541" s="34"/>
      <c r="G541" s="35"/>
      <c r="H541" s="36" t="str">
        <f t="shared" si="53"/>
        <v/>
      </c>
      <c r="I541" s="34"/>
      <c r="J541" s="35"/>
      <c r="K541" s="36" t="str">
        <f t="shared" si="54"/>
        <v/>
      </c>
      <c r="L541" s="34"/>
      <c r="M541" s="37" t="str">
        <f t="shared" si="55"/>
        <v xml:space="preserve"> </v>
      </c>
      <c r="N541" s="36" t="str">
        <f t="shared" si="56"/>
        <v xml:space="preserve"> </v>
      </c>
      <c r="O541" s="38" t="str">
        <f t="shared" si="57"/>
        <v xml:space="preserve"> </v>
      </c>
      <c r="P541" s="37" t="str">
        <f t="shared" si="58"/>
        <v xml:space="preserve"> </v>
      </c>
      <c r="Q541" s="36" t="str">
        <f t="shared" si="59"/>
        <v xml:space="preserve"> </v>
      </c>
      <c r="R541" s="29"/>
      <c r="S541" s="30"/>
      <c r="T541" s="31"/>
      <c r="U541" s="31"/>
      <c r="V541" s="31"/>
      <c r="W541" s="33"/>
      <c r="X541" s="35"/>
      <c r="Y541" s="35"/>
      <c r="Z541" s="33"/>
      <c r="AA541" s="35"/>
      <c r="AB541" s="35"/>
      <c r="AC541" s="33"/>
      <c r="AD541" s="35"/>
      <c r="AE541" s="35"/>
      <c r="AF541" s="33"/>
      <c r="AG541" s="31"/>
      <c r="AH541" s="35"/>
      <c r="AI541" s="33"/>
      <c r="AJ541" s="29"/>
      <c r="AK541" s="57"/>
    </row>
    <row r="542" spans="1:37" ht="16.5" customHeight="1">
      <c r="A542" s="30"/>
      <c r="B542" s="31"/>
      <c r="C542" s="31"/>
      <c r="D542" s="31"/>
      <c r="E542" s="33"/>
      <c r="F542" s="34"/>
      <c r="G542" s="35"/>
      <c r="H542" s="36" t="str">
        <f t="shared" si="53"/>
        <v/>
      </c>
      <c r="I542" s="34"/>
      <c r="J542" s="35"/>
      <c r="K542" s="36" t="str">
        <f t="shared" si="54"/>
        <v/>
      </c>
      <c r="L542" s="34"/>
      <c r="M542" s="37" t="str">
        <f t="shared" si="55"/>
        <v xml:space="preserve"> </v>
      </c>
      <c r="N542" s="36" t="str">
        <f t="shared" si="56"/>
        <v xml:space="preserve"> </v>
      </c>
      <c r="O542" s="38" t="str">
        <f t="shared" si="57"/>
        <v xml:space="preserve"> </v>
      </c>
      <c r="P542" s="37" t="str">
        <f t="shared" si="58"/>
        <v xml:space="preserve"> </v>
      </c>
      <c r="Q542" s="36" t="str">
        <f t="shared" si="59"/>
        <v xml:space="preserve"> </v>
      </c>
      <c r="R542" s="29"/>
      <c r="S542" s="51"/>
      <c r="T542" s="72"/>
      <c r="U542" s="72"/>
      <c r="V542" s="72"/>
      <c r="W542" s="36"/>
      <c r="X542" s="37"/>
      <c r="Y542" s="37"/>
      <c r="Z542" s="36"/>
      <c r="AA542" s="37"/>
      <c r="AB542" s="37"/>
      <c r="AC542" s="36"/>
      <c r="AD542" s="37"/>
      <c r="AE542" s="37"/>
      <c r="AF542" s="36"/>
      <c r="AG542" s="72"/>
      <c r="AH542" s="37"/>
      <c r="AI542" s="36"/>
      <c r="AJ542" s="17"/>
      <c r="AK542" s="57"/>
    </row>
    <row r="543" spans="1:37" ht="16.5" customHeight="1">
      <c r="A543" s="30"/>
      <c r="B543" s="31"/>
      <c r="C543" s="31"/>
      <c r="D543" s="31"/>
      <c r="E543" s="33"/>
      <c r="F543" s="34"/>
      <c r="G543" s="35"/>
      <c r="H543" s="36" t="str">
        <f t="shared" si="53"/>
        <v/>
      </c>
      <c r="I543" s="34"/>
      <c r="J543" s="35"/>
      <c r="K543" s="36" t="str">
        <f t="shared" si="54"/>
        <v/>
      </c>
      <c r="L543" s="34"/>
      <c r="M543" s="37" t="str">
        <f t="shared" si="55"/>
        <v xml:space="preserve"> </v>
      </c>
      <c r="N543" s="36" t="str">
        <f t="shared" si="56"/>
        <v xml:space="preserve"> </v>
      </c>
      <c r="O543" s="38" t="str">
        <f t="shared" si="57"/>
        <v xml:space="preserve"> </v>
      </c>
      <c r="P543" s="37" t="str">
        <f t="shared" si="58"/>
        <v xml:space="preserve"> </v>
      </c>
      <c r="Q543" s="36" t="str">
        <f t="shared" si="59"/>
        <v xml:space="preserve"> </v>
      </c>
      <c r="R543" s="29"/>
      <c r="S543" s="30"/>
      <c r="T543" s="31"/>
      <c r="U543" s="31"/>
      <c r="V543" s="31"/>
      <c r="W543" s="33"/>
      <c r="X543" s="35"/>
      <c r="Y543" s="35"/>
      <c r="Z543" s="33"/>
      <c r="AA543" s="35"/>
      <c r="AB543" s="35"/>
      <c r="AC543" s="33"/>
      <c r="AD543" s="35"/>
      <c r="AE543" s="35"/>
      <c r="AF543" s="33"/>
      <c r="AG543" s="31"/>
      <c r="AH543" s="35"/>
      <c r="AI543" s="33"/>
      <c r="AJ543" s="29"/>
      <c r="AK543" s="57"/>
    </row>
    <row r="544" spans="1:37" ht="16.5" customHeight="1">
      <c r="A544" s="30"/>
      <c r="B544" s="31"/>
      <c r="C544" s="31"/>
      <c r="D544" s="31"/>
      <c r="E544" s="33"/>
      <c r="F544" s="34"/>
      <c r="G544" s="35"/>
      <c r="H544" s="36" t="str">
        <f t="shared" si="53"/>
        <v/>
      </c>
      <c r="I544" s="34"/>
      <c r="J544" s="35"/>
      <c r="K544" s="36" t="str">
        <f t="shared" si="54"/>
        <v/>
      </c>
      <c r="L544" s="34"/>
      <c r="M544" s="37" t="str">
        <f t="shared" si="55"/>
        <v xml:space="preserve"> </v>
      </c>
      <c r="N544" s="36" t="str">
        <f t="shared" si="56"/>
        <v xml:space="preserve"> </v>
      </c>
      <c r="O544" s="38" t="str">
        <f t="shared" si="57"/>
        <v xml:space="preserve"> </v>
      </c>
      <c r="P544" s="37" t="str">
        <f t="shared" si="58"/>
        <v xml:space="preserve"> </v>
      </c>
      <c r="Q544" s="36" t="str">
        <f t="shared" si="59"/>
        <v xml:space="preserve"> </v>
      </c>
      <c r="R544" s="29"/>
      <c r="S544" s="51"/>
      <c r="T544" s="72"/>
      <c r="U544" s="72"/>
      <c r="V544" s="72"/>
      <c r="W544" s="36"/>
      <c r="X544" s="37"/>
      <c r="Y544" s="37"/>
      <c r="Z544" s="36"/>
      <c r="AA544" s="37"/>
      <c r="AB544" s="37"/>
      <c r="AC544" s="36"/>
      <c r="AD544" s="37"/>
      <c r="AE544" s="37"/>
      <c r="AF544" s="36"/>
      <c r="AG544" s="72"/>
      <c r="AH544" s="37"/>
      <c r="AI544" s="36"/>
      <c r="AJ544" s="17"/>
      <c r="AK544" s="57"/>
    </row>
    <row r="545" spans="1:37" ht="16.5" customHeight="1">
      <c r="A545" s="30"/>
      <c r="B545" s="31"/>
      <c r="C545" s="31"/>
      <c r="D545" s="31"/>
      <c r="E545" s="33"/>
      <c r="F545" s="34"/>
      <c r="G545" s="35"/>
      <c r="H545" s="36" t="str">
        <f t="shared" si="53"/>
        <v/>
      </c>
      <c r="I545" s="34"/>
      <c r="J545" s="35"/>
      <c r="K545" s="36" t="str">
        <f t="shared" si="54"/>
        <v/>
      </c>
      <c r="L545" s="34"/>
      <c r="M545" s="37" t="str">
        <f t="shared" si="55"/>
        <v xml:space="preserve"> </v>
      </c>
      <c r="N545" s="36" t="str">
        <f t="shared" si="56"/>
        <v xml:space="preserve"> </v>
      </c>
      <c r="O545" s="38" t="str">
        <f t="shared" si="57"/>
        <v xml:space="preserve"> </v>
      </c>
      <c r="P545" s="37" t="str">
        <f t="shared" si="58"/>
        <v xml:space="preserve"> </v>
      </c>
      <c r="Q545" s="36" t="str">
        <f t="shared" si="59"/>
        <v xml:space="preserve"> </v>
      </c>
      <c r="R545" s="29"/>
      <c r="S545" s="30"/>
      <c r="T545" s="31"/>
      <c r="U545" s="31"/>
      <c r="V545" s="31"/>
      <c r="W545" s="33"/>
      <c r="X545" s="35"/>
      <c r="Y545" s="35"/>
      <c r="Z545" s="33"/>
      <c r="AA545" s="35"/>
      <c r="AB545" s="35"/>
      <c r="AC545" s="33"/>
      <c r="AD545" s="35"/>
      <c r="AE545" s="35"/>
      <c r="AF545" s="33"/>
      <c r="AG545" s="31"/>
      <c r="AH545" s="35"/>
      <c r="AI545" s="33"/>
      <c r="AJ545" s="29"/>
      <c r="AK545" s="57"/>
    </row>
    <row r="546" spans="1:37" ht="16.5" customHeight="1">
      <c r="A546" s="30"/>
      <c r="B546" s="31"/>
      <c r="C546" s="31"/>
      <c r="D546" s="31"/>
      <c r="E546" s="33"/>
      <c r="F546" s="34"/>
      <c r="G546" s="35"/>
      <c r="H546" s="36" t="str">
        <f t="shared" si="53"/>
        <v/>
      </c>
      <c r="I546" s="34"/>
      <c r="J546" s="35"/>
      <c r="K546" s="36" t="str">
        <f t="shared" si="54"/>
        <v/>
      </c>
      <c r="L546" s="34"/>
      <c r="M546" s="37" t="str">
        <f t="shared" si="55"/>
        <v xml:space="preserve"> </v>
      </c>
      <c r="N546" s="36" t="str">
        <f t="shared" si="56"/>
        <v xml:space="preserve"> </v>
      </c>
      <c r="O546" s="38" t="str">
        <f t="shared" si="57"/>
        <v xml:space="preserve"> </v>
      </c>
      <c r="P546" s="37" t="str">
        <f t="shared" si="58"/>
        <v xml:space="preserve"> </v>
      </c>
      <c r="Q546" s="36" t="str">
        <f t="shared" si="59"/>
        <v xml:space="preserve"> </v>
      </c>
      <c r="R546" s="29"/>
      <c r="S546" s="51"/>
      <c r="T546" s="72"/>
      <c r="U546" s="72"/>
      <c r="V546" s="72"/>
      <c r="W546" s="36"/>
      <c r="X546" s="37"/>
      <c r="Y546" s="37"/>
      <c r="Z546" s="36"/>
      <c r="AA546" s="37"/>
      <c r="AB546" s="37"/>
      <c r="AC546" s="36"/>
      <c r="AD546" s="37"/>
      <c r="AE546" s="37"/>
      <c r="AF546" s="36"/>
      <c r="AG546" s="72"/>
      <c r="AH546" s="37"/>
      <c r="AI546" s="36"/>
      <c r="AJ546" s="17"/>
      <c r="AK546" s="57"/>
    </row>
    <row r="547" spans="1:37" ht="16.5" customHeight="1">
      <c r="A547" s="30"/>
      <c r="B547" s="31"/>
      <c r="C547" s="31"/>
      <c r="D547" s="31"/>
      <c r="E547" s="33"/>
      <c r="F547" s="34"/>
      <c r="G547" s="35"/>
      <c r="H547" s="36" t="str">
        <f t="shared" si="53"/>
        <v/>
      </c>
      <c r="I547" s="34"/>
      <c r="J547" s="35"/>
      <c r="K547" s="36" t="str">
        <f t="shared" si="54"/>
        <v/>
      </c>
      <c r="L547" s="34"/>
      <c r="M547" s="37" t="str">
        <f t="shared" si="55"/>
        <v xml:space="preserve"> </v>
      </c>
      <c r="N547" s="36" t="str">
        <f t="shared" si="56"/>
        <v xml:space="preserve"> </v>
      </c>
      <c r="O547" s="38" t="str">
        <f t="shared" si="57"/>
        <v xml:space="preserve"> </v>
      </c>
      <c r="P547" s="37" t="str">
        <f t="shared" si="58"/>
        <v xml:space="preserve"> </v>
      </c>
      <c r="Q547" s="36" t="str">
        <f t="shared" si="59"/>
        <v xml:space="preserve"> </v>
      </c>
      <c r="R547" s="29"/>
      <c r="S547" s="30"/>
      <c r="T547" s="31"/>
      <c r="U547" s="31"/>
      <c r="V547" s="31"/>
      <c r="W547" s="33"/>
      <c r="X547" s="35"/>
      <c r="Y547" s="35"/>
      <c r="Z547" s="33"/>
      <c r="AA547" s="35"/>
      <c r="AB547" s="35"/>
      <c r="AC547" s="33"/>
      <c r="AD547" s="35"/>
      <c r="AE547" s="35"/>
      <c r="AF547" s="33"/>
      <c r="AG547" s="31"/>
      <c r="AH547" s="35"/>
      <c r="AI547" s="33"/>
      <c r="AJ547" s="29"/>
      <c r="AK547" s="57"/>
    </row>
    <row r="548" spans="1:37" ht="16.5" customHeight="1">
      <c r="A548" s="30"/>
      <c r="B548" s="31"/>
      <c r="C548" s="31"/>
      <c r="D548" s="31"/>
      <c r="E548" s="33"/>
      <c r="F548" s="34"/>
      <c r="G548" s="35"/>
      <c r="H548" s="36" t="str">
        <f t="shared" si="53"/>
        <v/>
      </c>
      <c r="I548" s="34"/>
      <c r="J548" s="35"/>
      <c r="K548" s="36" t="str">
        <f t="shared" si="54"/>
        <v/>
      </c>
      <c r="L548" s="34"/>
      <c r="M548" s="37" t="str">
        <f t="shared" si="55"/>
        <v xml:space="preserve"> </v>
      </c>
      <c r="N548" s="36" t="str">
        <f t="shared" si="56"/>
        <v xml:space="preserve"> </v>
      </c>
      <c r="O548" s="38" t="str">
        <f t="shared" si="57"/>
        <v xml:space="preserve"> </v>
      </c>
      <c r="P548" s="37" t="str">
        <f t="shared" si="58"/>
        <v xml:space="preserve"> </v>
      </c>
      <c r="Q548" s="36" t="str">
        <f t="shared" si="59"/>
        <v xml:space="preserve"> </v>
      </c>
      <c r="R548" s="29"/>
      <c r="S548" s="51"/>
      <c r="T548" s="72"/>
      <c r="U548" s="72"/>
      <c r="V548" s="72"/>
      <c r="W548" s="36"/>
      <c r="X548" s="37"/>
      <c r="Y548" s="37"/>
      <c r="Z548" s="36"/>
      <c r="AA548" s="37"/>
      <c r="AB548" s="37"/>
      <c r="AC548" s="36"/>
      <c r="AD548" s="37"/>
      <c r="AE548" s="37"/>
      <c r="AF548" s="36"/>
      <c r="AG548" s="72"/>
      <c r="AH548" s="37"/>
      <c r="AI548" s="36"/>
      <c r="AJ548" s="17"/>
      <c r="AK548" s="57"/>
    </row>
    <row r="549" spans="1:37" ht="16.5" customHeight="1">
      <c r="A549" s="30"/>
      <c r="B549" s="31"/>
      <c r="C549" s="31"/>
      <c r="D549" s="31"/>
      <c r="E549" s="33"/>
      <c r="F549" s="34"/>
      <c r="G549" s="35"/>
      <c r="H549" s="36" t="str">
        <f t="shared" si="53"/>
        <v/>
      </c>
      <c r="I549" s="34"/>
      <c r="J549" s="35"/>
      <c r="K549" s="36" t="str">
        <f t="shared" si="54"/>
        <v/>
      </c>
      <c r="L549" s="34"/>
      <c r="M549" s="37" t="str">
        <f t="shared" si="55"/>
        <v xml:space="preserve"> </v>
      </c>
      <c r="N549" s="36" t="str">
        <f t="shared" si="56"/>
        <v xml:space="preserve"> </v>
      </c>
      <c r="O549" s="38" t="str">
        <f t="shared" si="57"/>
        <v xml:space="preserve"> </v>
      </c>
      <c r="P549" s="37" t="str">
        <f t="shared" si="58"/>
        <v xml:space="preserve"> </v>
      </c>
      <c r="Q549" s="36" t="str">
        <f t="shared" si="59"/>
        <v xml:space="preserve"> </v>
      </c>
      <c r="R549" s="29"/>
      <c r="S549" s="30"/>
      <c r="T549" s="31"/>
      <c r="U549" s="31"/>
      <c r="V549" s="31"/>
      <c r="W549" s="33"/>
      <c r="X549" s="35"/>
      <c r="Y549" s="35"/>
      <c r="Z549" s="33"/>
      <c r="AA549" s="35"/>
      <c r="AB549" s="35"/>
      <c r="AC549" s="33"/>
      <c r="AD549" s="35"/>
      <c r="AE549" s="35"/>
      <c r="AF549" s="33"/>
      <c r="AG549" s="31"/>
      <c r="AH549" s="35"/>
      <c r="AI549" s="33"/>
      <c r="AJ549" s="29"/>
      <c r="AK549" s="57"/>
    </row>
    <row r="550" spans="1:37" ht="16.5" customHeight="1">
      <c r="A550" s="30"/>
      <c r="B550" s="31"/>
      <c r="C550" s="31"/>
      <c r="D550" s="31"/>
      <c r="E550" s="33"/>
      <c r="F550" s="34"/>
      <c r="G550" s="35"/>
      <c r="H550" s="36" t="str">
        <f t="shared" si="53"/>
        <v/>
      </c>
      <c r="I550" s="34"/>
      <c r="J550" s="35"/>
      <c r="K550" s="36" t="str">
        <f t="shared" si="54"/>
        <v/>
      </c>
      <c r="L550" s="34"/>
      <c r="M550" s="37" t="str">
        <f t="shared" si="55"/>
        <v xml:space="preserve"> </v>
      </c>
      <c r="N550" s="36" t="str">
        <f t="shared" si="56"/>
        <v xml:space="preserve"> </v>
      </c>
      <c r="O550" s="38" t="str">
        <f t="shared" si="57"/>
        <v xml:space="preserve"> </v>
      </c>
      <c r="P550" s="37" t="str">
        <f t="shared" si="58"/>
        <v xml:space="preserve"> </v>
      </c>
      <c r="Q550" s="36" t="str">
        <f t="shared" si="59"/>
        <v xml:space="preserve"> </v>
      </c>
      <c r="R550" s="29"/>
      <c r="S550" s="51"/>
      <c r="T550" s="72"/>
      <c r="U550" s="72"/>
      <c r="V550" s="72"/>
      <c r="W550" s="36"/>
      <c r="X550" s="37"/>
      <c r="Y550" s="37"/>
      <c r="Z550" s="36"/>
      <c r="AA550" s="37"/>
      <c r="AB550" s="37"/>
      <c r="AC550" s="36"/>
      <c r="AD550" s="37"/>
      <c r="AE550" s="37"/>
      <c r="AF550" s="36"/>
      <c r="AG550" s="72"/>
      <c r="AH550" s="37"/>
      <c r="AI550" s="36"/>
      <c r="AJ550" s="17"/>
      <c r="AK550" s="57"/>
    </row>
    <row r="551" spans="1:37" ht="16.5" customHeight="1">
      <c r="A551" s="30"/>
      <c r="B551" s="31"/>
      <c r="C551" s="31"/>
      <c r="D551" s="31"/>
      <c r="E551" s="33"/>
      <c r="F551" s="34"/>
      <c r="G551" s="35"/>
      <c r="H551" s="36" t="str">
        <f t="shared" si="53"/>
        <v/>
      </c>
      <c r="I551" s="34"/>
      <c r="J551" s="35"/>
      <c r="K551" s="36" t="str">
        <f t="shared" si="54"/>
        <v/>
      </c>
      <c r="L551" s="34"/>
      <c r="M551" s="37" t="str">
        <f t="shared" si="55"/>
        <v xml:space="preserve"> </v>
      </c>
      <c r="N551" s="36" t="str">
        <f t="shared" si="56"/>
        <v xml:space="preserve"> </v>
      </c>
      <c r="O551" s="38" t="str">
        <f t="shared" si="57"/>
        <v xml:space="preserve"> </v>
      </c>
      <c r="P551" s="37" t="str">
        <f t="shared" si="58"/>
        <v xml:space="preserve"> </v>
      </c>
      <c r="Q551" s="36" t="str">
        <f t="shared" si="59"/>
        <v xml:space="preserve"> </v>
      </c>
      <c r="R551" s="29"/>
      <c r="S551" s="30"/>
      <c r="T551" s="31"/>
      <c r="U551" s="31"/>
      <c r="V551" s="31"/>
      <c r="W551" s="33"/>
      <c r="X551" s="35"/>
      <c r="Y551" s="35"/>
      <c r="Z551" s="33"/>
      <c r="AA551" s="35"/>
      <c r="AB551" s="35"/>
      <c r="AC551" s="33"/>
      <c r="AD551" s="35"/>
      <c r="AE551" s="35"/>
      <c r="AF551" s="33"/>
      <c r="AG551" s="31"/>
      <c r="AH551" s="35"/>
      <c r="AI551" s="33"/>
      <c r="AJ551" s="29"/>
      <c r="AK551" s="57"/>
    </row>
    <row r="552" spans="1:37" ht="16.5" customHeight="1">
      <c r="A552" s="30"/>
      <c r="B552" s="31"/>
      <c r="C552" s="31"/>
      <c r="D552" s="31"/>
      <c r="E552" s="33"/>
      <c r="F552" s="34"/>
      <c r="G552" s="35"/>
      <c r="H552" s="36" t="str">
        <f t="shared" si="53"/>
        <v/>
      </c>
      <c r="I552" s="34"/>
      <c r="J552" s="35"/>
      <c r="K552" s="36" t="str">
        <f t="shared" si="54"/>
        <v/>
      </c>
      <c r="L552" s="34"/>
      <c r="M552" s="37" t="str">
        <f t="shared" si="55"/>
        <v xml:space="preserve"> </v>
      </c>
      <c r="N552" s="36" t="str">
        <f t="shared" si="56"/>
        <v xml:space="preserve"> </v>
      </c>
      <c r="O552" s="38" t="str">
        <f t="shared" si="57"/>
        <v xml:space="preserve"> </v>
      </c>
      <c r="P552" s="37" t="str">
        <f t="shared" si="58"/>
        <v xml:space="preserve"> </v>
      </c>
      <c r="Q552" s="36" t="str">
        <f t="shared" si="59"/>
        <v xml:space="preserve"> </v>
      </c>
      <c r="R552" s="29"/>
      <c r="S552" s="51"/>
      <c r="T552" s="72"/>
      <c r="U552" s="72"/>
      <c r="V552" s="72"/>
      <c r="W552" s="36"/>
      <c r="X552" s="37"/>
      <c r="Y552" s="37"/>
      <c r="Z552" s="36"/>
      <c r="AA552" s="37"/>
      <c r="AB552" s="37"/>
      <c r="AC552" s="36"/>
      <c r="AD552" s="37"/>
      <c r="AE552" s="37"/>
      <c r="AF552" s="36"/>
      <c r="AG552" s="72"/>
      <c r="AH552" s="37"/>
      <c r="AI552" s="36"/>
      <c r="AJ552" s="17"/>
      <c r="AK552" s="57"/>
    </row>
    <row r="553" spans="1:37" ht="16.5" customHeight="1">
      <c r="A553" s="30"/>
      <c r="B553" s="31"/>
      <c r="C553" s="31"/>
      <c r="D553" s="31"/>
      <c r="E553" s="33"/>
      <c r="F553" s="34"/>
      <c r="G553" s="35"/>
      <c r="H553" s="36" t="str">
        <f t="shared" si="53"/>
        <v/>
      </c>
      <c r="I553" s="34"/>
      <c r="J553" s="35"/>
      <c r="K553" s="36" t="str">
        <f t="shared" si="54"/>
        <v/>
      </c>
      <c r="L553" s="34"/>
      <c r="M553" s="37" t="str">
        <f t="shared" si="55"/>
        <v xml:space="preserve"> </v>
      </c>
      <c r="N553" s="36" t="str">
        <f t="shared" si="56"/>
        <v xml:space="preserve"> </v>
      </c>
      <c r="O553" s="38" t="str">
        <f t="shared" si="57"/>
        <v xml:space="preserve"> </v>
      </c>
      <c r="P553" s="37" t="str">
        <f t="shared" si="58"/>
        <v xml:space="preserve"> </v>
      </c>
      <c r="Q553" s="36" t="str">
        <f t="shared" si="59"/>
        <v xml:space="preserve"> </v>
      </c>
      <c r="R553" s="29"/>
      <c r="S553" s="30"/>
      <c r="T553" s="31"/>
      <c r="U553" s="31"/>
      <c r="V553" s="31"/>
      <c r="W553" s="33"/>
      <c r="X553" s="35"/>
      <c r="Y553" s="35"/>
      <c r="Z553" s="33"/>
      <c r="AA553" s="35"/>
      <c r="AB553" s="35"/>
      <c r="AC553" s="33"/>
      <c r="AD553" s="35"/>
      <c r="AE553" s="35"/>
      <c r="AF553" s="33"/>
      <c r="AG553" s="31"/>
      <c r="AH553" s="35"/>
      <c r="AI553" s="33"/>
      <c r="AJ553" s="29"/>
      <c r="AK553" s="57"/>
    </row>
    <row r="554" spans="1:37" ht="16.5" customHeight="1">
      <c r="A554" s="30"/>
      <c r="B554" s="31"/>
      <c r="C554" s="31"/>
      <c r="D554" s="31"/>
      <c r="E554" s="33"/>
      <c r="F554" s="34"/>
      <c r="G554" s="35"/>
      <c r="H554" s="36" t="str">
        <f t="shared" si="53"/>
        <v/>
      </c>
      <c r="I554" s="34"/>
      <c r="J554" s="35"/>
      <c r="K554" s="36" t="str">
        <f t="shared" si="54"/>
        <v/>
      </c>
      <c r="L554" s="34"/>
      <c r="M554" s="37" t="str">
        <f t="shared" si="55"/>
        <v xml:space="preserve"> </v>
      </c>
      <c r="N554" s="36" t="str">
        <f t="shared" si="56"/>
        <v xml:space="preserve"> </v>
      </c>
      <c r="O554" s="38" t="str">
        <f t="shared" si="57"/>
        <v xml:space="preserve"> </v>
      </c>
      <c r="P554" s="37" t="str">
        <f t="shared" si="58"/>
        <v xml:space="preserve"> </v>
      </c>
      <c r="Q554" s="36" t="str">
        <f t="shared" si="59"/>
        <v xml:space="preserve"> </v>
      </c>
      <c r="R554" s="29"/>
      <c r="S554" s="51"/>
      <c r="T554" s="72"/>
      <c r="U554" s="72"/>
      <c r="V554" s="72"/>
      <c r="W554" s="36"/>
      <c r="X554" s="37"/>
      <c r="Y554" s="37"/>
      <c r="Z554" s="36"/>
      <c r="AA554" s="37"/>
      <c r="AB554" s="37"/>
      <c r="AC554" s="36"/>
      <c r="AD554" s="37"/>
      <c r="AE554" s="37"/>
      <c r="AF554" s="36"/>
      <c r="AG554" s="72"/>
      <c r="AH554" s="37"/>
      <c r="AI554" s="36"/>
      <c r="AJ554" s="17"/>
      <c r="AK554" s="57"/>
    </row>
    <row r="555" spans="1:37" ht="16.5" customHeight="1">
      <c r="A555" s="30"/>
      <c r="B555" s="31"/>
      <c r="C555" s="31"/>
      <c r="D555" s="31"/>
      <c r="E555" s="33"/>
      <c r="F555" s="34"/>
      <c r="G555" s="35"/>
      <c r="H555" s="36" t="str">
        <f t="shared" si="53"/>
        <v/>
      </c>
      <c r="I555" s="34"/>
      <c r="J555" s="35"/>
      <c r="K555" s="36" t="str">
        <f t="shared" si="54"/>
        <v/>
      </c>
      <c r="L555" s="34"/>
      <c r="M555" s="37" t="str">
        <f t="shared" si="55"/>
        <v xml:space="preserve"> </v>
      </c>
      <c r="N555" s="36" t="str">
        <f t="shared" si="56"/>
        <v xml:space="preserve"> </v>
      </c>
      <c r="O555" s="38" t="str">
        <f t="shared" si="57"/>
        <v xml:space="preserve"> </v>
      </c>
      <c r="P555" s="37" t="str">
        <f t="shared" si="58"/>
        <v xml:space="preserve"> </v>
      </c>
      <c r="Q555" s="36" t="str">
        <f t="shared" si="59"/>
        <v xml:space="preserve"> </v>
      </c>
      <c r="R555" s="29"/>
      <c r="S555" s="30"/>
      <c r="T555" s="31"/>
      <c r="U555" s="31"/>
      <c r="V555" s="31"/>
      <c r="W555" s="33"/>
      <c r="X555" s="35"/>
      <c r="Y555" s="35"/>
      <c r="Z555" s="33"/>
      <c r="AA555" s="35"/>
      <c r="AB555" s="35"/>
      <c r="AC555" s="33"/>
      <c r="AD555" s="35"/>
      <c r="AE555" s="35"/>
      <c r="AF555" s="33"/>
      <c r="AG555" s="31"/>
      <c r="AH555" s="35"/>
      <c r="AI555" s="33"/>
      <c r="AJ555" s="29"/>
      <c r="AK555" s="57"/>
    </row>
    <row r="556" spans="1:37" ht="16.5" customHeight="1">
      <c r="A556" s="30"/>
      <c r="B556" s="31"/>
      <c r="C556" s="31"/>
      <c r="D556" s="31"/>
      <c r="E556" s="33"/>
      <c r="F556" s="34"/>
      <c r="G556" s="35"/>
      <c r="H556" s="36" t="str">
        <f t="shared" si="53"/>
        <v/>
      </c>
      <c r="I556" s="34"/>
      <c r="J556" s="35"/>
      <c r="K556" s="36" t="str">
        <f t="shared" si="54"/>
        <v/>
      </c>
      <c r="L556" s="34"/>
      <c r="M556" s="37" t="str">
        <f t="shared" si="55"/>
        <v xml:space="preserve"> </v>
      </c>
      <c r="N556" s="36" t="str">
        <f t="shared" si="56"/>
        <v xml:space="preserve"> </v>
      </c>
      <c r="O556" s="38" t="str">
        <f t="shared" si="57"/>
        <v xml:space="preserve"> </v>
      </c>
      <c r="P556" s="37" t="str">
        <f t="shared" si="58"/>
        <v xml:space="preserve"> </v>
      </c>
      <c r="Q556" s="36" t="str">
        <f t="shared" si="59"/>
        <v xml:space="preserve"> </v>
      </c>
      <c r="R556" s="29"/>
      <c r="S556" s="51"/>
      <c r="T556" s="72"/>
      <c r="U556" s="72"/>
      <c r="V556" s="72"/>
      <c r="W556" s="36"/>
      <c r="X556" s="37"/>
      <c r="Y556" s="37"/>
      <c r="Z556" s="36"/>
      <c r="AA556" s="37"/>
      <c r="AB556" s="37"/>
      <c r="AC556" s="36"/>
      <c r="AD556" s="37"/>
      <c r="AE556" s="37"/>
      <c r="AF556" s="36"/>
      <c r="AG556" s="72"/>
      <c r="AH556" s="37"/>
      <c r="AI556" s="36"/>
      <c r="AJ556" s="17"/>
      <c r="AK556" s="57"/>
    </row>
    <row r="557" spans="1:37" ht="16.5" customHeight="1">
      <c r="A557" s="30"/>
      <c r="B557" s="31"/>
      <c r="C557" s="31"/>
      <c r="D557" s="31"/>
      <c r="E557" s="33"/>
      <c r="F557" s="34"/>
      <c r="G557" s="35"/>
      <c r="H557" s="36" t="str">
        <f t="shared" si="53"/>
        <v/>
      </c>
      <c r="I557" s="34"/>
      <c r="J557" s="35"/>
      <c r="K557" s="36" t="str">
        <f t="shared" si="54"/>
        <v/>
      </c>
      <c r="L557" s="34"/>
      <c r="M557" s="37" t="str">
        <f t="shared" si="55"/>
        <v xml:space="preserve"> </v>
      </c>
      <c r="N557" s="36" t="str">
        <f t="shared" si="56"/>
        <v xml:space="preserve"> </v>
      </c>
      <c r="O557" s="38" t="str">
        <f t="shared" si="57"/>
        <v xml:space="preserve"> </v>
      </c>
      <c r="P557" s="37" t="str">
        <f t="shared" si="58"/>
        <v xml:space="preserve"> </v>
      </c>
      <c r="Q557" s="36" t="str">
        <f t="shared" si="59"/>
        <v xml:space="preserve"> </v>
      </c>
      <c r="R557" s="29"/>
      <c r="S557" s="30"/>
      <c r="T557" s="31"/>
      <c r="U557" s="31"/>
      <c r="V557" s="31"/>
      <c r="W557" s="33"/>
      <c r="X557" s="35"/>
      <c r="Y557" s="35"/>
      <c r="Z557" s="33"/>
      <c r="AA557" s="35"/>
      <c r="AB557" s="35"/>
      <c r="AC557" s="33"/>
      <c r="AD557" s="35"/>
      <c r="AE557" s="35"/>
      <c r="AF557" s="33"/>
      <c r="AG557" s="31"/>
      <c r="AH557" s="35"/>
      <c r="AI557" s="33"/>
      <c r="AJ557" s="29"/>
      <c r="AK557" s="57"/>
    </row>
    <row r="558" spans="1:37" ht="16.5" customHeight="1">
      <c r="A558" s="30"/>
      <c r="B558" s="31"/>
      <c r="C558" s="31"/>
      <c r="D558" s="31"/>
      <c r="E558" s="33"/>
      <c r="F558" s="34"/>
      <c r="G558" s="35"/>
      <c r="H558" s="36" t="str">
        <f t="shared" si="53"/>
        <v/>
      </c>
      <c r="I558" s="34"/>
      <c r="J558" s="35"/>
      <c r="K558" s="36" t="str">
        <f t="shared" si="54"/>
        <v/>
      </c>
      <c r="L558" s="34"/>
      <c r="M558" s="37" t="str">
        <f t="shared" si="55"/>
        <v xml:space="preserve"> </v>
      </c>
      <c r="N558" s="36" t="str">
        <f t="shared" si="56"/>
        <v xml:space="preserve"> </v>
      </c>
      <c r="O558" s="38" t="str">
        <f t="shared" si="57"/>
        <v xml:space="preserve"> </v>
      </c>
      <c r="P558" s="37" t="str">
        <f t="shared" si="58"/>
        <v xml:space="preserve"> </v>
      </c>
      <c r="Q558" s="36" t="str">
        <f t="shared" si="59"/>
        <v xml:space="preserve"> </v>
      </c>
      <c r="R558" s="29"/>
      <c r="S558" s="51"/>
      <c r="T558" s="72"/>
      <c r="U558" s="72"/>
      <c r="V558" s="72"/>
      <c r="W558" s="36"/>
      <c r="X558" s="37"/>
      <c r="Y558" s="37"/>
      <c r="Z558" s="36"/>
      <c r="AA558" s="37"/>
      <c r="AB558" s="37"/>
      <c r="AC558" s="36"/>
      <c r="AD558" s="37"/>
      <c r="AE558" s="37"/>
      <c r="AF558" s="36"/>
      <c r="AG558" s="72"/>
      <c r="AH558" s="37"/>
      <c r="AI558" s="36"/>
      <c r="AJ558" s="17"/>
      <c r="AK558" s="57"/>
    </row>
    <row r="559" spans="1:37" ht="16.5" customHeight="1">
      <c r="A559" s="30"/>
      <c r="B559" s="31"/>
      <c r="C559" s="31"/>
      <c r="D559" s="31"/>
      <c r="E559" s="33"/>
      <c r="F559" s="34"/>
      <c r="G559" s="35"/>
      <c r="H559" s="36" t="str">
        <f t="shared" si="53"/>
        <v/>
      </c>
      <c r="I559" s="34"/>
      <c r="J559" s="35"/>
      <c r="K559" s="36" t="str">
        <f t="shared" si="54"/>
        <v/>
      </c>
      <c r="L559" s="34"/>
      <c r="M559" s="37" t="str">
        <f t="shared" si="55"/>
        <v xml:space="preserve"> </v>
      </c>
      <c r="N559" s="36" t="str">
        <f t="shared" si="56"/>
        <v xml:space="preserve"> </v>
      </c>
      <c r="O559" s="38" t="str">
        <f t="shared" si="57"/>
        <v xml:space="preserve"> </v>
      </c>
      <c r="P559" s="37" t="str">
        <f t="shared" si="58"/>
        <v xml:space="preserve"> </v>
      </c>
      <c r="Q559" s="36" t="str">
        <f t="shared" si="59"/>
        <v xml:space="preserve"> </v>
      </c>
      <c r="R559" s="29"/>
      <c r="S559" s="30"/>
      <c r="T559" s="31"/>
      <c r="U559" s="31"/>
      <c r="V559" s="31"/>
      <c r="W559" s="33"/>
      <c r="X559" s="35"/>
      <c r="Y559" s="35"/>
      <c r="Z559" s="33"/>
      <c r="AA559" s="35"/>
      <c r="AB559" s="35"/>
      <c r="AC559" s="33"/>
      <c r="AD559" s="35"/>
      <c r="AE559" s="35"/>
      <c r="AF559" s="33"/>
      <c r="AG559" s="31"/>
      <c r="AH559" s="35"/>
      <c r="AI559" s="33"/>
      <c r="AJ559" s="29"/>
      <c r="AK559" s="57"/>
    </row>
    <row r="560" spans="1:37" ht="16.5" customHeight="1">
      <c r="A560" s="30"/>
      <c r="B560" s="31"/>
      <c r="C560" s="31"/>
      <c r="D560" s="31"/>
      <c r="E560" s="33"/>
      <c r="F560" s="34"/>
      <c r="G560" s="35"/>
      <c r="H560" s="36" t="str">
        <f t="shared" si="53"/>
        <v/>
      </c>
      <c r="I560" s="34"/>
      <c r="J560" s="35"/>
      <c r="K560" s="36" t="str">
        <f t="shared" si="54"/>
        <v/>
      </c>
      <c r="L560" s="34"/>
      <c r="M560" s="37" t="str">
        <f t="shared" si="55"/>
        <v xml:space="preserve"> </v>
      </c>
      <c r="N560" s="36" t="str">
        <f t="shared" si="56"/>
        <v xml:space="preserve"> </v>
      </c>
      <c r="O560" s="38" t="str">
        <f t="shared" si="57"/>
        <v xml:space="preserve"> </v>
      </c>
      <c r="P560" s="37" t="str">
        <f t="shared" si="58"/>
        <v xml:space="preserve"> </v>
      </c>
      <c r="Q560" s="36" t="str">
        <f t="shared" si="59"/>
        <v xml:space="preserve"> </v>
      </c>
      <c r="R560" s="29"/>
      <c r="S560" s="51"/>
      <c r="T560" s="72"/>
      <c r="U560" s="72"/>
      <c r="V560" s="72"/>
      <c r="W560" s="36"/>
      <c r="X560" s="37"/>
      <c r="Y560" s="37"/>
      <c r="Z560" s="36"/>
      <c r="AA560" s="37"/>
      <c r="AB560" s="37"/>
      <c r="AC560" s="36"/>
      <c r="AD560" s="37"/>
      <c r="AE560" s="37"/>
      <c r="AF560" s="36"/>
      <c r="AG560" s="72"/>
      <c r="AH560" s="37"/>
      <c r="AI560" s="36"/>
      <c r="AJ560" s="17"/>
      <c r="AK560" s="57"/>
    </row>
    <row r="561" spans="1:37" ht="16.5" customHeight="1">
      <c r="A561" s="30"/>
      <c r="B561" s="31"/>
      <c r="C561" s="31"/>
      <c r="D561" s="31"/>
      <c r="E561" s="33"/>
      <c r="F561" s="34"/>
      <c r="G561" s="35"/>
      <c r="H561" s="36" t="str">
        <f t="shared" si="53"/>
        <v/>
      </c>
      <c r="I561" s="34"/>
      <c r="J561" s="35"/>
      <c r="K561" s="36" t="str">
        <f t="shared" si="54"/>
        <v/>
      </c>
      <c r="L561" s="34"/>
      <c r="M561" s="37" t="str">
        <f t="shared" si="55"/>
        <v xml:space="preserve"> </v>
      </c>
      <c r="N561" s="36" t="str">
        <f t="shared" si="56"/>
        <v xml:space="preserve"> </v>
      </c>
      <c r="O561" s="38" t="str">
        <f t="shared" si="57"/>
        <v xml:space="preserve"> </v>
      </c>
      <c r="P561" s="37" t="str">
        <f t="shared" si="58"/>
        <v xml:space="preserve"> </v>
      </c>
      <c r="Q561" s="36" t="str">
        <f t="shared" si="59"/>
        <v xml:space="preserve"> </v>
      </c>
      <c r="R561" s="29"/>
      <c r="S561" s="30"/>
      <c r="T561" s="31"/>
      <c r="U561" s="31"/>
      <c r="V561" s="31"/>
      <c r="W561" s="33"/>
      <c r="X561" s="35"/>
      <c r="Y561" s="35"/>
      <c r="Z561" s="33"/>
      <c r="AA561" s="35"/>
      <c r="AB561" s="35"/>
      <c r="AC561" s="33"/>
      <c r="AD561" s="35"/>
      <c r="AE561" s="35"/>
      <c r="AF561" s="33"/>
      <c r="AG561" s="31"/>
      <c r="AH561" s="35"/>
      <c r="AI561" s="33"/>
      <c r="AJ561" s="29"/>
      <c r="AK561" s="57"/>
    </row>
    <row r="562" spans="1:37" ht="16.5" customHeight="1">
      <c r="A562" s="30"/>
      <c r="B562" s="31"/>
      <c r="C562" s="31"/>
      <c r="D562" s="31"/>
      <c r="E562" s="33"/>
      <c r="F562" s="34"/>
      <c r="G562" s="35"/>
      <c r="H562" s="36" t="str">
        <f t="shared" si="53"/>
        <v/>
      </c>
      <c r="I562" s="34"/>
      <c r="J562" s="35"/>
      <c r="K562" s="36" t="str">
        <f t="shared" si="54"/>
        <v/>
      </c>
      <c r="L562" s="34"/>
      <c r="M562" s="37" t="str">
        <f t="shared" si="55"/>
        <v xml:space="preserve"> </v>
      </c>
      <c r="N562" s="36" t="str">
        <f t="shared" si="56"/>
        <v xml:space="preserve"> </v>
      </c>
      <c r="O562" s="38" t="str">
        <f t="shared" si="57"/>
        <v xml:space="preserve"> </v>
      </c>
      <c r="P562" s="37" t="str">
        <f t="shared" si="58"/>
        <v xml:space="preserve"> </v>
      </c>
      <c r="Q562" s="36" t="str">
        <f t="shared" si="59"/>
        <v xml:space="preserve"> </v>
      </c>
      <c r="R562" s="29"/>
      <c r="S562" s="51"/>
      <c r="T562" s="72"/>
      <c r="U562" s="72"/>
      <c r="V562" s="72"/>
      <c r="W562" s="36"/>
      <c r="X562" s="37"/>
      <c r="Y562" s="37"/>
      <c r="Z562" s="36"/>
      <c r="AA562" s="37"/>
      <c r="AB562" s="37"/>
      <c r="AC562" s="36"/>
      <c r="AD562" s="37"/>
      <c r="AE562" s="37"/>
      <c r="AF562" s="36"/>
      <c r="AG562" s="72"/>
      <c r="AH562" s="37"/>
      <c r="AI562" s="36"/>
      <c r="AJ562" s="17"/>
      <c r="AK562" s="57"/>
    </row>
    <row r="563" spans="1:37" ht="16.5" customHeight="1">
      <c r="A563" s="30"/>
      <c r="B563" s="31"/>
      <c r="C563" s="31"/>
      <c r="D563" s="31"/>
      <c r="E563" s="33"/>
      <c r="F563" s="34"/>
      <c r="G563" s="35"/>
      <c r="H563" s="36" t="str">
        <f t="shared" si="53"/>
        <v/>
      </c>
      <c r="I563" s="34"/>
      <c r="J563" s="35"/>
      <c r="K563" s="36" t="str">
        <f t="shared" si="54"/>
        <v/>
      </c>
      <c r="L563" s="34"/>
      <c r="M563" s="37" t="str">
        <f t="shared" si="55"/>
        <v xml:space="preserve"> </v>
      </c>
      <c r="N563" s="36" t="str">
        <f t="shared" si="56"/>
        <v xml:space="preserve"> </v>
      </c>
      <c r="O563" s="38" t="str">
        <f t="shared" si="57"/>
        <v xml:space="preserve"> </v>
      </c>
      <c r="P563" s="37" t="str">
        <f t="shared" si="58"/>
        <v xml:space="preserve"> </v>
      </c>
      <c r="Q563" s="36" t="str">
        <f t="shared" si="59"/>
        <v xml:space="preserve"> </v>
      </c>
      <c r="R563" s="29"/>
      <c r="S563" s="30"/>
      <c r="T563" s="31"/>
      <c r="U563" s="31"/>
      <c r="V563" s="31"/>
      <c r="W563" s="33"/>
      <c r="X563" s="35"/>
      <c r="Y563" s="35"/>
      <c r="Z563" s="33"/>
      <c r="AA563" s="35"/>
      <c r="AB563" s="35"/>
      <c r="AC563" s="33"/>
      <c r="AD563" s="35"/>
      <c r="AE563" s="35"/>
      <c r="AF563" s="33"/>
      <c r="AG563" s="31"/>
      <c r="AH563" s="35"/>
      <c r="AI563" s="33"/>
      <c r="AJ563" s="29"/>
      <c r="AK563" s="57"/>
    </row>
    <row r="564" spans="1:37" ht="16.5" customHeight="1">
      <c r="A564" s="30"/>
      <c r="B564" s="31"/>
      <c r="C564" s="31"/>
      <c r="D564" s="31"/>
      <c r="E564" s="33"/>
      <c r="F564" s="34"/>
      <c r="G564" s="35"/>
      <c r="H564" s="36" t="str">
        <f t="shared" si="53"/>
        <v/>
      </c>
      <c r="I564" s="34"/>
      <c r="J564" s="35"/>
      <c r="K564" s="36" t="str">
        <f t="shared" si="54"/>
        <v/>
      </c>
      <c r="L564" s="34"/>
      <c r="M564" s="37" t="str">
        <f t="shared" si="55"/>
        <v xml:space="preserve"> </v>
      </c>
      <c r="N564" s="36" t="str">
        <f t="shared" si="56"/>
        <v xml:space="preserve"> </v>
      </c>
      <c r="O564" s="38" t="str">
        <f t="shared" si="57"/>
        <v xml:space="preserve"> </v>
      </c>
      <c r="P564" s="37" t="str">
        <f t="shared" si="58"/>
        <v xml:space="preserve"> </v>
      </c>
      <c r="Q564" s="36" t="str">
        <f t="shared" si="59"/>
        <v xml:space="preserve"> </v>
      </c>
      <c r="R564" s="29"/>
      <c r="S564" s="51"/>
      <c r="T564" s="72"/>
      <c r="U564" s="72"/>
      <c r="V564" s="72"/>
      <c r="W564" s="36"/>
      <c r="X564" s="37"/>
      <c r="Y564" s="37"/>
      <c r="Z564" s="36"/>
      <c r="AA564" s="37"/>
      <c r="AB564" s="37"/>
      <c r="AC564" s="36"/>
      <c r="AD564" s="37"/>
      <c r="AE564" s="37"/>
      <c r="AF564" s="36"/>
      <c r="AG564" s="72"/>
      <c r="AH564" s="37"/>
      <c r="AI564" s="36"/>
      <c r="AJ564" s="17"/>
      <c r="AK564" s="57"/>
    </row>
    <row r="565" spans="1:37" ht="16.5" customHeight="1">
      <c r="A565" s="30"/>
      <c r="B565" s="31"/>
      <c r="C565" s="31"/>
      <c r="D565" s="31"/>
      <c r="E565" s="33"/>
      <c r="F565" s="34"/>
      <c r="G565" s="35"/>
      <c r="H565" s="36" t="str">
        <f t="shared" si="53"/>
        <v/>
      </c>
      <c r="I565" s="34"/>
      <c r="J565" s="35"/>
      <c r="K565" s="36" t="str">
        <f t="shared" si="54"/>
        <v/>
      </c>
      <c r="L565" s="34"/>
      <c r="M565" s="37" t="str">
        <f t="shared" si="55"/>
        <v xml:space="preserve"> </v>
      </c>
      <c r="N565" s="36" t="str">
        <f t="shared" si="56"/>
        <v xml:space="preserve"> </v>
      </c>
      <c r="O565" s="38" t="str">
        <f t="shared" si="57"/>
        <v xml:space="preserve"> </v>
      </c>
      <c r="P565" s="37" t="str">
        <f t="shared" si="58"/>
        <v xml:space="preserve"> </v>
      </c>
      <c r="Q565" s="36" t="str">
        <f t="shared" si="59"/>
        <v xml:space="preserve"> </v>
      </c>
      <c r="R565" s="29"/>
      <c r="S565" s="30"/>
      <c r="T565" s="31"/>
      <c r="U565" s="31"/>
      <c r="V565" s="31"/>
      <c r="W565" s="33"/>
      <c r="X565" s="35"/>
      <c r="Y565" s="35"/>
      <c r="Z565" s="33"/>
      <c r="AA565" s="35"/>
      <c r="AB565" s="35"/>
      <c r="AC565" s="33"/>
      <c r="AD565" s="35"/>
      <c r="AE565" s="35"/>
      <c r="AF565" s="33"/>
      <c r="AG565" s="31"/>
      <c r="AH565" s="35"/>
      <c r="AI565" s="33"/>
      <c r="AJ565" s="29"/>
      <c r="AK565" s="57"/>
    </row>
    <row r="566" spans="1:37" ht="16.5" customHeight="1">
      <c r="A566" s="30"/>
      <c r="B566" s="31"/>
      <c r="C566" s="31"/>
      <c r="D566" s="31"/>
      <c r="E566" s="33"/>
      <c r="F566" s="34"/>
      <c r="G566" s="35"/>
      <c r="H566" s="36" t="str">
        <f t="shared" si="53"/>
        <v/>
      </c>
      <c r="I566" s="34"/>
      <c r="J566" s="35"/>
      <c r="K566" s="36" t="str">
        <f t="shared" si="54"/>
        <v/>
      </c>
      <c r="L566" s="34"/>
      <c r="M566" s="37" t="str">
        <f t="shared" si="55"/>
        <v xml:space="preserve"> </v>
      </c>
      <c r="N566" s="36" t="str">
        <f t="shared" si="56"/>
        <v xml:space="preserve"> </v>
      </c>
      <c r="O566" s="38" t="str">
        <f t="shared" si="57"/>
        <v xml:space="preserve"> </v>
      </c>
      <c r="P566" s="37" t="str">
        <f t="shared" si="58"/>
        <v xml:space="preserve"> </v>
      </c>
      <c r="Q566" s="36" t="str">
        <f t="shared" si="59"/>
        <v xml:space="preserve"> </v>
      </c>
      <c r="R566" s="29"/>
      <c r="S566" s="51"/>
      <c r="T566" s="72"/>
      <c r="U566" s="72"/>
      <c r="V566" s="72"/>
      <c r="W566" s="36"/>
      <c r="X566" s="37"/>
      <c r="Y566" s="37"/>
      <c r="Z566" s="36"/>
      <c r="AA566" s="37"/>
      <c r="AB566" s="37"/>
      <c r="AC566" s="36"/>
      <c r="AD566" s="37"/>
      <c r="AE566" s="37"/>
      <c r="AF566" s="36"/>
      <c r="AG566" s="72"/>
      <c r="AH566" s="37"/>
      <c r="AI566" s="36"/>
      <c r="AJ566" s="17"/>
      <c r="AK566" s="57"/>
    </row>
    <row r="567" spans="1:37" ht="16.5" customHeight="1">
      <c r="A567" s="30"/>
      <c r="B567" s="31"/>
      <c r="C567" s="31"/>
      <c r="D567" s="31"/>
      <c r="E567" s="33"/>
      <c r="F567" s="34"/>
      <c r="G567" s="35"/>
      <c r="H567" s="36" t="str">
        <f t="shared" si="53"/>
        <v/>
      </c>
      <c r="I567" s="34"/>
      <c r="J567" s="35"/>
      <c r="K567" s="36" t="str">
        <f t="shared" si="54"/>
        <v/>
      </c>
      <c r="L567" s="34"/>
      <c r="M567" s="37" t="str">
        <f t="shared" si="55"/>
        <v xml:space="preserve"> </v>
      </c>
      <c r="N567" s="36" t="str">
        <f t="shared" si="56"/>
        <v xml:space="preserve"> </v>
      </c>
      <c r="O567" s="38" t="str">
        <f t="shared" si="57"/>
        <v xml:space="preserve"> </v>
      </c>
      <c r="P567" s="37" t="str">
        <f t="shared" si="58"/>
        <v xml:space="preserve"> </v>
      </c>
      <c r="Q567" s="36" t="str">
        <f t="shared" si="59"/>
        <v xml:space="preserve"> </v>
      </c>
      <c r="R567" s="29"/>
      <c r="S567" s="30"/>
      <c r="T567" s="31"/>
      <c r="U567" s="31"/>
      <c r="V567" s="31"/>
      <c r="W567" s="33"/>
      <c r="X567" s="35"/>
      <c r="Y567" s="35"/>
      <c r="Z567" s="33"/>
      <c r="AA567" s="35"/>
      <c r="AB567" s="35"/>
      <c r="AC567" s="33"/>
      <c r="AD567" s="35"/>
      <c r="AE567" s="35"/>
      <c r="AF567" s="33"/>
      <c r="AG567" s="31"/>
      <c r="AH567" s="35"/>
      <c r="AI567" s="33"/>
      <c r="AJ567" s="29"/>
      <c r="AK567" s="57"/>
    </row>
    <row r="568" spans="1:37" ht="16.5" customHeight="1">
      <c r="A568" s="30"/>
      <c r="B568" s="31"/>
      <c r="C568" s="31"/>
      <c r="D568" s="31"/>
      <c r="E568" s="33"/>
      <c r="F568" s="34"/>
      <c r="G568" s="35"/>
      <c r="H568" s="36" t="str">
        <f t="shared" si="53"/>
        <v/>
      </c>
      <c r="I568" s="34"/>
      <c r="J568" s="35"/>
      <c r="K568" s="36" t="str">
        <f t="shared" si="54"/>
        <v/>
      </c>
      <c r="L568" s="34"/>
      <c r="M568" s="37" t="str">
        <f t="shared" si="55"/>
        <v xml:space="preserve"> </v>
      </c>
      <c r="N568" s="36" t="str">
        <f t="shared" si="56"/>
        <v xml:space="preserve"> </v>
      </c>
      <c r="O568" s="38" t="str">
        <f t="shared" si="57"/>
        <v xml:space="preserve"> </v>
      </c>
      <c r="P568" s="37" t="str">
        <f t="shared" si="58"/>
        <v xml:space="preserve"> </v>
      </c>
      <c r="Q568" s="36" t="str">
        <f t="shared" si="59"/>
        <v xml:space="preserve"> </v>
      </c>
      <c r="R568" s="29"/>
      <c r="S568" s="51"/>
      <c r="T568" s="72"/>
      <c r="U568" s="72"/>
      <c r="V568" s="72"/>
      <c r="W568" s="36"/>
      <c r="X568" s="37"/>
      <c r="Y568" s="37"/>
      <c r="Z568" s="36"/>
      <c r="AA568" s="37"/>
      <c r="AB568" s="37"/>
      <c r="AC568" s="36"/>
      <c r="AD568" s="37"/>
      <c r="AE568" s="37"/>
      <c r="AF568" s="36"/>
      <c r="AG568" s="72"/>
      <c r="AH568" s="37"/>
      <c r="AI568" s="36"/>
      <c r="AJ568" s="17"/>
      <c r="AK568" s="57"/>
    </row>
    <row r="569" spans="1:37" ht="16.5" customHeight="1">
      <c r="A569" s="30"/>
      <c r="B569" s="31"/>
      <c r="C569" s="31"/>
      <c r="D569" s="31"/>
      <c r="E569" s="33"/>
      <c r="F569" s="34"/>
      <c r="G569" s="35"/>
      <c r="H569" s="36" t="str">
        <f t="shared" si="53"/>
        <v/>
      </c>
      <c r="I569" s="34"/>
      <c r="J569" s="35"/>
      <c r="K569" s="36" t="str">
        <f t="shared" si="54"/>
        <v/>
      </c>
      <c r="L569" s="34"/>
      <c r="M569" s="37" t="str">
        <f t="shared" si="55"/>
        <v xml:space="preserve"> </v>
      </c>
      <c r="N569" s="36" t="str">
        <f t="shared" si="56"/>
        <v xml:space="preserve"> </v>
      </c>
      <c r="O569" s="38" t="str">
        <f t="shared" si="57"/>
        <v xml:space="preserve"> </v>
      </c>
      <c r="P569" s="37" t="str">
        <f t="shared" si="58"/>
        <v xml:space="preserve"> </v>
      </c>
      <c r="Q569" s="36" t="str">
        <f t="shared" si="59"/>
        <v xml:space="preserve"> </v>
      </c>
      <c r="R569" s="29"/>
      <c r="S569" s="30"/>
      <c r="T569" s="31"/>
      <c r="U569" s="31"/>
      <c r="V569" s="31"/>
      <c r="W569" s="33"/>
      <c r="X569" s="35"/>
      <c r="Y569" s="35"/>
      <c r="Z569" s="33"/>
      <c r="AA569" s="35"/>
      <c r="AB569" s="35"/>
      <c r="AC569" s="33"/>
      <c r="AD569" s="35"/>
      <c r="AE569" s="35"/>
      <c r="AF569" s="33"/>
      <c r="AG569" s="31"/>
      <c r="AH569" s="35"/>
      <c r="AI569" s="33"/>
      <c r="AJ569" s="29"/>
      <c r="AK569" s="57"/>
    </row>
    <row r="570" spans="1:37" ht="16.5" customHeight="1">
      <c r="A570" s="30"/>
      <c r="B570" s="31"/>
      <c r="C570" s="31"/>
      <c r="D570" s="31"/>
      <c r="E570" s="33"/>
      <c r="F570" s="34"/>
      <c r="G570" s="35"/>
      <c r="H570" s="36" t="str">
        <f t="shared" si="53"/>
        <v/>
      </c>
      <c r="I570" s="34"/>
      <c r="J570" s="35"/>
      <c r="K570" s="36" t="str">
        <f t="shared" si="54"/>
        <v/>
      </c>
      <c r="L570" s="34"/>
      <c r="M570" s="37" t="str">
        <f t="shared" si="55"/>
        <v xml:space="preserve"> </v>
      </c>
      <c r="N570" s="36" t="str">
        <f t="shared" si="56"/>
        <v xml:space="preserve"> </v>
      </c>
      <c r="O570" s="38" t="str">
        <f t="shared" si="57"/>
        <v xml:space="preserve"> </v>
      </c>
      <c r="P570" s="37" t="str">
        <f t="shared" si="58"/>
        <v xml:space="preserve"> </v>
      </c>
      <c r="Q570" s="36" t="str">
        <f t="shared" si="59"/>
        <v xml:space="preserve"> </v>
      </c>
      <c r="R570" s="29"/>
      <c r="S570" s="51"/>
      <c r="T570" s="72"/>
      <c r="U570" s="72"/>
      <c r="V570" s="72"/>
      <c r="W570" s="36"/>
      <c r="X570" s="37"/>
      <c r="Y570" s="37"/>
      <c r="Z570" s="36"/>
      <c r="AA570" s="37"/>
      <c r="AB570" s="37"/>
      <c r="AC570" s="36"/>
      <c r="AD570" s="37"/>
      <c r="AE570" s="37"/>
      <c r="AF570" s="36"/>
      <c r="AG570" s="72"/>
      <c r="AH570" s="37"/>
      <c r="AI570" s="36"/>
      <c r="AJ570" s="17"/>
      <c r="AK570" s="57"/>
    </row>
    <row r="571" spans="1:37" ht="16.5" customHeight="1">
      <c r="A571" s="30"/>
      <c r="B571" s="31"/>
      <c r="C571" s="31"/>
      <c r="D571" s="31"/>
      <c r="E571" s="33"/>
      <c r="F571" s="34"/>
      <c r="G571" s="35"/>
      <c r="H571" s="36" t="str">
        <f t="shared" si="53"/>
        <v/>
      </c>
      <c r="I571" s="34"/>
      <c r="J571" s="35"/>
      <c r="K571" s="36" t="str">
        <f t="shared" si="54"/>
        <v/>
      </c>
      <c r="L571" s="34"/>
      <c r="M571" s="37" t="str">
        <f t="shared" si="55"/>
        <v xml:space="preserve"> </v>
      </c>
      <c r="N571" s="36" t="str">
        <f t="shared" si="56"/>
        <v xml:space="preserve"> </v>
      </c>
      <c r="O571" s="38" t="str">
        <f t="shared" si="57"/>
        <v xml:space="preserve"> </v>
      </c>
      <c r="P571" s="37" t="str">
        <f t="shared" si="58"/>
        <v xml:space="preserve"> </v>
      </c>
      <c r="Q571" s="36" t="str">
        <f t="shared" si="59"/>
        <v xml:space="preserve"> </v>
      </c>
      <c r="R571" s="29"/>
      <c r="S571" s="30"/>
      <c r="T571" s="31"/>
      <c r="U571" s="31"/>
      <c r="V571" s="31"/>
      <c r="W571" s="33"/>
      <c r="X571" s="35"/>
      <c r="Y571" s="35"/>
      <c r="Z571" s="33"/>
      <c r="AA571" s="35"/>
      <c r="AB571" s="35"/>
      <c r="AC571" s="33"/>
      <c r="AD571" s="35"/>
      <c r="AE571" s="35"/>
      <c r="AF571" s="33"/>
      <c r="AG571" s="31"/>
      <c r="AH571" s="35"/>
      <c r="AI571" s="33"/>
      <c r="AJ571" s="29"/>
      <c r="AK571" s="57"/>
    </row>
    <row r="572" spans="1:37" ht="16.5" customHeight="1">
      <c r="A572" s="30"/>
      <c r="B572" s="31"/>
      <c r="C572" s="31"/>
      <c r="D572" s="31"/>
      <c r="E572" s="33"/>
      <c r="F572" s="34"/>
      <c r="G572" s="35"/>
      <c r="H572" s="36" t="str">
        <f t="shared" si="53"/>
        <v/>
      </c>
      <c r="I572" s="34"/>
      <c r="J572" s="35"/>
      <c r="K572" s="36" t="str">
        <f t="shared" si="54"/>
        <v/>
      </c>
      <c r="L572" s="34"/>
      <c r="M572" s="37" t="str">
        <f t="shared" si="55"/>
        <v xml:space="preserve"> </v>
      </c>
      <c r="N572" s="36" t="str">
        <f t="shared" si="56"/>
        <v xml:space="preserve"> </v>
      </c>
      <c r="O572" s="38" t="str">
        <f t="shared" si="57"/>
        <v xml:space="preserve"> </v>
      </c>
      <c r="P572" s="37" t="str">
        <f t="shared" si="58"/>
        <v xml:space="preserve"> </v>
      </c>
      <c r="Q572" s="36" t="str">
        <f t="shared" si="59"/>
        <v xml:space="preserve"> </v>
      </c>
      <c r="R572" s="29"/>
      <c r="S572" s="51"/>
      <c r="T572" s="72"/>
      <c r="U572" s="72"/>
      <c r="V572" s="72"/>
      <c r="W572" s="36"/>
      <c r="X572" s="37"/>
      <c r="Y572" s="37"/>
      <c r="Z572" s="36"/>
      <c r="AA572" s="37"/>
      <c r="AB572" s="37"/>
      <c r="AC572" s="36"/>
      <c r="AD572" s="37"/>
      <c r="AE572" s="37"/>
      <c r="AF572" s="36"/>
      <c r="AG572" s="72"/>
      <c r="AH572" s="37"/>
      <c r="AI572" s="36"/>
      <c r="AJ572" s="17"/>
      <c r="AK572" s="57"/>
    </row>
    <row r="573" spans="1:37" ht="16.5" customHeight="1">
      <c r="A573" s="30"/>
      <c r="B573" s="31"/>
      <c r="C573" s="31"/>
      <c r="D573" s="31"/>
      <c r="E573" s="33"/>
      <c r="F573" s="34"/>
      <c r="G573" s="35"/>
      <c r="H573" s="36" t="str">
        <f t="shared" ref="H573:H827" si="60">IF(F573="","",F573*G573)</f>
        <v/>
      </c>
      <c r="I573" s="34"/>
      <c r="J573" s="35"/>
      <c r="K573" s="36" t="str">
        <f t="shared" ref="K573:K827" si="61">IF(I573="","",I573*J573)</f>
        <v/>
      </c>
      <c r="L573" s="34"/>
      <c r="M573" s="37" t="str">
        <f t="shared" ref="M573:M827" si="62">IF(J573=0," ",J573)</f>
        <v xml:space="preserve"> </v>
      </c>
      <c r="N573" s="36" t="str">
        <f t="shared" ref="N573:N827" si="63">IFERROR(L573*M573," ")</f>
        <v xml:space="preserve"> </v>
      </c>
      <c r="O573" s="38" t="str">
        <f t="shared" ref="O573:O827" si="64">IF(((F573+I573)-L573)=0," ",(F573+I573)-L573)</f>
        <v xml:space="preserve"> </v>
      </c>
      <c r="P573" s="37" t="str">
        <f t="shared" ref="P573:P827" si="65">M573</f>
        <v xml:space="preserve"> </v>
      </c>
      <c r="Q573" s="36" t="str">
        <f t="shared" ref="Q573:Q827" si="66">IFERROR((H573+K573)-N573," ")</f>
        <v xml:space="preserve"> </v>
      </c>
      <c r="R573" s="29"/>
      <c r="S573" s="30"/>
      <c r="T573" s="31"/>
      <c r="U573" s="31"/>
      <c r="V573" s="31"/>
      <c r="W573" s="33"/>
      <c r="X573" s="35"/>
      <c r="Y573" s="35"/>
      <c r="Z573" s="33"/>
      <c r="AA573" s="35"/>
      <c r="AB573" s="35"/>
      <c r="AC573" s="33"/>
      <c r="AD573" s="35"/>
      <c r="AE573" s="35"/>
      <c r="AF573" s="33"/>
      <c r="AG573" s="31"/>
      <c r="AH573" s="35"/>
      <c r="AI573" s="33"/>
      <c r="AJ573" s="29"/>
      <c r="AK573" s="57"/>
    </row>
    <row r="574" spans="1:37" ht="16.5" customHeight="1">
      <c r="A574" s="30"/>
      <c r="B574" s="31"/>
      <c r="C574" s="31"/>
      <c r="D574" s="31"/>
      <c r="E574" s="33"/>
      <c r="F574" s="34"/>
      <c r="G574" s="35"/>
      <c r="H574" s="36" t="str">
        <f t="shared" si="60"/>
        <v/>
      </c>
      <c r="I574" s="34"/>
      <c r="J574" s="35"/>
      <c r="K574" s="36" t="str">
        <f t="shared" si="61"/>
        <v/>
      </c>
      <c r="L574" s="34"/>
      <c r="M574" s="37" t="str">
        <f t="shared" si="62"/>
        <v xml:space="preserve"> </v>
      </c>
      <c r="N574" s="36" t="str">
        <f t="shared" si="63"/>
        <v xml:space="preserve"> </v>
      </c>
      <c r="O574" s="38" t="str">
        <f t="shared" si="64"/>
        <v xml:space="preserve"> </v>
      </c>
      <c r="P574" s="37" t="str">
        <f t="shared" si="65"/>
        <v xml:space="preserve"> </v>
      </c>
      <c r="Q574" s="36" t="str">
        <f t="shared" si="66"/>
        <v xml:space="preserve"> </v>
      </c>
      <c r="R574" s="29"/>
      <c r="S574" s="51"/>
      <c r="T574" s="72"/>
      <c r="U574" s="72"/>
      <c r="V574" s="72"/>
      <c r="W574" s="36"/>
      <c r="X574" s="37"/>
      <c r="Y574" s="37"/>
      <c r="Z574" s="36"/>
      <c r="AA574" s="37"/>
      <c r="AB574" s="37"/>
      <c r="AC574" s="36"/>
      <c r="AD574" s="37"/>
      <c r="AE574" s="37"/>
      <c r="AF574" s="36"/>
      <c r="AG574" s="72"/>
      <c r="AH574" s="37"/>
      <c r="AI574" s="36"/>
      <c r="AJ574" s="17"/>
      <c r="AK574" s="57"/>
    </row>
    <row r="575" spans="1:37" ht="16.5" customHeight="1">
      <c r="A575" s="30"/>
      <c r="B575" s="31"/>
      <c r="C575" s="31"/>
      <c r="D575" s="31"/>
      <c r="E575" s="33"/>
      <c r="F575" s="34"/>
      <c r="G575" s="35"/>
      <c r="H575" s="36" t="str">
        <f t="shared" si="60"/>
        <v/>
      </c>
      <c r="I575" s="34"/>
      <c r="J575" s="35"/>
      <c r="K575" s="36" t="str">
        <f t="shared" si="61"/>
        <v/>
      </c>
      <c r="L575" s="34"/>
      <c r="M575" s="37" t="str">
        <f t="shared" si="62"/>
        <v xml:space="preserve"> </v>
      </c>
      <c r="N575" s="36" t="str">
        <f t="shared" si="63"/>
        <v xml:space="preserve"> </v>
      </c>
      <c r="O575" s="38" t="str">
        <f t="shared" si="64"/>
        <v xml:space="preserve"> </v>
      </c>
      <c r="P575" s="37" t="str">
        <f t="shared" si="65"/>
        <v xml:space="preserve"> </v>
      </c>
      <c r="Q575" s="36" t="str">
        <f t="shared" si="66"/>
        <v xml:space="preserve"> </v>
      </c>
      <c r="R575" s="29"/>
      <c r="S575" s="30"/>
      <c r="T575" s="31"/>
      <c r="U575" s="31"/>
      <c r="V575" s="31"/>
      <c r="W575" s="33"/>
      <c r="X575" s="35"/>
      <c r="Y575" s="35"/>
      <c r="Z575" s="33"/>
      <c r="AA575" s="35"/>
      <c r="AB575" s="35"/>
      <c r="AC575" s="33"/>
      <c r="AD575" s="35"/>
      <c r="AE575" s="35"/>
      <c r="AF575" s="33"/>
      <c r="AG575" s="31"/>
      <c r="AH575" s="35"/>
      <c r="AI575" s="33"/>
      <c r="AJ575" s="29"/>
      <c r="AK575" s="57"/>
    </row>
    <row r="576" spans="1:37" ht="16.5" customHeight="1">
      <c r="A576" s="30"/>
      <c r="B576" s="31"/>
      <c r="C576" s="31"/>
      <c r="D576" s="31"/>
      <c r="E576" s="33"/>
      <c r="F576" s="34"/>
      <c r="G576" s="35"/>
      <c r="H576" s="36" t="str">
        <f t="shared" si="60"/>
        <v/>
      </c>
      <c r="I576" s="34"/>
      <c r="J576" s="35"/>
      <c r="K576" s="36" t="str">
        <f t="shared" si="61"/>
        <v/>
      </c>
      <c r="L576" s="34"/>
      <c r="M576" s="37" t="str">
        <f t="shared" si="62"/>
        <v xml:space="preserve"> </v>
      </c>
      <c r="N576" s="36" t="str">
        <f t="shared" si="63"/>
        <v xml:space="preserve"> </v>
      </c>
      <c r="O576" s="38" t="str">
        <f t="shared" si="64"/>
        <v xml:space="preserve"> </v>
      </c>
      <c r="P576" s="37" t="str">
        <f t="shared" si="65"/>
        <v xml:space="preserve"> </v>
      </c>
      <c r="Q576" s="36" t="str">
        <f t="shared" si="66"/>
        <v xml:space="preserve"> </v>
      </c>
      <c r="R576" s="29"/>
      <c r="S576" s="51"/>
      <c r="T576" s="72"/>
      <c r="U576" s="72"/>
      <c r="V576" s="72"/>
      <c r="W576" s="36"/>
      <c r="X576" s="37"/>
      <c r="Y576" s="37"/>
      <c r="Z576" s="36"/>
      <c r="AA576" s="37"/>
      <c r="AB576" s="37"/>
      <c r="AC576" s="36"/>
      <c r="AD576" s="37"/>
      <c r="AE576" s="37"/>
      <c r="AF576" s="36"/>
      <c r="AG576" s="72"/>
      <c r="AH576" s="37"/>
      <c r="AI576" s="36"/>
      <c r="AJ576" s="17"/>
      <c r="AK576" s="57"/>
    </row>
    <row r="577" spans="1:37" ht="16.5" customHeight="1">
      <c r="A577" s="30"/>
      <c r="B577" s="31"/>
      <c r="C577" s="31"/>
      <c r="D577" s="31"/>
      <c r="E577" s="33"/>
      <c r="F577" s="34"/>
      <c r="G577" s="35"/>
      <c r="H577" s="36" t="str">
        <f t="shared" si="60"/>
        <v/>
      </c>
      <c r="I577" s="34"/>
      <c r="J577" s="35"/>
      <c r="K577" s="36" t="str">
        <f t="shared" si="61"/>
        <v/>
      </c>
      <c r="L577" s="34"/>
      <c r="M577" s="37" t="str">
        <f t="shared" si="62"/>
        <v xml:space="preserve"> </v>
      </c>
      <c r="N577" s="36" t="str">
        <f t="shared" si="63"/>
        <v xml:space="preserve"> </v>
      </c>
      <c r="O577" s="38" t="str">
        <f t="shared" si="64"/>
        <v xml:space="preserve"> </v>
      </c>
      <c r="P577" s="37" t="str">
        <f t="shared" si="65"/>
        <v xml:space="preserve"> </v>
      </c>
      <c r="Q577" s="36" t="str">
        <f t="shared" si="66"/>
        <v xml:space="preserve"> </v>
      </c>
      <c r="R577" s="29"/>
      <c r="S577" s="30"/>
      <c r="T577" s="31"/>
      <c r="U577" s="31"/>
      <c r="V577" s="31"/>
      <c r="W577" s="33"/>
      <c r="X577" s="35"/>
      <c r="Y577" s="35"/>
      <c r="Z577" s="33"/>
      <c r="AA577" s="35"/>
      <c r="AB577" s="35"/>
      <c r="AC577" s="33"/>
      <c r="AD577" s="35"/>
      <c r="AE577" s="35"/>
      <c r="AF577" s="33"/>
      <c r="AG577" s="31"/>
      <c r="AH577" s="35"/>
      <c r="AI577" s="33"/>
      <c r="AJ577" s="29"/>
      <c r="AK577" s="57"/>
    </row>
    <row r="578" spans="1:37" ht="16.5" customHeight="1">
      <c r="A578" s="30"/>
      <c r="B578" s="31"/>
      <c r="C578" s="31"/>
      <c r="D578" s="31"/>
      <c r="E578" s="33"/>
      <c r="F578" s="34"/>
      <c r="G578" s="35"/>
      <c r="H578" s="36" t="str">
        <f t="shared" si="60"/>
        <v/>
      </c>
      <c r="I578" s="34"/>
      <c r="J578" s="35"/>
      <c r="K578" s="36" t="str">
        <f t="shared" si="61"/>
        <v/>
      </c>
      <c r="L578" s="34"/>
      <c r="M578" s="37" t="str">
        <f t="shared" si="62"/>
        <v xml:space="preserve"> </v>
      </c>
      <c r="N578" s="36" t="str">
        <f t="shared" si="63"/>
        <v xml:space="preserve"> </v>
      </c>
      <c r="O578" s="38" t="str">
        <f t="shared" si="64"/>
        <v xml:space="preserve"> </v>
      </c>
      <c r="P578" s="37" t="str">
        <f t="shared" si="65"/>
        <v xml:space="preserve"> </v>
      </c>
      <c r="Q578" s="36" t="str">
        <f t="shared" si="66"/>
        <v xml:space="preserve"> </v>
      </c>
      <c r="R578" s="29"/>
      <c r="S578" s="51"/>
      <c r="T578" s="72"/>
      <c r="U578" s="72"/>
      <c r="V578" s="72"/>
      <c r="W578" s="36"/>
      <c r="X578" s="37"/>
      <c r="Y578" s="37"/>
      <c r="Z578" s="36"/>
      <c r="AA578" s="37"/>
      <c r="AB578" s="37"/>
      <c r="AC578" s="36"/>
      <c r="AD578" s="37"/>
      <c r="AE578" s="37"/>
      <c r="AF578" s="36"/>
      <c r="AG578" s="72"/>
      <c r="AH578" s="37"/>
      <c r="AI578" s="36"/>
      <c r="AJ578" s="17"/>
      <c r="AK578" s="57"/>
    </row>
    <row r="579" spans="1:37" ht="16.5" customHeight="1">
      <c r="A579" s="30"/>
      <c r="B579" s="31"/>
      <c r="C579" s="31"/>
      <c r="D579" s="31"/>
      <c r="E579" s="33"/>
      <c r="F579" s="34"/>
      <c r="G579" s="35"/>
      <c r="H579" s="36" t="str">
        <f t="shared" si="60"/>
        <v/>
      </c>
      <c r="I579" s="34"/>
      <c r="J579" s="35"/>
      <c r="K579" s="36" t="str">
        <f t="shared" si="61"/>
        <v/>
      </c>
      <c r="L579" s="34"/>
      <c r="M579" s="37" t="str">
        <f t="shared" si="62"/>
        <v xml:space="preserve"> </v>
      </c>
      <c r="N579" s="36" t="str">
        <f t="shared" si="63"/>
        <v xml:space="preserve"> </v>
      </c>
      <c r="O579" s="38" t="str">
        <f t="shared" si="64"/>
        <v xml:space="preserve"> </v>
      </c>
      <c r="P579" s="37" t="str">
        <f t="shared" si="65"/>
        <v xml:space="preserve"> </v>
      </c>
      <c r="Q579" s="36" t="str">
        <f t="shared" si="66"/>
        <v xml:space="preserve"> </v>
      </c>
      <c r="R579" s="29"/>
      <c r="S579" s="30"/>
      <c r="T579" s="31"/>
      <c r="U579" s="31"/>
      <c r="V579" s="31"/>
      <c r="W579" s="33"/>
      <c r="X579" s="35"/>
      <c r="Y579" s="35"/>
      <c r="Z579" s="33"/>
      <c r="AA579" s="35"/>
      <c r="AB579" s="35"/>
      <c r="AC579" s="33"/>
      <c r="AD579" s="35"/>
      <c r="AE579" s="35"/>
      <c r="AF579" s="33"/>
      <c r="AG579" s="31"/>
      <c r="AH579" s="35"/>
      <c r="AI579" s="33"/>
      <c r="AJ579" s="29"/>
      <c r="AK579" s="57"/>
    </row>
    <row r="580" spans="1:37" ht="16.5" customHeight="1">
      <c r="A580" s="30"/>
      <c r="B580" s="31"/>
      <c r="C580" s="31"/>
      <c r="D580" s="31"/>
      <c r="E580" s="33"/>
      <c r="F580" s="34"/>
      <c r="G580" s="35"/>
      <c r="H580" s="36" t="str">
        <f t="shared" si="60"/>
        <v/>
      </c>
      <c r="I580" s="34"/>
      <c r="J580" s="35"/>
      <c r="K580" s="36" t="str">
        <f t="shared" si="61"/>
        <v/>
      </c>
      <c r="L580" s="34"/>
      <c r="M580" s="37" t="str">
        <f t="shared" si="62"/>
        <v xml:space="preserve"> </v>
      </c>
      <c r="N580" s="36" t="str">
        <f t="shared" si="63"/>
        <v xml:space="preserve"> </v>
      </c>
      <c r="O580" s="38" t="str">
        <f t="shared" si="64"/>
        <v xml:space="preserve"> </v>
      </c>
      <c r="P580" s="37" t="str">
        <f t="shared" si="65"/>
        <v xml:space="preserve"> </v>
      </c>
      <c r="Q580" s="36" t="str">
        <f t="shared" si="66"/>
        <v xml:space="preserve"> </v>
      </c>
      <c r="R580" s="29"/>
      <c r="S580" s="51"/>
      <c r="T580" s="72"/>
      <c r="U580" s="72"/>
      <c r="V580" s="72"/>
      <c r="W580" s="36"/>
      <c r="X580" s="37"/>
      <c r="Y580" s="37"/>
      <c r="Z580" s="36"/>
      <c r="AA580" s="37"/>
      <c r="AB580" s="37"/>
      <c r="AC580" s="36"/>
      <c r="AD580" s="37"/>
      <c r="AE580" s="37"/>
      <c r="AF580" s="36"/>
      <c r="AG580" s="72"/>
      <c r="AH580" s="37"/>
      <c r="AI580" s="36"/>
      <c r="AJ580" s="17"/>
      <c r="AK580" s="57"/>
    </row>
    <row r="581" spans="1:37" ht="16.5" customHeight="1">
      <c r="A581" s="30"/>
      <c r="B581" s="31"/>
      <c r="C581" s="31"/>
      <c r="D581" s="31"/>
      <c r="E581" s="33"/>
      <c r="F581" s="34"/>
      <c r="G581" s="35"/>
      <c r="H581" s="36" t="str">
        <f t="shared" si="60"/>
        <v/>
      </c>
      <c r="I581" s="34"/>
      <c r="J581" s="35"/>
      <c r="K581" s="36" t="str">
        <f t="shared" si="61"/>
        <v/>
      </c>
      <c r="L581" s="34"/>
      <c r="M581" s="37" t="str">
        <f t="shared" si="62"/>
        <v xml:space="preserve"> </v>
      </c>
      <c r="N581" s="36" t="str">
        <f t="shared" si="63"/>
        <v xml:space="preserve"> </v>
      </c>
      <c r="O581" s="38" t="str">
        <f t="shared" si="64"/>
        <v xml:space="preserve"> </v>
      </c>
      <c r="P581" s="37" t="str">
        <f t="shared" si="65"/>
        <v xml:space="preserve"> </v>
      </c>
      <c r="Q581" s="36" t="str">
        <f t="shared" si="66"/>
        <v xml:space="preserve"> </v>
      </c>
      <c r="R581" s="29"/>
      <c r="S581" s="30"/>
      <c r="T581" s="31"/>
      <c r="U581" s="31"/>
      <c r="V581" s="31"/>
      <c r="W581" s="33"/>
      <c r="X581" s="35"/>
      <c r="Y581" s="35"/>
      <c r="Z581" s="33"/>
      <c r="AA581" s="35"/>
      <c r="AB581" s="35"/>
      <c r="AC581" s="33"/>
      <c r="AD581" s="35"/>
      <c r="AE581" s="35"/>
      <c r="AF581" s="33"/>
      <c r="AG581" s="31"/>
      <c r="AH581" s="35"/>
      <c r="AI581" s="33"/>
      <c r="AJ581" s="29"/>
      <c r="AK581" s="57"/>
    </row>
    <row r="582" spans="1:37" ht="16.5" customHeight="1">
      <c r="A582" s="30"/>
      <c r="B582" s="31"/>
      <c r="C582" s="31"/>
      <c r="D582" s="31"/>
      <c r="E582" s="33"/>
      <c r="F582" s="34"/>
      <c r="G582" s="35"/>
      <c r="H582" s="36" t="str">
        <f t="shared" si="60"/>
        <v/>
      </c>
      <c r="I582" s="34"/>
      <c r="J582" s="35"/>
      <c r="K582" s="36" t="str">
        <f t="shared" si="61"/>
        <v/>
      </c>
      <c r="L582" s="34"/>
      <c r="M582" s="37" t="str">
        <f t="shared" si="62"/>
        <v xml:space="preserve"> </v>
      </c>
      <c r="N582" s="36" t="str">
        <f t="shared" si="63"/>
        <v xml:space="preserve"> </v>
      </c>
      <c r="O582" s="38" t="str">
        <f t="shared" si="64"/>
        <v xml:space="preserve"> </v>
      </c>
      <c r="P582" s="37" t="str">
        <f t="shared" si="65"/>
        <v xml:space="preserve"> </v>
      </c>
      <c r="Q582" s="36" t="str">
        <f t="shared" si="66"/>
        <v xml:space="preserve"> </v>
      </c>
      <c r="R582" s="29"/>
      <c r="S582" s="51"/>
      <c r="T582" s="72"/>
      <c r="U582" s="72"/>
      <c r="V582" s="72"/>
      <c r="W582" s="36"/>
      <c r="X582" s="37"/>
      <c r="Y582" s="37"/>
      <c r="Z582" s="36"/>
      <c r="AA582" s="37"/>
      <c r="AB582" s="37"/>
      <c r="AC582" s="36"/>
      <c r="AD582" s="37"/>
      <c r="AE582" s="37"/>
      <c r="AF582" s="36"/>
      <c r="AG582" s="72"/>
      <c r="AH582" s="37"/>
      <c r="AI582" s="36"/>
      <c r="AJ582" s="17"/>
      <c r="AK582" s="57"/>
    </row>
    <row r="583" spans="1:37" ht="16.5" customHeight="1">
      <c r="A583" s="30"/>
      <c r="B583" s="31"/>
      <c r="C583" s="31"/>
      <c r="D583" s="31"/>
      <c r="E583" s="33"/>
      <c r="F583" s="34"/>
      <c r="G583" s="35"/>
      <c r="H583" s="36" t="str">
        <f t="shared" si="60"/>
        <v/>
      </c>
      <c r="I583" s="34"/>
      <c r="J583" s="35"/>
      <c r="K583" s="36" t="str">
        <f t="shared" si="61"/>
        <v/>
      </c>
      <c r="L583" s="34"/>
      <c r="M583" s="37" t="str">
        <f t="shared" si="62"/>
        <v xml:space="preserve"> </v>
      </c>
      <c r="N583" s="36" t="str">
        <f t="shared" si="63"/>
        <v xml:space="preserve"> </v>
      </c>
      <c r="O583" s="38" t="str">
        <f t="shared" si="64"/>
        <v xml:space="preserve"> </v>
      </c>
      <c r="P583" s="37" t="str">
        <f t="shared" si="65"/>
        <v xml:space="preserve"> </v>
      </c>
      <c r="Q583" s="36" t="str">
        <f t="shared" si="66"/>
        <v xml:space="preserve"> </v>
      </c>
      <c r="R583" s="29"/>
      <c r="S583" s="30"/>
      <c r="T583" s="31"/>
      <c r="U583" s="31"/>
      <c r="V583" s="31"/>
      <c r="W583" s="33"/>
      <c r="X583" s="35"/>
      <c r="Y583" s="35"/>
      <c r="Z583" s="33"/>
      <c r="AA583" s="35"/>
      <c r="AB583" s="35"/>
      <c r="AC583" s="33"/>
      <c r="AD583" s="35"/>
      <c r="AE583" s="35"/>
      <c r="AF583" s="33"/>
      <c r="AG583" s="31"/>
      <c r="AH583" s="35"/>
      <c r="AI583" s="33"/>
      <c r="AJ583" s="29"/>
      <c r="AK583" s="57"/>
    </row>
    <row r="584" spans="1:37" ht="16.5" customHeight="1">
      <c r="A584" s="30"/>
      <c r="B584" s="31"/>
      <c r="C584" s="31"/>
      <c r="D584" s="31"/>
      <c r="E584" s="33"/>
      <c r="F584" s="34"/>
      <c r="G584" s="35"/>
      <c r="H584" s="36" t="str">
        <f t="shared" si="60"/>
        <v/>
      </c>
      <c r="I584" s="34"/>
      <c r="J584" s="35"/>
      <c r="K584" s="36" t="str">
        <f t="shared" si="61"/>
        <v/>
      </c>
      <c r="L584" s="34"/>
      <c r="M584" s="37" t="str">
        <f t="shared" si="62"/>
        <v xml:space="preserve"> </v>
      </c>
      <c r="N584" s="36" t="str">
        <f t="shared" si="63"/>
        <v xml:space="preserve"> </v>
      </c>
      <c r="O584" s="38" t="str">
        <f t="shared" si="64"/>
        <v xml:space="preserve"> </v>
      </c>
      <c r="P584" s="37" t="str">
        <f t="shared" si="65"/>
        <v xml:space="preserve"> </v>
      </c>
      <c r="Q584" s="36" t="str">
        <f t="shared" si="66"/>
        <v xml:space="preserve"> </v>
      </c>
      <c r="R584" s="29"/>
      <c r="S584" s="51"/>
      <c r="T584" s="72"/>
      <c r="U584" s="72"/>
      <c r="V584" s="72"/>
      <c r="W584" s="36"/>
      <c r="X584" s="37"/>
      <c r="Y584" s="37"/>
      <c r="Z584" s="36"/>
      <c r="AA584" s="37"/>
      <c r="AB584" s="37"/>
      <c r="AC584" s="36"/>
      <c r="AD584" s="37"/>
      <c r="AE584" s="37"/>
      <c r="AF584" s="36"/>
      <c r="AG584" s="72"/>
      <c r="AH584" s="37"/>
      <c r="AI584" s="36"/>
      <c r="AJ584" s="17"/>
      <c r="AK584" s="57"/>
    </row>
    <row r="585" spans="1:37" ht="16.5" customHeight="1">
      <c r="A585" s="30"/>
      <c r="B585" s="31"/>
      <c r="C585" s="31"/>
      <c r="D585" s="31"/>
      <c r="E585" s="33"/>
      <c r="F585" s="34"/>
      <c r="G585" s="35"/>
      <c r="H585" s="36" t="str">
        <f t="shared" si="60"/>
        <v/>
      </c>
      <c r="I585" s="34"/>
      <c r="J585" s="35"/>
      <c r="K585" s="36" t="str">
        <f t="shared" si="61"/>
        <v/>
      </c>
      <c r="L585" s="34"/>
      <c r="M585" s="37" t="str">
        <f t="shared" si="62"/>
        <v xml:space="preserve"> </v>
      </c>
      <c r="N585" s="36" t="str">
        <f t="shared" si="63"/>
        <v xml:space="preserve"> </v>
      </c>
      <c r="O585" s="38" t="str">
        <f t="shared" si="64"/>
        <v xml:space="preserve"> </v>
      </c>
      <c r="P585" s="37" t="str">
        <f t="shared" si="65"/>
        <v xml:space="preserve"> </v>
      </c>
      <c r="Q585" s="36" t="str">
        <f t="shared" si="66"/>
        <v xml:space="preserve"> </v>
      </c>
      <c r="R585" s="29"/>
      <c r="S585" s="30"/>
      <c r="T585" s="31"/>
      <c r="U585" s="31"/>
      <c r="V585" s="31"/>
      <c r="W585" s="33"/>
      <c r="X585" s="35"/>
      <c r="Y585" s="35"/>
      <c r="Z585" s="33"/>
      <c r="AA585" s="35"/>
      <c r="AB585" s="35"/>
      <c r="AC585" s="33"/>
      <c r="AD585" s="35"/>
      <c r="AE585" s="35"/>
      <c r="AF585" s="33"/>
      <c r="AG585" s="31"/>
      <c r="AH585" s="35"/>
      <c r="AI585" s="33"/>
      <c r="AJ585" s="29"/>
      <c r="AK585" s="57"/>
    </row>
    <row r="586" spans="1:37" ht="16.5" customHeight="1">
      <c r="A586" s="30"/>
      <c r="B586" s="31"/>
      <c r="C586" s="31"/>
      <c r="D586" s="31"/>
      <c r="E586" s="33"/>
      <c r="F586" s="34"/>
      <c r="G586" s="35"/>
      <c r="H586" s="36" t="str">
        <f t="shared" si="60"/>
        <v/>
      </c>
      <c r="I586" s="34"/>
      <c r="J586" s="35"/>
      <c r="K586" s="36" t="str">
        <f t="shared" si="61"/>
        <v/>
      </c>
      <c r="L586" s="34"/>
      <c r="M586" s="37" t="str">
        <f t="shared" si="62"/>
        <v xml:space="preserve"> </v>
      </c>
      <c r="N586" s="36" t="str">
        <f t="shared" si="63"/>
        <v xml:space="preserve"> </v>
      </c>
      <c r="O586" s="38" t="str">
        <f t="shared" si="64"/>
        <v xml:space="preserve"> </v>
      </c>
      <c r="P586" s="37" t="str">
        <f t="shared" si="65"/>
        <v xml:space="preserve"> </v>
      </c>
      <c r="Q586" s="36" t="str">
        <f t="shared" si="66"/>
        <v xml:space="preserve"> </v>
      </c>
      <c r="R586" s="29"/>
      <c r="S586" s="51"/>
      <c r="T586" s="72"/>
      <c r="U586" s="72"/>
      <c r="V586" s="72"/>
      <c r="W586" s="36"/>
      <c r="X586" s="37"/>
      <c r="Y586" s="37"/>
      <c r="Z586" s="36"/>
      <c r="AA586" s="37"/>
      <c r="AB586" s="37"/>
      <c r="AC586" s="36"/>
      <c r="AD586" s="37"/>
      <c r="AE586" s="37"/>
      <c r="AF586" s="36"/>
      <c r="AG586" s="72"/>
      <c r="AH586" s="37"/>
      <c r="AI586" s="36"/>
      <c r="AJ586" s="17"/>
      <c r="AK586" s="57"/>
    </row>
    <row r="587" spans="1:37" ht="16.5" customHeight="1">
      <c r="A587" s="30"/>
      <c r="B587" s="31"/>
      <c r="C587" s="31"/>
      <c r="D587" s="31"/>
      <c r="E587" s="33"/>
      <c r="F587" s="34"/>
      <c r="G587" s="35"/>
      <c r="H587" s="36" t="str">
        <f t="shared" si="60"/>
        <v/>
      </c>
      <c r="I587" s="34"/>
      <c r="J587" s="35"/>
      <c r="K587" s="36" t="str">
        <f t="shared" si="61"/>
        <v/>
      </c>
      <c r="L587" s="34"/>
      <c r="M587" s="37" t="str">
        <f t="shared" si="62"/>
        <v xml:space="preserve"> </v>
      </c>
      <c r="N587" s="36" t="str">
        <f t="shared" si="63"/>
        <v xml:space="preserve"> </v>
      </c>
      <c r="O587" s="38" t="str">
        <f t="shared" si="64"/>
        <v xml:space="preserve"> </v>
      </c>
      <c r="P587" s="37" t="str">
        <f t="shared" si="65"/>
        <v xml:space="preserve"> </v>
      </c>
      <c r="Q587" s="36" t="str">
        <f t="shared" si="66"/>
        <v xml:space="preserve"> </v>
      </c>
      <c r="R587" s="29"/>
      <c r="S587" s="30"/>
      <c r="T587" s="31"/>
      <c r="U587" s="31"/>
      <c r="V587" s="31"/>
      <c r="W587" s="33"/>
      <c r="X587" s="35"/>
      <c r="Y587" s="35"/>
      <c r="Z587" s="33"/>
      <c r="AA587" s="35"/>
      <c r="AB587" s="35"/>
      <c r="AC587" s="33"/>
      <c r="AD587" s="35"/>
      <c r="AE587" s="35"/>
      <c r="AF587" s="33"/>
      <c r="AG587" s="31"/>
      <c r="AH587" s="35"/>
      <c r="AI587" s="33"/>
      <c r="AJ587" s="29"/>
      <c r="AK587" s="57"/>
    </row>
    <row r="588" spans="1:37" ht="16.5" customHeight="1">
      <c r="A588" s="30"/>
      <c r="B588" s="31"/>
      <c r="C588" s="31"/>
      <c r="D588" s="31"/>
      <c r="E588" s="33"/>
      <c r="F588" s="34"/>
      <c r="G588" s="35"/>
      <c r="H588" s="36" t="str">
        <f t="shared" si="60"/>
        <v/>
      </c>
      <c r="I588" s="34"/>
      <c r="J588" s="35"/>
      <c r="K588" s="36" t="str">
        <f t="shared" si="61"/>
        <v/>
      </c>
      <c r="L588" s="34"/>
      <c r="M588" s="37" t="str">
        <f t="shared" si="62"/>
        <v xml:space="preserve"> </v>
      </c>
      <c r="N588" s="36" t="str">
        <f t="shared" si="63"/>
        <v xml:space="preserve"> </v>
      </c>
      <c r="O588" s="38" t="str">
        <f t="shared" si="64"/>
        <v xml:space="preserve"> </v>
      </c>
      <c r="P588" s="37" t="str">
        <f t="shared" si="65"/>
        <v xml:space="preserve"> </v>
      </c>
      <c r="Q588" s="36" t="str">
        <f t="shared" si="66"/>
        <v xml:space="preserve"> </v>
      </c>
      <c r="R588" s="29"/>
      <c r="S588" s="51"/>
      <c r="T588" s="72"/>
      <c r="U588" s="72"/>
      <c r="V588" s="72"/>
      <c r="W588" s="36"/>
      <c r="X588" s="37"/>
      <c r="Y588" s="37"/>
      <c r="Z588" s="36"/>
      <c r="AA588" s="37"/>
      <c r="AB588" s="37"/>
      <c r="AC588" s="36"/>
      <c r="AD588" s="37"/>
      <c r="AE588" s="37"/>
      <c r="AF588" s="36"/>
      <c r="AG588" s="72"/>
      <c r="AH588" s="37"/>
      <c r="AI588" s="36"/>
      <c r="AJ588" s="17"/>
      <c r="AK588" s="57"/>
    </row>
    <row r="589" spans="1:37" ht="16.5" customHeight="1">
      <c r="A589" s="30"/>
      <c r="B589" s="31"/>
      <c r="C589" s="31"/>
      <c r="D589" s="31"/>
      <c r="E589" s="33"/>
      <c r="F589" s="34"/>
      <c r="G589" s="35"/>
      <c r="H589" s="36" t="str">
        <f t="shared" si="60"/>
        <v/>
      </c>
      <c r="I589" s="34"/>
      <c r="J589" s="35"/>
      <c r="K589" s="36" t="str">
        <f t="shared" si="61"/>
        <v/>
      </c>
      <c r="L589" s="34"/>
      <c r="M589" s="37" t="str">
        <f t="shared" si="62"/>
        <v xml:space="preserve"> </v>
      </c>
      <c r="N589" s="36" t="str">
        <f t="shared" si="63"/>
        <v xml:space="preserve"> </v>
      </c>
      <c r="O589" s="38" t="str">
        <f t="shared" si="64"/>
        <v xml:space="preserve"> </v>
      </c>
      <c r="P589" s="37" t="str">
        <f t="shared" si="65"/>
        <v xml:space="preserve"> </v>
      </c>
      <c r="Q589" s="36" t="str">
        <f t="shared" si="66"/>
        <v xml:space="preserve"> </v>
      </c>
      <c r="R589" s="29"/>
      <c r="S589" s="30"/>
      <c r="T589" s="31"/>
      <c r="U589" s="31"/>
      <c r="V589" s="31"/>
      <c r="W589" s="33"/>
      <c r="X589" s="35"/>
      <c r="Y589" s="35"/>
      <c r="Z589" s="33"/>
      <c r="AA589" s="35"/>
      <c r="AB589" s="35"/>
      <c r="AC589" s="33"/>
      <c r="AD589" s="35"/>
      <c r="AE589" s="35"/>
      <c r="AF589" s="33"/>
      <c r="AG589" s="31"/>
      <c r="AH589" s="35"/>
      <c r="AI589" s="33"/>
      <c r="AJ589" s="29"/>
      <c r="AK589" s="57"/>
    </row>
    <row r="590" spans="1:37" ht="16.5" customHeight="1">
      <c r="A590" s="30"/>
      <c r="B590" s="31"/>
      <c r="C590" s="31"/>
      <c r="D590" s="31"/>
      <c r="E590" s="33"/>
      <c r="F590" s="34"/>
      <c r="G590" s="35"/>
      <c r="H590" s="36" t="str">
        <f t="shared" si="60"/>
        <v/>
      </c>
      <c r="I590" s="34"/>
      <c r="J590" s="35"/>
      <c r="K590" s="36" t="str">
        <f t="shared" si="61"/>
        <v/>
      </c>
      <c r="L590" s="34"/>
      <c r="M590" s="37" t="str">
        <f t="shared" si="62"/>
        <v xml:space="preserve"> </v>
      </c>
      <c r="N590" s="36" t="str">
        <f t="shared" si="63"/>
        <v xml:space="preserve"> </v>
      </c>
      <c r="O590" s="38" t="str">
        <f t="shared" si="64"/>
        <v xml:space="preserve"> </v>
      </c>
      <c r="P590" s="37" t="str">
        <f t="shared" si="65"/>
        <v xml:space="preserve"> </v>
      </c>
      <c r="Q590" s="36" t="str">
        <f t="shared" si="66"/>
        <v xml:space="preserve"> </v>
      </c>
      <c r="R590" s="29"/>
      <c r="S590" s="51"/>
      <c r="T590" s="72"/>
      <c r="U590" s="72"/>
      <c r="V590" s="72"/>
      <c r="W590" s="36"/>
      <c r="X590" s="37"/>
      <c r="Y590" s="37"/>
      <c r="Z590" s="36"/>
      <c r="AA590" s="37"/>
      <c r="AB590" s="37"/>
      <c r="AC590" s="36"/>
      <c r="AD590" s="37"/>
      <c r="AE590" s="37"/>
      <c r="AF590" s="36"/>
      <c r="AG590" s="72"/>
      <c r="AH590" s="37"/>
      <c r="AI590" s="36"/>
      <c r="AJ590" s="17"/>
      <c r="AK590" s="57"/>
    </row>
    <row r="591" spans="1:37" ht="16.5" customHeight="1">
      <c r="A591" s="30"/>
      <c r="B591" s="31"/>
      <c r="C591" s="31"/>
      <c r="D591" s="31"/>
      <c r="E591" s="33"/>
      <c r="F591" s="34"/>
      <c r="G591" s="35"/>
      <c r="H591" s="36" t="str">
        <f t="shared" si="60"/>
        <v/>
      </c>
      <c r="I591" s="34"/>
      <c r="J591" s="35"/>
      <c r="K591" s="36" t="str">
        <f t="shared" si="61"/>
        <v/>
      </c>
      <c r="L591" s="34"/>
      <c r="M591" s="37" t="str">
        <f t="shared" si="62"/>
        <v xml:space="preserve"> </v>
      </c>
      <c r="N591" s="36" t="str">
        <f t="shared" si="63"/>
        <v xml:space="preserve"> </v>
      </c>
      <c r="O591" s="38" t="str">
        <f t="shared" si="64"/>
        <v xml:space="preserve"> </v>
      </c>
      <c r="P591" s="37" t="str">
        <f t="shared" si="65"/>
        <v xml:space="preserve"> </v>
      </c>
      <c r="Q591" s="36" t="str">
        <f t="shared" si="66"/>
        <v xml:space="preserve"> </v>
      </c>
      <c r="R591" s="29"/>
      <c r="S591" s="30"/>
      <c r="T591" s="31"/>
      <c r="U591" s="31"/>
      <c r="V591" s="31"/>
      <c r="W591" s="33"/>
      <c r="X591" s="35"/>
      <c r="Y591" s="35"/>
      <c r="Z591" s="33"/>
      <c r="AA591" s="35"/>
      <c r="AB591" s="35"/>
      <c r="AC591" s="33"/>
      <c r="AD591" s="35"/>
      <c r="AE591" s="35"/>
      <c r="AF591" s="33"/>
      <c r="AG591" s="31"/>
      <c r="AH591" s="35"/>
      <c r="AI591" s="33"/>
      <c r="AJ591" s="29"/>
      <c r="AK591" s="57"/>
    </row>
    <row r="592" spans="1:37" ht="16.5" customHeight="1">
      <c r="A592" s="30"/>
      <c r="B592" s="31"/>
      <c r="C592" s="31"/>
      <c r="D592" s="31"/>
      <c r="E592" s="33"/>
      <c r="F592" s="34"/>
      <c r="G592" s="35"/>
      <c r="H592" s="36" t="str">
        <f t="shared" si="60"/>
        <v/>
      </c>
      <c r="I592" s="34"/>
      <c r="J592" s="35"/>
      <c r="K592" s="36" t="str">
        <f t="shared" si="61"/>
        <v/>
      </c>
      <c r="L592" s="34"/>
      <c r="M592" s="37" t="str">
        <f t="shared" si="62"/>
        <v xml:space="preserve"> </v>
      </c>
      <c r="N592" s="36" t="str">
        <f t="shared" si="63"/>
        <v xml:space="preserve"> </v>
      </c>
      <c r="O592" s="38" t="str">
        <f t="shared" si="64"/>
        <v xml:space="preserve"> </v>
      </c>
      <c r="P592" s="37" t="str">
        <f t="shared" si="65"/>
        <v xml:space="preserve"> </v>
      </c>
      <c r="Q592" s="36" t="str">
        <f t="shared" si="66"/>
        <v xml:space="preserve"> </v>
      </c>
      <c r="R592" s="29"/>
      <c r="S592" s="51"/>
      <c r="T592" s="72"/>
      <c r="U592" s="72"/>
      <c r="V592" s="72"/>
      <c r="W592" s="36"/>
      <c r="X592" s="37"/>
      <c r="Y592" s="37"/>
      <c r="Z592" s="36"/>
      <c r="AA592" s="37"/>
      <c r="AB592" s="37"/>
      <c r="AC592" s="36"/>
      <c r="AD592" s="37"/>
      <c r="AE592" s="37"/>
      <c r="AF592" s="36"/>
      <c r="AG592" s="72"/>
      <c r="AH592" s="37"/>
      <c r="AI592" s="36"/>
      <c r="AJ592" s="17"/>
      <c r="AK592" s="57"/>
    </row>
    <row r="593" spans="1:37" ht="16.5" customHeight="1">
      <c r="A593" s="30"/>
      <c r="B593" s="31"/>
      <c r="C593" s="31"/>
      <c r="D593" s="31"/>
      <c r="E593" s="33"/>
      <c r="F593" s="34"/>
      <c r="G593" s="35"/>
      <c r="H593" s="36" t="str">
        <f t="shared" si="60"/>
        <v/>
      </c>
      <c r="I593" s="34"/>
      <c r="J593" s="35"/>
      <c r="K593" s="36" t="str">
        <f t="shared" si="61"/>
        <v/>
      </c>
      <c r="L593" s="34"/>
      <c r="M593" s="37" t="str">
        <f t="shared" si="62"/>
        <v xml:space="preserve"> </v>
      </c>
      <c r="N593" s="36" t="str">
        <f t="shared" si="63"/>
        <v xml:space="preserve"> </v>
      </c>
      <c r="O593" s="38" t="str">
        <f t="shared" si="64"/>
        <v xml:space="preserve"> </v>
      </c>
      <c r="P593" s="37" t="str">
        <f t="shared" si="65"/>
        <v xml:space="preserve"> </v>
      </c>
      <c r="Q593" s="36" t="str">
        <f t="shared" si="66"/>
        <v xml:space="preserve"> </v>
      </c>
      <c r="R593" s="29"/>
      <c r="S593" s="30"/>
      <c r="T593" s="31"/>
      <c r="U593" s="31"/>
      <c r="V593" s="31"/>
      <c r="W593" s="33"/>
      <c r="X593" s="35"/>
      <c r="Y593" s="35"/>
      <c r="Z593" s="33"/>
      <c r="AA593" s="35"/>
      <c r="AB593" s="35"/>
      <c r="AC593" s="33"/>
      <c r="AD593" s="35"/>
      <c r="AE593" s="35"/>
      <c r="AF593" s="33"/>
      <c r="AG593" s="31"/>
      <c r="AH593" s="35"/>
      <c r="AI593" s="33"/>
      <c r="AJ593" s="29"/>
      <c r="AK593" s="57"/>
    </row>
    <row r="594" spans="1:37" ht="16.5" customHeight="1">
      <c r="A594" s="30"/>
      <c r="B594" s="31"/>
      <c r="C594" s="31"/>
      <c r="D594" s="31"/>
      <c r="E594" s="33"/>
      <c r="F594" s="34"/>
      <c r="G594" s="35"/>
      <c r="H594" s="36" t="str">
        <f t="shared" si="60"/>
        <v/>
      </c>
      <c r="I594" s="34"/>
      <c r="J594" s="35"/>
      <c r="K594" s="36" t="str">
        <f t="shared" si="61"/>
        <v/>
      </c>
      <c r="L594" s="34"/>
      <c r="M594" s="37" t="str">
        <f t="shared" si="62"/>
        <v xml:space="preserve"> </v>
      </c>
      <c r="N594" s="36" t="str">
        <f t="shared" si="63"/>
        <v xml:space="preserve"> </v>
      </c>
      <c r="O594" s="38" t="str">
        <f t="shared" si="64"/>
        <v xml:space="preserve"> </v>
      </c>
      <c r="P594" s="37" t="str">
        <f t="shared" si="65"/>
        <v xml:space="preserve"> </v>
      </c>
      <c r="Q594" s="36" t="str">
        <f t="shared" si="66"/>
        <v xml:space="preserve"> </v>
      </c>
      <c r="R594" s="29"/>
      <c r="S594" s="51"/>
      <c r="T594" s="72"/>
      <c r="U594" s="72"/>
      <c r="V594" s="72"/>
      <c r="W594" s="36"/>
      <c r="X594" s="37"/>
      <c r="Y594" s="37"/>
      <c r="Z594" s="36"/>
      <c r="AA594" s="37"/>
      <c r="AB594" s="37"/>
      <c r="AC594" s="36"/>
      <c r="AD594" s="37"/>
      <c r="AE594" s="37"/>
      <c r="AF594" s="36"/>
      <c r="AG594" s="72"/>
      <c r="AH594" s="37"/>
      <c r="AI594" s="36"/>
      <c r="AJ594" s="17"/>
      <c r="AK594" s="57"/>
    </row>
    <row r="595" spans="1:37" ht="16.5" customHeight="1">
      <c r="A595" s="30"/>
      <c r="B595" s="31"/>
      <c r="C595" s="31"/>
      <c r="D595" s="31"/>
      <c r="E595" s="33"/>
      <c r="F595" s="34"/>
      <c r="G595" s="35"/>
      <c r="H595" s="36" t="str">
        <f t="shared" si="60"/>
        <v/>
      </c>
      <c r="I595" s="34"/>
      <c r="J595" s="35"/>
      <c r="K595" s="36" t="str">
        <f t="shared" si="61"/>
        <v/>
      </c>
      <c r="L595" s="34"/>
      <c r="M595" s="37" t="str">
        <f t="shared" si="62"/>
        <v xml:space="preserve"> </v>
      </c>
      <c r="N595" s="36" t="str">
        <f t="shared" si="63"/>
        <v xml:space="preserve"> </v>
      </c>
      <c r="O595" s="38" t="str">
        <f t="shared" si="64"/>
        <v xml:space="preserve"> </v>
      </c>
      <c r="P595" s="37" t="str">
        <f t="shared" si="65"/>
        <v xml:space="preserve"> </v>
      </c>
      <c r="Q595" s="36" t="str">
        <f t="shared" si="66"/>
        <v xml:space="preserve"> </v>
      </c>
      <c r="R595" s="29"/>
      <c r="S595" s="30"/>
      <c r="T595" s="31"/>
      <c r="U595" s="31"/>
      <c r="V595" s="31"/>
      <c r="W595" s="33"/>
      <c r="X595" s="35"/>
      <c r="Y595" s="35"/>
      <c r="Z595" s="33"/>
      <c r="AA595" s="35"/>
      <c r="AB595" s="35"/>
      <c r="AC595" s="33"/>
      <c r="AD595" s="35"/>
      <c r="AE595" s="35"/>
      <c r="AF595" s="33"/>
      <c r="AG595" s="31"/>
      <c r="AH595" s="35"/>
      <c r="AI595" s="33"/>
      <c r="AJ595" s="29"/>
      <c r="AK595" s="57"/>
    </row>
    <row r="596" spans="1:37" ht="16.5" customHeight="1">
      <c r="A596" s="30"/>
      <c r="B596" s="31"/>
      <c r="C596" s="31"/>
      <c r="D596" s="31"/>
      <c r="E596" s="33"/>
      <c r="F596" s="34"/>
      <c r="G596" s="35"/>
      <c r="H596" s="36" t="str">
        <f t="shared" si="60"/>
        <v/>
      </c>
      <c r="I596" s="34"/>
      <c r="J596" s="35"/>
      <c r="K596" s="36" t="str">
        <f t="shared" si="61"/>
        <v/>
      </c>
      <c r="L596" s="34"/>
      <c r="M596" s="37" t="str">
        <f t="shared" si="62"/>
        <v xml:space="preserve"> </v>
      </c>
      <c r="N596" s="36" t="str">
        <f t="shared" si="63"/>
        <v xml:space="preserve"> </v>
      </c>
      <c r="O596" s="38" t="str">
        <f t="shared" si="64"/>
        <v xml:space="preserve"> </v>
      </c>
      <c r="P596" s="37" t="str">
        <f t="shared" si="65"/>
        <v xml:space="preserve"> </v>
      </c>
      <c r="Q596" s="36" t="str">
        <f t="shared" si="66"/>
        <v xml:space="preserve"> </v>
      </c>
      <c r="R596" s="29"/>
      <c r="S596" s="51"/>
      <c r="T596" s="72"/>
      <c r="U596" s="72"/>
      <c r="V596" s="72"/>
      <c r="W596" s="36"/>
      <c r="X596" s="37"/>
      <c r="Y596" s="37"/>
      <c r="Z596" s="36"/>
      <c r="AA596" s="37"/>
      <c r="AB596" s="37"/>
      <c r="AC596" s="36"/>
      <c r="AD596" s="37"/>
      <c r="AE596" s="37"/>
      <c r="AF596" s="36"/>
      <c r="AG596" s="72"/>
      <c r="AH596" s="37"/>
      <c r="AI596" s="36"/>
      <c r="AJ596" s="17"/>
      <c r="AK596" s="57"/>
    </row>
    <row r="597" spans="1:37" ht="16.5" customHeight="1">
      <c r="A597" s="30"/>
      <c r="B597" s="31"/>
      <c r="C597" s="31"/>
      <c r="D597" s="31"/>
      <c r="E597" s="33"/>
      <c r="F597" s="34"/>
      <c r="G597" s="35"/>
      <c r="H597" s="36" t="str">
        <f t="shared" si="60"/>
        <v/>
      </c>
      <c r="I597" s="34"/>
      <c r="J597" s="35"/>
      <c r="K597" s="36" t="str">
        <f t="shared" si="61"/>
        <v/>
      </c>
      <c r="L597" s="34"/>
      <c r="M597" s="37" t="str">
        <f t="shared" si="62"/>
        <v xml:space="preserve"> </v>
      </c>
      <c r="N597" s="36" t="str">
        <f t="shared" si="63"/>
        <v xml:space="preserve"> </v>
      </c>
      <c r="O597" s="38" t="str">
        <f t="shared" si="64"/>
        <v xml:space="preserve"> </v>
      </c>
      <c r="P597" s="37" t="str">
        <f t="shared" si="65"/>
        <v xml:space="preserve"> </v>
      </c>
      <c r="Q597" s="36" t="str">
        <f t="shared" si="66"/>
        <v xml:space="preserve"> </v>
      </c>
      <c r="R597" s="29"/>
      <c r="S597" s="30"/>
      <c r="T597" s="31"/>
      <c r="U597" s="31"/>
      <c r="V597" s="31"/>
      <c r="W597" s="33"/>
      <c r="X597" s="35"/>
      <c r="Y597" s="35"/>
      <c r="Z597" s="33"/>
      <c r="AA597" s="35"/>
      <c r="AB597" s="35"/>
      <c r="AC597" s="33"/>
      <c r="AD597" s="35"/>
      <c r="AE597" s="35"/>
      <c r="AF597" s="33"/>
      <c r="AG597" s="31"/>
      <c r="AH597" s="35"/>
      <c r="AI597" s="33"/>
      <c r="AJ597" s="29"/>
      <c r="AK597" s="57"/>
    </row>
    <row r="598" spans="1:37" ht="16.5" customHeight="1">
      <c r="A598" s="30"/>
      <c r="B598" s="31"/>
      <c r="C598" s="31"/>
      <c r="D598" s="31"/>
      <c r="E598" s="33"/>
      <c r="F598" s="34"/>
      <c r="G598" s="35"/>
      <c r="H598" s="36" t="str">
        <f t="shared" si="60"/>
        <v/>
      </c>
      <c r="I598" s="34"/>
      <c r="J598" s="35"/>
      <c r="K598" s="36" t="str">
        <f t="shared" si="61"/>
        <v/>
      </c>
      <c r="L598" s="34"/>
      <c r="M598" s="37" t="str">
        <f t="shared" si="62"/>
        <v xml:space="preserve"> </v>
      </c>
      <c r="N598" s="36" t="str">
        <f t="shared" si="63"/>
        <v xml:space="preserve"> </v>
      </c>
      <c r="O598" s="38" t="str">
        <f t="shared" si="64"/>
        <v xml:space="preserve"> </v>
      </c>
      <c r="P598" s="37" t="str">
        <f t="shared" si="65"/>
        <v xml:space="preserve"> </v>
      </c>
      <c r="Q598" s="36" t="str">
        <f t="shared" si="66"/>
        <v xml:space="preserve"> </v>
      </c>
      <c r="R598" s="29"/>
      <c r="S598" s="51"/>
      <c r="T598" s="72"/>
      <c r="U598" s="72"/>
      <c r="V598" s="72"/>
      <c r="W598" s="36"/>
      <c r="X598" s="37"/>
      <c r="Y598" s="37"/>
      <c r="Z598" s="36"/>
      <c r="AA598" s="37"/>
      <c r="AB598" s="37"/>
      <c r="AC598" s="36"/>
      <c r="AD598" s="37"/>
      <c r="AE598" s="37"/>
      <c r="AF598" s="36"/>
      <c r="AG598" s="72"/>
      <c r="AH598" s="37"/>
      <c r="AI598" s="36"/>
      <c r="AJ598" s="17"/>
      <c r="AK598" s="57"/>
    </row>
    <row r="599" spans="1:37" ht="16.5" customHeight="1">
      <c r="A599" s="30"/>
      <c r="B599" s="31"/>
      <c r="C599" s="31"/>
      <c r="D599" s="31"/>
      <c r="E599" s="33"/>
      <c r="F599" s="34"/>
      <c r="G599" s="35"/>
      <c r="H599" s="36" t="str">
        <f t="shared" si="60"/>
        <v/>
      </c>
      <c r="I599" s="34"/>
      <c r="J599" s="35"/>
      <c r="K599" s="36" t="str">
        <f t="shared" si="61"/>
        <v/>
      </c>
      <c r="L599" s="34"/>
      <c r="M599" s="37" t="str">
        <f t="shared" si="62"/>
        <v xml:space="preserve"> </v>
      </c>
      <c r="N599" s="36" t="str">
        <f t="shared" si="63"/>
        <v xml:space="preserve"> </v>
      </c>
      <c r="O599" s="38" t="str">
        <f t="shared" si="64"/>
        <v xml:space="preserve"> </v>
      </c>
      <c r="P599" s="37" t="str">
        <f t="shared" si="65"/>
        <v xml:space="preserve"> </v>
      </c>
      <c r="Q599" s="36" t="str">
        <f t="shared" si="66"/>
        <v xml:space="preserve"> </v>
      </c>
      <c r="R599" s="29"/>
      <c r="S599" s="30"/>
      <c r="T599" s="31"/>
      <c r="U599" s="31"/>
      <c r="V599" s="31"/>
      <c r="W599" s="33"/>
      <c r="X599" s="35"/>
      <c r="Y599" s="35"/>
      <c r="Z599" s="33"/>
      <c r="AA599" s="35"/>
      <c r="AB599" s="35"/>
      <c r="AC599" s="33"/>
      <c r="AD599" s="35"/>
      <c r="AE599" s="35"/>
      <c r="AF599" s="33"/>
      <c r="AG599" s="31"/>
      <c r="AH599" s="35"/>
      <c r="AI599" s="33"/>
      <c r="AJ599" s="29"/>
      <c r="AK599" s="57"/>
    </row>
    <row r="600" spans="1:37" ht="16.5" customHeight="1">
      <c r="A600" s="30"/>
      <c r="B600" s="31"/>
      <c r="C600" s="31"/>
      <c r="D600" s="31"/>
      <c r="E600" s="33"/>
      <c r="F600" s="34"/>
      <c r="G600" s="35"/>
      <c r="H600" s="36" t="str">
        <f t="shared" si="60"/>
        <v/>
      </c>
      <c r="I600" s="34"/>
      <c r="J600" s="35"/>
      <c r="K600" s="36" t="str">
        <f t="shared" si="61"/>
        <v/>
      </c>
      <c r="L600" s="34"/>
      <c r="M600" s="37" t="str">
        <f t="shared" si="62"/>
        <v xml:space="preserve"> </v>
      </c>
      <c r="N600" s="36" t="str">
        <f t="shared" si="63"/>
        <v xml:space="preserve"> </v>
      </c>
      <c r="O600" s="38" t="str">
        <f t="shared" si="64"/>
        <v xml:space="preserve"> </v>
      </c>
      <c r="P600" s="37" t="str">
        <f t="shared" si="65"/>
        <v xml:space="preserve"> </v>
      </c>
      <c r="Q600" s="36" t="str">
        <f t="shared" si="66"/>
        <v xml:space="preserve"> </v>
      </c>
      <c r="R600" s="29"/>
      <c r="S600" s="51"/>
      <c r="T600" s="72"/>
      <c r="U600" s="72"/>
      <c r="V600" s="72"/>
      <c r="W600" s="36"/>
      <c r="X600" s="37"/>
      <c r="Y600" s="37"/>
      <c r="Z600" s="36"/>
      <c r="AA600" s="37"/>
      <c r="AB600" s="37"/>
      <c r="AC600" s="36"/>
      <c r="AD600" s="37"/>
      <c r="AE600" s="37"/>
      <c r="AF600" s="36"/>
      <c r="AG600" s="72"/>
      <c r="AH600" s="37"/>
      <c r="AI600" s="36"/>
      <c r="AJ600" s="17"/>
      <c r="AK600" s="57"/>
    </row>
    <row r="601" spans="1:37" ht="16.5" customHeight="1">
      <c r="A601" s="30"/>
      <c r="B601" s="31"/>
      <c r="C601" s="31"/>
      <c r="D601" s="31"/>
      <c r="E601" s="33"/>
      <c r="F601" s="34"/>
      <c r="G601" s="35"/>
      <c r="H601" s="36" t="str">
        <f t="shared" si="60"/>
        <v/>
      </c>
      <c r="I601" s="34"/>
      <c r="J601" s="35"/>
      <c r="K601" s="36" t="str">
        <f t="shared" si="61"/>
        <v/>
      </c>
      <c r="L601" s="34"/>
      <c r="M601" s="37" t="str">
        <f t="shared" si="62"/>
        <v xml:space="preserve"> </v>
      </c>
      <c r="N601" s="36" t="str">
        <f t="shared" si="63"/>
        <v xml:space="preserve"> </v>
      </c>
      <c r="O601" s="38" t="str">
        <f t="shared" si="64"/>
        <v xml:space="preserve"> </v>
      </c>
      <c r="P601" s="37" t="str">
        <f t="shared" si="65"/>
        <v xml:space="preserve"> </v>
      </c>
      <c r="Q601" s="36" t="str">
        <f t="shared" si="66"/>
        <v xml:space="preserve"> </v>
      </c>
      <c r="R601" s="29"/>
      <c r="S601" s="30"/>
      <c r="T601" s="31"/>
      <c r="U601" s="31"/>
      <c r="V601" s="31"/>
      <c r="W601" s="33"/>
      <c r="X601" s="35"/>
      <c r="Y601" s="35"/>
      <c r="Z601" s="33"/>
      <c r="AA601" s="35"/>
      <c r="AB601" s="35"/>
      <c r="AC601" s="33"/>
      <c r="AD601" s="35"/>
      <c r="AE601" s="35"/>
      <c r="AF601" s="33"/>
      <c r="AG601" s="31"/>
      <c r="AH601" s="35"/>
      <c r="AI601" s="33"/>
      <c r="AJ601" s="29"/>
      <c r="AK601" s="57"/>
    </row>
    <row r="602" spans="1:37" ht="16.5" customHeight="1">
      <c r="A602" s="30"/>
      <c r="B602" s="31"/>
      <c r="C602" s="31"/>
      <c r="D602" s="31"/>
      <c r="E602" s="33"/>
      <c r="F602" s="34"/>
      <c r="G602" s="35"/>
      <c r="H602" s="36" t="str">
        <f t="shared" si="60"/>
        <v/>
      </c>
      <c r="I602" s="34"/>
      <c r="J602" s="35"/>
      <c r="K602" s="36" t="str">
        <f t="shared" si="61"/>
        <v/>
      </c>
      <c r="L602" s="34"/>
      <c r="M602" s="37" t="str">
        <f t="shared" si="62"/>
        <v xml:space="preserve"> </v>
      </c>
      <c r="N602" s="36" t="str">
        <f t="shared" si="63"/>
        <v xml:space="preserve"> </v>
      </c>
      <c r="O602" s="38" t="str">
        <f t="shared" si="64"/>
        <v xml:space="preserve"> </v>
      </c>
      <c r="P602" s="37" t="str">
        <f t="shared" si="65"/>
        <v xml:space="preserve"> </v>
      </c>
      <c r="Q602" s="36" t="str">
        <f t="shared" si="66"/>
        <v xml:space="preserve"> </v>
      </c>
      <c r="R602" s="29"/>
      <c r="S602" s="51"/>
      <c r="T602" s="72"/>
      <c r="U602" s="72"/>
      <c r="V602" s="72"/>
      <c r="W602" s="36"/>
      <c r="X602" s="37"/>
      <c r="Y602" s="37"/>
      <c r="Z602" s="36"/>
      <c r="AA602" s="37"/>
      <c r="AB602" s="37"/>
      <c r="AC602" s="36"/>
      <c r="AD602" s="37"/>
      <c r="AE602" s="37"/>
      <c r="AF602" s="36"/>
      <c r="AG602" s="72"/>
      <c r="AH602" s="37"/>
      <c r="AI602" s="36"/>
      <c r="AJ602" s="17"/>
      <c r="AK602" s="57"/>
    </row>
    <row r="603" spans="1:37" ht="16.5" customHeight="1">
      <c r="A603" s="30"/>
      <c r="B603" s="31"/>
      <c r="C603" s="31"/>
      <c r="D603" s="31"/>
      <c r="E603" s="33"/>
      <c r="F603" s="34"/>
      <c r="G603" s="35"/>
      <c r="H603" s="36" t="str">
        <f t="shared" si="60"/>
        <v/>
      </c>
      <c r="I603" s="34"/>
      <c r="J603" s="35"/>
      <c r="K603" s="36" t="str">
        <f t="shared" si="61"/>
        <v/>
      </c>
      <c r="L603" s="34"/>
      <c r="M603" s="37" t="str">
        <f t="shared" si="62"/>
        <v xml:space="preserve"> </v>
      </c>
      <c r="N603" s="36" t="str">
        <f t="shared" si="63"/>
        <v xml:space="preserve"> </v>
      </c>
      <c r="O603" s="38" t="str">
        <f t="shared" si="64"/>
        <v xml:space="preserve"> </v>
      </c>
      <c r="P603" s="37" t="str">
        <f t="shared" si="65"/>
        <v xml:space="preserve"> </v>
      </c>
      <c r="Q603" s="36" t="str">
        <f t="shared" si="66"/>
        <v xml:space="preserve"> </v>
      </c>
      <c r="R603" s="29"/>
      <c r="S603" s="30"/>
      <c r="T603" s="31"/>
      <c r="U603" s="31"/>
      <c r="V603" s="31"/>
      <c r="W603" s="33"/>
      <c r="X603" s="35"/>
      <c r="Y603" s="35"/>
      <c r="Z603" s="33"/>
      <c r="AA603" s="35"/>
      <c r="AB603" s="35"/>
      <c r="AC603" s="33"/>
      <c r="AD603" s="35"/>
      <c r="AE603" s="35"/>
      <c r="AF603" s="33"/>
      <c r="AG603" s="31"/>
      <c r="AH603" s="35"/>
      <c r="AI603" s="33"/>
      <c r="AJ603" s="29"/>
      <c r="AK603" s="57"/>
    </row>
    <row r="604" spans="1:37" ht="16.5" customHeight="1">
      <c r="A604" s="30"/>
      <c r="B604" s="31"/>
      <c r="C604" s="31"/>
      <c r="D604" s="31"/>
      <c r="E604" s="33"/>
      <c r="F604" s="34"/>
      <c r="G604" s="35"/>
      <c r="H604" s="36" t="str">
        <f t="shared" si="60"/>
        <v/>
      </c>
      <c r="I604" s="34"/>
      <c r="J604" s="35"/>
      <c r="K604" s="36" t="str">
        <f t="shared" si="61"/>
        <v/>
      </c>
      <c r="L604" s="34"/>
      <c r="M604" s="37" t="str">
        <f t="shared" si="62"/>
        <v xml:space="preserve"> </v>
      </c>
      <c r="N604" s="36" t="str">
        <f t="shared" si="63"/>
        <v xml:space="preserve"> </v>
      </c>
      <c r="O604" s="38" t="str">
        <f t="shared" si="64"/>
        <v xml:space="preserve"> </v>
      </c>
      <c r="P604" s="37" t="str">
        <f t="shared" si="65"/>
        <v xml:space="preserve"> </v>
      </c>
      <c r="Q604" s="36" t="str">
        <f t="shared" si="66"/>
        <v xml:space="preserve"> </v>
      </c>
      <c r="R604" s="29"/>
      <c r="S604" s="51"/>
      <c r="T604" s="72"/>
      <c r="U604" s="72"/>
      <c r="V604" s="72"/>
      <c r="W604" s="36"/>
      <c r="X604" s="37"/>
      <c r="Y604" s="37"/>
      <c r="Z604" s="36"/>
      <c r="AA604" s="37"/>
      <c r="AB604" s="37"/>
      <c r="AC604" s="36"/>
      <c r="AD604" s="37"/>
      <c r="AE604" s="37"/>
      <c r="AF604" s="36"/>
      <c r="AG604" s="72"/>
      <c r="AH604" s="37"/>
      <c r="AI604" s="36"/>
      <c r="AJ604" s="17"/>
      <c r="AK604" s="57"/>
    </row>
    <row r="605" spans="1:37" ht="16.5" customHeight="1">
      <c r="A605" s="30"/>
      <c r="B605" s="31"/>
      <c r="C605" s="31"/>
      <c r="D605" s="31"/>
      <c r="E605" s="33"/>
      <c r="F605" s="34"/>
      <c r="G605" s="35"/>
      <c r="H605" s="36" t="str">
        <f t="shared" si="60"/>
        <v/>
      </c>
      <c r="I605" s="34"/>
      <c r="J605" s="35"/>
      <c r="K605" s="36" t="str">
        <f t="shared" si="61"/>
        <v/>
      </c>
      <c r="L605" s="34"/>
      <c r="M605" s="37" t="str">
        <f t="shared" si="62"/>
        <v xml:space="preserve"> </v>
      </c>
      <c r="N605" s="36" t="str">
        <f t="shared" si="63"/>
        <v xml:space="preserve"> </v>
      </c>
      <c r="O605" s="38" t="str">
        <f t="shared" si="64"/>
        <v xml:space="preserve"> </v>
      </c>
      <c r="P605" s="37" t="str">
        <f t="shared" si="65"/>
        <v xml:space="preserve"> </v>
      </c>
      <c r="Q605" s="36" t="str">
        <f t="shared" si="66"/>
        <v xml:space="preserve"> </v>
      </c>
      <c r="R605" s="29"/>
      <c r="S605" s="30"/>
      <c r="T605" s="31"/>
      <c r="U605" s="31"/>
      <c r="V605" s="31"/>
      <c r="W605" s="33"/>
      <c r="X605" s="35"/>
      <c r="Y605" s="35"/>
      <c r="Z605" s="33"/>
      <c r="AA605" s="35"/>
      <c r="AB605" s="35"/>
      <c r="AC605" s="33"/>
      <c r="AD605" s="35"/>
      <c r="AE605" s="35"/>
      <c r="AF605" s="33"/>
      <c r="AG605" s="31"/>
      <c r="AH605" s="35"/>
      <c r="AI605" s="33"/>
      <c r="AJ605" s="29"/>
      <c r="AK605" s="57"/>
    </row>
    <row r="606" spans="1:37" ht="16.5" customHeight="1">
      <c r="A606" s="30"/>
      <c r="B606" s="31"/>
      <c r="C606" s="31"/>
      <c r="D606" s="31"/>
      <c r="E606" s="33"/>
      <c r="F606" s="34"/>
      <c r="G606" s="35"/>
      <c r="H606" s="36" t="str">
        <f t="shared" si="60"/>
        <v/>
      </c>
      <c r="I606" s="34"/>
      <c r="J606" s="35"/>
      <c r="K606" s="36" t="str">
        <f t="shared" si="61"/>
        <v/>
      </c>
      <c r="L606" s="34"/>
      <c r="M606" s="37" t="str">
        <f t="shared" si="62"/>
        <v xml:space="preserve"> </v>
      </c>
      <c r="N606" s="36" t="str">
        <f t="shared" si="63"/>
        <v xml:space="preserve"> </v>
      </c>
      <c r="O606" s="38" t="str">
        <f t="shared" si="64"/>
        <v xml:space="preserve"> </v>
      </c>
      <c r="P606" s="37" t="str">
        <f t="shared" si="65"/>
        <v xml:space="preserve"> </v>
      </c>
      <c r="Q606" s="36" t="str">
        <f t="shared" si="66"/>
        <v xml:space="preserve"> </v>
      </c>
      <c r="R606" s="29"/>
      <c r="S606" s="51"/>
      <c r="T606" s="72"/>
      <c r="U606" s="72"/>
      <c r="V606" s="72"/>
      <c r="W606" s="36"/>
      <c r="X606" s="37"/>
      <c r="Y606" s="37"/>
      <c r="Z606" s="36"/>
      <c r="AA606" s="37"/>
      <c r="AB606" s="37"/>
      <c r="AC606" s="36"/>
      <c r="AD606" s="37"/>
      <c r="AE606" s="37"/>
      <c r="AF606" s="36"/>
      <c r="AG606" s="72"/>
      <c r="AH606" s="37"/>
      <c r="AI606" s="36"/>
      <c r="AJ606" s="17"/>
      <c r="AK606" s="57"/>
    </row>
    <row r="607" spans="1:37" ht="16.5" customHeight="1">
      <c r="A607" s="30"/>
      <c r="B607" s="31"/>
      <c r="C607" s="31"/>
      <c r="D607" s="31"/>
      <c r="E607" s="33"/>
      <c r="F607" s="34"/>
      <c r="G607" s="35"/>
      <c r="H607" s="36" t="str">
        <f t="shared" si="60"/>
        <v/>
      </c>
      <c r="I607" s="34"/>
      <c r="J607" s="35"/>
      <c r="K607" s="36" t="str">
        <f t="shared" si="61"/>
        <v/>
      </c>
      <c r="L607" s="34"/>
      <c r="M607" s="37" t="str">
        <f t="shared" si="62"/>
        <v xml:space="preserve"> </v>
      </c>
      <c r="N607" s="36" t="str">
        <f t="shared" si="63"/>
        <v xml:space="preserve"> </v>
      </c>
      <c r="O607" s="38" t="str">
        <f t="shared" si="64"/>
        <v xml:space="preserve"> </v>
      </c>
      <c r="P607" s="37" t="str">
        <f t="shared" si="65"/>
        <v xml:space="preserve"> </v>
      </c>
      <c r="Q607" s="36" t="str">
        <f t="shared" si="66"/>
        <v xml:space="preserve"> </v>
      </c>
      <c r="R607" s="29"/>
      <c r="S607" s="30"/>
      <c r="T607" s="31"/>
      <c r="U607" s="31"/>
      <c r="V607" s="31"/>
      <c r="W607" s="33"/>
      <c r="X607" s="35"/>
      <c r="Y607" s="35"/>
      <c r="Z607" s="33"/>
      <c r="AA607" s="35"/>
      <c r="AB607" s="35"/>
      <c r="AC607" s="33"/>
      <c r="AD607" s="35"/>
      <c r="AE607" s="35"/>
      <c r="AF607" s="33"/>
      <c r="AG607" s="31"/>
      <c r="AH607" s="35"/>
      <c r="AI607" s="33"/>
      <c r="AJ607" s="29"/>
      <c r="AK607" s="57"/>
    </row>
    <row r="608" spans="1:37" ht="16.5" customHeight="1">
      <c r="A608" s="30"/>
      <c r="B608" s="31"/>
      <c r="C608" s="31"/>
      <c r="D608" s="31"/>
      <c r="E608" s="33"/>
      <c r="F608" s="34"/>
      <c r="G608" s="35"/>
      <c r="H608" s="36" t="str">
        <f t="shared" si="60"/>
        <v/>
      </c>
      <c r="I608" s="34"/>
      <c r="J608" s="35"/>
      <c r="K608" s="36" t="str">
        <f t="shared" si="61"/>
        <v/>
      </c>
      <c r="L608" s="34"/>
      <c r="M608" s="37" t="str">
        <f t="shared" si="62"/>
        <v xml:space="preserve"> </v>
      </c>
      <c r="N608" s="36" t="str">
        <f t="shared" si="63"/>
        <v xml:space="preserve"> </v>
      </c>
      <c r="O608" s="38" t="str">
        <f t="shared" si="64"/>
        <v xml:space="preserve"> </v>
      </c>
      <c r="P608" s="37" t="str">
        <f t="shared" si="65"/>
        <v xml:space="preserve"> </v>
      </c>
      <c r="Q608" s="36" t="str">
        <f t="shared" si="66"/>
        <v xml:space="preserve"> </v>
      </c>
      <c r="R608" s="29"/>
      <c r="S608" s="51"/>
      <c r="T608" s="72"/>
      <c r="U608" s="72"/>
      <c r="V608" s="72"/>
      <c r="W608" s="36"/>
      <c r="X608" s="37"/>
      <c r="Y608" s="37"/>
      <c r="Z608" s="36"/>
      <c r="AA608" s="37"/>
      <c r="AB608" s="37"/>
      <c r="AC608" s="36"/>
      <c r="AD608" s="37"/>
      <c r="AE608" s="37"/>
      <c r="AF608" s="36"/>
      <c r="AG608" s="72"/>
      <c r="AH608" s="37"/>
      <c r="AI608" s="36"/>
      <c r="AJ608" s="17"/>
      <c r="AK608" s="57"/>
    </row>
    <row r="609" spans="1:37" ht="16.5" customHeight="1">
      <c r="A609" s="30"/>
      <c r="B609" s="31"/>
      <c r="C609" s="31"/>
      <c r="D609" s="31"/>
      <c r="E609" s="33"/>
      <c r="F609" s="34"/>
      <c r="G609" s="35"/>
      <c r="H609" s="36" t="str">
        <f t="shared" si="60"/>
        <v/>
      </c>
      <c r="I609" s="34"/>
      <c r="J609" s="35"/>
      <c r="K609" s="36" t="str">
        <f t="shared" si="61"/>
        <v/>
      </c>
      <c r="L609" s="34"/>
      <c r="M609" s="37" t="str">
        <f t="shared" si="62"/>
        <v xml:space="preserve"> </v>
      </c>
      <c r="N609" s="36" t="str">
        <f t="shared" si="63"/>
        <v xml:space="preserve"> </v>
      </c>
      <c r="O609" s="38" t="str">
        <f t="shared" si="64"/>
        <v xml:space="preserve"> </v>
      </c>
      <c r="P609" s="37" t="str">
        <f t="shared" si="65"/>
        <v xml:space="preserve"> </v>
      </c>
      <c r="Q609" s="36" t="str">
        <f t="shared" si="66"/>
        <v xml:space="preserve"> </v>
      </c>
      <c r="R609" s="29"/>
      <c r="S609" s="30"/>
      <c r="T609" s="31"/>
      <c r="U609" s="31"/>
      <c r="V609" s="31"/>
      <c r="W609" s="33"/>
      <c r="X609" s="35"/>
      <c r="Y609" s="35"/>
      <c r="Z609" s="33"/>
      <c r="AA609" s="35"/>
      <c r="AB609" s="35"/>
      <c r="AC609" s="33"/>
      <c r="AD609" s="35"/>
      <c r="AE609" s="35"/>
      <c r="AF609" s="33"/>
      <c r="AG609" s="31"/>
      <c r="AH609" s="35"/>
      <c r="AI609" s="33"/>
      <c r="AJ609" s="29"/>
      <c r="AK609" s="57"/>
    </row>
    <row r="610" spans="1:37" ht="16.5" customHeight="1">
      <c r="A610" s="30"/>
      <c r="B610" s="31"/>
      <c r="C610" s="31"/>
      <c r="D610" s="31"/>
      <c r="E610" s="33"/>
      <c r="F610" s="34"/>
      <c r="G610" s="35"/>
      <c r="H610" s="36" t="str">
        <f t="shared" si="60"/>
        <v/>
      </c>
      <c r="I610" s="34"/>
      <c r="J610" s="35"/>
      <c r="K610" s="36" t="str">
        <f t="shared" si="61"/>
        <v/>
      </c>
      <c r="L610" s="34"/>
      <c r="M610" s="37" t="str">
        <f t="shared" si="62"/>
        <v xml:space="preserve"> </v>
      </c>
      <c r="N610" s="36" t="str">
        <f t="shared" si="63"/>
        <v xml:space="preserve"> </v>
      </c>
      <c r="O610" s="38" t="str">
        <f t="shared" si="64"/>
        <v xml:space="preserve"> </v>
      </c>
      <c r="P610" s="37" t="str">
        <f t="shared" si="65"/>
        <v xml:space="preserve"> </v>
      </c>
      <c r="Q610" s="36" t="str">
        <f t="shared" si="66"/>
        <v xml:space="preserve"> </v>
      </c>
      <c r="R610" s="29"/>
      <c r="S610" s="51"/>
      <c r="T610" s="72"/>
      <c r="U610" s="72"/>
      <c r="V610" s="72"/>
      <c r="W610" s="36"/>
      <c r="X610" s="37"/>
      <c r="Y610" s="37"/>
      <c r="Z610" s="36"/>
      <c r="AA610" s="37"/>
      <c r="AB610" s="37"/>
      <c r="AC610" s="36"/>
      <c r="AD610" s="37"/>
      <c r="AE610" s="37"/>
      <c r="AF610" s="36"/>
      <c r="AG610" s="72"/>
      <c r="AH610" s="37"/>
      <c r="AI610" s="36"/>
      <c r="AJ610" s="17"/>
      <c r="AK610" s="57"/>
    </row>
    <row r="611" spans="1:37" ht="16.5" customHeight="1">
      <c r="A611" s="30"/>
      <c r="B611" s="31"/>
      <c r="C611" s="31"/>
      <c r="D611" s="31"/>
      <c r="E611" s="33"/>
      <c r="F611" s="34"/>
      <c r="G611" s="35"/>
      <c r="H611" s="36" t="str">
        <f t="shared" si="60"/>
        <v/>
      </c>
      <c r="I611" s="34"/>
      <c r="J611" s="35"/>
      <c r="K611" s="36" t="str">
        <f t="shared" si="61"/>
        <v/>
      </c>
      <c r="L611" s="34"/>
      <c r="M611" s="37" t="str">
        <f t="shared" si="62"/>
        <v xml:space="preserve"> </v>
      </c>
      <c r="N611" s="36" t="str">
        <f t="shared" si="63"/>
        <v xml:space="preserve"> </v>
      </c>
      <c r="O611" s="38" t="str">
        <f t="shared" si="64"/>
        <v xml:space="preserve"> </v>
      </c>
      <c r="P611" s="37" t="str">
        <f t="shared" si="65"/>
        <v xml:space="preserve"> </v>
      </c>
      <c r="Q611" s="36" t="str">
        <f t="shared" si="66"/>
        <v xml:space="preserve"> </v>
      </c>
      <c r="R611" s="29"/>
      <c r="S611" s="30"/>
      <c r="T611" s="31"/>
      <c r="U611" s="31"/>
      <c r="V611" s="31"/>
      <c r="W611" s="33"/>
      <c r="X611" s="35"/>
      <c r="Y611" s="35"/>
      <c r="Z611" s="33"/>
      <c r="AA611" s="35"/>
      <c r="AB611" s="35"/>
      <c r="AC611" s="33"/>
      <c r="AD611" s="35"/>
      <c r="AE611" s="35"/>
      <c r="AF611" s="33"/>
      <c r="AG611" s="31"/>
      <c r="AH611" s="35"/>
      <c r="AI611" s="33"/>
      <c r="AJ611" s="29"/>
      <c r="AK611" s="57"/>
    </row>
    <row r="612" spans="1:37" ht="16.5" customHeight="1">
      <c r="A612" s="30"/>
      <c r="B612" s="31"/>
      <c r="C612" s="31"/>
      <c r="D612" s="31"/>
      <c r="E612" s="33"/>
      <c r="F612" s="34"/>
      <c r="G612" s="35"/>
      <c r="H612" s="36" t="str">
        <f t="shared" si="60"/>
        <v/>
      </c>
      <c r="I612" s="34"/>
      <c r="J612" s="35"/>
      <c r="K612" s="36" t="str">
        <f t="shared" si="61"/>
        <v/>
      </c>
      <c r="L612" s="34"/>
      <c r="M612" s="37" t="str">
        <f t="shared" si="62"/>
        <v xml:space="preserve"> </v>
      </c>
      <c r="N612" s="36" t="str">
        <f t="shared" si="63"/>
        <v xml:space="preserve"> </v>
      </c>
      <c r="O612" s="38" t="str">
        <f t="shared" si="64"/>
        <v xml:space="preserve"> </v>
      </c>
      <c r="P612" s="37" t="str">
        <f t="shared" si="65"/>
        <v xml:space="preserve"> </v>
      </c>
      <c r="Q612" s="36" t="str">
        <f t="shared" si="66"/>
        <v xml:space="preserve"> </v>
      </c>
      <c r="R612" s="29"/>
      <c r="S612" s="51"/>
      <c r="T612" s="72"/>
      <c r="U612" s="72"/>
      <c r="V612" s="72"/>
      <c r="W612" s="36"/>
      <c r="X612" s="37"/>
      <c r="Y612" s="37"/>
      <c r="Z612" s="36"/>
      <c r="AA612" s="37"/>
      <c r="AB612" s="37"/>
      <c r="AC612" s="36"/>
      <c r="AD612" s="37"/>
      <c r="AE612" s="37"/>
      <c r="AF612" s="36"/>
      <c r="AG612" s="72"/>
      <c r="AH612" s="37"/>
      <c r="AI612" s="36"/>
      <c r="AJ612" s="17"/>
      <c r="AK612" s="57"/>
    </row>
    <row r="613" spans="1:37" ht="16.5" customHeight="1">
      <c r="A613" s="30"/>
      <c r="B613" s="31"/>
      <c r="C613" s="31"/>
      <c r="D613" s="31"/>
      <c r="E613" s="33"/>
      <c r="F613" s="34"/>
      <c r="G613" s="35"/>
      <c r="H613" s="36" t="str">
        <f t="shared" si="60"/>
        <v/>
      </c>
      <c r="I613" s="34"/>
      <c r="J613" s="35"/>
      <c r="K613" s="36" t="str">
        <f t="shared" si="61"/>
        <v/>
      </c>
      <c r="L613" s="34"/>
      <c r="M613" s="37" t="str">
        <f t="shared" si="62"/>
        <v xml:space="preserve"> </v>
      </c>
      <c r="N613" s="36" t="str">
        <f t="shared" si="63"/>
        <v xml:space="preserve"> </v>
      </c>
      <c r="O613" s="38" t="str">
        <f t="shared" si="64"/>
        <v xml:space="preserve"> </v>
      </c>
      <c r="P613" s="37" t="str">
        <f t="shared" si="65"/>
        <v xml:space="preserve"> </v>
      </c>
      <c r="Q613" s="36" t="str">
        <f t="shared" si="66"/>
        <v xml:space="preserve"> </v>
      </c>
      <c r="R613" s="29"/>
      <c r="S613" s="30"/>
      <c r="T613" s="31"/>
      <c r="U613" s="31"/>
      <c r="V613" s="31"/>
      <c r="W613" s="33"/>
      <c r="X613" s="35"/>
      <c r="Y613" s="35"/>
      <c r="Z613" s="33"/>
      <c r="AA613" s="35"/>
      <c r="AB613" s="35"/>
      <c r="AC613" s="33"/>
      <c r="AD613" s="35"/>
      <c r="AE613" s="35"/>
      <c r="AF613" s="33"/>
      <c r="AG613" s="31"/>
      <c r="AH613" s="35"/>
      <c r="AI613" s="33"/>
      <c r="AJ613" s="29"/>
      <c r="AK613" s="57"/>
    </row>
    <row r="614" spans="1:37" ht="16.5" customHeight="1">
      <c r="A614" s="30"/>
      <c r="B614" s="31"/>
      <c r="C614" s="31"/>
      <c r="D614" s="31"/>
      <c r="E614" s="33"/>
      <c r="F614" s="34"/>
      <c r="G614" s="35"/>
      <c r="H614" s="36" t="str">
        <f t="shared" si="60"/>
        <v/>
      </c>
      <c r="I614" s="34"/>
      <c r="J614" s="35"/>
      <c r="K614" s="36" t="str">
        <f t="shared" si="61"/>
        <v/>
      </c>
      <c r="L614" s="34"/>
      <c r="M614" s="37" t="str">
        <f t="shared" si="62"/>
        <v xml:space="preserve"> </v>
      </c>
      <c r="N614" s="36" t="str">
        <f t="shared" si="63"/>
        <v xml:space="preserve"> </v>
      </c>
      <c r="O614" s="38" t="str">
        <f t="shared" si="64"/>
        <v xml:space="preserve"> </v>
      </c>
      <c r="P614" s="37" t="str">
        <f t="shared" si="65"/>
        <v xml:space="preserve"> </v>
      </c>
      <c r="Q614" s="36" t="str">
        <f t="shared" si="66"/>
        <v xml:space="preserve"> </v>
      </c>
      <c r="R614" s="29"/>
      <c r="S614" s="51"/>
      <c r="T614" s="72"/>
      <c r="U614" s="72"/>
      <c r="V614" s="72"/>
      <c r="W614" s="36"/>
      <c r="X614" s="37"/>
      <c r="Y614" s="37"/>
      <c r="Z614" s="36"/>
      <c r="AA614" s="37"/>
      <c r="AB614" s="37"/>
      <c r="AC614" s="36"/>
      <c r="AD614" s="37"/>
      <c r="AE614" s="37"/>
      <c r="AF614" s="36"/>
      <c r="AG614" s="72"/>
      <c r="AH614" s="37"/>
      <c r="AI614" s="36"/>
      <c r="AJ614" s="17"/>
      <c r="AK614" s="57"/>
    </row>
    <row r="615" spans="1:37" ht="16.5" customHeight="1">
      <c r="A615" s="30"/>
      <c r="B615" s="31"/>
      <c r="C615" s="31"/>
      <c r="D615" s="31"/>
      <c r="E615" s="33"/>
      <c r="F615" s="34"/>
      <c r="G615" s="35"/>
      <c r="H615" s="36" t="str">
        <f t="shared" si="60"/>
        <v/>
      </c>
      <c r="I615" s="34"/>
      <c r="J615" s="35"/>
      <c r="K615" s="36" t="str">
        <f t="shared" si="61"/>
        <v/>
      </c>
      <c r="L615" s="34"/>
      <c r="M615" s="37" t="str">
        <f t="shared" si="62"/>
        <v xml:space="preserve"> </v>
      </c>
      <c r="N615" s="36" t="str">
        <f t="shared" si="63"/>
        <v xml:space="preserve"> </v>
      </c>
      <c r="O615" s="38" t="str">
        <f t="shared" si="64"/>
        <v xml:space="preserve"> </v>
      </c>
      <c r="P615" s="37" t="str">
        <f t="shared" si="65"/>
        <v xml:space="preserve"> </v>
      </c>
      <c r="Q615" s="36" t="str">
        <f t="shared" si="66"/>
        <v xml:space="preserve"> </v>
      </c>
      <c r="R615" s="29"/>
      <c r="S615" s="30"/>
      <c r="T615" s="31"/>
      <c r="U615" s="31"/>
      <c r="V615" s="31"/>
      <c r="W615" s="33"/>
      <c r="X615" s="35"/>
      <c r="Y615" s="35"/>
      <c r="Z615" s="33"/>
      <c r="AA615" s="35"/>
      <c r="AB615" s="35"/>
      <c r="AC615" s="33"/>
      <c r="AD615" s="35"/>
      <c r="AE615" s="35"/>
      <c r="AF615" s="33"/>
      <c r="AG615" s="31"/>
      <c r="AH615" s="35"/>
      <c r="AI615" s="33"/>
      <c r="AJ615" s="29"/>
      <c r="AK615" s="57"/>
    </row>
    <row r="616" spans="1:37" ht="16.5" customHeight="1">
      <c r="A616" s="30"/>
      <c r="B616" s="31"/>
      <c r="C616" s="31"/>
      <c r="D616" s="31"/>
      <c r="E616" s="33"/>
      <c r="F616" s="34"/>
      <c r="G616" s="35"/>
      <c r="H616" s="36" t="str">
        <f t="shared" si="60"/>
        <v/>
      </c>
      <c r="I616" s="34"/>
      <c r="J616" s="35"/>
      <c r="K616" s="36" t="str">
        <f t="shared" si="61"/>
        <v/>
      </c>
      <c r="L616" s="34"/>
      <c r="M616" s="37" t="str">
        <f t="shared" si="62"/>
        <v xml:space="preserve"> </v>
      </c>
      <c r="N616" s="36" t="str">
        <f t="shared" si="63"/>
        <v xml:space="preserve"> </v>
      </c>
      <c r="O616" s="38" t="str">
        <f t="shared" si="64"/>
        <v xml:space="preserve"> </v>
      </c>
      <c r="P616" s="37" t="str">
        <f t="shared" si="65"/>
        <v xml:space="preserve"> </v>
      </c>
      <c r="Q616" s="36" t="str">
        <f t="shared" si="66"/>
        <v xml:space="preserve"> </v>
      </c>
      <c r="R616" s="29"/>
      <c r="S616" s="51"/>
      <c r="T616" s="72"/>
      <c r="U616" s="72"/>
      <c r="V616" s="72"/>
      <c r="W616" s="36"/>
      <c r="X616" s="37"/>
      <c r="Y616" s="37"/>
      <c r="Z616" s="36"/>
      <c r="AA616" s="37"/>
      <c r="AB616" s="37"/>
      <c r="AC616" s="36"/>
      <c r="AD616" s="37"/>
      <c r="AE616" s="37"/>
      <c r="AF616" s="36"/>
      <c r="AG616" s="72"/>
      <c r="AH616" s="37"/>
      <c r="AI616" s="36"/>
      <c r="AJ616" s="17"/>
      <c r="AK616" s="57"/>
    </row>
    <row r="617" spans="1:37" ht="16.5" customHeight="1">
      <c r="A617" s="30"/>
      <c r="B617" s="31"/>
      <c r="C617" s="31"/>
      <c r="D617" s="31"/>
      <c r="E617" s="33"/>
      <c r="F617" s="34"/>
      <c r="G617" s="35"/>
      <c r="H617" s="36" t="str">
        <f t="shared" si="60"/>
        <v/>
      </c>
      <c r="I617" s="34"/>
      <c r="J617" s="35"/>
      <c r="K617" s="36" t="str">
        <f t="shared" si="61"/>
        <v/>
      </c>
      <c r="L617" s="34"/>
      <c r="M617" s="37" t="str">
        <f t="shared" si="62"/>
        <v xml:space="preserve"> </v>
      </c>
      <c r="N617" s="36" t="str">
        <f t="shared" si="63"/>
        <v xml:space="preserve"> </v>
      </c>
      <c r="O617" s="38" t="str">
        <f t="shared" si="64"/>
        <v xml:space="preserve"> </v>
      </c>
      <c r="P617" s="37" t="str">
        <f t="shared" si="65"/>
        <v xml:space="preserve"> </v>
      </c>
      <c r="Q617" s="36" t="str">
        <f t="shared" si="66"/>
        <v xml:space="preserve"> </v>
      </c>
      <c r="R617" s="29"/>
      <c r="S617" s="30"/>
      <c r="T617" s="31"/>
      <c r="U617" s="31"/>
      <c r="V617" s="31"/>
      <c r="W617" s="33"/>
      <c r="X617" s="35"/>
      <c r="Y617" s="35"/>
      <c r="Z617" s="33"/>
      <c r="AA617" s="35"/>
      <c r="AB617" s="35"/>
      <c r="AC617" s="33"/>
      <c r="AD617" s="35"/>
      <c r="AE617" s="35"/>
      <c r="AF617" s="33"/>
      <c r="AG617" s="31"/>
      <c r="AH617" s="35"/>
      <c r="AI617" s="33"/>
      <c r="AJ617" s="29"/>
      <c r="AK617" s="57"/>
    </row>
    <row r="618" spans="1:37" ht="16.5" customHeight="1">
      <c r="A618" s="30"/>
      <c r="B618" s="31"/>
      <c r="C618" s="31"/>
      <c r="D618" s="31"/>
      <c r="E618" s="33"/>
      <c r="F618" s="34"/>
      <c r="G618" s="35"/>
      <c r="H618" s="36" t="str">
        <f t="shared" si="60"/>
        <v/>
      </c>
      <c r="I618" s="34"/>
      <c r="J618" s="35"/>
      <c r="K618" s="36" t="str">
        <f t="shared" si="61"/>
        <v/>
      </c>
      <c r="L618" s="34"/>
      <c r="M618" s="37" t="str">
        <f t="shared" si="62"/>
        <v xml:space="preserve"> </v>
      </c>
      <c r="N618" s="36" t="str">
        <f t="shared" si="63"/>
        <v xml:space="preserve"> </v>
      </c>
      <c r="O618" s="38" t="str">
        <f t="shared" si="64"/>
        <v xml:space="preserve"> </v>
      </c>
      <c r="P618" s="37" t="str">
        <f t="shared" si="65"/>
        <v xml:space="preserve"> </v>
      </c>
      <c r="Q618" s="36" t="str">
        <f t="shared" si="66"/>
        <v xml:space="preserve"> </v>
      </c>
      <c r="R618" s="29"/>
      <c r="S618" s="51"/>
      <c r="T618" s="72"/>
      <c r="U618" s="72"/>
      <c r="V618" s="72"/>
      <c r="W618" s="36"/>
      <c r="X618" s="37"/>
      <c r="Y618" s="37"/>
      <c r="Z618" s="36"/>
      <c r="AA618" s="37"/>
      <c r="AB618" s="37"/>
      <c r="AC618" s="36"/>
      <c r="AD618" s="37"/>
      <c r="AE618" s="37"/>
      <c r="AF618" s="36"/>
      <c r="AG618" s="72"/>
      <c r="AH618" s="37"/>
      <c r="AI618" s="36"/>
      <c r="AJ618" s="17"/>
      <c r="AK618" s="57"/>
    </row>
    <row r="619" spans="1:37" ht="16.5" customHeight="1">
      <c r="A619" s="30"/>
      <c r="B619" s="31"/>
      <c r="C619" s="31"/>
      <c r="D619" s="31"/>
      <c r="E619" s="33"/>
      <c r="F619" s="34"/>
      <c r="G619" s="35"/>
      <c r="H619" s="36" t="str">
        <f t="shared" si="60"/>
        <v/>
      </c>
      <c r="I619" s="34"/>
      <c r="J619" s="35"/>
      <c r="K619" s="36" t="str">
        <f t="shared" si="61"/>
        <v/>
      </c>
      <c r="L619" s="34"/>
      <c r="M619" s="37" t="str">
        <f t="shared" si="62"/>
        <v xml:space="preserve"> </v>
      </c>
      <c r="N619" s="36" t="str">
        <f t="shared" si="63"/>
        <v xml:space="preserve"> </v>
      </c>
      <c r="O619" s="38" t="str">
        <f t="shared" si="64"/>
        <v xml:space="preserve"> </v>
      </c>
      <c r="P619" s="37" t="str">
        <f t="shared" si="65"/>
        <v xml:space="preserve"> </v>
      </c>
      <c r="Q619" s="36" t="str">
        <f t="shared" si="66"/>
        <v xml:space="preserve"> </v>
      </c>
      <c r="R619" s="29"/>
      <c r="S619" s="30"/>
      <c r="T619" s="31"/>
      <c r="U619" s="31"/>
      <c r="V619" s="31"/>
      <c r="W619" s="33"/>
      <c r="X619" s="35"/>
      <c r="Y619" s="35"/>
      <c r="Z619" s="33"/>
      <c r="AA619" s="35"/>
      <c r="AB619" s="35"/>
      <c r="AC619" s="33"/>
      <c r="AD619" s="35"/>
      <c r="AE619" s="35"/>
      <c r="AF619" s="33"/>
      <c r="AG619" s="31"/>
      <c r="AH619" s="35"/>
      <c r="AI619" s="33"/>
      <c r="AJ619" s="29"/>
      <c r="AK619" s="57"/>
    </row>
    <row r="620" spans="1:37" ht="16.5" customHeight="1">
      <c r="A620" s="30"/>
      <c r="B620" s="31"/>
      <c r="C620" s="31"/>
      <c r="D620" s="31"/>
      <c r="E620" s="33"/>
      <c r="F620" s="34"/>
      <c r="G620" s="35"/>
      <c r="H620" s="36" t="str">
        <f t="shared" si="60"/>
        <v/>
      </c>
      <c r="I620" s="34"/>
      <c r="J620" s="35"/>
      <c r="K620" s="36" t="str">
        <f t="shared" si="61"/>
        <v/>
      </c>
      <c r="L620" s="34"/>
      <c r="M620" s="37" t="str">
        <f t="shared" si="62"/>
        <v xml:space="preserve"> </v>
      </c>
      <c r="N620" s="36" t="str">
        <f t="shared" si="63"/>
        <v xml:space="preserve"> </v>
      </c>
      <c r="O620" s="38" t="str">
        <f t="shared" si="64"/>
        <v xml:space="preserve"> </v>
      </c>
      <c r="P620" s="37" t="str">
        <f t="shared" si="65"/>
        <v xml:space="preserve"> </v>
      </c>
      <c r="Q620" s="36" t="str">
        <f t="shared" si="66"/>
        <v xml:space="preserve"> </v>
      </c>
      <c r="R620" s="29"/>
      <c r="S620" s="51"/>
      <c r="T620" s="72"/>
      <c r="U620" s="72"/>
      <c r="V620" s="72"/>
      <c r="W620" s="36"/>
      <c r="X620" s="37"/>
      <c r="Y620" s="37"/>
      <c r="Z620" s="36"/>
      <c r="AA620" s="37"/>
      <c r="AB620" s="37"/>
      <c r="AC620" s="36"/>
      <c r="AD620" s="37"/>
      <c r="AE620" s="37"/>
      <c r="AF620" s="36"/>
      <c r="AG620" s="72"/>
      <c r="AH620" s="37"/>
      <c r="AI620" s="36"/>
      <c r="AJ620" s="17"/>
      <c r="AK620" s="57"/>
    </row>
    <row r="621" spans="1:37" ht="16.5" customHeight="1">
      <c r="A621" s="30"/>
      <c r="B621" s="31"/>
      <c r="C621" s="31"/>
      <c r="D621" s="31"/>
      <c r="E621" s="33"/>
      <c r="F621" s="34"/>
      <c r="G621" s="35"/>
      <c r="H621" s="36" t="str">
        <f t="shared" si="60"/>
        <v/>
      </c>
      <c r="I621" s="34"/>
      <c r="J621" s="35"/>
      <c r="K621" s="36" t="str">
        <f t="shared" si="61"/>
        <v/>
      </c>
      <c r="L621" s="34"/>
      <c r="M621" s="37" t="str">
        <f t="shared" si="62"/>
        <v xml:space="preserve"> </v>
      </c>
      <c r="N621" s="36" t="str">
        <f t="shared" si="63"/>
        <v xml:space="preserve"> </v>
      </c>
      <c r="O621" s="38" t="str">
        <f t="shared" si="64"/>
        <v xml:space="preserve"> </v>
      </c>
      <c r="P621" s="37" t="str">
        <f t="shared" si="65"/>
        <v xml:space="preserve"> </v>
      </c>
      <c r="Q621" s="36" t="str">
        <f t="shared" si="66"/>
        <v xml:space="preserve"> </v>
      </c>
      <c r="R621" s="29"/>
      <c r="S621" s="30"/>
      <c r="T621" s="31"/>
      <c r="U621" s="31"/>
      <c r="V621" s="31"/>
      <c r="W621" s="33"/>
      <c r="X621" s="35"/>
      <c r="Y621" s="35"/>
      <c r="Z621" s="33"/>
      <c r="AA621" s="35"/>
      <c r="AB621" s="35"/>
      <c r="AC621" s="33"/>
      <c r="AD621" s="35"/>
      <c r="AE621" s="35"/>
      <c r="AF621" s="33"/>
      <c r="AG621" s="31"/>
      <c r="AH621" s="35"/>
      <c r="AI621" s="33"/>
      <c r="AJ621" s="29"/>
      <c r="AK621" s="57"/>
    </row>
    <row r="622" spans="1:37" ht="16.5" customHeight="1">
      <c r="A622" s="30"/>
      <c r="B622" s="31"/>
      <c r="C622" s="31"/>
      <c r="D622" s="31"/>
      <c r="E622" s="33"/>
      <c r="F622" s="34"/>
      <c r="G622" s="35"/>
      <c r="H622" s="36" t="str">
        <f t="shared" si="60"/>
        <v/>
      </c>
      <c r="I622" s="34"/>
      <c r="J622" s="35"/>
      <c r="K622" s="36" t="str">
        <f t="shared" si="61"/>
        <v/>
      </c>
      <c r="L622" s="34"/>
      <c r="M622" s="37" t="str">
        <f t="shared" si="62"/>
        <v xml:space="preserve"> </v>
      </c>
      <c r="N622" s="36" t="str">
        <f t="shared" si="63"/>
        <v xml:space="preserve"> </v>
      </c>
      <c r="O622" s="38" t="str">
        <f t="shared" si="64"/>
        <v xml:space="preserve"> </v>
      </c>
      <c r="P622" s="37" t="str">
        <f t="shared" si="65"/>
        <v xml:space="preserve"> </v>
      </c>
      <c r="Q622" s="36" t="str">
        <f t="shared" si="66"/>
        <v xml:space="preserve"> </v>
      </c>
      <c r="R622" s="29"/>
      <c r="S622" s="51"/>
      <c r="T622" s="72"/>
      <c r="U622" s="72"/>
      <c r="V622" s="72"/>
      <c r="W622" s="36"/>
      <c r="X622" s="37"/>
      <c r="Y622" s="37"/>
      <c r="Z622" s="36"/>
      <c r="AA622" s="37"/>
      <c r="AB622" s="37"/>
      <c r="AC622" s="36"/>
      <c r="AD622" s="37"/>
      <c r="AE622" s="37"/>
      <c r="AF622" s="36"/>
      <c r="AG622" s="72"/>
      <c r="AH622" s="37"/>
      <c r="AI622" s="36"/>
      <c r="AJ622" s="17"/>
      <c r="AK622" s="57"/>
    </row>
    <row r="623" spans="1:37" ht="16.5" customHeight="1">
      <c r="A623" s="30"/>
      <c r="B623" s="31"/>
      <c r="C623" s="31"/>
      <c r="D623" s="31"/>
      <c r="E623" s="33"/>
      <c r="F623" s="34"/>
      <c r="G623" s="35"/>
      <c r="H623" s="36" t="str">
        <f t="shared" si="60"/>
        <v/>
      </c>
      <c r="I623" s="34"/>
      <c r="J623" s="35"/>
      <c r="K623" s="36" t="str">
        <f t="shared" si="61"/>
        <v/>
      </c>
      <c r="L623" s="34"/>
      <c r="M623" s="37" t="str">
        <f t="shared" si="62"/>
        <v xml:space="preserve"> </v>
      </c>
      <c r="N623" s="36" t="str">
        <f t="shared" si="63"/>
        <v xml:space="preserve"> </v>
      </c>
      <c r="O623" s="38" t="str">
        <f t="shared" si="64"/>
        <v xml:space="preserve"> </v>
      </c>
      <c r="P623" s="37" t="str">
        <f t="shared" si="65"/>
        <v xml:space="preserve"> </v>
      </c>
      <c r="Q623" s="36" t="str">
        <f t="shared" si="66"/>
        <v xml:space="preserve"> </v>
      </c>
      <c r="R623" s="29"/>
      <c r="S623" s="30"/>
      <c r="T623" s="31"/>
      <c r="U623" s="31"/>
      <c r="V623" s="31"/>
      <c r="W623" s="33"/>
      <c r="X623" s="35"/>
      <c r="Y623" s="35"/>
      <c r="Z623" s="33"/>
      <c r="AA623" s="35"/>
      <c r="AB623" s="35"/>
      <c r="AC623" s="33"/>
      <c r="AD623" s="35"/>
      <c r="AE623" s="35"/>
      <c r="AF623" s="33"/>
      <c r="AG623" s="31"/>
      <c r="AH623" s="35"/>
      <c r="AI623" s="33"/>
      <c r="AJ623" s="29"/>
      <c r="AK623" s="57"/>
    </row>
    <row r="624" spans="1:37" ht="16.5" customHeight="1">
      <c r="A624" s="30"/>
      <c r="B624" s="31"/>
      <c r="C624" s="31"/>
      <c r="D624" s="31"/>
      <c r="E624" s="33"/>
      <c r="F624" s="34"/>
      <c r="G624" s="35"/>
      <c r="H624" s="36" t="str">
        <f t="shared" si="60"/>
        <v/>
      </c>
      <c r="I624" s="34"/>
      <c r="J624" s="35"/>
      <c r="K624" s="36" t="str">
        <f t="shared" si="61"/>
        <v/>
      </c>
      <c r="L624" s="34"/>
      <c r="M624" s="37" t="str">
        <f t="shared" si="62"/>
        <v xml:space="preserve"> </v>
      </c>
      <c r="N624" s="36" t="str">
        <f t="shared" si="63"/>
        <v xml:space="preserve"> </v>
      </c>
      <c r="O624" s="38" t="str">
        <f t="shared" si="64"/>
        <v xml:space="preserve"> </v>
      </c>
      <c r="P624" s="37" t="str">
        <f t="shared" si="65"/>
        <v xml:space="preserve"> </v>
      </c>
      <c r="Q624" s="36" t="str">
        <f t="shared" si="66"/>
        <v xml:space="preserve"> </v>
      </c>
      <c r="R624" s="29"/>
      <c r="S624" s="51"/>
      <c r="T624" s="72"/>
      <c r="U624" s="72"/>
      <c r="V624" s="72"/>
      <c r="W624" s="36"/>
      <c r="X624" s="37"/>
      <c r="Y624" s="37"/>
      <c r="Z624" s="36"/>
      <c r="AA624" s="37"/>
      <c r="AB624" s="37"/>
      <c r="AC624" s="36"/>
      <c r="AD624" s="37"/>
      <c r="AE624" s="37"/>
      <c r="AF624" s="36"/>
      <c r="AG624" s="72"/>
      <c r="AH624" s="37"/>
      <c r="AI624" s="36"/>
      <c r="AJ624" s="17"/>
      <c r="AK624" s="57"/>
    </row>
    <row r="625" spans="1:37" ht="16.5" customHeight="1">
      <c r="A625" s="30"/>
      <c r="B625" s="31"/>
      <c r="C625" s="31"/>
      <c r="D625" s="31"/>
      <c r="E625" s="33"/>
      <c r="F625" s="34"/>
      <c r="G625" s="35"/>
      <c r="H625" s="36" t="str">
        <f t="shared" si="60"/>
        <v/>
      </c>
      <c r="I625" s="34"/>
      <c r="J625" s="35"/>
      <c r="K625" s="36" t="str">
        <f t="shared" si="61"/>
        <v/>
      </c>
      <c r="L625" s="34"/>
      <c r="M625" s="37" t="str">
        <f t="shared" si="62"/>
        <v xml:space="preserve"> </v>
      </c>
      <c r="N625" s="36" t="str">
        <f t="shared" si="63"/>
        <v xml:space="preserve"> </v>
      </c>
      <c r="O625" s="38" t="str">
        <f t="shared" si="64"/>
        <v xml:space="preserve"> </v>
      </c>
      <c r="P625" s="37" t="str">
        <f t="shared" si="65"/>
        <v xml:space="preserve"> </v>
      </c>
      <c r="Q625" s="36" t="str">
        <f t="shared" si="66"/>
        <v xml:space="preserve"> </v>
      </c>
      <c r="R625" s="29"/>
      <c r="S625" s="30"/>
      <c r="T625" s="31"/>
      <c r="U625" s="31"/>
      <c r="V625" s="31"/>
      <c r="W625" s="33"/>
      <c r="X625" s="35"/>
      <c r="Y625" s="35"/>
      <c r="Z625" s="33"/>
      <c r="AA625" s="35"/>
      <c r="AB625" s="35"/>
      <c r="AC625" s="33"/>
      <c r="AD625" s="35"/>
      <c r="AE625" s="35"/>
      <c r="AF625" s="33"/>
      <c r="AG625" s="31"/>
      <c r="AH625" s="35"/>
      <c r="AI625" s="33"/>
      <c r="AJ625" s="29"/>
      <c r="AK625" s="57"/>
    </row>
    <row r="626" spans="1:37" ht="16.5" customHeight="1">
      <c r="A626" s="30"/>
      <c r="B626" s="31"/>
      <c r="C626" s="31"/>
      <c r="D626" s="31"/>
      <c r="E626" s="33"/>
      <c r="F626" s="34"/>
      <c r="G626" s="35"/>
      <c r="H626" s="36" t="str">
        <f t="shared" si="60"/>
        <v/>
      </c>
      <c r="I626" s="34"/>
      <c r="J626" s="35"/>
      <c r="K626" s="36" t="str">
        <f t="shared" si="61"/>
        <v/>
      </c>
      <c r="L626" s="34"/>
      <c r="M626" s="37" t="str">
        <f t="shared" si="62"/>
        <v xml:space="preserve"> </v>
      </c>
      <c r="N626" s="36" t="str">
        <f t="shared" si="63"/>
        <v xml:space="preserve"> </v>
      </c>
      <c r="O626" s="38" t="str">
        <f t="shared" si="64"/>
        <v xml:space="preserve"> </v>
      </c>
      <c r="P626" s="37" t="str">
        <f t="shared" si="65"/>
        <v xml:space="preserve"> </v>
      </c>
      <c r="Q626" s="36" t="str">
        <f t="shared" si="66"/>
        <v xml:space="preserve"> </v>
      </c>
      <c r="R626" s="29"/>
      <c r="S626" s="51"/>
      <c r="T626" s="72"/>
      <c r="U626" s="72"/>
      <c r="V626" s="72"/>
      <c r="W626" s="36"/>
      <c r="X626" s="37"/>
      <c r="Y626" s="37"/>
      <c r="Z626" s="36"/>
      <c r="AA626" s="37"/>
      <c r="AB626" s="37"/>
      <c r="AC626" s="36"/>
      <c r="AD626" s="37"/>
      <c r="AE626" s="37"/>
      <c r="AF626" s="36"/>
      <c r="AG626" s="72"/>
      <c r="AH626" s="37"/>
      <c r="AI626" s="36"/>
      <c r="AJ626" s="17"/>
      <c r="AK626" s="57"/>
    </row>
    <row r="627" spans="1:37" ht="16.5" customHeight="1">
      <c r="A627" s="30"/>
      <c r="B627" s="31"/>
      <c r="C627" s="31"/>
      <c r="D627" s="31"/>
      <c r="E627" s="33"/>
      <c r="F627" s="34"/>
      <c r="G627" s="35"/>
      <c r="H627" s="36" t="str">
        <f t="shared" si="60"/>
        <v/>
      </c>
      <c r="I627" s="34"/>
      <c r="J627" s="35"/>
      <c r="K627" s="36" t="str">
        <f t="shared" si="61"/>
        <v/>
      </c>
      <c r="L627" s="34"/>
      <c r="M627" s="37" t="str">
        <f t="shared" si="62"/>
        <v xml:space="preserve"> </v>
      </c>
      <c r="N627" s="36" t="str">
        <f t="shared" si="63"/>
        <v xml:space="preserve"> </v>
      </c>
      <c r="O627" s="38" t="str">
        <f t="shared" si="64"/>
        <v xml:space="preserve"> </v>
      </c>
      <c r="P627" s="37" t="str">
        <f t="shared" si="65"/>
        <v xml:space="preserve"> </v>
      </c>
      <c r="Q627" s="36" t="str">
        <f t="shared" si="66"/>
        <v xml:space="preserve"> </v>
      </c>
      <c r="R627" s="29"/>
      <c r="S627" s="30"/>
      <c r="T627" s="31"/>
      <c r="U627" s="31"/>
      <c r="V627" s="31"/>
      <c r="W627" s="33"/>
      <c r="X627" s="35"/>
      <c r="Y627" s="35"/>
      <c r="Z627" s="33"/>
      <c r="AA627" s="35"/>
      <c r="AB627" s="35"/>
      <c r="AC627" s="33"/>
      <c r="AD627" s="35"/>
      <c r="AE627" s="35"/>
      <c r="AF627" s="33"/>
      <c r="AG627" s="31"/>
      <c r="AH627" s="35"/>
      <c r="AI627" s="33"/>
      <c r="AJ627" s="29"/>
      <c r="AK627" s="57"/>
    </row>
    <row r="628" spans="1:37" ht="16.5" customHeight="1">
      <c r="A628" s="30"/>
      <c r="B628" s="31"/>
      <c r="C628" s="31"/>
      <c r="D628" s="31"/>
      <c r="E628" s="33"/>
      <c r="F628" s="34"/>
      <c r="G628" s="35"/>
      <c r="H628" s="36" t="str">
        <f t="shared" si="60"/>
        <v/>
      </c>
      <c r="I628" s="34"/>
      <c r="J628" s="35"/>
      <c r="K628" s="36" t="str">
        <f t="shared" si="61"/>
        <v/>
      </c>
      <c r="L628" s="34"/>
      <c r="M628" s="37" t="str">
        <f t="shared" si="62"/>
        <v xml:space="preserve"> </v>
      </c>
      <c r="N628" s="36" t="str">
        <f t="shared" si="63"/>
        <v xml:space="preserve"> </v>
      </c>
      <c r="O628" s="38" t="str">
        <f t="shared" si="64"/>
        <v xml:space="preserve"> </v>
      </c>
      <c r="P628" s="37" t="str">
        <f t="shared" si="65"/>
        <v xml:space="preserve"> </v>
      </c>
      <c r="Q628" s="36" t="str">
        <f t="shared" si="66"/>
        <v xml:space="preserve"> </v>
      </c>
      <c r="R628" s="29"/>
      <c r="S628" s="51"/>
      <c r="T628" s="72"/>
      <c r="U628" s="72"/>
      <c r="V628" s="72"/>
      <c r="W628" s="36"/>
      <c r="X628" s="37"/>
      <c r="Y628" s="37"/>
      <c r="Z628" s="36"/>
      <c r="AA628" s="37"/>
      <c r="AB628" s="37"/>
      <c r="AC628" s="36"/>
      <c r="AD628" s="37"/>
      <c r="AE628" s="37"/>
      <c r="AF628" s="36"/>
      <c r="AG628" s="72"/>
      <c r="AH628" s="37"/>
      <c r="AI628" s="36"/>
      <c r="AJ628" s="17"/>
      <c r="AK628" s="57"/>
    </row>
    <row r="629" spans="1:37" ht="16.5" customHeight="1">
      <c r="A629" s="30"/>
      <c r="B629" s="31"/>
      <c r="C629" s="31"/>
      <c r="D629" s="31"/>
      <c r="E629" s="33"/>
      <c r="F629" s="34"/>
      <c r="G629" s="35"/>
      <c r="H629" s="36" t="str">
        <f t="shared" si="60"/>
        <v/>
      </c>
      <c r="I629" s="34"/>
      <c r="J629" s="35"/>
      <c r="K629" s="36" t="str">
        <f t="shared" si="61"/>
        <v/>
      </c>
      <c r="L629" s="34"/>
      <c r="M629" s="37" t="str">
        <f t="shared" si="62"/>
        <v xml:space="preserve"> </v>
      </c>
      <c r="N629" s="36" t="str">
        <f t="shared" si="63"/>
        <v xml:space="preserve"> </v>
      </c>
      <c r="O629" s="38" t="str">
        <f t="shared" si="64"/>
        <v xml:space="preserve"> </v>
      </c>
      <c r="P629" s="37" t="str">
        <f t="shared" si="65"/>
        <v xml:space="preserve"> </v>
      </c>
      <c r="Q629" s="36" t="str">
        <f t="shared" si="66"/>
        <v xml:space="preserve"> </v>
      </c>
      <c r="R629" s="29"/>
      <c r="S629" s="30"/>
      <c r="T629" s="31"/>
      <c r="U629" s="31"/>
      <c r="V629" s="31"/>
      <c r="W629" s="33"/>
      <c r="X629" s="35"/>
      <c r="Y629" s="35"/>
      <c r="Z629" s="33"/>
      <c r="AA629" s="35"/>
      <c r="AB629" s="35"/>
      <c r="AC629" s="33"/>
      <c r="AD629" s="35"/>
      <c r="AE629" s="35"/>
      <c r="AF629" s="33"/>
      <c r="AG629" s="31"/>
      <c r="AH629" s="35"/>
      <c r="AI629" s="33"/>
      <c r="AJ629" s="29"/>
      <c r="AK629" s="57"/>
    </row>
    <row r="630" spans="1:37" ht="16.5" customHeight="1">
      <c r="A630" s="30"/>
      <c r="B630" s="31"/>
      <c r="C630" s="31"/>
      <c r="D630" s="31"/>
      <c r="E630" s="33"/>
      <c r="F630" s="34"/>
      <c r="G630" s="35"/>
      <c r="H630" s="36" t="str">
        <f t="shared" si="60"/>
        <v/>
      </c>
      <c r="I630" s="34"/>
      <c r="J630" s="35"/>
      <c r="K630" s="36" t="str">
        <f t="shared" si="61"/>
        <v/>
      </c>
      <c r="L630" s="34"/>
      <c r="M630" s="37" t="str">
        <f t="shared" si="62"/>
        <v xml:space="preserve"> </v>
      </c>
      <c r="N630" s="36" t="str">
        <f t="shared" si="63"/>
        <v xml:space="preserve"> </v>
      </c>
      <c r="O630" s="38" t="str">
        <f t="shared" si="64"/>
        <v xml:space="preserve"> </v>
      </c>
      <c r="P630" s="37" t="str">
        <f t="shared" si="65"/>
        <v xml:space="preserve"> </v>
      </c>
      <c r="Q630" s="36" t="str">
        <f t="shared" si="66"/>
        <v xml:space="preserve"> </v>
      </c>
      <c r="R630" s="29"/>
      <c r="S630" s="51"/>
      <c r="T630" s="72"/>
      <c r="U630" s="72"/>
      <c r="V630" s="72"/>
      <c r="W630" s="36"/>
      <c r="X630" s="37"/>
      <c r="Y630" s="37"/>
      <c r="Z630" s="36"/>
      <c r="AA630" s="37"/>
      <c r="AB630" s="37"/>
      <c r="AC630" s="36"/>
      <c r="AD630" s="37"/>
      <c r="AE630" s="37"/>
      <c r="AF630" s="36"/>
      <c r="AG630" s="72"/>
      <c r="AH630" s="37"/>
      <c r="AI630" s="36"/>
      <c r="AJ630" s="17"/>
      <c r="AK630" s="57"/>
    </row>
    <row r="631" spans="1:37" ht="16.5" customHeight="1">
      <c r="A631" s="30"/>
      <c r="B631" s="31"/>
      <c r="C631" s="31"/>
      <c r="D631" s="31"/>
      <c r="E631" s="33"/>
      <c r="F631" s="34"/>
      <c r="G631" s="35"/>
      <c r="H631" s="36" t="str">
        <f t="shared" si="60"/>
        <v/>
      </c>
      <c r="I631" s="34"/>
      <c r="J631" s="35"/>
      <c r="K631" s="36" t="str">
        <f t="shared" si="61"/>
        <v/>
      </c>
      <c r="L631" s="34"/>
      <c r="M631" s="37" t="str">
        <f t="shared" si="62"/>
        <v xml:space="preserve"> </v>
      </c>
      <c r="N631" s="36" t="str">
        <f t="shared" si="63"/>
        <v xml:space="preserve"> </v>
      </c>
      <c r="O631" s="38" t="str">
        <f t="shared" si="64"/>
        <v xml:space="preserve"> </v>
      </c>
      <c r="P631" s="37" t="str">
        <f t="shared" si="65"/>
        <v xml:space="preserve"> </v>
      </c>
      <c r="Q631" s="36" t="str">
        <f t="shared" si="66"/>
        <v xml:space="preserve"> </v>
      </c>
      <c r="R631" s="29"/>
      <c r="S631" s="30"/>
      <c r="T631" s="31"/>
      <c r="U631" s="31"/>
      <c r="V631" s="31"/>
      <c r="W631" s="33"/>
      <c r="X631" s="35"/>
      <c r="Y631" s="35"/>
      <c r="Z631" s="33"/>
      <c r="AA631" s="35"/>
      <c r="AB631" s="35"/>
      <c r="AC631" s="33"/>
      <c r="AD631" s="35"/>
      <c r="AE631" s="35"/>
      <c r="AF631" s="33"/>
      <c r="AG631" s="31"/>
      <c r="AH631" s="35"/>
      <c r="AI631" s="33"/>
      <c r="AJ631" s="29"/>
      <c r="AK631" s="57"/>
    </row>
    <row r="632" spans="1:37" ht="16.5" customHeight="1">
      <c r="A632" s="30"/>
      <c r="B632" s="31"/>
      <c r="C632" s="31"/>
      <c r="D632" s="31"/>
      <c r="E632" s="33"/>
      <c r="F632" s="34"/>
      <c r="G632" s="35"/>
      <c r="H632" s="36" t="str">
        <f t="shared" si="60"/>
        <v/>
      </c>
      <c r="I632" s="34"/>
      <c r="J632" s="35"/>
      <c r="K632" s="36" t="str">
        <f t="shared" si="61"/>
        <v/>
      </c>
      <c r="L632" s="34"/>
      <c r="M632" s="37" t="str">
        <f t="shared" si="62"/>
        <v xml:space="preserve"> </v>
      </c>
      <c r="N632" s="36" t="str">
        <f t="shared" si="63"/>
        <v xml:space="preserve"> </v>
      </c>
      <c r="O632" s="38" t="str">
        <f t="shared" si="64"/>
        <v xml:space="preserve"> </v>
      </c>
      <c r="P632" s="37" t="str">
        <f t="shared" si="65"/>
        <v xml:space="preserve"> </v>
      </c>
      <c r="Q632" s="36" t="str">
        <f t="shared" si="66"/>
        <v xml:space="preserve"> </v>
      </c>
      <c r="R632" s="29"/>
      <c r="S632" s="51"/>
      <c r="T632" s="72"/>
      <c r="U632" s="72"/>
      <c r="V632" s="72"/>
      <c r="W632" s="36"/>
      <c r="X632" s="37"/>
      <c r="Y632" s="37"/>
      <c r="Z632" s="36"/>
      <c r="AA632" s="37"/>
      <c r="AB632" s="37"/>
      <c r="AC632" s="36"/>
      <c r="AD632" s="37"/>
      <c r="AE632" s="37"/>
      <c r="AF632" s="36"/>
      <c r="AG632" s="72"/>
      <c r="AH632" s="37"/>
      <c r="AI632" s="36"/>
      <c r="AJ632" s="17"/>
      <c r="AK632" s="57"/>
    </row>
    <row r="633" spans="1:37" ht="16.5" customHeight="1">
      <c r="A633" s="30"/>
      <c r="B633" s="31"/>
      <c r="C633" s="31"/>
      <c r="D633" s="31"/>
      <c r="E633" s="33"/>
      <c r="F633" s="34"/>
      <c r="G633" s="35"/>
      <c r="H633" s="36" t="str">
        <f t="shared" si="60"/>
        <v/>
      </c>
      <c r="I633" s="34"/>
      <c r="J633" s="35"/>
      <c r="K633" s="36" t="str">
        <f t="shared" si="61"/>
        <v/>
      </c>
      <c r="L633" s="34"/>
      <c r="M633" s="37" t="str">
        <f t="shared" si="62"/>
        <v xml:space="preserve"> </v>
      </c>
      <c r="N633" s="36" t="str">
        <f t="shared" si="63"/>
        <v xml:space="preserve"> </v>
      </c>
      <c r="O633" s="38" t="str">
        <f t="shared" si="64"/>
        <v xml:space="preserve"> </v>
      </c>
      <c r="P633" s="37" t="str">
        <f t="shared" si="65"/>
        <v xml:space="preserve"> </v>
      </c>
      <c r="Q633" s="36" t="str">
        <f t="shared" si="66"/>
        <v xml:space="preserve"> </v>
      </c>
      <c r="R633" s="29"/>
      <c r="S633" s="30"/>
      <c r="T633" s="31"/>
      <c r="U633" s="31"/>
      <c r="V633" s="31"/>
      <c r="W633" s="33"/>
      <c r="X633" s="35"/>
      <c r="Y633" s="35"/>
      <c r="Z633" s="33"/>
      <c r="AA633" s="35"/>
      <c r="AB633" s="35"/>
      <c r="AC633" s="33"/>
      <c r="AD633" s="35"/>
      <c r="AE633" s="35"/>
      <c r="AF633" s="33"/>
      <c r="AG633" s="31"/>
      <c r="AH633" s="35"/>
      <c r="AI633" s="33"/>
      <c r="AJ633" s="29"/>
      <c r="AK633" s="57"/>
    </row>
    <row r="634" spans="1:37" ht="16.5" customHeight="1">
      <c r="A634" s="30"/>
      <c r="B634" s="31"/>
      <c r="C634" s="31"/>
      <c r="D634" s="31"/>
      <c r="E634" s="33"/>
      <c r="F634" s="34"/>
      <c r="G634" s="35"/>
      <c r="H634" s="36" t="str">
        <f t="shared" si="60"/>
        <v/>
      </c>
      <c r="I634" s="34"/>
      <c r="J634" s="35"/>
      <c r="K634" s="36" t="str">
        <f t="shared" si="61"/>
        <v/>
      </c>
      <c r="L634" s="34"/>
      <c r="M634" s="37" t="str">
        <f t="shared" si="62"/>
        <v xml:space="preserve"> </v>
      </c>
      <c r="N634" s="36" t="str">
        <f t="shared" si="63"/>
        <v xml:space="preserve"> </v>
      </c>
      <c r="O634" s="38" t="str">
        <f t="shared" si="64"/>
        <v xml:space="preserve"> </v>
      </c>
      <c r="P634" s="37" t="str">
        <f t="shared" si="65"/>
        <v xml:space="preserve"> </v>
      </c>
      <c r="Q634" s="36" t="str">
        <f t="shared" si="66"/>
        <v xml:space="preserve"> </v>
      </c>
      <c r="R634" s="29"/>
      <c r="S634" s="51"/>
      <c r="T634" s="72"/>
      <c r="U634" s="72"/>
      <c r="V634" s="72"/>
      <c r="W634" s="36"/>
      <c r="X634" s="37"/>
      <c r="Y634" s="37"/>
      <c r="Z634" s="36"/>
      <c r="AA634" s="37"/>
      <c r="AB634" s="37"/>
      <c r="AC634" s="36"/>
      <c r="AD634" s="37"/>
      <c r="AE634" s="37"/>
      <c r="AF634" s="36"/>
      <c r="AG634" s="72"/>
      <c r="AH634" s="37"/>
      <c r="AI634" s="36"/>
      <c r="AJ634" s="17"/>
      <c r="AK634" s="57"/>
    </row>
    <row r="635" spans="1:37" ht="16.5" customHeight="1">
      <c r="A635" s="30"/>
      <c r="B635" s="31"/>
      <c r="C635" s="31"/>
      <c r="D635" s="31"/>
      <c r="E635" s="33"/>
      <c r="F635" s="34"/>
      <c r="G635" s="35"/>
      <c r="H635" s="36" t="str">
        <f t="shared" si="60"/>
        <v/>
      </c>
      <c r="I635" s="34"/>
      <c r="J635" s="35"/>
      <c r="K635" s="36" t="str">
        <f t="shared" si="61"/>
        <v/>
      </c>
      <c r="L635" s="34"/>
      <c r="M635" s="37" t="str">
        <f t="shared" si="62"/>
        <v xml:space="preserve"> </v>
      </c>
      <c r="N635" s="36" t="str">
        <f t="shared" si="63"/>
        <v xml:space="preserve"> </v>
      </c>
      <c r="O635" s="38" t="str">
        <f t="shared" si="64"/>
        <v xml:space="preserve"> </v>
      </c>
      <c r="P635" s="37" t="str">
        <f t="shared" si="65"/>
        <v xml:space="preserve"> </v>
      </c>
      <c r="Q635" s="36" t="str">
        <f t="shared" si="66"/>
        <v xml:space="preserve"> </v>
      </c>
      <c r="R635" s="29"/>
      <c r="S635" s="30"/>
      <c r="T635" s="31"/>
      <c r="U635" s="31"/>
      <c r="V635" s="31"/>
      <c r="W635" s="33"/>
      <c r="X635" s="35"/>
      <c r="Y635" s="35"/>
      <c r="Z635" s="33"/>
      <c r="AA635" s="35"/>
      <c r="AB635" s="35"/>
      <c r="AC635" s="33"/>
      <c r="AD635" s="35"/>
      <c r="AE635" s="35"/>
      <c r="AF635" s="33"/>
      <c r="AG635" s="31"/>
      <c r="AH635" s="35"/>
      <c r="AI635" s="33"/>
      <c r="AJ635" s="29"/>
      <c r="AK635" s="57"/>
    </row>
    <row r="636" spans="1:37" ht="16.5" customHeight="1">
      <c r="A636" s="30"/>
      <c r="B636" s="31"/>
      <c r="C636" s="31"/>
      <c r="D636" s="31"/>
      <c r="E636" s="33"/>
      <c r="F636" s="34"/>
      <c r="G636" s="35"/>
      <c r="H636" s="36" t="str">
        <f t="shared" si="60"/>
        <v/>
      </c>
      <c r="I636" s="34"/>
      <c r="J636" s="35"/>
      <c r="K636" s="36" t="str">
        <f t="shared" si="61"/>
        <v/>
      </c>
      <c r="L636" s="34"/>
      <c r="M636" s="37" t="str">
        <f t="shared" si="62"/>
        <v xml:space="preserve"> </v>
      </c>
      <c r="N636" s="36" t="str">
        <f t="shared" si="63"/>
        <v xml:space="preserve"> </v>
      </c>
      <c r="O636" s="38" t="str">
        <f t="shared" si="64"/>
        <v xml:space="preserve"> </v>
      </c>
      <c r="P636" s="37" t="str">
        <f t="shared" si="65"/>
        <v xml:space="preserve"> </v>
      </c>
      <c r="Q636" s="36" t="str">
        <f t="shared" si="66"/>
        <v xml:space="preserve"> </v>
      </c>
      <c r="R636" s="29"/>
      <c r="S636" s="51"/>
      <c r="T636" s="72"/>
      <c r="U636" s="72"/>
      <c r="V636" s="72"/>
      <c r="W636" s="36"/>
      <c r="X636" s="37"/>
      <c r="Y636" s="37"/>
      <c r="Z636" s="36"/>
      <c r="AA636" s="37"/>
      <c r="AB636" s="37"/>
      <c r="AC636" s="36"/>
      <c r="AD636" s="37"/>
      <c r="AE636" s="37"/>
      <c r="AF636" s="36"/>
      <c r="AG636" s="72"/>
      <c r="AH636" s="37"/>
      <c r="AI636" s="36"/>
      <c r="AJ636" s="17"/>
      <c r="AK636" s="57"/>
    </row>
    <row r="637" spans="1:37" ht="16.5" customHeight="1">
      <c r="A637" s="30"/>
      <c r="B637" s="31"/>
      <c r="C637" s="31"/>
      <c r="D637" s="31"/>
      <c r="E637" s="33"/>
      <c r="F637" s="34"/>
      <c r="G637" s="35"/>
      <c r="H637" s="36" t="str">
        <f t="shared" si="60"/>
        <v/>
      </c>
      <c r="I637" s="34"/>
      <c r="J637" s="35"/>
      <c r="K637" s="36" t="str">
        <f t="shared" si="61"/>
        <v/>
      </c>
      <c r="L637" s="34"/>
      <c r="M637" s="37" t="str">
        <f t="shared" si="62"/>
        <v xml:space="preserve"> </v>
      </c>
      <c r="N637" s="36" t="str">
        <f t="shared" si="63"/>
        <v xml:space="preserve"> </v>
      </c>
      <c r="O637" s="38" t="str">
        <f t="shared" si="64"/>
        <v xml:space="preserve"> </v>
      </c>
      <c r="P637" s="37" t="str">
        <f t="shared" si="65"/>
        <v xml:space="preserve"> </v>
      </c>
      <c r="Q637" s="36" t="str">
        <f t="shared" si="66"/>
        <v xml:space="preserve"> </v>
      </c>
      <c r="R637" s="29"/>
      <c r="S637" s="30"/>
      <c r="T637" s="31"/>
      <c r="U637" s="31"/>
      <c r="V637" s="31"/>
      <c r="W637" s="33"/>
      <c r="X637" s="35"/>
      <c r="Y637" s="35"/>
      <c r="Z637" s="33"/>
      <c r="AA637" s="35"/>
      <c r="AB637" s="35"/>
      <c r="AC637" s="33"/>
      <c r="AD637" s="35"/>
      <c r="AE637" s="35"/>
      <c r="AF637" s="33"/>
      <c r="AG637" s="31"/>
      <c r="AH637" s="35"/>
      <c r="AI637" s="33"/>
      <c r="AJ637" s="29"/>
      <c r="AK637" s="57"/>
    </row>
    <row r="638" spans="1:37" ht="16.5" customHeight="1">
      <c r="A638" s="30"/>
      <c r="B638" s="31"/>
      <c r="C638" s="31"/>
      <c r="D638" s="31"/>
      <c r="E638" s="33"/>
      <c r="F638" s="34"/>
      <c r="G638" s="35"/>
      <c r="H638" s="36" t="str">
        <f t="shared" si="60"/>
        <v/>
      </c>
      <c r="I638" s="34"/>
      <c r="J638" s="35"/>
      <c r="K638" s="36" t="str">
        <f t="shared" si="61"/>
        <v/>
      </c>
      <c r="L638" s="34"/>
      <c r="M638" s="37" t="str">
        <f t="shared" si="62"/>
        <v xml:space="preserve"> </v>
      </c>
      <c r="N638" s="36" t="str">
        <f t="shared" si="63"/>
        <v xml:space="preserve"> </v>
      </c>
      <c r="O638" s="38" t="str">
        <f t="shared" si="64"/>
        <v xml:space="preserve"> </v>
      </c>
      <c r="P638" s="37" t="str">
        <f t="shared" si="65"/>
        <v xml:space="preserve"> </v>
      </c>
      <c r="Q638" s="36" t="str">
        <f t="shared" si="66"/>
        <v xml:space="preserve"> </v>
      </c>
      <c r="R638" s="29"/>
      <c r="S638" s="51"/>
      <c r="T638" s="72"/>
      <c r="U638" s="72"/>
      <c r="V638" s="72"/>
      <c r="W638" s="36"/>
      <c r="X638" s="37"/>
      <c r="Y638" s="37"/>
      <c r="Z638" s="36"/>
      <c r="AA638" s="37"/>
      <c r="AB638" s="37"/>
      <c r="AC638" s="36"/>
      <c r="AD638" s="37"/>
      <c r="AE638" s="37"/>
      <c r="AF638" s="36"/>
      <c r="AG638" s="72"/>
      <c r="AH638" s="37"/>
      <c r="AI638" s="36"/>
      <c r="AJ638" s="17"/>
      <c r="AK638" s="57"/>
    </row>
    <row r="639" spans="1:37" ht="16.5" customHeight="1">
      <c r="A639" s="30"/>
      <c r="B639" s="31"/>
      <c r="C639" s="31"/>
      <c r="D639" s="31"/>
      <c r="E639" s="33"/>
      <c r="F639" s="34"/>
      <c r="G639" s="35"/>
      <c r="H639" s="36" t="str">
        <f t="shared" si="60"/>
        <v/>
      </c>
      <c r="I639" s="34"/>
      <c r="J639" s="35"/>
      <c r="K639" s="36" t="str">
        <f t="shared" si="61"/>
        <v/>
      </c>
      <c r="L639" s="34"/>
      <c r="M639" s="37" t="str">
        <f t="shared" si="62"/>
        <v xml:space="preserve"> </v>
      </c>
      <c r="N639" s="36" t="str">
        <f t="shared" si="63"/>
        <v xml:space="preserve"> </v>
      </c>
      <c r="O639" s="38" t="str">
        <f t="shared" si="64"/>
        <v xml:space="preserve"> </v>
      </c>
      <c r="P639" s="37" t="str">
        <f t="shared" si="65"/>
        <v xml:space="preserve"> </v>
      </c>
      <c r="Q639" s="36" t="str">
        <f t="shared" si="66"/>
        <v xml:space="preserve"> </v>
      </c>
      <c r="R639" s="29"/>
      <c r="S639" s="30"/>
      <c r="T639" s="31"/>
      <c r="U639" s="31"/>
      <c r="V639" s="31"/>
      <c r="W639" s="33"/>
      <c r="X639" s="35"/>
      <c r="Y639" s="35"/>
      <c r="Z639" s="33"/>
      <c r="AA639" s="35"/>
      <c r="AB639" s="35"/>
      <c r="AC639" s="33"/>
      <c r="AD639" s="35"/>
      <c r="AE639" s="35"/>
      <c r="AF639" s="33"/>
      <c r="AG639" s="31"/>
      <c r="AH639" s="35"/>
      <c r="AI639" s="33"/>
      <c r="AJ639" s="29"/>
      <c r="AK639" s="57"/>
    </row>
    <row r="640" spans="1:37" ht="16.5" customHeight="1">
      <c r="A640" s="30"/>
      <c r="B640" s="31"/>
      <c r="C640" s="31"/>
      <c r="D640" s="31"/>
      <c r="E640" s="33"/>
      <c r="F640" s="34"/>
      <c r="G640" s="35"/>
      <c r="H640" s="36" t="str">
        <f t="shared" si="60"/>
        <v/>
      </c>
      <c r="I640" s="34"/>
      <c r="J640" s="35"/>
      <c r="K640" s="36" t="str">
        <f t="shared" si="61"/>
        <v/>
      </c>
      <c r="L640" s="34"/>
      <c r="M640" s="37" t="str">
        <f t="shared" si="62"/>
        <v xml:space="preserve"> </v>
      </c>
      <c r="N640" s="36" t="str">
        <f t="shared" si="63"/>
        <v xml:space="preserve"> </v>
      </c>
      <c r="O640" s="38" t="str">
        <f t="shared" si="64"/>
        <v xml:space="preserve"> </v>
      </c>
      <c r="P640" s="37" t="str">
        <f t="shared" si="65"/>
        <v xml:space="preserve"> </v>
      </c>
      <c r="Q640" s="36" t="str">
        <f t="shared" si="66"/>
        <v xml:space="preserve"> </v>
      </c>
      <c r="R640" s="29"/>
      <c r="S640" s="51"/>
      <c r="T640" s="72"/>
      <c r="U640" s="72"/>
      <c r="V640" s="72"/>
      <c r="W640" s="36"/>
      <c r="X640" s="37"/>
      <c r="Y640" s="37"/>
      <c r="Z640" s="36"/>
      <c r="AA640" s="37"/>
      <c r="AB640" s="37"/>
      <c r="AC640" s="36"/>
      <c r="AD640" s="37"/>
      <c r="AE640" s="37"/>
      <c r="AF640" s="36"/>
      <c r="AG640" s="72"/>
      <c r="AH640" s="37"/>
      <c r="AI640" s="36"/>
      <c r="AJ640" s="17"/>
      <c r="AK640" s="57"/>
    </row>
    <row r="641" spans="1:37" ht="16.5" customHeight="1">
      <c r="A641" s="30"/>
      <c r="B641" s="31"/>
      <c r="C641" s="31"/>
      <c r="D641" s="31"/>
      <c r="E641" s="33"/>
      <c r="F641" s="34"/>
      <c r="G641" s="35"/>
      <c r="H641" s="36" t="str">
        <f t="shared" si="60"/>
        <v/>
      </c>
      <c r="I641" s="34"/>
      <c r="J641" s="35"/>
      <c r="K641" s="36" t="str">
        <f t="shared" si="61"/>
        <v/>
      </c>
      <c r="L641" s="34"/>
      <c r="M641" s="37" t="str">
        <f t="shared" si="62"/>
        <v xml:space="preserve"> </v>
      </c>
      <c r="N641" s="36" t="str">
        <f t="shared" si="63"/>
        <v xml:space="preserve"> </v>
      </c>
      <c r="O641" s="38" t="str">
        <f t="shared" si="64"/>
        <v xml:space="preserve"> </v>
      </c>
      <c r="P641" s="37" t="str">
        <f t="shared" si="65"/>
        <v xml:space="preserve"> </v>
      </c>
      <c r="Q641" s="36" t="str">
        <f t="shared" si="66"/>
        <v xml:space="preserve"> </v>
      </c>
      <c r="R641" s="29"/>
      <c r="S641" s="30"/>
      <c r="T641" s="31"/>
      <c r="U641" s="31"/>
      <c r="V641" s="31"/>
      <c r="W641" s="33"/>
      <c r="X641" s="35"/>
      <c r="Y641" s="35"/>
      <c r="Z641" s="33"/>
      <c r="AA641" s="35"/>
      <c r="AB641" s="35"/>
      <c r="AC641" s="33"/>
      <c r="AD641" s="35"/>
      <c r="AE641" s="35"/>
      <c r="AF641" s="33"/>
      <c r="AG641" s="31"/>
      <c r="AH641" s="35"/>
      <c r="AI641" s="33"/>
      <c r="AJ641" s="29"/>
      <c r="AK641" s="57"/>
    </row>
    <row r="642" spans="1:37" ht="16.5" customHeight="1">
      <c r="A642" s="30"/>
      <c r="B642" s="31"/>
      <c r="C642" s="31"/>
      <c r="D642" s="31"/>
      <c r="E642" s="33"/>
      <c r="F642" s="34"/>
      <c r="G642" s="35"/>
      <c r="H642" s="36" t="str">
        <f t="shared" si="60"/>
        <v/>
      </c>
      <c r="I642" s="34"/>
      <c r="J642" s="35"/>
      <c r="K642" s="36" t="str">
        <f t="shared" si="61"/>
        <v/>
      </c>
      <c r="L642" s="34"/>
      <c r="M642" s="37" t="str">
        <f t="shared" si="62"/>
        <v xml:space="preserve"> </v>
      </c>
      <c r="N642" s="36" t="str">
        <f t="shared" si="63"/>
        <v xml:space="preserve"> </v>
      </c>
      <c r="O642" s="38" t="str">
        <f t="shared" si="64"/>
        <v xml:space="preserve"> </v>
      </c>
      <c r="P642" s="37" t="str">
        <f t="shared" si="65"/>
        <v xml:space="preserve"> </v>
      </c>
      <c r="Q642" s="36" t="str">
        <f t="shared" si="66"/>
        <v xml:space="preserve"> </v>
      </c>
      <c r="R642" s="29"/>
      <c r="S642" s="51"/>
      <c r="T642" s="72"/>
      <c r="U642" s="72"/>
      <c r="V642" s="72"/>
      <c r="W642" s="36"/>
      <c r="X642" s="37"/>
      <c r="Y642" s="37"/>
      <c r="Z642" s="36"/>
      <c r="AA642" s="37"/>
      <c r="AB642" s="37"/>
      <c r="AC642" s="36"/>
      <c r="AD642" s="37"/>
      <c r="AE642" s="37"/>
      <c r="AF642" s="36"/>
      <c r="AG642" s="72"/>
      <c r="AH642" s="37"/>
      <c r="AI642" s="36"/>
      <c r="AJ642" s="17"/>
      <c r="AK642" s="57"/>
    </row>
    <row r="643" spans="1:37" ht="16.5" customHeight="1">
      <c r="A643" s="30"/>
      <c r="B643" s="31"/>
      <c r="C643" s="31"/>
      <c r="D643" s="31"/>
      <c r="E643" s="33"/>
      <c r="F643" s="34"/>
      <c r="G643" s="35"/>
      <c r="H643" s="36" t="str">
        <f t="shared" si="60"/>
        <v/>
      </c>
      <c r="I643" s="34"/>
      <c r="J643" s="35"/>
      <c r="K643" s="36" t="str">
        <f t="shared" si="61"/>
        <v/>
      </c>
      <c r="L643" s="34"/>
      <c r="M643" s="37" t="str">
        <f t="shared" si="62"/>
        <v xml:space="preserve"> </v>
      </c>
      <c r="N643" s="36" t="str">
        <f t="shared" si="63"/>
        <v xml:space="preserve"> </v>
      </c>
      <c r="O643" s="38" t="str">
        <f t="shared" si="64"/>
        <v xml:space="preserve"> </v>
      </c>
      <c r="P643" s="37" t="str">
        <f t="shared" si="65"/>
        <v xml:space="preserve"> </v>
      </c>
      <c r="Q643" s="36" t="str">
        <f t="shared" si="66"/>
        <v xml:space="preserve"> </v>
      </c>
      <c r="R643" s="29"/>
      <c r="S643" s="30"/>
      <c r="T643" s="31"/>
      <c r="U643" s="31"/>
      <c r="V643" s="31"/>
      <c r="W643" s="33"/>
      <c r="X643" s="35"/>
      <c r="Y643" s="35"/>
      <c r="Z643" s="33"/>
      <c r="AA643" s="35"/>
      <c r="AB643" s="35"/>
      <c r="AC643" s="33"/>
      <c r="AD643" s="35"/>
      <c r="AE643" s="35"/>
      <c r="AF643" s="33"/>
      <c r="AG643" s="31"/>
      <c r="AH643" s="35"/>
      <c r="AI643" s="33"/>
      <c r="AJ643" s="29"/>
      <c r="AK643" s="57"/>
    </row>
    <row r="644" spans="1:37" ht="16.5" customHeight="1">
      <c r="A644" s="30"/>
      <c r="B644" s="31"/>
      <c r="C644" s="31"/>
      <c r="D644" s="31"/>
      <c r="E644" s="33"/>
      <c r="F644" s="34"/>
      <c r="G644" s="35"/>
      <c r="H644" s="36" t="str">
        <f t="shared" si="60"/>
        <v/>
      </c>
      <c r="I644" s="34"/>
      <c r="J644" s="35"/>
      <c r="K644" s="36" t="str">
        <f t="shared" si="61"/>
        <v/>
      </c>
      <c r="L644" s="34"/>
      <c r="M644" s="37" t="str">
        <f t="shared" si="62"/>
        <v xml:space="preserve"> </v>
      </c>
      <c r="N644" s="36" t="str">
        <f t="shared" si="63"/>
        <v xml:space="preserve"> </v>
      </c>
      <c r="O644" s="38" t="str">
        <f t="shared" si="64"/>
        <v xml:space="preserve"> </v>
      </c>
      <c r="P644" s="37" t="str">
        <f t="shared" si="65"/>
        <v xml:space="preserve"> </v>
      </c>
      <c r="Q644" s="36" t="str">
        <f t="shared" si="66"/>
        <v xml:space="preserve"> </v>
      </c>
      <c r="R644" s="29"/>
      <c r="S644" s="51"/>
      <c r="T644" s="72"/>
      <c r="U644" s="72"/>
      <c r="V644" s="72"/>
      <c r="W644" s="36"/>
      <c r="X644" s="37"/>
      <c r="Y644" s="37"/>
      <c r="Z644" s="36"/>
      <c r="AA644" s="37"/>
      <c r="AB644" s="37"/>
      <c r="AC644" s="36"/>
      <c r="AD644" s="37"/>
      <c r="AE644" s="37"/>
      <c r="AF644" s="36"/>
      <c r="AG644" s="72"/>
      <c r="AH644" s="37"/>
      <c r="AI644" s="36"/>
      <c r="AJ644" s="17"/>
      <c r="AK644" s="57"/>
    </row>
    <row r="645" spans="1:37" ht="16.5" customHeight="1">
      <c r="A645" s="30"/>
      <c r="B645" s="31"/>
      <c r="C645" s="31"/>
      <c r="D645" s="31"/>
      <c r="E645" s="33"/>
      <c r="F645" s="34"/>
      <c r="G645" s="35"/>
      <c r="H645" s="36" t="str">
        <f t="shared" si="60"/>
        <v/>
      </c>
      <c r="I645" s="34"/>
      <c r="J645" s="35"/>
      <c r="K645" s="36" t="str">
        <f t="shared" si="61"/>
        <v/>
      </c>
      <c r="L645" s="34"/>
      <c r="M645" s="37" t="str">
        <f t="shared" si="62"/>
        <v xml:space="preserve"> </v>
      </c>
      <c r="N645" s="36" t="str">
        <f t="shared" si="63"/>
        <v xml:space="preserve"> </v>
      </c>
      <c r="O645" s="38" t="str">
        <f t="shared" si="64"/>
        <v xml:space="preserve"> </v>
      </c>
      <c r="P645" s="37" t="str">
        <f t="shared" si="65"/>
        <v xml:space="preserve"> </v>
      </c>
      <c r="Q645" s="36" t="str">
        <f t="shared" si="66"/>
        <v xml:space="preserve"> </v>
      </c>
      <c r="R645" s="29"/>
      <c r="S645" s="30"/>
      <c r="T645" s="31"/>
      <c r="U645" s="31"/>
      <c r="V645" s="31"/>
      <c r="W645" s="33"/>
      <c r="X645" s="35"/>
      <c r="Y645" s="35"/>
      <c r="Z645" s="33"/>
      <c r="AA645" s="35"/>
      <c r="AB645" s="35"/>
      <c r="AC645" s="33"/>
      <c r="AD645" s="35"/>
      <c r="AE645" s="35"/>
      <c r="AF645" s="33"/>
      <c r="AG645" s="31"/>
      <c r="AH645" s="35"/>
      <c r="AI645" s="33"/>
      <c r="AJ645" s="29"/>
      <c r="AK645" s="57"/>
    </row>
    <row r="646" spans="1:37" ht="16.5" customHeight="1">
      <c r="A646" s="30"/>
      <c r="B646" s="31"/>
      <c r="C646" s="31"/>
      <c r="D646" s="31"/>
      <c r="E646" s="33"/>
      <c r="F646" s="34"/>
      <c r="G646" s="35"/>
      <c r="H646" s="36" t="str">
        <f t="shared" si="60"/>
        <v/>
      </c>
      <c r="I646" s="34"/>
      <c r="J646" s="35"/>
      <c r="K646" s="36" t="str">
        <f t="shared" si="61"/>
        <v/>
      </c>
      <c r="L646" s="34"/>
      <c r="M646" s="37" t="str">
        <f t="shared" si="62"/>
        <v xml:space="preserve"> </v>
      </c>
      <c r="N646" s="36" t="str">
        <f t="shared" si="63"/>
        <v xml:space="preserve"> </v>
      </c>
      <c r="O646" s="38" t="str">
        <f t="shared" si="64"/>
        <v xml:space="preserve"> </v>
      </c>
      <c r="P646" s="37" t="str">
        <f t="shared" si="65"/>
        <v xml:space="preserve"> </v>
      </c>
      <c r="Q646" s="36" t="str">
        <f t="shared" si="66"/>
        <v xml:space="preserve"> </v>
      </c>
      <c r="R646" s="29"/>
      <c r="S646" s="51"/>
      <c r="T646" s="72"/>
      <c r="U646" s="72"/>
      <c r="V646" s="72"/>
      <c r="W646" s="36"/>
      <c r="X646" s="37"/>
      <c r="Y646" s="37"/>
      <c r="Z646" s="36"/>
      <c r="AA646" s="37"/>
      <c r="AB646" s="37"/>
      <c r="AC646" s="36"/>
      <c r="AD646" s="37"/>
      <c r="AE646" s="37"/>
      <c r="AF646" s="36"/>
      <c r="AG646" s="72"/>
      <c r="AH646" s="37"/>
      <c r="AI646" s="36"/>
      <c r="AJ646" s="17"/>
      <c r="AK646" s="57"/>
    </row>
    <row r="647" spans="1:37" ht="16.5" customHeight="1">
      <c r="A647" s="30"/>
      <c r="B647" s="31"/>
      <c r="C647" s="31"/>
      <c r="D647" s="31"/>
      <c r="E647" s="33"/>
      <c r="F647" s="34"/>
      <c r="G647" s="35"/>
      <c r="H647" s="36" t="str">
        <f t="shared" si="60"/>
        <v/>
      </c>
      <c r="I647" s="34"/>
      <c r="J647" s="35"/>
      <c r="K647" s="36" t="str">
        <f t="shared" si="61"/>
        <v/>
      </c>
      <c r="L647" s="34"/>
      <c r="M647" s="37" t="str">
        <f t="shared" si="62"/>
        <v xml:space="preserve"> </v>
      </c>
      <c r="N647" s="36" t="str">
        <f t="shared" si="63"/>
        <v xml:space="preserve"> </v>
      </c>
      <c r="O647" s="38" t="str">
        <f t="shared" si="64"/>
        <v xml:space="preserve"> </v>
      </c>
      <c r="P647" s="37" t="str">
        <f t="shared" si="65"/>
        <v xml:space="preserve"> </v>
      </c>
      <c r="Q647" s="36" t="str">
        <f t="shared" si="66"/>
        <v xml:space="preserve"> </v>
      </c>
      <c r="R647" s="29"/>
      <c r="S647" s="30"/>
      <c r="T647" s="31"/>
      <c r="U647" s="31"/>
      <c r="V647" s="31"/>
      <c r="W647" s="33"/>
      <c r="X647" s="35"/>
      <c r="Y647" s="35"/>
      <c r="Z647" s="33"/>
      <c r="AA647" s="35"/>
      <c r="AB647" s="35"/>
      <c r="AC647" s="33"/>
      <c r="AD647" s="35"/>
      <c r="AE647" s="35"/>
      <c r="AF647" s="33"/>
      <c r="AG647" s="31"/>
      <c r="AH647" s="35"/>
      <c r="AI647" s="33"/>
      <c r="AJ647" s="29"/>
      <c r="AK647" s="57"/>
    </row>
    <row r="648" spans="1:37" ht="16.5" customHeight="1">
      <c r="A648" s="30"/>
      <c r="B648" s="31"/>
      <c r="C648" s="31"/>
      <c r="D648" s="31"/>
      <c r="E648" s="33"/>
      <c r="F648" s="34"/>
      <c r="G648" s="35"/>
      <c r="H648" s="36" t="str">
        <f t="shared" si="60"/>
        <v/>
      </c>
      <c r="I648" s="34"/>
      <c r="J648" s="35"/>
      <c r="K648" s="36" t="str">
        <f t="shared" si="61"/>
        <v/>
      </c>
      <c r="L648" s="34"/>
      <c r="M648" s="37" t="str">
        <f t="shared" si="62"/>
        <v xml:space="preserve"> </v>
      </c>
      <c r="N648" s="36" t="str">
        <f t="shared" si="63"/>
        <v xml:space="preserve"> </v>
      </c>
      <c r="O648" s="38" t="str">
        <f t="shared" si="64"/>
        <v xml:space="preserve"> </v>
      </c>
      <c r="P648" s="37" t="str">
        <f t="shared" si="65"/>
        <v xml:space="preserve"> </v>
      </c>
      <c r="Q648" s="36" t="str">
        <f t="shared" si="66"/>
        <v xml:space="preserve"> </v>
      </c>
      <c r="R648" s="29"/>
      <c r="S648" s="51"/>
      <c r="T648" s="72"/>
      <c r="U648" s="72"/>
      <c r="V648" s="72"/>
      <c r="W648" s="36"/>
      <c r="X648" s="37"/>
      <c r="Y648" s="37"/>
      <c r="Z648" s="36"/>
      <c r="AA648" s="37"/>
      <c r="AB648" s="37"/>
      <c r="AC648" s="36"/>
      <c r="AD648" s="37"/>
      <c r="AE648" s="37"/>
      <c r="AF648" s="36"/>
      <c r="AG648" s="72"/>
      <c r="AH648" s="37"/>
      <c r="AI648" s="36"/>
      <c r="AJ648" s="17"/>
      <c r="AK648" s="57"/>
    </row>
    <row r="649" spans="1:37" ht="16.5" customHeight="1">
      <c r="A649" s="30"/>
      <c r="B649" s="31"/>
      <c r="C649" s="31"/>
      <c r="D649" s="31"/>
      <c r="E649" s="33"/>
      <c r="F649" s="34"/>
      <c r="G649" s="35"/>
      <c r="H649" s="36" t="str">
        <f t="shared" si="60"/>
        <v/>
      </c>
      <c r="I649" s="34"/>
      <c r="J649" s="35"/>
      <c r="K649" s="36" t="str">
        <f t="shared" si="61"/>
        <v/>
      </c>
      <c r="L649" s="34"/>
      <c r="M649" s="37" t="str">
        <f t="shared" si="62"/>
        <v xml:space="preserve"> </v>
      </c>
      <c r="N649" s="36" t="str">
        <f t="shared" si="63"/>
        <v xml:space="preserve"> </v>
      </c>
      <c r="O649" s="38" t="str">
        <f t="shared" si="64"/>
        <v xml:space="preserve"> </v>
      </c>
      <c r="P649" s="37" t="str">
        <f t="shared" si="65"/>
        <v xml:space="preserve"> </v>
      </c>
      <c r="Q649" s="36" t="str">
        <f t="shared" si="66"/>
        <v xml:space="preserve"> </v>
      </c>
      <c r="R649" s="29"/>
      <c r="S649" s="30"/>
      <c r="T649" s="31"/>
      <c r="U649" s="31"/>
      <c r="V649" s="31"/>
      <c r="W649" s="33"/>
      <c r="X649" s="35"/>
      <c r="Y649" s="35"/>
      <c r="Z649" s="33"/>
      <c r="AA649" s="35"/>
      <c r="AB649" s="35"/>
      <c r="AC649" s="33"/>
      <c r="AD649" s="35"/>
      <c r="AE649" s="35"/>
      <c r="AF649" s="33"/>
      <c r="AG649" s="31"/>
      <c r="AH649" s="35"/>
      <c r="AI649" s="33"/>
      <c r="AJ649" s="29"/>
      <c r="AK649" s="57"/>
    </row>
    <row r="650" spans="1:37" ht="16.5" customHeight="1">
      <c r="A650" s="30"/>
      <c r="B650" s="31"/>
      <c r="C650" s="31"/>
      <c r="D650" s="31"/>
      <c r="E650" s="33"/>
      <c r="F650" s="34"/>
      <c r="G650" s="35"/>
      <c r="H650" s="36" t="str">
        <f t="shared" si="60"/>
        <v/>
      </c>
      <c r="I650" s="34"/>
      <c r="J650" s="35"/>
      <c r="K650" s="36" t="str">
        <f t="shared" si="61"/>
        <v/>
      </c>
      <c r="L650" s="34"/>
      <c r="M650" s="37" t="str">
        <f t="shared" si="62"/>
        <v xml:space="preserve"> </v>
      </c>
      <c r="N650" s="36" t="str">
        <f t="shared" si="63"/>
        <v xml:space="preserve"> </v>
      </c>
      <c r="O650" s="38" t="str">
        <f t="shared" si="64"/>
        <v xml:space="preserve"> </v>
      </c>
      <c r="P650" s="37" t="str">
        <f t="shared" si="65"/>
        <v xml:space="preserve"> </v>
      </c>
      <c r="Q650" s="36" t="str">
        <f t="shared" si="66"/>
        <v xml:space="preserve"> </v>
      </c>
      <c r="R650" s="29"/>
      <c r="S650" s="51"/>
      <c r="T650" s="72"/>
      <c r="U650" s="72"/>
      <c r="V650" s="72"/>
      <c r="W650" s="36"/>
      <c r="X650" s="37"/>
      <c r="Y650" s="37"/>
      <c r="Z650" s="36"/>
      <c r="AA650" s="37"/>
      <c r="AB650" s="37"/>
      <c r="AC650" s="36"/>
      <c r="AD650" s="37"/>
      <c r="AE650" s="37"/>
      <c r="AF650" s="36"/>
      <c r="AG650" s="72"/>
      <c r="AH650" s="37"/>
      <c r="AI650" s="36"/>
      <c r="AJ650" s="17"/>
      <c r="AK650" s="57"/>
    </row>
    <row r="651" spans="1:37" ht="16.5" customHeight="1">
      <c r="A651" s="30"/>
      <c r="B651" s="31"/>
      <c r="C651" s="31"/>
      <c r="D651" s="31"/>
      <c r="E651" s="33"/>
      <c r="F651" s="34"/>
      <c r="G651" s="35"/>
      <c r="H651" s="36" t="str">
        <f t="shared" si="60"/>
        <v/>
      </c>
      <c r="I651" s="34"/>
      <c r="J651" s="35"/>
      <c r="K651" s="36" t="str">
        <f t="shared" si="61"/>
        <v/>
      </c>
      <c r="L651" s="34"/>
      <c r="M651" s="37" t="str">
        <f t="shared" si="62"/>
        <v xml:space="preserve"> </v>
      </c>
      <c r="N651" s="36" t="str">
        <f t="shared" si="63"/>
        <v xml:space="preserve"> </v>
      </c>
      <c r="O651" s="38" t="str">
        <f t="shared" si="64"/>
        <v xml:space="preserve"> </v>
      </c>
      <c r="P651" s="37" t="str">
        <f t="shared" si="65"/>
        <v xml:space="preserve"> </v>
      </c>
      <c r="Q651" s="36" t="str">
        <f t="shared" si="66"/>
        <v xml:space="preserve"> </v>
      </c>
      <c r="R651" s="29"/>
      <c r="S651" s="30"/>
      <c r="T651" s="31"/>
      <c r="U651" s="31"/>
      <c r="V651" s="31"/>
      <c r="W651" s="33"/>
      <c r="X651" s="35"/>
      <c r="Y651" s="35"/>
      <c r="Z651" s="33"/>
      <c r="AA651" s="35"/>
      <c r="AB651" s="35"/>
      <c r="AC651" s="33"/>
      <c r="AD651" s="35"/>
      <c r="AE651" s="35"/>
      <c r="AF651" s="33"/>
      <c r="AG651" s="31"/>
      <c r="AH651" s="35"/>
      <c r="AI651" s="33"/>
      <c r="AJ651" s="29"/>
      <c r="AK651" s="57"/>
    </row>
    <row r="652" spans="1:37" ht="16.5" customHeight="1">
      <c r="A652" s="30"/>
      <c r="B652" s="31"/>
      <c r="C652" s="31"/>
      <c r="D652" s="31"/>
      <c r="E652" s="33"/>
      <c r="F652" s="34"/>
      <c r="G652" s="35"/>
      <c r="H652" s="36" t="str">
        <f t="shared" si="60"/>
        <v/>
      </c>
      <c r="I652" s="34"/>
      <c r="J652" s="35"/>
      <c r="K652" s="36" t="str">
        <f t="shared" si="61"/>
        <v/>
      </c>
      <c r="L652" s="34"/>
      <c r="M652" s="37" t="str">
        <f t="shared" si="62"/>
        <v xml:space="preserve"> </v>
      </c>
      <c r="N652" s="36" t="str">
        <f t="shared" si="63"/>
        <v xml:space="preserve"> </v>
      </c>
      <c r="O652" s="38" t="str">
        <f t="shared" si="64"/>
        <v xml:space="preserve"> </v>
      </c>
      <c r="P652" s="37" t="str">
        <f t="shared" si="65"/>
        <v xml:space="preserve"> </v>
      </c>
      <c r="Q652" s="36" t="str">
        <f t="shared" si="66"/>
        <v xml:space="preserve"> </v>
      </c>
      <c r="R652" s="29"/>
      <c r="S652" s="51"/>
      <c r="T652" s="72"/>
      <c r="U652" s="72"/>
      <c r="V652" s="72"/>
      <c r="W652" s="36"/>
      <c r="X652" s="37"/>
      <c r="Y652" s="37"/>
      <c r="Z652" s="36"/>
      <c r="AA652" s="37"/>
      <c r="AB652" s="37"/>
      <c r="AC652" s="36"/>
      <c r="AD652" s="37"/>
      <c r="AE652" s="37"/>
      <c r="AF652" s="36"/>
      <c r="AG652" s="72"/>
      <c r="AH652" s="37"/>
      <c r="AI652" s="36"/>
      <c r="AJ652" s="17"/>
      <c r="AK652" s="57"/>
    </row>
    <row r="653" spans="1:37" ht="16.5" customHeight="1">
      <c r="A653" s="30"/>
      <c r="B653" s="31"/>
      <c r="C653" s="31"/>
      <c r="D653" s="31"/>
      <c r="E653" s="33"/>
      <c r="F653" s="34"/>
      <c r="G653" s="35"/>
      <c r="H653" s="36" t="str">
        <f t="shared" si="60"/>
        <v/>
      </c>
      <c r="I653" s="34"/>
      <c r="J653" s="35"/>
      <c r="K653" s="36" t="str">
        <f t="shared" si="61"/>
        <v/>
      </c>
      <c r="L653" s="34"/>
      <c r="M653" s="37" t="str">
        <f t="shared" si="62"/>
        <v xml:space="preserve"> </v>
      </c>
      <c r="N653" s="36" t="str">
        <f t="shared" si="63"/>
        <v xml:space="preserve"> </v>
      </c>
      <c r="O653" s="38" t="str">
        <f t="shared" si="64"/>
        <v xml:space="preserve"> </v>
      </c>
      <c r="P653" s="37" t="str">
        <f t="shared" si="65"/>
        <v xml:space="preserve"> </v>
      </c>
      <c r="Q653" s="36" t="str">
        <f t="shared" si="66"/>
        <v xml:space="preserve"> </v>
      </c>
      <c r="R653" s="29"/>
      <c r="S653" s="30"/>
      <c r="T653" s="31"/>
      <c r="U653" s="31"/>
      <c r="V653" s="31"/>
      <c r="W653" s="33"/>
      <c r="X653" s="35"/>
      <c r="Y653" s="35"/>
      <c r="Z653" s="33"/>
      <c r="AA653" s="35"/>
      <c r="AB653" s="35"/>
      <c r="AC653" s="33"/>
      <c r="AD653" s="35"/>
      <c r="AE653" s="35"/>
      <c r="AF653" s="33"/>
      <c r="AG653" s="31"/>
      <c r="AH653" s="35"/>
      <c r="AI653" s="33"/>
      <c r="AJ653" s="29"/>
      <c r="AK653" s="57"/>
    </row>
    <row r="654" spans="1:37" ht="16.5" customHeight="1">
      <c r="A654" s="30"/>
      <c r="B654" s="31"/>
      <c r="C654" s="31"/>
      <c r="D654" s="31"/>
      <c r="E654" s="33"/>
      <c r="F654" s="34"/>
      <c r="G654" s="35"/>
      <c r="H654" s="36" t="str">
        <f t="shared" si="60"/>
        <v/>
      </c>
      <c r="I654" s="34"/>
      <c r="J654" s="35"/>
      <c r="K654" s="36" t="str">
        <f t="shared" si="61"/>
        <v/>
      </c>
      <c r="L654" s="34"/>
      <c r="M654" s="37" t="str">
        <f t="shared" si="62"/>
        <v xml:space="preserve"> </v>
      </c>
      <c r="N654" s="36" t="str">
        <f t="shared" si="63"/>
        <v xml:space="preserve"> </v>
      </c>
      <c r="O654" s="38" t="str">
        <f t="shared" si="64"/>
        <v xml:space="preserve"> </v>
      </c>
      <c r="P654" s="37" t="str">
        <f t="shared" si="65"/>
        <v xml:space="preserve"> </v>
      </c>
      <c r="Q654" s="36" t="str">
        <f t="shared" si="66"/>
        <v xml:space="preserve"> </v>
      </c>
      <c r="R654" s="29"/>
      <c r="S654" s="51"/>
      <c r="T654" s="72"/>
      <c r="U654" s="72"/>
      <c r="V654" s="72"/>
      <c r="W654" s="36"/>
      <c r="X654" s="37"/>
      <c r="Y654" s="37"/>
      <c r="Z654" s="36"/>
      <c r="AA654" s="37"/>
      <c r="AB654" s="37"/>
      <c r="AC654" s="36"/>
      <c r="AD654" s="37"/>
      <c r="AE654" s="37"/>
      <c r="AF654" s="36"/>
      <c r="AG654" s="72"/>
      <c r="AH654" s="37"/>
      <c r="AI654" s="36"/>
      <c r="AJ654" s="17"/>
      <c r="AK654" s="57"/>
    </row>
    <row r="655" spans="1:37" ht="16.5" customHeight="1">
      <c r="A655" s="30"/>
      <c r="B655" s="31"/>
      <c r="C655" s="31"/>
      <c r="D655" s="31"/>
      <c r="E655" s="33"/>
      <c r="F655" s="34"/>
      <c r="G655" s="35"/>
      <c r="H655" s="36" t="str">
        <f t="shared" si="60"/>
        <v/>
      </c>
      <c r="I655" s="34"/>
      <c r="J655" s="35"/>
      <c r="K655" s="36" t="str">
        <f t="shared" si="61"/>
        <v/>
      </c>
      <c r="L655" s="34"/>
      <c r="M655" s="37" t="str">
        <f t="shared" si="62"/>
        <v xml:space="preserve"> </v>
      </c>
      <c r="N655" s="36" t="str">
        <f t="shared" si="63"/>
        <v xml:space="preserve"> </v>
      </c>
      <c r="O655" s="38" t="str">
        <f t="shared" si="64"/>
        <v xml:space="preserve"> </v>
      </c>
      <c r="P655" s="37" t="str">
        <f t="shared" si="65"/>
        <v xml:space="preserve"> </v>
      </c>
      <c r="Q655" s="36" t="str">
        <f t="shared" si="66"/>
        <v xml:space="preserve"> </v>
      </c>
      <c r="R655" s="29"/>
      <c r="S655" s="30"/>
      <c r="T655" s="31"/>
      <c r="U655" s="31"/>
      <c r="V655" s="31"/>
      <c r="W655" s="33"/>
      <c r="X655" s="35"/>
      <c r="Y655" s="35"/>
      <c r="Z655" s="33"/>
      <c r="AA655" s="35"/>
      <c r="AB655" s="35"/>
      <c r="AC655" s="33"/>
      <c r="AD655" s="35"/>
      <c r="AE655" s="35"/>
      <c r="AF655" s="33"/>
      <c r="AG655" s="31"/>
      <c r="AH655" s="35"/>
      <c r="AI655" s="33"/>
      <c r="AJ655" s="29"/>
      <c r="AK655" s="57"/>
    </row>
    <row r="656" spans="1:37" ht="16.5" customHeight="1">
      <c r="A656" s="30"/>
      <c r="B656" s="31"/>
      <c r="C656" s="31"/>
      <c r="D656" s="31"/>
      <c r="E656" s="33"/>
      <c r="F656" s="34"/>
      <c r="G656" s="35"/>
      <c r="H656" s="36" t="str">
        <f t="shared" si="60"/>
        <v/>
      </c>
      <c r="I656" s="34"/>
      <c r="J656" s="35"/>
      <c r="K656" s="36" t="str">
        <f t="shared" si="61"/>
        <v/>
      </c>
      <c r="L656" s="34"/>
      <c r="M656" s="37" t="str">
        <f t="shared" si="62"/>
        <v xml:space="preserve"> </v>
      </c>
      <c r="N656" s="36" t="str">
        <f t="shared" si="63"/>
        <v xml:space="preserve"> </v>
      </c>
      <c r="O656" s="38" t="str">
        <f t="shared" si="64"/>
        <v xml:space="preserve"> </v>
      </c>
      <c r="P656" s="37" t="str">
        <f t="shared" si="65"/>
        <v xml:space="preserve"> </v>
      </c>
      <c r="Q656" s="36" t="str">
        <f t="shared" si="66"/>
        <v xml:space="preserve"> </v>
      </c>
      <c r="R656" s="29"/>
      <c r="S656" s="51"/>
      <c r="T656" s="72"/>
      <c r="U656" s="72"/>
      <c r="V656" s="72"/>
      <c r="W656" s="36"/>
      <c r="X656" s="37"/>
      <c r="Y656" s="37"/>
      <c r="Z656" s="36"/>
      <c r="AA656" s="37"/>
      <c r="AB656" s="37"/>
      <c r="AC656" s="36"/>
      <c r="AD656" s="37"/>
      <c r="AE656" s="37"/>
      <c r="AF656" s="36"/>
      <c r="AG656" s="72"/>
      <c r="AH656" s="37"/>
      <c r="AI656" s="36"/>
      <c r="AJ656" s="17"/>
      <c r="AK656" s="57"/>
    </row>
    <row r="657" spans="1:37" ht="16.5" customHeight="1">
      <c r="A657" s="30"/>
      <c r="B657" s="31"/>
      <c r="C657" s="31"/>
      <c r="D657" s="31"/>
      <c r="E657" s="33"/>
      <c r="F657" s="34"/>
      <c r="G657" s="35"/>
      <c r="H657" s="36" t="str">
        <f t="shared" si="60"/>
        <v/>
      </c>
      <c r="I657" s="34"/>
      <c r="J657" s="35"/>
      <c r="K657" s="36" t="str">
        <f t="shared" si="61"/>
        <v/>
      </c>
      <c r="L657" s="34"/>
      <c r="M657" s="37" t="str">
        <f t="shared" si="62"/>
        <v xml:space="preserve"> </v>
      </c>
      <c r="N657" s="36" t="str">
        <f t="shared" si="63"/>
        <v xml:space="preserve"> </v>
      </c>
      <c r="O657" s="38" t="str">
        <f t="shared" si="64"/>
        <v xml:space="preserve"> </v>
      </c>
      <c r="P657" s="37" t="str">
        <f t="shared" si="65"/>
        <v xml:space="preserve"> </v>
      </c>
      <c r="Q657" s="36" t="str">
        <f t="shared" si="66"/>
        <v xml:space="preserve"> </v>
      </c>
      <c r="R657" s="29"/>
      <c r="S657" s="30"/>
      <c r="T657" s="31"/>
      <c r="U657" s="31"/>
      <c r="V657" s="31"/>
      <c r="W657" s="33"/>
      <c r="X657" s="35"/>
      <c r="Y657" s="35"/>
      <c r="Z657" s="33"/>
      <c r="AA657" s="35"/>
      <c r="AB657" s="35"/>
      <c r="AC657" s="33"/>
      <c r="AD657" s="35"/>
      <c r="AE657" s="35"/>
      <c r="AF657" s="33"/>
      <c r="AG657" s="31"/>
      <c r="AH657" s="35"/>
      <c r="AI657" s="33"/>
      <c r="AJ657" s="29"/>
      <c r="AK657" s="57"/>
    </row>
    <row r="658" spans="1:37" ht="16.5" customHeight="1">
      <c r="A658" s="30"/>
      <c r="B658" s="31"/>
      <c r="C658" s="31"/>
      <c r="D658" s="31"/>
      <c r="E658" s="33"/>
      <c r="F658" s="34"/>
      <c r="G658" s="35"/>
      <c r="H658" s="36" t="str">
        <f t="shared" si="60"/>
        <v/>
      </c>
      <c r="I658" s="34"/>
      <c r="J658" s="35"/>
      <c r="K658" s="36" t="str">
        <f t="shared" si="61"/>
        <v/>
      </c>
      <c r="L658" s="34"/>
      <c r="M658" s="37" t="str">
        <f t="shared" si="62"/>
        <v xml:space="preserve"> </v>
      </c>
      <c r="N658" s="36" t="str">
        <f t="shared" si="63"/>
        <v xml:space="preserve"> </v>
      </c>
      <c r="O658" s="38" t="str">
        <f t="shared" si="64"/>
        <v xml:space="preserve"> </v>
      </c>
      <c r="P658" s="37" t="str">
        <f t="shared" si="65"/>
        <v xml:space="preserve"> </v>
      </c>
      <c r="Q658" s="36" t="str">
        <f t="shared" si="66"/>
        <v xml:space="preserve"> </v>
      </c>
      <c r="R658" s="29"/>
      <c r="S658" s="51"/>
      <c r="T658" s="72"/>
      <c r="U658" s="72"/>
      <c r="V658" s="72"/>
      <c r="W658" s="36"/>
      <c r="X658" s="37"/>
      <c r="Y658" s="37"/>
      <c r="Z658" s="36"/>
      <c r="AA658" s="37"/>
      <c r="AB658" s="37"/>
      <c r="AC658" s="36"/>
      <c r="AD658" s="37"/>
      <c r="AE658" s="37"/>
      <c r="AF658" s="36"/>
      <c r="AG658" s="72"/>
      <c r="AH658" s="37"/>
      <c r="AI658" s="36"/>
      <c r="AJ658" s="17"/>
      <c r="AK658" s="57"/>
    </row>
    <row r="659" spans="1:37" ht="16.5" customHeight="1">
      <c r="A659" s="30"/>
      <c r="B659" s="31"/>
      <c r="C659" s="31"/>
      <c r="D659" s="31"/>
      <c r="E659" s="33"/>
      <c r="F659" s="34"/>
      <c r="G659" s="35"/>
      <c r="H659" s="36" t="str">
        <f t="shared" si="60"/>
        <v/>
      </c>
      <c r="I659" s="34"/>
      <c r="J659" s="35"/>
      <c r="K659" s="36" t="str">
        <f t="shared" si="61"/>
        <v/>
      </c>
      <c r="L659" s="34"/>
      <c r="M659" s="37" t="str">
        <f t="shared" si="62"/>
        <v xml:space="preserve"> </v>
      </c>
      <c r="N659" s="36" t="str">
        <f t="shared" si="63"/>
        <v xml:space="preserve"> </v>
      </c>
      <c r="O659" s="38" t="str">
        <f t="shared" si="64"/>
        <v xml:space="preserve"> </v>
      </c>
      <c r="P659" s="37" t="str">
        <f t="shared" si="65"/>
        <v xml:space="preserve"> </v>
      </c>
      <c r="Q659" s="36" t="str">
        <f t="shared" si="66"/>
        <v xml:space="preserve"> </v>
      </c>
      <c r="R659" s="29"/>
      <c r="S659" s="30"/>
      <c r="T659" s="31"/>
      <c r="U659" s="31"/>
      <c r="V659" s="31"/>
      <c r="W659" s="33"/>
      <c r="X659" s="35"/>
      <c r="Y659" s="35"/>
      <c r="Z659" s="33"/>
      <c r="AA659" s="35"/>
      <c r="AB659" s="35"/>
      <c r="AC659" s="33"/>
      <c r="AD659" s="35"/>
      <c r="AE659" s="35"/>
      <c r="AF659" s="33"/>
      <c r="AG659" s="31"/>
      <c r="AH659" s="35"/>
      <c r="AI659" s="33"/>
      <c r="AJ659" s="29"/>
      <c r="AK659" s="57"/>
    </row>
    <row r="660" spans="1:37" ht="16.5" customHeight="1">
      <c r="A660" s="30"/>
      <c r="B660" s="31"/>
      <c r="C660" s="31"/>
      <c r="D660" s="31"/>
      <c r="E660" s="33"/>
      <c r="F660" s="34"/>
      <c r="G660" s="35"/>
      <c r="H660" s="36" t="str">
        <f t="shared" si="60"/>
        <v/>
      </c>
      <c r="I660" s="34"/>
      <c r="J660" s="35"/>
      <c r="K660" s="36" t="str">
        <f t="shared" si="61"/>
        <v/>
      </c>
      <c r="L660" s="34"/>
      <c r="M660" s="37" t="str">
        <f t="shared" si="62"/>
        <v xml:space="preserve"> </v>
      </c>
      <c r="N660" s="36" t="str">
        <f t="shared" si="63"/>
        <v xml:space="preserve"> </v>
      </c>
      <c r="O660" s="38" t="str">
        <f t="shared" si="64"/>
        <v xml:space="preserve"> </v>
      </c>
      <c r="P660" s="37" t="str">
        <f t="shared" si="65"/>
        <v xml:space="preserve"> </v>
      </c>
      <c r="Q660" s="36" t="str">
        <f t="shared" si="66"/>
        <v xml:space="preserve"> </v>
      </c>
      <c r="R660" s="29"/>
      <c r="S660" s="51"/>
      <c r="T660" s="72"/>
      <c r="U660" s="72"/>
      <c r="V660" s="72"/>
      <c r="W660" s="36"/>
      <c r="X660" s="37"/>
      <c r="Y660" s="37"/>
      <c r="Z660" s="36"/>
      <c r="AA660" s="37"/>
      <c r="AB660" s="37"/>
      <c r="AC660" s="36"/>
      <c r="AD660" s="37"/>
      <c r="AE660" s="37"/>
      <c r="AF660" s="36"/>
      <c r="AG660" s="72"/>
      <c r="AH660" s="37"/>
      <c r="AI660" s="36"/>
      <c r="AJ660" s="17"/>
      <c r="AK660" s="57"/>
    </row>
    <row r="661" spans="1:37" ht="16.5" customHeight="1">
      <c r="A661" s="30"/>
      <c r="B661" s="31"/>
      <c r="C661" s="31"/>
      <c r="D661" s="31"/>
      <c r="E661" s="33"/>
      <c r="F661" s="34"/>
      <c r="G661" s="35"/>
      <c r="H661" s="36" t="str">
        <f t="shared" si="60"/>
        <v/>
      </c>
      <c r="I661" s="34"/>
      <c r="J661" s="35"/>
      <c r="K661" s="36" t="str">
        <f t="shared" si="61"/>
        <v/>
      </c>
      <c r="L661" s="34"/>
      <c r="M661" s="37" t="str">
        <f t="shared" si="62"/>
        <v xml:space="preserve"> </v>
      </c>
      <c r="N661" s="36" t="str">
        <f t="shared" si="63"/>
        <v xml:space="preserve"> </v>
      </c>
      <c r="O661" s="38" t="str">
        <f t="shared" si="64"/>
        <v xml:space="preserve"> </v>
      </c>
      <c r="P661" s="37" t="str">
        <f t="shared" si="65"/>
        <v xml:space="preserve"> </v>
      </c>
      <c r="Q661" s="36" t="str">
        <f t="shared" si="66"/>
        <v xml:space="preserve"> </v>
      </c>
      <c r="R661" s="29"/>
      <c r="S661" s="30"/>
      <c r="T661" s="31"/>
      <c r="U661" s="31"/>
      <c r="V661" s="31"/>
      <c r="W661" s="33"/>
      <c r="X661" s="35"/>
      <c r="Y661" s="35"/>
      <c r="Z661" s="33"/>
      <c r="AA661" s="35"/>
      <c r="AB661" s="35"/>
      <c r="AC661" s="33"/>
      <c r="AD661" s="35"/>
      <c r="AE661" s="35"/>
      <c r="AF661" s="33"/>
      <c r="AG661" s="31"/>
      <c r="AH661" s="35"/>
      <c r="AI661" s="33"/>
      <c r="AJ661" s="29"/>
      <c r="AK661" s="57"/>
    </row>
    <row r="662" spans="1:37" ht="16.5" customHeight="1">
      <c r="A662" s="30"/>
      <c r="B662" s="31"/>
      <c r="C662" s="31"/>
      <c r="D662" s="31"/>
      <c r="E662" s="33"/>
      <c r="F662" s="34"/>
      <c r="G662" s="35"/>
      <c r="H662" s="36" t="str">
        <f t="shared" si="60"/>
        <v/>
      </c>
      <c r="I662" s="34"/>
      <c r="J662" s="35"/>
      <c r="K662" s="36" t="str">
        <f t="shared" si="61"/>
        <v/>
      </c>
      <c r="L662" s="34"/>
      <c r="M662" s="37" t="str">
        <f t="shared" si="62"/>
        <v xml:space="preserve"> </v>
      </c>
      <c r="N662" s="36" t="str">
        <f t="shared" si="63"/>
        <v xml:space="preserve"> </v>
      </c>
      <c r="O662" s="38" t="str">
        <f t="shared" si="64"/>
        <v xml:space="preserve"> </v>
      </c>
      <c r="P662" s="37" t="str">
        <f t="shared" si="65"/>
        <v xml:space="preserve"> </v>
      </c>
      <c r="Q662" s="36" t="str">
        <f t="shared" si="66"/>
        <v xml:space="preserve"> </v>
      </c>
      <c r="R662" s="29"/>
      <c r="S662" s="51"/>
      <c r="T662" s="72"/>
      <c r="U662" s="72"/>
      <c r="V662" s="72"/>
      <c r="W662" s="36"/>
      <c r="X662" s="37"/>
      <c r="Y662" s="37"/>
      <c r="Z662" s="36"/>
      <c r="AA662" s="37"/>
      <c r="AB662" s="37"/>
      <c r="AC662" s="36"/>
      <c r="AD662" s="37"/>
      <c r="AE662" s="37"/>
      <c r="AF662" s="36"/>
      <c r="AG662" s="72"/>
      <c r="AH662" s="37"/>
      <c r="AI662" s="36"/>
      <c r="AJ662" s="17"/>
      <c r="AK662" s="57"/>
    </row>
    <row r="663" spans="1:37" ht="16.5" customHeight="1">
      <c r="A663" s="30"/>
      <c r="B663" s="31"/>
      <c r="C663" s="31"/>
      <c r="D663" s="31"/>
      <c r="E663" s="33"/>
      <c r="F663" s="34"/>
      <c r="G663" s="35"/>
      <c r="H663" s="36" t="str">
        <f t="shared" si="60"/>
        <v/>
      </c>
      <c r="I663" s="34"/>
      <c r="J663" s="35"/>
      <c r="K663" s="36" t="str">
        <f t="shared" si="61"/>
        <v/>
      </c>
      <c r="L663" s="34"/>
      <c r="M663" s="37" t="str">
        <f t="shared" si="62"/>
        <v xml:space="preserve"> </v>
      </c>
      <c r="N663" s="36" t="str">
        <f t="shared" si="63"/>
        <v xml:space="preserve"> </v>
      </c>
      <c r="O663" s="38" t="str">
        <f t="shared" si="64"/>
        <v xml:space="preserve"> </v>
      </c>
      <c r="P663" s="37" t="str">
        <f t="shared" si="65"/>
        <v xml:space="preserve"> </v>
      </c>
      <c r="Q663" s="36" t="str">
        <f t="shared" si="66"/>
        <v xml:space="preserve"> </v>
      </c>
      <c r="R663" s="29"/>
      <c r="S663" s="30"/>
      <c r="T663" s="31"/>
      <c r="U663" s="31"/>
      <c r="V663" s="31"/>
      <c r="W663" s="33"/>
      <c r="X663" s="35"/>
      <c r="Y663" s="35"/>
      <c r="Z663" s="33"/>
      <c r="AA663" s="35"/>
      <c r="AB663" s="35"/>
      <c r="AC663" s="33"/>
      <c r="AD663" s="35"/>
      <c r="AE663" s="35"/>
      <c r="AF663" s="33"/>
      <c r="AG663" s="31"/>
      <c r="AH663" s="35"/>
      <c r="AI663" s="33"/>
      <c r="AJ663" s="29"/>
      <c r="AK663" s="57"/>
    </row>
    <row r="664" spans="1:37" ht="16.5" customHeight="1">
      <c r="A664" s="30"/>
      <c r="B664" s="31"/>
      <c r="C664" s="31"/>
      <c r="D664" s="31"/>
      <c r="E664" s="33"/>
      <c r="F664" s="34"/>
      <c r="G664" s="35"/>
      <c r="H664" s="36" t="str">
        <f t="shared" si="60"/>
        <v/>
      </c>
      <c r="I664" s="34"/>
      <c r="J664" s="35"/>
      <c r="K664" s="36" t="str">
        <f t="shared" si="61"/>
        <v/>
      </c>
      <c r="L664" s="34"/>
      <c r="M664" s="37" t="str">
        <f t="shared" si="62"/>
        <v xml:space="preserve"> </v>
      </c>
      <c r="N664" s="36" t="str">
        <f t="shared" si="63"/>
        <v xml:space="preserve"> </v>
      </c>
      <c r="O664" s="38" t="str">
        <f t="shared" si="64"/>
        <v xml:space="preserve"> </v>
      </c>
      <c r="P664" s="37" t="str">
        <f t="shared" si="65"/>
        <v xml:space="preserve"> </v>
      </c>
      <c r="Q664" s="36" t="str">
        <f t="shared" si="66"/>
        <v xml:space="preserve"> </v>
      </c>
      <c r="R664" s="29"/>
      <c r="S664" s="51"/>
      <c r="T664" s="72"/>
      <c r="U664" s="72"/>
      <c r="V664" s="72"/>
      <c r="W664" s="36"/>
      <c r="X664" s="37"/>
      <c r="Y664" s="37"/>
      <c r="Z664" s="36"/>
      <c r="AA664" s="37"/>
      <c r="AB664" s="37"/>
      <c r="AC664" s="36"/>
      <c r="AD664" s="37"/>
      <c r="AE664" s="37"/>
      <c r="AF664" s="36"/>
      <c r="AG664" s="72"/>
      <c r="AH664" s="37"/>
      <c r="AI664" s="36"/>
      <c r="AJ664" s="17"/>
      <c r="AK664" s="57"/>
    </row>
    <row r="665" spans="1:37" ht="16.5" customHeight="1">
      <c r="A665" s="30"/>
      <c r="B665" s="31"/>
      <c r="C665" s="31"/>
      <c r="D665" s="31"/>
      <c r="E665" s="33"/>
      <c r="F665" s="34"/>
      <c r="G665" s="35"/>
      <c r="H665" s="36" t="str">
        <f t="shared" si="60"/>
        <v/>
      </c>
      <c r="I665" s="34"/>
      <c r="J665" s="35"/>
      <c r="K665" s="36" t="str">
        <f t="shared" si="61"/>
        <v/>
      </c>
      <c r="L665" s="34"/>
      <c r="M665" s="37" t="str">
        <f t="shared" si="62"/>
        <v xml:space="preserve"> </v>
      </c>
      <c r="N665" s="36" t="str">
        <f t="shared" si="63"/>
        <v xml:space="preserve"> </v>
      </c>
      <c r="O665" s="38" t="str">
        <f t="shared" si="64"/>
        <v xml:space="preserve"> </v>
      </c>
      <c r="P665" s="37" t="str">
        <f t="shared" si="65"/>
        <v xml:space="preserve"> </v>
      </c>
      <c r="Q665" s="36" t="str">
        <f t="shared" si="66"/>
        <v xml:space="preserve"> </v>
      </c>
      <c r="R665" s="29"/>
      <c r="S665" s="30"/>
      <c r="T665" s="31"/>
      <c r="U665" s="31"/>
      <c r="V665" s="31"/>
      <c r="W665" s="33"/>
      <c r="X665" s="35"/>
      <c r="Y665" s="35"/>
      <c r="Z665" s="33"/>
      <c r="AA665" s="35"/>
      <c r="AB665" s="35"/>
      <c r="AC665" s="33"/>
      <c r="AD665" s="35"/>
      <c r="AE665" s="35"/>
      <c r="AF665" s="33"/>
      <c r="AG665" s="31"/>
      <c r="AH665" s="35"/>
      <c r="AI665" s="33"/>
      <c r="AJ665" s="29"/>
      <c r="AK665" s="57"/>
    </row>
    <row r="666" spans="1:37" ht="16.5" customHeight="1">
      <c r="A666" s="30"/>
      <c r="B666" s="31"/>
      <c r="C666" s="31"/>
      <c r="D666" s="31"/>
      <c r="E666" s="33"/>
      <c r="F666" s="34"/>
      <c r="G666" s="35"/>
      <c r="H666" s="36" t="str">
        <f t="shared" si="60"/>
        <v/>
      </c>
      <c r="I666" s="34"/>
      <c r="J666" s="35"/>
      <c r="K666" s="36" t="str">
        <f t="shared" si="61"/>
        <v/>
      </c>
      <c r="L666" s="34"/>
      <c r="M666" s="37" t="str">
        <f t="shared" si="62"/>
        <v xml:space="preserve"> </v>
      </c>
      <c r="N666" s="36" t="str">
        <f t="shared" si="63"/>
        <v xml:space="preserve"> </v>
      </c>
      <c r="O666" s="38" t="str">
        <f t="shared" si="64"/>
        <v xml:space="preserve"> </v>
      </c>
      <c r="P666" s="37" t="str">
        <f t="shared" si="65"/>
        <v xml:space="preserve"> </v>
      </c>
      <c r="Q666" s="36" t="str">
        <f t="shared" si="66"/>
        <v xml:space="preserve"> </v>
      </c>
      <c r="R666" s="29"/>
      <c r="S666" s="51"/>
      <c r="T666" s="72"/>
      <c r="U666" s="72"/>
      <c r="V666" s="72"/>
      <c r="W666" s="36"/>
      <c r="X666" s="37"/>
      <c r="Y666" s="37"/>
      <c r="Z666" s="36"/>
      <c r="AA666" s="37"/>
      <c r="AB666" s="37"/>
      <c r="AC666" s="36"/>
      <c r="AD666" s="37"/>
      <c r="AE666" s="37"/>
      <c r="AF666" s="36"/>
      <c r="AG666" s="72"/>
      <c r="AH666" s="37"/>
      <c r="AI666" s="36"/>
      <c r="AJ666" s="17"/>
      <c r="AK666" s="57"/>
    </row>
    <row r="667" spans="1:37" ht="16.5" customHeight="1">
      <c r="A667" s="30"/>
      <c r="B667" s="31"/>
      <c r="C667" s="31"/>
      <c r="D667" s="31"/>
      <c r="E667" s="33"/>
      <c r="F667" s="34"/>
      <c r="G667" s="35"/>
      <c r="H667" s="36" t="str">
        <f t="shared" si="60"/>
        <v/>
      </c>
      <c r="I667" s="34"/>
      <c r="J667" s="35"/>
      <c r="K667" s="36" t="str">
        <f t="shared" si="61"/>
        <v/>
      </c>
      <c r="L667" s="34"/>
      <c r="M667" s="37" t="str">
        <f t="shared" si="62"/>
        <v xml:space="preserve"> </v>
      </c>
      <c r="N667" s="36" t="str">
        <f t="shared" si="63"/>
        <v xml:space="preserve"> </v>
      </c>
      <c r="O667" s="38" t="str">
        <f t="shared" si="64"/>
        <v xml:space="preserve"> </v>
      </c>
      <c r="P667" s="37" t="str">
        <f t="shared" si="65"/>
        <v xml:space="preserve"> </v>
      </c>
      <c r="Q667" s="36" t="str">
        <f t="shared" si="66"/>
        <v xml:space="preserve"> </v>
      </c>
      <c r="R667" s="29"/>
      <c r="S667" s="30"/>
      <c r="T667" s="31"/>
      <c r="U667" s="31"/>
      <c r="V667" s="31"/>
      <c r="W667" s="33"/>
      <c r="X667" s="35"/>
      <c r="Y667" s="35"/>
      <c r="Z667" s="33"/>
      <c r="AA667" s="35"/>
      <c r="AB667" s="35"/>
      <c r="AC667" s="33"/>
      <c r="AD667" s="35"/>
      <c r="AE667" s="35"/>
      <c r="AF667" s="33"/>
      <c r="AG667" s="31"/>
      <c r="AH667" s="35"/>
      <c r="AI667" s="33"/>
      <c r="AJ667" s="29"/>
      <c r="AK667" s="57"/>
    </row>
    <row r="668" spans="1:37" ht="16.5" customHeight="1">
      <c r="A668" s="30"/>
      <c r="B668" s="31"/>
      <c r="C668" s="31"/>
      <c r="D668" s="31"/>
      <c r="E668" s="33"/>
      <c r="F668" s="34"/>
      <c r="G668" s="35"/>
      <c r="H668" s="36" t="str">
        <f t="shared" si="60"/>
        <v/>
      </c>
      <c r="I668" s="34"/>
      <c r="J668" s="35"/>
      <c r="K668" s="36" t="str">
        <f t="shared" si="61"/>
        <v/>
      </c>
      <c r="L668" s="34"/>
      <c r="M668" s="37" t="str">
        <f t="shared" si="62"/>
        <v xml:space="preserve"> </v>
      </c>
      <c r="N668" s="36" t="str">
        <f t="shared" si="63"/>
        <v xml:space="preserve"> </v>
      </c>
      <c r="O668" s="38" t="str">
        <f t="shared" si="64"/>
        <v xml:space="preserve"> </v>
      </c>
      <c r="P668" s="37" t="str">
        <f t="shared" si="65"/>
        <v xml:space="preserve"> </v>
      </c>
      <c r="Q668" s="36" t="str">
        <f t="shared" si="66"/>
        <v xml:space="preserve"> </v>
      </c>
      <c r="R668" s="29"/>
      <c r="S668" s="51"/>
      <c r="T668" s="72"/>
      <c r="U668" s="72"/>
      <c r="V668" s="72"/>
      <c r="W668" s="36"/>
      <c r="X668" s="37"/>
      <c r="Y668" s="37"/>
      <c r="Z668" s="36"/>
      <c r="AA668" s="37"/>
      <c r="AB668" s="37"/>
      <c r="AC668" s="36"/>
      <c r="AD668" s="37"/>
      <c r="AE668" s="37"/>
      <c r="AF668" s="36"/>
      <c r="AG668" s="72"/>
      <c r="AH668" s="37"/>
      <c r="AI668" s="36"/>
      <c r="AJ668" s="17"/>
      <c r="AK668" s="57"/>
    </row>
    <row r="669" spans="1:37" ht="16.5" customHeight="1">
      <c r="A669" s="30"/>
      <c r="B669" s="31"/>
      <c r="C669" s="31"/>
      <c r="D669" s="31"/>
      <c r="E669" s="33"/>
      <c r="F669" s="34"/>
      <c r="G669" s="35"/>
      <c r="H669" s="36" t="str">
        <f t="shared" si="60"/>
        <v/>
      </c>
      <c r="I669" s="34"/>
      <c r="J669" s="35"/>
      <c r="K669" s="36" t="str">
        <f t="shared" si="61"/>
        <v/>
      </c>
      <c r="L669" s="34"/>
      <c r="M669" s="37" t="str">
        <f t="shared" si="62"/>
        <v xml:space="preserve"> </v>
      </c>
      <c r="N669" s="36" t="str">
        <f t="shared" si="63"/>
        <v xml:space="preserve"> </v>
      </c>
      <c r="O669" s="38" t="str">
        <f t="shared" si="64"/>
        <v xml:space="preserve"> </v>
      </c>
      <c r="P669" s="37" t="str">
        <f t="shared" si="65"/>
        <v xml:space="preserve"> </v>
      </c>
      <c r="Q669" s="36" t="str">
        <f t="shared" si="66"/>
        <v xml:space="preserve"> </v>
      </c>
      <c r="R669" s="29"/>
      <c r="S669" s="30"/>
      <c r="T669" s="31"/>
      <c r="U669" s="31"/>
      <c r="V669" s="31"/>
      <c r="W669" s="33"/>
      <c r="X669" s="35"/>
      <c r="Y669" s="35"/>
      <c r="Z669" s="33"/>
      <c r="AA669" s="35"/>
      <c r="AB669" s="35"/>
      <c r="AC669" s="33"/>
      <c r="AD669" s="35"/>
      <c r="AE669" s="35"/>
      <c r="AF669" s="33"/>
      <c r="AG669" s="31"/>
      <c r="AH669" s="35"/>
      <c r="AI669" s="33"/>
      <c r="AJ669" s="29"/>
      <c r="AK669" s="57"/>
    </row>
    <row r="670" spans="1:37" ht="16.5" customHeight="1">
      <c r="A670" s="30"/>
      <c r="B670" s="31"/>
      <c r="C670" s="31"/>
      <c r="D670" s="31"/>
      <c r="E670" s="33"/>
      <c r="F670" s="34"/>
      <c r="G670" s="35"/>
      <c r="H670" s="36" t="str">
        <f t="shared" si="60"/>
        <v/>
      </c>
      <c r="I670" s="34"/>
      <c r="J670" s="35"/>
      <c r="K670" s="36" t="str">
        <f t="shared" si="61"/>
        <v/>
      </c>
      <c r="L670" s="34"/>
      <c r="M670" s="37" t="str">
        <f t="shared" si="62"/>
        <v xml:space="preserve"> </v>
      </c>
      <c r="N670" s="36" t="str">
        <f t="shared" si="63"/>
        <v xml:space="preserve"> </v>
      </c>
      <c r="O670" s="38" t="str">
        <f t="shared" si="64"/>
        <v xml:space="preserve"> </v>
      </c>
      <c r="P670" s="37" t="str">
        <f t="shared" si="65"/>
        <v xml:space="preserve"> </v>
      </c>
      <c r="Q670" s="36" t="str">
        <f t="shared" si="66"/>
        <v xml:space="preserve"> </v>
      </c>
      <c r="R670" s="29"/>
      <c r="S670" s="51"/>
      <c r="T670" s="72"/>
      <c r="U670" s="72"/>
      <c r="V670" s="72"/>
      <c r="W670" s="36"/>
      <c r="X670" s="37"/>
      <c r="Y670" s="37"/>
      <c r="Z670" s="36"/>
      <c r="AA670" s="37"/>
      <c r="AB670" s="37"/>
      <c r="AC670" s="36"/>
      <c r="AD670" s="37"/>
      <c r="AE670" s="37"/>
      <c r="AF670" s="36"/>
      <c r="AG670" s="72"/>
      <c r="AH670" s="37"/>
      <c r="AI670" s="36"/>
      <c r="AJ670" s="17"/>
      <c r="AK670" s="57"/>
    </row>
    <row r="671" spans="1:37" ht="16.5" customHeight="1">
      <c r="A671" s="30"/>
      <c r="B671" s="31"/>
      <c r="C671" s="31"/>
      <c r="D671" s="31"/>
      <c r="E671" s="33"/>
      <c r="F671" s="34"/>
      <c r="G671" s="35"/>
      <c r="H671" s="36" t="str">
        <f t="shared" si="60"/>
        <v/>
      </c>
      <c r="I671" s="34"/>
      <c r="J671" s="35"/>
      <c r="K671" s="36" t="str">
        <f t="shared" si="61"/>
        <v/>
      </c>
      <c r="L671" s="34"/>
      <c r="M671" s="37" t="str">
        <f t="shared" si="62"/>
        <v xml:space="preserve"> </v>
      </c>
      <c r="N671" s="36" t="str">
        <f t="shared" si="63"/>
        <v xml:space="preserve"> </v>
      </c>
      <c r="O671" s="38" t="str">
        <f t="shared" si="64"/>
        <v xml:space="preserve"> </v>
      </c>
      <c r="P671" s="37" t="str">
        <f t="shared" si="65"/>
        <v xml:space="preserve"> </v>
      </c>
      <c r="Q671" s="36" t="str">
        <f t="shared" si="66"/>
        <v xml:space="preserve"> </v>
      </c>
      <c r="R671" s="29"/>
      <c r="S671" s="30"/>
      <c r="T671" s="31"/>
      <c r="U671" s="31"/>
      <c r="V671" s="31"/>
      <c r="W671" s="33"/>
      <c r="X671" s="35"/>
      <c r="Y671" s="35"/>
      <c r="Z671" s="33"/>
      <c r="AA671" s="35"/>
      <c r="AB671" s="35"/>
      <c r="AC671" s="33"/>
      <c r="AD671" s="35"/>
      <c r="AE671" s="35"/>
      <c r="AF671" s="33"/>
      <c r="AG671" s="31"/>
      <c r="AH671" s="35"/>
      <c r="AI671" s="33"/>
      <c r="AJ671" s="29"/>
      <c r="AK671" s="57"/>
    </row>
    <row r="672" spans="1:37" ht="16.5" customHeight="1">
      <c r="A672" s="30"/>
      <c r="B672" s="31"/>
      <c r="C672" s="31"/>
      <c r="D672" s="31"/>
      <c r="E672" s="33"/>
      <c r="F672" s="34"/>
      <c r="G672" s="35"/>
      <c r="H672" s="36" t="str">
        <f t="shared" si="60"/>
        <v/>
      </c>
      <c r="I672" s="34"/>
      <c r="J672" s="35"/>
      <c r="K672" s="36" t="str">
        <f t="shared" si="61"/>
        <v/>
      </c>
      <c r="L672" s="34"/>
      <c r="M672" s="37" t="str">
        <f t="shared" si="62"/>
        <v xml:space="preserve"> </v>
      </c>
      <c r="N672" s="36" t="str">
        <f t="shared" si="63"/>
        <v xml:space="preserve"> </v>
      </c>
      <c r="O672" s="38" t="str">
        <f t="shared" si="64"/>
        <v xml:space="preserve"> </v>
      </c>
      <c r="P672" s="37" t="str">
        <f t="shared" si="65"/>
        <v xml:space="preserve"> </v>
      </c>
      <c r="Q672" s="36" t="str">
        <f t="shared" si="66"/>
        <v xml:space="preserve"> </v>
      </c>
      <c r="R672" s="29"/>
      <c r="S672" s="51"/>
      <c r="T672" s="72"/>
      <c r="U672" s="72"/>
      <c r="V672" s="72"/>
      <c r="W672" s="36"/>
      <c r="X672" s="37"/>
      <c r="Y672" s="37"/>
      <c r="Z672" s="36"/>
      <c r="AA672" s="37"/>
      <c r="AB672" s="37"/>
      <c r="AC672" s="36"/>
      <c r="AD672" s="37"/>
      <c r="AE672" s="37"/>
      <c r="AF672" s="36"/>
      <c r="AG672" s="72"/>
      <c r="AH672" s="37"/>
      <c r="AI672" s="36"/>
      <c r="AJ672" s="17"/>
      <c r="AK672" s="57"/>
    </row>
    <row r="673" spans="1:37" ht="16.5" customHeight="1">
      <c r="A673" s="30"/>
      <c r="B673" s="31"/>
      <c r="C673" s="31"/>
      <c r="D673" s="31"/>
      <c r="E673" s="33"/>
      <c r="F673" s="34"/>
      <c r="G673" s="35"/>
      <c r="H673" s="36" t="str">
        <f t="shared" si="60"/>
        <v/>
      </c>
      <c r="I673" s="34"/>
      <c r="J673" s="35"/>
      <c r="K673" s="36" t="str">
        <f t="shared" si="61"/>
        <v/>
      </c>
      <c r="L673" s="34"/>
      <c r="M673" s="37" t="str">
        <f t="shared" si="62"/>
        <v xml:space="preserve"> </v>
      </c>
      <c r="N673" s="36" t="str">
        <f t="shared" si="63"/>
        <v xml:space="preserve"> </v>
      </c>
      <c r="O673" s="38" t="str">
        <f t="shared" si="64"/>
        <v xml:space="preserve"> </v>
      </c>
      <c r="P673" s="37" t="str">
        <f t="shared" si="65"/>
        <v xml:space="preserve"> </v>
      </c>
      <c r="Q673" s="36" t="str">
        <f t="shared" si="66"/>
        <v xml:space="preserve"> </v>
      </c>
      <c r="R673" s="29"/>
      <c r="S673" s="30"/>
      <c r="T673" s="31"/>
      <c r="U673" s="31"/>
      <c r="V673" s="31"/>
      <c r="W673" s="33"/>
      <c r="X673" s="35"/>
      <c r="Y673" s="35"/>
      <c r="Z673" s="33"/>
      <c r="AA673" s="35"/>
      <c r="AB673" s="35"/>
      <c r="AC673" s="33"/>
      <c r="AD673" s="35"/>
      <c r="AE673" s="35"/>
      <c r="AF673" s="33"/>
      <c r="AG673" s="31"/>
      <c r="AH673" s="35"/>
      <c r="AI673" s="33"/>
      <c r="AJ673" s="29"/>
      <c r="AK673" s="57"/>
    </row>
    <row r="674" spans="1:37" ht="16.5" customHeight="1">
      <c r="A674" s="30"/>
      <c r="B674" s="31"/>
      <c r="C674" s="31"/>
      <c r="D674" s="31"/>
      <c r="E674" s="33"/>
      <c r="F674" s="34"/>
      <c r="G674" s="35"/>
      <c r="H674" s="36" t="str">
        <f t="shared" si="60"/>
        <v/>
      </c>
      <c r="I674" s="34"/>
      <c r="J674" s="35"/>
      <c r="K674" s="36" t="str">
        <f t="shared" si="61"/>
        <v/>
      </c>
      <c r="L674" s="34"/>
      <c r="M674" s="37" t="str">
        <f t="shared" si="62"/>
        <v xml:space="preserve"> </v>
      </c>
      <c r="N674" s="36" t="str">
        <f t="shared" si="63"/>
        <v xml:space="preserve"> </v>
      </c>
      <c r="O674" s="38" t="str">
        <f t="shared" si="64"/>
        <v xml:space="preserve"> </v>
      </c>
      <c r="P674" s="37" t="str">
        <f t="shared" si="65"/>
        <v xml:space="preserve"> </v>
      </c>
      <c r="Q674" s="36" t="str">
        <f t="shared" si="66"/>
        <v xml:space="preserve"> </v>
      </c>
      <c r="R674" s="29"/>
      <c r="S674" s="51"/>
      <c r="T674" s="72"/>
      <c r="U674" s="72"/>
      <c r="V674" s="72"/>
      <c r="W674" s="36"/>
      <c r="X674" s="37"/>
      <c r="Y674" s="37"/>
      <c r="Z674" s="36"/>
      <c r="AA674" s="37"/>
      <c r="AB674" s="37"/>
      <c r="AC674" s="36"/>
      <c r="AD674" s="37"/>
      <c r="AE674" s="37"/>
      <c r="AF674" s="36"/>
      <c r="AG674" s="72"/>
      <c r="AH674" s="37"/>
      <c r="AI674" s="36"/>
      <c r="AJ674" s="17"/>
      <c r="AK674" s="57"/>
    </row>
    <row r="675" spans="1:37" ht="16.5" customHeight="1">
      <c r="A675" s="30"/>
      <c r="B675" s="31"/>
      <c r="C675" s="31"/>
      <c r="D675" s="31"/>
      <c r="E675" s="33"/>
      <c r="F675" s="34"/>
      <c r="G675" s="35"/>
      <c r="H675" s="36" t="str">
        <f t="shared" si="60"/>
        <v/>
      </c>
      <c r="I675" s="34"/>
      <c r="J675" s="35"/>
      <c r="K675" s="36" t="str">
        <f t="shared" si="61"/>
        <v/>
      </c>
      <c r="L675" s="34"/>
      <c r="M675" s="37" t="str">
        <f t="shared" si="62"/>
        <v xml:space="preserve"> </v>
      </c>
      <c r="N675" s="36" t="str">
        <f t="shared" si="63"/>
        <v xml:space="preserve"> </v>
      </c>
      <c r="O675" s="38" t="str">
        <f t="shared" si="64"/>
        <v xml:space="preserve"> </v>
      </c>
      <c r="P675" s="37" t="str">
        <f t="shared" si="65"/>
        <v xml:space="preserve"> </v>
      </c>
      <c r="Q675" s="36" t="str">
        <f t="shared" si="66"/>
        <v xml:space="preserve"> </v>
      </c>
      <c r="R675" s="29"/>
      <c r="S675" s="30"/>
      <c r="T675" s="31"/>
      <c r="U675" s="31"/>
      <c r="V675" s="31"/>
      <c r="W675" s="33"/>
      <c r="X675" s="35"/>
      <c r="Y675" s="35"/>
      <c r="Z675" s="33"/>
      <c r="AA675" s="35"/>
      <c r="AB675" s="35"/>
      <c r="AC675" s="33"/>
      <c r="AD675" s="35"/>
      <c r="AE675" s="35"/>
      <c r="AF675" s="33"/>
      <c r="AG675" s="31"/>
      <c r="AH675" s="35"/>
      <c r="AI675" s="33"/>
      <c r="AJ675" s="29"/>
      <c r="AK675" s="57"/>
    </row>
    <row r="676" spans="1:37" ht="16.5" customHeight="1">
      <c r="A676" s="30"/>
      <c r="B676" s="31"/>
      <c r="C676" s="31"/>
      <c r="D676" s="31"/>
      <c r="E676" s="33"/>
      <c r="F676" s="34"/>
      <c r="G676" s="35"/>
      <c r="H676" s="36" t="str">
        <f t="shared" si="60"/>
        <v/>
      </c>
      <c r="I676" s="34"/>
      <c r="J676" s="35"/>
      <c r="K676" s="36" t="str">
        <f t="shared" si="61"/>
        <v/>
      </c>
      <c r="L676" s="34"/>
      <c r="M676" s="37" t="str">
        <f t="shared" si="62"/>
        <v xml:space="preserve"> </v>
      </c>
      <c r="N676" s="36" t="str">
        <f t="shared" si="63"/>
        <v xml:space="preserve"> </v>
      </c>
      <c r="O676" s="38" t="str">
        <f t="shared" si="64"/>
        <v xml:space="preserve"> </v>
      </c>
      <c r="P676" s="37" t="str">
        <f t="shared" si="65"/>
        <v xml:space="preserve"> </v>
      </c>
      <c r="Q676" s="36" t="str">
        <f t="shared" si="66"/>
        <v xml:space="preserve"> </v>
      </c>
      <c r="R676" s="29"/>
      <c r="S676" s="51"/>
      <c r="T676" s="72"/>
      <c r="U676" s="72"/>
      <c r="V676" s="72"/>
      <c r="W676" s="36"/>
      <c r="X676" s="37"/>
      <c r="Y676" s="37"/>
      <c r="Z676" s="36"/>
      <c r="AA676" s="37"/>
      <c r="AB676" s="37"/>
      <c r="AC676" s="36"/>
      <c r="AD676" s="37"/>
      <c r="AE676" s="37"/>
      <c r="AF676" s="36"/>
      <c r="AG676" s="72"/>
      <c r="AH676" s="37"/>
      <c r="AI676" s="36"/>
      <c r="AJ676" s="17"/>
      <c r="AK676" s="57"/>
    </row>
    <row r="677" spans="1:37" ht="16.5" customHeight="1">
      <c r="A677" s="30"/>
      <c r="B677" s="31"/>
      <c r="C677" s="31"/>
      <c r="D677" s="31"/>
      <c r="E677" s="33"/>
      <c r="F677" s="34"/>
      <c r="G677" s="35"/>
      <c r="H677" s="36" t="str">
        <f t="shared" si="60"/>
        <v/>
      </c>
      <c r="I677" s="34"/>
      <c r="J677" s="35"/>
      <c r="K677" s="36" t="str">
        <f t="shared" si="61"/>
        <v/>
      </c>
      <c r="L677" s="34"/>
      <c r="M677" s="37" t="str">
        <f t="shared" si="62"/>
        <v xml:space="preserve"> </v>
      </c>
      <c r="N677" s="36" t="str">
        <f t="shared" si="63"/>
        <v xml:space="preserve"> </v>
      </c>
      <c r="O677" s="38" t="str">
        <f t="shared" si="64"/>
        <v xml:space="preserve"> </v>
      </c>
      <c r="P677" s="37" t="str">
        <f t="shared" si="65"/>
        <v xml:space="preserve"> </v>
      </c>
      <c r="Q677" s="36" t="str">
        <f t="shared" si="66"/>
        <v xml:space="preserve"> </v>
      </c>
      <c r="R677" s="29"/>
      <c r="S677" s="30"/>
      <c r="T677" s="31"/>
      <c r="U677" s="31"/>
      <c r="V677" s="31"/>
      <c r="W677" s="33"/>
      <c r="X677" s="35"/>
      <c r="Y677" s="35"/>
      <c r="Z677" s="33"/>
      <c r="AA677" s="35"/>
      <c r="AB677" s="35"/>
      <c r="AC677" s="33"/>
      <c r="AD677" s="35"/>
      <c r="AE677" s="35"/>
      <c r="AF677" s="33"/>
      <c r="AG677" s="31"/>
      <c r="AH677" s="35"/>
      <c r="AI677" s="33"/>
      <c r="AJ677" s="29"/>
      <c r="AK677" s="57"/>
    </row>
    <row r="678" spans="1:37" ht="16.5" customHeight="1">
      <c r="A678" s="30"/>
      <c r="B678" s="31"/>
      <c r="C678" s="31"/>
      <c r="D678" s="31"/>
      <c r="E678" s="33"/>
      <c r="F678" s="34"/>
      <c r="G678" s="35"/>
      <c r="H678" s="36" t="str">
        <f t="shared" si="60"/>
        <v/>
      </c>
      <c r="I678" s="34"/>
      <c r="J678" s="35"/>
      <c r="K678" s="36" t="str">
        <f t="shared" si="61"/>
        <v/>
      </c>
      <c r="L678" s="34"/>
      <c r="M678" s="37" t="str">
        <f t="shared" si="62"/>
        <v xml:space="preserve"> </v>
      </c>
      <c r="N678" s="36" t="str">
        <f t="shared" si="63"/>
        <v xml:space="preserve"> </v>
      </c>
      <c r="O678" s="38" t="str">
        <f t="shared" si="64"/>
        <v xml:space="preserve"> </v>
      </c>
      <c r="P678" s="37" t="str">
        <f t="shared" si="65"/>
        <v xml:space="preserve"> </v>
      </c>
      <c r="Q678" s="36" t="str">
        <f t="shared" si="66"/>
        <v xml:space="preserve"> </v>
      </c>
      <c r="R678" s="29"/>
      <c r="S678" s="51"/>
      <c r="T678" s="72"/>
      <c r="U678" s="72"/>
      <c r="V678" s="72"/>
      <c r="W678" s="36"/>
      <c r="X678" s="37"/>
      <c r="Y678" s="37"/>
      <c r="Z678" s="36"/>
      <c r="AA678" s="37"/>
      <c r="AB678" s="37"/>
      <c r="AC678" s="36"/>
      <c r="AD678" s="37"/>
      <c r="AE678" s="37"/>
      <c r="AF678" s="36"/>
      <c r="AG678" s="72"/>
      <c r="AH678" s="37"/>
      <c r="AI678" s="36"/>
      <c r="AJ678" s="17"/>
      <c r="AK678" s="57"/>
    </row>
    <row r="679" spans="1:37" ht="16.5" customHeight="1">
      <c r="A679" s="30"/>
      <c r="B679" s="31"/>
      <c r="C679" s="31"/>
      <c r="D679" s="31"/>
      <c r="E679" s="33"/>
      <c r="F679" s="34"/>
      <c r="G679" s="35"/>
      <c r="H679" s="36" t="str">
        <f t="shared" si="60"/>
        <v/>
      </c>
      <c r="I679" s="34"/>
      <c r="J679" s="35"/>
      <c r="K679" s="36" t="str">
        <f t="shared" si="61"/>
        <v/>
      </c>
      <c r="L679" s="34"/>
      <c r="M679" s="37" t="str">
        <f t="shared" si="62"/>
        <v xml:space="preserve"> </v>
      </c>
      <c r="N679" s="36" t="str">
        <f t="shared" si="63"/>
        <v xml:space="preserve"> </v>
      </c>
      <c r="O679" s="38" t="str">
        <f t="shared" si="64"/>
        <v xml:space="preserve"> </v>
      </c>
      <c r="P679" s="37" t="str">
        <f t="shared" si="65"/>
        <v xml:space="preserve"> </v>
      </c>
      <c r="Q679" s="36" t="str">
        <f t="shared" si="66"/>
        <v xml:space="preserve"> </v>
      </c>
      <c r="R679" s="29"/>
      <c r="S679" s="30"/>
      <c r="T679" s="31"/>
      <c r="U679" s="31"/>
      <c r="V679" s="31"/>
      <c r="W679" s="33"/>
      <c r="X679" s="35"/>
      <c r="Y679" s="35"/>
      <c r="Z679" s="33"/>
      <c r="AA679" s="35"/>
      <c r="AB679" s="35"/>
      <c r="AC679" s="33"/>
      <c r="AD679" s="35"/>
      <c r="AE679" s="35"/>
      <c r="AF679" s="33"/>
      <c r="AG679" s="31"/>
      <c r="AH679" s="35"/>
      <c r="AI679" s="33"/>
      <c r="AJ679" s="29"/>
      <c r="AK679" s="57"/>
    </row>
    <row r="680" spans="1:37" ht="16.5" customHeight="1">
      <c r="A680" s="30"/>
      <c r="B680" s="31"/>
      <c r="C680" s="31"/>
      <c r="D680" s="31"/>
      <c r="E680" s="33"/>
      <c r="F680" s="34"/>
      <c r="G680" s="35"/>
      <c r="H680" s="36" t="str">
        <f t="shared" si="60"/>
        <v/>
      </c>
      <c r="I680" s="34"/>
      <c r="J680" s="35"/>
      <c r="K680" s="36" t="str">
        <f t="shared" si="61"/>
        <v/>
      </c>
      <c r="L680" s="34"/>
      <c r="M680" s="37" t="str">
        <f t="shared" si="62"/>
        <v xml:space="preserve"> </v>
      </c>
      <c r="N680" s="36" t="str">
        <f t="shared" si="63"/>
        <v xml:space="preserve"> </v>
      </c>
      <c r="O680" s="38" t="str">
        <f t="shared" si="64"/>
        <v xml:space="preserve"> </v>
      </c>
      <c r="P680" s="37" t="str">
        <f t="shared" si="65"/>
        <v xml:space="preserve"> </v>
      </c>
      <c r="Q680" s="36" t="str">
        <f t="shared" si="66"/>
        <v xml:space="preserve"> </v>
      </c>
      <c r="R680" s="29"/>
      <c r="S680" s="51"/>
      <c r="T680" s="72"/>
      <c r="U680" s="72"/>
      <c r="V680" s="72"/>
      <c r="W680" s="36"/>
      <c r="X680" s="37"/>
      <c r="Y680" s="37"/>
      <c r="Z680" s="36"/>
      <c r="AA680" s="37"/>
      <c r="AB680" s="37"/>
      <c r="AC680" s="36"/>
      <c r="AD680" s="37"/>
      <c r="AE680" s="37"/>
      <c r="AF680" s="36"/>
      <c r="AG680" s="72"/>
      <c r="AH680" s="37"/>
      <c r="AI680" s="36"/>
      <c r="AJ680" s="17"/>
      <c r="AK680" s="57"/>
    </row>
    <row r="681" spans="1:37" ht="16.5" customHeight="1">
      <c r="A681" s="30"/>
      <c r="B681" s="31"/>
      <c r="C681" s="31"/>
      <c r="D681" s="31"/>
      <c r="E681" s="33"/>
      <c r="F681" s="34"/>
      <c r="G681" s="35"/>
      <c r="H681" s="36" t="str">
        <f t="shared" si="60"/>
        <v/>
      </c>
      <c r="I681" s="34"/>
      <c r="J681" s="35"/>
      <c r="K681" s="36" t="str">
        <f t="shared" si="61"/>
        <v/>
      </c>
      <c r="L681" s="34"/>
      <c r="M681" s="37" t="str">
        <f t="shared" si="62"/>
        <v xml:space="preserve"> </v>
      </c>
      <c r="N681" s="36" t="str">
        <f t="shared" si="63"/>
        <v xml:space="preserve"> </v>
      </c>
      <c r="O681" s="38" t="str">
        <f t="shared" si="64"/>
        <v xml:space="preserve"> </v>
      </c>
      <c r="P681" s="37" t="str">
        <f t="shared" si="65"/>
        <v xml:space="preserve"> </v>
      </c>
      <c r="Q681" s="36" t="str">
        <f t="shared" si="66"/>
        <v xml:space="preserve"> </v>
      </c>
      <c r="R681" s="29"/>
      <c r="S681" s="30"/>
      <c r="T681" s="31"/>
      <c r="U681" s="31"/>
      <c r="V681" s="31"/>
      <c r="W681" s="33"/>
      <c r="X681" s="35"/>
      <c r="Y681" s="35"/>
      <c r="Z681" s="33"/>
      <c r="AA681" s="35"/>
      <c r="AB681" s="35"/>
      <c r="AC681" s="33"/>
      <c r="AD681" s="35"/>
      <c r="AE681" s="35"/>
      <c r="AF681" s="33"/>
      <c r="AG681" s="31"/>
      <c r="AH681" s="35"/>
      <c r="AI681" s="33"/>
      <c r="AJ681" s="29"/>
      <c r="AK681" s="57"/>
    </row>
    <row r="682" spans="1:37" ht="16.5" customHeight="1">
      <c r="A682" s="30"/>
      <c r="B682" s="31"/>
      <c r="C682" s="31"/>
      <c r="D682" s="31"/>
      <c r="E682" s="33"/>
      <c r="F682" s="34"/>
      <c r="G682" s="35"/>
      <c r="H682" s="36" t="str">
        <f t="shared" si="60"/>
        <v/>
      </c>
      <c r="I682" s="34"/>
      <c r="J682" s="35"/>
      <c r="K682" s="36" t="str">
        <f t="shared" si="61"/>
        <v/>
      </c>
      <c r="L682" s="34"/>
      <c r="M682" s="37" t="str">
        <f t="shared" si="62"/>
        <v xml:space="preserve"> </v>
      </c>
      <c r="N682" s="36" t="str">
        <f t="shared" si="63"/>
        <v xml:space="preserve"> </v>
      </c>
      <c r="O682" s="38" t="str">
        <f t="shared" si="64"/>
        <v xml:space="preserve"> </v>
      </c>
      <c r="P682" s="37" t="str">
        <f t="shared" si="65"/>
        <v xml:space="preserve"> </v>
      </c>
      <c r="Q682" s="36" t="str">
        <f t="shared" si="66"/>
        <v xml:space="preserve"> </v>
      </c>
      <c r="R682" s="29"/>
      <c r="S682" s="51"/>
      <c r="T682" s="72"/>
      <c r="U682" s="72"/>
      <c r="V682" s="72"/>
      <c r="W682" s="36"/>
      <c r="X682" s="37"/>
      <c r="Y682" s="37"/>
      <c r="Z682" s="36"/>
      <c r="AA682" s="37"/>
      <c r="AB682" s="37"/>
      <c r="AC682" s="36"/>
      <c r="AD682" s="37"/>
      <c r="AE682" s="37"/>
      <c r="AF682" s="36"/>
      <c r="AG682" s="72"/>
      <c r="AH682" s="37"/>
      <c r="AI682" s="36"/>
      <c r="AJ682" s="17"/>
      <c r="AK682" s="57"/>
    </row>
    <row r="683" spans="1:37" ht="16.5" customHeight="1">
      <c r="A683" s="30"/>
      <c r="B683" s="31"/>
      <c r="C683" s="31"/>
      <c r="D683" s="31"/>
      <c r="E683" s="33"/>
      <c r="F683" s="34"/>
      <c r="G683" s="35"/>
      <c r="H683" s="36" t="str">
        <f t="shared" si="60"/>
        <v/>
      </c>
      <c r="I683" s="34"/>
      <c r="J683" s="35"/>
      <c r="K683" s="36" t="str">
        <f t="shared" si="61"/>
        <v/>
      </c>
      <c r="L683" s="34"/>
      <c r="M683" s="37" t="str">
        <f t="shared" si="62"/>
        <v xml:space="preserve"> </v>
      </c>
      <c r="N683" s="36" t="str">
        <f t="shared" si="63"/>
        <v xml:space="preserve"> </v>
      </c>
      <c r="O683" s="38" t="str">
        <f t="shared" si="64"/>
        <v xml:space="preserve"> </v>
      </c>
      <c r="P683" s="37" t="str">
        <f t="shared" si="65"/>
        <v xml:space="preserve"> </v>
      </c>
      <c r="Q683" s="36" t="str">
        <f t="shared" si="66"/>
        <v xml:space="preserve"> </v>
      </c>
      <c r="R683" s="29"/>
      <c r="S683" s="30"/>
      <c r="T683" s="31"/>
      <c r="U683" s="31"/>
      <c r="V683" s="31"/>
      <c r="W683" s="33"/>
      <c r="X683" s="35"/>
      <c r="Y683" s="35"/>
      <c r="Z683" s="33"/>
      <c r="AA683" s="35"/>
      <c r="AB683" s="35"/>
      <c r="AC683" s="33"/>
      <c r="AD683" s="35"/>
      <c r="AE683" s="35"/>
      <c r="AF683" s="33"/>
      <c r="AG683" s="31"/>
      <c r="AH683" s="35"/>
      <c r="AI683" s="33"/>
      <c r="AJ683" s="29"/>
      <c r="AK683" s="57"/>
    </row>
    <row r="684" spans="1:37" ht="16.5" customHeight="1">
      <c r="A684" s="30"/>
      <c r="B684" s="31"/>
      <c r="C684" s="31"/>
      <c r="D684" s="31"/>
      <c r="E684" s="33"/>
      <c r="F684" s="34"/>
      <c r="G684" s="35"/>
      <c r="H684" s="36" t="str">
        <f t="shared" si="60"/>
        <v/>
      </c>
      <c r="I684" s="34"/>
      <c r="J684" s="35"/>
      <c r="K684" s="36" t="str">
        <f t="shared" si="61"/>
        <v/>
      </c>
      <c r="L684" s="34"/>
      <c r="M684" s="37" t="str">
        <f t="shared" si="62"/>
        <v xml:space="preserve"> </v>
      </c>
      <c r="N684" s="36" t="str">
        <f t="shared" si="63"/>
        <v xml:space="preserve"> </v>
      </c>
      <c r="O684" s="38" t="str">
        <f t="shared" si="64"/>
        <v xml:space="preserve"> </v>
      </c>
      <c r="P684" s="37" t="str">
        <f t="shared" si="65"/>
        <v xml:space="preserve"> </v>
      </c>
      <c r="Q684" s="36" t="str">
        <f t="shared" si="66"/>
        <v xml:space="preserve"> </v>
      </c>
      <c r="R684" s="29"/>
      <c r="S684" s="51"/>
      <c r="T684" s="72"/>
      <c r="U684" s="72"/>
      <c r="V684" s="72"/>
      <c r="W684" s="36"/>
      <c r="X684" s="37"/>
      <c r="Y684" s="37"/>
      <c r="Z684" s="36"/>
      <c r="AA684" s="37"/>
      <c r="AB684" s="37"/>
      <c r="AC684" s="36"/>
      <c r="AD684" s="37"/>
      <c r="AE684" s="37"/>
      <c r="AF684" s="36"/>
      <c r="AG684" s="72"/>
      <c r="AH684" s="37"/>
      <c r="AI684" s="36"/>
      <c r="AJ684" s="17"/>
      <c r="AK684" s="57"/>
    </row>
    <row r="685" spans="1:37" ht="16.5" customHeight="1">
      <c r="A685" s="30"/>
      <c r="B685" s="31"/>
      <c r="C685" s="31"/>
      <c r="D685" s="31"/>
      <c r="E685" s="33"/>
      <c r="F685" s="34"/>
      <c r="G685" s="35"/>
      <c r="H685" s="36" t="str">
        <f t="shared" si="60"/>
        <v/>
      </c>
      <c r="I685" s="34"/>
      <c r="J685" s="35"/>
      <c r="K685" s="36" t="str">
        <f t="shared" si="61"/>
        <v/>
      </c>
      <c r="L685" s="34"/>
      <c r="M685" s="37" t="str">
        <f t="shared" si="62"/>
        <v xml:space="preserve"> </v>
      </c>
      <c r="N685" s="36" t="str">
        <f t="shared" si="63"/>
        <v xml:space="preserve"> </v>
      </c>
      <c r="O685" s="38" t="str">
        <f t="shared" si="64"/>
        <v xml:space="preserve"> </v>
      </c>
      <c r="P685" s="37" t="str">
        <f t="shared" si="65"/>
        <v xml:space="preserve"> </v>
      </c>
      <c r="Q685" s="36" t="str">
        <f t="shared" si="66"/>
        <v xml:space="preserve"> </v>
      </c>
      <c r="R685" s="29"/>
      <c r="S685" s="30"/>
      <c r="T685" s="31"/>
      <c r="U685" s="31"/>
      <c r="V685" s="31"/>
      <c r="W685" s="33"/>
      <c r="X685" s="35"/>
      <c r="Y685" s="35"/>
      <c r="Z685" s="33"/>
      <c r="AA685" s="35"/>
      <c r="AB685" s="35"/>
      <c r="AC685" s="33"/>
      <c r="AD685" s="35"/>
      <c r="AE685" s="35"/>
      <c r="AF685" s="33"/>
      <c r="AG685" s="31"/>
      <c r="AH685" s="35"/>
      <c r="AI685" s="33"/>
      <c r="AJ685" s="29"/>
      <c r="AK685" s="57"/>
    </row>
    <row r="686" spans="1:37" ht="16.5" customHeight="1">
      <c r="A686" s="30"/>
      <c r="B686" s="31"/>
      <c r="C686" s="31"/>
      <c r="D686" s="31"/>
      <c r="E686" s="33"/>
      <c r="F686" s="34"/>
      <c r="G686" s="35"/>
      <c r="H686" s="36" t="str">
        <f t="shared" si="60"/>
        <v/>
      </c>
      <c r="I686" s="34"/>
      <c r="J686" s="35"/>
      <c r="K686" s="36" t="str">
        <f t="shared" si="61"/>
        <v/>
      </c>
      <c r="L686" s="34"/>
      <c r="M686" s="37" t="str">
        <f t="shared" si="62"/>
        <v xml:space="preserve"> </v>
      </c>
      <c r="N686" s="36" t="str">
        <f t="shared" si="63"/>
        <v xml:space="preserve"> </v>
      </c>
      <c r="O686" s="38" t="str">
        <f t="shared" si="64"/>
        <v xml:space="preserve"> </v>
      </c>
      <c r="P686" s="37" t="str">
        <f t="shared" si="65"/>
        <v xml:space="preserve"> </v>
      </c>
      <c r="Q686" s="36" t="str">
        <f t="shared" si="66"/>
        <v xml:space="preserve"> </v>
      </c>
      <c r="R686" s="29"/>
      <c r="S686" s="51"/>
      <c r="T686" s="72"/>
      <c r="U686" s="72"/>
      <c r="V686" s="72"/>
      <c r="W686" s="36"/>
      <c r="X686" s="37"/>
      <c r="Y686" s="37"/>
      <c r="Z686" s="36"/>
      <c r="AA686" s="37"/>
      <c r="AB686" s="37"/>
      <c r="AC686" s="36"/>
      <c r="AD686" s="37"/>
      <c r="AE686" s="37"/>
      <c r="AF686" s="36"/>
      <c r="AG686" s="72"/>
      <c r="AH686" s="37"/>
      <c r="AI686" s="36"/>
      <c r="AJ686" s="17"/>
      <c r="AK686" s="57"/>
    </row>
    <row r="687" spans="1:37" ht="16.5" customHeight="1">
      <c r="A687" s="30"/>
      <c r="B687" s="31"/>
      <c r="C687" s="31"/>
      <c r="D687" s="31"/>
      <c r="E687" s="33"/>
      <c r="F687" s="34"/>
      <c r="G687" s="35"/>
      <c r="H687" s="36" t="str">
        <f t="shared" si="60"/>
        <v/>
      </c>
      <c r="I687" s="34"/>
      <c r="J687" s="35"/>
      <c r="K687" s="36" t="str">
        <f t="shared" si="61"/>
        <v/>
      </c>
      <c r="L687" s="34"/>
      <c r="M687" s="37" t="str">
        <f t="shared" si="62"/>
        <v xml:space="preserve"> </v>
      </c>
      <c r="N687" s="36" t="str">
        <f t="shared" si="63"/>
        <v xml:space="preserve"> </v>
      </c>
      <c r="O687" s="38" t="str">
        <f t="shared" si="64"/>
        <v xml:space="preserve"> </v>
      </c>
      <c r="P687" s="37" t="str">
        <f t="shared" si="65"/>
        <v xml:space="preserve"> </v>
      </c>
      <c r="Q687" s="36" t="str">
        <f t="shared" si="66"/>
        <v xml:space="preserve"> </v>
      </c>
      <c r="R687" s="29"/>
      <c r="S687" s="30"/>
      <c r="T687" s="31"/>
      <c r="U687" s="31"/>
      <c r="V687" s="31"/>
      <c r="W687" s="33"/>
      <c r="X687" s="35"/>
      <c r="Y687" s="35"/>
      <c r="Z687" s="33"/>
      <c r="AA687" s="35"/>
      <c r="AB687" s="35"/>
      <c r="AC687" s="33"/>
      <c r="AD687" s="35"/>
      <c r="AE687" s="35"/>
      <c r="AF687" s="33"/>
      <c r="AG687" s="31"/>
      <c r="AH687" s="35"/>
      <c r="AI687" s="33"/>
      <c r="AJ687" s="29"/>
      <c r="AK687" s="57"/>
    </row>
    <row r="688" spans="1:37" ht="16.5" customHeight="1">
      <c r="A688" s="30"/>
      <c r="B688" s="31"/>
      <c r="C688" s="31"/>
      <c r="D688" s="31"/>
      <c r="E688" s="33"/>
      <c r="F688" s="34"/>
      <c r="G688" s="35"/>
      <c r="H688" s="36" t="str">
        <f t="shared" si="60"/>
        <v/>
      </c>
      <c r="I688" s="34"/>
      <c r="J688" s="35"/>
      <c r="K688" s="36" t="str">
        <f t="shared" si="61"/>
        <v/>
      </c>
      <c r="L688" s="34"/>
      <c r="M688" s="37" t="str">
        <f t="shared" si="62"/>
        <v xml:space="preserve"> </v>
      </c>
      <c r="N688" s="36" t="str">
        <f t="shared" si="63"/>
        <v xml:space="preserve"> </v>
      </c>
      <c r="O688" s="38" t="str">
        <f t="shared" si="64"/>
        <v xml:space="preserve"> </v>
      </c>
      <c r="P688" s="37" t="str">
        <f t="shared" si="65"/>
        <v xml:space="preserve"> </v>
      </c>
      <c r="Q688" s="36" t="str">
        <f t="shared" si="66"/>
        <v xml:space="preserve"> </v>
      </c>
      <c r="R688" s="29"/>
      <c r="S688" s="51"/>
      <c r="T688" s="72"/>
      <c r="U688" s="72"/>
      <c r="V688" s="72"/>
      <c r="W688" s="36"/>
      <c r="X688" s="37"/>
      <c r="Y688" s="37"/>
      <c r="Z688" s="36"/>
      <c r="AA688" s="37"/>
      <c r="AB688" s="37"/>
      <c r="AC688" s="36"/>
      <c r="AD688" s="37"/>
      <c r="AE688" s="37"/>
      <c r="AF688" s="36"/>
      <c r="AG688" s="72"/>
      <c r="AH688" s="37"/>
      <c r="AI688" s="36"/>
      <c r="AJ688" s="17"/>
      <c r="AK688" s="57"/>
    </row>
    <row r="689" spans="1:37" ht="16.5" customHeight="1">
      <c r="A689" s="30"/>
      <c r="B689" s="31"/>
      <c r="C689" s="31"/>
      <c r="D689" s="31"/>
      <c r="E689" s="33"/>
      <c r="F689" s="34"/>
      <c r="G689" s="35"/>
      <c r="H689" s="36" t="str">
        <f t="shared" si="60"/>
        <v/>
      </c>
      <c r="I689" s="34"/>
      <c r="J689" s="35"/>
      <c r="K689" s="36" t="str">
        <f t="shared" si="61"/>
        <v/>
      </c>
      <c r="L689" s="34"/>
      <c r="M689" s="37" t="str">
        <f t="shared" si="62"/>
        <v xml:space="preserve"> </v>
      </c>
      <c r="N689" s="36" t="str">
        <f t="shared" si="63"/>
        <v xml:space="preserve"> </v>
      </c>
      <c r="O689" s="38" t="str">
        <f t="shared" si="64"/>
        <v xml:space="preserve"> </v>
      </c>
      <c r="P689" s="37" t="str">
        <f t="shared" si="65"/>
        <v xml:space="preserve"> </v>
      </c>
      <c r="Q689" s="36" t="str">
        <f t="shared" si="66"/>
        <v xml:space="preserve"> </v>
      </c>
      <c r="R689" s="29"/>
      <c r="S689" s="30"/>
      <c r="T689" s="31"/>
      <c r="U689" s="31"/>
      <c r="V689" s="31"/>
      <c r="W689" s="33"/>
      <c r="X689" s="35"/>
      <c r="Y689" s="35"/>
      <c r="Z689" s="33"/>
      <c r="AA689" s="35"/>
      <c r="AB689" s="35"/>
      <c r="AC689" s="33"/>
      <c r="AD689" s="35"/>
      <c r="AE689" s="35"/>
      <c r="AF689" s="33"/>
      <c r="AG689" s="31"/>
      <c r="AH689" s="35"/>
      <c r="AI689" s="33"/>
      <c r="AJ689" s="29"/>
      <c r="AK689" s="57"/>
    </row>
    <row r="690" spans="1:37" ht="16.5" customHeight="1">
      <c r="A690" s="30"/>
      <c r="B690" s="31"/>
      <c r="C690" s="31"/>
      <c r="D690" s="31"/>
      <c r="E690" s="33"/>
      <c r="F690" s="34"/>
      <c r="G690" s="35"/>
      <c r="H690" s="36" t="str">
        <f t="shared" si="60"/>
        <v/>
      </c>
      <c r="I690" s="34"/>
      <c r="J690" s="35"/>
      <c r="K690" s="36" t="str">
        <f t="shared" si="61"/>
        <v/>
      </c>
      <c r="L690" s="34"/>
      <c r="M690" s="37" t="str">
        <f t="shared" si="62"/>
        <v xml:space="preserve"> </v>
      </c>
      <c r="N690" s="36" t="str">
        <f t="shared" si="63"/>
        <v xml:space="preserve"> </v>
      </c>
      <c r="O690" s="38" t="str">
        <f t="shared" si="64"/>
        <v xml:space="preserve"> </v>
      </c>
      <c r="P690" s="37" t="str">
        <f t="shared" si="65"/>
        <v xml:space="preserve"> </v>
      </c>
      <c r="Q690" s="36" t="str">
        <f t="shared" si="66"/>
        <v xml:space="preserve"> </v>
      </c>
      <c r="R690" s="29"/>
      <c r="S690" s="51"/>
      <c r="T690" s="72"/>
      <c r="U690" s="72"/>
      <c r="V690" s="72"/>
      <c r="W690" s="36"/>
      <c r="X690" s="37"/>
      <c r="Y690" s="37"/>
      <c r="Z690" s="36"/>
      <c r="AA690" s="37"/>
      <c r="AB690" s="37"/>
      <c r="AC690" s="36"/>
      <c r="AD690" s="37"/>
      <c r="AE690" s="37"/>
      <c r="AF690" s="36"/>
      <c r="AG690" s="72"/>
      <c r="AH690" s="37"/>
      <c r="AI690" s="36"/>
      <c r="AJ690" s="17"/>
      <c r="AK690" s="57"/>
    </row>
    <row r="691" spans="1:37" ht="16.5" customHeight="1">
      <c r="A691" s="30"/>
      <c r="B691" s="31"/>
      <c r="C691" s="31"/>
      <c r="D691" s="31"/>
      <c r="E691" s="33"/>
      <c r="F691" s="34"/>
      <c r="G691" s="35"/>
      <c r="H691" s="36" t="str">
        <f t="shared" si="60"/>
        <v/>
      </c>
      <c r="I691" s="34"/>
      <c r="J691" s="35"/>
      <c r="K691" s="36" t="str">
        <f t="shared" si="61"/>
        <v/>
      </c>
      <c r="L691" s="34"/>
      <c r="M691" s="37" t="str">
        <f t="shared" si="62"/>
        <v xml:space="preserve"> </v>
      </c>
      <c r="N691" s="36" t="str">
        <f t="shared" si="63"/>
        <v xml:space="preserve"> </v>
      </c>
      <c r="O691" s="38" t="str">
        <f t="shared" si="64"/>
        <v xml:space="preserve"> </v>
      </c>
      <c r="P691" s="37" t="str">
        <f t="shared" si="65"/>
        <v xml:space="preserve"> </v>
      </c>
      <c r="Q691" s="36" t="str">
        <f t="shared" si="66"/>
        <v xml:space="preserve"> </v>
      </c>
      <c r="R691" s="29"/>
      <c r="S691" s="30"/>
      <c r="T691" s="31"/>
      <c r="U691" s="31"/>
      <c r="V691" s="31"/>
      <c r="W691" s="33"/>
      <c r="X691" s="35"/>
      <c r="Y691" s="35"/>
      <c r="Z691" s="33"/>
      <c r="AA691" s="35"/>
      <c r="AB691" s="35"/>
      <c r="AC691" s="33"/>
      <c r="AD691" s="35"/>
      <c r="AE691" s="35"/>
      <c r="AF691" s="33"/>
      <c r="AG691" s="31"/>
      <c r="AH691" s="35"/>
      <c r="AI691" s="33"/>
      <c r="AJ691" s="29"/>
      <c r="AK691" s="57"/>
    </row>
    <row r="692" spans="1:37" ht="16.5" customHeight="1">
      <c r="A692" s="30"/>
      <c r="B692" s="31"/>
      <c r="C692" s="31"/>
      <c r="D692" s="31"/>
      <c r="E692" s="33"/>
      <c r="F692" s="34"/>
      <c r="G692" s="35"/>
      <c r="H692" s="36" t="str">
        <f t="shared" si="60"/>
        <v/>
      </c>
      <c r="I692" s="34"/>
      <c r="J692" s="35"/>
      <c r="K692" s="36" t="str">
        <f t="shared" si="61"/>
        <v/>
      </c>
      <c r="L692" s="34"/>
      <c r="M692" s="37" t="str">
        <f t="shared" si="62"/>
        <v xml:space="preserve"> </v>
      </c>
      <c r="N692" s="36" t="str">
        <f t="shared" si="63"/>
        <v xml:space="preserve"> </v>
      </c>
      <c r="O692" s="38" t="str">
        <f t="shared" si="64"/>
        <v xml:space="preserve"> </v>
      </c>
      <c r="P692" s="37" t="str">
        <f t="shared" si="65"/>
        <v xml:space="preserve"> </v>
      </c>
      <c r="Q692" s="36" t="str">
        <f t="shared" si="66"/>
        <v xml:space="preserve"> </v>
      </c>
      <c r="R692" s="29"/>
      <c r="S692" s="51"/>
      <c r="T692" s="72"/>
      <c r="U692" s="72"/>
      <c r="V692" s="72"/>
      <c r="W692" s="36"/>
      <c r="X692" s="37"/>
      <c r="Y692" s="37"/>
      <c r="Z692" s="36"/>
      <c r="AA692" s="37"/>
      <c r="AB692" s="37"/>
      <c r="AC692" s="36"/>
      <c r="AD692" s="37"/>
      <c r="AE692" s="37"/>
      <c r="AF692" s="36"/>
      <c r="AG692" s="72"/>
      <c r="AH692" s="37"/>
      <c r="AI692" s="36"/>
      <c r="AJ692" s="17"/>
      <c r="AK692" s="57"/>
    </row>
    <row r="693" spans="1:37" ht="16.5" customHeight="1">
      <c r="A693" s="30"/>
      <c r="B693" s="31"/>
      <c r="C693" s="31"/>
      <c r="D693" s="31"/>
      <c r="E693" s="33"/>
      <c r="F693" s="34"/>
      <c r="G693" s="35"/>
      <c r="H693" s="36" t="str">
        <f t="shared" si="60"/>
        <v/>
      </c>
      <c r="I693" s="34"/>
      <c r="J693" s="35"/>
      <c r="K693" s="36" t="str">
        <f t="shared" si="61"/>
        <v/>
      </c>
      <c r="L693" s="34"/>
      <c r="M693" s="37" t="str">
        <f t="shared" si="62"/>
        <v xml:space="preserve"> </v>
      </c>
      <c r="N693" s="36" t="str">
        <f t="shared" si="63"/>
        <v xml:space="preserve"> </v>
      </c>
      <c r="O693" s="38" t="str">
        <f t="shared" si="64"/>
        <v xml:space="preserve"> </v>
      </c>
      <c r="P693" s="37" t="str">
        <f t="shared" si="65"/>
        <v xml:space="preserve"> </v>
      </c>
      <c r="Q693" s="36" t="str">
        <f t="shared" si="66"/>
        <v xml:space="preserve"> </v>
      </c>
      <c r="R693" s="29"/>
      <c r="S693" s="30"/>
      <c r="T693" s="31"/>
      <c r="U693" s="31"/>
      <c r="V693" s="31"/>
      <c r="W693" s="33"/>
      <c r="X693" s="35"/>
      <c r="Y693" s="35"/>
      <c r="Z693" s="33"/>
      <c r="AA693" s="35"/>
      <c r="AB693" s="35"/>
      <c r="AC693" s="33"/>
      <c r="AD693" s="35"/>
      <c r="AE693" s="35"/>
      <c r="AF693" s="33"/>
      <c r="AG693" s="31"/>
      <c r="AH693" s="35"/>
      <c r="AI693" s="33"/>
      <c r="AJ693" s="29"/>
      <c r="AK693" s="57"/>
    </row>
    <row r="694" spans="1:37" ht="16.5" customHeight="1">
      <c r="A694" s="30"/>
      <c r="B694" s="31"/>
      <c r="C694" s="31"/>
      <c r="D694" s="31"/>
      <c r="E694" s="33"/>
      <c r="F694" s="34"/>
      <c r="G694" s="35"/>
      <c r="H694" s="36" t="str">
        <f t="shared" si="60"/>
        <v/>
      </c>
      <c r="I694" s="34"/>
      <c r="J694" s="35"/>
      <c r="K694" s="36" t="str">
        <f t="shared" si="61"/>
        <v/>
      </c>
      <c r="L694" s="34"/>
      <c r="M694" s="37" t="str">
        <f t="shared" si="62"/>
        <v xml:space="preserve"> </v>
      </c>
      <c r="N694" s="36" t="str">
        <f t="shared" si="63"/>
        <v xml:space="preserve"> </v>
      </c>
      <c r="O694" s="38" t="str">
        <f t="shared" si="64"/>
        <v xml:space="preserve"> </v>
      </c>
      <c r="P694" s="37" t="str">
        <f t="shared" si="65"/>
        <v xml:space="preserve"> </v>
      </c>
      <c r="Q694" s="36" t="str">
        <f t="shared" si="66"/>
        <v xml:space="preserve"> </v>
      </c>
      <c r="R694" s="29"/>
      <c r="S694" s="51"/>
      <c r="T694" s="72"/>
      <c r="U694" s="72"/>
      <c r="V694" s="72"/>
      <c r="W694" s="36"/>
      <c r="X694" s="37"/>
      <c r="Y694" s="37"/>
      <c r="Z694" s="36"/>
      <c r="AA694" s="37"/>
      <c r="AB694" s="37"/>
      <c r="AC694" s="36"/>
      <c r="AD694" s="37"/>
      <c r="AE694" s="37"/>
      <c r="AF694" s="36"/>
      <c r="AG694" s="72"/>
      <c r="AH694" s="37"/>
      <c r="AI694" s="36"/>
      <c r="AJ694" s="17"/>
      <c r="AK694" s="57"/>
    </row>
    <row r="695" spans="1:37" ht="16.5" customHeight="1">
      <c r="A695" s="30"/>
      <c r="B695" s="31"/>
      <c r="C695" s="31"/>
      <c r="D695" s="31"/>
      <c r="E695" s="33"/>
      <c r="F695" s="34"/>
      <c r="G695" s="35"/>
      <c r="H695" s="36" t="str">
        <f t="shared" si="60"/>
        <v/>
      </c>
      <c r="I695" s="34"/>
      <c r="J695" s="35"/>
      <c r="K695" s="36" t="str">
        <f t="shared" si="61"/>
        <v/>
      </c>
      <c r="L695" s="34"/>
      <c r="M695" s="37" t="str">
        <f t="shared" si="62"/>
        <v xml:space="preserve"> </v>
      </c>
      <c r="N695" s="36" t="str">
        <f t="shared" si="63"/>
        <v xml:space="preserve"> </v>
      </c>
      <c r="O695" s="38" t="str">
        <f t="shared" si="64"/>
        <v xml:space="preserve"> </v>
      </c>
      <c r="P695" s="37" t="str">
        <f t="shared" si="65"/>
        <v xml:space="preserve"> </v>
      </c>
      <c r="Q695" s="36" t="str">
        <f t="shared" si="66"/>
        <v xml:space="preserve"> </v>
      </c>
      <c r="R695" s="29"/>
      <c r="S695" s="30"/>
      <c r="T695" s="31"/>
      <c r="U695" s="31"/>
      <c r="V695" s="31"/>
      <c r="W695" s="33"/>
      <c r="X695" s="35"/>
      <c r="Y695" s="35"/>
      <c r="Z695" s="33"/>
      <c r="AA695" s="35"/>
      <c r="AB695" s="35"/>
      <c r="AC695" s="33"/>
      <c r="AD695" s="35"/>
      <c r="AE695" s="35"/>
      <c r="AF695" s="33"/>
      <c r="AG695" s="31"/>
      <c r="AH695" s="35"/>
      <c r="AI695" s="33"/>
      <c r="AJ695" s="29"/>
      <c r="AK695" s="57"/>
    </row>
    <row r="696" spans="1:37" ht="16.5" customHeight="1">
      <c r="A696" s="30"/>
      <c r="B696" s="31"/>
      <c r="C696" s="31"/>
      <c r="D696" s="31"/>
      <c r="E696" s="33"/>
      <c r="F696" s="34"/>
      <c r="G696" s="35"/>
      <c r="H696" s="36" t="str">
        <f t="shared" si="60"/>
        <v/>
      </c>
      <c r="I696" s="34"/>
      <c r="J696" s="35"/>
      <c r="K696" s="36" t="str">
        <f t="shared" si="61"/>
        <v/>
      </c>
      <c r="L696" s="34"/>
      <c r="M696" s="37" t="str">
        <f t="shared" si="62"/>
        <v xml:space="preserve"> </v>
      </c>
      <c r="N696" s="36" t="str">
        <f t="shared" si="63"/>
        <v xml:space="preserve"> </v>
      </c>
      <c r="O696" s="38" t="str">
        <f t="shared" si="64"/>
        <v xml:space="preserve"> </v>
      </c>
      <c r="P696" s="37" t="str">
        <f t="shared" si="65"/>
        <v xml:space="preserve"> </v>
      </c>
      <c r="Q696" s="36" t="str">
        <f t="shared" si="66"/>
        <v xml:space="preserve"> </v>
      </c>
      <c r="R696" s="29"/>
      <c r="S696" s="51"/>
      <c r="T696" s="72"/>
      <c r="U696" s="72"/>
      <c r="V696" s="72"/>
      <c r="W696" s="36"/>
      <c r="X696" s="37"/>
      <c r="Y696" s="37"/>
      <c r="Z696" s="36"/>
      <c r="AA696" s="37"/>
      <c r="AB696" s="37"/>
      <c r="AC696" s="36"/>
      <c r="AD696" s="37"/>
      <c r="AE696" s="37"/>
      <c r="AF696" s="36"/>
      <c r="AG696" s="72"/>
      <c r="AH696" s="37"/>
      <c r="AI696" s="36"/>
      <c r="AJ696" s="17"/>
      <c r="AK696" s="57"/>
    </row>
    <row r="697" spans="1:37" ht="16.5" customHeight="1">
      <c r="A697" s="30"/>
      <c r="B697" s="31"/>
      <c r="C697" s="31"/>
      <c r="D697" s="31"/>
      <c r="E697" s="33"/>
      <c r="F697" s="34"/>
      <c r="G697" s="35"/>
      <c r="H697" s="36" t="str">
        <f t="shared" si="60"/>
        <v/>
      </c>
      <c r="I697" s="34"/>
      <c r="J697" s="35"/>
      <c r="K697" s="36" t="str">
        <f t="shared" si="61"/>
        <v/>
      </c>
      <c r="L697" s="34"/>
      <c r="M697" s="37" t="str">
        <f t="shared" si="62"/>
        <v xml:space="preserve"> </v>
      </c>
      <c r="N697" s="36" t="str">
        <f t="shared" si="63"/>
        <v xml:space="preserve"> </v>
      </c>
      <c r="O697" s="38" t="str">
        <f t="shared" si="64"/>
        <v xml:space="preserve"> </v>
      </c>
      <c r="P697" s="37" t="str">
        <f t="shared" si="65"/>
        <v xml:space="preserve"> </v>
      </c>
      <c r="Q697" s="36" t="str">
        <f t="shared" si="66"/>
        <v xml:space="preserve"> </v>
      </c>
      <c r="R697" s="29"/>
      <c r="S697" s="30"/>
      <c r="T697" s="31"/>
      <c r="U697" s="31"/>
      <c r="V697" s="31"/>
      <c r="W697" s="33"/>
      <c r="X697" s="35"/>
      <c r="Y697" s="35"/>
      <c r="Z697" s="33"/>
      <c r="AA697" s="35"/>
      <c r="AB697" s="35"/>
      <c r="AC697" s="33"/>
      <c r="AD697" s="35"/>
      <c r="AE697" s="35"/>
      <c r="AF697" s="33"/>
      <c r="AG697" s="31"/>
      <c r="AH697" s="35"/>
      <c r="AI697" s="33"/>
      <c r="AJ697" s="29"/>
      <c r="AK697" s="57"/>
    </row>
    <row r="698" spans="1:37" ht="16.5" customHeight="1">
      <c r="A698" s="30"/>
      <c r="B698" s="31"/>
      <c r="C698" s="31"/>
      <c r="D698" s="31"/>
      <c r="E698" s="33"/>
      <c r="F698" s="34"/>
      <c r="G698" s="35"/>
      <c r="H698" s="36" t="str">
        <f t="shared" si="60"/>
        <v/>
      </c>
      <c r="I698" s="34"/>
      <c r="J698" s="35"/>
      <c r="K698" s="36" t="str">
        <f t="shared" si="61"/>
        <v/>
      </c>
      <c r="L698" s="34"/>
      <c r="M698" s="37" t="str">
        <f t="shared" si="62"/>
        <v xml:space="preserve"> </v>
      </c>
      <c r="N698" s="36" t="str">
        <f t="shared" si="63"/>
        <v xml:space="preserve"> </v>
      </c>
      <c r="O698" s="38" t="str">
        <f t="shared" si="64"/>
        <v xml:space="preserve"> </v>
      </c>
      <c r="P698" s="37" t="str">
        <f t="shared" si="65"/>
        <v xml:space="preserve"> </v>
      </c>
      <c r="Q698" s="36" t="str">
        <f t="shared" si="66"/>
        <v xml:space="preserve"> </v>
      </c>
      <c r="R698" s="29"/>
      <c r="S698" s="51"/>
      <c r="T698" s="72"/>
      <c r="U698" s="72"/>
      <c r="V698" s="72"/>
      <c r="W698" s="36"/>
      <c r="X698" s="37"/>
      <c r="Y698" s="37"/>
      <c r="Z698" s="36"/>
      <c r="AA698" s="37"/>
      <c r="AB698" s="37"/>
      <c r="AC698" s="36"/>
      <c r="AD698" s="37"/>
      <c r="AE698" s="37"/>
      <c r="AF698" s="36"/>
      <c r="AG698" s="72"/>
      <c r="AH698" s="37"/>
      <c r="AI698" s="36"/>
      <c r="AJ698" s="17"/>
      <c r="AK698" s="57"/>
    </row>
    <row r="699" spans="1:37" ht="16.5" customHeight="1">
      <c r="A699" s="30"/>
      <c r="B699" s="31"/>
      <c r="C699" s="31"/>
      <c r="D699" s="31"/>
      <c r="E699" s="33"/>
      <c r="F699" s="34"/>
      <c r="G699" s="35"/>
      <c r="H699" s="36" t="str">
        <f t="shared" si="60"/>
        <v/>
      </c>
      <c r="I699" s="34"/>
      <c r="J699" s="35"/>
      <c r="K699" s="36" t="str">
        <f t="shared" si="61"/>
        <v/>
      </c>
      <c r="L699" s="34"/>
      <c r="M699" s="37" t="str">
        <f t="shared" si="62"/>
        <v xml:space="preserve"> </v>
      </c>
      <c r="N699" s="36" t="str">
        <f t="shared" si="63"/>
        <v xml:space="preserve"> </v>
      </c>
      <c r="O699" s="38" t="str">
        <f t="shared" si="64"/>
        <v xml:space="preserve"> </v>
      </c>
      <c r="P699" s="37" t="str">
        <f t="shared" si="65"/>
        <v xml:space="preserve"> </v>
      </c>
      <c r="Q699" s="36" t="str">
        <f t="shared" si="66"/>
        <v xml:space="preserve"> </v>
      </c>
      <c r="R699" s="29"/>
      <c r="S699" s="30"/>
      <c r="T699" s="31"/>
      <c r="U699" s="31"/>
      <c r="V699" s="31"/>
      <c r="W699" s="33"/>
      <c r="X699" s="35"/>
      <c r="Y699" s="35"/>
      <c r="Z699" s="33"/>
      <c r="AA699" s="35"/>
      <c r="AB699" s="35"/>
      <c r="AC699" s="33"/>
      <c r="AD699" s="35"/>
      <c r="AE699" s="35"/>
      <c r="AF699" s="33"/>
      <c r="AG699" s="31"/>
      <c r="AH699" s="35"/>
      <c r="AI699" s="33"/>
      <c r="AJ699" s="29"/>
      <c r="AK699" s="57"/>
    </row>
    <row r="700" spans="1:37" ht="16.5" customHeight="1">
      <c r="A700" s="30"/>
      <c r="B700" s="31"/>
      <c r="C700" s="31"/>
      <c r="D700" s="31"/>
      <c r="E700" s="33"/>
      <c r="F700" s="34"/>
      <c r="G700" s="35"/>
      <c r="H700" s="36" t="str">
        <f t="shared" si="60"/>
        <v/>
      </c>
      <c r="I700" s="34"/>
      <c r="J700" s="35"/>
      <c r="K700" s="36" t="str">
        <f t="shared" si="61"/>
        <v/>
      </c>
      <c r="L700" s="34"/>
      <c r="M700" s="37" t="str">
        <f t="shared" si="62"/>
        <v xml:space="preserve"> </v>
      </c>
      <c r="N700" s="36" t="str">
        <f t="shared" si="63"/>
        <v xml:space="preserve"> </v>
      </c>
      <c r="O700" s="38" t="str">
        <f t="shared" si="64"/>
        <v xml:space="preserve"> </v>
      </c>
      <c r="P700" s="37" t="str">
        <f t="shared" si="65"/>
        <v xml:space="preserve"> </v>
      </c>
      <c r="Q700" s="36" t="str">
        <f t="shared" si="66"/>
        <v xml:space="preserve"> </v>
      </c>
      <c r="R700" s="29"/>
      <c r="S700" s="51"/>
      <c r="T700" s="72"/>
      <c r="U700" s="72"/>
      <c r="V700" s="72"/>
      <c r="W700" s="36"/>
      <c r="X700" s="37"/>
      <c r="Y700" s="37"/>
      <c r="Z700" s="36"/>
      <c r="AA700" s="37"/>
      <c r="AB700" s="37"/>
      <c r="AC700" s="36"/>
      <c r="AD700" s="37"/>
      <c r="AE700" s="37"/>
      <c r="AF700" s="36"/>
      <c r="AG700" s="72"/>
      <c r="AH700" s="37"/>
      <c r="AI700" s="36"/>
      <c r="AJ700" s="17"/>
      <c r="AK700" s="57"/>
    </row>
    <row r="701" spans="1:37" ht="16.5" customHeight="1">
      <c r="A701" s="30"/>
      <c r="B701" s="31"/>
      <c r="C701" s="31"/>
      <c r="D701" s="31"/>
      <c r="E701" s="33"/>
      <c r="F701" s="34"/>
      <c r="G701" s="35"/>
      <c r="H701" s="36" t="str">
        <f t="shared" si="60"/>
        <v/>
      </c>
      <c r="I701" s="34"/>
      <c r="J701" s="35"/>
      <c r="K701" s="36" t="str">
        <f t="shared" si="61"/>
        <v/>
      </c>
      <c r="L701" s="34"/>
      <c r="M701" s="37" t="str">
        <f t="shared" si="62"/>
        <v xml:space="preserve"> </v>
      </c>
      <c r="N701" s="36" t="str">
        <f t="shared" si="63"/>
        <v xml:space="preserve"> </v>
      </c>
      <c r="O701" s="38" t="str">
        <f t="shared" si="64"/>
        <v xml:space="preserve"> </v>
      </c>
      <c r="P701" s="37" t="str">
        <f t="shared" si="65"/>
        <v xml:space="preserve"> </v>
      </c>
      <c r="Q701" s="36" t="str">
        <f t="shared" si="66"/>
        <v xml:space="preserve"> </v>
      </c>
      <c r="R701" s="29"/>
      <c r="S701" s="30"/>
      <c r="T701" s="31"/>
      <c r="U701" s="31"/>
      <c r="V701" s="31"/>
      <c r="W701" s="33"/>
      <c r="X701" s="35"/>
      <c r="Y701" s="35"/>
      <c r="Z701" s="33"/>
      <c r="AA701" s="35"/>
      <c r="AB701" s="35"/>
      <c r="AC701" s="33"/>
      <c r="AD701" s="35"/>
      <c r="AE701" s="35"/>
      <c r="AF701" s="33"/>
      <c r="AG701" s="31"/>
      <c r="AH701" s="35"/>
      <c r="AI701" s="33"/>
      <c r="AJ701" s="29"/>
      <c r="AK701" s="57"/>
    </row>
    <row r="702" spans="1:37" ht="16.5" customHeight="1">
      <c r="A702" s="30"/>
      <c r="B702" s="31"/>
      <c r="C702" s="31"/>
      <c r="D702" s="31"/>
      <c r="E702" s="33"/>
      <c r="F702" s="34"/>
      <c r="G702" s="35"/>
      <c r="H702" s="36" t="str">
        <f t="shared" si="60"/>
        <v/>
      </c>
      <c r="I702" s="34"/>
      <c r="J702" s="35"/>
      <c r="K702" s="36" t="str">
        <f t="shared" si="61"/>
        <v/>
      </c>
      <c r="L702" s="34"/>
      <c r="M702" s="37" t="str">
        <f t="shared" si="62"/>
        <v xml:space="preserve"> </v>
      </c>
      <c r="N702" s="36" t="str">
        <f t="shared" si="63"/>
        <v xml:space="preserve"> </v>
      </c>
      <c r="O702" s="38" t="str">
        <f t="shared" si="64"/>
        <v xml:space="preserve"> </v>
      </c>
      <c r="P702" s="37" t="str">
        <f t="shared" si="65"/>
        <v xml:space="preserve"> </v>
      </c>
      <c r="Q702" s="36" t="str">
        <f t="shared" si="66"/>
        <v xml:space="preserve"> </v>
      </c>
      <c r="R702" s="29"/>
      <c r="S702" s="51"/>
      <c r="T702" s="72"/>
      <c r="U702" s="72"/>
      <c r="V702" s="72"/>
      <c r="W702" s="36"/>
      <c r="X702" s="37"/>
      <c r="Y702" s="37"/>
      <c r="Z702" s="36"/>
      <c r="AA702" s="37"/>
      <c r="AB702" s="37"/>
      <c r="AC702" s="36"/>
      <c r="AD702" s="37"/>
      <c r="AE702" s="37"/>
      <c r="AF702" s="36"/>
      <c r="AG702" s="72"/>
      <c r="AH702" s="37"/>
      <c r="AI702" s="36"/>
      <c r="AJ702" s="17"/>
      <c r="AK702" s="57"/>
    </row>
    <row r="703" spans="1:37" ht="16.5" customHeight="1">
      <c r="A703" s="30"/>
      <c r="B703" s="31"/>
      <c r="C703" s="31"/>
      <c r="D703" s="31"/>
      <c r="E703" s="33"/>
      <c r="F703" s="34"/>
      <c r="G703" s="35"/>
      <c r="H703" s="36" t="str">
        <f t="shared" si="60"/>
        <v/>
      </c>
      <c r="I703" s="34"/>
      <c r="J703" s="35"/>
      <c r="K703" s="36" t="str">
        <f t="shared" si="61"/>
        <v/>
      </c>
      <c r="L703" s="34"/>
      <c r="M703" s="37" t="str">
        <f t="shared" si="62"/>
        <v xml:space="preserve"> </v>
      </c>
      <c r="N703" s="36" t="str">
        <f t="shared" si="63"/>
        <v xml:space="preserve"> </v>
      </c>
      <c r="O703" s="38" t="str">
        <f t="shared" si="64"/>
        <v xml:space="preserve"> </v>
      </c>
      <c r="P703" s="37" t="str">
        <f t="shared" si="65"/>
        <v xml:space="preserve"> </v>
      </c>
      <c r="Q703" s="36" t="str">
        <f t="shared" si="66"/>
        <v xml:space="preserve"> </v>
      </c>
      <c r="R703" s="29"/>
      <c r="S703" s="30"/>
      <c r="T703" s="31"/>
      <c r="U703" s="31"/>
      <c r="V703" s="31"/>
      <c r="W703" s="33"/>
      <c r="X703" s="35"/>
      <c r="Y703" s="35"/>
      <c r="Z703" s="33"/>
      <c r="AA703" s="35"/>
      <c r="AB703" s="35"/>
      <c r="AC703" s="33"/>
      <c r="AD703" s="35"/>
      <c r="AE703" s="35"/>
      <c r="AF703" s="33"/>
      <c r="AG703" s="31"/>
      <c r="AH703" s="35"/>
      <c r="AI703" s="33"/>
      <c r="AJ703" s="29"/>
      <c r="AK703" s="57"/>
    </row>
    <row r="704" spans="1:37" ht="16.5" customHeight="1">
      <c r="A704" s="30"/>
      <c r="B704" s="31"/>
      <c r="C704" s="31"/>
      <c r="D704" s="31"/>
      <c r="E704" s="33"/>
      <c r="F704" s="34"/>
      <c r="G704" s="35"/>
      <c r="H704" s="36" t="str">
        <f t="shared" si="60"/>
        <v/>
      </c>
      <c r="I704" s="34"/>
      <c r="J704" s="35"/>
      <c r="K704" s="36" t="str">
        <f t="shared" si="61"/>
        <v/>
      </c>
      <c r="L704" s="34"/>
      <c r="M704" s="37" t="str">
        <f t="shared" si="62"/>
        <v xml:space="preserve"> </v>
      </c>
      <c r="N704" s="36" t="str">
        <f t="shared" si="63"/>
        <v xml:space="preserve"> </v>
      </c>
      <c r="O704" s="38" t="str">
        <f t="shared" si="64"/>
        <v xml:space="preserve"> </v>
      </c>
      <c r="P704" s="37" t="str">
        <f t="shared" si="65"/>
        <v xml:space="preserve"> </v>
      </c>
      <c r="Q704" s="36" t="str">
        <f t="shared" si="66"/>
        <v xml:space="preserve"> </v>
      </c>
      <c r="R704" s="29"/>
      <c r="S704" s="51"/>
      <c r="T704" s="72"/>
      <c r="U704" s="72"/>
      <c r="V704" s="72"/>
      <c r="W704" s="36"/>
      <c r="X704" s="37"/>
      <c r="Y704" s="37"/>
      <c r="Z704" s="36"/>
      <c r="AA704" s="37"/>
      <c r="AB704" s="37"/>
      <c r="AC704" s="36"/>
      <c r="AD704" s="37"/>
      <c r="AE704" s="37"/>
      <c r="AF704" s="36"/>
      <c r="AG704" s="72"/>
      <c r="AH704" s="37"/>
      <c r="AI704" s="36"/>
      <c r="AJ704" s="17"/>
      <c r="AK704" s="57"/>
    </row>
    <row r="705" spans="1:37" ht="16.5" customHeight="1">
      <c r="A705" s="30"/>
      <c r="B705" s="31"/>
      <c r="C705" s="31"/>
      <c r="D705" s="31"/>
      <c r="E705" s="33"/>
      <c r="F705" s="34"/>
      <c r="G705" s="35"/>
      <c r="H705" s="36" t="str">
        <f t="shared" si="60"/>
        <v/>
      </c>
      <c r="I705" s="34"/>
      <c r="J705" s="35"/>
      <c r="K705" s="36" t="str">
        <f t="shared" si="61"/>
        <v/>
      </c>
      <c r="L705" s="34"/>
      <c r="M705" s="37" t="str">
        <f t="shared" si="62"/>
        <v xml:space="preserve"> </v>
      </c>
      <c r="N705" s="36" t="str">
        <f t="shared" si="63"/>
        <v xml:space="preserve"> </v>
      </c>
      <c r="O705" s="38" t="str">
        <f t="shared" si="64"/>
        <v xml:space="preserve"> </v>
      </c>
      <c r="P705" s="37" t="str">
        <f t="shared" si="65"/>
        <v xml:space="preserve"> </v>
      </c>
      <c r="Q705" s="36" t="str">
        <f t="shared" si="66"/>
        <v xml:space="preserve"> </v>
      </c>
      <c r="R705" s="29"/>
      <c r="S705" s="30"/>
      <c r="T705" s="31"/>
      <c r="U705" s="31"/>
      <c r="V705" s="31"/>
      <c r="W705" s="33"/>
      <c r="X705" s="35"/>
      <c r="Y705" s="35"/>
      <c r="Z705" s="33"/>
      <c r="AA705" s="35"/>
      <c r="AB705" s="35"/>
      <c r="AC705" s="33"/>
      <c r="AD705" s="35"/>
      <c r="AE705" s="35"/>
      <c r="AF705" s="33"/>
      <c r="AG705" s="31"/>
      <c r="AH705" s="35"/>
      <c r="AI705" s="33"/>
      <c r="AJ705" s="29"/>
      <c r="AK705" s="57"/>
    </row>
    <row r="706" spans="1:37" ht="16.5" customHeight="1">
      <c r="A706" s="30"/>
      <c r="B706" s="31"/>
      <c r="C706" s="31"/>
      <c r="D706" s="31"/>
      <c r="E706" s="33"/>
      <c r="F706" s="34"/>
      <c r="G706" s="35"/>
      <c r="H706" s="36" t="str">
        <f t="shared" si="60"/>
        <v/>
      </c>
      <c r="I706" s="34"/>
      <c r="J706" s="35"/>
      <c r="K706" s="36" t="str">
        <f t="shared" si="61"/>
        <v/>
      </c>
      <c r="L706" s="34"/>
      <c r="M706" s="37" t="str">
        <f t="shared" si="62"/>
        <v xml:space="preserve"> </v>
      </c>
      <c r="N706" s="36" t="str">
        <f t="shared" si="63"/>
        <v xml:space="preserve"> </v>
      </c>
      <c r="O706" s="38" t="str">
        <f t="shared" si="64"/>
        <v xml:space="preserve"> </v>
      </c>
      <c r="P706" s="37" t="str">
        <f t="shared" si="65"/>
        <v xml:space="preserve"> </v>
      </c>
      <c r="Q706" s="36" t="str">
        <f t="shared" si="66"/>
        <v xml:space="preserve"> </v>
      </c>
      <c r="R706" s="29"/>
      <c r="S706" s="51"/>
      <c r="T706" s="72"/>
      <c r="U706" s="72"/>
      <c r="V706" s="72"/>
      <c r="W706" s="36"/>
      <c r="X706" s="37"/>
      <c r="Y706" s="37"/>
      <c r="Z706" s="36"/>
      <c r="AA706" s="37"/>
      <c r="AB706" s="37"/>
      <c r="AC706" s="36"/>
      <c r="AD706" s="37"/>
      <c r="AE706" s="37"/>
      <c r="AF706" s="36"/>
      <c r="AG706" s="72"/>
      <c r="AH706" s="37"/>
      <c r="AI706" s="36"/>
      <c r="AJ706" s="17"/>
      <c r="AK706" s="57"/>
    </row>
    <row r="707" spans="1:37" ht="16.5" customHeight="1">
      <c r="A707" s="30"/>
      <c r="B707" s="31"/>
      <c r="C707" s="31"/>
      <c r="D707" s="31"/>
      <c r="E707" s="33"/>
      <c r="F707" s="34"/>
      <c r="G707" s="35"/>
      <c r="H707" s="36" t="str">
        <f t="shared" si="60"/>
        <v/>
      </c>
      <c r="I707" s="34"/>
      <c r="J707" s="35"/>
      <c r="K707" s="36" t="str">
        <f t="shared" si="61"/>
        <v/>
      </c>
      <c r="L707" s="34"/>
      <c r="M707" s="37" t="str">
        <f t="shared" si="62"/>
        <v xml:space="preserve"> </v>
      </c>
      <c r="N707" s="36" t="str">
        <f t="shared" si="63"/>
        <v xml:space="preserve"> </v>
      </c>
      <c r="O707" s="38" t="str">
        <f t="shared" si="64"/>
        <v xml:space="preserve"> </v>
      </c>
      <c r="P707" s="37" t="str">
        <f t="shared" si="65"/>
        <v xml:space="preserve"> </v>
      </c>
      <c r="Q707" s="36" t="str">
        <f t="shared" si="66"/>
        <v xml:space="preserve"> </v>
      </c>
      <c r="R707" s="29"/>
      <c r="S707" s="30"/>
      <c r="T707" s="31"/>
      <c r="U707" s="31"/>
      <c r="V707" s="31"/>
      <c r="W707" s="33"/>
      <c r="X707" s="35"/>
      <c r="Y707" s="35"/>
      <c r="Z707" s="33"/>
      <c r="AA707" s="35"/>
      <c r="AB707" s="35"/>
      <c r="AC707" s="33"/>
      <c r="AD707" s="35"/>
      <c r="AE707" s="35"/>
      <c r="AF707" s="33"/>
      <c r="AG707" s="31"/>
      <c r="AH707" s="35"/>
      <c r="AI707" s="33"/>
      <c r="AJ707" s="29"/>
      <c r="AK707" s="57"/>
    </row>
    <row r="708" spans="1:37" ht="16.5" customHeight="1">
      <c r="A708" s="30"/>
      <c r="B708" s="31"/>
      <c r="C708" s="31"/>
      <c r="D708" s="31"/>
      <c r="E708" s="33"/>
      <c r="F708" s="34"/>
      <c r="G708" s="35"/>
      <c r="H708" s="36" t="str">
        <f t="shared" si="60"/>
        <v/>
      </c>
      <c r="I708" s="34"/>
      <c r="J708" s="35"/>
      <c r="K708" s="36" t="str">
        <f t="shared" si="61"/>
        <v/>
      </c>
      <c r="L708" s="34"/>
      <c r="M708" s="37" t="str">
        <f t="shared" si="62"/>
        <v xml:space="preserve"> </v>
      </c>
      <c r="N708" s="36" t="str">
        <f t="shared" si="63"/>
        <v xml:space="preserve"> </v>
      </c>
      <c r="O708" s="38" t="str">
        <f t="shared" si="64"/>
        <v xml:space="preserve"> </v>
      </c>
      <c r="P708" s="37" t="str">
        <f t="shared" si="65"/>
        <v xml:space="preserve"> </v>
      </c>
      <c r="Q708" s="36" t="str">
        <f t="shared" si="66"/>
        <v xml:space="preserve"> </v>
      </c>
      <c r="R708" s="29"/>
      <c r="S708" s="51"/>
      <c r="T708" s="72"/>
      <c r="U708" s="72"/>
      <c r="V708" s="72"/>
      <c r="W708" s="36"/>
      <c r="X708" s="37"/>
      <c r="Y708" s="37"/>
      <c r="Z708" s="36"/>
      <c r="AA708" s="37"/>
      <c r="AB708" s="37"/>
      <c r="AC708" s="36"/>
      <c r="AD708" s="37"/>
      <c r="AE708" s="37"/>
      <c r="AF708" s="36"/>
      <c r="AG708" s="72"/>
      <c r="AH708" s="37"/>
      <c r="AI708" s="36"/>
      <c r="AJ708" s="17"/>
      <c r="AK708" s="57"/>
    </row>
    <row r="709" spans="1:37" ht="16.5" customHeight="1">
      <c r="A709" s="30"/>
      <c r="B709" s="31"/>
      <c r="C709" s="31"/>
      <c r="D709" s="31"/>
      <c r="E709" s="33"/>
      <c r="F709" s="34"/>
      <c r="G709" s="35"/>
      <c r="H709" s="36" t="str">
        <f t="shared" si="60"/>
        <v/>
      </c>
      <c r="I709" s="34"/>
      <c r="J709" s="35"/>
      <c r="K709" s="36" t="str">
        <f t="shared" si="61"/>
        <v/>
      </c>
      <c r="L709" s="34"/>
      <c r="M709" s="37" t="str">
        <f t="shared" si="62"/>
        <v xml:space="preserve"> </v>
      </c>
      <c r="N709" s="36" t="str">
        <f t="shared" si="63"/>
        <v xml:space="preserve"> </v>
      </c>
      <c r="O709" s="38" t="str">
        <f t="shared" si="64"/>
        <v xml:space="preserve"> </v>
      </c>
      <c r="P709" s="37" t="str">
        <f t="shared" si="65"/>
        <v xml:space="preserve"> </v>
      </c>
      <c r="Q709" s="36" t="str">
        <f t="shared" si="66"/>
        <v xml:space="preserve"> </v>
      </c>
      <c r="R709" s="29"/>
      <c r="S709" s="30"/>
      <c r="T709" s="31"/>
      <c r="U709" s="31"/>
      <c r="V709" s="31"/>
      <c r="W709" s="33"/>
      <c r="X709" s="35"/>
      <c r="Y709" s="35"/>
      <c r="Z709" s="33"/>
      <c r="AA709" s="35"/>
      <c r="AB709" s="35"/>
      <c r="AC709" s="33"/>
      <c r="AD709" s="35"/>
      <c r="AE709" s="35"/>
      <c r="AF709" s="33"/>
      <c r="AG709" s="31"/>
      <c r="AH709" s="35"/>
      <c r="AI709" s="33"/>
      <c r="AJ709" s="29"/>
      <c r="AK709" s="57"/>
    </row>
    <row r="710" spans="1:37" ht="16.5" customHeight="1">
      <c r="A710" s="30"/>
      <c r="B710" s="31"/>
      <c r="C710" s="31"/>
      <c r="D710" s="31"/>
      <c r="E710" s="33"/>
      <c r="F710" s="34"/>
      <c r="G710" s="35"/>
      <c r="H710" s="36" t="str">
        <f t="shared" si="60"/>
        <v/>
      </c>
      <c r="I710" s="34"/>
      <c r="J710" s="35"/>
      <c r="K710" s="36" t="str">
        <f t="shared" si="61"/>
        <v/>
      </c>
      <c r="L710" s="34"/>
      <c r="M710" s="37" t="str">
        <f t="shared" si="62"/>
        <v xml:space="preserve"> </v>
      </c>
      <c r="N710" s="36" t="str">
        <f t="shared" si="63"/>
        <v xml:space="preserve"> </v>
      </c>
      <c r="O710" s="38" t="str">
        <f t="shared" si="64"/>
        <v xml:space="preserve"> </v>
      </c>
      <c r="P710" s="37" t="str">
        <f t="shared" si="65"/>
        <v xml:space="preserve"> </v>
      </c>
      <c r="Q710" s="36" t="str">
        <f t="shared" si="66"/>
        <v xml:space="preserve"> </v>
      </c>
      <c r="R710" s="29"/>
      <c r="S710" s="51"/>
      <c r="T710" s="72"/>
      <c r="U710" s="72"/>
      <c r="V710" s="72"/>
      <c r="W710" s="36"/>
      <c r="X710" s="37"/>
      <c r="Y710" s="37"/>
      <c r="Z710" s="36"/>
      <c r="AA710" s="37"/>
      <c r="AB710" s="37"/>
      <c r="AC710" s="36"/>
      <c r="AD710" s="37"/>
      <c r="AE710" s="37"/>
      <c r="AF710" s="36"/>
      <c r="AG710" s="72"/>
      <c r="AH710" s="37"/>
      <c r="AI710" s="36"/>
      <c r="AJ710" s="17"/>
      <c r="AK710" s="57"/>
    </row>
    <row r="711" spans="1:37" ht="16.5" customHeight="1">
      <c r="A711" s="30"/>
      <c r="B711" s="31"/>
      <c r="C711" s="31"/>
      <c r="D711" s="31"/>
      <c r="E711" s="33"/>
      <c r="F711" s="34"/>
      <c r="G711" s="35"/>
      <c r="H711" s="36" t="str">
        <f t="shared" si="60"/>
        <v/>
      </c>
      <c r="I711" s="34"/>
      <c r="J711" s="35"/>
      <c r="K711" s="36" t="str">
        <f t="shared" si="61"/>
        <v/>
      </c>
      <c r="L711" s="34"/>
      <c r="M711" s="37" t="str">
        <f t="shared" si="62"/>
        <v xml:space="preserve"> </v>
      </c>
      <c r="N711" s="36" t="str">
        <f t="shared" si="63"/>
        <v xml:space="preserve"> </v>
      </c>
      <c r="O711" s="38" t="str">
        <f t="shared" si="64"/>
        <v xml:space="preserve"> </v>
      </c>
      <c r="P711" s="37" t="str">
        <f t="shared" si="65"/>
        <v xml:space="preserve"> </v>
      </c>
      <c r="Q711" s="36" t="str">
        <f t="shared" si="66"/>
        <v xml:space="preserve"> </v>
      </c>
      <c r="R711" s="29"/>
      <c r="S711" s="30"/>
      <c r="T711" s="31"/>
      <c r="U711" s="31"/>
      <c r="V711" s="31"/>
      <c r="W711" s="33"/>
      <c r="X711" s="35"/>
      <c r="Y711" s="35"/>
      <c r="Z711" s="33"/>
      <c r="AA711" s="35"/>
      <c r="AB711" s="35"/>
      <c r="AC711" s="33"/>
      <c r="AD711" s="35"/>
      <c r="AE711" s="35"/>
      <c r="AF711" s="33"/>
      <c r="AG711" s="31"/>
      <c r="AH711" s="35"/>
      <c r="AI711" s="33"/>
      <c r="AJ711" s="29"/>
      <c r="AK711" s="57"/>
    </row>
    <row r="712" spans="1:37" ht="16.5" customHeight="1">
      <c r="A712" s="30"/>
      <c r="B712" s="31"/>
      <c r="C712" s="31"/>
      <c r="D712" s="31"/>
      <c r="E712" s="33"/>
      <c r="F712" s="34"/>
      <c r="G712" s="35"/>
      <c r="H712" s="36" t="str">
        <f t="shared" si="60"/>
        <v/>
      </c>
      <c r="I712" s="34"/>
      <c r="J712" s="35"/>
      <c r="K712" s="36" t="str">
        <f t="shared" si="61"/>
        <v/>
      </c>
      <c r="L712" s="34"/>
      <c r="M712" s="37" t="str">
        <f t="shared" si="62"/>
        <v xml:space="preserve"> </v>
      </c>
      <c r="N712" s="36" t="str">
        <f t="shared" si="63"/>
        <v xml:space="preserve"> </v>
      </c>
      <c r="O712" s="38" t="str">
        <f t="shared" si="64"/>
        <v xml:space="preserve"> </v>
      </c>
      <c r="P712" s="37" t="str">
        <f t="shared" si="65"/>
        <v xml:space="preserve"> </v>
      </c>
      <c r="Q712" s="36" t="str">
        <f t="shared" si="66"/>
        <v xml:space="preserve"> </v>
      </c>
      <c r="R712" s="29"/>
      <c r="S712" s="51"/>
      <c r="T712" s="72"/>
      <c r="U712" s="72"/>
      <c r="V712" s="72"/>
      <c r="W712" s="36"/>
      <c r="X712" s="37"/>
      <c r="Y712" s="37"/>
      <c r="Z712" s="36"/>
      <c r="AA712" s="37"/>
      <c r="AB712" s="37"/>
      <c r="AC712" s="36"/>
      <c r="AD712" s="37"/>
      <c r="AE712" s="37"/>
      <c r="AF712" s="36"/>
      <c r="AG712" s="72"/>
      <c r="AH712" s="37"/>
      <c r="AI712" s="36"/>
      <c r="AJ712" s="17"/>
      <c r="AK712" s="57"/>
    </row>
    <row r="713" spans="1:37" ht="16.5" customHeight="1">
      <c r="A713" s="30"/>
      <c r="B713" s="31"/>
      <c r="C713" s="31"/>
      <c r="D713" s="31"/>
      <c r="E713" s="33"/>
      <c r="F713" s="34"/>
      <c r="G713" s="35"/>
      <c r="H713" s="36" t="str">
        <f t="shared" si="60"/>
        <v/>
      </c>
      <c r="I713" s="34"/>
      <c r="J713" s="35"/>
      <c r="K713" s="36" t="str">
        <f t="shared" si="61"/>
        <v/>
      </c>
      <c r="L713" s="34"/>
      <c r="M713" s="37" t="str">
        <f t="shared" si="62"/>
        <v xml:space="preserve"> </v>
      </c>
      <c r="N713" s="36" t="str">
        <f t="shared" si="63"/>
        <v xml:space="preserve"> </v>
      </c>
      <c r="O713" s="38" t="str">
        <f t="shared" si="64"/>
        <v xml:space="preserve"> </v>
      </c>
      <c r="P713" s="37" t="str">
        <f t="shared" si="65"/>
        <v xml:space="preserve"> </v>
      </c>
      <c r="Q713" s="36" t="str">
        <f t="shared" si="66"/>
        <v xml:space="preserve"> </v>
      </c>
      <c r="R713" s="29"/>
      <c r="S713" s="30"/>
      <c r="T713" s="31"/>
      <c r="U713" s="31"/>
      <c r="V713" s="31"/>
      <c r="W713" s="33"/>
      <c r="X713" s="35"/>
      <c r="Y713" s="35"/>
      <c r="Z713" s="33"/>
      <c r="AA713" s="35"/>
      <c r="AB713" s="35"/>
      <c r="AC713" s="33"/>
      <c r="AD713" s="35"/>
      <c r="AE713" s="35"/>
      <c r="AF713" s="33"/>
      <c r="AG713" s="31"/>
      <c r="AH713" s="35"/>
      <c r="AI713" s="33"/>
      <c r="AJ713" s="29"/>
      <c r="AK713" s="57"/>
    </row>
    <row r="714" spans="1:37" ht="16.5" customHeight="1">
      <c r="A714" s="30"/>
      <c r="B714" s="31"/>
      <c r="C714" s="31"/>
      <c r="D714" s="31"/>
      <c r="E714" s="33"/>
      <c r="F714" s="34"/>
      <c r="G714" s="35"/>
      <c r="H714" s="36" t="str">
        <f t="shared" si="60"/>
        <v/>
      </c>
      <c r="I714" s="34"/>
      <c r="J714" s="35"/>
      <c r="K714" s="36" t="str">
        <f t="shared" si="61"/>
        <v/>
      </c>
      <c r="L714" s="34"/>
      <c r="M714" s="37" t="str">
        <f t="shared" si="62"/>
        <v xml:space="preserve"> </v>
      </c>
      <c r="N714" s="36" t="str">
        <f t="shared" si="63"/>
        <v xml:space="preserve"> </v>
      </c>
      <c r="O714" s="38" t="str">
        <f t="shared" si="64"/>
        <v xml:space="preserve"> </v>
      </c>
      <c r="P714" s="37" t="str">
        <f t="shared" si="65"/>
        <v xml:space="preserve"> </v>
      </c>
      <c r="Q714" s="36" t="str">
        <f t="shared" si="66"/>
        <v xml:space="preserve"> </v>
      </c>
      <c r="R714" s="29"/>
      <c r="S714" s="51"/>
      <c r="T714" s="72"/>
      <c r="U714" s="72"/>
      <c r="V714" s="72"/>
      <c r="W714" s="36"/>
      <c r="X714" s="37"/>
      <c r="Y714" s="37"/>
      <c r="Z714" s="36"/>
      <c r="AA714" s="37"/>
      <c r="AB714" s="37"/>
      <c r="AC714" s="36"/>
      <c r="AD714" s="37"/>
      <c r="AE714" s="37"/>
      <c r="AF714" s="36"/>
      <c r="AG714" s="72"/>
      <c r="AH714" s="37"/>
      <c r="AI714" s="36"/>
      <c r="AJ714" s="17"/>
      <c r="AK714" s="57"/>
    </row>
    <row r="715" spans="1:37" ht="16.5" customHeight="1">
      <c r="A715" s="30"/>
      <c r="B715" s="31"/>
      <c r="C715" s="31"/>
      <c r="D715" s="31"/>
      <c r="E715" s="33"/>
      <c r="F715" s="34"/>
      <c r="G715" s="35"/>
      <c r="H715" s="36" t="str">
        <f t="shared" si="60"/>
        <v/>
      </c>
      <c r="I715" s="34"/>
      <c r="J715" s="35"/>
      <c r="K715" s="36" t="str">
        <f t="shared" si="61"/>
        <v/>
      </c>
      <c r="L715" s="34"/>
      <c r="M715" s="37" t="str">
        <f t="shared" si="62"/>
        <v xml:space="preserve"> </v>
      </c>
      <c r="N715" s="36" t="str">
        <f t="shared" si="63"/>
        <v xml:space="preserve"> </v>
      </c>
      <c r="O715" s="38" t="str">
        <f t="shared" si="64"/>
        <v xml:space="preserve"> </v>
      </c>
      <c r="P715" s="37" t="str">
        <f t="shared" si="65"/>
        <v xml:space="preserve"> </v>
      </c>
      <c r="Q715" s="36" t="str">
        <f t="shared" si="66"/>
        <v xml:space="preserve"> </v>
      </c>
      <c r="R715" s="29"/>
      <c r="S715" s="30"/>
      <c r="T715" s="31"/>
      <c r="U715" s="31"/>
      <c r="V715" s="31"/>
      <c r="W715" s="33"/>
      <c r="X715" s="35"/>
      <c r="Y715" s="35"/>
      <c r="Z715" s="33"/>
      <c r="AA715" s="35"/>
      <c r="AB715" s="35"/>
      <c r="AC715" s="33"/>
      <c r="AD715" s="35"/>
      <c r="AE715" s="35"/>
      <c r="AF715" s="33"/>
      <c r="AG715" s="31"/>
      <c r="AH715" s="35"/>
      <c r="AI715" s="33"/>
      <c r="AJ715" s="29"/>
      <c r="AK715" s="57"/>
    </row>
    <row r="716" spans="1:37" ht="16.5" customHeight="1">
      <c r="A716" s="30"/>
      <c r="B716" s="31"/>
      <c r="C716" s="31"/>
      <c r="D716" s="31"/>
      <c r="E716" s="33"/>
      <c r="F716" s="34"/>
      <c r="G716" s="35"/>
      <c r="H716" s="36" t="str">
        <f t="shared" si="60"/>
        <v/>
      </c>
      <c r="I716" s="34"/>
      <c r="J716" s="35"/>
      <c r="K716" s="36" t="str">
        <f t="shared" si="61"/>
        <v/>
      </c>
      <c r="L716" s="34"/>
      <c r="M716" s="37" t="str">
        <f t="shared" si="62"/>
        <v xml:space="preserve"> </v>
      </c>
      <c r="N716" s="36" t="str">
        <f t="shared" si="63"/>
        <v xml:space="preserve"> </v>
      </c>
      <c r="O716" s="38" t="str">
        <f t="shared" si="64"/>
        <v xml:space="preserve"> </v>
      </c>
      <c r="P716" s="37" t="str">
        <f t="shared" si="65"/>
        <v xml:space="preserve"> </v>
      </c>
      <c r="Q716" s="36" t="str">
        <f t="shared" si="66"/>
        <v xml:space="preserve"> </v>
      </c>
      <c r="R716" s="29"/>
      <c r="S716" s="51"/>
      <c r="T716" s="72"/>
      <c r="U716" s="72"/>
      <c r="V716" s="72"/>
      <c r="W716" s="36"/>
      <c r="X716" s="37"/>
      <c r="Y716" s="37"/>
      <c r="Z716" s="36"/>
      <c r="AA716" s="37"/>
      <c r="AB716" s="37"/>
      <c r="AC716" s="36"/>
      <c r="AD716" s="37"/>
      <c r="AE716" s="37"/>
      <c r="AF716" s="36"/>
      <c r="AG716" s="72"/>
      <c r="AH716" s="37"/>
      <c r="AI716" s="36"/>
      <c r="AJ716" s="17"/>
      <c r="AK716" s="57"/>
    </row>
    <row r="717" spans="1:37" ht="16.5" customHeight="1">
      <c r="A717" s="30"/>
      <c r="B717" s="31"/>
      <c r="C717" s="31"/>
      <c r="D717" s="31"/>
      <c r="E717" s="33"/>
      <c r="F717" s="34"/>
      <c r="G717" s="35"/>
      <c r="H717" s="36" t="str">
        <f t="shared" si="60"/>
        <v/>
      </c>
      <c r="I717" s="34"/>
      <c r="J717" s="35"/>
      <c r="K717" s="36" t="str">
        <f t="shared" si="61"/>
        <v/>
      </c>
      <c r="L717" s="34"/>
      <c r="M717" s="37" t="str">
        <f t="shared" si="62"/>
        <v xml:space="preserve"> </v>
      </c>
      <c r="N717" s="36" t="str">
        <f t="shared" si="63"/>
        <v xml:space="preserve"> </v>
      </c>
      <c r="O717" s="38" t="str">
        <f t="shared" si="64"/>
        <v xml:space="preserve"> </v>
      </c>
      <c r="P717" s="37" t="str">
        <f t="shared" si="65"/>
        <v xml:space="preserve"> </v>
      </c>
      <c r="Q717" s="36" t="str">
        <f t="shared" si="66"/>
        <v xml:space="preserve"> </v>
      </c>
      <c r="R717" s="29"/>
      <c r="S717" s="30"/>
      <c r="T717" s="31"/>
      <c r="U717" s="31"/>
      <c r="V717" s="31"/>
      <c r="W717" s="33"/>
      <c r="X717" s="35"/>
      <c r="Y717" s="35"/>
      <c r="Z717" s="33"/>
      <c r="AA717" s="35"/>
      <c r="AB717" s="35"/>
      <c r="AC717" s="33"/>
      <c r="AD717" s="35"/>
      <c r="AE717" s="35"/>
      <c r="AF717" s="33"/>
      <c r="AG717" s="31"/>
      <c r="AH717" s="35"/>
      <c r="AI717" s="33"/>
      <c r="AJ717" s="29"/>
      <c r="AK717" s="57"/>
    </row>
    <row r="718" spans="1:37" ht="16.5" customHeight="1">
      <c r="A718" s="30"/>
      <c r="B718" s="31"/>
      <c r="C718" s="31"/>
      <c r="D718" s="31"/>
      <c r="E718" s="33"/>
      <c r="F718" s="34"/>
      <c r="G718" s="35"/>
      <c r="H718" s="36" t="str">
        <f t="shared" si="60"/>
        <v/>
      </c>
      <c r="I718" s="34"/>
      <c r="J718" s="35"/>
      <c r="K718" s="36" t="str">
        <f t="shared" si="61"/>
        <v/>
      </c>
      <c r="L718" s="34"/>
      <c r="M718" s="37" t="str">
        <f t="shared" si="62"/>
        <v xml:space="preserve"> </v>
      </c>
      <c r="N718" s="36" t="str">
        <f t="shared" si="63"/>
        <v xml:space="preserve"> </v>
      </c>
      <c r="O718" s="38" t="str">
        <f t="shared" si="64"/>
        <v xml:space="preserve"> </v>
      </c>
      <c r="P718" s="37" t="str">
        <f t="shared" si="65"/>
        <v xml:space="preserve"> </v>
      </c>
      <c r="Q718" s="36" t="str">
        <f t="shared" si="66"/>
        <v xml:space="preserve"> </v>
      </c>
      <c r="R718" s="29"/>
      <c r="S718" s="51"/>
      <c r="T718" s="72"/>
      <c r="U718" s="72"/>
      <c r="V718" s="72"/>
      <c r="W718" s="36"/>
      <c r="X718" s="37"/>
      <c r="Y718" s="37"/>
      <c r="Z718" s="36"/>
      <c r="AA718" s="37"/>
      <c r="AB718" s="37"/>
      <c r="AC718" s="36"/>
      <c r="AD718" s="37"/>
      <c r="AE718" s="37"/>
      <c r="AF718" s="36"/>
      <c r="AG718" s="72"/>
      <c r="AH718" s="37"/>
      <c r="AI718" s="36"/>
      <c r="AJ718" s="17"/>
      <c r="AK718" s="57"/>
    </row>
    <row r="719" spans="1:37" ht="16.5" customHeight="1">
      <c r="A719" s="30"/>
      <c r="B719" s="31"/>
      <c r="C719" s="31"/>
      <c r="D719" s="31"/>
      <c r="E719" s="33"/>
      <c r="F719" s="34"/>
      <c r="G719" s="35"/>
      <c r="H719" s="36" t="str">
        <f t="shared" si="60"/>
        <v/>
      </c>
      <c r="I719" s="34"/>
      <c r="J719" s="35"/>
      <c r="K719" s="36" t="str">
        <f t="shared" si="61"/>
        <v/>
      </c>
      <c r="L719" s="34"/>
      <c r="M719" s="37" t="str">
        <f t="shared" si="62"/>
        <v xml:space="preserve"> </v>
      </c>
      <c r="N719" s="36" t="str">
        <f t="shared" si="63"/>
        <v xml:space="preserve"> </v>
      </c>
      <c r="O719" s="38" t="str">
        <f t="shared" si="64"/>
        <v xml:space="preserve"> </v>
      </c>
      <c r="P719" s="37" t="str">
        <f t="shared" si="65"/>
        <v xml:space="preserve"> </v>
      </c>
      <c r="Q719" s="36" t="str">
        <f t="shared" si="66"/>
        <v xml:space="preserve"> </v>
      </c>
      <c r="R719" s="29"/>
      <c r="S719" s="30"/>
      <c r="T719" s="31"/>
      <c r="U719" s="31"/>
      <c r="V719" s="31"/>
      <c r="W719" s="33"/>
      <c r="X719" s="35"/>
      <c r="Y719" s="35"/>
      <c r="Z719" s="33"/>
      <c r="AA719" s="35"/>
      <c r="AB719" s="35"/>
      <c r="AC719" s="33"/>
      <c r="AD719" s="35"/>
      <c r="AE719" s="35"/>
      <c r="AF719" s="33"/>
      <c r="AG719" s="31"/>
      <c r="AH719" s="35"/>
      <c r="AI719" s="33"/>
      <c r="AJ719" s="29"/>
      <c r="AK719" s="57"/>
    </row>
    <row r="720" spans="1:37" ht="16.5" customHeight="1">
      <c r="A720" s="30"/>
      <c r="B720" s="31"/>
      <c r="C720" s="31"/>
      <c r="D720" s="31"/>
      <c r="E720" s="33"/>
      <c r="F720" s="34"/>
      <c r="G720" s="35"/>
      <c r="H720" s="36" t="str">
        <f t="shared" si="60"/>
        <v/>
      </c>
      <c r="I720" s="34"/>
      <c r="J720" s="35"/>
      <c r="K720" s="36" t="str">
        <f t="shared" si="61"/>
        <v/>
      </c>
      <c r="L720" s="34"/>
      <c r="M720" s="37" t="str">
        <f t="shared" si="62"/>
        <v xml:space="preserve"> </v>
      </c>
      <c r="N720" s="36" t="str">
        <f t="shared" si="63"/>
        <v xml:space="preserve"> </v>
      </c>
      <c r="O720" s="38" t="str">
        <f t="shared" si="64"/>
        <v xml:space="preserve"> </v>
      </c>
      <c r="P720" s="37" t="str">
        <f t="shared" si="65"/>
        <v xml:space="preserve"> </v>
      </c>
      <c r="Q720" s="36" t="str">
        <f t="shared" si="66"/>
        <v xml:space="preserve"> </v>
      </c>
      <c r="R720" s="29"/>
      <c r="S720" s="51"/>
      <c r="T720" s="72"/>
      <c r="U720" s="72"/>
      <c r="V720" s="72"/>
      <c r="W720" s="36"/>
      <c r="X720" s="37"/>
      <c r="Y720" s="37"/>
      <c r="Z720" s="36"/>
      <c r="AA720" s="37"/>
      <c r="AB720" s="37"/>
      <c r="AC720" s="36"/>
      <c r="AD720" s="37"/>
      <c r="AE720" s="37"/>
      <c r="AF720" s="36"/>
      <c r="AG720" s="72"/>
      <c r="AH720" s="37"/>
      <c r="AI720" s="36"/>
      <c r="AJ720" s="17"/>
      <c r="AK720" s="57"/>
    </row>
    <row r="721" spans="1:37" ht="16.5" customHeight="1">
      <c r="A721" s="30"/>
      <c r="B721" s="31"/>
      <c r="C721" s="31"/>
      <c r="D721" s="31"/>
      <c r="E721" s="33"/>
      <c r="F721" s="34"/>
      <c r="G721" s="35"/>
      <c r="H721" s="36" t="str">
        <f t="shared" si="60"/>
        <v/>
      </c>
      <c r="I721" s="34"/>
      <c r="J721" s="35"/>
      <c r="K721" s="36" t="str">
        <f t="shared" si="61"/>
        <v/>
      </c>
      <c r="L721" s="34"/>
      <c r="M721" s="37" t="str">
        <f t="shared" si="62"/>
        <v xml:space="preserve"> </v>
      </c>
      <c r="N721" s="36" t="str">
        <f t="shared" si="63"/>
        <v xml:space="preserve"> </v>
      </c>
      <c r="O721" s="38" t="str">
        <f t="shared" si="64"/>
        <v xml:space="preserve"> </v>
      </c>
      <c r="P721" s="37" t="str">
        <f t="shared" si="65"/>
        <v xml:space="preserve"> </v>
      </c>
      <c r="Q721" s="36" t="str">
        <f t="shared" si="66"/>
        <v xml:space="preserve"> </v>
      </c>
      <c r="R721" s="29"/>
      <c r="S721" s="30"/>
      <c r="T721" s="31"/>
      <c r="U721" s="31"/>
      <c r="V721" s="31"/>
      <c r="W721" s="33"/>
      <c r="X721" s="35"/>
      <c r="Y721" s="35"/>
      <c r="Z721" s="33"/>
      <c r="AA721" s="35"/>
      <c r="AB721" s="35"/>
      <c r="AC721" s="33"/>
      <c r="AD721" s="35"/>
      <c r="AE721" s="35"/>
      <c r="AF721" s="33"/>
      <c r="AG721" s="31"/>
      <c r="AH721" s="35"/>
      <c r="AI721" s="33"/>
      <c r="AJ721" s="29"/>
      <c r="AK721" s="57"/>
    </row>
    <row r="722" spans="1:37" ht="16.5" customHeight="1">
      <c r="A722" s="30"/>
      <c r="B722" s="31"/>
      <c r="C722" s="31"/>
      <c r="D722" s="31"/>
      <c r="E722" s="33"/>
      <c r="F722" s="34"/>
      <c r="G722" s="35"/>
      <c r="H722" s="36" t="str">
        <f t="shared" si="60"/>
        <v/>
      </c>
      <c r="I722" s="34"/>
      <c r="J722" s="35"/>
      <c r="K722" s="36" t="str">
        <f t="shared" si="61"/>
        <v/>
      </c>
      <c r="L722" s="34"/>
      <c r="M722" s="37" t="str">
        <f t="shared" si="62"/>
        <v xml:space="preserve"> </v>
      </c>
      <c r="N722" s="36" t="str">
        <f t="shared" si="63"/>
        <v xml:space="preserve"> </v>
      </c>
      <c r="O722" s="38" t="str">
        <f t="shared" si="64"/>
        <v xml:space="preserve"> </v>
      </c>
      <c r="P722" s="37" t="str">
        <f t="shared" si="65"/>
        <v xml:space="preserve"> </v>
      </c>
      <c r="Q722" s="36" t="str">
        <f t="shared" si="66"/>
        <v xml:space="preserve"> </v>
      </c>
      <c r="R722" s="29"/>
      <c r="S722" s="51"/>
      <c r="T722" s="72"/>
      <c r="U722" s="72"/>
      <c r="V722" s="72"/>
      <c r="W722" s="36"/>
      <c r="X722" s="37"/>
      <c r="Y722" s="37"/>
      <c r="Z722" s="36"/>
      <c r="AA722" s="37"/>
      <c r="AB722" s="37"/>
      <c r="AC722" s="36"/>
      <c r="AD722" s="37"/>
      <c r="AE722" s="37"/>
      <c r="AF722" s="36"/>
      <c r="AG722" s="72"/>
      <c r="AH722" s="37"/>
      <c r="AI722" s="36"/>
      <c r="AJ722" s="17"/>
      <c r="AK722" s="57"/>
    </row>
    <row r="723" spans="1:37" ht="16.5" customHeight="1">
      <c r="A723" s="30"/>
      <c r="B723" s="31"/>
      <c r="C723" s="31"/>
      <c r="D723" s="31"/>
      <c r="E723" s="33"/>
      <c r="F723" s="34"/>
      <c r="G723" s="35"/>
      <c r="H723" s="36" t="str">
        <f t="shared" si="60"/>
        <v/>
      </c>
      <c r="I723" s="34"/>
      <c r="J723" s="35"/>
      <c r="K723" s="36" t="str">
        <f t="shared" si="61"/>
        <v/>
      </c>
      <c r="L723" s="34"/>
      <c r="M723" s="37" t="str">
        <f t="shared" si="62"/>
        <v xml:space="preserve"> </v>
      </c>
      <c r="N723" s="36" t="str">
        <f t="shared" si="63"/>
        <v xml:space="preserve"> </v>
      </c>
      <c r="O723" s="38" t="str">
        <f t="shared" si="64"/>
        <v xml:space="preserve"> </v>
      </c>
      <c r="P723" s="37" t="str">
        <f t="shared" si="65"/>
        <v xml:space="preserve"> </v>
      </c>
      <c r="Q723" s="36" t="str">
        <f t="shared" si="66"/>
        <v xml:space="preserve"> </v>
      </c>
      <c r="R723" s="29"/>
      <c r="S723" s="30"/>
      <c r="T723" s="31"/>
      <c r="U723" s="31"/>
      <c r="V723" s="31"/>
      <c r="W723" s="33"/>
      <c r="X723" s="35"/>
      <c r="Y723" s="35"/>
      <c r="Z723" s="33"/>
      <c r="AA723" s="35"/>
      <c r="AB723" s="35"/>
      <c r="AC723" s="33"/>
      <c r="AD723" s="35"/>
      <c r="AE723" s="35"/>
      <c r="AF723" s="33"/>
      <c r="AG723" s="31"/>
      <c r="AH723" s="35"/>
      <c r="AI723" s="33"/>
      <c r="AJ723" s="29"/>
      <c r="AK723" s="57"/>
    </row>
    <row r="724" spans="1:37" ht="16.5" customHeight="1">
      <c r="A724" s="30"/>
      <c r="B724" s="31"/>
      <c r="C724" s="31"/>
      <c r="D724" s="31"/>
      <c r="E724" s="33"/>
      <c r="F724" s="34"/>
      <c r="G724" s="35"/>
      <c r="H724" s="36" t="str">
        <f t="shared" si="60"/>
        <v/>
      </c>
      <c r="I724" s="34"/>
      <c r="J724" s="35"/>
      <c r="K724" s="36" t="str">
        <f t="shared" si="61"/>
        <v/>
      </c>
      <c r="L724" s="34"/>
      <c r="M724" s="37" t="str">
        <f t="shared" si="62"/>
        <v xml:space="preserve"> </v>
      </c>
      <c r="N724" s="36" t="str">
        <f t="shared" si="63"/>
        <v xml:space="preserve"> </v>
      </c>
      <c r="O724" s="38" t="str">
        <f t="shared" si="64"/>
        <v xml:space="preserve"> </v>
      </c>
      <c r="P724" s="37" t="str">
        <f t="shared" si="65"/>
        <v xml:space="preserve"> </v>
      </c>
      <c r="Q724" s="36" t="str">
        <f t="shared" si="66"/>
        <v xml:space="preserve"> </v>
      </c>
      <c r="R724" s="29"/>
      <c r="S724" s="51"/>
      <c r="T724" s="72"/>
      <c r="U724" s="72"/>
      <c r="V724" s="72"/>
      <c r="W724" s="36"/>
      <c r="X724" s="37"/>
      <c r="Y724" s="37"/>
      <c r="Z724" s="36"/>
      <c r="AA724" s="37"/>
      <c r="AB724" s="37"/>
      <c r="AC724" s="36"/>
      <c r="AD724" s="37"/>
      <c r="AE724" s="37"/>
      <c r="AF724" s="36"/>
      <c r="AG724" s="72"/>
      <c r="AH724" s="37"/>
      <c r="AI724" s="36"/>
      <c r="AJ724" s="17"/>
      <c r="AK724" s="57"/>
    </row>
    <row r="725" spans="1:37" ht="16.5" customHeight="1">
      <c r="A725" s="30"/>
      <c r="B725" s="31"/>
      <c r="C725" s="31"/>
      <c r="D725" s="31"/>
      <c r="E725" s="33"/>
      <c r="F725" s="34"/>
      <c r="G725" s="35"/>
      <c r="H725" s="36" t="str">
        <f t="shared" si="60"/>
        <v/>
      </c>
      <c r="I725" s="34"/>
      <c r="J725" s="35"/>
      <c r="K725" s="36" t="str">
        <f t="shared" si="61"/>
        <v/>
      </c>
      <c r="L725" s="34"/>
      <c r="M725" s="37" t="str">
        <f t="shared" si="62"/>
        <v xml:space="preserve"> </v>
      </c>
      <c r="N725" s="36" t="str">
        <f t="shared" si="63"/>
        <v xml:space="preserve"> </v>
      </c>
      <c r="O725" s="38" t="str">
        <f t="shared" si="64"/>
        <v xml:space="preserve"> </v>
      </c>
      <c r="P725" s="37" t="str">
        <f t="shared" si="65"/>
        <v xml:space="preserve"> </v>
      </c>
      <c r="Q725" s="36" t="str">
        <f t="shared" si="66"/>
        <v xml:space="preserve"> </v>
      </c>
      <c r="R725" s="29"/>
      <c r="S725" s="30"/>
      <c r="T725" s="31"/>
      <c r="U725" s="31"/>
      <c r="V725" s="31"/>
      <c r="W725" s="33"/>
      <c r="X725" s="35"/>
      <c r="Y725" s="35"/>
      <c r="Z725" s="33"/>
      <c r="AA725" s="35"/>
      <c r="AB725" s="35"/>
      <c r="AC725" s="33"/>
      <c r="AD725" s="35"/>
      <c r="AE725" s="35"/>
      <c r="AF725" s="33"/>
      <c r="AG725" s="31"/>
      <c r="AH725" s="35"/>
      <c r="AI725" s="33"/>
      <c r="AJ725" s="29"/>
      <c r="AK725" s="57"/>
    </row>
    <row r="726" spans="1:37" ht="16.5" customHeight="1">
      <c r="A726" s="30"/>
      <c r="B726" s="31"/>
      <c r="C726" s="31"/>
      <c r="D726" s="31"/>
      <c r="E726" s="33"/>
      <c r="F726" s="34"/>
      <c r="G726" s="35"/>
      <c r="H726" s="36" t="str">
        <f t="shared" si="60"/>
        <v/>
      </c>
      <c r="I726" s="34"/>
      <c r="J726" s="35"/>
      <c r="K726" s="36" t="str">
        <f t="shared" si="61"/>
        <v/>
      </c>
      <c r="L726" s="34"/>
      <c r="M726" s="37" t="str">
        <f t="shared" si="62"/>
        <v xml:space="preserve"> </v>
      </c>
      <c r="N726" s="36" t="str">
        <f t="shared" si="63"/>
        <v xml:space="preserve"> </v>
      </c>
      <c r="O726" s="38" t="str">
        <f t="shared" si="64"/>
        <v xml:space="preserve"> </v>
      </c>
      <c r="P726" s="37" t="str">
        <f t="shared" si="65"/>
        <v xml:space="preserve"> </v>
      </c>
      <c r="Q726" s="36" t="str">
        <f t="shared" si="66"/>
        <v xml:space="preserve"> </v>
      </c>
      <c r="R726" s="29"/>
      <c r="S726" s="51"/>
      <c r="T726" s="72"/>
      <c r="U726" s="72"/>
      <c r="V726" s="72"/>
      <c r="W726" s="36"/>
      <c r="X726" s="37"/>
      <c r="Y726" s="37"/>
      <c r="Z726" s="36"/>
      <c r="AA726" s="37"/>
      <c r="AB726" s="37"/>
      <c r="AC726" s="36"/>
      <c r="AD726" s="37"/>
      <c r="AE726" s="37"/>
      <c r="AF726" s="36"/>
      <c r="AG726" s="72"/>
      <c r="AH726" s="37"/>
      <c r="AI726" s="36"/>
      <c r="AJ726" s="17"/>
      <c r="AK726" s="57"/>
    </row>
    <row r="727" spans="1:37" ht="16.5" customHeight="1">
      <c r="A727" s="30"/>
      <c r="B727" s="31"/>
      <c r="C727" s="31"/>
      <c r="D727" s="31"/>
      <c r="E727" s="33"/>
      <c r="F727" s="34"/>
      <c r="G727" s="35"/>
      <c r="H727" s="36" t="str">
        <f t="shared" si="60"/>
        <v/>
      </c>
      <c r="I727" s="34"/>
      <c r="J727" s="35"/>
      <c r="K727" s="36" t="str">
        <f t="shared" si="61"/>
        <v/>
      </c>
      <c r="L727" s="34"/>
      <c r="M727" s="37" t="str">
        <f t="shared" si="62"/>
        <v xml:space="preserve"> </v>
      </c>
      <c r="N727" s="36" t="str">
        <f t="shared" si="63"/>
        <v xml:space="preserve"> </v>
      </c>
      <c r="O727" s="38" t="str">
        <f t="shared" si="64"/>
        <v xml:space="preserve"> </v>
      </c>
      <c r="P727" s="37" t="str">
        <f t="shared" si="65"/>
        <v xml:space="preserve"> </v>
      </c>
      <c r="Q727" s="36" t="str">
        <f t="shared" si="66"/>
        <v xml:space="preserve"> </v>
      </c>
      <c r="R727" s="29"/>
      <c r="S727" s="30"/>
      <c r="T727" s="31"/>
      <c r="U727" s="31"/>
      <c r="V727" s="31"/>
      <c r="W727" s="33"/>
      <c r="X727" s="35"/>
      <c r="Y727" s="35"/>
      <c r="Z727" s="33"/>
      <c r="AA727" s="35"/>
      <c r="AB727" s="35"/>
      <c r="AC727" s="33"/>
      <c r="AD727" s="35"/>
      <c r="AE727" s="35"/>
      <c r="AF727" s="33"/>
      <c r="AG727" s="31"/>
      <c r="AH727" s="35"/>
      <c r="AI727" s="33"/>
      <c r="AJ727" s="29"/>
      <c r="AK727" s="57"/>
    </row>
    <row r="728" spans="1:37" ht="16.5" customHeight="1">
      <c r="A728" s="30"/>
      <c r="B728" s="31"/>
      <c r="C728" s="31"/>
      <c r="D728" s="31"/>
      <c r="E728" s="33"/>
      <c r="F728" s="34"/>
      <c r="G728" s="35"/>
      <c r="H728" s="36" t="str">
        <f t="shared" si="60"/>
        <v/>
      </c>
      <c r="I728" s="34"/>
      <c r="J728" s="35"/>
      <c r="K728" s="36" t="str">
        <f t="shared" si="61"/>
        <v/>
      </c>
      <c r="L728" s="34"/>
      <c r="M728" s="37" t="str">
        <f t="shared" si="62"/>
        <v xml:space="preserve"> </v>
      </c>
      <c r="N728" s="36" t="str">
        <f t="shared" si="63"/>
        <v xml:space="preserve"> </v>
      </c>
      <c r="O728" s="38" t="str">
        <f t="shared" si="64"/>
        <v xml:space="preserve"> </v>
      </c>
      <c r="P728" s="37" t="str">
        <f t="shared" si="65"/>
        <v xml:space="preserve"> </v>
      </c>
      <c r="Q728" s="36" t="str">
        <f t="shared" si="66"/>
        <v xml:space="preserve"> </v>
      </c>
      <c r="R728" s="29"/>
      <c r="S728" s="51"/>
      <c r="T728" s="72"/>
      <c r="U728" s="72"/>
      <c r="V728" s="72"/>
      <c r="W728" s="36"/>
      <c r="X728" s="37"/>
      <c r="Y728" s="37"/>
      <c r="Z728" s="36"/>
      <c r="AA728" s="37"/>
      <c r="AB728" s="37"/>
      <c r="AC728" s="36"/>
      <c r="AD728" s="37"/>
      <c r="AE728" s="37"/>
      <c r="AF728" s="36"/>
      <c r="AG728" s="72"/>
      <c r="AH728" s="37"/>
      <c r="AI728" s="36"/>
      <c r="AJ728" s="17"/>
      <c r="AK728" s="57"/>
    </row>
    <row r="729" spans="1:37" ht="16.5" customHeight="1">
      <c r="A729" s="30"/>
      <c r="B729" s="31"/>
      <c r="C729" s="31"/>
      <c r="D729" s="31"/>
      <c r="E729" s="33"/>
      <c r="F729" s="34"/>
      <c r="G729" s="35"/>
      <c r="H729" s="36" t="str">
        <f t="shared" si="60"/>
        <v/>
      </c>
      <c r="I729" s="34"/>
      <c r="J729" s="35"/>
      <c r="K729" s="36" t="str">
        <f t="shared" si="61"/>
        <v/>
      </c>
      <c r="L729" s="34"/>
      <c r="M729" s="37" t="str">
        <f t="shared" si="62"/>
        <v xml:space="preserve"> </v>
      </c>
      <c r="N729" s="36" t="str">
        <f t="shared" si="63"/>
        <v xml:space="preserve"> </v>
      </c>
      <c r="O729" s="38" t="str">
        <f t="shared" si="64"/>
        <v xml:space="preserve"> </v>
      </c>
      <c r="P729" s="37" t="str">
        <f t="shared" si="65"/>
        <v xml:space="preserve"> </v>
      </c>
      <c r="Q729" s="36" t="str">
        <f t="shared" si="66"/>
        <v xml:space="preserve"> </v>
      </c>
      <c r="R729" s="29"/>
      <c r="S729" s="30"/>
      <c r="T729" s="31"/>
      <c r="U729" s="31"/>
      <c r="V729" s="31"/>
      <c r="W729" s="33"/>
      <c r="X729" s="35"/>
      <c r="Y729" s="35"/>
      <c r="Z729" s="33"/>
      <c r="AA729" s="35"/>
      <c r="AB729" s="35"/>
      <c r="AC729" s="33"/>
      <c r="AD729" s="35"/>
      <c r="AE729" s="35"/>
      <c r="AF729" s="33"/>
      <c r="AG729" s="31"/>
      <c r="AH729" s="35"/>
      <c r="AI729" s="33"/>
      <c r="AJ729" s="29"/>
      <c r="AK729" s="57"/>
    </row>
    <row r="730" spans="1:37" ht="16.5" customHeight="1">
      <c r="A730" s="30"/>
      <c r="B730" s="31"/>
      <c r="C730" s="31"/>
      <c r="D730" s="31"/>
      <c r="E730" s="33"/>
      <c r="F730" s="34"/>
      <c r="G730" s="35"/>
      <c r="H730" s="36" t="str">
        <f t="shared" si="60"/>
        <v/>
      </c>
      <c r="I730" s="34"/>
      <c r="J730" s="35"/>
      <c r="K730" s="36" t="str">
        <f t="shared" si="61"/>
        <v/>
      </c>
      <c r="L730" s="34"/>
      <c r="M730" s="37" t="str">
        <f t="shared" si="62"/>
        <v xml:space="preserve"> </v>
      </c>
      <c r="N730" s="36" t="str">
        <f t="shared" si="63"/>
        <v xml:space="preserve"> </v>
      </c>
      <c r="O730" s="38" t="str">
        <f t="shared" si="64"/>
        <v xml:space="preserve"> </v>
      </c>
      <c r="P730" s="37" t="str">
        <f t="shared" si="65"/>
        <v xml:space="preserve"> </v>
      </c>
      <c r="Q730" s="36" t="str">
        <f t="shared" si="66"/>
        <v xml:space="preserve"> </v>
      </c>
      <c r="R730" s="29"/>
      <c r="S730" s="51"/>
      <c r="T730" s="72"/>
      <c r="U730" s="72"/>
      <c r="V730" s="72"/>
      <c r="W730" s="36"/>
      <c r="X730" s="37"/>
      <c r="Y730" s="37"/>
      <c r="Z730" s="36"/>
      <c r="AA730" s="37"/>
      <c r="AB730" s="37"/>
      <c r="AC730" s="36"/>
      <c r="AD730" s="37"/>
      <c r="AE730" s="37"/>
      <c r="AF730" s="36"/>
      <c r="AG730" s="72"/>
      <c r="AH730" s="37"/>
      <c r="AI730" s="36"/>
      <c r="AJ730" s="17"/>
      <c r="AK730" s="57"/>
    </row>
    <row r="731" spans="1:37" ht="16.5" customHeight="1">
      <c r="A731" s="30"/>
      <c r="B731" s="31"/>
      <c r="C731" s="31"/>
      <c r="D731" s="31"/>
      <c r="E731" s="33"/>
      <c r="F731" s="34"/>
      <c r="G731" s="35"/>
      <c r="H731" s="36" t="str">
        <f t="shared" si="60"/>
        <v/>
      </c>
      <c r="I731" s="34"/>
      <c r="J731" s="35"/>
      <c r="K731" s="36" t="str">
        <f t="shared" si="61"/>
        <v/>
      </c>
      <c r="L731" s="34"/>
      <c r="M731" s="37" t="str">
        <f t="shared" si="62"/>
        <v xml:space="preserve"> </v>
      </c>
      <c r="N731" s="36" t="str">
        <f t="shared" si="63"/>
        <v xml:space="preserve"> </v>
      </c>
      <c r="O731" s="38" t="str">
        <f t="shared" si="64"/>
        <v xml:space="preserve"> </v>
      </c>
      <c r="P731" s="37" t="str">
        <f t="shared" si="65"/>
        <v xml:space="preserve"> </v>
      </c>
      <c r="Q731" s="36" t="str">
        <f t="shared" si="66"/>
        <v xml:space="preserve"> </v>
      </c>
      <c r="R731" s="29"/>
      <c r="S731" s="30"/>
      <c r="T731" s="31"/>
      <c r="U731" s="31"/>
      <c r="V731" s="31"/>
      <c r="W731" s="33"/>
      <c r="X731" s="35"/>
      <c r="Y731" s="35"/>
      <c r="Z731" s="33"/>
      <c r="AA731" s="35"/>
      <c r="AB731" s="35"/>
      <c r="AC731" s="33"/>
      <c r="AD731" s="35"/>
      <c r="AE731" s="35"/>
      <c r="AF731" s="33"/>
      <c r="AG731" s="31"/>
      <c r="AH731" s="35"/>
      <c r="AI731" s="33"/>
      <c r="AJ731" s="29"/>
      <c r="AK731" s="57"/>
    </row>
    <row r="732" spans="1:37" ht="16.5" customHeight="1">
      <c r="A732" s="30"/>
      <c r="B732" s="31"/>
      <c r="C732" s="31"/>
      <c r="D732" s="31"/>
      <c r="E732" s="33"/>
      <c r="F732" s="34"/>
      <c r="G732" s="35"/>
      <c r="H732" s="36" t="str">
        <f t="shared" si="60"/>
        <v/>
      </c>
      <c r="I732" s="34"/>
      <c r="J732" s="35"/>
      <c r="K732" s="36" t="str">
        <f t="shared" si="61"/>
        <v/>
      </c>
      <c r="L732" s="34"/>
      <c r="M732" s="37" t="str">
        <f t="shared" si="62"/>
        <v xml:space="preserve"> </v>
      </c>
      <c r="N732" s="36" t="str">
        <f t="shared" si="63"/>
        <v xml:space="preserve"> </v>
      </c>
      <c r="O732" s="38" t="str">
        <f t="shared" si="64"/>
        <v xml:space="preserve"> </v>
      </c>
      <c r="P732" s="37" t="str">
        <f t="shared" si="65"/>
        <v xml:space="preserve"> </v>
      </c>
      <c r="Q732" s="36" t="str">
        <f t="shared" si="66"/>
        <v xml:space="preserve"> </v>
      </c>
      <c r="R732" s="29"/>
      <c r="S732" s="51"/>
      <c r="T732" s="72"/>
      <c r="U732" s="72"/>
      <c r="V732" s="72"/>
      <c r="W732" s="36"/>
      <c r="X732" s="37"/>
      <c r="Y732" s="37"/>
      <c r="Z732" s="36"/>
      <c r="AA732" s="37"/>
      <c r="AB732" s="37"/>
      <c r="AC732" s="36"/>
      <c r="AD732" s="37"/>
      <c r="AE732" s="37"/>
      <c r="AF732" s="36"/>
      <c r="AG732" s="72"/>
      <c r="AH732" s="37"/>
      <c r="AI732" s="36"/>
      <c r="AJ732" s="17"/>
      <c r="AK732" s="57"/>
    </row>
    <row r="733" spans="1:37" ht="16.5" customHeight="1">
      <c r="A733" s="30"/>
      <c r="B733" s="31"/>
      <c r="C733" s="31"/>
      <c r="D733" s="31"/>
      <c r="E733" s="33"/>
      <c r="F733" s="34"/>
      <c r="G733" s="35"/>
      <c r="H733" s="36" t="str">
        <f t="shared" si="60"/>
        <v/>
      </c>
      <c r="I733" s="34"/>
      <c r="J733" s="35"/>
      <c r="K733" s="36" t="str">
        <f t="shared" si="61"/>
        <v/>
      </c>
      <c r="L733" s="34"/>
      <c r="M733" s="37" t="str">
        <f t="shared" si="62"/>
        <v xml:space="preserve"> </v>
      </c>
      <c r="N733" s="36" t="str">
        <f t="shared" si="63"/>
        <v xml:space="preserve"> </v>
      </c>
      <c r="O733" s="38" t="str">
        <f t="shared" si="64"/>
        <v xml:space="preserve"> </v>
      </c>
      <c r="P733" s="37" t="str">
        <f t="shared" si="65"/>
        <v xml:space="preserve"> </v>
      </c>
      <c r="Q733" s="36" t="str">
        <f t="shared" si="66"/>
        <v xml:space="preserve"> </v>
      </c>
      <c r="R733" s="29"/>
      <c r="S733" s="30"/>
      <c r="T733" s="31"/>
      <c r="U733" s="31"/>
      <c r="V733" s="31"/>
      <c r="W733" s="33"/>
      <c r="X733" s="35"/>
      <c r="Y733" s="35"/>
      <c r="Z733" s="33"/>
      <c r="AA733" s="35"/>
      <c r="AB733" s="35"/>
      <c r="AC733" s="33"/>
      <c r="AD733" s="35"/>
      <c r="AE733" s="35"/>
      <c r="AF733" s="33"/>
      <c r="AG733" s="31"/>
      <c r="AH733" s="35"/>
      <c r="AI733" s="33"/>
      <c r="AJ733" s="29"/>
      <c r="AK733" s="57"/>
    </row>
    <row r="734" spans="1:37" ht="16.5" customHeight="1">
      <c r="A734" s="30"/>
      <c r="B734" s="31"/>
      <c r="C734" s="31"/>
      <c r="D734" s="31"/>
      <c r="E734" s="33"/>
      <c r="F734" s="34"/>
      <c r="G734" s="35"/>
      <c r="H734" s="36" t="str">
        <f t="shared" si="60"/>
        <v/>
      </c>
      <c r="I734" s="34"/>
      <c r="J734" s="35"/>
      <c r="K734" s="36" t="str">
        <f t="shared" si="61"/>
        <v/>
      </c>
      <c r="L734" s="34"/>
      <c r="M734" s="37" t="str">
        <f t="shared" si="62"/>
        <v xml:space="preserve"> </v>
      </c>
      <c r="N734" s="36" t="str">
        <f t="shared" si="63"/>
        <v xml:space="preserve"> </v>
      </c>
      <c r="O734" s="38" t="str">
        <f t="shared" si="64"/>
        <v xml:space="preserve"> </v>
      </c>
      <c r="P734" s="37" t="str">
        <f t="shared" si="65"/>
        <v xml:space="preserve"> </v>
      </c>
      <c r="Q734" s="36" t="str">
        <f t="shared" si="66"/>
        <v xml:space="preserve"> </v>
      </c>
      <c r="R734" s="29"/>
      <c r="S734" s="51"/>
      <c r="T734" s="72"/>
      <c r="U734" s="72"/>
      <c r="V734" s="72"/>
      <c r="W734" s="36"/>
      <c r="X734" s="37"/>
      <c r="Y734" s="37"/>
      <c r="Z734" s="36"/>
      <c r="AA734" s="37"/>
      <c r="AB734" s="37"/>
      <c r="AC734" s="36"/>
      <c r="AD734" s="37"/>
      <c r="AE734" s="37"/>
      <c r="AF734" s="36"/>
      <c r="AG734" s="72"/>
      <c r="AH734" s="37"/>
      <c r="AI734" s="36"/>
      <c r="AJ734" s="17"/>
      <c r="AK734" s="57"/>
    </row>
    <row r="735" spans="1:37" ht="16.5" customHeight="1">
      <c r="A735" s="30"/>
      <c r="B735" s="31"/>
      <c r="C735" s="31"/>
      <c r="D735" s="31"/>
      <c r="E735" s="33"/>
      <c r="F735" s="34"/>
      <c r="G735" s="35"/>
      <c r="H735" s="36" t="str">
        <f t="shared" si="60"/>
        <v/>
      </c>
      <c r="I735" s="34"/>
      <c r="J735" s="35"/>
      <c r="K735" s="36" t="str">
        <f t="shared" si="61"/>
        <v/>
      </c>
      <c r="L735" s="34"/>
      <c r="M735" s="37" t="str">
        <f t="shared" si="62"/>
        <v xml:space="preserve"> </v>
      </c>
      <c r="N735" s="36" t="str">
        <f t="shared" si="63"/>
        <v xml:space="preserve"> </v>
      </c>
      <c r="O735" s="38" t="str">
        <f t="shared" si="64"/>
        <v xml:space="preserve"> </v>
      </c>
      <c r="P735" s="37" t="str">
        <f t="shared" si="65"/>
        <v xml:space="preserve"> </v>
      </c>
      <c r="Q735" s="36" t="str">
        <f t="shared" si="66"/>
        <v xml:space="preserve"> </v>
      </c>
      <c r="R735" s="29"/>
      <c r="S735" s="30"/>
      <c r="T735" s="31"/>
      <c r="U735" s="31"/>
      <c r="V735" s="31"/>
      <c r="W735" s="33"/>
      <c r="X735" s="35"/>
      <c r="Y735" s="35"/>
      <c r="Z735" s="33"/>
      <c r="AA735" s="35"/>
      <c r="AB735" s="35"/>
      <c r="AC735" s="33"/>
      <c r="AD735" s="35"/>
      <c r="AE735" s="35"/>
      <c r="AF735" s="33"/>
      <c r="AG735" s="31"/>
      <c r="AH735" s="35"/>
      <c r="AI735" s="33"/>
      <c r="AJ735" s="29"/>
      <c r="AK735" s="57"/>
    </row>
    <row r="736" spans="1:37" ht="16.5" customHeight="1">
      <c r="A736" s="30"/>
      <c r="B736" s="31"/>
      <c r="C736" s="31"/>
      <c r="D736" s="31"/>
      <c r="E736" s="33"/>
      <c r="F736" s="34"/>
      <c r="G736" s="35"/>
      <c r="H736" s="36" t="str">
        <f t="shared" si="60"/>
        <v/>
      </c>
      <c r="I736" s="34"/>
      <c r="J736" s="35"/>
      <c r="K736" s="36" t="str">
        <f t="shared" si="61"/>
        <v/>
      </c>
      <c r="L736" s="34"/>
      <c r="M736" s="37" t="str">
        <f t="shared" si="62"/>
        <v xml:space="preserve"> </v>
      </c>
      <c r="N736" s="36" t="str">
        <f t="shared" si="63"/>
        <v xml:space="preserve"> </v>
      </c>
      <c r="O736" s="38" t="str">
        <f t="shared" si="64"/>
        <v xml:space="preserve"> </v>
      </c>
      <c r="P736" s="37" t="str">
        <f t="shared" si="65"/>
        <v xml:space="preserve"> </v>
      </c>
      <c r="Q736" s="36" t="str">
        <f t="shared" si="66"/>
        <v xml:space="preserve"> </v>
      </c>
      <c r="R736" s="29"/>
      <c r="S736" s="51"/>
      <c r="T736" s="72"/>
      <c r="U736" s="72"/>
      <c r="V736" s="72"/>
      <c r="W736" s="36"/>
      <c r="X736" s="37"/>
      <c r="Y736" s="37"/>
      <c r="Z736" s="36"/>
      <c r="AA736" s="37"/>
      <c r="AB736" s="37"/>
      <c r="AC736" s="36"/>
      <c r="AD736" s="37"/>
      <c r="AE736" s="37"/>
      <c r="AF736" s="36"/>
      <c r="AG736" s="72"/>
      <c r="AH736" s="37"/>
      <c r="AI736" s="36"/>
      <c r="AJ736" s="17"/>
      <c r="AK736" s="57"/>
    </row>
    <row r="737" spans="1:37" ht="16.5" customHeight="1">
      <c r="A737" s="30"/>
      <c r="B737" s="31"/>
      <c r="C737" s="31"/>
      <c r="D737" s="31"/>
      <c r="E737" s="33"/>
      <c r="F737" s="34"/>
      <c r="G737" s="35"/>
      <c r="H737" s="36" t="str">
        <f t="shared" si="60"/>
        <v/>
      </c>
      <c r="I737" s="34"/>
      <c r="J737" s="35"/>
      <c r="K737" s="36" t="str">
        <f t="shared" si="61"/>
        <v/>
      </c>
      <c r="L737" s="34"/>
      <c r="M737" s="37" t="str">
        <f t="shared" si="62"/>
        <v xml:space="preserve"> </v>
      </c>
      <c r="N737" s="36" t="str">
        <f t="shared" si="63"/>
        <v xml:space="preserve"> </v>
      </c>
      <c r="O737" s="38" t="str">
        <f t="shared" si="64"/>
        <v xml:space="preserve"> </v>
      </c>
      <c r="P737" s="37" t="str">
        <f t="shared" si="65"/>
        <v xml:space="preserve"> </v>
      </c>
      <c r="Q737" s="36" t="str">
        <f t="shared" si="66"/>
        <v xml:space="preserve"> </v>
      </c>
      <c r="R737" s="29"/>
      <c r="S737" s="30"/>
      <c r="T737" s="31"/>
      <c r="U737" s="31"/>
      <c r="V737" s="31"/>
      <c r="W737" s="33"/>
      <c r="X737" s="35"/>
      <c r="Y737" s="35"/>
      <c r="Z737" s="33"/>
      <c r="AA737" s="35"/>
      <c r="AB737" s="35"/>
      <c r="AC737" s="33"/>
      <c r="AD737" s="35"/>
      <c r="AE737" s="35"/>
      <c r="AF737" s="33"/>
      <c r="AG737" s="31"/>
      <c r="AH737" s="35"/>
      <c r="AI737" s="33"/>
      <c r="AJ737" s="29"/>
      <c r="AK737" s="57"/>
    </row>
    <row r="738" spans="1:37" ht="16.5" customHeight="1">
      <c r="A738" s="30"/>
      <c r="B738" s="31"/>
      <c r="C738" s="31"/>
      <c r="D738" s="31"/>
      <c r="E738" s="33"/>
      <c r="F738" s="34"/>
      <c r="G738" s="35"/>
      <c r="H738" s="36" t="str">
        <f t="shared" si="60"/>
        <v/>
      </c>
      <c r="I738" s="34"/>
      <c r="J738" s="35"/>
      <c r="K738" s="36" t="str">
        <f t="shared" si="61"/>
        <v/>
      </c>
      <c r="L738" s="34"/>
      <c r="M738" s="37" t="str">
        <f t="shared" si="62"/>
        <v xml:space="preserve"> </v>
      </c>
      <c r="N738" s="36" t="str">
        <f t="shared" si="63"/>
        <v xml:space="preserve"> </v>
      </c>
      <c r="O738" s="38" t="str">
        <f t="shared" si="64"/>
        <v xml:space="preserve"> </v>
      </c>
      <c r="P738" s="37" t="str">
        <f t="shared" si="65"/>
        <v xml:space="preserve"> </v>
      </c>
      <c r="Q738" s="36" t="str">
        <f t="shared" si="66"/>
        <v xml:space="preserve"> </v>
      </c>
      <c r="R738" s="29"/>
      <c r="S738" s="51"/>
      <c r="T738" s="72"/>
      <c r="U738" s="72"/>
      <c r="V738" s="72"/>
      <c r="W738" s="36"/>
      <c r="X738" s="37"/>
      <c r="Y738" s="37"/>
      <c r="Z738" s="36"/>
      <c r="AA738" s="37"/>
      <c r="AB738" s="37"/>
      <c r="AC738" s="36"/>
      <c r="AD738" s="37"/>
      <c r="AE738" s="37"/>
      <c r="AF738" s="36"/>
      <c r="AG738" s="72"/>
      <c r="AH738" s="37"/>
      <c r="AI738" s="36"/>
      <c r="AJ738" s="17"/>
      <c r="AK738" s="57"/>
    </row>
    <row r="739" spans="1:37" ht="16.5" customHeight="1">
      <c r="A739" s="30"/>
      <c r="B739" s="31"/>
      <c r="C739" s="31"/>
      <c r="D739" s="31"/>
      <c r="E739" s="33"/>
      <c r="F739" s="34"/>
      <c r="G739" s="35"/>
      <c r="H739" s="36" t="str">
        <f t="shared" si="60"/>
        <v/>
      </c>
      <c r="I739" s="34"/>
      <c r="J739" s="35"/>
      <c r="K739" s="36" t="str">
        <f t="shared" si="61"/>
        <v/>
      </c>
      <c r="L739" s="34"/>
      <c r="M739" s="37" t="str">
        <f t="shared" si="62"/>
        <v xml:space="preserve"> </v>
      </c>
      <c r="N739" s="36" t="str">
        <f t="shared" si="63"/>
        <v xml:space="preserve"> </v>
      </c>
      <c r="O739" s="38" t="str">
        <f t="shared" si="64"/>
        <v xml:space="preserve"> </v>
      </c>
      <c r="P739" s="37" t="str">
        <f t="shared" si="65"/>
        <v xml:space="preserve"> </v>
      </c>
      <c r="Q739" s="36" t="str">
        <f t="shared" si="66"/>
        <v xml:space="preserve"> </v>
      </c>
      <c r="R739" s="29"/>
      <c r="S739" s="30"/>
      <c r="T739" s="31"/>
      <c r="U739" s="31"/>
      <c r="V739" s="31"/>
      <c r="W739" s="33"/>
      <c r="X739" s="35"/>
      <c r="Y739" s="35"/>
      <c r="Z739" s="33"/>
      <c r="AA739" s="35"/>
      <c r="AB739" s="35"/>
      <c r="AC739" s="33"/>
      <c r="AD739" s="35"/>
      <c r="AE739" s="35"/>
      <c r="AF739" s="33"/>
      <c r="AG739" s="31"/>
      <c r="AH739" s="35"/>
      <c r="AI739" s="33"/>
      <c r="AJ739" s="29"/>
      <c r="AK739" s="57"/>
    </row>
    <row r="740" spans="1:37" ht="16.5" customHeight="1">
      <c r="A740" s="30"/>
      <c r="B740" s="31"/>
      <c r="C740" s="31"/>
      <c r="D740" s="31"/>
      <c r="E740" s="33"/>
      <c r="F740" s="34"/>
      <c r="G740" s="35"/>
      <c r="H740" s="36" t="str">
        <f t="shared" si="60"/>
        <v/>
      </c>
      <c r="I740" s="34"/>
      <c r="J740" s="35"/>
      <c r="K740" s="36" t="str">
        <f t="shared" si="61"/>
        <v/>
      </c>
      <c r="L740" s="34"/>
      <c r="M740" s="37" t="str">
        <f t="shared" si="62"/>
        <v xml:space="preserve"> </v>
      </c>
      <c r="N740" s="36" t="str">
        <f t="shared" si="63"/>
        <v xml:space="preserve"> </v>
      </c>
      <c r="O740" s="38" t="str">
        <f t="shared" si="64"/>
        <v xml:space="preserve"> </v>
      </c>
      <c r="P740" s="37" t="str">
        <f t="shared" si="65"/>
        <v xml:space="preserve"> </v>
      </c>
      <c r="Q740" s="36" t="str">
        <f t="shared" si="66"/>
        <v xml:space="preserve"> </v>
      </c>
      <c r="R740" s="29"/>
      <c r="S740" s="51"/>
      <c r="T740" s="72"/>
      <c r="U740" s="72"/>
      <c r="V740" s="72"/>
      <c r="W740" s="36"/>
      <c r="X740" s="37"/>
      <c r="Y740" s="37"/>
      <c r="Z740" s="36"/>
      <c r="AA740" s="37"/>
      <c r="AB740" s="37"/>
      <c r="AC740" s="36"/>
      <c r="AD740" s="37"/>
      <c r="AE740" s="37"/>
      <c r="AF740" s="36"/>
      <c r="AG740" s="72"/>
      <c r="AH740" s="37"/>
      <c r="AI740" s="36"/>
      <c r="AJ740" s="17"/>
      <c r="AK740" s="57"/>
    </row>
    <row r="741" spans="1:37" ht="16.5" customHeight="1">
      <c r="A741" s="30"/>
      <c r="B741" s="31"/>
      <c r="C741" s="31"/>
      <c r="D741" s="31"/>
      <c r="E741" s="33"/>
      <c r="F741" s="34"/>
      <c r="G741" s="35"/>
      <c r="H741" s="36" t="str">
        <f t="shared" si="60"/>
        <v/>
      </c>
      <c r="I741" s="34"/>
      <c r="J741" s="35"/>
      <c r="K741" s="36" t="str">
        <f t="shared" si="61"/>
        <v/>
      </c>
      <c r="L741" s="34"/>
      <c r="M741" s="37" t="str">
        <f t="shared" si="62"/>
        <v xml:space="preserve"> </v>
      </c>
      <c r="N741" s="36" t="str">
        <f t="shared" si="63"/>
        <v xml:space="preserve"> </v>
      </c>
      <c r="O741" s="38" t="str">
        <f t="shared" si="64"/>
        <v xml:space="preserve"> </v>
      </c>
      <c r="P741" s="37" t="str">
        <f t="shared" si="65"/>
        <v xml:space="preserve"> </v>
      </c>
      <c r="Q741" s="36" t="str">
        <f t="shared" si="66"/>
        <v xml:space="preserve"> </v>
      </c>
      <c r="R741" s="29"/>
      <c r="S741" s="30"/>
      <c r="T741" s="31"/>
      <c r="U741" s="31"/>
      <c r="V741" s="31"/>
      <c r="W741" s="33"/>
      <c r="X741" s="35"/>
      <c r="Y741" s="35"/>
      <c r="Z741" s="33"/>
      <c r="AA741" s="35"/>
      <c r="AB741" s="35"/>
      <c r="AC741" s="33"/>
      <c r="AD741" s="35"/>
      <c r="AE741" s="35"/>
      <c r="AF741" s="33"/>
      <c r="AG741" s="31"/>
      <c r="AH741" s="35"/>
      <c r="AI741" s="33"/>
      <c r="AJ741" s="29"/>
      <c r="AK741" s="57"/>
    </row>
    <row r="742" spans="1:37" ht="16.5" customHeight="1">
      <c r="A742" s="30"/>
      <c r="B742" s="31"/>
      <c r="C742" s="31"/>
      <c r="D742" s="31"/>
      <c r="E742" s="33"/>
      <c r="F742" s="34"/>
      <c r="G742" s="35"/>
      <c r="H742" s="36" t="str">
        <f t="shared" si="60"/>
        <v/>
      </c>
      <c r="I742" s="34"/>
      <c r="J742" s="35"/>
      <c r="K742" s="36" t="str">
        <f t="shared" si="61"/>
        <v/>
      </c>
      <c r="L742" s="34"/>
      <c r="M742" s="37" t="str">
        <f t="shared" si="62"/>
        <v xml:space="preserve"> </v>
      </c>
      <c r="N742" s="36" t="str">
        <f t="shared" si="63"/>
        <v xml:space="preserve"> </v>
      </c>
      <c r="O742" s="38" t="str">
        <f t="shared" si="64"/>
        <v xml:space="preserve"> </v>
      </c>
      <c r="P742" s="37" t="str">
        <f t="shared" si="65"/>
        <v xml:space="preserve"> </v>
      </c>
      <c r="Q742" s="36" t="str">
        <f t="shared" si="66"/>
        <v xml:space="preserve"> </v>
      </c>
      <c r="R742" s="29"/>
      <c r="S742" s="51"/>
      <c r="T742" s="72"/>
      <c r="U742" s="72"/>
      <c r="V742" s="72"/>
      <c r="W742" s="36"/>
      <c r="X742" s="37"/>
      <c r="Y742" s="37"/>
      <c r="Z742" s="36"/>
      <c r="AA742" s="37"/>
      <c r="AB742" s="37"/>
      <c r="AC742" s="36"/>
      <c r="AD742" s="37"/>
      <c r="AE742" s="37"/>
      <c r="AF742" s="36"/>
      <c r="AG742" s="72"/>
      <c r="AH742" s="37"/>
      <c r="AI742" s="36"/>
      <c r="AJ742" s="17"/>
      <c r="AK742" s="57"/>
    </row>
    <row r="743" spans="1:37" ht="16.5" customHeight="1">
      <c r="A743" s="30"/>
      <c r="B743" s="31"/>
      <c r="C743" s="31"/>
      <c r="D743" s="31"/>
      <c r="E743" s="33"/>
      <c r="F743" s="34"/>
      <c r="G743" s="35"/>
      <c r="H743" s="36" t="str">
        <f t="shared" si="60"/>
        <v/>
      </c>
      <c r="I743" s="34"/>
      <c r="J743" s="35"/>
      <c r="K743" s="36" t="str">
        <f t="shared" si="61"/>
        <v/>
      </c>
      <c r="L743" s="34"/>
      <c r="M743" s="37" t="str">
        <f t="shared" si="62"/>
        <v xml:space="preserve"> </v>
      </c>
      <c r="N743" s="36" t="str">
        <f t="shared" si="63"/>
        <v xml:space="preserve"> </v>
      </c>
      <c r="O743" s="38" t="str">
        <f t="shared" si="64"/>
        <v xml:space="preserve"> </v>
      </c>
      <c r="P743" s="37" t="str">
        <f t="shared" si="65"/>
        <v xml:space="preserve"> </v>
      </c>
      <c r="Q743" s="36" t="str">
        <f t="shared" si="66"/>
        <v xml:space="preserve"> </v>
      </c>
      <c r="R743" s="29"/>
      <c r="S743" s="30"/>
      <c r="T743" s="31"/>
      <c r="U743" s="31"/>
      <c r="V743" s="31"/>
      <c r="W743" s="33"/>
      <c r="X743" s="35"/>
      <c r="Y743" s="35"/>
      <c r="Z743" s="33"/>
      <c r="AA743" s="35"/>
      <c r="AB743" s="35"/>
      <c r="AC743" s="33"/>
      <c r="AD743" s="35"/>
      <c r="AE743" s="35"/>
      <c r="AF743" s="33"/>
      <c r="AG743" s="31"/>
      <c r="AH743" s="35"/>
      <c r="AI743" s="33"/>
      <c r="AJ743" s="29"/>
      <c r="AK743" s="57"/>
    </row>
    <row r="744" spans="1:37" ht="16.5" customHeight="1">
      <c r="A744" s="30"/>
      <c r="B744" s="31"/>
      <c r="C744" s="31"/>
      <c r="D744" s="31"/>
      <c r="E744" s="33"/>
      <c r="F744" s="34"/>
      <c r="G744" s="35"/>
      <c r="H744" s="36" t="str">
        <f t="shared" si="60"/>
        <v/>
      </c>
      <c r="I744" s="34"/>
      <c r="J744" s="35"/>
      <c r="K744" s="36" t="str">
        <f t="shared" si="61"/>
        <v/>
      </c>
      <c r="L744" s="34"/>
      <c r="M744" s="37" t="str">
        <f t="shared" si="62"/>
        <v xml:space="preserve"> </v>
      </c>
      <c r="N744" s="36" t="str">
        <f t="shared" si="63"/>
        <v xml:space="preserve"> </v>
      </c>
      <c r="O744" s="38" t="str">
        <f t="shared" si="64"/>
        <v xml:space="preserve"> </v>
      </c>
      <c r="P744" s="37" t="str">
        <f t="shared" si="65"/>
        <v xml:space="preserve"> </v>
      </c>
      <c r="Q744" s="36" t="str">
        <f t="shared" si="66"/>
        <v xml:space="preserve"> </v>
      </c>
      <c r="R744" s="29"/>
      <c r="S744" s="51"/>
      <c r="T744" s="72"/>
      <c r="U744" s="72"/>
      <c r="V744" s="72"/>
      <c r="W744" s="36"/>
      <c r="X744" s="37"/>
      <c r="Y744" s="37"/>
      <c r="Z744" s="36"/>
      <c r="AA744" s="37"/>
      <c r="AB744" s="37"/>
      <c r="AC744" s="36"/>
      <c r="AD744" s="37"/>
      <c r="AE744" s="37"/>
      <c r="AF744" s="36"/>
      <c r="AG744" s="72"/>
      <c r="AH744" s="37"/>
      <c r="AI744" s="36"/>
      <c r="AJ744" s="17"/>
      <c r="AK744" s="57"/>
    </row>
    <row r="745" spans="1:37" ht="16.5" customHeight="1">
      <c r="A745" s="30"/>
      <c r="B745" s="31"/>
      <c r="C745" s="31"/>
      <c r="D745" s="31"/>
      <c r="E745" s="33"/>
      <c r="F745" s="34"/>
      <c r="G745" s="35"/>
      <c r="H745" s="36" t="str">
        <f t="shared" si="60"/>
        <v/>
      </c>
      <c r="I745" s="34"/>
      <c r="J745" s="35"/>
      <c r="K745" s="36" t="str">
        <f t="shared" si="61"/>
        <v/>
      </c>
      <c r="L745" s="34"/>
      <c r="M745" s="37" t="str">
        <f t="shared" si="62"/>
        <v xml:space="preserve"> </v>
      </c>
      <c r="N745" s="36" t="str">
        <f t="shared" si="63"/>
        <v xml:space="preserve"> </v>
      </c>
      <c r="O745" s="38" t="str">
        <f t="shared" si="64"/>
        <v xml:space="preserve"> </v>
      </c>
      <c r="P745" s="37" t="str">
        <f t="shared" si="65"/>
        <v xml:space="preserve"> </v>
      </c>
      <c r="Q745" s="36" t="str">
        <f t="shared" si="66"/>
        <v xml:space="preserve"> </v>
      </c>
      <c r="R745" s="29"/>
      <c r="S745" s="30"/>
      <c r="T745" s="31"/>
      <c r="U745" s="31"/>
      <c r="V745" s="31"/>
      <c r="W745" s="33"/>
      <c r="X745" s="35"/>
      <c r="Y745" s="35"/>
      <c r="Z745" s="33"/>
      <c r="AA745" s="35"/>
      <c r="AB745" s="35"/>
      <c r="AC745" s="33"/>
      <c r="AD745" s="35"/>
      <c r="AE745" s="35"/>
      <c r="AF745" s="33"/>
      <c r="AG745" s="31"/>
      <c r="AH745" s="35"/>
      <c r="AI745" s="33"/>
      <c r="AJ745" s="29"/>
      <c r="AK745" s="57"/>
    </row>
    <row r="746" spans="1:37" ht="16.5" customHeight="1">
      <c r="A746" s="30"/>
      <c r="B746" s="31"/>
      <c r="C746" s="31"/>
      <c r="D746" s="31"/>
      <c r="E746" s="33"/>
      <c r="F746" s="34"/>
      <c r="G746" s="35"/>
      <c r="H746" s="36" t="str">
        <f t="shared" si="60"/>
        <v/>
      </c>
      <c r="I746" s="34"/>
      <c r="J746" s="35"/>
      <c r="K746" s="36" t="str">
        <f t="shared" si="61"/>
        <v/>
      </c>
      <c r="L746" s="34"/>
      <c r="M746" s="37" t="str">
        <f t="shared" si="62"/>
        <v xml:space="preserve"> </v>
      </c>
      <c r="N746" s="36" t="str">
        <f t="shared" si="63"/>
        <v xml:space="preserve"> </v>
      </c>
      <c r="O746" s="38" t="str">
        <f t="shared" si="64"/>
        <v xml:space="preserve"> </v>
      </c>
      <c r="P746" s="37" t="str">
        <f t="shared" si="65"/>
        <v xml:space="preserve"> </v>
      </c>
      <c r="Q746" s="36" t="str">
        <f t="shared" si="66"/>
        <v xml:space="preserve"> </v>
      </c>
      <c r="R746" s="29"/>
      <c r="S746" s="51"/>
      <c r="T746" s="72"/>
      <c r="U746" s="72"/>
      <c r="V746" s="72"/>
      <c r="W746" s="36"/>
      <c r="X746" s="37"/>
      <c r="Y746" s="37"/>
      <c r="Z746" s="36"/>
      <c r="AA746" s="37"/>
      <c r="AB746" s="37"/>
      <c r="AC746" s="36"/>
      <c r="AD746" s="37"/>
      <c r="AE746" s="37"/>
      <c r="AF746" s="36"/>
      <c r="AG746" s="72"/>
      <c r="AH746" s="37"/>
      <c r="AI746" s="36"/>
      <c r="AJ746" s="17"/>
      <c r="AK746" s="57"/>
    </row>
    <row r="747" spans="1:37" ht="16.5" customHeight="1">
      <c r="A747" s="30"/>
      <c r="B747" s="31"/>
      <c r="C747" s="31"/>
      <c r="D747" s="31"/>
      <c r="E747" s="33"/>
      <c r="F747" s="34"/>
      <c r="G747" s="35"/>
      <c r="H747" s="36" t="str">
        <f t="shared" si="60"/>
        <v/>
      </c>
      <c r="I747" s="34"/>
      <c r="J747" s="35"/>
      <c r="K747" s="36" t="str">
        <f t="shared" si="61"/>
        <v/>
      </c>
      <c r="L747" s="34"/>
      <c r="M747" s="37" t="str">
        <f t="shared" si="62"/>
        <v xml:space="preserve"> </v>
      </c>
      <c r="N747" s="36" t="str">
        <f t="shared" si="63"/>
        <v xml:space="preserve"> </v>
      </c>
      <c r="O747" s="38" t="str">
        <f t="shared" si="64"/>
        <v xml:space="preserve"> </v>
      </c>
      <c r="P747" s="37" t="str">
        <f t="shared" si="65"/>
        <v xml:space="preserve"> </v>
      </c>
      <c r="Q747" s="36" t="str">
        <f t="shared" si="66"/>
        <v xml:space="preserve"> </v>
      </c>
      <c r="R747" s="29"/>
      <c r="S747" s="30"/>
      <c r="T747" s="31"/>
      <c r="U747" s="31"/>
      <c r="V747" s="31"/>
      <c r="W747" s="33"/>
      <c r="X747" s="35"/>
      <c r="Y747" s="35"/>
      <c r="Z747" s="33"/>
      <c r="AA747" s="35"/>
      <c r="AB747" s="35"/>
      <c r="AC747" s="33"/>
      <c r="AD747" s="35"/>
      <c r="AE747" s="35"/>
      <c r="AF747" s="33"/>
      <c r="AG747" s="31"/>
      <c r="AH747" s="35"/>
      <c r="AI747" s="33"/>
      <c r="AJ747" s="29"/>
      <c r="AK747" s="57"/>
    </row>
    <row r="748" spans="1:37" ht="16.5" customHeight="1">
      <c r="A748" s="30"/>
      <c r="B748" s="31"/>
      <c r="C748" s="31"/>
      <c r="D748" s="31"/>
      <c r="E748" s="33"/>
      <c r="F748" s="34"/>
      <c r="G748" s="35"/>
      <c r="H748" s="36" t="str">
        <f t="shared" si="60"/>
        <v/>
      </c>
      <c r="I748" s="34"/>
      <c r="J748" s="35"/>
      <c r="K748" s="36" t="str">
        <f t="shared" si="61"/>
        <v/>
      </c>
      <c r="L748" s="34"/>
      <c r="M748" s="37" t="str">
        <f t="shared" si="62"/>
        <v xml:space="preserve"> </v>
      </c>
      <c r="N748" s="36" t="str">
        <f t="shared" si="63"/>
        <v xml:space="preserve"> </v>
      </c>
      <c r="O748" s="38" t="str">
        <f t="shared" si="64"/>
        <v xml:space="preserve"> </v>
      </c>
      <c r="P748" s="37" t="str">
        <f t="shared" si="65"/>
        <v xml:space="preserve"> </v>
      </c>
      <c r="Q748" s="36" t="str">
        <f t="shared" si="66"/>
        <v xml:space="preserve"> </v>
      </c>
      <c r="R748" s="29"/>
      <c r="S748" s="51"/>
      <c r="T748" s="72"/>
      <c r="U748" s="72"/>
      <c r="V748" s="72"/>
      <c r="W748" s="36"/>
      <c r="X748" s="37"/>
      <c r="Y748" s="37"/>
      <c r="Z748" s="36"/>
      <c r="AA748" s="37"/>
      <c r="AB748" s="37"/>
      <c r="AC748" s="36"/>
      <c r="AD748" s="37"/>
      <c r="AE748" s="37"/>
      <c r="AF748" s="36"/>
      <c r="AG748" s="72"/>
      <c r="AH748" s="37"/>
      <c r="AI748" s="36"/>
      <c r="AJ748" s="17"/>
      <c r="AK748" s="57"/>
    </row>
    <row r="749" spans="1:37" ht="16.5" customHeight="1">
      <c r="A749" s="30"/>
      <c r="B749" s="31"/>
      <c r="C749" s="31"/>
      <c r="D749" s="31"/>
      <c r="E749" s="33"/>
      <c r="F749" s="34"/>
      <c r="G749" s="35"/>
      <c r="H749" s="36" t="str">
        <f t="shared" si="60"/>
        <v/>
      </c>
      <c r="I749" s="34"/>
      <c r="J749" s="35"/>
      <c r="K749" s="36" t="str">
        <f t="shared" si="61"/>
        <v/>
      </c>
      <c r="L749" s="34"/>
      <c r="M749" s="37" t="str">
        <f t="shared" si="62"/>
        <v xml:space="preserve"> </v>
      </c>
      <c r="N749" s="36" t="str">
        <f t="shared" si="63"/>
        <v xml:space="preserve"> </v>
      </c>
      <c r="O749" s="38" t="str">
        <f t="shared" si="64"/>
        <v xml:space="preserve"> </v>
      </c>
      <c r="P749" s="37" t="str">
        <f t="shared" si="65"/>
        <v xml:space="preserve"> </v>
      </c>
      <c r="Q749" s="36" t="str">
        <f t="shared" si="66"/>
        <v xml:space="preserve"> </v>
      </c>
      <c r="R749" s="29"/>
      <c r="S749" s="30"/>
      <c r="T749" s="31"/>
      <c r="U749" s="31"/>
      <c r="V749" s="31"/>
      <c r="W749" s="33"/>
      <c r="X749" s="35"/>
      <c r="Y749" s="35"/>
      <c r="Z749" s="33"/>
      <c r="AA749" s="35"/>
      <c r="AB749" s="35"/>
      <c r="AC749" s="33"/>
      <c r="AD749" s="35"/>
      <c r="AE749" s="35"/>
      <c r="AF749" s="33"/>
      <c r="AG749" s="31"/>
      <c r="AH749" s="35"/>
      <c r="AI749" s="33"/>
      <c r="AJ749" s="29"/>
      <c r="AK749" s="57"/>
    </row>
    <row r="750" spans="1:37" ht="16.5" customHeight="1">
      <c r="A750" s="30"/>
      <c r="B750" s="31"/>
      <c r="C750" s="31"/>
      <c r="D750" s="31"/>
      <c r="E750" s="33"/>
      <c r="F750" s="34"/>
      <c r="G750" s="35"/>
      <c r="H750" s="36" t="str">
        <f t="shared" si="60"/>
        <v/>
      </c>
      <c r="I750" s="34"/>
      <c r="J750" s="35"/>
      <c r="K750" s="36" t="str">
        <f t="shared" si="61"/>
        <v/>
      </c>
      <c r="L750" s="34"/>
      <c r="M750" s="37" t="str">
        <f t="shared" si="62"/>
        <v xml:space="preserve"> </v>
      </c>
      <c r="N750" s="36" t="str">
        <f t="shared" si="63"/>
        <v xml:space="preserve"> </v>
      </c>
      <c r="O750" s="38" t="str">
        <f t="shared" si="64"/>
        <v xml:space="preserve"> </v>
      </c>
      <c r="P750" s="37" t="str">
        <f t="shared" si="65"/>
        <v xml:space="preserve"> </v>
      </c>
      <c r="Q750" s="36" t="str">
        <f t="shared" si="66"/>
        <v xml:space="preserve"> </v>
      </c>
      <c r="R750" s="29"/>
      <c r="S750" s="51"/>
      <c r="T750" s="72"/>
      <c r="U750" s="72"/>
      <c r="V750" s="72"/>
      <c r="W750" s="36"/>
      <c r="X750" s="37"/>
      <c r="Y750" s="37"/>
      <c r="Z750" s="36"/>
      <c r="AA750" s="37"/>
      <c r="AB750" s="37"/>
      <c r="AC750" s="36"/>
      <c r="AD750" s="37"/>
      <c r="AE750" s="37"/>
      <c r="AF750" s="36"/>
      <c r="AG750" s="72"/>
      <c r="AH750" s="37"/>
      <c r="AI750" s="36"/>
      <c r="AJ750" s="17"/>
      <c r="AK750" s="57"/>
    </row>
    <row r="751" spans="1:37" ht="16.5" customHeight="1">
      <c r="A751" s="30"/>
      <c r="B751" s="31"/>
      <c r="C751" s="31"/>
      <c r="D751" s="31"/>
      <c r="E751" s="33"/>
      <c r="F751" s="34"/>
      <c r="G751" s="35"/>
      <c r="H751" s="36" t="str">
        <f t="shared" si="60"/>
        <v/>
      </c>
      <c r="I751" s="34"/>
      <c r="J751" s="35"/>
      <c r="K751" s="36" t="str">
        <f t="shared" si="61"/>
        <v/>
      </c>
      <c r="L751" s="34"/>
      <c r="M751" s="37" t="str">
        <f t="shared" si="62"/>
        <v xml:space="preserve"> </v>
      </c>
      <c r="N751" s="36" t="str">
        <f t="shared" si="63"/>
        <v xml:space="preserve"> </v>
      </c>
      <c r="O751" s="38" t="str">
        <f t="shared" si="64"/>
        <v xml:space="preserve"> </v>
      </c>
      <c r="P751" s="37" t="str">
        <f t="shared" si="65"/>
        <v xml:space="preserve"> </v>
      </c>
      <c r="Q751" s="36" t="str">
        <f t="shared" si="66"/>
        <v xml:space="preserve"> </v>
      </c>
      <c r="R751" s="29"/>
      <c r="S751" s="30"/>
      <c r="T751" s="31"/>
      <c r="U751" s="31"/>
      <c r="V751" s="31"/>
      <c r="W751" s="33"/>
      <c r="X751" s="35"/>
      <c r="Y751" s="35"/>
      <c r="Z751" s="33"/>
      <c r="AA751" s="35"/>
      <c r="AB751" s="35"/>
      <c r="AC751" s="33"/>
      <c r="AD751" s="35"/>
      <c r="AE751" s="35"/>
      <c r="AF751" s="33"/>
      <c r="AG751" s="31"/>
      <c r="AH751" s="35"/>
      <c r="AI751" s="33"/>
      <c r="AJ751" s="29"/>
      <c r="AK751" s="57"/>
    </row>
    <row r="752" spans="1:37" ht="16.5" customHeight="1">
      <c r="A752" s="30"/>
      <c r="B752" s="31"/>
      <c r="C752" s="31"/>
      <c r="D752" s="31"/>
      <c r="E752" s="33"/>
      <c r="F752" s="34"/>
      <c r="G752" s="35"/>
      <c r="H752" s="36" t="str">
        <f t="shared" si="60"/>
        <v/>
      </c>
      <c r="I752" s="34"/>
      <c r="J752" s="35"/>
      <c r="K752" s="36" t="str">
        <f t="shared" si="61"/>
        <v/>
      </c>
      <c r="L752" s="34"/>
      <c r="M752" s="37" t="str">
        <f t="shared" si="62"/>
        <v xml:space="preserve"> </v>
      </c>
      <c r="N752" s="36" t="str">
        <f t="shared" si="63"/>
        <v xml:space="preserve"> </v>
      </c>
      <c r="O752" s="38" t="str">
        <f t="shared" si="64"/>
        <v xml:space="preserve"> </v>
      </c>
      <c r="P752" s="37" t="str">
        <f t="shared" si="65"/>
        <v xml:space="preserve"> </v>
      </c>
      <c r="Q752" s="36" t="str">
        <f t="shared" si="66"/>
        <v xml:space="preserve"> </v>
      </c>
      <c r="R752" s="29"/>
      <c r="S752" s="51"/>
      <c r="T752" s="72"/>
      <c r="U752" s="72"/>
      <c r="V752" s="72"/>
      <c r="W752" s="36"/>
      <c r="X752" s="37"/>
      <c r="Y752" s="37"/>
      <c r="Z752" s="36"/>
      <c r="AA752" s="37"/>
      <c r="AB752" s="37"/>
      <c r="AC752" s="36"/>
      <c r="AD752" s="37"/>
      <c r="AE752" s="37"/>
      <c r="AF752" s="36"/>
      <c r="AG752" s="72"/>
      <c r="AH752" s="37"/>
      <c r="AI752" s="36"/>
      <c r="AJ752" s="17"/>
      <c r="AK752" s="57"/>
    </row>
    <row r="753" spans="1:37" ht="16.5" customHeight="1">
      <c r="A753" s="30"/>
      <c r="B753" s="31"/>
      <c r="C753" s="31"/>
      <c r="D753" s="31"/>
      <c r="E753" s="33"/>
      <c r="F753" s="34"/>
      <c r="G753" s="35"/>
      <c r="H753" s="36" t="str">
        <f t="shared" si="60"/>
        <v/>
      </c>
      <c r="I753" s="34"/>
      <c r="J753" s="35"/>
      <c r="K753" s="36" t="str">
        <f t="shared" si="61"/>
        <v/>
      </c>
      <c r="L753" s="34"/>
      <c r="M753" s="37" t="str">
        <f t="shared" si="62"/>
        <v xml:space="preserve"> </v>
      </c>
      <c r="N753" s="36" t="str">
        <f t="shared" si="63"/>
        <v xml:space="preserve"> </v>
      </c>
      <c r="O753" s="38" t="str">
        <f t="shared" si="64"/>
        <v xml:space="preserve"> </v>
      </c>
      <c r="P753" s="37" t="str">
        <f t="shared" si="65"/>
        <v xml:space="preserve"> </v>
      </c>
      <c r="Q753" s="36" t="str">
        <f t="shared" si="66"/>
        <v xml:space="preserve"> </v>
      </c>
      <c r="R753" s="29"/>
      <c r="S753" s="30"/>
      <c r="T753" s="31"/>
      <c r="U753" s="31"/>
      <c r="V753" s="31"/>
      <c r="W753" s="33"/>
      <c r="X753" s="35"/>
      <c r="Y753" s="35"/>
      <c r="Z753" s="33"/>
      <c r="AA753" s="35"/>
      <c r="AB753" s="35"/>
      <c r="AC753" s="33"/>
      <c r="AD753" s="35"/>
      <c r="AE753" s="35"/>
      <c r="AF753" s="33"/>
      <c r="AG753" s="31"/>
      <c r="AH753" s="35"/>
      <c r="AI753" s="33"/>
      <c r="AJ753" s="29"/>
      <c r="AK753" s="57"/>
    </row>
    <row r="754" spans="1:37" ht="16.5" customHeight="1">
      <c r="A754" s="30"/>
      <c r="B754" s="31"/>
      <c r="C754" s="31"/>
      <c r="D754" s="31"/>
      <c r="E754" s="33"/>
      <c r="F754" s="34"/>
      <c r="G754" s="35"/>
      <c r="H754" s="36" t="str">
        <f t="shared" si="60"/>
        <v/>
      </c>
      <c r="I754" s="34"/>
      <c r="J754" s="35"/>
      <c r="K754" s="36" t="str">
        <f t="shared" si="61"/>
        <v/>
      </c>
      <c r="L754" s="34"/>
      <c r="M754" s="37" t="str">
        <f t="shared" si="62"/>
        <v xml:space="preserve"> </v>
      </c>
      <c r="N754" s="36" t="str">
        <f t="shared" si="63"/>
        <v xml:space="preserve"> </v>
      </c>
      <c r="O754" s="38" t="str">
        <f t="shared" si="64"/>
        <v xml:space="preserve"> </v>
      </c>
      <c r="P754" s="37" t="str">
        <f t="shared" si="65"/>
        <v xml:space="preserve"> </v>
      </c>
      <c r="Q754" s="36" t="str">
        <f t="shared" si="66"/>
        <v xml:space="preserve"> </v>
      </c>
      <c r="R754" s="29"/>
      <c r="S754" s="51"/>
      <c r="T754" s="72"/>
      <c r="U754" s="72"/>
      <c r="V754" s="72"/>
      <c r="W754" s="36"/>
      <c r="X754" s="37"/>
      <c r="Y754" s="37"/>
      <c r="Z754" s="36"/>
      <c r="AA754" s="37"/>
      <c r="AB754" s="37"/>
      <c r="AC754" s="36"/>
      <c r="AD754" s="37"/>
      <c r="AE754" s="37"/>
      <c r="AF754" s="36"/>
      <c r="AG754" s="72"/>
      <c r="AH754" s="37"/>
      <c r="AI754" s="36"/>
      <c r="AJ754" s="17"/>
      <c r="AK754" s="57"/>
    </row>
    <row r="755" spans="1:37" ht="16.5" customHeight="1">
      <c r="A755" s="30"/>
      <c r="B755" s="31"/>
      <c r="C755" s="31"/>
      <c r="D755" s="31"/>
      <c r="E755" s="33"/>
      <c r="F755" s="34"/>
      <c r="G755" s="35"/>
      <c r="H755" s="36" t="str">
        <f t="shared" si="60"/>
        <v/>
      </c>
      <c r="I755" s="34"/>
      <c r="J755" s="35"/>
      <c r="K755" s="36" t="str">
        <f t="shared" si="61"/>
        <v/>
      </c>
      <c r="L755" s="34"/>
      <c r="M755" s="37" t="str">
        <f t="shared" si="62"/>
        <v xml:space="preserve"> </v>
      </c>
      <c r="N755" s="36" t="str">
        <f t="shared" si="63"/>
        <v xml:space="preserve"> </v>
      </c>
      <c r="O755" s="38" t="str">
        <f t="shared" si="64"/>
        <v xml:space="preserve"> </v>
      </c>
      <c r="P755" s="37" t="str">
        <f t="shared" si="65"/>
        <v xml:space="preserve"> </v>
      </c>
      <c r="Q755" s="36" t="str">
        <f t="shared" si="66"/>
        <v xml:space="preserve"> </v>
      </c>
      <c r="R755" s="29"/>
      <c r="S755" s="30"/>
      <c r="T755" s="31"/>
      <c r="U755" s="31"/>
      <c r="V755" s="31"/>
      <c r="W755" s="33"/>
      <c r="X755" s="35"/>
      <c r="Y755" s="35"/>
      <c r="Z755" s="33"/>
      <c r="AA755" s="35"/>
      <c r="AB755" s="35"/>
      <c r="AC755" s="33"/>
      <c r="AD755" s="35"/>
      <c r="AE755" s="35"/>
      <c r="AF755" s="33"/>
      <c r="AG755" s="31"/>
      <c r="AH755" s="35"/>
      <c r="AI755" s="33"/>
      <c r="AJ755" s="29"/>
      <c r="AK755" s="57"/>
    </row>
    <row r="756" spans="1:37" ht="16.5" customHeight="1">
      <c r="A756" s="30"/>
      <c r="B756" s="31"/>
      <c r="C756" s="31"/>
      <c r="D756" s="31"/>
      <c r="E756" s="33"/>
      <c r="F756" s="34"/>
      <c r="G756" s="35"/>
      <c r="H756" s="36" t="str">
        <f t="shared" si="60"/>
        <v/>
      </c>
      <c r="I756" s="34"/>
      <c r="J756" s="35"/>
      <c r="K756" s="36" t="str">
        <f t="shared" si="61"/>
        <v/>
      </c>
      <c r="L756" s="34"/>
      <c r="M756" s="37" t="str">
        <f t="shared" si="62"/>
        <v xml:space="preserve"> </v>
      </c>
      <c r="N756" s="36" t="str">
        <f t="shared" si="63"/>
        <v xml:space="preserve"> </v>
      </c>
      <c r="O756" s="38" t="str">
        <f t="shared" si="64"/>
        <v xml:space="preserve"> </v>
      </c>
      <c r="P756" s="37" t="str">
        <f t="shared" si="65"/>
        <v xml:space="preserve"> </v>
      </c>
      <c r="Q756" s="36" t="str">
        <f t="shared" si="66"/>
        <v xml:space="preserve"> </v>
      </c>
      <c r="R756" s="29"/>
      <c r="S756" s="51"/>
      <c r="T756" s="72"/>
      <c r="U756" s="72"/>
      <c r="V756" s="72"/>
      <c r="W756" s="36"/>
      <c r="X756" s="37"/>
      <c r="Y756" s="37"/>
      <c r="Z756" s="36"/>
      <c r="AA756" s="37"/>
      <c r="AB756" s="37"/>
      <c r="AC756" s="36"/>
      <c r="AD756" s="37"/>
      <c r="AE756" s="37"/>
      <c r="AF756" s="36"/>
      <c r="AG756" s="72"/>
      <c r="AH756" s="37"/>
      <c r="AI756" s="36"/>
      <c r="AJ756" s="17"/>
      <c r="AK756" s="57"/>
    </row>
    <row r="757" spans="1:37" ht="16.5" customHeight="1">
      <c r="A757" s="30"/>
      <c r="B757" s="31"/>
      <c r="C757" s="31"/>
      <c r="D757" s="31"/>
      <c r="E757" s="33"/>
      <c r="F757" s="34"/>
      <c r="G757" s="35"/>
      <c r="H757" s="36" t="str">
        <f t="shared" si="60"/>
        <v/>
      </c>
      <c r="I757" s="34"/>
      <c r="J757" s="35"/>
      <c r="K757" s="36" t="str">
        <f t="shared" si="61"/>
        <v/>
      </c>
      <c r="L757" s="34"/>
      <c r="M757" s="37" t="str">
        <f t="shared" si="62"/>
        <v xml:space="preserve"> </v>
      </c>
      <c r="N757" s="36" t="str">
        <f t="shared" si="63"/>
        <v xml:space="preserve"> </v>
      </c>
      <c r="O757" s="38" t="str">
        <f t="shared" si="64"/>
        <v xml:space="preserve"> </v>
      </c>
      <c r="P757" s="37" t="str">
        <f t="shared" si="65"/>
        <v xml:space="preserve"> </v>
      </c>
      <c r="Q757" s="36" t="str">
        <f t="shared" si="66"/>
        <v xml:space="preserve"> </v>
      </c>
      <c r="R757" s="29"/>
      <c r="S757" s="30"/>
      <c r="T757" s="31"/>
      <c r="U757" s="31"/>
      <c r="V757" s="31"/>
      <c r="W757" s="33"/>
      <c r="X757" s="35"/>
      <c r="Y757" s="35"/>
      <c r="Z757" s="33"/>
      <c r="AA757" s="35"/>
      <c r="AB757" s="35"/>
      <c r="AC757" s="33"/>
      <c r="AD757" s="35"/>
      <c r="AE757" s="35"/>
      <c r="AF757" s="33"/>
      <c r="AG757" s="31"/>
      <c r="AH757" s="35"/>
      <c r="AI757" s="33"/>
      <c r="AJ757" s="29"/>
      <c r="AK757" s="57"/>
    </row>
    <row r="758" spans="1:37" ht="16.5" customHeight="1">
      <c r="A758" s="30"/>
      <c r="B758" s="31"/>
      <c r="C758" s="31"/>
      <c r="D758" s="31"/>
      <c r="E758" s="33"/>
      <c r="F758" s="34"/>
      <c r="G758" s="35"/>
      <c r="H758" s="36" t="str">
        <f t="shared" si="60"/>
        <v/>
      </c>
      <c r="I758" s="34"/>
      <c r="J758" s="35"/>
      <c r="K758" s="36" t="str">
        <f t="shared" si="61"/>
        <v/>
      </c>
      <c r="L758" s="34"/>
      <c r="M758" s="37" t="str">
        <f t="shared" si="62"/>
        <v xml:space="preserve"> </v>
      </c>
      <c r="N758" s="36" t="str">
        <f t="shared" si="63"/>
        <v xml:space="preserve"> </v>
      </c>
      <c r="O758" s="38" t="str">
        <f t="shared" si="64"/>
        <v xml:space="preserve"> </v>
      </c>
      <c r="P758" s="37" t="str">
        <f t="shared" si="65"/>
        <v xml:space="preserve"> </v>
      </c>
      <c r="Q758" s="36" t="str">
        <f t="shared" si="66"/>
        <v xml:space="preserve"> </v>
      </c>
      <c r="R758" s="29"/>
      <c r="S758" s="51"/>
      <c r="T758" s="72"/>
      <c r="U758" s="72"/>
      <c r="V758" s="72"/>
      <c r="W758" s="36"/>
      <c r="X758" s="37"/>
      <c r="Y758" s="37"/>
      <c r="Z758" s="36"/>
      <c r="AA758" s="37"/>
      <c r="AB758" s="37"/>
      <c r="AC758" s="36"/>
      <c r="AD758" s="37"/>
      <c r="AE758" s="37"/>
      <c r="AF758" s="36"/>
      <c r="AG758" s="72"/>
      <c r="AH758" s="37"/>
      <c r="AI758" s="36"/>
      <c r="AJ758" s="17"/>
      <c r="AK758" s="57"/>
    </row>
    <row r="759" spans="1:37" ht="16.5" customHeight="1">
      <c r="A759" s="30"/>
      <c r="B759" s="31"/>
      <c r="C759" s="31"/>
      <c r="D759" s="31"/>
      <c r="E759" s="33"/>
      <c r="F759" s="34"/>
      <c r="G759" s="35"/>
      <c r="H759" s="36" t="str">
        <f t="shared" si="60"/>
        <v/>
      </c>
      <c r="I759" s="34"/>
      <c r="J759" s="35"/>
      <c r="K759" s="36" t="str">
        <f t="shared" si="61"/>
        <v/>
      </c>
      <c r="L759" s="34"/>
      <c r="M759" s="37" t="str">
        <f t="shared" si="62"/>
        <v xml:space="preserve"> </v>
      </c>
      <c r="N759" s="36" t="str">
        <f t="shared" si="63"/>
        <v xml:space="preserve"> </v>
      </c>
      <c r="O759" s="38" t="str">
        <f t="shared" si="64"/>
        <v xml:space="preserve"> </v>
      </c>
      <c r="P759" s="37" t="str">
        <f t="shared" si="65"/>
        <v xml:space="preserve"> </v>
      </c>
      <c r="Q759" s="36" t="str">
        <f t="shared" si="66"/>
        <v xml:space="preserve"> </v>
      </c>
      <c r="R759" s="29"/>
      <c r="S759" s="30"/>
      <c r="T759" s="31"/>
      <c r="U759" s="31"/>
      <c r="V759" s="31"/>
      <c r="W759" s="33"/>
      <c r="X759" s="35"/>
      <c r="Y759" s="35"/>
      <c r="Z759" s="33"/>
      <c r="AA759" s="35"/>
      <c r="AB759" s="35"/>
      <c r="AC759" s="33"/>
      <c r="AD759" s="35"/>
      <c r="AE759" s="35"/>
      <c r="AF759" s="33"/>
      <c r="AG759" s="31"/>
      <c r="AH759" s="35"/>
      <c r="AI759" s="33"/>
      <c r="AJ759" s="29"/>
      <c r="AK759" s="57"/>
    </row>
    <row r="760" spans="1:37" ht="16.5" customHeight="1">
      <c r="A760" s="30"/>
      <c r="B760" s="31"/>
      <c r="C760" s="31"/>
      <c r="D760" s="31"/>
      <c r="E760" s="33"/>
      <c r="F760" s="34"/>
      <c r="G760" s="35"/>
      <c r="H760" s="36" t="str">
        <f t="shared" si="60"/>
        <v/>
      </c>
      <c r="I760" s="34"/>
      <c r="J760" s="35"/>
      <c r="K760" s="36" t="str">
        <f t="shared" si="61"/>
        <v/>
      </c>
      <c r="L760" s="34"/>
      <c r="M760" s="37" t="str">
        <f t="shared" si="62"/>
        <v xml:space="preserve"> </v>
      </c>
      <c r="N760" s="36" t="str">
        <f t="shared" si="63"/>
        <v xml:space="preserve"> </v>
      </c>
      <c r="O760" s="38" t="str">
        <f t="shared" si="64"/>
        <v xml:space="preserve"> </v>
      </c>
      <c r="P760" s="37" t="str">
        <f t="shared" si="65"/>
        <v xml:space="preserve"> </v>
      </c>
      <c r="Q760" s="36" t="str">
        <f t="shared" si="66"/>
        <v xml:space="preserve"> </v>
      </c>
      <c r="R760" s="29"/>
      <c r="S760" s="51"/>
      <c r="T760" s="72"/>
      <c r="U760" s="72"/>
      <c r="V760" s="72"/>
      <c r="W760" s="36"/>
      <c r="X760" s="37"/>
      <c r="Y760" s="37"/>
      <c r="Z760" s="36"/>
      <c r="AA760" s="37"/>
      <c r="AB760" s="37"/>
      <c r="AC760" s="36"/>
      <c r="AD760" s="37"/>
      <c r="AE760" s="37"/>
      <c r="AF760" s="36"/>
      <c r="AG760" s="72"/>
      <c r="AH760" s="37"/>
      <c r="AI760" s="36"/>
      <c r="AJ760" s="17"/>
      <c r="AK760" s="57"/>
    </row>
    <row r="761" spans="1:37" ht="16.5" customHeight="1">
      <c r="A761" s="30"/>
      <c r="B761" s="31"/>
      <c r="C761" s="31"/>
      <c r="D761" s="31"/>
      <c r="E761" s="33"/>
      <c r="F761" s="34"/>
      <c r="G761" s="35"/>
      <c r="H761" s="36" t="str">
        <f t="shared" si="60"/>
        <v/>
      </c>
      <c r="I761" s="34"/>
      <c r="J761" s="35"/>
      <c r="K761" s="36" t="str">
        <f t="shared" si="61"/>
        <v/>
      </c>
      <c r="L761" s="34"/>
      <c r="M761" s="37" t="str">
        <f t="shared" si="62"/>
        <v xml:space="preserve"> </v>
      </c>
      <c r="N761" s="36" t="str">
        <f t="shared" si="63"/>
        <v xml:space="preserve"> </v>
      </c>
      <c r="O761" s="38" t="str">
        <f t="shared" si="64"/>
        <v xml:space="preserve"> </v>
      </c>
      <c r="P761" s="37" t="str">
        <f t="shared" si="65"/>
        <v xml:space="preserve"> </v>
      </c>
      <c r="Q761" s="36" t="str">
        <f t="shared" si="66"/>
        <v xml:space="preserve"> </v>
      </c>
      <c r="R761" s="29"/>
      <c r="S761" s="30"/>
      <c r="T761" s="31"/>
      <c r="U761" s="31"/>
      <c r="V761" s="31"/>
      <c r="W761" s="33"/>
      <c r="X761" s="35"/>
      <c r="Y761" s="35"/>
      <c r="Z761" s="33"/>
      <c r="AA761" s="35"/>
      <c r="AB761" s="35"/>
      <c r="AC761" s="33"/>
      <c r="AD761" s="35"/>
      <c r="AE761" s="35"/>
      <c r="AF761" s="33"/>
      <c r="AG761" s="31"/>
      <c r="AH761" s="35"/>
      <c r="AI761" s="33"/>
      <c r="AJ761" s="29"/>
      <c r="AK761" s="57"/>
    </row>
    <row r="762" spans="1:37" ht="16.5" customHeight="1">
      <c r="A762" s="30"/>
      <c r="B762" s="31"/>
      <c r="C762" s="31"/>
      <c r="D762" s="31"/>
      <c r="E762" s="33"/>
      <c r="F762" s="34"/>
      <c r="G762" s="35"/>
      <c r="H762" s="36" t="str">
        <f t="shared" si="60"/>
        <v/>
      </c>
      <c r="I762" s="34"/>
      <c r="J762" s="35"/>
      <c r="K762" s="36" t="str">
        <f t="shared" si="61"/>
        <v/>
      </c>
      <c r="L762" s="34"/>
      <c r="M762" s="37" t="str">
        <f t="shared" si="62"/>
        <v xml:space="preserve"> </v>
      </c>
      <c r="N762" s="36" t="str">
        <f t="shared" si="63"/>
        <v xml:space="preserve"> </v>
      </c>
      <c r="O762" s="38" t="str">
        <f t="shared" si="64"/>
        <v xml:space="preserve"> </v>
      </c>
      <c r="P762" s="37" t="str">
        <f t="shared" si="65"/>
        <v xml:space="preserve"> </v>
      </c>
      <c r="Q762" s="36" t="str">
        <f t="shared" si="66"/>
        <v xml:space="preserve"> </v>
      </c>
      <c r="R762" s="29"/>
      <c r="S762" s="51"/>
      <c r="T762" s="72"/>
      <c r="U762" s="72"/>
      <c r="V762" s="72"/>
      <c r="W762" s="36"/>
      <c r="X762" s="37"/>
      <c r="Y762" s="37"/>
      <c r="Z762" s="36"/>
      <c r="AA762" s="37"/>
      <c r="AB762" s="37"/>
      <c r="AC762" s="36"/>
      <c r="AD762" s="37"/>
      <c r="AE762" s="37"/>
      <c r="AF762" s="36"/>
      <c r="AG762" s="72"/>
      <c r="AH762" s="37"/>
      <c r="AI762" s="36"/>
      <c r="AJ762" s="17"/>
      <c r="AK762" s="57"/>
    </row>
    <row r="763" spans="1:37" ht="16.5" customHeight="1">
      <c r="A763" s="30"/>
      <c r="B763" s="31"/>
      <c r="C763" s="31"/>
      <c r="D763" s="31"/>
      <c r="E763" s="33"/>
      <c r="F763" s="34"/>
      <c r="G763" s="35"/>
      <c r="H763" s="36" t="str">
        <f t="shared" si="60"/>
        <v/>
      </c>
      <c r="I763" s="34"/>
      <c r="J763" s="35"/>
      <c r="K763" s="36" t="str">
        <f t="shared" si="61"/>
        <v/>
      </c>
      <c r="L763" s="34"/>
      <c r="M763" s="37" t="str">
        <f t="shared" si="62"/>
        <v xml:space="preserve"> </v>
      </c>
      <c r="N763" s="36" t="str">
        <f t="shared" si="63"/>
        <v xml:space="preserve"> </v>
      </c>
      <c r="O763" s="38" t="str">
        <f t="shared" si="64"/>
        <v xml:space="preserve"> </v>
      </c>
      <c r="P763" s="37" t="str">
        <f t="shared" si="65"/>
        <v xml:space="preserve"> </v>
      </c>
      <c r="Q763" s="36" t="str">
        <f t="shared" si="66"/>
        <v xml:space="preserve"> </v>
      </c>
      <c r="R763" s="29"/>
      <c r="S763" s="30"/>
      <c r="T763" s="31"/>
      <c r="U763" s="31"/>
      <c r="V763" s="31"/>
      <c r="W763" s="33"/>
      <c r="X763" s="35"/>
      <c r="Y763" s="35"/>
      <c r="Z763" s="33"/>
      <c r="AA763" s="35"/>
      <c r="AB763" s="35"/>
      <c r="AC763" s="33"/>
      <c r="AD763" s="35"/>
      <c r="AE763" s="35"/>
      <c r="AF763" s="33"/>
      <c r="AG763" s="31"/>
      <c r="AH763" s="35"/>
      <c r="AI763" s="33"/>
      <c r="AJ763" s="29"/>
      <c r="AK763" s="57"/>
    </row>
    <row r="764" spans="1:37" ht="16.5" customHeight="1">
      <c r="A764" s="30"/>
      <c r="B764" s="31"/>
      <c r="C764" s="31"/>
      <c r="D764" s="31"/>
      <c r="E764" s="33"/>
      <c r="F764" s="34"/>
      <c r="G764" s="35"/>
      <c r="H764" s="36" t="str">
        <f t="shared" si="60"/>
        <v/>
      </c>
      <c r="I764" s="34"/>
      <c r="J764" s="35"/>
      <c r="K764" s="36" t="str">
        <f t="shared" si="61"/>
        <v/>
      </c>
      <c r="L764" s="34"/>
      <c r="M764" s="37" t="str">
        <f t="shared" si="62"/>
        <v xml:space="preserve"> </v>
      </c>
      <c r="N764" s="36" t="str">
        <f t="shared" si="63"/>
        <v xml:space="preserve"> </v>
      </c>
      <c r="O764" s="38" t="str">
        <f t="shared" si="64"/>
        <v xml:space="preserve"> </v>
      </c>
      <c r="P764" s="37" t="str">
        <f t="shared" si="65"/>
        <v xml:space="preserve"> </v>
      </c>
      <c r="Q764" s="36" t="str">
        <f t="shared" si="66"/>
        <v xml:space="preserve"> </v>
      </c>
      <c r="R764" s="29"/>
      <c r="S764" s="51"/>
      <c r="T764" s="72"/>
      <c r="U764" s="72"/>
      <c r="V764" s="72"/>
      <c r="W764" s="36"/>
      <c r="X764" s="37"/>
      <c r="Y764" s="37"/>
      <c r="Z764" s="36"/>
      <c r="AA764" s="37"/>
      <c r="AB764" s="37"/>
      <c r="AC764" s="36"/>
      <c r="AD764" s="37"/>
      <c r="AE764" s="37"/>
      <c r="AF764" s="36"/>
      <c r="AG764" s="72"/>
      <c r="AH764" s="37"/>
      <c r="AI764" s="36"/>
      <c r="AJ764" s="17"/>
      <c r="AK764" s="57"/>
    </row>
    <row r="765" spans="1:37" ht="16.5" customHeight="1">
      <c r="A765" s="30"/>
      <c r="B765" s="31"/>
      <c r="C765" s="31"/>
      <c r="D765" s="31"/>
      <c r="E765" s="33"/>
      <c r="F765" s="34"/>
      <c r="G765" s="35"/>
      <c r="H765" s="36" t="str">
        <f t="shared" si="60"/>
        <v/>
      </c>
      <c r="I765" s="34"/>
      <c r="J765" s="35"/>
      <c r="K765" s="36" t="str">
        <f t="shared" si="61"/>
        <v/>
      </c>
      <c r="L765" s="34"/>
      <c r="M765" s="37" t="str">
        <f t="shared" si="62"/>
        <v xml:space="preserve"> </v>
      </c>
      <c r="N765" s="36" t="str">
        <f t="shared" si="63"/>
        <v xml:space="preserve"> </v>
      </c>
      <c r="O765" s="38" t="str">
        <f t="shared" si="64"/>
        <v xml:space="preserve"> </v>
      </c>
      <c r="P765" s="37" t="str">
        <f t="shared" si="65"/>
        <v xml:space="preserve"> </v>
      </c>
      <c r="Q765" s="36" t="str">
        <f t="shared" si="66"/>
        <v xml:space="preserve"> </v>
      </c>
      <c r="R765" s="29"/>
      <c r="S765" s="30"/>
      <c r="T765" s="31"/>
      <c r="U765" s="31"/>
      <c r="V765" s="31"/>
      <c r="W765" s="33"/>
      <c r="X765" s="35"/>
      <c r="Y765" s="35"/>
      <c r="Z765" s="33"/>
      <c r="AA765" s="35"/>
      <c r="AB765" s="35"/>
      <c r="AC765" s="33"/>
      <c r="AD765" s="35"/>
      <c r="AE765" s="35"/>
      <c r="AF765" s="33"/>
      <c r="AG765" s="31"/>
      <c r="AH765" s="35"/>
      <c r="AI765" s="33"/>
      <c r="AJ765" s="29"/>
      <c r="AK765" s="57"/>
    </row>
    <row r="766" spans="1:37" ht="16.5" customHeight="1">
      <c r="A766" s="30"/>
      <c r="B766" s="31"/>
      <c r="C766" s="31"/>
      <c r="D766" s="31"/>
      <c r="E766" s="33"/>
      <c r="F766" s="34"/>
      <c r="G766" s="35"/>
      <c r="H766" s="36" t="str">
        <f t="shared" si="60"/>
        <v/>
      </c>
      <c r="I766" s="34"/>
      <c r="J766" s="35"/>
      <c r="K766" s="36" t="str">
        <f t="shared" si="61"/>
        <v/>
      </c>
      <c r="L766" s="34"/>
      <c r="M766" s="37" t="str">
        <f t="shared" si="62"/>
        <v xml:space="preserve"> </v>
      </c>
      <c r="N766" s="36" t="str">
        <f t="shared" si="63"/>
        <v xml:space="preserve"> </v>
      </c>
      <c r="O766" s="38" t="str">
        <f t="shared" si="64"/>
        <v xml:space="preserve"> </v>
      </c>
      <c r="P766" s="37" t="str">
        <f t="shared" si="65"/>
        <v xml:space="preserve"> </v>
      </c>
      <c r="Q766" s="36" t="str">
        <f t="shared" si="66"/>
        <v xml:space="preserve"> </v>
      </c>
      <c r="R766" s="29"/>
      <c r="S766" s="51"/>
      <c r="T766" s="72"/>
      <c r="U766" s="72"/>
      <c r="V766" s="72"/>
      <c r="W766" s="36"/>
      <c r="X766" s="37"/>
      <c r="Y766" s="37"/>
      <c r="Z766" s="36"/>
      <c r="AA766" s="37"/>
      <c r="AB766" s="37"/>
      <c r="AC766" s="36"/>
      <c r="AD766" s="37"/>
      <c r="AE766" s="37"/>
      <c r="AF766" s="36"/>
      <c r="AG766" s="72"/>
      <c r="AH766" s="37"/>
      <c r="AI766" s="36"/>
      <c r="AJ766" s="17"/>
      <c r="AK766" s="57"/>
    </row>
    <row r="767" spans="1:37" ht="16.5" customHeight="1">
      <c r="A767" s="30"/>
      <c r="B767" s="31"/>
      <c r="C767" s="31"/>
      <c r="D767" s="31"/>
      <c r="E767" s="33"/>
      <c r="F767" s="34"/>
      <c r="G767" s="35"/>
      <c r="H767" s="36" t="str">
        <f t="shared" si="60"/>
        <v/>
      </c>
      <c r="I767" s="34"/>
      <c r="J767" s="35"/>
      <c r="K767" s="36" t="str">
        <f t="shared" si="61"/>
        <v/>
      </c>
      <c r="L767" s="34"/>
      <c r="M767" s="37" t="str">
        <f t="shared" si="62"/>
        <v xml:space="preserve"> </v>
      </c>
      <c r="N767" s="36" t="str">
        <f t="shared" si="63"/>
        <v xml:space="preserve"> </v>
      </c>
      <c r="O767" s="38" t="str">
        <f t="shared" si="64"/>
        <v xml:space="preserve"> </v>
      </c>
      <c r="P767" s="37" t="str">
        <f t="shared" si="65"/>
        <v xml:space="preserve"> </v>
      </c>
      <c r="Q767" s="36" t="str">
        <f t="shared" si="66"/>
        <v xml:space="preserve"> </v>
      </c>
      <c r="R767" s="29"/>
      <c r="S767" s="30"/>
      <c r="T767" s="31"/>
      <c r="U767" s="31"/>
      <c r="V767" s="31"/>
      <c r="W767" s="33"/>
      <c r="X767" s="35"/>
      <c r="Y767" s="35"/>
      <c r="Z767" s="33"/>
      <c r="AA767" s="35"/>
      <c r="AB767" s="35"/>
      <c r="AC767" s="33"/>
      <c r="AD767" s="35"/>
      <c r="AE767" s="35"/>
      <c r="AF767" s="33"/>
      <c r="AG767" s="31"/>
      <c r="AH767" s="35"/>
      <c r="AI767" s="33"/>
      <c r="AJ767" s="29"/>
      <c r="AK767" s="57"/>
    </row>
    <row r="768" spans="1:37" ht="16.5" customHeight="1">
      <c r="A768" s="30"/>
      <c r="B768" s="31"/>
      <c r="C768" s="31"/>
      <c r="D768" s="31"/>
      <c r="E768" s="33"/>
      <c r="F768" s="34"/>
      <c r="G768" s="35"/>
      <c r="H768" s="36" t="str">
        <f t="shared" si="60"/>
        <v/>
      </c>
      <c r="I768" s="34"/>
      <c r="J768" s="35"/>
      <c r="K768" s="36" t="str">
        <f t="shared" si="61"/>
        <v/>
      </c>
      <c r="L768" s="34"/>
      <c r="M768" s="37" t="str">
        <f t="shared" si="62"/>
        <v xml:space="preserve"> </v>
      </c>
      <c r="N768" s="36" t="str">
        <f t="shared" si="63"/>
        <v xml:space="preserve"> </v>
      </c>
      <c r="O768" s="38" t="str">
        <f t="shared" si="64"/>
        <v xml:space="preserve"> </v>
      </c>
      <c r="P768" s="37" t="str">
        <f t="shared" si="65"/>
        <v xml:space="preserve"> </v>
      </c>
      <c r="Q768" s="36" t="str">
        <f t="shared" si="66"/>
        <v xml:space="preserve"> </v>
      </c>
      <c r="R768" s="29"/>
      <c r="S768" s="51"/>
      <c r="T768" s="72"/>
      <c r="U768" s="72"/>
      <c r="V768" s="72"/>
      <c r="W768" s="36"/>
      <c r="X768" s="37"/>
      <c r="Y768" s="37"/>
      <c r="Z768" s="36"/>
      <c r="AA768" s="37"/>
      <c r="AB768" s="37"/>
      <c r="AC768" s="36"/>
      <c r="AD768" s="37"/>
      <c r="AE768" s="37"/>
      <c r="AF768" s="36"/>
      <c r="AG768" s="72"/>
      <c r="AH768" s="37"/>
      <c r="AI768" s="36"/>
      <c r="AJ768" s="17"/>
      <c r="AK768" s="57"/>
    </row>
    <row r="769" spans="1:37" ht="16.5" customHeight="1">
      <c r="A769" s="30"/>
      <c r="B769" s="31"/>
      <c r="C769" s="31"/>
      <c r="D769" s="31"/>
      <c r="E769" s="33"/>
      <c r="F769" s="34"/>
      <c r="G769" s="35"/>
      <c r="H769" s="36" t="str">
        <f t="shared" si="60"/>
        <v/>
      </c>
      <c r="I769" s="34"/>
      <c r="J769" s="35"/>
      <c r="K769" s="36" t="str">
        <f t="shared" si="61"/>
        <v/>
      </c>
      <c r="L769" s="34"/>
      <c r="M769" s="37" t="str">
        <f t="shared" si="62"/>
        <v xml:space="preserve"> </v>
      </c>
      <c r="N769" s="36" t="str">
        <f t="shared" si="63"/>
        <v xml:space="preserve"> </v>
      </c>
      <c r="O769" s="38" t="str">
        <f t="shared" si="64"/>
        <v xml:space="preserve"> </v>
      </c>
      <c r="P769" s="37" t="str">
        <f t="shared" si="65"/>
        <v xml:space="preserve"> </v>
      </c>
      <c r="Q769" s="36" t="str">
        <f t="shared" si="66"/>
        <v xml:space="preserve"> </v>
      </c>
      <c r="R769" s="29"/>
      <c r="S769" s="30"/>
      <c r="T769" s="31"/>
      <c r="U769" s="31"/>
      <c r="V769" s="31"/>
      <c r="W769" s="33"/>
      <c r="X769" s="35"/>
      <c r="Y769" s="35"/>
      <c r="Z769" s="33"/>
      <c r="AA769" s="35"/>
      <c r="AB769" s="35"/>
      <c r="AC769" s="33"/>
      <c r="AD769" s="35"/>
      <c r="AE769" s="35"/>
      <c r="AF769" s="33"/>
      <c r="AG769" s="31"/>
      <c r="AH769" s="35"/>
      <c r="AI769" s="33"/>
      <c r="AJ769" s="29"/>
      <c r="AK769" s="57"/>
    </row>
    <row r="770" spans="1:37" ht="16.5" customHeight="1">
      <c r="A770" s="30"/>
      <c r="B770" s="31"/>
      <c r="C770" s="31"/>
      <c r="D770" s="31"/>
      <c r="E770" s="33"/>
      <c r="F770" s="34"/>
      <c r="G770" s="35"/>
      <c r="H770" s="36" t="str">
        <f t="shared" si="60"/>
        <v/>
      </c>
      <c r="I770" s="34"/>
      <c r="J770" s="35"/>
      <c r="K770" s="36" t="str">
        <f t="shared" si="61"/>
        <v/>
      </c>
      <c r="L770" s="34"/>
      <c r="M770" s="37" t="str">
        <f t="shared" si="62"/>
        <v xml:space="preserve"> </v>
      </c>
      <c r="N770" s="36" t="str">
        <f t="shared" si="63"/>
        <v xml:space="preserve"> </v>
      </c>
      <c r="O770" s="38" t="str">
        <f t="shared" si="64"/>
        <v xml:space="preserve"> </v>
      </c>
      <c r="P770" s="37" t="str">
        <f t="shared" si="65"/>
        <v xml:space="preserve"> </v>
      </c>
      <c r="Q770" s="36" t="str">
        <f t="shared" si="66"/>
        <v xml:space="preserve"> </v>
      </c>
      <c r="R770" s="29"/>
      <c r="S770" s="51"/>
      <c r="T770" s="72"/>
      <c r="U770" s="72"/>
      <c r="V770" s="72"/>
      <c r="W770" s="36"/>
      <c r="X770" s="37"/>
      <c r="Y770" s="37"/>
      <c r="Z770" s="36"/>
      <c r="AA770" s="37"/>
      <c r="AB770" s="37"/>
      <c r="AC770" s="36"/>
      <c r="AD770" s="37"/>
      <c r="AE770" s="37"/>
      <c r="AF770" s="36"/>
      <c r="AG770" s="72"/>
      <c r="AH770" s="37"/>
      <c r="AI770" s="36"/>
      <c r="AJ770" s="17"/>
      <c r="AK770" s="57"/>
    </row>
    <row r="771" spans="1:37" ht="16.5" customHeight="1">
      <c r="A771" s="30"/>
      <c r="B771" s="31"/>
      <c r="C771" s="31"/>
      <c r="D771" s="31"/>
      <c r="E771" s="33"/>
      <c r="F771" s="34"/>
      <c r="G771" s="35"/>
      <c r="H771" s="36" t="str">
        <f t="shared" si="60"/>
        <v/>
      </c>
      <c r="I771" s="34"/>
      <c r="J771" s="35"/>
      <c r="K771" s="36" t="str">
        <f t="shared" si="61"/>
        <v/>
      </c>
      <c r="L771" s="34"/>
      <c r="M771" s="37" t="str">
        <f t="shared" si="62"/>
        <v xml:space="preserve"> </v>
      </c>
      <c r="N771" s="36" t="str">
        <f t="shared" si="63"/>
        <v xml:space="preserve"> </v>
      </c>
      <c r="O771" s="38" t="str">
        <f t="shared" si="64"/>
        <v xml:space="preserve"> </v>
      </c>
      <c r="P771" s="37" t="str">
        <f t="shared" si="65"/>
        <v xml:space="preserve"> </v>
      </c>
      <c r="Q771" s="36" t="str">
        <f t="shared" si="66"/>
        <v xml:space="preserve"> </v>
      </c>
      <c r="R771" s="29"/>
      <c r="S771" s="30"/>
      <c r="T771" s="31"/>
      <c r="U771" s="31"/>
      <c r="V771" s="31"/>
      <c r="W771" s="33"/>
      <c r="X771" s="35"/>
      <c r="Y771" s="35"/>
      <c r="Z771" s="33"/>
      <c r="AA771" s="35"/>
      <c r="AB771" s="35"/>
      <c r="AC771" s="33"/>
      <c r="AD771" s="35"/>
      <c r="AE771" s="35"/>
      <c r="AF771" s="33"/>
      <c r="AG771" s="31"/>
      <c r="AH771" s="35"/>
      <c r="AI771" s="33"/>
      <c r="AJ771" s="29"/>
      <c r="AK771" s="57"/>
    </row>
    <row r="772" spans="1:37" ht="16.5" customHeight="1">
      <c r="A772" s="30"/>
      <c r="B772" s="31"/>
      <c r="C772" s="31"/>
      <c r="D772" s="31"/>
      <c r="E772" s="33"/>
      <c r="F772" s="34"/>
      <c r="G772" s="35"/>
      <c r="H772" s="36" t="str">
        <f t="shared" si="60"/>
        <v/>
      </c>
      <c r="I772" s="34"/>
      <c r="J772" s="35"/>
      <c r="K772" s="36" t="str">
        <f t="shared" si="61"/>
        <v/>
      </c>
      <c r="L772" s="34"/>
      <c r="M772" s="37" t="str">
        <f t="shared" si="62"/>
        <v xml:space="preserve"> </v>
      </c>
      <c r="N772" s="36" t="str">
        <f t="shared" si="63"/>
        <v xml:space="preserve"> </v>
      </c>
      <c r="O772" s="38" t="str">
        <f t="shared" si="64"/>
        <v xml:space="preserve"> </v>
      </c>
      <c r="P772" s="37" t="str">
        <f t="shared" si="65"/>
        <v xml:space="preserve"> </v>
      </c>
      <c r="Q772" s="36" t="str">
        <f t="shared" si="66"/>
        <v xml:space="preserve"> </v>
      </c>
      <c r="R772" s="29"/>
      <c r="S772" s="51"/>
      <c r="T772" s="72"/>
      <c r="U772" s="72"/>
      <c r="V772" s="72"/>
      <c r="W772" s="36"/>
      <c r="X772" s="37"/>
      <c r="Y772" s="37"/>
      <c r="Z772" s="36"/>
      <c r="AA772" s="37"/>
      <c r="AB772" s="37"/>
      <c r="AC772" s="36"/>
      <c r="AD772" s="37"/>
      <c r="AE772" s="37"/>
      <c r="AF772" s="36"/>
      <c r="AG772" s="72"/>
      <c r="AH772" s="37"/>
      <c r="AI772" s="36"/>
      <c r="AJ772" s="17"/>
      <c r="AK772" s="57"/>
    </row>
    <row r="773" spans="1:37" ht="16.5" customHeight="1">
      <c r="A773" s="30"/>
      <c r="B773" s="31"/>
      <c r="C773" s="31"/>
      <c r="D773" s="31"/>
      <c r="E773" s="33"/>
      <c r="F773" s="34"/>
      <c r="G773" s="35"/>
      <c r="H773" s="36" t="str">
        <f t="shared" si="60"/>
        <v/>
      </c>
      <c r="I773" s="34"/>
      <c r="J773" s="35"/>
      <c r="K773" s="36" t="str">
        <f t="shared" si="61"/>
        <v/>
      </c>
      <c r="L773" s="34"/>
      <c r="M773" s="37" t="str">
        <f t="shared" si="62"/>
        <v xml:space="preserve"> </v>
      </c>
      <c r="N773" s="36" t="str">
        <f t="shared" si="63"/>
        <v xml:space="preserve"> </v>
      </c>
      <c r="O773" s="38" t="str">
        <f t="shared" si="64"/>
        <v xml:space="preserve"> </v>
      </c>
      <c r="P773" s="37" t="str">
        <f t="shared" si="65"/>
        <v xml:space="preserve"> </v>
      </c>
      <c r="Q773" s="36" t="str">
        <f t="shared" si="66"/>
        <v xml:space="preserve"> </v>
      </c>
      <c r="R773" s="29"/>
      <c r="S773" s="30"/>
      <c r="T773" s="31"/>
      <c r="U773" s="31"/>
      <c r="V773" s="31"/>
      <c r="W773" s="33"/>
      <c r="X773" s="35"/>
      <c r="Y773" s="35"/>
      <c r="Z773" s="33"/>
      <c r="AA773" s="35"/>
      <c r="AB773" s="35"/>
      <c r="AC773" s="33"/>
      <c r="AD773" s="35"/>
      <c r="AE773" s="35"/>
      <c r="AF773" s="33"/>
      <c r="AG773" s="31"/>
      <c r="AH773" s="35"/>
      <c r="AI773" s="33"/>
      <c r="AJ773" s="29"/>
      <c r="AK773" s="57"/>
    </row>
    <row r="774" spans="1:37" ht="16.5" customHeight="1">
      <c r="A774" s="30"/>
      <c r="B774" s="31"/>
      <c r="C774" s="31"/>
      <c r="D774" s="31"/>
      <c r="E774" s="33"/>
      <c r="F774" s="34"/>
      <c r="G774" s="35"/>
      <c r="H774" s="36" t="str">
        <f t="shared" si="60"/>
        <v/>
      </c>
      <c r="I774" s="34"/>
      <c r="J774" s="35"/>
      <c r="K774" s="36" t="str">
        <f t="shared" si="61"/>
        <v/>
      </c>
      <c r="L774" s="34"/>
      <c r="M774" s="37" t="str">
        <f t="shared" si="62"/>
        <v xml:space="preserve"> </v>
      </c>
      <c r="N774" s="36" t="str">
        <f t="shared" si="63"/>
        <v xml:space="preserve"> </v>
      </c>
      <c r="O774" s="38" t="str">
        <f t="shared" si="64"/>
        <v xml:space="preserve"> </v>
      </c>
      <c r="P774" s="37" t="str">
        <f t="shared" si="65"/>
        <v xml:space="preserve"> </v>
      </c>
      <c r="Q774" s="36" t="str">
        <f t="shared" si="66"/>
        <v xml:space="preserve"> </v>
      </c>
      <c r="R774" s="29"/>
      <c r="S774" s="51"/>
      <c r="T774" s="72"/>
      <c r="U774" s="72"/>
      <c r="V774" s="72"/>
      <c r="W774" s="36"/>
      <c r="X774" s="37"/>
      <c r="Y774" s="37"/>
      <c r="Z774" s="36"/>
      <c r="AA774" s="37"/>
      <c r="AB774" s="37"/>
      <c r="AC774" s="36"/>
      <c r="AD774" s="37"/>
      <c r="AE774" s="37"/>
      <c r="AF774" s="36"/>
      <c r="AG774" s="72"/>
      <c r="AH774" s="37"/>
      <c r="AI774" s="36"/>
      <c r="AJ774" s="17"/>
      <c r="AK774" s="57"/>
    </row>
    <row r="775" spans="1:37" ht="16.5" customHeight="1">
      <c r="A775" s="30"/>
      <c r="B775" s="31"/>
      <c r="C775" s="31"/>
      <c r="D775" s="31"/>
      <c r="E775" s="33"/>
      <c r="F775" s="34"/>
      <c r="G775" s="35"/>
      <c r="H775" s="36" t="str">
        <f t="shared" si="60"/>
        <v/>
      </c>
      <c r="I775" s="34"/>
      <c r="J775" s="35"/>
      <c r="K775" s="36" t="str">
        <f t="shared" si="61"/>
        <v/>
      </c>
      <c r="L775" s="34"/>
      <c r="M775" s="37" t="str">
        <f t="shared" si="62"/>
        <v xml:space="preserve"> </v>
      </c>
      <c r="N775" s="36" t="str">
        <f t="shared" si="63"/>
        <v xml:space="preserve"> </v>
      </c>
      <c r="O775" s="38" t="str">
        <f t="shared" si="64"/>
        <v xml:space="preserve"> </v>
      </c>
      <c r="P775" s="37" t="str">
        <f t="shared" si="65"/>
        <v xml:space="preserve"> </v>
      </c>
      <c r="Q775" s="36" t="str">
        <f t="shared" si="66"/>
        <v xml:space="preserve"> </v>
      </c>
      <c r="R775" s="29"/>
      <c r="S775" s="30"/>
      <c r="T775" s="31"/>
      <c r="U775" s="31"/>
      <c r="V775" s="31"/>
      <c r="W775" s="33"/>
      <c r="X775" s="35"/>
      <c r="Y775" s="35"/>
      <c r="Z775" s="33"/>
      <c r="AA775" s="35"/>
      <c r="AB775" s="35"/>
      <c r="AC775" s="33"/>
      <c r="AD775" s="35"/>
      <c r="AE775" s="35"/>
      <c r="AF775" s="33"/>
      <c r="AG775" s="31"/>
      <c r="AH775" s="35"/>
      <c r="AI775" s="33"/>
      <c r="AJ775" s="29"/>
      <c r="AK775" s="57"/>
    </row>
    <row r="776" spans="1:37" ht="16.5" customHeight="1">
      <c r="A776" s="30"/>
      <c r="B776" s="31"/>
      <c r="C776" s="31"/>
      <c r="D776" s="31"/>
      <c r="E776" s="33"/>
      <c r="F776" s="34"/>
      <c r="G776" s="35"/>
      <c r="H776" s="36" t="str">
        <f t="shared" si="60"/>
        <v/>
      </c>
      <c r="I776" s="34"/>
      <c r="J776" s="35"/>
      <c r="K776" s="36" t="str">
        <f t="shared" si="61"/>
        <v/>
      </c>
      <c r="L776" s="34"/>
      <c r="M776" s="37" t="str">
        <f t="shared" si="62"/>
        <v xml:space="preserve"> </v>
      </c>
      <c r="N776" s="36" t="str">
        <f t="shared" si="63"/>
        <v xml:space="preserve"> </v>
      </c>
      <c r="O776" s="38" t="str">
        <f t="shared" si="64"/>
        <v xml:space="preserve"> </v>
      </c>
      <c r="P776" s="37" t="str">
        <f t="shared" si="65"/>
        <v xml:space="preserve"> </v>
      </c>
      <c r="Q776" s="36" t="str">
        <f t="shared" si="66"/>
        <v xml:space="preserve"> </v>
      </c>
      <c r="R776" s="29"/>
      <c r="S776" s="51"/>
      <c r="T776" s="72"/>
      <c r="U776" s="72"/>
      <c r="V776" s="72"/>
      <c r="W776" s="36"/>
      <c r="X776" s="37"/>
      <c r="Y776" s="37"/>
      <c r="Z776" s="36"/>
      <c r="AA776" s="37"/>
      <c r="AB776" s="37"/>
      <c r="AC776" s="36"/>
      <c r="AD776" s="37"/>
      <c r="AE776" s="37"/>
      <c r="AF776" s="36"/>
      <c r="AG776" s="72"/>
      <c r="AH776" s="37"/>
      <c r="AI776" s="36"/>
      <c r="AJ776" s="17"/>
      <c r="AK776" s="57"/>
    </row>
    <row r="777" spans="1:37" ht="16.5" customHeight="1">
      <c r="A777" s="30"/>
      <c r="B777" s="31"/>
      <c r="C777" s="31"/>
      <c r="D777" s="31"/>
      <c r="E777" s="33"/>
      <c r="F777" s="34"/>
      <c r="G777" s="35"/>
      <c r="H777" s="36" t="str">
        <f t="shared" si="60"/>
        <v/>
      </c>
      <c r="I777" s="34"/>
      <c r="J777" s="35"/>
      <c r="K777" s="36" t="str">
        <f t="shared" si="61"/>
        <v/>
      </c>
      <c r="L777" s="34"/>
      <c r="M777" s="37" t="str">
        <f t="shared" si="62"/>
        <v xml:space="preserve"> </v>
      </c>
      <c r="N777" s="36" t="str">
        <f t="shared" si="63"/>
        <v xml:space="preserve"> </v>
      </c>
      <c r="O777" s="38" t="str">
        <f t="shared" si="64"/>
        <v xml:space="preserve"> </v>
      </c>
      <c r="P777" s="37" t="str">
        <f t="shared" si="65"/>
        <v xml:space="preserve"> </v>
      </c>
      <c r="Q777" s="36" t="str">
        <f t="shared" si="66"/>
        <v xml:space="preserve"> </v>
      </c>
      <c r="R777" s="29"/>
      <c r="S777" s="30"/>
      <c r="T777" s="31"/>
      <c r="U777" s="31"/>
      <c r="V777" s="31"/>
      <c r="W777" s="33"/>
      <c r="X777" s="35"/>
      <c r="Y777" s="35"/>
      <c r="Z777" s="33"/>
      <c r="AA777" s="35"/>
      <c r="AB777" s="35"/>
      <c r="AC777" s="33"/>
      <c r="AD777" s="35"/>
      <c r="AE777" s="35"/>
      <c r="AF777" s="33"/>
      <c r="AG777" s="31"/>
      <c r="AH777" s="35"/>
      <c r="AI777" s="33"/>
      <c r="AJ777" s="29"/>
      <c r="AK777" s="57"/>
    </row>
    <row r="778" spans="1:37" ht="16.5" customHeight="1">
      <c r="A778" s="30"/>
      <c r="B778" s="31"/>
      <c r="C778" s="31"/>
      <c r="D778" s="31"/>
      <c r="E778" s="33"/>
      <c r="F778" s="34"/>
      <c r="G778" s="35"/>
      <c r="H778" s="36" t="str">
        <f t="shared" si="60"/>
        <v/>
      </c>
      <c r="I778" s="34"/>
      <c r="J778" s="35"/>
      <c r="K778" s="36" t="str">
        <f t="shared" si="61"/>
        <v/>
      </c>
      <c r="L778" s="34"/>
      <c r="M778" s="37" t="str">
        <f t="shared" si="62"/>
        <v xml:space="preserve"> </v>
      </c>
      <c r="N778" s="36" t="str">
        <f t="shared" si="63"/>
        <v xml:space="preserve"> </v>
      </c>
      <c r="O778" s="38" t="str">
        <f t="shared" si="64"/>
        <v xml:space="preserve"> </v>
      </c>
      <c r="P778" s="37" t="str">
        <f t="shared" si="65"/>
        <v xml:space="preserve"> </v>
      </c>
      <c r="Q778" s="36" t="str">
        <f t="shared" si="66"/>
        <v xml:space="preserve"> </v>
      </c>
      <c r="R778" s="29"/>
      <c r="S778" s="51"/>
      <c r="T778" s="72"/>
      <c r="U778" s="72"/>
      <c r="V778" s="72"/>
      <c r="W778" s="36"/>
      <c r="X778" s="37"/>
      <c r="Y778" s="37"/>
      <c r="Z778" s="36"/>
      <c r="AA778" s="37"/>
      <c r="AB778" s="37"/>
      <c r="AC778" s="36"/>
      <c r="AD778" s="37"/>
      <c r="AE778" s="37"/>
      <c r="AF778" s="36"/>
      <c r="AG778" s="72"/>
      <c r="AH778" s="37"/>
      <c r="AI778" s="36"/>
      <c r="AJ778" s="17"/>
      <c r="AK778" s="57"/>
    </row>
    <row r="779" spans="1:37" ht="16.5" customHeight="1">
      <c r="A779" s="30"/>
      <c r="B779" s="31"/>
      <c r="C779" s="31"/>
      <c r="D779" s="31"/>
      <c r="E779" s="33"/>
      <c r="F779" s="34"/>
      <c r="G779" s="35"/>
      <c r="H779" s="36" t="str">
        <f t="shared" si="60"/>
        <v/>
      </c>
      <c r="I779" s="34"/>
      <c r="J779" s="35"/>
      <c r="K779" s="36" t="str">
        <f t="shared" si="61"/>
        <v/>
      </c>
      <c r="L779" s="34"/>
      <c r="M779" s="37" t="str">
        <f t="shared" si="62"/>
        <v xml:space="preserve"> </v>
      </c>
      <c r="N779" s="36" t="str">
        <f t="shared" si="63"/>
        <v xml:space="preserve"> </v>
      </c>
      <c r="O779" s="38" t="str">
        <f t="shared" si="64"/>
        <v xml:space="preserve"> </v>
      </c>
      <c r="P779" s="37" t="str">
        <f t="shared" si="65"/>
        <v xml:space="preserve"> </v>
      </c>
      <c r="Q779" s="36" t="str">
        <f t="shared" si="66"/>
        <v xml:space="preserve"> </v>
      </c>
      <c r="R779" s="29"/>
      <c r="S779" s="30"/>
      <c r="T779" s="31"/>
      <c r="U779" s="31"/>
      <c r="V779" s="31"/>
      <c r="W779" s="33"/>
      <c r="X779" s="35"/>
      <c r="Y779" s="35"/>
      <c r="Z779" s="33"/>
      <c r="AA779" s="35"/>
      <c r="AB779" s="35"/>
      <c r="AC779" s="33"/>
      <c r="AD779" s="35"/>
      <c r="AE779" s="35"/>
      <c r="AF779" s="33"/>
      <c r="AG779" s="31"/>
      <c r="AH779" s="35"/>
      <c r="AI779" s="33"/>
      <c r="AJ779" s="29"/>
      <c r="AK779" s="57"/>
    </row>
    <row r="780" spans="1:37" ht="16.5" customHeight="1">
      <c r="A780" s="30"/>
      <c r="B780" s="31"/>
      <c r="C780" s="31"/>
      <c r="D780" s="31"/>
      <c r="E780" s="33"/>
      <c r="F780" s="34"/>
      <c r="G780" s="35"/>
      <c r="H780" s="36" t="str">
        <f t="shared" si="60"/>
        <v/>
      </c>
      <c r="I780" s="34"/>
      <c r="J780" s="35"/>
      <c r="K780" s="36" t="str">
        <f t="shared" si="61"/>
        <v/>
      </c>
      <c r="L780" s="34"/>
      <c r="M780" s="37" t="str">
        <f t="shared" si="62"/>
        <v xml:space="preserve"> </v>
      </c>
      <c r="N780" s="36" t="str">
        <f t="shared" si="63"/>
        <v xml:space="preserve"> </v>
      </c>
      <c r="O780" s="38" t="str">
        <f t="shared" si="64"/>
        <v xml:space="preserve"> </v>
      </c>
      <c r="P780" s="37" t="str">
        <f t="shared" si="65"/>
        <v xml:space="preserve"> </v>
      </c>
      <c r="Q780" s="36" t="str">
        <f t="shared" si="66"/>
        <v xml:space="preserve"> </v>
      </c>
      <c r="R780" s="29"/>
      <c r="S780" s="51"/>
      <c r="T780" s="72"/>
      <c r="U780" s="72"/>
      <c r="V780" s="72"/>
      <c r="W780" s="36"/>
      <c r="X780" s="37"/>
      <c r="Y780" s="37"/>
      <c r="Z780" s="36"/>
      <c r="AA780" s="37"/>
      <c r="AB780" s="37"/>
      <c r="AC780" s="36"/>
      <c r="AD780" s="37"/>
      <c r="AE780" s="37"/>
      <c r="AF780" s="36"/>
      <c r="AG780" s="72"/>
      <c r="AH780" s="37"/>
      <c r="AI780" s="36"/>
      <c r="AJ780" s="17"/>
      <c r="AK780" s="57"/>
    </row>
    <row r="781" spans="1:37" ht="16.5" customHeight="1">
      <c r="A781" s="30"/>
      <c r="B781" s="31"/>
      <c r="C781" s="31"/>
      <c r="D781" s="31"/>
      <c r="E781" s="33"/>
      <c r="F781" s="34"/>
      <c r="G781" s="35"/>
      <c r="H781" s="36" t="str">
        <f t="shared" si="60"/>
        <v/>
      </c>
      <c r="I781" s="34"/>
      <c r="J781" s="35"/>
      <c r="K781" s="36" t="str">
        <f t="shared" si="61"/>
        <v/>
      </c>
      <c r="L781" s="34"/>
      <c r="M781" s="37" t="str">
        <f t="shared" si="62"/>
        <v xml:space="preserve"> </v>
      </c>
      <c r="N781" s="36" t="str">
        <f t="shared" si="63"/>
        <v xml:space="preserve"> </v>
      </c>
      <c r="O781" s="38" t="str">
        <f t="shared" si="64"/>
        <v xml:space="preserve"> </v>
      </c>
      <c r="P781" s="37" t="str">
        <f t="shared" si="65"/>
        <v xml:space="preserve"> </v>
      </c>
      <c r="Q781" s="36" t="str">
        <f t="shared" si="66"/>
        <v xml:space="preserve"> </v>
      </c>
      <c r="R781" s="29"/>
      <c r="S781" s="30"/>
      <c r="T781" s="31"/>
      <c r="U781" s="31"/>
      <c r="V781" s="31"/>
      <c r="W781" s="33"/>
      <c r="X781" s="35"/>
      <c r="Y781" s="35"/>
      <c r="Z781" s="33"/>
      <c r="AA781" s="35"/>
      <c r="AB781" s="35"/>
      <c r="AC781" s="33"/>
      <c r="AD781" s="35"/>
      <c r="AE781" s="35"/>
      <c r="AF781" s="33"/>
      <c r="AG781" s="31"/>
      <c r="AH781" s="35"/>
      <c r="AI781" s="33"/>
      <c r="AJ781" s="29"/>
      <c r="AK781" s="57"/>
    </row>
    <row r="782" spans="1:37" ht="16.5" customHeight="1">
      <c r="A782" s="30"/>
      <c r="B782" s="31"/>
      <c r="C782" s="31"/>
      <c r="D782" s="31"/>
      <c r="E782" s="33"/>
      <c r="F782" s="34"/>
      <c r="G782" s="35"/>
      <c r="H782" s="36" t="str">
        <f t="shared" si="60"/>
        <v/>
      </c>
      <c r="I782" s="34"/>
      <c r="J782" s="35"/>
      <c r="K782" s="36" t="str">
        <f t="shared" si="61"/>
        <v/>
      </c>
      <c r="L782" s="34"/>
      <c r="M782" s="37" t="str">
        <f t="shared" si="62"/>
        <v xml:space="preserve"> </v>
      </c>
      <c r="N782" s="36" t="str">
        <f t="shared" si="63"/>
        <v xml:space="preserve"> </v>
      </c>
      <c r="O782" s="38" t="str">
        <f t="shared" si="64"/>
        <v xml:space="preserve"> </v>
      </c>
      <c r="P782" s="37" t="str">
        <f t="shared" si="65"/>
        <v xml:space="preserve"> </v>
      </c>
      <c r="Q782" s="36" t="str">
        <f t="shared" si="66"/>
        <v xml:space="preserve"> </v>
      </c>
      <c r="R782" s="29"/>
      <c r="S782" s="51"/>
      <c r="T782" s="72"/>
      <c r="U782" s="72"/>
      <c r="V782" s="72"/>
      <c r="W782" s="36"/>
      <c r="X782" s="37"/>
      <c r="Y782" s="37"/>
      <c r="Z782" s="36"/>
      <c r="AA782" s="37"/>
      <c r="AB782" s="37"/>
      <c r="AC782" s="36"/>
      <c r="AD782" s="37"/>
      <c r="AE782" s="37"/>
      <c r="AF782" s="36"/>
      <c r="AG782" s="72"/>
      <c r="AH782" s="37"/>
      <c r="AI782" s="36"/>
      <c r="AJ782" s="17"/>
      <c r="AK782" s="57"/>
    </row>
    <row r="783" spans="1:37" ht="16.5" customHeight="1">
      <c r="A783" s="30"/>
      <c r="B783" s="31"/>
      <c r="C783" s="31"/>
      <c r="D783" s="31"/>
      <c r="E783" s="33"/>
      <c r="F783" s="34"/>
      <c r="G783" s="35"/>
      <c r="H783" s="36" t="str">
        <f t="shared" si="60"/>
        <v/>
      </c>
      <c r="I783" s="34"/>
      <c r="J783" s="35"/>
      <c r="K783" s="36" t="str">
        <f t="shared" si="61"/>
        <v/>
      </c>
      <c r="L783" s="34"/>
      <c r="M783" s="37" t="str">
        <f t="shared" si="62"/>
        <v xml:space="preserve"> </v>
      </c>
      <c r="N783" s="36" t="str">
        <f t="shared" si="63"/>
        <v xml:space="preserve"> </v>
      </c>
      <c r="O783" s="38" t="str">
        <f t="shared" si="64"/>
        <v xml:space="preserve"> </v>
      </c>
      <c r="P783" s="37" t="str">
        <f t="shared" si="65"/>
        <v xml:space="preserve"> </v>
      </c>
      <c r="Q783" s="36" t="str">
        <f t="shared" si="66"/>
        <v xml:space="preserve"> </v>
      </c>
      <c r="R783" s="29"/>
      <c r="S783" s="30"/>
      <c r="T783" s="31"/>
      <c r="U783" s="31"/>
      <c r="V783" s="31"/>
      <c r="W783" s="33"/>
      <c r="X783" s="35"/>
      <c r="Y783" s="35"/>
      <c r="Z783" s="33"/>
      <c r="AA783" s="35"/>
      <c r="AB783" s="35"/>
      <c r="AC783" s="33"/>
      <c r="AD783" s="35"/>
      <c r="AE783" s="35"/>
      <c r="AF783" s="33"/>
      <c r="AG783" s="31"/>
      <c r="AH783" s="35"/>
      <c r="AI783" s="33"/>
      <c r="AJ783" s="29"/>
      <c r="AK783" s="57"/>
    </row>
    <row r="784" spans="1:37" ht="16.5" customHeight="1">
      <c r="A784" s="30"/>
      <c r="B784" s="31"/>
      <c r="C784" s="31"/>
      <c r="D784" s="31"/>
      <c r="E784" s="33"/>
      <c r="F784" s="34"/>
      <c r="G784" s="35"/>
      <c r="H784" s="36" t="str">
        <f t="shared" si="60"/>
        <v/>
      </c>
      <c r="I784" s="34"/>
      <c r="J784" s="35"/>
      <c r="K784" s="36" t="str">
        <f t="shared" si="61"/>
        <v/>
      </c>
      <c r="L784" s="34"/>
      <c r="M784" s="37" t="str">
        <f t="shared" si="62"/>
        <v xml:space="preserve"> </v>
      </c>
      <c r="N784" s="36" t="str">
        <f t="shared" si="63"/>
        <v xml:space="preserve"> </v>
      </c>
      <c r="O784" s="38" t="str">
        <f t="shared" si="64"/>
        <v xml:space="preserve"> </v>
      </c>
      <c r="P784" s="37" t="str">
        <f t="shared" si="65"/>
        <v xml:space="preserve"> </v>
      </c>
      <c r="Q784" s="36" t="str">
        <f t="shared" si="66"/>
        <v xml:space="preserve"> </v>
      </c>
      <c r="R784" s="29"/>
      <c r="S784" s="51"/>
      <c r="T784" s="72"/>
      <c r="U784" s="72"/>
      <c r="V784" s="72"/>
      <c r="W784" s="36"/>
      <c r="X784" s="37"/>
      <c r="Y784" s="37"/>
      <c r="Z784" s="36"/>
      <c r="AA784" s="37"/>
      <c r="AB784" s="37"/>
      <c r="AC784" s="36"/>
      <c r="AD784" s="37"/>
      <c r="AE784" s="37"/>
      <c r="AF784" s="36"/>
      <c r="AG784" s="72"/>
      <c r="AH784" s="37"/>
      <c r="AI784" s="36"/>
      <c r="AJ784" s="17"/>
      <c r="AK784" s="57"/>
    </row>
    <row r="785" spans="1:37" ht="16.5" customHeight="1">
      <c r="A785" s="30"/>
      <c r="B785" s="31"/>
      <c r="C785" s="31"/>
      <c r="D785" s="31"/>
      <c r="E785" s="33"/>
      <c r="F785" s="34"/>
      <c r="G785" s="35"/>
      <c r="H785" s="36" t="str">
        <f t="shared" si="60"/>
        <v/>
      </c>
      <c r="I785" s="34"/>
      <c r="J785" s="35"/>
      <c r="K785" s="36" t="str">
        <f t="shared" si="61"/>
        <v/>
      </c>
      <c r="L785" s="34"/>
      <c r="M785" s="37" t="str">
        <f t="shared" si="62"/>
        <v xml:space="preserve"> </v>
      </c>
      <c r="N785" s="36" t="str">
        <f t="shared" si="63"/>
        <v xml:space="preserve"> </v>
      </c>
      <c r="O785" s="38" t="str">
        <f t="shared" si="64"/>
        <v xml:space="preserve"> </v>
      </c>
      <c r="P785" s="37" t="str">
        <f t="shared" si="65"/>
        <v xml:space="preserve"> </v>
      </c>
      <c r="Q785" s="36" t="str">
        <f t="shared" si="66"/>
        <v xml:space="preserve"> </v>
      </c>
      <c r="R785" s="29"/>
      <c r="S785" s="30"/>
      <c r="T785" s="31"/>
      <c r="U785" s="31"/>
      <c r="V785" s="31"/>
      <c r="W785" s="33"/>
      <c r="X785" s="35"/>
      <c r="Y785" s="35"/>
      <c r="Z785" s="33"/>
      <c r="AA785" s="35"/>
      <c r="AB785" s="35"/>
      <c r="AC785" s="33"/>
      <c r="AD785" s="35"/>
      <c r="AE785" s="35"/>
      <c r="AF785" s="33"/>
      <c r="AG785" s="31"/>
      <c r="AH785" s="35"/>
      <c r="AI785" s="33"/>
      <c r="AJ785" s="29"/>
      <c r="AK785" s="57"/>
    </row>
    <row r="786" spans="1:37" ht="16.5" customHeight="1">
      <c r="A786" s="30"/>
      <c r="B786" s="31"/>
      <c r="C786" s="31"/>
      <c r="D786" s="31"/>
      <c r="E786" s="33"/>
      <c r="F786" s="34"/>
      <c r="G786" s="35"/>
      <c r="H786" s="36" t="str">
        <f t="shared" si="60"/>
        <v/>
      </c>
      <c r="I786" s="34"/>
      <c r="J786" s="35"/>
      <c r="K786" s="36" t="str">
        <f t="shared" si="61"/>
        <v/>
      </c>
      <c r="L786" s="34"/>
      <c r="M786" s="37" t="str">
        <f t="shared" si="62"/>
        <v xml:space="preserve"> </v>
      </c>
      <c r="N786" s="36" t="str">
        <f t="shared" si="63"/>
        <v xml:space="preserve"> </v>
      </c>
      <c r="O786" s="38" t="str">
        <f t="shared" si="64"/>
        <v xml:space="preserve"> </v>
      </c>
      <c r="P786" s="37" t="str">
        <f t="shared" si="65"/>
        <v xml:space="preserve"> </v>
      </c>
      <c r="Q786" s="36" t="str">
        <f t="shared" si="66"/>
        <v xml:space="preserve"> </v>
      </c>
      <c r="R786" s="29"/>
      <c r="S786" s="51"/>
      <c r="T786" s="72"/>
      <c r="U786" s="72"/>
      <c r="V786" s="72"/>
      <c r="W786" s="36"/>
      <c r="X786" s="37"/>
      <c r="Y786" s="37"/>
      <c r="Z786" s="36"/>
      <c r="AA786" s="37"/>
      <c r="AB786" s="37"/>
      <c r="AC786" s="36"/>
      <c r="AD786" s="37"/>
      <c r="AE786" s="37"/>
      <c r="AF786" s="36"/>
      <c r="AG786" s="72"/>
      <c r="AH786" s="37"/>
      <c r="AI786" s="36"/>
      <c r="AJ786" s="17"/>
      <c r="AK786" s="57"/>
    </row>
    <row r="787" spans="1:37" ht="16.5" customHeight="1">
      <c r="A787" s="30"/>
      <c r="B787" s="31"/>
      <c r="C787" s="31"/>
      <c r="D787" s="31"/>
      <c r="E787" s="33"/>
      <c r="F787" s="34"/>
      <c r="G787" s="35"/>
      <c r="H787" s="36" t="str">
        <f t="shared" si="60"/>
        <v/>
      </c>
      <c r="I787" s="34"/>
      <c r="J787" s="35"/>
      <c r="K787" s="36" t="str">
        <f t="shared" si="61"/>
        <v/>
      </c>
      <c r="L787" s="34"/>
      <c r="M787" s="37" t="str">
        <f t="shared" si="62"/>
        <v xml:space="preserve"> </v>
      </c>
      <c r="N787" s="36" t="str">
        <f t="shared" si="63"/>
        <v xml:space="preserve"> </v>
      </c>
      <c r="O787" s="38" t="str">
        <f t="shared" si="64"/>
        <v xml:space="preserve"> </v>
      </c>
      <c r="P787" s="37" t="str">
        <f t="shared" si="65"/>
        <v xml:space="preserve"> </v>
      </c>
      <c r="Q787" s="36" t="str">
        <f t="shared" si="66"/>
        <v xml:space="preserve"> </v>
      </c>
      <c r="R787" s="29"/>
      <c r="S787" s="30"/>
      <c r="T787" s="31"/>
      <c r="U787" s="31"/>
      <c r="V787" s="31"/>
      <c r="W787" s="33"/>
      <c r="X787" s="35"/>
      <c r="Y787" s="35"/>
      <c r="Z787" s="33"/>
      <c r="AA787" s="35"/>
      <c r="AB787" s="35"/>
      <c r="AC787" s="33"/>
      <c r="AD787" s="35"/>
      <c r="AE787" s="35"/>
      <c r="AF787" s="33"/>
      <c r="AG787" s="31"/>
      <c r="AH787" s="35"/>
      <c r="AI787" s="33"/>
      <c r="AJ787" s="29"/>
      <c r="AK787" s="57"/>
    </row>
    <row r="788" spans="1:37" ht="16.5" customHeight="1">
      <c r="A788" s="30"/>
      <c r="B788" s="31"/>
      <c r="C788" s="31"/>
      <c r="D788" s="31"/>
      <c r="E788" s="33"/>
      <c r="F788" s="34"/>
      <c r="G788" s="35"/>
      <c r="H788" s="36" t="str">
        <f t="shared" si="60"/>
        <v/>
      </c>
      <c r="I788" s="34"/>
      <c r="J788" s="35"/>
      <c r="K788" s="36" t="str">
        <f t="shared" si="61"/>
        <v/>
      </c>
      <c r="L788" s="34"/>
      <c r="M788" s="37" t="str">
        <f t="shared" si="62"/>
        <v xml:space="preserve"> </v>
      </c>
      <c r="N788" s="36" t="str">
        <f t="shared" si="63"/>
        <v xml:space="preserve"> </v>
      </c>
      <c r="O788" s="38" t="str">
        <f t="shared" si="64"/>
        <v xml:space="preserve"> </v>
      </c>
      <c r="P788" s="37" t="str">
        <f t="shared" si="65"/>
        <v xml:space="preserve"> </v>
      </c>
      <c r="Q788" s="36" t="str">
        <f t="shared" si="66"/>
        <v xml:space="preserve"> </v>
      </c>
      <c r="R788" s="29"/>
      <c r="S788" s="51"/>
      <c r="T788" s="72"/>
      <c r="U788" s="72"/>
      <c r="V788" s="72"/>
      <c r="W788" s="36"/>
      <c r="X788" s="37"/>
      <c r="Y788" s="37"/>
      <c r="Z788" s="36"/>
      <c r="AA788" s="37"/>
      <c r="AB788" s="37"/>
      <c r="AC788" s="36"/>
      <c r="AD788" s="37"/>
      <c r="AE788" s="37"/>
      <c r="AF788" s="36"/>
      <c r="AG788" s="72"/>
      <c r="AH788" s="37"/>
      <c r="AI788" s="36"/>
      <c r="AJ788" s="17"/>
      <c r="AK788" s="57"/>
    </row>
    <row r="789" spans="1:37" ht="16.5" customHeight="1">
      <c r="A789" s="30"/>
      <c r="B789" s="31"/>
      <c r="C789" s="31"/>
      <c r="D789" s="31"/>
      <c r="E789" s="33"/>
      <c r="F789" s="34"/>
      <c r="G789" s="35"/>
      <c r="H789" s="36" t="str">
        <f t="shared" si="60"/>
        <v/>
      </c>
      <c r="I789" s="34"/>
      <c r="J789" s="35"/>
      <c r="K789" s="36" t="str">
        <f t="shared" si="61"/>
        <v/>
      </c>
      <c r="L789" s="34"/>
      <c r="M789" s="37" t="str">
        <f t="shared" si="62"/>
        <v xml:space="preserve"> </v>
      </c>
      <c r="N789" s="36" t="str">
        <f t="shared" si="63"/>
        <v xml:space="preserve"> </v>
      </c>
      <c r="O789" s="38" t="str">
        <f t="shared" si="64"/>
        <v xml:space="preserve"> </v>
      </c>
      <c r="P789" s="37" t="str">
        <f t="shared" si="65"/>
        <v xml:space="preserve"> </v>
      </c>
      <c r="Q789" s="36" t="str">
        <f t="shared" si="66"/>
        <v xml:space="preserve"> </v>
      </c>
      <c r="R789" s="29"/>
      <c r="S789" s="30"/>
      <c r="T789" s="31"/>
      <c r="U789" s="31"/>
      <c r="V789" s="31"/>
      <c r="W789" s="33"/>
      <c r="X789" s="35"/>
      <c r="Y789" s="35"/>
      <c r="Z789" s="33"/>
      <c r="AA789" s="35"/>
      <c r="AB789" s="35"/>
      <c r="AC789" s="33"/>
      <c r="AD789" s="35"/>
      <c r="AE789" s="35"/>
      <c r="AF789" s="33"/>
      <c r="AG789" s="31"/>
      <c r="AH789" s="35"/>
      <c r="AI789" s="33"/>
      <c r="AJ789" s="29"/>
      <c r="AK789" s="57"/>
    </row>
    <row r="790" spans="1:37" ht="16.5" customHeight="1">
      <c r="A790" s="30"/>
      <c r="B790" s="31"/>
      <c r="C790" s="31"/>
      <c r="D790" s="31"/>
      <c r="E790" s="33"/>
      <c r="F790" s="34"/>
      <c r="G790" s="35"/>
      <c r="H790" s="36" t="str">
        <f t="shared" si="60"/>
        <v/>
      </c>
      <c r="I790" s="34"/>
      <c r="J790" s="35"/>
      <c r="K790" s="36" t="str">
        <f t="shared" si="61"/>
        <v/>
      </c>
      <c r="L790" s="34"/>
      <c r="M790" s="37" t="str">
        <f t="shared" si="62"/>
        <v xml:space="preserve"> </v>
      </c>
      <c r="N790" s="36" t="str">
        <f t="shared" si="63"/>
        <v xml:space="preserve"> </v>
      </c>
      <c r="O790" s="38" t="str">
        <f t="shared" si="64"/>
        <v xml:space="preserve"> </v>
      </c>
      <c r="P790" s="37" t="str">
        <f t="shared" si="65"/>
        <v xml:space="preserve"> </v>
      </c>
      <c r="Q790" s="36" t="str">
        <f t="shared" si="66"/>
        <v xml:space="preserve"> </v>
      </c>
      <c r="R790" s="29"/>
      <c r="S790" s="51"/>
      <c r="T790" s="72"/>
      <c r="U790" s="72"/>
      <c r="V790" s="72"/>
      <c r="W790" s="36"/>
      <c r="X790" s="37"/>
      <c r="Y790" s="37"/>
      <c r="Z790" s="36"/>
      <c r="AA790" s="37"/>
      <c r="AB790" s="37"/>
      <c r="AC790" s="36"/>
      <c r="AD790" s="37"/>
      <c r="AE790" s="37"/>
      <c r="AF790" s="36"/>
      <c r="AG790" s="72"/>
      <c r="AH790" s="37"/>
      <c r="AI790" s="36"/>
      <c r="AJ790" s="17"/>
      <c r="AK790" s="57"/>
    </row>
    <row r="791" spans="1:37" ht="16.5" customHeight="1">
      <c r="A791" s="30"/>
      <c r="B791" s="31"/>
      <c r="C791" s="31"/>
      <c r="D791" s="31"/>
      <c r="E791" s="33"/>
      <c r="F791" s="34"/>
      <c r="G791" s="35"/>
      <c r="H791" s="36" t="str">
        <f t="shared" si="60"/>
        <v/>
      </c>
      <c r="I791" s="34"/>
      <c r="J791" s="35"/>
      <c r="K791" s="36" t="str">
        <f t="shared" si="61"/>
        <v/>
      </c>
      <c r="L791" s="34"/>
      <c r="M791" s="37" t="str">
        <f t="shared" si="62"/>
        <v xml:space="preserve"> </v>
      </c>
      <c r="N791" s="36" t="str">
        <f t="shared" si="63"/>
        <v xml:space="preserve"> </v>
      </c>
      <c r="O791" s="38" t="str">
        <f t="shared" si="64"/>
        <v xml:space="preserve"> </v>
      </c>
      <c r="P791" s="37" t="str">
        <f t="shared" si="65"/>
        <v xml:space="preserve"> </v>
      </c>
      <c r="Q791" s="36" t="str">
        <f t="shared" si="66"/>
        <v xml:space="preserve"> </v>
      </c>
      <c r="R791" s="29"/>
      <c r="S791" s="30"/>
      <c r="T791" s="31"/>
      <c r="U791" s="31"/>
      <c r="V791" s="31"/>
      <c r="W791" s="33"/>
      <c r="X791" s="35"/>
      <c r="Y791" s="35"/>
      <c r="Z791" s="33"/>
      <c r="AA791" s="35"/>
      <c r="AB791" s="35"/>
      <c r="AC791" s="33"/>
      <c r="AD791" s="35"/>
      <c r="AE791" s="35"/>
      <c r="AF791" s="33"/>
      <c r="AG791" s="31"/>
      <c r="AH791" s="35"/>
      <c r="AI791" s="33"/>
      <c r="AJ791" s="29"/>
      <c r="AK791" s="57"/>
    </row>
    <row r="792" spans="1:37" ht="16.5" customHeight="1">
      <c r="A792" s="30"/>
      <c r="B792" s="31"/>
      <c r="C792" s="31"/>
      <c r="D792" s="31"/>
      <c r="E792" s="33"/>
      <c r="F792" s="34"/>
      <c r="G792" s="35"/>
      <c r="H792" s="36" t="str">
        <f t="shared" si="60"/>
        <v/>
      </c>
      <c r="I792" s="34"/>
      <c r="J792" s="35"/>
      <c r="K792" s="36" t="str">
        <f t="shared" si="61"/>
        <v/>
      </c>
      <c r="L792" s="34"/>
      <c r="M792" s="37" t="str">
        <f t="shared" si="62"/>
        <v xml:space="preserve"> </v>
      </c>
      <c r="N792" s="36" t="str">
        <f t="shared" si="63"/>
        <v xml:space="preserve"> </v>
      </c>
      <c r="O792" s="38" t="str">
        <f t="shared" si="64"/>
        <v xml:space="preserve"> </v>
      </c>
      <c r="P792" s="37" t="str">
        <f t="shared" si="65"/>
        <v xml:space="preserve"> </v>
      </c>
      <c r="Q792" s="36" t="str">
        <f t="shared" si="66"/>
        <v xml:space="preserve"> </v>
      </c>
      <c r="R792" s="29"/>
      <c r="S792" s="51"/>
      <c r="T792" s="72"/>
      <c r="U792" s="72"/>
      <c r="V792" s="72"/>
      <c r="W792" s="36"/>
      <c r="X792" s="37"/>
      <c r="Y792" s="37"/>
      <c r="Z792" s="36"/>
      <c r="AA792" s="37"/>
      <c r="AB792" s="37"/>
      <c r="AC792" s="36"/>
      <c r="AD792" s="37"/>
      <c r="AE792" s="37"/>
      <c r="AF792" s="36"/>
      <c r="AG792" s="72"/>
      <c r="AH792" s="37"/>
      <c r="AI792" s="36"/>
      <c r="AJ792" s="17"/>
      <c r="AK792" s="57"/>
    </row>
    <row r="793" spans="1:37" ht="16.5" customHeight="1">
      <c r="A793" s="30"/>
      <c r="B793" s="31"/>
      <c r="C793" s="31"/>
      <c r="D793" s="31"/>
      <c r="E793" s="33"/>
      <c r="F793" s="34"/>
      <c r="G793" s="35"/>
      <c r="H793" s="36" t="str">
        <f t="shared" si="60"/>
        <v/>
      </c>
      <c r="I793" s="34"/>
      <c r="J793" s="35"/>
      <c r="K793" s="36" t="str">
        <f t="shared" si="61"/>
        <v/>
      </c>
      <c r="L793" s="34"/>
      <c r="M793" s="37" t="str">
        <f t="shared" si="62"/>
        <v xml:space="preserve"> </v>
      </c>
      <c r="N793" s="36" t="str">
        <f t="shared" si="63"/>
        <v xml:space="preserve"> </v>
      </c>
      <c r="O793" s="38" t="str">
        <f t="shared" si="64"/>
        <v xml:space="preserve"> </v>
      </c>
      <c r="P793" s="37" t="str">
        <f t="shared" si="65"/>
        <v xml:space="preserve"> </v>
      </c>
      <c r="Q793" s="36" t="str">
        <f t="shared" si="66"/>
        <v xml:space="preserve"> </v>
      </c>
      <c r="R793" s="29"/>
      <c r="S793" s="30"/>
      <c r="T793" s="31"/>
      <c r="U793" s="31"/>
      <c r="V793" s="31"/>
      <c r="W793" s="33"/>
      <c r="X793" s="35"/>
      <c r="Y793" s="35"/>
      <c r="Z793" s="33"/>
      <c r="AA793" s="35"/>
      <c r="AB793" s="35"/>
      <c r="AC793" s="33"/>
      <c r="AD793" s="35"/>
      <c r="AE793" s="35"/>
      <c r="AF793" s="33"/>
      <c r="AG793" s="31"/>
      <c r="AH793" s="35"/>
      <c r="AI793" s="33"/>
      <c r="AJ793" s="29"/>
      <c r="AK793" s="57"/>
    </row>
    <row r="794" spans="1:37" ht="16.5" customHeight="1">
      <c r="A794" s="30"/>
      <c r="B794" s="31"/>
      <c r="C794" s="31"/>
      <c r="D794" s="31"/>
      <c r="E794" s="33"/>
      <c r="F794" s="34"/>
      <c r="G794" s="35"/>
      <c r="H794" s="36" t="str">
        <f t="shared" si="60"/>
        <v/>
      </c>
      <c r="I794" s="34"/>
      <c r="J794" s="35"/>
      <c r="K794" s="36" t="str">
        <f t="shared" si="61"/>
        <v/>
      </c>
      <c r="L794" s="34"/>
      <c r="M794" s="37" t="str">
        <f t="shared" si="62"/>
        <v xml:space="preserve"> </v>
      </c>
      <c r="N794" s="36" t="str">
        <f t="shared" si="63"/>
        <v xml:space="preserve"> </v>
      </c>
      <c r="O794" s="38" t="str">
        <f t="shared" si="64"/>
        <v xml:space="preserve"> </v>
      </c>
      <c r="P794" s="37" t="str">
        <f t="shared" si="65"/>
        <v xml:space="preserve"> </v>
      </c>
      <c r="Q794" s="36" t="str">
        <f t="shared" si="66"/>
        <v xml:space="preserve"> </v>
      </c>
      <c r="R794" s="29"/>
      <c r="S794" s="51"/>
      <c r="T794" s="72"/>
      <c r="U794" s="72"/>
      <c r="V794" s="72"/>
      <c r="W794" s="36"/>
      <c r="X794" s="37"/>
      <c r="Y794" s="37"/>
      <c r="Z794" s="36"/>
      <c r="AA794" s="37"/>
      <c r="AB794" s="37"/>
      <c r="AC794" s="36"/>
      <c r="AD794" s="37"/>
      <c r="AE794" s="37"/>
      <c r="AF794" s="36"/>
      <c r="AG794" s="72"/>
      <c r="AH794" s="37"/>
      <c r="AI794" s="36"/>
      <c r="AJ794" s="17"/>
      <c r="AK794" s="57"/>
    </row>
    <row r="795" spans="1:37" ht="16.5" customHeight="1">
      <c r="A795" s="30"/>
      <c r="B795" s="31"/>
      <c r="C795" s="31"/>
      <c r="D795" s="31"/>
      <c r="E795" s="33"/>
      <c r="F795" s="34"/>
      <c r="G795" s="35"/>
      <c r="H795" s="36" t="str">
        <f t="shared" si="60"/>
        <v/>
      </c>
      <c r="I795" s="34"/>
      <c r="J795" s="35"/>
      <c r="K795" s="36" t="str">
        <f t="shared" si="61"/>
        <v/>
      </c>
      <c r="L795" s="34"/>
      <c r="M795" s="37" t="str">
        <f t="shared" si="62"/>
        <v xml:space="preserve"> </v>
      </c>
      <c r="N795" s="36" t="str">
        <f t="shared" si="63"/>
        <v xml:space="preserve"> </v>
      </c>
      <c r="O795" s="38" t="str">
        <f t="shared" si="64"/>
        <v xml:space="preserve"> </v>
      </c>
      <c r="P795" s="37" t="str">
        <f t="shared" si="65"/>
        <v xml:space="preserve"> </v>
      </c>
      <c r="Q795" s="36" t="str">
        <f t="shared" si="66"/>
        <v xml:space="preserve"> </v>
      </c>
      <c r="R795" s="29"/>
      <c r="S795" s="30"/>
      <c r="T795" s="31"/>
      <c r="U795" s="31"/>
      <c r="V795" s="31"/>
      <c r="W795" s="33"/>
      <c r="X795" s="35"/>
      <c r="Y795" s="35"/>
      <c r="Z795" s="33"/>
      <c r="AA795" s="35"/>
      <c r="AB795" s="35"/>
      <c r="AC795" s="33"/>
      <c r="AD795" s="35"/>
      <c r="AE795" s="35"/>
      <c r="AF795" s="33"/>
      <c r="AG795" s="31"/>
      <c r="AH795" s="35"/>
      <c r="AI795" s="33"/>
      <c r="AJ795" s="29"/>
      <c r="AK795" s="57"/>
    </row>
    <row r="796" spans="1:37" ht="16.5" customHeight="1">
      <c r="A796" s="30"/>
      <c r="B796" s="31"/>
      <c r="C796" s="31"/>
      <c r="D796" s="31"/>
      <c r="E796" s="33"/>
      <c r="F796" s="34"/>
      <c r="G796" s="35"/>
      <c r="H796" s="36" t="str">
        <f t="shared" si="60"/>
        <v/>
      </c>
      <c r="I796" s="34"/>
      <c r="J796" s="35"/>
      <c r="K796" s="36" t="str">
        <f t="shared" si="61"/>
        <v/>
      </c>
      <c r="L796" s="34"/>
      <c r="M796" s="37" t="str">
        <f t="shared" si="62"/>
        <v xml:space="preserve"> </v>
      </c>
      <c r="N796" s="36" t="str">
        <f t="shared" si="63"/>
        <v xml:space="preserve"> </v>
      </c>
      <c r="O796" s="38" t="str">
        <f t="shared" si="64"/>
        <v xml:space="preserve"> </v>
      </c>
      <c r="P796" s="37" t="str">
        <f t="shared" si="65"/>
        <v xml:space="preserve"> </v>
      </c>
      <c r="Q796" s="36" t="str">
        <f t="shared" si="66"/>
        <v xml:space="preserve"> </v>
      </c>
      <c r="R796" s="29"/>
      <c r="S796" s="51"/>
      <c r="T796" s="72"/>
      <c r="U796" s="72"/>
      <c r="V796" s="72"/>
      <c r="W796" s="36"/>
      <c r="X796" s="37"/>
      <c r="Y796" s="37"/>
      <c r="Z796" s="36"/>
      <c r="AA796" s="37"/>
      <c r="AB796" s="37"/>
      <c r="AC796" s="36"/>
      <c r="AD796" s="37"/>
      <c r="AE796" s="37"/>
      <c r="AF796" s="36"/>
      <c r="AG796" s="72"/>
      <c r="AH796" s="37"/>
      <c r="AI796" s="36"/>
      <c r="AJ796" s="17"/>
      <c r="AK796" s="57"/>
    </row>
    <row r="797" spans="1:37" ht="16.5" customHeight="1">
      <c r="A797" s="30"/>
      <c r="B797" s="31"/>
      <c r="C797" s="31"/>
      <c r="D797" s="31"/>
      <c r="E797" s="33"/>
      <c r="F797" s="34"/>
      <c r="G797" s="35"/>
      <c r="H797" s="36" t="str">
        <f t="shared" si="60"/>
        <v/>
      </c>
      <c r="I797" s="34"/>
      <c r="J797" s="35"/>
      <c r="K797" s="36" t="str">
        <f t="shared" si="61"/>
        <v/>
      </c>
      <c r="L797" s="34"/>
      <c r="M797" s="37" t="str">
        <f t="shared" si="62"/>
        <v xml:space="preserve"> </v>
      </c>
      <c r="N797" s="36" t="str">
        <f t="shared" si="63"/>
        <v xml:space="preserve"> </v>
      </c>
      <c r="O797" s="38" t="str">
        <f t="shared" si="64"/>
        <v xml:space="preserve"> </v>
      </c>
      <c r="P797" s="37" t="str">
        <f t="shared" si="65"/>
        <v xml:space="preserve"> </v>
      </c>
      <c r="Q797" s="36" t="str">
        <f t="shared" si="66"/>
        <v xml:space="preserve"> </v>
      </c>
      <c r="R797" s="29"/>
      <c r="S797" s="30"/>
      <c r="T797" s="31"/>
      <c r="U797" s="31"/>
      <c r="V797" s="31"/>
      <c r="W797" s="33"/>
      <c r="X797" s="35"/>
      <c r="Y797" s="35"/>
      <c r="Z797" s="33"/>
      <c r="AA797" s="35"/>
      <c r="AB797" s="35"/>
      <c r="AC797" s="33"/>
      <c r="AD797" s="35"/>
      <c r="AE797" s="35"/>
      <c r="AF797" s="33"/>
      <c r="AG797" s="31"/>
      <c r="AH797" s="35"/>
      <c r="AI797" s="33"/>
      <c r="AJ797" s="29"/>
      <c r="AK797" s="57"/>
    </row>
    <row r="798" spans="1:37" ht="16.5" customHeight="1">
      <c r="A798" s="30"/>
      <c r="B798" s="31"/>
      <c r="C798" s="31"/>
      <c r="D798" s="31"/>
      <c r="E798" s="33"/>
      <c r="F798" s="34"/>
      <c r="G798" s="35"/>
      <c r="H798" s="36" t="str">
        <f t="shared" si="60"/>
        <v/>
      </c>
      <c r="I798" s="34"/>
      <c r="J798" s="35"/>
      <c r="K798" s="36" t="str">
        <f t="shared" si="61"/>
        <v/>
      </c>
      <c r="L798" s="34"/>
      <c r="M798" s="37" t="str">
        <f t="shared" si="62"/>
        <v xml:space="preserve"> </v>
      </c>
      <c r="N798" s="36" t="str">
        <f t="shared" si="63"/>
        <v xml:space="preserve"> </v>
      </c>
      <c r="O798" s="38" t="str">
        <f t="shared" si="64"/>
        <v xml:space="preserve"> </v>
      </c>
      <c r="P798" s="37" t="str">
        <f t="shared" si="65"/>
        <v xml:space="preserve"> </v>
      </c>
      <c r="Q798" s="36" t="str">
        <f t="shared" si="66"/>
        <v xml:space="preserve"> </v>
      </c>
      <c r="R798" s="29"/>
      <c r="S798" s="51"/>
      <c r="T798" s="72"/>
      <c r="U798" s="72"/>
      <c r="V798" s="72"/>
      <c r="W798" s="36"/>
      <c r="X798" s="37"/>
      <c r="Y798" s="37"/>
      <c r="Z798" s="36"/>
      <c r="AA798" s="37"/>
      <c r="AB798" s="37"/>
      <c r="AC798" s="36"/>
      <c r="AD798" s="37"/>
      <c r="AE798" s="37"/>
      <c r="AF798" s="36"/>
      <c r="AG798" s="72"/>
      <c r="AH798" s="37"/>
      <c r="AI798" s="36"/>
      <c r="AJ798" s="17"/>
      <c r="AK798" s="57"/>
    </row>
    <row r="799" spans="1:37" ht="16.5" customHeight="1">
      <c r="A799" s="30"/>
      <c r="B799" s="31"/>
      <c r="C799" s="31"/>
      <c r="D799" s="31"/>
      <c r="E799" s="33"/>
      <c r="F799" s="34"/>
      <c r="G799" s="35"/>
      <c r="H799" s="36" t="str">
        <f t="shared" si="60"/>
        <v/>
      </c>
      <c r="I799" s="34"/>
      <c r="J799" s="35"/>
      <c r="K799" s="36" t="str">
        <f t="shared" si="61"/>
        <v/>
      </c>
      <c r="L799" s="34"/>
      <c r="M799" s="37" t="str">
        <f t="shared" si="62"/>
        <v xml:space="preserve"> </v>
      </c>
      <c r="N799" s="36" t="str">
        <f t="shared" si="63"/>
        <v xml:space="preserve"> </v>
      </c>
      <c r="O799" s="38" t="str">
        <f t="shared" si="64"/>
        <v xml:space="preserve"> </v>
      </c>
      <c r="P799" s="37" t="str">
        <f t="shared" si="65"/>
        <v xml:space="preserve"> </v>
      </c>
      <c r="Q799" s="36" t="str">
        <f t="shared" si="66"/>
        <v xml:space="preserve"> </v>
      </c>
      <c r="R799" s="29"/>
      <c r="S799" s="30"/>
      <c r="T799" s="31"/>
      <c r="U799" s="31"/>
      <c r="V799" s="31"/>
      <c r="W799" s="33"/>
      <c r="X799" s="35"/>
      <c r="Y799" s="35"/>
      <c r="Z799" s="33"/>
      <c r="AA799" s="35"/>
      <c r="AB799" s="35"/>
      <c r="AC799" s="33"/>
      <c r="AD799" s="35"/>
      <c r="AE799" s="35"/>
      <c r="AF799" s="33"/>
      <c r="AG799" s="31"/>
      <c r="AH799" s="35"/>
      <c r="AI799" s="33"/>
      <c r="AJ799" s="29"/>
      <c r="AK799" s="57"/>
    </row>
    <row r="800" spans="1:37" ht="16.5" customHeight="1">
      <c r="A800" s="30"/>
      <c r="B800" s="31"/>
      <c r="C800" s="31"/>
      <c r="D800" s="31"/>
      <c r="E800" s="33"/>
      <c r="F800" s="34"/>
      <c r="G800" s="35"/>
      <c r="H800" s="36" t="str">
        <f t="shared" si="60"/>
        <v/>
      </c>
      <c r="I800" s="34"/>
      <c r="J800" s="35"/>
      <c r="K800" s="36" t="str">
        <f t="shared" si="61"/>
        <v/>
      </c>
      <c r="L800" s="34"/>
      <c r="M800" s="37" t="str">
        <f t="shared" si="62"/>
        <v xml:space="preserve"> </v>
      </c>
      <c r="N800" s="36" t="str">
        <f t="shared" si="63"/>
        <v xml:space="preserve"> </v>
      </c>
      <c r="O800" s="38" t="str">
        <f t="shared" si="64"/>
        <v xml:space="preserve"> </v>
      </c>
      <c r="P800" s="37" t="str">
        <f t="shared" si="65"/>
        <v xml:space="preserve"> </v>
      </c>
      <c r="Q800" s="36" t="str">
        <f t="shared" si="66"/>
        <v xml:space="preserve"> </v>
      </c>
      <c r="R800" s="29"/>
      <c r="S800" s="51"/>
      <c r="T800" s="72"/>
      <c r="U800" s="72"/>
      <c r="V800" s="72"/>
      <c r="W800" s="36"/>
      <c r="X800" s="37"/>
      <c r="Y800" s="37"/>
      <c r="Z800" s="36"/>
      <c r="AA800" s="37"/>
      <c r="AB800" s="37"/>
      <c r="AC800" s="36"/>
      <c r="AD800" s="37"/>
      <c r="AE800" s="37"/>
      <c r="AF800" s="36"/>
      <c r="AG800" s="72"/>
      <c r="AH800" s="37"/>
      <c r="AI800" s="36"/>
      <c r="AJ800" s="17"/>
      <c r="AK800" s="57"/>
    </row>
    <row r="801" spans="1:37" ht="16.5" customHeight="1">
      <c r="A801" s="30"/>
      <c r="B801" s="31"/>
      <c r="C801" s="31"/>
      <c r="D801" s="31"/>
      <c r="E801" s="33"/>
      <c r="F801" s="34"/>
      <c r="G801" s="35"/>
      <c r="H801" s="36" t="str">
        <f t="shared" si="60"/>
        <v/>
      </c>
      <c r="I801" s="34"/>
      <c r="J801" s="35"/>
      <c r="K801" s="36" t="str">
        <f t="shared" si="61"/>
        <v/>
      </c>
      <c r="L801" s="34"/>
      <c r="M801" s="37" t="str">
        <f t="shared" si="62"/>
        <v xml:space="preserve"> </v>
      </c>
      <c r="N801" s="36" t="str">
        <f t="shared" si="63"/>
        <v xml:space="preserve"> </v>
      </c>
      <c r="O801" s="38" t="str">
        <f t="shared" si="64"/>
        <v xml:space="preserve"> </v>
      </c>
      <c r="P801" s="37" t="str">
        <f t="shared" si="65"/>
        <v xml:space="preserve"> </v>
      </c>
      <c r="Q801" s="36" t="str">
        <f t="shared" si="66"/>
        <v xml:space="preserve"> </v>
      </c>
      <c r="R801" s="29"/>
      <c r="S801" s="30"/>
      <c r="T801" s="31"/>
      <c r="U801" s="31"/>
      <c r="V801" s="31"/>
      <c r="W801" s="33"/>
      <c r="X801" s="35"/>
      <c r="Y801" s="35"/>
      <c r="Z801" s="33"/>
      <c r="AA801" s="35"/>
      <c r="AB801" s="35"/>
      <c r="AC801" s="33"/>
      <c r="AD801" s="35"/>
      <c r="AE801" s="35"/>
      <c r="AF801" s="33"/>
      <c r="AG801" s="31"/>
      <c r="AH801" s="35"/>
      <c r="AI801" s="33"/>
      <c r="AJ801" s="29"/>
      <c r="AK801" s="57"/>
    </row>
    <row r="802" spans="1:37" ht="16.5" customHeight="1">
      <c r="A802" s="30"/>
      <c r="B802" s="31"/>
      <c r="C802" s="31"/>
      <c r="D802" s="31"/>
      <c r="E802" s="33"/>
      <c r="F802" s="34"/>
      <c r="G802" s="35"/>
      <c r="H802" s="36" t="str">
        <f t="shared" si="60"/>
        <v/>
      </c>
      <c r="I802" s="34"/>
      <c r="J802" s="35"/>
      <c r="K802" s="36" t="str">
        <f t="shared" si="61"/>
        <v/>
      </c>
      <c r="L802" s="34"/>
      <c r="M802" s="37" t="str">
        <f t="shared" si="62"/>
        <v xml:space="preserve"> </v>
      </c>
      <c r="N802" s="36" t="str">
        <f t="shared" si="63"/>
        <v xml:space="preserve"> </v>
      </c>
      <c r="O802" s="38" t="str">
        <f t="shared" si="64"/>
        <v xml:space="preserve"> </v>
      </c>
      <c r="P802" s="37" t="str">
        <f t="shared" si="65"/>
        <v xml:space="preserve"> </v>
      </c>
      <c r="Q802" s="36" t="str">
        <f t="shared" si="66"/>
        <v xml:space="preserve"> </v>
      </c>
      <c r="R802" s="29"/>
      <c r="S802" s="51"/>
      <c r="T802" s="72"/>
      <c r="U802" s="72"/>
      <c r="V802" s="72"/>
      <c r="W802" s="36"/>
      <c r="X802" s="37"/>
      <c r="Y802" s="37"/>
      <c r="Z802" s="36"/>
      <c r="AA802" s="37"/>
      <c r="AB802" s="37"/>
      <c r="AC802" s="36"/>
      <c r="AD802" s="37"/>
      <c r="AE802" s="37"/>
      <c r="AF802" s="36"/>
      <c r="AG802" s="72"/>
      <c r="AH802" s="37"/>
      <c r="AI802" s="36"/>
      <c r="AJ802" s="17"/>
      <c r="AK802" s="57"/>
    </row>
    <row r="803" spans="1:37" ht="16.5" customHeight="1">
      <c r="A803" s="30"/>
      <c r="B803" s="31"/>
      <c r="C803" s="31"/>
      <c r="D803" s="31"/>
      <c r="E803" s="33"/>
      <c r="F803" s="34"/>
      <c r="G803" s="35"/>
      <c r="H803" s="36" t="str">
        <f t="shared" si="60"/>
        <v/>
      </c>
      <c r="I803" s="34"/>
      <c r="J803" s="35"/>
      <c r="K803" s="36" t="str">
        <f t="shared" si="61"/>
        <v/>
      </c>
      <c r="L803" s="34"/>
      <c r="M803" s="37" t="str">
        <f t="shared" si="62"/>
        <v xml:space="preserve"> </v>
      </c>
      <c r="N803" s="36" t="str">
        <f t="shared" si="63"/>
        <v xml:space="preserve"> </v>
      </c>
      <c r="O803" s="38" t="str">
        <f t="shared" si="64"/>
        <v xml:space="preserve"> </v>
      </c>
      <c r="P803" s="37" t="str">
        <f t="shared" si="65"/>
        <v xml:space="preserve"> </v>
      </c>
      <c r="Q803" s="36" t="str">
        <f t="shared" si="66"/>
        <v xml:space="preserve"> </v>
      </c>
      <c r="R803" s="29"/>
      <c r="S803" s="30"/>
      <c r="T803" s="31"/>
      <c r="U803" s="31"/>
      <c r="V803" s="31"/>
      <c r="W803" s="33"/>
      <c r="X803" s="35"/>
      <c r="Y803" s="35"/>
      <c r="Z803" s="33"/>
      <c r="AA803" s="35"/>
      <c r="AB803" s="35"/>
      <c r="AC803" s="33"/>
      <c r="AD803" s="35"/>
      <c r="AE803" s="35"/>
      <c r="AF803" s="33"/>
      <c r="AG803" s="31"/>
      <c r="AH803" s="35"/>
      <c r="AI803" s="33"/>
      <c r="AJ803" s="29"/>
      <c r="AK803" s="57"/>
    </row>
    <row r="804" spans="1:37" ht="16.5" customHeight="1">
      <c r="A804" s="30"/>
      <c r="B804" s="31"/>
      <c r="C804" s="31"/>
      <c r="D804" s="31"/>
      <c r="E804" s="33"/>
      <c r="F804" s="34"/>
      <c r="G804" s="35"/>
      <c r="H804" s="36" t="str">
        <f t="shared" si="60"/>
        <v/>
      </c>
      <c r="I804" s="34"/>
      <c r="J804" s="35"/>
      <c r="K804" s="36" t="str">
        <f t="shared" si="61"/>
        <v/>
      </c>
      <c r="L804" s="34"/>
      <c r="M804" s="37" t="str">
        <f t="shared" si="62"/>
        <v xml:space="preserve"> </v>
      </c>
      <c r="N804" s="36" t="str">
        <f t="shared" si="63"/>
        <v xml:space="preserve"> </v>
      </c>
      <c r="O804" s="38" t="str">
        <f t="shared" si="64"/>
        <v xml:space="preserve"> </v>
      </c>
      <c r="P804" s="37" t="str">
        <f t="shared" si="65"/>
        <v xml:space="preserve"> </v>
      </c>
      <c r="Q804" s="36" t="str">
        <f t="shared" si="66"/>
        <v xml:space="preserve"> </v>
      </c>
      <c r="R804" s="29"/>
      <c r="S804" s="51"/>
      <c r="T804" s="72"/>
      <c r="U804" s="72"/>
      <c r="V804" s="72"/>
      <c r="W804" s="36"/>
      <c r="X804" s="37"/>
      <c r="Y804" s="37"/>
      <c r="Z804" s="36"/>
      <c r="AA804" s="37"/>
      <c r="AB804" s="37"/>
      <c r="AC804" s="36"/>
      <c r="AD804" s="37"/>
      <c r="AE804" s="37"/>
      <c r="AF804" s="36"/>
      <c r="AG804" s="72"/>
      <c r="AH804" s="37"/>
      <c r="AI804" s="36"/>
      <c r="AJ804" s="17"/>
      <c r="AK804" s="57"/>
    </row>
    <row r="805" spans="1:37" ht="16.5" customHeight="1">
      <c r="A805" s="30"/>
      <c r="B805" s="31"/>
      <c r="C805" s="31"/>
      <c r="D805" s="31"/>
      <c r="E805" s="33"/>
      <c r="F805" s="34"/>
      <c r="G805" s="35"/>
      <c r="H805" s="36" t="str">
        <f t="shared" si="60"/>
        <v/>
      </c>
      <c r="I805" s="34"/>
      <c r="J805" s="35"/>
      <c r="K805" s="36" t="str">
        <f t="shared" si="61"/>
        <v/>
      </c>
      <c r="L805" s="34"/>
      <c r="M805" s="37" t="str">
        <f t="shared" si="62"/>
        <v xml:space="preserve"> </v>
      </c>
      <c r="N805" s="36" t="str">
        <f t="shared" si="63"/>
        <v xml:space="preserve"> </v>
      </c>
      <c r="O805" s="38" t="str">
        <f t="shared" si="64"/>
        <v xml:space="preserve"> </v>
      </c>
      <c r="P805" s="37" t="str">
        <f t="shared" si="65"/>
        <v xml:space="preserve"> </v>
      </c>
      <c r="Q805" s="36" t="str">
        <f t="shared" si="66"/>
        <v xml:space="preserve"> </v>
      </c>
      <c r="R805" s="29"/>
      <c r="S805" s="30"/>
      <c r="T805" s="31"/>
      <c r="U805" s="31"/>
      <c r="V805" s="31"/>
      <c r="W805" s="33"/>
      <c r="X805" s="35"/>
      <c r="Y805" s="35"/>
      <c r="Z805" s="33"/>
      <c r="AA805" s="35"/>
      <c r="AB805" s="35"/>
      <c r="AC805" s="33"/>
      <c r="AD805" s="35"/>
      <c r="AE805" s="35"/>
      <c r="AF805" s="33"/>
      <c r="AG805" s="31"/>
      <c r="AH805" s="35"/>
      <c r="AI805" s="33"/>
      <c r="AJ805" s="29"/>
      <c r="AK805" s="57"/>
    </row>
    <row r="806" spans="1:37" ht="16.5" customHeight="1">
      <c r="A806" s="30"/>
      <c r="B806" s="31"/>
      <c r="C806" s="31"/>
      <c r="D806" s="31"/>
      <c r="E806" s="33"/>
      <c r="F806" s="34"/>
      <c r="G806" s="35"/>
      <c r="H806" s="36" t="str">
        <f t="shared" si="60"/>
        <v/>
      </c>
      <c r="I806" s="34"/>
      <c r="J806" s="35"/>
      <c r="K806" s="36" t="str">
        <f t="shared" si="61"/>
        <v/>
      </c>
      <c r="L806" s="34"/>
      <c r="M806" s="37" t="str">
        <f t="shared" si="62"/>
        <v xml:space="preserve"> </v>
      </c>
      <c r="N806" s="36" t="str">
        <f t="shared" si="63"/>
        <v xml:space="preserve"> </v>
      </c>
      <c r="O806" s="38" t="str">
        <f t="shared" si="64"/>
        <v xml:space="preserve"> </v>
      </c>
      <c r="P806" s="37" t="str">
        <f t="shared" si="65"/>
        <v xml:space="preserve"> </v>
      </c>
      <c r="Q806" s="36" t="str">
        <f t="shared" si="66"/>
        <v xml:space="preserve"> </v>
      </c>
      <c r="R806" s="29"/>
      <c r="S806" s="51"/>
      <c r="T806" s="72"/>
      <c r="U806" s="72"/>
      <c r="V806" s="72"/>
      <c r="W806" s="36"/>
      <c r="X806" s="37"/>
      <c r="Y806" s="37"/>
      <c r="Z806" s="36"/>
      <c r="AA806" s="37"/>
      <c r="AB806" s="37"/>
      <c r="AC806" s="36"/>
      <c r="AD806" s="37"/>
      <c r="AE806" s="37"/>
      <c r="AF806" s="36"/>
      <c r="AG806" s="72"/>
      <c r="AH806" s="37"/>
      <c r="AI806" s="36"/>
      <c r="AJ806" s="17"/>
      <c r="AK806" s="57"/>
    </row>
    <row r="807" spans="1:37" ht="16.5" customHeight="1">
      <c r="A807" s="30"/>
      <c r="B807" s="31"/>
      <c r="C807" s="31"/>
      <c r="D807" s="31"/>
      <c r="E807" s="33"/>
      <c r="F807" s="34"/>
      <c r="G807" s="35"/>
      <c r="H807" s="36" t="str">
        <f t="shared" si="60"/>
        <v/>
      </c>
      <c r="I807" s="34"/>
      <c r="J807" s="35"/>
      <c r="K807" s="36" t="str">
        <f t="shared" si="61"/>
        <v/>
      </c>
      <c r="L807" s="34"/>
      <c r="M807" s="37" t="str">
        <f t="shared" si="62"/>
        <v xml:space="preserve"> </v>
      </c>
      <c r="N807" s="36" t="str">
        <f t="shared" si="63"/>
        <v xml:space="preserve"> </v>
      </c>
      <c r="O807" s="38" t="str">
        <f t="shared" si="64"/>
        <v xml:space="preserve"> </v>
      </c>
      <c r="P807" s="37" t="str">
        <f t="shared" si="65"/>
        <v xml:space="preserve"> </v>
      </c>
      <c r="Q807" s="36" t="str">
        <f t="shared" si="66"/>
        <v xml:space="preserve"> </v>
      </c>
      <c r="R807" s="29"/>
      <c r="S807" s="30"/>
      <c r="T807" s="31"/>
      <c r="U807" s="31"/>
      <c r="V807" s="31"/>
      <c r="W807" s="33"/>
      <c r="X807" s="35"/>
      <c r="Y807" s="35"/>
      <c r="Z807" s="33"/>
      <c r="AA807" s="35"/>
      <c r="AB807" s="35"/>
      <c r="AC807" s="33"/>
      <c r="AD807" s="35"/>
      <c r="AE807" s="35"/>
      <c r="AF807" s="33"/>
      <c r="AG807" s="31"/>
      <c r="AH807" s="35"/>
      <c r="AI807" s="33"/>
      <c r="AJ807" s="29"/>
      <c r="AK807" s="57"/>
    </row>
    <row r="808" spans="1:37" ht="16.5" customHeight="1">
      <c r="A808" s="30"/>
      <c r="B808" s="31"/>
      <c r="C808" s="31"/>
      <c r="D808" s="31"/>
      <c r="E808" s="33"/>
      <c r="F808" s="34"/>
      <c r="G808" s="35"/>
      <c r="H808" s="36" t="str">
        <f t="shared" si="60"/>
        <v/>
      </c>
      <c r="I808" s="34"/>
      <c r="J808" s="35"/>
      <c r="K808" s="36" t="str">
        <f t="shared" si="61"/>
        <v/>
      </c>
      <c r="L808" s="34"/>
      <c r="M808" s="37" t="str">
        <f t="shared" si="62"/>
        <v xml:space="preserve"> </v>
      </c>
      <c r="N808" s="36" t="str">
        <f t="shared" si="63"/>
        <v xml:space="preserve"> </v>
      </c>
      <c r="O808" s="38" t="str">
        <f t="shared" si="64"/>
        <v xml:space="preserve"> </v>
      </c>
      <c r="P808" s="37" t="str">
        <f t="shared" si="65"/>
        <v xml:space="preserve"> </v>
      </c>
      <c r="Q808" s="36" t="str">
        <f t="shared" si="66"/>
        <v xml:space="preserve"> </v>
      </c>
      <c r="R808" s="29"/>
      <c r="S808" s="51"/>
      <c r="T808" s="72"/>
      <c r="U808" s="72"/>
      <c r="V808" s="72"/>
      <c r="W808" s="36"/>
      <c r="X808" s="37"/>
      <c r="Y808" s="37"/>
      <c r="Z808" s="36"/>
      <c r="AA808" s="37"/>
      <c r="AB808" s="37"/>
      <c r="AC808" s="36"/>
      <c r="AD808" s="37"/>
      <c r="AE808" s="37"/>
      <c r="AF808" s="36"/>
      <c r="AG808" s="72"/>
      <c r="AH808" s="37"/>
      <c r="AI808" s="36"/>
      <c r="AJ808" s="17"/>
      <c r="AK808" s="57"/>
    </row>
    <row r="809" spans="1:37" ht="16.5" customHeight="1">
      <c r="A809" s="30"/>
      <c r="B809" s="31"/>
      <c r="C809" s="31"/>
      <c r="D809" s="31"/>
      <c r="E809" s="33"/>
      <c r="F809" s="34"/>
      <c r="G809" s="35"/>
      <c r="H809" s="36" t="str">
        <f t="shared" si="60"/>
        <v/>
      </c>
      <c r="I809" s="34"/>
      <c r="J809" s="35"/>
      <c r="K809" s="36" t="str">
        <f t="shared" si="61"/>
        <v/>
      </c>
      <c r="L809" s="34"/>
      <c r="M809" s="37" t="str">
        <f t="shared" si="62"/>
        <v xml:space="preserve"> </v>
      </c>
      <c r="N809" s="36" t="str">
        <f t="shared" si="63"/>
        <v xml:space="preserve"> </v>
      </c>
      <c r="O809" s="38" t="str">
        <f t="shared" si="64"/>
        <v xml:space="preserve"> </v>
      </c>
      <c r="P809" s="37" t="str">
        <f t="shared" si="65"/>
        <v xml:space="preserve"> </v>
      </c>
      <c r="Q809" s="36" t="str">
        <f t="shared" si="66"/>
        <v xml:space="preserve"> </v>
      </c>
      <c r="R809" s="29"/>
      <c r="S809" s="30"/>
      <c r="T809" s="31"/>
      <c r="U809" s="31"/>
      <c r="V809" s="31"/>
      <c r="W809" s="33"/>
      <c r="X809" s="35"/>
      <c r="Y809" s="35"/>
      <c r="Z809" s="33"/>
      <c r="AA809" s="35"/>
      <c r="AB809" s="35"/>
      <c r="AC809" s="33"/>
      <c r="AD809" s="35"/>
      <c r="AE809" s="35"/>
      <c r="AF809" s="33"/>
      <c r="AG809" s="31"/>
      <c r="AH809" s="35"/>
      <c r="AI809" s="33"/>
      <c r="AJ809" s="29"/>
      <c r="AK809" s="57"/>
    </row>
    <row r="810" spans="1:37" ht="16.5" customHeight="1">
      <c r="A810" s="30"/>
      <c r="B810" s="31"/>
      <c r="C810" s="31"/>
      <c r="D810" s="31"/>
      <c r="E810" s="33"/>
      <c r="F810" s="34"/>
      <c r="G810" s="35"/>
      <c r="H810" s="36" t="str">
        <f t="shared" si="60"/>
        <v/>
      </c>
      <c r="I810" s="34"/>
      <c r="J810" s="35"/>
      <c r="K810" s="36" t="str">
        <f t="shared" si="61"/>
        <v/>
      </c>
      <c r="L810" s="34"/>
      <c r="M810" s="37" t="str">
        <f t="shared" si="62"/>
        <v xml:space="preserve"> </v>
      </c>
      <c r="N810" s="36" t="str">
        <f t="shared" si="63"/>
        <v xml:space="preserve"> </v>
      </c>
      <c r="O810" s="38" t="str">
        <f t="shared" si="64"/>
        <v xml:space="preserve"> </v>
      </c>
      <c r="P810" s="37" t="str">
        <f t="shared" si="65"/>
        <v xml:space="preserve"> </v>
      </c>
      <c r="Q810" s="36" t="str">
        <f t="shared" si="66"/>
        <v xml:space="preserve"> </v>
      </c>
      <c r="R810" s="29"/>
      <c r="S810" s="51"/>
      <c r="T810" s="72"/>
      <c r="U810" s="72"/>
      <c r="V810" s="72"/>
      <c r="W810" s="36"/>
      <c r="X810" s="37"/>
      <c r="Y810" s="37"/>
      <c r="Z810" s="36"/>
      <c r="AA810" s="37"/>
      <c r="AB810" s="37"/>
      <c r="AC810" s="36"/>
      <c r="AD810" s="37"/>
      <c r="AE810" s="37"/>
      <c r="AF810" s="36"/>
      <c r="AG810" s="72"/>
      <c r="AH810" s="37"/>
      <c r="AI810" s="36"/>
      <c r="AJ810" s="17"/>
      <c r="AK810" s="57"/>
    </row>
    <row r="811" spans="1:37" ht="16.5" customHeight="1">
      <c r="A811" s="30"/>
      <c r="B811" s="31"/>
      <c r="C811" s="31"/>
      <c r="D811" s="31"/>
      <c r="E811" s="33"/>
      <c r="F811" s="34"/>
      <c r="G811" s="35"/>
      <c r="H811" s="36" t="str">
        <f t="shared" si="60"/>
        <v/>
      </c>
      <c r="I811" s="34"/>
      <c r="J811" s="35"/>
      <c r="K811" s="36" t="str">
        <f t="shared" si="61"/>
        <v/>
      </c>
      <c r="L811" s="34"/>
      <c r="M811" s="37" t="str">
        <f t="shared" si="62"/>
        <v xml:space="preserve"> </v>
      </c>
      <c r="N811" s="36" t="str">
        <f t="shared" si="63"/>
        <v xml:space="preserve"> </v>
      </c>
      <c r="O811" s="38" t="str">
        <f t="shared" si="64"/>
        <v xml:space="preserve"> </v>
      </c>
      <c r="P811" s="37" t="str">
        <f t="shared" si="65"/>
        <v xml:space="preserve"> </v>
      </c>
      <c r="Q811" s="36" t="str">
        <f t="shared" si="66"/>
        <v xml:space="preserve"> </v>
      </c>
      <c r="R811" s="29"/>
      <c r="S811" s="30"/>
      <c r="T811" s="31"/>
      <c r="U811" s="31"/>
      <c r="V811" s="31"/>
      <c r="W811" s="33"/>
      <c r="X811" s="35"/>
      <c r="Y811" s="35"/>
      <c r="Z811" s="33"/>
      <c r="AA811" s="35"/>
      <c r="AB811" s="35"/>
      <c r="AC811" s="33"/>
      <c r="AD811" s="35"/>
      <c r="AE811" s="35"/>
      <c r="AF811" s="33"/>
      <c r="AG811" s="31"/>
      <c r="AH811" s="35"/>
      <c r="AI811" s="33"/>
      <c r="AJ811" s="29"/>
      <c r="AK811" s="57"/>
    </row>
    <row r="812" spans="1:37" ht="16.5" customHeight="1">
      <c r="A812" s="30"/>
      <c r="B812" s="31"/>
      <c r="C812" s="31"/>
      <c r="D812" s="31"/>
      <c r="E812" s="33"/>
      <c r="F812" s="34"/>
      <c r="G812" s="35"/>
      <c r="H812" s="36" t="str">
        <f t="shared" si="60"/>
        <v/>
      </c>
      <c r="I812" s="34"/>
      <c r="J812" s="35"/>
      <c r="K812" s="36" t="str">
        <f t="shared" si="61"/>
        <v/>
      </c>
      <c r="L812" s="34"/>
      <c r="M812" s="37" t="str">
        <f t="shared" si="62"/>
        <v xml:space="preserve"> </v>
      </c>
      <c r="N812" s="36" t="str">
        <f t="shared" si="63"/>
        <v xml:space="preserve"> </v>
      </c>
      <c r="O812" s="38" t="str">
        <f t="shared" si="64"/>
        <v xml:space="preserve"> </v>
      </c>
      <c r="P812" s="37" t="str">
        <f t="shared" si="65"/>
        <v xml:space="preserve"> </v>
      </c>
      <c r="Q812" s="36" t="str">
        <f t="shared" si="66"/>
        <v xml:space="preserve"> </v>
      </c>
      <c r="R812" s="29"/>
      <c r="S812" s="51"/>
      <c r="T812" s="72"/>
      <c r="U812" s="72"/>
      <c r="V812" s="72"/>
      <c r="W812" s="36"/>
      <c r="X812" s="37"/>
      <c r="Y812" s="37"/>
      <c r="Z812" s="36"/>
      <c r="AA812" s="37"/>
      <c r="AB812" s="37"/>
      <c r="AC812" s="36"/>
      <c r="AD812" s="37"/>
      <c r="AE812" s="37"/>
      <c r="AF812" s="36"/>
      <c r="AG812" s="72"/>
      <c r="AH812" s="37"/>
      <c r="AI812" s="36"/>
      <c r="AJ812" s="17"/>
      <c r="AK812" s="57"/>
    </row>
    <row r="813" spans="1:37" ht="16.5" customHeight="1">
      <c r="A813" s="30"/>
      <c r="B813" s="31"/>
      <c r="C813" s="31"/>
      <c r="D813" s="31"/>
      <c r="E813" s="33"/>
      <c r="F813" s="34"/>
      <c r="G813" s="35"/>
      <c r="H813" s="36" t="str">
        <f t="shared" si="60"/>
        <v/>
      </c>
      <c r="I813" s="34"/>
      <c r="J813" s="35"/>
      <c r="K813" s="36" t="str">
        <f t="shared" si="61"/>
        <v/>
      </c>
      <c r="L813" s="34"/>
      <c r="M813" s="37" t="str">
        <f t="shared" si="62"/>
        <v xml:space="preserve"> </v>
      </c>
      <c r="N813" s="36" t="str">
        <f t="shared" si="63"/>
        <v xml:space="preserve"> </v>
      </c>
      <c r="O813" s="38" t="str">
        <f t="shared" si="64"/>
        <v xml:space="preserve"> </v>
      </c>
      <c r="P813" s="37" t="str">
        <f t="shared" si="65"/>
        <v xml:space="preserve"> </v>
      </c>
      <c r="Q813" s="36" t="str">
        <f t="shared" si="66"/>
        <v xml:space="preserve"> </v>
      </c>
      <c r="R813" s="29"/>
      <c r="S813" s="30"/>
      <c r="T813" s="31"/>
      <c r="U813" s="31"/>
      <c r="V813" s="31"/>
      <c r="W813" s="33"/>
      <c r="X813" s="35"/>
      <c r="Y813" s="35"/>
      <c r="Z813" s="33"/>
      <c r="AA813" s="35"/>
      <c r="AB813" s="35"/>
      <c r="AC813" s="33"/>
      <c r="AD813" s="35"/>
      <c r="AE813" s="35"/>
      <c r="AF813" s="33"/>
      <c r="AG813" s="31"/>
      <c r="AH813" s="35"/>
      <c r="AI813" s="33"/>
      <c r="AJ813" s="29"/>
      <c r="AK813" s="57"/>
    </row>
    <row r="814" spans="1:37" ht="16.5" customHeight="1">
      <c r="A814" s="30"/>
      <c r="B814" s="31"/>
      <c r="C814" s="31"/>
      <c r="D814" s="31"/>
      <c r="E814" s="33"/>
      <c r="F814" s="34"/>
      <c r="G814" s="35"/>
      <c r="H814" s="36" t="str">
        <f t="shared" si="60"/>
        <v/>
      </c>
      <c r="I814" s="34"/>
      <c r="J814" s="35"/>
      <c r="K814" s="36" t="str">
        <f t="shared" si="61"/>
        <v/>
      </c>
      <c r="L814" s="34"/>
      <c r="M814" s="37" t="str">
        <f t="shared" si="62"/>
        <v xml:space="preserve"> </v>
      </c>
      <c r="N814" s="36" t="str">
        <f t="shared" si="63"/>
        <v xml:space="preserve"> </v>
      </c>
      <c r="O814" s="38" t="str">
        <f t="shared" si="64"/>
        <v xml:space="preserve"> </v>
      </c>
      <c r="P814" s="37" t="str">
        <f t="shared" si="65"/>
        <v xml:space="preserve"> </v>
      </c>
      <c r="Q814" s="36" t="str">
        <f t="shared" si="66"/>
        <v xml:space="preserve"> </v>
      </c>
      <c r="R814" s="29"/>
      <c r="S814" s="51"/>
      <c r="T814" s="72"/>
      <c r="U814" s="72"/>
      <c r="V814" s="72"/>
      <c r="W814" s="36"/>
      <c r="X814" s="37"/>
      <c r="Y814" s="37"/>
      <c r="Z814" s="36"/>
      <c r="AA814" s="37"/>
      <c r="AB814" s="37"/>
      <c r="AC814" s="36"/>
      <c r="AD814" s="37"/>
      <c r="AE814" s="37"/>
      <c r="AF814" s="36"/>
      <c r="AG814" s="72"/>
      <c r="AH814" s="37"/>
      <c r="AI814" s="36"/>
      <c r="AJ814" s="17"/>
      <c r="AK814" s="57"/>
    </row>
    <row r="815" spans="1:37" ht="16.5" customHeight="1">
      <c r="A815" s="30"/>
      <c r="B815" s="31"/>
      <c r="C815" s="31"/>
      <c r="D815" s="31"/>
      <c r="E815" s="33"/>
      <c r="F815" s="34"/>
      <c r="G815" s="35"/>
      <c r="H815" s="36" t="str">
        <f t="shared" si="60"/>
        <v/>
      </c>
      <c r="I815" s="34"/>
      <c r="J815" s="35"/>
      <c r="K815" s="36" t="str">
        <f t="shared" si="61"/>
        <v/>
      </c>
      <c r="L815" s="34"/>
      <c r="M815" s="37" t="str">
        <f t="shared" si="62"/>
        <v xml:space="preserve"> </v>
      </c>
      <c r="N815" s="36" t="str">
        <f t="shared" si="63"/>
        <v xml:space="preserve"> </v>
      </c>
      <c r="O815" s="38" t="str">
        <f t="shared" si="64"/>
        <v xml:space="preserve"> </v>
      </c>
      <c r="P815" s="37" t="str">
        <f t="shared" si="65"/>
        <v xml:space="preserve"> </v>
      </c>
      <c r="Q815" s="36" t="str">
        <f t="shared" si="66"/>
        <v xml:space="preserve"> </v>
      </c>
      <c r="R815" s="29"/>
      <c r="S815" s="30"/>
      <c r="T815" s="31"/>
      <c r="U815" s="31"/>
      <c r="V815" s="31"/>
      <c r="W815" s="33"/>
      <c r="X815" s="35"/>
      <c r="Y815" s="35"/>
      <c r="Z815" s="33"/>
      <c r="AA815" s="35"/>
      <c r="AB815" s="35"/>
      <c r="AC815" s="33"/>
      <c r="AD815" s="35"/>
      <c r="AE815" s="35"/>
      <c r="AF815" s="33"/>
      <c r="AG815" s="31"/>
      <c r="AH815" s="35"/>
      <c r="AI815" s="33"/>
      <c r="AJ815" s="29"/>
      <c r="AK815" s="57"/>
    </row>
    <row r="816" spans="1:37" ht="16.5" customHeight="1">
      <c r="A816" s="30"/>
      <c r="B816" s="31"/>
      <c r="C816" s="31"/>
      <c r="D816" s="31"/>
      <c r="E816" s="33"/>
      <c r="F816" s="34"/>
      <c r="G816" s="35"/>
      <c r="H816" s="36" t="str">
        <f t="shared" si="60"/>
        <v/>
      </c>
      <c r="I816" s="34"/>
      <c r="J816" s="35"/>
      <c r="K816" s="36" t="str">
        <f t="shared" si="61"/>
        <v/>
      </c>
      <c r="L816" s="34"/>
      <c r="M816" s="37" t="str">
        <f t="shared" si="62"/>
        <v xml:space="preserve"> </v>
      </c>
      <c r="N816" s="36" t="str">
        <f t="shared" si="63"/>
        <v xml:space="preserve"> </v>
      </c>
      <c r="O816" s="38" t="str">
        <f t="shared" si="64"/>
        <v xml:space="preserve"> </v>
      </c>
      <c r="P816" s="37" t="str">
        <f t="shared" si="65"/>
        <v xml:space="preserve"> </v>
      </c>
      <c r="Q816" s="36" t="str">
        <f t="shared" si="66"/>
        <v xml:space="preserve"> </v>
      </c>
      <c r="R816" s="29"/>
      <c r="S816" s="51"/>
      <c r="T816" s="72"/>
      <c r="U816" s="72"/>
      <c r="V816" s="72"/>
      <c r="W816" s="36"/>
      <c r="X816" s="37"/>
      <c r="Y816" s="37"/>
      <c r="Z816" s="36"/>
      <c r="AA816" s="37"/>
      <c r="AB816" s="37"/>
      <c r="AC816" s="36"/>
      <c r="AD816" s="37"/>
      <c r="AE816" s="37"/>
      <c r="AF816" s="36"/>
      <c r="AG816" s="72"/>
      <c r="AH816" s="37"/>
      <c r="AI816" s="36"/>
      <c r="AJ816" s="17"/>
      <c r="AK816" s="57"/>
    </row>
    <row r="817" spans="1:37" ht="16.5" customHeight="1">
      <c r="A817" s="30"/>
      <c r="B817" s="31"/>
      <c r="C817" s="31"/>
      <c r="D817" s="31"/>
      <c r="E817" s="33"/>
      <c r="F817" s="34"/>
      <c r="G817" s="35"/>
      <c r="H817" s="36" t="str">
        <f t="shared" si="60"/>
        <v/>
      </c>
      <c r="I817" s="34"/>
      <c r="J817" s="35"/>
      <c r="K817" s="36" t="str">
        <f t="shared" si="61"/>
        <v/>
      </c>
      <c r="L817" s="34"/>
      <c r="M817" s="37" t="str">
        <f t="shared" si="62"/>
        <v xml:space="preserve"> </v>
      </c>
      <c r="N817" s="36" t="str">
        <f t="shared" si="63"/>
        <v xml:space="preserve"> </v>
      </c>
      <c r="O817" s="38" t="str">
        <f t="shared" si="64"/>
        <v xml:space="preserve"> </v>
      </c>
      <c r="P817" s="37" t="str">
        <f t="shared" si="65"/>
        <v xml:space="preserve"> </v>
      </c>
      <c r="Q817" s="36" t="str">
        <f t="shared" si="66"/>
        <v xml:space="preserve"> </v>
      </c>
      <c r="R817" s="29"/>
      <c r="S817" s="30"/>
      <c r="T817" s="31"/>
      <c r="U817" s="31"/>
      <c r="V817" s="31"/>
      <c r="W817" s="33"/>
      <c r="X817" s="35"/>
      <c r="Y817" s="35"/>
      <c r="Z817" s="33"/>
      <c r="AA817" s="35"/>
      <c r="AB817" s="35"/>
      <c r="AC817" s="33"/>
      <c r="AD817" s="35"/>
      <c r="AE817" s="35"/>
      <c r="AF817" s="33"/>
      <c r="AG817" s="31"/>
      <c r="AH817" s="35"/>
      <c r="AI817" s="33"/>
      <c r="AJ817" s="29"/>
      <c r="AK817" s="57"/>
    </row>
    <row r="818" spans="1:37" ht="16.5" customHeight="1">
      <c r="A818" s="30"/>
      <c r="B818" s="31"/>
      <c r="C818" s="31"/>
      <c r="D818" s="31"/>
      <c r="E818" s="33"/>
      <c r="F818" s="34"/>
      <c r="G818" s="35"/>
      <c r="H818" s="36" t="str">
        <f t="shared" si="60"/>
        <v/>
      </c>
      <c r="I818" s="34"/>
      <c r="J818" s="35"/>
      <c r="K818" s="36" t="str">
        <f t="shared" si="61"/>
        <v/>
      </c>
      <c r="L818" s="34"/>
      <c r="M818" s="37" t="str">
        <f t="shared" si="62"/>
        <v xml:space="preserve"> </v>
      </c>
      <c r="N818" s="36" t="str">
        <f t="shared" si="63"/>
        <v xml:space="preserve"> </v>
      </c>
      <c r="O818" s="38" t="str">
        <f t="shared" si="64"/>
        <v xml:space="preserve"> </v>
      </c>
      <c r="P818" s="37" t="str">
        <f t="shared" si="65"/>
        <v xml:space="preserve"> </v>
      </c>
      <c r="Q818" s="36" t="str">
        <f t="shared" si="66"/>
        <v xml:space="preserve"> </v>
      </c>
      <c r="R818" s="29"/>
      <c r="S818" s="51"/>
      <c r="T818" s="72"/>
      <c r="U818" s="72"/>
      <c r="V818" s="72"/>
      <c r="W818" s="36"/>
      <c r="X818" s="37"/>
      <c r="Y818" s="37"/>
      <c r="Z818" s="36"/>
      <c r="AA818" s="37"/>
      <c r="AB818" s="37"/>
      <c r="AC818" s="36"/>
      <c r="AD818" s="37"/>
      <c r="AE818" s="37"/>
      <c r="AF818" s="36"/>
      <c r="AG818" s="72"/>
      <c r="AH818" s="37"/>
      <c r="AI818" s="36"/>
      <c r="AJ818" s="17"/>
      <c r="AK818" s="57"/>
    </row>
    <row r="819" spans="1:37" ht="16.5" customHeight="1">
      <c r="A819" s="30"/>
      <c r="B819" s="31"/>
      <c r="C819" s="31"/>
      <c r="D819" s="31"/>
      <c r="E819" s="33"/>
      <c r="F819" s="34"/>
      <c r="G819" s="35"/>
      <c r="H819" s="36" t="str">
        <f t="shared" si="60"/>
        <v/>
      </c>
      <c r="I819" s="34"/>
      <c r="J819" s="35"/>
      <c r="K819" s="36" t="str">
        <f t="shared" si="61"/>
        <v/>
      </c>
      <c r="L819" s="34"/>
      <c r="M819" s="37" t="str">
        <f t="shared" si="62"/>
        <v xml:space="preserve"> </v>
      </c>
      <c r="N819" s="36" t="str">
        <f t="shared" si="63"/>
        <v xml:space="preserve"> </v>
      </c>
      <c r="O819" s="38" t="str">
        <f t="shared" si="64"/>
        <v xml:space="preserve"> </v>
      </c>
      <c r="P819" s="37" t="str">
        <f t="shared" si="65"/>
        <v xml:space="preserve"> </v>
      </c>
      <c r="Q819" s="36" t="str">
        <f t="shared" si="66"/>
        <v xml:space="preserve"> </v>
      </c>
      <c r="R819" s="29"/>
      <c r="S819" s="30"/>
      <c r="T819" s="31"/>
      <c r="U819" s="31"/>
      <c r="V819" s="31"/>
      <c r="W819" s="33"/>
      <c r="X819" s="35"/>
      <c r="Y819" s="35"/>
      <c r="Z819" s="33"/>
      <c r="AA819" s="35"/>
      <c r="AB819" s="35"/>
      <c r="AC819" s="33"/>
      <c r="AD819" s="35"/>
      <c r="AE819" s="35"/>
      <c r="AF819" s="33"/>
      <c r="AG819" s="31"/>
      <c r="AH819" s="35"/>
      <c r="AI819" s="33"/>
      <c r="AJ819" s="29"/>
      <c r="AK819" s="57"/>
    </row>
    <row r="820" spans="1:37" ht="16.5" customHeight="1">
      <c r="A820" s="30"/>
      <c r="B820" s="31"/>
      <c r="C820" s="31"/>
      <c r="D820" s="31"/>
      <c r="E820" s="33"/>
      <c r="F820" s="34"/>
      <c r="G820" s="35"/>
      <c r="H820" s="36" t="str">
        <f t="shared" si="60"/>
        <v/>
      </c>
      <c r="I820" s="34"/>
      <c r="J820" s="35"/>
      <c r="K820" s="36" t="str">
        <f t="shared" si="61"/>
        <v/>
      </c>
      <c r="L820" s="34"/>
      <c r="M820" s="37" t="str">
        <f t="shared" si="62"/>
        <v xml:space="preserve"> </v>
      </c>
      <c r="N820" s="36" t="str">
        <f t="shared" si="63"/>
        <v xml:space="preserve"> </v>
      </c>
      <c r="O820" s="38" t="str">
        <f t="shared" si="64"/>
        <v xml:space="preserve"> </v>
      </c>
      <c r="P820" s="37" t="str">
        <f t="shared" si="65"/>
        <v xml:space="preserve"> </v>
      </c>
      <c r="Q820" s="36" t="str">
        <f t="shared" si="66"/>
        <v xml:space="preserve"> </v>
      </c>
      <c r="R820" s="29"/>
      <c r="S820" s="51"/>
      <c r="T820" s="72"/>
      <c r="U820" s="72"/>
      <c r="V820" s="72"/>
      <c r="W820" s="36"/>
      <c r="X820" s="37"/>
      <c r="Y820" s="37"/>
      <c r="Z820" s="36"/>
      <c r="AA820" s="37"/>
      <c r="AB820" s="37"/>
      <c r="AC820" s="36"/>
      <c r="AD820" s="37"/>
      <c r="AE820" s="37"/>
      <c r="AF820" s="36"/>
      <c r="AG820" s="72"/>
      <c r="AH820" s="37"/>
      <c r="AI820" s="36"/>
      <c r="AJ820" s="17"/>
      <c r="AK820" s="57"/>
    </row>
    <row r="821" spans="1:37" ht="16.5" customHeight="1">
      <c r="A821" s="30"/>
      <c r="B821" s="31"/>
      <c r="C821" s="31"/>
      <c r="D821" s="31"/>
      <c r="E821" s="33"/>
      <c r="F821" s="34"/>
      <c r="G821" s="35"/>
      <c r="H821" s="36" t="str">
        <f t="shared" si="60"/>
        <v/>
      </c>
      <c r="I821" s="34"/>
      <c r="J821" s="35"/>
      <c r="K821" s="36" t="str">
        <f t="shared" si="61"/>
        <v/>
      </c>
      <c r="L821" s="34"/>
      <c r="M821" s="37" t="str">
        <f t="shared" si="62"/>
        <v xml:space="preserve"> </v>
      </c>
      <c r="N821" s="36" t="str">
        <f t="shared" si="63"/>
        <v xml:space="preserve"> </v>
      </c>
      <c r="O821" s="38" t="str">
        <f t="shared" si="64"/>
        <v xml:space="preserve"> </v>
      </c>
      <c r="P821" s="37" t="str">
        <f t="shared" si="65"/>
        <v xml:space="preserve"> </v>
      </c>
      <c r="Q821" s="36" t="str">
        <f t="shared" si="66"/>
        <v xml:space="preserve"> </v>
      </c>
      <c r="R821" s="29"/>
      <c r="S821" s="30"/>
      <c r="T821" s="31"/>
      <c r="U821" s="31"/>
      <c r="V821" s="31"/>
      <c r="W821" s="33"/>
      <c r="X821" s="35"/>
      <c r="Y821" s="35"/>
      <c r="Z821" s="33"/>
      <c r="AA821" s="35"/>
      <c r="AB821" s="35"/>
      <c r="AC821" s="33"/>
      <c r="AD821" s="35"/>
      <c r="AE821" s="35"/>
      <c r="AF821" s="33"/>
      <c r="AG821" s="31"/>
      <c r="AH821" s="35"/>
      <c r="AI821" s="33"/>
      <c r="AJ821" s="29"/>
      <c r="AK821" s="57"/>
    </row>
    <row r="822" spans="1:37" ht="16.5" customHeight="1">
      <c r="A822" s="30"/>
      <c r="B822" s="31"/>
      <c r="C822" s="31"/>
      <c r="D822" s="31"/>
      <c r="E822" s="33"/>
      <c r="F822" s="34"/>
      <c r="G822" s="35"/>
      <c r="H822" s="36" t="str">
        <f t="shared" si="60"/>
        <v/>
      </c>
      <c r="I822" s="34"/>
      <c r="J822" s="35"/>
      <c r="K822" s="36" t="str">
        <f t="shared" si="61"/>
        <v/>
      </c>
      <c r="L822" s="34"/>
      <c r="M822" s="37" t="str">
        <f t="shared" si="62"/>
        <v xml:space="preserve"> </v>
      </c>
      <c r="N822" s="36" t="str">
        <f t="shared" si="63"/>
        <v xml:space="preserve"> </v>
      </c>
      <c r="O822" s="38" t="str">
        <f t="shared" si="64"/>
        <v xml:space="preserve"> </v>
      </c>
      <c r="P822" s="37" t="str">
        <f t="shared" si="65"/>
        <v xml:space="preserve"> </v>
      </c>
      <c r="Q822" s="36" t="str">
        <f t="shared" si="66"/>
        <v xml:space="preserve"> </v>
      </c>
      <c r="R822" s="29"/>
      <c r="S822" s="51"/>
      <c r="T822" s="72"/>
      <c r="U822" s="72"/>
      <c r="V822" s="72"/>
      <c r="W822" s="36"/>
      <c r="X822" s="37"/>
      <c r="Y822" s="37"/>
      <c r="Z822" s="36"/>
      <c r="AA822" s="37"/>
      <c r="AB822" s="37"/>
      <c r="AC822" s="36"/>
      <c r="AD822" s="37"/>
      <c r="AE822" s="37"/>
      <c r="AF822" s="36"/>
      <c r="AG822" s="72"/>
      <c r="AH822" s="37"/>
      <c r="AI822" s="36"/>
      <c r="AJ822" s="17"/>
      <c r="AK822" s="57"/>
    </row>
    <row r="823" spans="1:37" ht="16.5" customHeight="1">
      <c r="A823" s="30"/>
      <c r="B823" s="31"/>
      <c r="C823" s="31"/>
      <c r="D823" s="31"/>
      <c r="E823" s="33"/>
      <c r="F823" s="34"/>
      <c r="G823" s="35"/>
      <c r="H823" s="36" t="str">
        <f t="shared" si="60"/>
        <v/>
      </c>
      <c r="I823" s="34"/>
      <c r="J823" s="35"/>
      <c r="K823" s="36" t="str">
        <f t="shared" si="61"/>
        <v/>
      </c>
      <c r="L823" s="34"/>
      <c r="M823" s="37" t="str">
        <f t="shared" si="62"/>
        <v xml:space="preserve"> </v>
      </c>
      <c r="N823" s="36" t="str">
        <f t="shared" si="63"/>
        <v xml:space="preserve"> </v>
      </c>
      <c r="O823" s="38" t="str">
        <f t="shared" si="64"/>
        <v xml:space="preserve"> </v>
      </c>
      <c r="P823" s="37" t="str">
        <f t="shared" si="65"/>
        <v xml:space="preserve"> </v>
      </c>
      <c r="Q823" s="36" t="str">
        <f t="shared" si="66"/>
        <v xml:space="preserve"> </v>
      </c>
      <c r="R823" s="29"/>
      <c r="S823" s="30"/>
      <c r="T823" s="31"/>
      <c r="U823" s="31"/>
      <c r="V823" s="31"/>
      <c r="W823" s="33"/>
      <c r="X823" s="35"/>
      <c r="Y823" s="35"/>
      <c r="Z823" s="33"/>
      <c r="AA823" s="35"/>
      <c r="AB823" s="35"/>
      <c r="AC823" s="33"/>
      <c r="AD823" s="35"/>
      <c r="AE823" s="35"/>
      <c r="AF823" s="33"/>
      <c r="AG823" s="31"/>
      <c r="AH823" s="35"/>
      <c r="AI823" s="33"/>
      <c r="AJ823" s="29"/>
      <c r="AK823" s="57"/>
    </row>
    <row r="824" spans="1:37" ht="16.5" customHeight="1">
      <c r="A824" s="30"/>
      <c r="B824" s="31"/>
      <c r="C824" s="31"/>
      <c r="D824" s="31"/>
      <c r="E824" s="33"/>
      <c r="F824" s="34"/>
      <c r="G824" s="35"/>
      <c r="H824" s="36" t="str">
        <f t="shared" si="60"/>
        <v/>
      </c>
      <c r="I824" s="34"/>
      <c r="J824" s="35"/>
      <c r="K824" s="36" t="str">
        <f t="shared" si="61"/>
        <v/>
      </c>
      <c r="L824" s="34"/>
      <c r="M824" s="37" t="str">
        <f t="shared" si="62"/>
        <v xml:space="preserve"> </v>
      </c>
      <c r="N824" s="36" t="str">
        <f t="shared" si="63"/>
        <v xml:space="preserve"> </v>
      </c>
      <c r="O824" s="38" t="str">
        <f t="shared" si="64"/>
        <v xml:space="preserve"> </v>
      </c>
      <c r="P824" s="37" t="str">
        <f t="shared" si="65"/>
        <v xml:space="preserve"> </v>
      </c>
      <c r="Q824" s="36" t="str">
        <f t="shared" si="66"/>
        <v xml:space="preserve"> </v>
      </c>
      <c r="R824" s="29"/>
      <c r="S824" s="51"/>
      <c r="T824" s="72"/>
      <c r="U824" s="72"/>
      <c r="V824" s="72"/>
      <c r="W824" s="36"/>
      <c r="X824" s="37"/>
      <c r="Y824" s="37"/>
      <c r="Z824" s="36"/>
      <c r="AA824" s="37"/>
      <c r="AB824" s="37"/>
      <c r="AC824" s="36"/>
      <c r="AD824" s="37"/>
      <c r="AE824" s="37"/>
      <c r="AF824" s="36"/>
      <c r="AG824" s="72"/>
      <c r="AH824" s="37"/>
      <c r="AI824" s="36"/>
      <c r="AJ824" s="17"/>
      <c r="AK824" s="57"/>
    </row>
    <row r="825" spans="1:37" ht="16.5" customHeight="1">
      <c r="A825" s="30"/>
      <c r="B825" s="31"/>
      <c r="C825" s="31"/>
      <c r="D825" s="31"/>
      <c r="E825" s="33"/>
      <c r="F825" s="34"/>
      <c r="G825" s="35"/>
      <c r="H825" s="36" t="str">
        <f t="shared" si="60"/>
        <v/>
      </c>
      <c r="I825" s="34"/>
      <c r="J825" s="35"/>
      <c r="K825" s="36" t="str">
        <f t="shared" si="61"/>
        <v/>
      </c>
      <c r="L825" s="34"/>
      <c r="M825" s="37" t="str">
        <f t="shared" si="62"/>
        <v xml:space="preserve"> </v>
      </c>
      <c r="N825" s="36" t="str">
        <f t="shared" si="63"/>
        <v xml:space="preserve"> </v>
      </c>
      <c r="O825" s="38" t="str">
        <f t="shared" si="64"/>
        <v xml:space="preserve"> </v>
      </c>
      <c r="P825" s="37" t="str">
        <f t="shared" si="65"/>
        <v xml:space="preserve"> </v>
      </c>
      <c r="Q825" s="36" t="str">
        <f t="shared" si="66"/>
        <v xml:space="preserve"> </v>
      </c>
      <c r="R825" s="29"/>
      <c r="S825" s="30"/>
      <c r="T825" s="31"/>
      <c r="U825" s="31"/>
      <c r="V825" s="31"/>
      <c r="W825" s="33"/>
      <c r="X825" s="35"/>
      <c r="Y825" s="35"/>
      <c r="Z825" s="33"/>
      <c r="AA825" s="35"/>
      <c r="AB825" s="35"/>
      <c r="AC825" s="33"/>
      <c r="AD825" s="35"/>
      <c r="AE825" s="35"/>
      <c r="AF825" s="33"/>
      <c r="AG825" s="31"/>
      <c r="AH825" s="35"/>
      <c r="AI825" s="33"/>
      <c r="AJ825" s="29"/>
      <c r="AK825" s="57"/>
    </row>
    <row r="826" spans="1:37" ht="16.5" customHeight="1">
      <c r="A826" s="30"/>
      <c r="B826" s="31"/>
      <c r="C826" s="31"/>
      <c r="D826" s="31"/>
      <c r="E826" s="33"/>
      <c r="F826" s="34"/>
      <c r="G826" s="35"/>
      <c r="H826" s="36" t="str">
        <f t="shared" si="60"/>
        <v/>
      </c>
      <c r="I826" s="34"/>
      <c r="J826" s="35"/>
      <c r="K826" s="36" t="str">
        <f t="shared" si="61"/>
        <v/>
      </c>
      <c r="L826" s="34"/>
      <c r="M826" s="37" t="str">
        <f t="shared" si="62"/>
        <v xml:space="preserve"> </v>
      </c>
      <c r="N826" s="36" t="str">
        <f t="shared" si="63"/>
        <v xml:space="preserve"> </v>
      </c>
      <c r="O826" s="38" t="str">
        <f t="shared" si="64"/>
        <v xml:space="preserve"> </v>
      </c>
      <c r="P826" s="37" t="str">
        <f t="shared" si="65"/>
        <v xml:space="preserve"> </v>
      </c>
      <c r="Q826" s="36" t="str">
        <f t="shared" si="66"/>
        <v xml:space="preserve"> </v>
      </c>
      <c r="R826" s="29"/>
      <c r="S826" s="51"/>
      <c r="T826" s="72"/>
      <c r="U826" s="72"/>
      <c r="V826" s="72"/>
      <c r="W826" s="36"/>
      <c r="X826" s="37"/>
      <c r="Y826" s="37"/>
      <c r="Z826" s="36"/>
      <c r="AA826" s="37"/>
      <c r="AB826" s="37"/>
      <c r="AC826" s="36"/>
      <c r="AD826" s="37"/>
      <c r="AE826" s="37"/>
      <c r="AF826" s="36"/>
      <c r="AG826" s="72"/>
      <c r="AH826" s="37"/>
      <c r="AI826" s="36"/>
      <c r="AJ826" s="17"/>
      <c r="AK826" s="57"/>
    </row>
    <row r="827" spans="1:37" ht="16.5" customHeight="1">
      <c r="A827" s="30"/>
      <c r="B827" s="31"/>
      <c r="C827" s="31"/>
      <c r="D827" s="31"/>
      <c r="E827" s="33"/>
      <c r="F827" s="34"/>
      <c r="G827" s="35"/>
      <c r="H827" s="36" t="str">
        <f t="shared" si="60"/>
        <v/>
      </c>
      <c r="I827" s="34"/>
      <c r="J827" s="35"/>
      <c r="K827" s="36" t="str">
        <f t="shared" si="61"/>
        <v/>
      </c>
      <c r="L827" s="34"/>
      <c r="M827" s="37" t="str">
        <f t="shared" si="62"/>
        <v xml:space="preserve"> </v>
      </c>
      <c r="N827" s="36" t="str">
        <f t="shared" si="63"/>
        <v xml:space="preserve"> </v>
      </c>
      <c r="O827" s="38" t="str">
        <f t="shared" si="64"/>
        <v xml:space="preserve"> </v>
      </c>
      <c r="P827" s="37" t="str">
        <f t="shared" si="65"/>
        <v xml:space="preserve"> </v>
      </c>
      <c r="Q827" s="36" t="str">
        <f t="shared" si="66"/>
        <v xml:space="preserve"> </v>
      </c>
      <c r="R827" s="29"/>
      <c r="S827" s="30"/>
      <c r="T827" s="31"/>
      <c r="U827" s="31"/>
      <c r="V827" s="31"/>
      <c r="W827" s="33"/>
      <c r="X827" s="35"/>
      <c r="Y827" s="35"/>
      <c r="Z827" s="33"/>
      <c r="AA827" s="35"/>
      <c r="AB827" s="35"/>
      <c r="AC827" s="33"/>
      <c r="AD827" s="35"/>
      <c r="AE827" s="35"/>
      <c r="AF827" s="33"/>
      <c r="AG827" s="31"/>
      <c r="AH827" s="35"/>
      <c r="AI827" s="33"/>
      <c r="AJ827" s="29"/>
      <c r="AK827" s="57"/>
    </row>
    <row r="828" spans="1:37" ht="16.5" customHeight="1">
      <c r="A828" s="30"/>
      <c r="B828" s="31"/>
      <c r="C828" s="31"/>
      <c r="D828" s="31"/>
      <c r="E828" s="33"/>
      <c r="F828" s="34"/>
      <c r="G828" s="35"/>
      <c r="H828" s="36" t="str">
        <f t="shared" ref="H828:H999" si="67">IF(F828="","",F828*G828)</f>
        <v/>
      </c>
      <c r="I828" s="34"/>
      <c r="J828" s="35"/>
      <c r="K828" s="36" t="str">
        <f t="shared" ref="K828:K999" si="68">IF(I828="","",I828*J828)</f>
        <v/>
      </c>
      <c r="L828" s="34"/>
      <c r="M828" s="37" t="str">
        <f t="shared" ref="M828:M999" si="69">IF(J828=0," ",J828)</f>
        <v xml:space="preserve"> </v>
      </c>
      <c r="N828" s="36" t="str">
        <f t="shared" ref="N828:N999" si="70">IFERROR(L828*M828," ")</f>
        <v xml:space="preserve"> </v>
      </c>
      <c r="O828" s="38" t="str">
        <f t="shared" ref="O828:O995" si="71">IF(((F828+I828)-L828)=0," ",(F828+I828)-L828)</f>
        <v xml:space="preserve"> </v>
      </c>
      <c r="P828" s="37" t="str">
        <f t="shared" ref="P828:P999" si="72">M828</f>
        <v xml:space="preserve"> </v>
      </c>
      <c r="Q828" s="36" t="str">
        <f t="shared" ref="Q828:Q999" si="73">IFERROR((H828+K828)-N828," ")</f>
        <v xml:space="preserve"> </v>
      </c>
      <c r="R828" s="29"/>
      <c r="S828" s="51"/>
      <c r="T828" s="72"/>
      <c r="U828" s="72"/>
      <c r="V828" s="72"/>
      <c r="W828" s="36"/>
      <c r="X828" s="37"/>
      <c r="Y828" s="37"/>
      <c r="Z828" s="36"/>
      <c r="AA828" s="37"/>
      <c r="AB828" s="37"/>
      <c r="AC828" s="36"/>
      <c r="AD828" s="37"/>
      <c r="AE828" s="37"/>
      <c r="AF828" s="36"/>
      <c r="AG828" s="72"/>
      <c r="AH828" s="37"/>
      <c r="AI828" s="36"/>
      <c r="AJ828" s="17"/>
      <c r="AK828" s="57"/>
    </row>
    <row r="829" spans="1:37" ht="16.5" customHeight="1">
      <c r="A829" s="30"/>
      <c r="B829" s="31"/>
      <c r="C829" s="31"/>
      <c r="D829" s="31"/>
      <c r="E829" s="33"/>
      <c r="F829" s="34"/>
      <c r="G829" s="35"/>
      <c r="H829" s="36" t="str">
        <f t="shared" si="67"/>
        <v/>
      </c>
      <c r="I829" s="34"/>
      <c r="J829" s="35"/>
      <c r="K829" s="36" t="str">
        <f t="shared" si="68"/>
        <v/>
      </c>
      <c r="L829" s="34"/>
      <c r="M829" s="37" t="str">
        <f t="shared" si="69"/>
        <v xml:space="preserve"> </v>
      </c>
      <c r="N829" s="36" t="str">
        <f t="shared" si="70"/>
        <v xml:space="preserve"> </v>
      </c>
      <c r="O829" s="38" t="str">
        <f t="shared" si="71"/>
        <v xml:space="preserve"> </v>
      </c>
      <c r="P829" s="37" t="str">
        <f t="shared" si="72"/>
        <v xml:space="preserve"> </v>
      </c>
      <c r="Q829" s="36" t="str">
        <f t="shared" si="73"/>
        <v xml:space="preserve"> </v>
      </c>
      <c r="R829" s="29"/>
      <c r="S829" s="30"/>
      <c r="T829" s="31"/>
      <c r="U829" s="31"/>
      <c r="V829" s="31"/>
      <c r="W829" s="33"/>
      <c r="X829" s="35"/>
      <c r="Y829" s="35"/>
      <c r="Z829" s="33"/>
      <c r="AA829" s="35"/>
      <c r="AB829" s="35"/>
      <c r="AC829" s="33"/>
      <c r="AD829" s="35"/>
      <c r="AE829" s="35"/>
      <c r="AF829" s="33"/>
      <c r="AG829" s="31"/>
      <c r="AH829" s="35"/>
      <c r="AI829" s="33"/>
      <c r="AJ829" s="29"/>
      <c r="AK829" s="57"/>
    </row>
    <row r="830" spans="1:37" ht="16.5" customHeight="1">
      <c r="A830" s="30"/>
      <c r="B830" s="31"/>
      <c r="C830" s="31"/>
      <c r="D830" s="31"/>
      <c r="E830" s="33"/>
      <c r="F830" s="34"/>
      <c r="G830" s="35"/>
      <c r="H830" s="36" t="str">
        <f t="shared" si="67"/>
        <v/>
      </c>
      <c r="I830" s="34"/>
      <c r="J830" s="35"/>
      <c r="K830" s="36" t="str">
        <f t="shared" si="68"/>
        <v/>
      </c>
      <c r="L830" s="34"/>
      <c r="M830" s="37" t="str">
        <f t="shared" si="69"/>
        <v xml:space="preserve"> </v>
      </c>
      <c r="N830" s="36" t="str">
        <f t="shared" si="70"/>
        <v xml:space="preserve"> </v>
      </c>
      <c r="O830" s="38" t="str">
        <f t="shared" si="71"/>
        <v xml:space="preserve"> </v>
      </c>
      <c r="P830" s="37" t="str">
        <f t="shared" si="72"/>
        <v xml:space="preserve"> </v>
      </c>
      <c r="Q830" s="36" t="str">
        <f t="shared" si="73"/>
        <v xml:space="preserve"> </v>
      </c>
      <c r="R830" s="29"/>
      <c r="S830" s="51"/>
      <c r="T830" s="72"/>
      <c r="U830" s="72"/>
      <c r="V830" s="72"/>
      <c r="W830" s="36"/>
      <c r="X830" s="37"/>
      <c r="Y830" s="37"/>
      <c r="Z830" s="36"/>
      <c r="AA830" s="37"/>
      <c r="AB830" s="37"/>
      <c r="AC830" s="36"/>
      <c r="AD830" s="37"/>
      <c r="AE830" s="37"/>
      <c r="AF830" s="36"/>
      <c r="AG830" s="72"/>
      <c r="AH830" s="37"/>
      <c r="AI830" s="36"/>
      <c r="AJ830" s="17"/>
      <c r="AK830" s="57"/>
    </row>
    <row r="831" spans="1:37" ht="16.5" customHeight="1">
      <c r="A831" s="30"/>
      <c r="B831" s="31"/>
      <c r="C831" s="31"/>
      <c r="D831" s="31"/>
      <c r="E831" s="33"/>
      <c r="F831" s="34"/>
      <c r="G831" s="35"/>
      <c r="H831" s="36" t="str">
        <f t="shared" si="67"/>
        <v/>
      </c>
      <c r="I831" s="34"/>
      <c r="J831" s="35"/>
      <c r="K831" s="36" t="str">
        <f t="shared" si="68"/>
        <v/>
      </c>
      <c r="L831" s="34"/>
      <c r="M831" s="37" t="str">
        <f t="shared" si="69"/>
        <v xml:space="preserve"> </v>
      </c>
      <c r="N831" s="36" t="str">
        <f t="shared" si="70"/>
        <v xml:space="preserve"> </v>
      </c>
      <c r="O831" s="38" t="str">
        <f t="shared" si="71"/>
        <v xml:space="preserve"> </v>
      </c>
      <c r="P831" s="37" t="str">
        <f t="shared" si="72"/>
        <v xml:space="preserve"> </v>
      </c>
      <c r="Q831" s="36" t="str">
        <f t="shared" si="73"/>
        <v xml:space="preserve"> </v>
      </c>
      <c r="R831" s="29"/>
      <c r="S831" s="30"/>
      <c r="T831" s="31"/>
      <c r="U831" s="31"/>
      <c r="V831" s="31"/>
      <c r="W831" s="33"/>
      <c r="X831" s="35"/>
      <c r="Y831" s="35"/>
      <c r="Z831" s="33"/>
      <c r="AA831" s="35"/>
      <c r="AB831" s="35"/>
      <c r="AC831" s="33"/>
      <c r="AD831" s="35"/>
      <c r="AE831" s="35"/>
      <c r="AF831" s="33"/>
      <c r="AG831" s="31"/>
      <c r="AH831" s="35"/>
      <c r="AI831" s="33"/>
      <c r="AJ831" s="29"/>
      <c r="AK831" s="57"/>
    </row>
    <row r="832" spans="1:37" ht="16.5" customHeight="1">
      <c r="A832" s="30"/>
      <c r="B832" s="31"/>
      <c r="C832" s="31"/>
      <c r="D832" s="31"/>
      <c r="E832" s="33"/>
      <c r="F832" s="34"/>
      <c r="G832" s="35"/>
      <c r="H832" s="36" t="str">
        <f t="shared" si="67"/>
        <v/>
      </c>
      <c r="I832" s="34"/>
      <c r="J832" s="35"/>
      <c r="K832" s="36" t="str">
        <f t="shared" si="68"/>
        <v/>
      </c>
      <c r="L832" s="34"/>
      <c r="M832" s="37" t="str">
        <f t="shared" si="69"/>
        <v xml:space="preserve"> </v>
      </c>
      <c r="N832" s="36" t="str">
        <f t="shared" si="70"/>
        <v xml:space="preserve"> </v>
      </c>
      <c r="O832" s="38" t="str">
        <f t="shared" si="71"/>
        <v xml:space="preserve"> </v>
      </c>
      <c r="P832" s="37" t="str">
        <f t="shared" si="72"/>
        <v xml:space="preserve"> </v>
      </c>
      <c r="Q832" s="36" t="str">
        <f t="shared" si="73"/>
        <v xml:space="preserve"> </v>
      </c>
      <c r="R832" s="29"/>
      <c r="S832" s="51"/>
      <c r="T832" s="72"/>
      <c r="U832" s="72"/>
      <c r="V832" s="72"/>
      <c r="W832" s="36"/>
      <c r="X832" s="37"/>
      <c r="Y832" s="37"/>
      <c r="Z832" s="36"/>
      <c r="AA832" s="37"/>
      <c r="AB832" s="37"/>
      <c r="AC832" s="36"/>
      <c r="AD832" s="37"/>
      <c r="AE832" s="37"/>
      <c r="AF832" s="36"/>
      <c r="AG832" s="72"/>
      <c r="AH832" s="37"/>
      <c r="AI832" s="36"/>
      <c r="AJ832" s="17"/>
      <c r="AK832" s="57"/>
    </row>
    <row r="833" spans="1:37" ht="16.5" customHeight="1">
      <c r="A833" s="30"/>
      <c r="B833" s="31"/>
      <c r="C833" s="31"/>
      <c r="D833" s="31"/>
      <c r="E833" s="33"/>
      <c r="F833" s="34"/>
      <c r="G833" s="35"/>
      <c r="H833" s="36" t="str">
        <f t="shared" si="67"/>
        <v/>
      </c>
      <c r="I833" s="34"/>
      <c r="J833" s="35"/>
      <c r="K833" s="36" t="str">
        <f t="shared" si="68"/>
        <v/>
      </c>
      <c r="L833" s="34"/>
      <c r="M833" s="37" t="str">
        <f t="shared" si="69"/>
        <v xml:space="preserve"> </v>
      </c>
      <c r="N833" s="36" t="str">
        <f t="shared" si="70"/>
        <v xml:space="preserve"> </v>
      </c>
      <c r="O833" s="38" t="str">
        <f t="shared" si="71"/>
        <v xml:space="preserve"> </v>
      </c>
      <c r="P833" s="37" t="str">
        <f t="shared" si="72"/>
        <v xml:space="preserve"> </v>
      </c>
      <c r="Q833" s="36" t="str">
        <f t="shared" si="73"/>
        <v xml:space="preserve"> </v>
      </c>
      <c r="R833" s="29"/>
      <c r="S833" s="30"/>
      <c r="T833" s="31"/>
      <c r="U833" s="31"/>
      <c r="V833" s="31"/>
      <c r="W833" s="33"/>
      <c r="X833" s="35"/>
      <c r="Y833" s="35"/>
      <c r="Z833" s="33"/>
      <c r="AA833" s="35"/>
      <c r="AB833" s="35"/>
      <c r="AC833" s="33"/>
      <c r="AD833" s="35"/>
      <c r="AE833" s="35"/>
      <c r="AF833" s="33"/>
      <c r="AG833" s="31"/>
      <c r="AH833" s="35"/>
      <c r="AI833" s="33"/>
      <c r="AJ833" s="29"/>
      <c r="AK833" s="57"/>
    </row>
    <row r="834" spans="1:37" ht="16.5" customHeight="1">
      <c r="A834" s="30"/>
      <c r="B834" s="31"/>
      <c r="C834" s="31"/>
      <c r="D834" s="31"/>
      <c r="E834" s="33"/>
      <c r="F834" s="34"/>
      <c r="G834" s="35"/>
      <c r="H834" s="36" t="str">
        <f t="shared" si="67"/>
        <v/>
      </c>
      <c r="I834" s="34"/>
      <c r="J834" s="35"/>
      <c r="K834" s="36" t="str">
        <f t="shared" si="68"/>
        <v/>
      </c>
      <c r="L834" s="34"/>
      <c r="M834" s="37" t="str">
        <f t="shared" si="69"/>
        <v xml:space="preserve"> </v>
      </c>
      <c r="N834" s="36" t="str">
        <f t="shared" si="70"/>
        <v xml:space="preserve"> </v>
      </c>
      <c r="O834" s="38" t="str">
        <f t="shared" si="71"/>
        <v xml:space="preserve"> </v>
      </c>
      <c r="P834" s="37" t="str">
        <f t="shared" si="72"/>
        <v xml:space="preserve"> </v>
      </c>
      <c r="Q834" s="36" t="str">
        <f t="shared" si="73"/>
        <v xml:space="preserve"> </v>
      </c>
      <c r="R834" s="29"/>
      <c r="S834" s="51"/>
      <c r="T834" s="72"/>
      <c r="U834" s="72"/>
      <c r="V834" s="72"/>
      <c r="W834" s="36"/>
      <c r="X834" s="37"/>
      <c r="Y834" s="37"/>
      <c r="Z834" s="36"/>
      <c r="AA834" s="37"/>
      <c r="AB834" s="37"/>
      <c r="AC834" s="36"/>
      <c r="AD834" s="37"/>
      <c r="AE834" s="37"/>
      <c r="AF834" s="36"/>
      <c r="AG834" s="72"/>
      <c r="AH834" s="37"/>
      <c r="AI834" s="36"/>
      <c r="AJ834" s="17"/>
      <c r="AK834" s="57"/>
    </row>
    <row r="835" spans="1:37" ht="16.5" customHeight="1">
      <c r="A835" s="30"/>
      <c r="B835" s="31"/>
      <c r="C835" s="31"/>
      <c r="D835" s="31"/>
      <c r="E835" s="33"/>
      <c r="F835" s="34"/>
      <c r="G835" s="35"/>
      <c r="H835" s="36" t="str">
        <f t="shared" si="67"/>
        <v/>
      </c>
      <c r="I835" s="34"/>
      <c r="J835" s="35"/>
      <c r="K835" s="36" t="str">
        <f t="shared" si="68"/>
        <v/>
      </c>
      <c r="L835" s="34"/>
      <c r="M835" s="37" t="str">
        <f t="shared" si="69"/>
        <v xml:space="preserve"> </v>
      </c>
      <c r="N835" s="36" t="str">
        <f t="shared" si="70"/>
        <v xml:space="preserve"> </v>
      </c>
      <c r="O835" s="38" t="str">
        <f t="shared" si="71"/>
        <v xml:space="preserve"> </v>
      </c>
      <c r="P835" s="37" t="str">
        <f t="shared" si="72"/>
        <v xml:space="preserve"> </v>
      </c>
      <c r="Q835" s="36" t="str">
        <f t="shared" si="73"/>
        <v xml:space="preserve"> </v>
      </c>
      <c r="R835" s="29"/>
      <c r="S835" s="30"/>
      <c r="T835" s="31"/>
      <c r="U835" s="31"/>
      <c r="V835" s="31"/>
      <c r="W835" s="33"/>
      <c r="X835" s="35"/>
      <c r="Y835" s="35"/>
      <c r="Z835" s="33"/>
      <c r="AA835" s="35"/>
      <c r="AB835" s="35"/>
      <c r="AC835" s="33"/>
      <c r="AD835" s="35"/>
      <c r="AE835" s="35"/>
      <c r="AF835" s="33"/>
      <c r="AG835" s="31"/>
      <c r="AH835" s="35"/>
      <c r="AI835" s="33"/>
      <c r="AJ835" s="29"/>
      <c r="AK835" s="57"/>
    </row>
    <row r="836" spans="1:37" ht="16.5" customHeight="1">
      <c r="A836" s="30"/>
      <c r="B836" s="31"/>
      <c r="C836" s="31"/>
      <c r="D836" s="31"/>
      <c r="E836" s="33"/>
      <c r="F836" s="34"/>
      <c r="G836" s="35"/>
      <c r="H836" s="36" t="str">
        <f t="shared" si="67"/>
        <v/>
      </c>
      <c r="I836" s="34"/>
      <c r="J836" s="35"/>
      <c r="K836" s="36" t="str">
        <f t="shared" si="68"/>
        <v/>
      </c>
      <c r="L836" s="34"/>
      <c r="M836" s="37" t="str">
        <f t="shared" si="69"/>
        <v xml:space="preserve"> </v>
      </c>
      <c r="N836" s="36" t="str">
        <f t="shared" si="70"/>
        <v xml:space="preserve"> </v>
      </c>
      <c r="O836" s="38" t="str">
        <f t="shared" si="71"/>
        <v xml:space="preserve"> </v>
      </c>
      <c r="P836" s="37" t="str">
        <f t="shared" si="72"/>
        <v xml:space="preserve"> </v>
      </c>
      <c r="Q836" s="36" t="str">
        <f t="shared" si="73"/>
        <v xml:space="preserve"> </v>
      </c>
      <c r="R836" s="29"/>
      <c r="S836" s="51"/>
      <c r="T836" s="72"/>
      <c r="U836" s="72"/>
      <c r="V836" s="72"/>
      <c r="W836" s="36"/>
      <c r="X836" s="37"/>
      <c r="Y836" s="37"/>
      <c r="Z836" s="36"/>
      <c r="AA836" s="37"/>
      <c r="AB836" s="37"/>
      <c r="AC836" s="36"/>
      <c r="AD836" s="37"/>
      <c r="AE836" s="37"/>
      <c r="AF836" s="36"/>
      <c r="AG836" s="72"/>
      <c r="AH836" s="37"/>
      <c r="AI836" s="36"/>
      <c r="AJ836" s="17"/>
      <c r="AK836" s="57"/>
    </row>
    <row r="837" spans="1:37" ht="16.5" customHeight="1">
      <c r="A837" s="30"/>
      <c r="B837" s="31"/>
      <c r="C837" s="31"/>
      <c r="D837" s="31"/>
      <c r="E837" s="33"/>
      <c r="F837" s="34"/>
      <c r="G837" s="35"/>
      <c r="H837" s="36" t="str">
        <f t="shared" si="67"/>
        <v/>
      </c>
      <c r="I837" s="34"/>
      <c r="J837" s="35"/>
      <c r="K837" s="36" t="str">
        <f t="shared" si="68"/>
        <v/>
      </c>
      <c r="L837" s="34"/>
      <c r="M837" s="37" t="str">
        <f t="shared" si="69"/>
        <v xml:space="preserve"> </v>
      </c>
      <c r="N837" s="36" t="str">
        <f t="shared" si="70"/>
        <v xml:space="preserve"> </v>
      </c>
      <c r="O837" s="38" t="str">
        <f t="shared" si="71"/>
        <v xml:space="preserve"> </v>
      </c>
      <c r="P837" s="37" t="str">
        <f t="shared" si="72"/>
        <v xml:space="preserve"> </v>
      </c>
      <c r="Q837" s="36" t="str">
        <f t="shared" si="73"/>
        <v xml:space="preserve"> </v>
      </c>
      <c r="R837" s="29"/>
      <c r="S837" s="30"/>
      <c r="T837" s="31"/>
      <c r="U837" s="31"/>
      <c r="V837" s="31"/>
      <c r="W837" s="33"/>
      <c r="X837" s="35"/>
      <c r="Y837" s="35"/>
      <c r="Z837" s="33"/>
      <c r="AA837" s="35"/>
      <c r="AB837" s="35"/>
      <c r="AC837" s="33"/>
      <c r="AD837" s="35"/>
      <c r="AE837" s="35"/>
      <c r="AF837" s="33"/>
      <c r="AG837" s="31"/>
      <c r="AH837" s="35"/>
      <c r="AI837" s="33"/>
      <c r="AJ837" s="29"/>
      <c r="AK837" s="57"/>
    </row>
    <row r="838" spans="1:37" ht="16.5" customHeight="1">
      <c r="A838" s="30"/>
      <c r="B838" s="31"/>
      <c r="C838" s="31"/>
      <c r="D838" s="31"/>
      <c r="E838" s="33"/>
      <c r="F838" s="34"/>
      <c r="G838" s="35"/>
      <c r="H838" s="36" t="str">
        <f t="shared" si="67"/>
        <v/>
      </c>
      <c r="I838" s="34"/>
      <c r="J838" s="35"/>
      <c r="K838" s="36" t="str">
        <f t="shared" si="68"/>
        <v/>
      </c>
      <c r="L838" s="34"/>
      <c r="M838" s="37" t="str">
        <f t="shared" si="69"/>
        <v xml:space="preserve"> </v>
      </c>
      <c r="N838" s="36" t="str">
        <f t="shared" si="70"/>
        <v xml:space="preserve"> </v>
      </c>
      <c r="O838" s="38" t="str">
        <f t="shared" si="71"/>
        <v xml:space="preserve"> </v>
      </c>
      <c r="P838" s="37" t="str">
        <f t="shared" si="72"/>
        <v xml:space="preserve"> </v>
      </c>
      <c r="Q838" s="36" t="str">
        <f t="shared" si="73"/>
        <v xml:space="preserve"> </v>
      </c>
      <c r="R838" s="29"/>
      <c r="S838" s="51"/>
      <c r="T838" s="72"/>
      <c r="U838" s="72"/>
      <c r="V838" s="72"/>
      <c r="W838" s="36"/>
      <c r="X838" s="37"/>
      <c r="Y838" s="37"/>
      <c r="Z838" s="36"/>
      <c r="AA838" s="37"/>
      <c r="AB838" s="37"/>
      <c r="AC838" s="36"/>
      <c r="AD838" s="37"/>
      <c r="AE838" s="37"/>
      <c r="AF838" s="36"/>
      <c r="AG838" s="72"/>
      <c r="AH838" s="37"/>
      <c r="AI838" s="36"/>
      <c r="AJ838" s="17"/>
      <c r="AK838" s="57"/>
    </row>
    <row r="839" spans="1:37" ht="16.5" customHeight="1">
      <c r="A839" s="30"/>
      <c r="B839" s="31"/>
      <c r="C839" s="31"/>
      <c r="D839" s="31"/>
      <c r="E839" s="33"/>
      <c r="F839" s="34"/>
      <c r="G839" s="35"/>
      <c r="H839" s="36" t="str">
        <f t="shared" si="67"/>
        <v/>
      </c>
      <c r="I839" s="34"/>
      <c r="J839" s="35"/>
      <c r="K839" s="36" t="str">
        <f t="shared" si="68"/>
        <v/>
      </c>
      <c r="L839" s="34"/>
      <c r="M839" s="37" t="str">
        <f t="shared" si="69"/>
        <v xml:space="preserve"> </v>
      </c>
      <c r="N839" s="36" t="str">
        <f t="shared" si="70"/>
        <v xml:space="preserve"> </v>
      </c>
      <c r="O839" s="38" t="str">
        <f t="shared" si="71"/>
        <v xml:space="preserve"> </v>
      </c>
      <c r="P839" s="37" t="str">
        <f t="shared" si="72"/>
        <v xml:space="preserve"> </v>
      </c>
      <c r="Q839" s="36" t="str">
        <f t="shared" si="73"/>
        <v xml:space="preserve"> </v>
      </c>
      <c r="R839" s="29"/>
      <c r="S839" s="30"/>
      <c r="T839" s="31"/>
      <c r="U839" s="31"/>
      <c r="V839" s="31"/>
      <c r="W839" s="33"/>
      <c r="X839" s="35"/>
      <c r="Y839" s="35"/>
      <c r="Z839" s="33"/>
      <c r="AA839" s="35"/>
      <c r="AB839" s="35"/>
      <c r="AC839" s="33"/>
      <c r="AD839" s="35"/>
      <c r="AE839" s="35"/>
      <c r="AF839" s="33"/>
      <c r="AG839" s="31"/>
      <c r="AH839" s="35"/>
      <c r="AI839" s="33"/>
      <c r="AJ839" s="29"/>
      <c r="AK839" s="57"/>
    </row>
    <row r="840" spans="1:37" ht="16.5" customHeight="1">
      <c r="A840" s="30"/>
      <c r="B840" s="31"/>
      <c r="C840" s="31"/>
      <c r="D840" s="31"/>
      <c r="E840" s="33"/>
      <c r="F840" s="34"/>
      <c r="G840" s="35"/>
      <c r="H840" s="36" t="str">
        <f t="shared" si="67"/>
        <v/>
      </c>
      <c r="I840" s="34"/>
      <c r="J840" s="35"/>
      <c r="K840" s="36" t="str">
        <f t="shared" si="68"/>
        <v/>
      </c>
      <c r="L840" s="34"/>
      <c r="M840" s="37" t="str">
        <f t="shared" si="69"/>
        <v xml:space="preserve"> </v>
      </c>
      <c r="N840" s="36" t="str">
        <f t="shared" si="70"/>
        <v xml:space="preserve"> </v>
      </c>
      <c r="O840" s="38" t="str">
        <f t="shared" si="71"/>
        <v xml:space="preserve"> </v>
      </c>
      <c r="P840" s="37" t="str">
        <f t="shared" si="72"/>
        <v xml:space="preserve"> </v>
      </c>
      <c r="Q840" s="36" t="str">
        <f t="shared" si="73"/>
        <v xml:space="preserve"> </v>
      </c>
      <c r="R840" s="29"/>
      <c r="S840" s="51"/>
      <c r="T840" s="72"/>
      <c r="U840" s="72"/>
      <c r="V840" s="72"/>
      <c r="W840" s="36"/>
      <c r="X840" s="37"/>
      <c r="Y840" s="37"/>
      <c r="Z840" s="36"/>
      <c r="AA840" s="37"/>
      <c r="AB840" s="37"/>
      <c r="AC840" s="36"/>
      <c r="AD840" s="37"/>
      <c r="AE840" s="37"/>
      <c r="AF840" s="36"/>
      <c r="AG840" s="72"/>
      <c r="AH840" s="37"/>
      <c r="AI840" s="36"/>
      <c r="AJ840" s="17"/>
      <c r="AK840" s="57"/>
    </row>
    <row r="841" spans="1:37" ht="16.5" customHeight="1">
      <c r="A841" s="30"/>
      <c r="B841" s="31"/>
      <c r="C841" s="31"/>
      <c r="D841" s="31"/>
      <c r="E841" s="33"/>
      <c r="F841" s="34"/>
      <c r="G841" s="35"/>
      <c r="H841" s="36" t="str">
        <f t="shared" si="67"/>
        <v/>
      </c>
      <c r="I841" s="34"/>
      <c r="J841" s="35"/>
      <c r="K841" s="36" t="str">
        <f t="shared" si="68"/>
        <v/>
      </c>
      <c r="L841" s="34"/>
      <c r="M841" s="37" t="str">
        <f t="shared" si="69"/>
        <v xml:space="preserve"> </v>
      </c>
      <c r="N841" s="36" t="str">
        <f t="shared" si="70"/>
        <v xml:space="preserve"> </v>
      </c>
      <c r="O841" s="38" t="str">
        <f t="shared" si="71"/>
        <v xml:space="preserve"> </v>
      </c>
      <c r="P841" s="37" t="str">
        <f t="shared" si="72"/>
        <v xml:space="preserve"> </v>
      </c>
      <c r="Q841" s="36" t="str">
        <f t="shared" si="73"/>
        <v xml:space="preserve"> </v>
      </c>
      <c r="R841" s="29"/>
      <c r="S841" s="30"/>
      <c r="T841" s="31"/>
      <c r="U841" s="31"/>
      <c r="V841" s="31"/>
      <c r="W841" s="33"/>
      <c r="X841" s="35"/>
      <c r="Y841" s="35"/>
      <c r="Z841" s="33"/>
      <c r="AA841" s="35"/>
      <c r="AB841" s="35"/>
      <c r="AC841" s="33"/>
      <c r="AD841" s="35"/>
      <c r="AE841" s="35"/>
      <c r="AF841" s="33"/>
      <c r="AG841" s="31"/>
      <c r="AH841" s="35"/>
      <c r="AI841" s="33"/>
      <c r="AJ841" s="29"/>
      <c r="AK841" s="57"/>
    </row>
    <row r="842" spans="1:37" ht="16.5" customHeight="1">
      <c r="A842" s="30"/>
      <c r="B842" s="31"/>
      <c r="C842" s="31"/>
      <c r="D842" s="31"/>
      <c r="E842" s="33"/>
      <c r="F842" s="34"/>
      <c r="G842" s="35"/>
      <c r="H842" s="36" t="str">
        <f t="shared" si="67"/>
        <v/>
      </c>
      <c r="I842" s="34"/>
      <c r="J842" s="35"/>
      <c r="K842" s="36" t="str">
        <f t="shared" si="68"/>
        <v/>
      </c>
      <c r="L842" s="34"/>
      <c r="M842" s="37" t="str">
        <f t="shared" si="69"/>
        <v xml:space="preserve"> </v>
      </c>
      <c r="N842" s="36" t="str">
        <f t="shared" si="70"/>
        <v xml:space="preserve"> </v>
      </c>
      <c r="O842" s="38" t="str">
        <f t="shared" si="71"/>
        <v xml:space="preserve"> </v>
      </c>
      <c r="P842" s="37" t="str">
        <f t="shared" si="72"/>
        <v xml:space="preserve"> </v>
      </c>
      <c r="Q842" s="36" t="str">
        <f t="shared" si="73"/>
        <v xml:space="preserve"> </v>
      </c>
      <c r="R842" s="29"/>
      <c r="S842" s="51"/>
      <c r="T842" s="72"/>
      <c r="U842" s="72"/>
      <c r="V842" s="72"/>
      <c r="W842" s="36"/>
      <c r="X842" s="37"/>
      <c r="Y842" s="37"/>
      <c r="Z842" s="36"/>
      <c r="AA842" s="37"/>
      <c r="AB842" s="37"/>
      <c r="AC842" s="36"/>
      <c r="AD842" s="37"/>
      <c r="AE842" s="37"/>
      <c r="AF842" s="36"/>
      <c r="AG842" s="72"/>
      <c r="AH842" s="37"/>
      <c r="AI842" s="36"/>
      <c r="AJ842" s="17"/>
      <c r="AK842" s="57"/>
    </row>
    <row r="843" spans="1:37" ht="16.5" customHeight="1">
      <c r="A843" s="30"/>
      <c r="B843" s="31"/>
      <c r="C843" s="31"/>
      <c r="D843" s="31"/>
      <c r="E843" s="33"/>
      <c r="F843" s="34"/>
      <c r="G843" s="35"/>
      <c r="H843" s="36" t="str">
        <f t="shared" si="67"/>
        <v/>
      </c>
      <c r="I843" s="34"/>
      <c r="J843" s="35"/>
      <c r="K843" s="36" t="str">
        <f t="shared" si="68"/>
        <v/>
      </c>
      <c r="L843" s="34"/>
      <c r="M843" s="37" t="str">
        <f t="shared" si="69"/>
        <v xml:space="preserve"> </v>
      </c>
      <c r="N843" s="36" t="str">
        <f t="shared" si="70"/>
        <v xml:space="preserve"> </v>
      </c>
      <c r="O843" s="38" t="str">
        <f t="shared" si="71"/>
        <v xml:space="preserve"> </v>
      </c>
      <c r="P843" s="37" t="str">
        <f t="shared" si="72"/>
        <v xml:space="preserve"> </v>
      </c>
      <c r="Q843" s="36" t="str">
        <f t="shared" si="73"/>
        <v xml:space="preserve"> </v>
      </c>
      <c r="R843" s="29"/>
      <c r="S843" s="30"/>
      <c r="T843" s="31"/>
      <c r="U843" s="31"/>
      <c r="V843" s="31"/>
      <c r="W843" s="33"/>
      <c r="X843" s="35"/>
      <c r="Y843" s="35"/>
      <c r="Z843" s="33"/>
      <c r="AA843" s="35"/>
      <c r="AB843" s="35"/>
      <c r="AC843" s="33"/>
      <c r="AD843" s="35"/>
      <c r="AE843" s="35"/>
      <c r="AF843" s="33"/>
      <c r="AG843" s="31"/>
      <c r="AH843" s="35"/>
      <c r="AI843" s="33"/>
      <c r="AJ843" s="29"/>
      <c r="AK843" s="57"/>
    </row>
    <row r="844" spans="1:37" ht="16.5" customHeight="1">
      <c r="A844" s="30"/>
      <c r="B844" s="31"/>
      <c r="C844" s="31"/>
      <c r="D844" s="31"/>
      <c r="E844" s="33"/>
      <c r="F844" s="34"/>
      <c r="G844" s="35"/>
      <c r="H844" s="36" t="str">
        <f t="shared" si="67"/>
        <v/>
      </c>
      <c r="I844" s="34"/>
      <c r="J844" s="35"/>
      <c r="K844" s="36" t="str">
        <f t="shared" si="68"/>
        <v/>
      </c>
      <c r="L844" s="34"/>
      <c r="M844" s="37" t="str">
        <f t="shared" si="69"/>
        <v xml:space="preserve"> </v>
      </c>
      <c r="N844" s="36" t="str">
        <f t="shared" si="70"/>
        <v xml:space="preserve"> </v>
      </c>
      <c r="O844" s="38" t="str">
        <f t="shared" si="71"/>
        <v xml:space="preserve"> </v>
      </c>
      <c r="P844" s="37" t="str">
        <f t="shared" si="72"/>
        <v xml:space="preserve"> </v>
      </c>
      <c r="Q844" s="36" t="str">
        <f t="shared" si="73"/>
        <v xml:space="preserve"> </v>
      </c>
      <c r="R844" s="29"/>
      <c r="S844" s="51"/>
      <c r="T844" s="72"/>
      <c r="U844" s="72"/>
      <c r="V844" s="72"/>
      <c r="W844" s="36"/>
      <c r="X844" s="37"/>
      <c r="Y844" s="37"/>
      <c r="Z844" s="36"/>
      <c r="AA844" s="37"/>
      <c r="AB844" s="37"/>
      <c r="AC844" s="36"/>
      <c r="AD844" s="37"/>
      <c r="AE844" s="37"/>
      <c r="AF844" s="36"/>
      <c r="AG844" s="72"/>
      <c r="AH844" s="37"/>
      <c r="AI844" s="36"/>
      <c r="AJ844" s="17"/>
      <c r="AK844" s="57"/>
    </row>
    <row r="845" spans="1:37" ht="16.5" customHeight="1">
      <c r="A845" s="30"/>
      <c r="B845" s="31"/>
      <c r="C845" s="31"/>
      <c r="D845" s="31"/>
      <c r="E845" s="33"/>
      <c r="F845" s="34"/>
      <c r="G845" s="35"/>
      <c r="H845" s="36" t="str">
        <f t="shared" si="67"/>
        <v/>
      </c>
      <c r="I845" s="34"/>
      <c r="J845" s="35"/>
      <c r="K845" s="36" t="str">
        <f t="shared" si="68"/>
        <v/>
      </c>
      <c r="L845" s="34"/>
      <c r="M845" s="37" t="str">
        <f t="shared" si="69"/>
        <v xml:space="preserve"> </v>
      </c>
      <c r="N845" s="36" t="str">
        <f t="shared" si="70"/>
        <v xml:space="preserve"> </v>
      </c>
      <c r="O845" s="38" t="str">
        <f t="shared" si="71"/>
        <v xml:space="preserve"> </v>
      </c>
      <c r="P845" s="37" t="str">
        <f t="shared" si="72"/>
        <v xml:space="preserve"> </v>
      </c>
      <c r="Q845" s="36" t="str">
        <f t="shared" si="73"/>
        <v xml:space="preserve"> </v>
      </c>
      <c r="R845" s="29"/>
      <c r="S845" s="30"/>
      <c r="T845" s="31"/>
      <c r="U845" s="31"/>
      <c r="V845" s="31"/>
      <c r="W845" s="33"/>
      <c r="X845" s="35"/>
      <c r="Y845" s="35"/>
      <c r="Z845" s="33"/>
      <c r="AA845" s="35"/>
      <c r="AB845" s="35"/>
      <c r="AC845" s="33"/>
      <c r="AD845" s="35"/>
      <c r="AE845" s="35"/>
      <c r="AF845" s="33"/>
      <c r="AG845" s="31"/>
      <c r="AH845" s="35"/>
      <c r="AI845" s="33"/>
      <c r="AJ845" s="29"/>
      <c r="AK845" s="57"/>
    </row>
    <row r="846" spans="1:37" ht="16.5" customHeight="1">
      <c r="A846" s="30"/>
      <c r="B846" s="31"/>
      <c r="C846" s="31"/>
      <c r="D846" s="31"/>
      <c r="E846" s="33"/>
      <c r="F846" s="34"/>
      <c r="G846" s="35"/>
      <c r="H846" s="36" t="str">
        <f t="shared" si="67"/>
        <v/>
      </c>
      <c r="I846" s="34"/>
      <c r="J846" s="35"/>
      <c r="K846" s="36" t="str">
        <f t="shared" si="68"/>
        <v/>
      </c>
      <c r="L846" s="34"/>
      <c r="M846" s="37" t="str">
        <f t="shared" si="69"/>
        <v xml:space="preserve"> </v>
      </c>
      <c r="N846" s="36" t="str">
        <f t="shared" si="70"/>
        <v xml:space="preserve"> </v>
      </c>
      <c r="O846" s="38" t="str">
        <f t="shared" si="71"/>
        <v xml:space="preserve"> </v>
      </c>
      <c r="P846" s="37" t="str">
        <f t="shared" si="72"/>
        <v xml:space="preserve"> </v>
      </c>
      <c r="Q846" s="36" t="str">
        <f t="shared" si="73"/>
        <v xml:space="preserve"> </v>
      </c>
      <c r="R846" s="29"/>
      <c r="S846" s="51"/>
      <c r="T846" s="72"/>
      <c r="U846" s="72"/>
      <c r="V846" s="72"/>
      <c r="W846" s="36"/>
      <c r="X846" s="37"/>
      <c r="Y846" s="37"/>
      <c r="Z846" s="36"/>
      <c r="AA846" s="37"/>
      <c r="AB846" s="37"/>
      <c r="AC846" s="36"/>
      <c r="AD846" s="37"/>
      <c r="AE846" s="37"/>
      <c r="AF846" s="36"/>
      <c r="AG846" s="72"/>
      <c r="AH846" s="37"/>
      <c r="AI846" s="36"/>
      <c r="AJ846" s="17"/>
      <c r="AK846" s="57"/>
    </row>
    <row r="847" spans="1:37" ht="16.5" customHeight="1">
      <c r="A847" s="30"/>
      <c r="B847" s="31"/>
      <c r="C847" s="31"/>
      <c r="D847" s="31"/>
      <c r="E847" s="33"/>
      <c r="F847" s="34"/>
      <c r="G847" s="35"/>
      <c r="H847" s="36" t="str">
        <f t="shared" si="67"/>
        <v/>
      </c>
      <c r="I847" s="34"/>
      <c r="J847" s="35"/>
      <c r="K847" s="36" t="str">
        <f t="shared" si="68"/>
        <v/>
      </c>
      <c r="L847" s="34"/>
      <c r="M847" s="37" t="str">
        <f t="shared" si="69"/>
        <v xml:space="preserve"> </v>
      </c>
      <c r="N847" s="36" t="str">
        <f t="shared" si="70"/>
        <v xml:space="preserve"> </v>
      </c>
      <c r="O847" s="38" t="str">
        <f t="shared" si="71"/>
        <v xml:space="preserve"> </v>
      </c>
      <c r="P847" s="37" t="str">
        <f t="shared" si="72"/>
        <v xml:space="preserve"> </v>
      </c>
      <c r="Q847" s="36" t="str">
        <f t="shared" si="73"/>
        <v xml:space="preserve"> </v>
      </c>
      <c r="R847" s="29"/>
      <c r="S847" s="30"/>
      <c r="T847" s="31"/>
      <c r="U847" s="31"/>
      <c r="V847" s="31"/>
      <c r="W847" s="33"/>
      <c r="X847" s="35"/>
      <c r="Y847" s="35"/>
      <c r="Z847" s="33"/>
      <c r="AA847" s="35"/>
      <c r="AB847" s="35"/>
      <c r="AC847" s="33"/>
      <c r="AD847" s="35"/>
      <c r="AE847" s="35"/>
      <c r="AF847" s="33"/>
      <c r="AG847" s="31"/>
      <c r="AH847" s="35"/>
      <c r="AI847" s="33"/>
      <c r="AJ847" s="29"/>
      <c r="AK847" s="57"/>
    </row>
    <row r="848" spans="1:37" ht="16.5" customHeight="1">
      <c r="A848" s="30"/>
      <c r="B848" s="31"/>
      <c r="C848" s="31"/>
      <c r="D848" s="31"/>
      <c r="E848" s="33"/>
      <c r="F848" s="34"/>
      <c r="G848" s="35"/>
      <c r="H848" s="36" t="str">
        <f t="shared" si="67"/>
        <v/>
      </c>
      <c r="I848" s="34"/>
      <c r="J848" s="35"/>
      <c r="K848" s="36" t="str">
        <f t="shared" si="68"/>
        <v/>
      </c>
      <c r="L848" s="34"/>
      <c r="M848" s="37" t="str">
        <f t="shared" si="69"/>
        <v xml:space="preserve"> </v>
      </c>
      <c r="N848" s="36" t="str">
        <f t="shared" si="70"/>
        <v xml:space="preserve"> </v>
      </c>
      <c r="O848" s="38" t="str">
        <f t="shared" si="71"/>
        <v xml:space="preserve"> </v>
      </c>
      <c r="P848" s="37" t="str">
        <f t="shared" si="72"/>
        <v xml:space="preserve"> </v>
      </c>
      <c r="Q848" s="36" t="str">
        <f t="shared" si="73"/>
        <v xml:space="preserve"> </v>
      </c>
      <c r="R848" s="29"/>
      <c r="S848" s="51"/>
      <c r="T848" s="72"/>
      <c r="U848" s="72"/>
      <c r="V848" s="72"/>
      <c r="W848" s="36"/>
      <c r="X848" s="37"/>
      <c r="Y848" s="37"/>
      <c r="Z848" s="36"/>
      <c r="AA848" s="37"/>
      <c r="AB848" s="37"/>
      <c r="AC848" s="36"/>
      <c r="AD848" s="37"/>
      <c r="AE848" s="37"/>
      <c r="AF848" s="36"/>
      <c r="AG848" s="72"/>
      <c r="AH848" s="37"/>
      <c r="AI848" s="36"/>
      <c r="AJ848" s="17"/>
      <c r="AK848" s="57"/>
    </row>
    <row r="849" spans="1:37" ht="16.5" customHeight="1">
      <c r="A849" s="30"/>
      <c r="B849" s="31"/>
      <c r="C849" s="31"/>
      <c r="D849" s="31"/>
      <c r="E849" s="33"/>
      <c r="F849" s="34"/>
      <c r="G849" s="35"/>
      <c r="H849" s="36" t="str">
        <f t="shared" si="67"/>
        <v/>
      </c>
      <c r="I849" s="34"/>
      <c r="J849" s="35"/>
      <c r="K849" s="36" t="str">
        <f t="shared" si="68"/>
        <v/>
      </c>
      <c r="L849" s="34"/>
      <c r="M849" s="37" t="str">
        <f t="shared" si="69"/>
        <v xml:space="preserve"> </v>
      </c>
      <c r="N849" s="36" t="str">
        <f t="shared" si="70"/>
        <v xml:space="preserve"> </v>
      </c>
      <c r="O849" s="38" t="str">
        <f t="shared" si="71"/>
        <v xml:space="preserve"> </v>
      </c>
      <c r="P849" s="37" t="str">
        <f t="shared" si="72"/>
        <v xml:space="preserve"> </v>
      </c>
      <c r="Q849" s="36" t="str">
        <f t="shared" si="73"/>
        <v xml:space="preserve"> </v>
      </c>
      <c r="R849" s="29"/>
      <c r="S849" s="30"/>
      <c r="T849" s="31"/>
      <c r="U849" s="31"/>
      <c r="V849" s="31"/>
      <c r="W849" s="33"/>
      <c r="X849" s="35"/>
      <c r="Y849" s="35"/>
      <c r="Z849" s="33"/>
      <c r="AA849" s="35"/>
      <c r="AB849" s="35"/>
      <c r="AC849" s="33"/>
      <c r="AD849" s="35"/>
      <c r="AE849" s="35"/>
      <c r="AF849" s="33"/>
      <c r="AG849" s="31"/>
      <c r="AH849" s="35"/>
      <c r="AI849" s="33"/>
      <c r="AJ849" s="29"/>
      <c r="AK849" s="57"/>
    </row>
    <row r="850" spans="1:37" ht="16.5" customHeight="1">
      <c r="A850" s="30"/>
      <c r="B850" s="31"/>
      <c r="C850" s="31"/>
      <c r="D850" s="31"/>
      <c r="E850" s="33"/>
      <c r="F850" s="34"/>
      <c r="G850" s="35"/>
      <c r="H850" s="36" t="str">
        <f t="shared" si="67"/>
        <v/>
      </c>
      <c r="I850" s="34"/>
      <c r="J850" s="35"/>
      <c r="K850" s="36" t="str">
        <f t="shared" si="68"/>
        <v/>
      </c>
      <c r="L850" s="34"/>
      <c r="M850" s="37" t="str">
        <f t="shared" si="69"/>
        <v xml:space="preserve"> </v>
      </c>
      <c r="N850" s="36" t="str">
        <f t="shared" si="70"/>
        <v xml:space="preserve"> </v>
      </c>
      <c r="O850" s="38" t="str">
        <f t="shared" si="71"/>
        <v xml:space="preserve"> </v>
      </c>
      <c r="P850" s="37" t="str">
        <f t="shared" si="72"/>
        <v xml:space="preserve"> </v>
      </c>
      <c r="Q850" s="36" t="str">
        <f t="shared" si="73"/>
        <v xml:space="preserve"> </v>
      </c>
      <c r="R850" s="29"/>
      <c r="S850" s="51"/>
      <c r="T850" s="72"/>
      <c r="U850" s="72"/>
      <c r="V850" s="72"/>
      <c r="W850" s="36"/>
      <c r="X850" s="37"/>
      <c r="Y850" s="37"/>
      <c r="Z850" s="36"/>
      <c r="AA850" s="37"/>
      <c r="AB850" s="37"/>
      <c r="AC850" s="36"/>
      <c r="AD850" s="37"/>
      <c r="AE850" s="37"/>
      <c r="AF850" s="36"/>
      <c r="AG850" s="72"/>
      <c r="AH850" s="37"/>
      <c r="AI850" s="36"/>
      <c r="AJ850" s="17"/>
      <c r="AK850" s="57"/>
    </row>
    <row r="851" spans="1:37" ht="16.5" customHeight="1">
      <c r="A851" s="30"/>
      <c r="B851" s="31"/>
      <c r="C851" s="31"/>
      <c r="D851" s="31"/>
      <c r="E851" s="33"/>
      <c r="F851" s="34"/>
      <c r="G851" s="35"/>
      <c r="H851" s="36" t="str">
        <f t="shared" si="67"/>
        <v/>
      </c>
      <c r="I851" s="34"/>
      <c r="J851" s="35"/>
      <c r="K851" s="36" t="str">
        <f t="shared" si="68"/>
        <v/>
      </c>
      <c r="L851" s="34"/>
      <c r="M851" s="37" t="str">
        <f t="shared" si="69"/>
        <v xml:space="preserve"> </v>
      </c>
      <c r="N851" s="36" t="str">
        <f t="shared" si="70"/>
        <v xml:space="preserve"> </v>
      </c>
      <c r="O851" s="38" t="str">
        <f t="shared" si="71"/>
        <v xml:space="preserve"> </v>
      </c>
      <c r="P851" s="37" t="str">
        <f t="shared" si="72"/>
        <v xml:space="preserve"> </v>
      </c>
      <c r="Q851" s="36" t="str">
        <f t="shared" si="73"/>
        <v xml:space="preserve"> </v>
      </c>
      <c r="R851" s="29"/>
      <c r="S851" s="30"/>
      <c r="T851" s="31"/>
      <c r="U851" s="31"/>
      <c r="V851" s="31"/>
      <c r="W851" s="33"/>
      <c r="X851" s="35"/>
      <c r="Y851" s="35"/>
      <c r="Z851" s="33"/>
      <c r="AA851" s="35"/>
      <c r="AB851" s="35"/>
      <c r="AC851" s="33"/>
      <c r="AD851" s="35"/>
      <c r="AE851" s="35"/>
      <c r="AF851" s="33"/>
      <c r="AG851" s="31"/>
      <c r="AH851" s="35"/>
      <c r="AI851" s="33"/>
      <c r="AJ851" s="29"/>
      <c r="AK851" s="57"/>
    </row>
    <row r="852" spans="1:37" ht="16.5" customHeight="1">
      <c r="A852" s="30"/>
      <c r="B852" s="31"/>
      <c r="C852" s="31"/>
      <c r="D852" s="31"/>
      <c r="E852" s="33"/>
      <c r="F852" s="34"/>
      <c r="G852" s="35"/>
      <c r="H852" s="36" t="str">
        <f t="shared" si="67"/>
        <v/>
      </c>
      <c r="I852" s="34"/>
      <c r="J852" s="35"/>
      <c r="K852" s="36" t="str">
        <f t="shared" si="68"/>
        <v/>
      </c>
      <c r="L852" s="34"/>
      <c r="M852" s="37" t="str">
        <f t="shared" si="69"/>
        <v xml:space="preserve"> </v>
      </c>
      <c r="N852" s="36" t="str">
        <f t="shared" si="70"/>
        <v xml:space="preserve"> </v>
      </c>
      <c r="O852" s="38" t="str">
        <f t="shared" si="71"/>
        <v xml:space="preserve"> </v>
      </c>
      <c r="P852" s="37" t="str">
        <f t="shared" si="72"/>
        <v xml:space="preserve"> </v>
      </c>
      <c r="Q852" s="36" t="str">
        <f t="shared" si="73"/>
        <v xml:space="preserve"> </v>
      </c>
      <c r="R852" s="29"/>
      <c r="S852" s="51"/>
      <c r="T852" s="72"/>
      <c r="U852" s="72"/>
      <c r="V852" s="72"/>
      <c r="W852" s="36"/>
      <c r="X852" s="37"/>
      <c r="Y852" s="37"/>
      <c r="Z852" s="36"/>
      <c r="AA852" s="37"/>
      <c r="AB852" s="37"/>
      <c r="AC852" s="36"/>
      <c r="AD852" s="37"/>
      <c r="AE852" s="37"/>
      <c r="AF852" s="36"/>
      <c r="AG852" s="72"/>
      <c r="AH852" s="37"/>
      <c r="AI852" s="36"/>
      <c r="AJ852" s="17"/>
      <c r="AK852" s="57"/>
    </row>
    <row r="853" spans="1:37" ht="16.5" customHeight="1">
      <c r="A853" s="30"/>
      <c r="B853" s="31"/>
      <c r="C853" s="31"/>
      <c r="D853" s="31"/>
      <c r="E853" s="33"/>
      <c r="F853" s="34"/>
      <c r="G853" s="35"/>
      <c r="H853" s="36" t="str">
        <f t="shared" si="67"/>
        <v/>
      </c>
      <c r="I853" s="34"/>
      <c r="J853" s="35"/>
      <c r="K853" s="36" t="str">
        <f t="shared" si="68"/>
        <v/>
      </c>
      <c r="L853" s="34"/>
      <c r="M853" s="37" t="str">
        <f t="shared" si="69"/>
        <v xml:space="preserve"> </v>
      </c>
      <c r="N853" s="36" t="str">
        <f t="shared" si="70"/>
        <v xml:space="preserve"> </v>
      </c>
      <c r="O853" s="38" t="str">
        <f t="shared" si="71"/>
        <v xml:space="preserve"> </v>
      </c>
      <c r="P853" s="37" t="str">
        <f t="shared" si="72"/>
        <v xml:space="preserve"> </v>
      </c>
      <c r="Q853" s="36" t="str">
        <f t="shared" si="73"/>
        <v xml:space="preserve"> </v>
      </c>
      <c r="R853" s="29"/>
      <c r="S853" s="30"/>
      <c r="T853" s="31"/>
      <c r="U853" s="31"/>
      <c r="V853" s="31"/>
      <c r="W853" s="33"/>
      <c r="X853" s="35"/>
      <c r="Y853" s="35"/>
      <c r="Z853" s="33"/>
      <c r="AA853" s="35"/>
      <c r="AB853" s="35"/>
      <c r="AC853" s="33"/>
      <c r="AD853" s="35"/>
      <c r="AE853" s="35"/>
      <c r="AF853" s="33"/>
      <c r="AG853" s="31"/>
      <c r="AH853" s="35"/>
      <c r="AI853" s="33"/>
      <c r="AJ853" s="29"/>
      <c r="AK853" s="57"/>
    </row>
    <row r="854" spans="1:37" ht="16.5" customHeight="1">
      <c r="A854" s="30"/>
      <c r="B854" s="31"/>
      <c r="C854" s="31"/>
      <c r="D854" s="31"/>
      <c r="E854" s="33"/>
      <c r="F854" s="34"/>
      <c r="G854" s="35"/>
      <c r="H854" s="36" t="str">
        <f t="shared" si="67"/>
        <v/>
      </c>
      <c r="I854" s="34"/>
      <c r="J854" s="35"/>
      <c r="K854" s="36" t="str">
        <f t="shared" si="68"/>
        <v/>
      </c>
      <c r="L854" s="34"/>
      <c r="M854" s="37" t="str">
        <f t="shared" si="69"/>
        <v xml:space="preserve"> </v>
      </c>
      <c r="N854" s="36" t="str">
        <f t="shared" si="70"/>
        <v xml:space="preserve"> </v>
      </c>
      <c r="O854" s="38" t="str">
        <f t="shared" si="71"/>
        <v xml:space="preserve"> </v>
      </c>
      <c r="P854" s="37" t="str">
        <f t="shared" si="72"/>
        <v xml:space="preserve"> </v>
      </c>
      <c r="Q854" s="36" t="str">
        <f t="shared" si="73"/>
        <v xml:space="preserve"> </v>
      </c>
      <c r="R854" s="29"/>
      <c r="S854" s="51"/>
      <c r="T854" s="72"/>
      <c r="U854" s="72"/>
      <c r="V854" s="72"/>
      <c r="W854" s="36"/>
      <c r="X854" s="37"/>
      <c r="Y854" s="37"/>
      <c r="Z854" s="36"/>
      <c r="AA854" s="37"/>
      <c r="AB854" s="37"/>
      <c r="AC854" s="36"/>
      <c r="AD854" s="37"/>
      <c r="AE854" s="37"/>
      <c r="AF854" s="36"/>
      <c r="AG854" s="72"/>
      <c r="AH854" s="37"/>
      <c r="AI854" s="36"/>
      <c r="AJ854" s="17"/>
      <c r="AK854" s="57"/>
    </row>
    <row r="855" spans="1:37" ht="16.5" customHeight="1">
      <c r="A855" s="30"/>
      <c r="B855" s="31"/>
      <c r="C855" s="31"/>
      <c r="D855" s="31"/>
      <c r="E855" s="33"/>
      <c r="F855" s="34"/>
      <c r="G855" s="35"/>
      <c r="H855" s="36" t="str">
        <f t="shared" si="67"/>
        <v/>
      </c>
      <c r="I855" s="34"/>
      <c r="J855" s="35"/>
      <c r="K855" s="36" t="str">
        <f t="shared" si="68"/>
        <v/>
      </c>
      <c r="L855" s="34"/>
      <c r="M855" s="37" t="str">
        <f t="shared" si="69"/>
        <v xml:space="preserve"> </v>
      </c>
      <c r="N855" s="36" t="str">
        <f t="shared" si="70"/>
        <v xml:space="preserve"> </v>
      </c>
      <c r="O855" s="38" t="str">
        <f t="shared" si="71"/>
        <v xml:space="preserve"> </v>
      </c>
      <c r="P855" s="37" t="str">
        <f t="shared" si="72"/>
        <v xml:space="preserve"> </v>
      </c>
      <c r="Q855" s="36" t="str">
        <f t="shared" si="73"/>
        <v xml:space="preserve"> </v>
      </c>
      <c r="R855" s="29"/>
      <c r="S855" s="30"/>
      <c r="T855" s="31"/>
      <c r="U855" s="31"/>
      <c r="V855" s="31"/>
      <c r="W855" s="33"/>
      <c r="X855" s="35"/>
      <c r="Y855" s="35"/>
      <c r="Z855" s="33"/>
      <c r="AA855" s="35"/>
      <c r="AB855" s="35"/>
      <c r="AC855" s="33"/>
      <c r="AD855" s="35"/>
      <c r="AE855" s="35"/>
      <c r="AF855" s="33"/>
      <c r="AG855" s="31"/>
      <c r="AH855" s="35"/>
      <c r="AI855" s="33"/>
      <c r="AJ855" s="29"/>
      <c r="AK855" s="57"/>
    </row>
    <row r="856" spans="1:37" ht="16.5" customHeight="1">
      <c r="A856" s="30"/>
      <c r="B856" s="31"/>
      <c r="C856" s="31"/>
      <c r="D856" s="31"/>
      <c r="E856" s="33"/>
      <c r="F856" s="34"/>
      <c r="G856" s="35"/>
      <c r="H856" s="36" t="str">
        <f t="shared" si="67"/>
        <v/>
      </c>
      <c r="I856" s="34"/>
      <c r="J856" s="35"/>
      <c r="K856" s="36" t="str">
        <f t="shared" si="68"/>
        <v/>
      </c>
      <c r="L856" s="34"/>
      <c r="M856" s="37" t="str">
        <f t="shared" si="69"/>
        <v xml:space="preserve"> </v>
      </c>
      <c r="N856" s="36" t="str">
        <f t="shared" si="70"/>
        <v xml:space="preserve"> </v>
      </c>
      <c r="O856" s="38" t="str">
        <f t="shared" si="71"/>
        <v xml:space="preserve"> </v>
      </c>
      <c r="P856" s="37" t="str">
        <f t="shared" si="72"/>
        <v xml:space="preserve"> </v>
      </c>
      <c r="Q856" s="36" t="str">
        <f t="shared" si="73"/>
        <v xml:space="preserve"> </v>
      </c>
      <c r="R856" s="29"/>
      <c r="S856" s="51"/>
      <c r="T856" s="72"/>
      <c r="U856" s="72"/>
      <c r="V856" s="72"/>
      <c r="W856" s="36"/>
      <c r="X856" s="37"/>
      <c r="Y856" s="37"/>
      <c r="Z856" s="36"/>
      <c r="AA856" s="37"/>
      <c r="AB856" s="37"/>
      <c r="AC856" s="36"/>
      <c r="AD856" s="37"/>
      <c r="AE856" s="37"/>
      <c r="AF856" s="36"/>
      <c r="AG856" s="72"/>
      <c r="AH856" s="37"/>
      <c r="AI856" s="36"/>
      <c r="AJ856" s="17"/>
      <c r="AK856" s="57"/>
    </row>
    <row r="857" spans="1:37" ht="16.5" customHeight="1">
      <c r="A857" s="30"/>
      <c r="B857" s="31"/>
      <c r="C857" s="31"/>
      <c r="D857" s="31"/>
      <c r="E857" s="33"/>
      <c r="F857" s="34"/>
      <c r="G857" s="35"/>
      <c r="H857" s="36" t="str">
        <f t="shared" si="67"/>
        <v/>
      </c>
      <c r="I857" s="34"/>
      <c r="J857" s="35"/>
      <c r="K857" s="36" t="str">
        <f t="shared" si="68"/>
        <v/>
      </c>
      <c r="L857" s="34"/>
      <c r="M857" s="37" t="str">
        <f t="shared" si="69"/>
        <v xml:space="preserve"> </v>
      </c>
      <c r="N857" s="36" t="str">
        <f t="shared" si="70"/>
        <v xml:space="preserve"> </v>
      </c>
      <c r="O857" s="38" t="str">
        <f t="shared" si="71"/>
        <v xml:space="preserve"> </v>
      </c>
      <c r="P857" s="37" t="str">
        <f t="shared" si="72"/>
        <v xml:space="preserve"> </v>
      </c>
      <c r="Q857" s="36" t="str">
        <f t="shared" si="73"/>
        <v xml:space="preserve"> </v>
      </c>
      <c r="R857" s="29"/>
      <c r="S857" s="30"/>
      <c r="T857" s="31"/>
      <c r="U857" s="31"/>
      <c r="V857" s="31"/>
      <c r="W857" s="33"/>
      <c r="X857" s="35"/>
      <c r="Y857" s="35"/>
      <c r="Z857" s="33"/>
      <c r="AA857" s="35"/>
      <c r="AB857" s="35"/>
      <c r="AC857" s="33"/>
      <c r="AD857" s="35"/>
      <c r="AE857" s="35"/>
      <c r="AF857" s="33"/>
      <c r="AG857" s="31"/>
      <c r="AH857" s="35"/>
      <c r="AI857" s="33"/>
      <c r="AJ857" s="29"/>
      <c r="AK857" s="57"/>
    </row>
    <row r="858" spans="1:37" ht="16.5" customHeight="1">
      <c r="A858" s="30"/>
      <c r="B858" s="31"/>
      <c r="C858" s="31"/>
      <c r="D858" s="31"/>
      <c r="E858" s="33"/>
      <c r="F858" s="34"/>
      <c r="G858" s="35"/>
      <c r="H858" s="36" t="str">
        <f t="shared" si="67"/>
        <v/>
      </c>
      <c r="I858" s="34"/>
      <c r="J858" s="35"/>
      <c r="K858" s="36" t="str">
        <f t="shared" si="68"/>
        <v/>
      </c>
      <c r="L858" s="34"/>
      <c r="M858" s="37" t="str">
        <f t="shared" si="69"/>
        <v xml:space="preserve"> </v>
      </c>
      <c r="N858" s="36" t="str">
        <f t="shared" si="70"/>
        <v xml:space="preserve"> </v>
      </c>
      <c r="O858" s="38" t="str">
        <f t="shared" si="71"/>
        <v xml:space="preserve"> </v>
      </c>
      <c r="P858" s="37" t="str">
        <f t="shared" si="72"/>
        <v xml:space="preserve"> </v>
      </c>
      <c r="Q858" s="36" t="str">
        <f t="shared" si="73"/>
        <v xml:space="preserve"> </v>
      </c>
      <c r="R858" s="29"/>
      <c r="S858" s="51"/>
      <c r="T858" s="72"/>
      <c r="U858" s="72"/>
      <c r="V858" s="72"/>
      <c r="W858" s="36"/>
      <c r="X858" s="37"/>
      <c r="Y858" s="37"/>
      <c r="Z858" s="36"/>
      <c r="AA858" s="37"/>
      <c r="AB858" s="37"/>
      <c r="AC858" s="36"/>
      <c r="AD858" s="37"/>
      <c r="AE858" s="37"/>
      <c r="AF858" s="36"/>
      <c r="AG858" s="72"/>
      <c r="AH858" s="37"/>
      <c r="AI858" s="36"/>
      <c r="AJ858" s="17"/>
      <c r="AK858" s="57"/>
    </row>
    <row r="859" spans="1:37" ht="16.5" customHeight="1">
      <c r="A859" s="30"/>
      <c r="B859" s="31"/>
      <c r="C859" s="31"/>
      <c r="D859" s="31"/>
      <c r="E859" s="33"/>
      <c r="F859" s="34"/>
      <c r="G859" s="35"/>
      <c r="H859" s="36" t="str">
        <f t="shared" si="67"/>
        <v/>
      </c>
      <c r="I859" s="34"/>
      <c r="J859" s="35"/>
      <c r="K859" s="36" t="str">
        <f t="shared" si="68"/>
        <v/>
      </c>
      <c r="L859" s="34"/>
      <c r="M859" s="37" t="str">
        <f t="shared" si="69"/>
        <v xml:space="preserve"> </v>
      </c>
      <c r="N859" s="36" t="str">
        <f t="shared" si="70"/>
        <v xml:space="preserve"> </v>
      </c>
      <c r="O859" s="38" t="str">
        <f t="shared" si="71"/>
        <v xml:space="preserve"> </v>
      </c>
      <c r="P859" s="37" t="str">
        <f t="shared" si="72"/>
        <v xml:space="preserve"> </v>
      </c>
      <c r="Q859" s="36" t="str">
        <f t="shared" si="73"/>
        <v xml:space="preserve"> </v>
      </c>
      <c r="R859" s="29"/>
      <c r="S859" s="30"/>
      <c r="T859" s="31"/>
      <c r="U859" s="31"/>
      <c r="V859" s="31"/>
      <c r="W859" s="33"/>
      <c r="X859" s="35"/>
      <c r="Y859" s="35"/>
      <c r="Z859" s="33"/>
      <c r="AA859" s="35"/>
      <c r="AB859" s="35"/>
      <c r="AC859" s="33"/>
      <c r="AD859" s="35"/>
      <c r="AE859" s="35"/>
      <c r="AF859" s="33"/>
      <c r="AG859" s="31"/>
      <c r="AH859" s="35"/>
      <c r="AI859" s="33"/>
      <c r="AJ859" s="29"/>
      <c r="AK859" s="57"/>
    </row>
    <row r="860" spans="1:37" ht="16.5" customHeight="1">
      <c r="A860" s="30"/>
      <c r="B860" s="31"/>
      <c r="C860" s="31"/>
      <c r="D860" s="31"/>
      <c r="E860" s="33"/>
      <c r="F860" s="34"/>
      <c r="G860" s="35"/>
      <c r="H860" s="36" t="str">
        <f t="shared" si="67"/>
        <v/>
      </c>
      <c r="I860" s="34"/>
      <c r="J860" s="35"/>
      <c r="K860" s="36" t="str">
        <f t="shared" si="68"/>
        <v/>
      </c>
      <c r="L860" s="34"/>
      <c r="M860" s="37" t="str">
        <f t="shared" si="69"/>
        <v xml:space="preserve"> </v>
      </c>
      <c r="N860" s="36" t="str">
        <f t="shared" si="70"/>
        <v xml:space="preserve"> </v>
      </c>
      <c r="O860" s="38" t="str">
        <f t="shared" si="71"/>
        <v xml:space="preserve"> </v>
      </c>
      <c r="P860" s="37" t="str">
        <f t="shared" si="72"/>
        <v xml:space="preserve"> </v>
      </c>
      <c r="Q860" s="36" t="str">
        <f t="shared" si="73"/>
        <v xml:space="preserve"> </v>
      </c>
      <c r="R860" s="29"/>
      <c r="S860" s="51"/>
      <c r="T860" s="72"/>
      <c r="U860" s="72"/>
      <c r="V860" s="72"/>
      <c r="W860" s="36"/>
      <c r="X860" s="37"/>
      <c r="Y860" s="37"/>
      <c r="Z860" s="36"/>
      <c r="AA860" s="37"/>
      <c r="AB860" s="37"/>
      <c r="AC860" s="36"/>
      <c r="AD860" s="37"/>
      <c r="AE860" s="37"/>
      <c r="AF860" s="36"/>
      <c r="AG860" s="72"/>
      <c r="AH860" s="37"/>
      <c r="AI860" s="36"/>
      <c r="AJ860" s="17"/>
      <c r="AK860" s="57"/>
    </row>
    <row r="861" spans="1:37" ht="16.5" customHeight="1">
      <c r="A861" s="30"/>
      <c r="B861" s="31"/>
      <c r="C861" s="31"/>
      <c r="D861" s="31"/>
      <c r="E861" s="33"/>
      <c r="F861" s="34"/>
      <c r="G861" s="35"/>
      <c r="H861" s="36" t="str">
        <f t="shared" si="67"/>
        <v/>
      </c>
      <c r="I861" s="34"/>
      <c r="J861" s="35"/>
      <c r="K861" s="36" t="str">
        <f t="shared" si="68"/>
        <v/>
      </c>
      <c r="L861" s="34"/>
      <c r="M861" s="37" t="str">
        <f t="shared" si="69"/>
        <v xml:space="preserve"> </v>
      </c>
      <c r="N861" s="36" t="str">
        <f t="shared" si="70"/>
        <v xml:space="preserve"> </v>
      </c>
      <c r="O861" s="38" t="str">
        <f t="shared" si="71"/>
        <v xml:space="preserve"> </v>
      </c>
      <c r="P861" s="37" t="str">
        <f t="shared" si="72"/>
        <v xml:space="preserve"> </v>
      </c>
      <c r="Q861" s="36" t="str">
        <f t="shared" si="73"/>
        <v xml:space="preserve"> </v>
      </c>
      <c r="R861" s="29"/>
      <c r="S861" s="30"/>
      <c r="T861" s="31"/>
      <c r="U861" s="31"/>
      <c r="V861" s="31"/>
      <c r="W861" s="33"/>
      <c r="X861" s="35"/>
      <c r="Y861" s="35"/>
      <c r="Z861" s="33"/>
      <c r="AA861" s="35"/>
      <c r="AB861" s="35"/>
      <c r="AC861" s="33"/>
      <c r="AD861" s="35"/>
      <c r="AE861" s="35"/>
      <c r="AF861" s="33"/>
      <c r="AG861" s="31"/>
      <c r="AH861" s="35"/>
      <c r="AI861" s="33"/>
      <c r="AJ861" s="29"/>
      <c r="AK861" s="57"/>
    </row>
    <row r="862" spans="1:37" ht="16.5" customHeight="1">
      <c r="A862" s="30"/>
      <c r="B862" s="31"/>
      <c r="C862" s="31"/>
      <c r="D862" s="31"/>
      <c r="E862" s="33"/>
      <c r="F862" s="34"/>
      <c r="G862" s="35"/>
      <c r="H862" s="36" t="str">
        <f t="shared" si="67"/>
        <v/>
      </c>
      <c r="I862" s="34"/>
      <c r="J862" s="35"/>
      <c r="K862" s="36" t="str">
        <f t="shared" si="68"/>
        <v/>
      </c>
      <c r="L862" s="34"/>
      <c r="M862" s="37" t="str">
        <f t="shared" si="69"/>
        <v xml:space="preserve"> </v>
      </c>
      <c r="N862" s="36" t="str">
        <f t="shared" si="70"/>
        <v xml:space="preserve"> </v>
      </c>
      <c r="O862" s="38" t="str">
        <f t="shared" si="71"/>
        <v xml:space="preserve"> </v>
      </c>
      <c r="P862" s="37" t="str">
        <f t="shared" si="72"/>
        <v xml:space="preserve"> </v>
      </c>
      <c r="Q862" s="36" t="str">
        <f t="shared" si="73"/>
        <v xml:space="preserve"> </v>
      </c>
      <c r="R862" s="29"/>
      <c r="S862" s="51"/>
      <c r="T862" s="72"/>
      <c r="U862" s="72"/>
      <c r="V862" s="72"/>
      <c r="W862" s="36"/>
      <c r="X862" s="37"/>
      <c r="Y862" s="37"/>
      <c r="Z862" s="36"/>
      <c r="AA862" s="37"/>
      <c r="AB862" s="37"/>
      <c r="AC862" s="36"/>
      <c r="AD862" s="37"/>
      <c r="AE862" s="37"/>
      <c r="AF862" s="36"/>
      <c r="AG862" s="72"/>
      <c r="AH862" s="37"/>
      <c r="AI862" s="36"/>
      <c r="AJ862" s="17"/>
      <c r="AK862" s="57"/>
    </row>
    <row r="863" spans="1:37" ht="16.5" customHeight="1">
      <c r="A863" s="30"/>
      <c r="B863" s="31"/>
      <c r="C863" s="31"/>
      <c r="D863" s="31"/>
      <c r="E863" s="33"/>
      <c r="F863" s="34"/>
      <c r="G863" s="35"/>
      <c r="H863" s="36" t="str">
        <f t="shared" si="67"/>
        <v/>
      </c>
      <c r="I863" s="34"/>
      <c r="J863" s="35"/>
      <c r="K863" s="36" t="str">
        <f t="shared" si="68"/>
        <v/>
      </c>
      <c r="L863" s="34"/>
      <c r="M863" s="37" t="str">
        <f t="shared" si="69"/>
        <v xml:space="preserve"> </v>
      </c>
      <c r="N863" s="36" t="str">
        <f t="shared" si="70"/>
        <v xml:space="preserve"> </v>
      </c>
      <c r="O863" s="38" t="str">
        <f t="shared" si="71"/>
        <v xml:space="preserve"> </v>
      </c>
      <c r="P863" s="37" t="str">
        <f t="shared" si="72"/>
        <v xml:space="preserve"> </v>
      </c>
      <c r="Q863" s="36" t="str">
        <f t="shared" si="73"/>
        <v xml:space="preserve"> </v>
      </c>
      <c r="R863" s="29"/>
      <c r="S863" s="30"/>
      <c r="T863" s="31"/>
      <c r="U863" s="31"/>
      <c r="V863" s="31"/>
      <c r="W863" s="33"/>
      <c r="X863" s="35"/>
      <c r="Y863" s="35"/>
      <c r="Z863" s="33"/>
      <c r="AA863" s="35"/>
      <c r="AB863" s="35"/>
      <c r="AC863" s="33"/>
      <c r="AD863" s="35"/>
      <c r="AE863" s="35"/>
      <c r="AF863" s="33"/>
      <c r="AG863" s="31"/>
      <c r="AH863" s="35"/>
      <c r="AI863" s="33"/>
      <c r="AJ863" s="29"/>
      <c r="AK863" s="57"/>
    </row>
    <row r="864" spans="1:37" ht="16.5" customHeight="1">
      <c r="A864" s="30"/>
      <c r="B864" s="31"/>
      <c r="C864" s="31"/>
      <c r="D864" s="31"/>
      <c r="E864" s="33"/>
      <c r="F864" s="34"/>
      <c r="G864" s="35"/>
      <c r="H864" s="36" t="str">
        <f t="shared" si="67"/>
        <v/>
      </c>
      <c r="I864" s="34"/>
      <c r="J864" s="35"/>
      <c r="K864" s="36" t="str">
        <f t="shared" si="68"/>
        <v/>
      </c>
      <c r="L864" s="34"/>
      <c r="M864" s="37" t="str">
        <f t="shared" si="69"/>
        <v xml:space="preserve"> </v>
      </c>
      <c r="N864" s="36" t="str">
        <f t="shared" si="70"/>
        <v xml:space="preserve"> </v>
      </c>
      <c r="O864" s="38" t="str">
        <f t="shared" si="71"/>
        <v xml:space="preserve"> </v>
      </c>
      <c r="P864" s="37" t="str">
        <f t="shared" si="72"/>
        <v xml:space="preserve"> </v>
      </c>
      <c r="Q864" s="36" t="str">
        <f t="shared" si="73"/>
        <v xml:space="preserve"> </v>
      </c>
      <c r="R864" s="29"/>
      <c r="S864" s="51"/>
      <c r="T864" s="72"/>
      <c r="U864" s="72"/>
      <c r="V864" s="72"/>
      <c r="W864" s="36"/>
      <c r="X864" s="37"/>
      <c r="Y864" s="37"/>
      <c r="Z864" s="36"/>
      <c r="AA864" s="37"/>
      <c r="AB864" s="37"/>
      <c r="AC864" s="36"/>
      <c r="AD864" s="37"/>
      <c r="AE864" s="37"/>
      <c r="AF864" s="36"/>
      <c r="AG864" s="72"/>
      <c r="AH864" s="37"/>
      <c r="AI864" s="36"/>
      <c r="AJ864" s="17"/>
      <c r="AK864" s="57"/>
    </row>
    <row r="865" spans="1:37" ht="16.5" customHeight="1">
      <c r="A865" s="30"/>
      <c r="B865" s="31"/>
      <c r="C865" s="31"/>
      <c r="D865" s="31"/>
      <c r="E865" s="33"/>
      <c r="F865" s="34"/>
      <c r="G865" s="35"/>
      <c r="H865" s="36" t="str">
        <f t="shared" si="67"/>
        <v/>
      </c>
      <c r="I865" s="34"/>
      <c r="J865" s="35"/>
      <c r="K865" s="36" t="str">
        <f t="shared" si="68"/>
        <v/>
      </c>
      <c r="L865" s="34"/>
      <c r="M865" s="37" t="str">
        <f t="shared" si="69"/>
        <v xml:space="preserve"> </v>
      </c>
      <c r="N865" s="36" t="str">
        <f t="shared" si="70"/>
        <v xml:space="preserve"> </v>
      </c>
      <c r="O865" s="38" t="str">
        <f t="shared" si="71"/>
        <v xml:space="preserve"> </v>
      </c>
      <c r="P865" s="37" t="str">
        <f t="shared" si="72"/>
        <v xml:space="preserve"> </v>
      </c>
      <c r="Q865" s="36" t="str">
        <f t="shared" si="73"/>
        <v xml:space="preserve"> </v>
      </c>
      <c r="R865" s="29"/>
      <c r="S865" s="30"/>
      <c r="T865" s="31"/>
      <c r="U865" s="31"/>
      <c r="V865" s="31"/>
      <c r="W865" s="33"/>
      <c r="X865" s="35"/>
      <c r="Y865" s="35"/>
      <c r="Z865" s="33"/>
      <c r="AA865" s="35"/>
      <c r="AB865" s="35"/>
      <c r="AC865" s="33"/>
      <c r="AD865" s="35"/>
      <c r="AE865" s="35"/>
      <c r="AF865" s="33"/>
      <c r="AG865" s="31"/>
      <c r="AH865" s="35"/>
      <c r="AI865" s="33"/>
      <c r="AJ865" s="29"/>
      <c r="AK865" s="57"/>
    </row>
    <row r="866" spans="1:37" ht="16.5" customHeight="1">
      <c r="A866" s="30"/>
      <c r="B866" s="31"/>
      <c r="C866" s="31"/>
      <c r="D866" s="31"/>
      <c r="E866" s="33"/>
      <c r="F866" s="34"/>
      <c r="G866" s="35"/>
      <c r="H866" s="36" t="str">
        <f t="shared" si="67"/>
        <v/>
      </c>
      <c r="I866" s="34"/>
      <c r="J866" s="35"/>
      <c r="K866" s="36" t="str">
        <f t="shared" si="68"/>
        <v/>
      </c>
      <c r="L866" s="34"/>
      <c r="M866" s="37" t="str">
        <f t="shared" si="69"/>
        <v xml:space="preserve"> </v>
      </c>
      <c r="N866" s="36" t="str">
        <f t="shared" si="70"/>
        <v xml:space="preserve"> </v>
      </c>
      <c r="O866" s="38" t="str">
        <f t="shared" si="71"/>
        <v xml:space="preserve"> </v>
      </c>
      <c r="P866" s="37" t="str">
        <f t="shared" si="72"/>
        <v xml:space="preserve"> </v>
      </c>
      <c r="Q866" s="36" t="str">
        <f t="shared" si="73"/>
        <v xml:space="preserve"> </v>
      </c>
      <c r="R866" s="29"/>
      <c r="S866" s="51"/>
      <c r="T866" s="72"/>
      <c r="U866" s="72"/>
      <c r="V866" s="72"/>
      <c r="W866" s="36"/>
      <c r="X866" s="37"/>
      <c r="Y866" s="37"/>
      <c r="Z866" s="36"/>
      <c r="AA866" s="37"/>
      <c r="AB866" s="37"/>
      <c r="AC866" s="36"/>
      <c r="AD866" s="37"/>
      <c r="AE866" s="37"/>
      <c r="AF866" s="36"/>
      <c r="AG866" s="72"/>
      <c r="AH866" s="37"/>
      <c r="AI866" s="36"/>
      <c r="AJ866" s="17"/>
      <c r="AK866" s="57"/>
    </row>
    <row r="867" spans="1:37" ht="16.5" customHeight="1">
      <c r="A867" s="30"/>
      <c r="B867" s="31"/>
      <c r="C867" s="31"/>
      <c r="D867" s="31"/>
      <c r="E867" s="33"/>
      <c r="F867" s="34"/>
      <c r="G867" s="35"/>
      <c r="H867" s="36" t="str">
        <f t="shared" si="67"/>
        <v/>
      </c>
      <c r="I867" s="34"/>
      <c r="J867" s="35"/>
      <c r="K867" s="36" t="str">
        <f t="shared" si="68"/>
        <v/>
      </c>
      <c r="L867" s="34"/>
      <c r="M867" s="37" t="str">
        <f t="shared" si="69"/>
        <v xml:space="preserve"> </v>
      </c>
      <c r="N867" s="36" t="str">
        <f t="shared" si="70"/>
        <v xml:space="preserve"> </v>
      </c>
      <c r="O867" s="38" t="str">
        <f t="shared" si="71"/>
        <v xml:space="preserve"> </v>
      </c>
      <c r="P867" s="37" t="str">
        <f t="shared" si="72"/>
        <v xml:space="preserve"> </v>
      </c>
      <c r="Q867" s="36" t="str">
        <f t="shared" si="73"/>
        <v xml:space="preserve"> </v>
      </c>
      <c r="R867" s="29"/>
      <c r="S867" s="30"/>
      <c r="T867" s="31"/>
      <c r="U867" s="31"/>
      <c r="V867" s="31"/>
      <c r="W867" s="33"/>
      <c r="X867" s="35"/>
      <c r="Y867" s="35"/>
      <c r="Z867" s="33"/>
      <c r="AA867" s="35"/>
      <c r="AB867" s="35"/>
      <c r="AC867" s="33"/>
      <c r="AD867" s="35"/>
      <c r="AE867" s="35"/>
      <c r="AF867" s="33"/>
      <c r="AG867" s="31"/>
      <c r="AH867" s="35"/>
      <c r="AI867" s="33"/>
      <c r="AJ867" s="29"/>
      <c r="AK867" s="57"/>
    </row>
    <row r="868" spans="1:37" ht="16.5" customHeight="1">
      <c r="A868" s="30"/>
      <c r="B868" s="31"/>
      <c r="C868" s="31"/>
      <c r="D868" s="31"/>
      <c r="E868" s="33"/>
      <c r="F868" s="34"/>
      <c r="G868" s="35"/>
      <c r="H868" s="36" t="str">
        <f t="shared" si="67"/>
        <v/>
      </c>
      <c r="I868" s="34"/>
      <c r="J868" s="35"/>
      <c r="K868" s="36" t="str">
        <f t="shared" si="68"/>
        <v/>
      </c>
      <c r="L868" s="34"/>
      <c r="M868" s="37" t="str">
        <f t="shared" si="69"/>
        <v xml:space="preserve"> </v>
      </c>
      <c r="N868" s="36" t="str">
        <f t="shared" si="70"/>
        <v xml:space="preserve"> </v>
      </c>
      <c r="O868" s="38" t="str">
        <f t="shared" si="71"/>
        <v xml:space="preserve"> </v>
      </c>
      <c r="P868" s="37" t="str">
        <f t="shared" si="72"/>
        <v xml:space="preserve"> </v>
      </c>
      <c r="Q868" s="36" t="str">
        <f t="shared" si="73"/>
        <v xml:space="preserve"> </v>
      </c>
      <c r="R868" s="29"/>
      <c r="S868" s="51"/>
      <c r="T868" s="72"/>
      <c r="U868" s="72"/>
      <c r="V868" s="72"/>
      <c r="W868" s="36"/>
      <c r="X868" s="37"/>
      <c r="Y868" s="37"/>
      <c r="Z868" s="36"/>
      <c r="AA868" s="37"/>
      <c r="AB868" s="37"/>
      <c r="AC868" s="36"/>
      <c r="AD868" s="37"/>
      <c r="AE868" s="37"/>
      <c r="AF868" s="36"/>
      <c r="AG868" s="72"/>
      <c r="AH868" s="37"/>
      <c r="AI868" s="36"/>
      <c r="AJ868" s="17"/>
      <c r="AK868" s="57"/>
    </row>
    <row r="869" spans="1:37" ht="16.5" customHeight="1">
      <c r="A869" s="30"/>
      <c r="B869" s="31"/>
      <c r="C869" s="31"/>
      <c r="D869" s="31"/>
      <c r="E869" s="33"/>
      <c r="F869" s="34"/>
      <c r="G869" s="35"/>
      <c r="H869" s="36" t="str">
        <f t="shared" si="67"/>
        <v/>
      </c>
      <c r="I869" s="34"/>
      <c r="J869" s="35"/>
      <c r="K869" s="36" t="str">
        <f t="shared" si="68"/>
        <v/>
      </c>
      <c r="L869" s="34"/>
      <c r="M869" s="37" t="str">
        <f t="shared" si="69"/>
        <v xml:space="preserve"> </v>
      </c>
      <c r="N869" s="36" t="str">
        <f t="shared" si="70"/>
        <v xml:space="preserve"> </v>
      </c>
      <c r="O869" s="38" t="str">
        <f t="shared" si="71"/>
        <v xml:space="preserve"> </v>
      </c>
      <c r="P869" s="37" t="str">
        <f t="shared" si="72"/>
        <v xml:space="preserve"> </v>
      </c>
      <c r="Q869" s="36" t="str">
        <f t="shared" si="73"/>
        <v xml:space="preserve"> </v>
      </c>
      <c r="R869" s="29"/>
      <c r="S869" s="30"/>
      <c r="T869" s="31"/>
      <c r="U869" s="31"/>
      <c r="V869" s="31"/>
      <c r="W869" s="33"/>
      <c r="X869" s="35"/>
      <c r="Y869" s="35"/>
      <c r="Z869" s="33"/>
      <c r="AA869" s="35"/>
      <c r="AB869" s="35"/>
      <c r="AC869" s="33"/>
      <c r="AD869" s="35"/>
      <c r="AE869" s="35"/>
      <c r="AF869" s="33"/>
      <c r="AG869" s="31"/>
      <c r="AH869" s="35"/>
      <c r="AI869" s="33"/>
      <c r="AJ869" s="29"/>
      <c r="AK869" s="57"/>
    </row>
    <row r="870" spans="1:37" ht="16.5" customHeight="1">
      <c r="A870" s="30"/>
      <c r="B870" s="31"/>
      <c r="C870" s="31"/>
      <c r="D870" s="31"/>
      <c r="E870" s="33"/>
      <c r="F870" s="34"/>
      <c r="G870" s="35"/>
      <c r="H870" s="36" t="str">
        <f t="shared" si="67"/>
        <v/>
      </c>
      <c r="I870" s="34"/>
      <c r="J870" s="35"/>
      <c r="K870" s="36" t="str">
        <f t="shared" si="68"/>
        <v/>
      </c>
      <c r="L870" s="34"/>
      <c r="M870" s="37" t="str">
        <f t="shared" si="69"/>
        <v xml:space="preserve"> </v>
      </c>
      <c r="N870" s="36" t="str">
        <f t="shared" si="70"/>
        <v xml:space="preserve"> </v>
      </c>
      <c r="O870" s="38" t="str">
        <f t="shared" si="71"/>
        <v xml:space="preserve"> </v>
      </c>
      <c r="P870" s="37" t="str">
        <f t="shared" si="72"/>
        <v xml:space="preserve"> </v>
      </c>
      <c r="Q870" s="36" t="str">
        <f t="shared" si="73"/>
        <v xml:space="preserve"> </v>
      </c>
      <c r="R870" s="29"/>
      <c r="S870" s="51"/>
      <c r="T870" s="72"/>
      <c r="U870" s="72"/>
      <c r="V870" s="72"/>
      <c r="W870" s="36"/>
      <c r="X870" s="37"/>
      <c r="Y870" s="37"/>
      <c r="Z870" s="36"/>
      <c r="AA870" s="37"/>
      <c r="AB870" s="37"/>
      <c r="AC870" s="36"/>
      <c r="AD870" s="37"/>
      <c r="AE870" s="37"/>
      <c r="AF870" s="36"/>
      <c r="AG870" s="72"/>
      <c r="AH870" s="37"/>
      <c r="AI870" s="36"/>
      <c r="AJ870" s="17"/>
      <c r="AK870" s="57"/>
    </row>
    <row r="871" spans="1:37" ht="16.5" customHeight="1">
      <c r="A871" s="30"/>
      <c r="B871" s="31"/>
      <c r="C871" s="31"/>
      <c r="D871" s="31"/>
      <c r="E871" s="33"/>
      <c r="F871" s="34"/>
      <c r="G871" s="35"/>
      <c r="H871" s="36" t="str">
        <f t="shared" si="67"/>
        <v/>
      </c>
      <c r="I871" s="34"/>
      <c r="J871" s="35"/>
      <c r="K871" s="36" t="str">
        <f t="shared" si="68"/>
        <v/>
      </c>
      <c r="L871" s="34"/>
      <c r="M871" s="37" t="str">
        <f t="shared" si="69"/>
        <v xml:space="preserve"> </v>
      </c>
      <c r="N871" s="36" t="str">
        <f t="shared" si="70"/>
        <v xml:space="preserve"> </v>
      </c>
      <c r="O871" s="38" t="str">
        <f t="shared" si="71"/>
        <v xml:space="preserve"> </v>
      </c>
      <c r="P871" s="37" t="str">
        <f t="shared" si="72"/>
        <v xml:space="preserve"> </v>
      </c>
      <c r="Q871" s="36" t="str">
        <f t="shared" si="73"/>
        <v xml:space="preserve"> </v>
      </c>
      <c r="R871" s="29"/>
      <c r="S871" s="30"/>
      <c r="T871" s="31"/>
      <c r="U871" s="31"/>
      <c r="V871" s="31"/>
      <c r="W871" s="33"/>
      <c r="X871" s="35"/>
      <c r="Y871" s="35"/>
      <c r="Z871" s="33"/>
      <c r="AA871" s="35"/>
      <c r="AB871" s="35"/>
      <c r="AC871" s="33"/>
      <c r="AD871" s="35"/>
      <c r="AE871" s="35"/>
      <c r="AF871" s="33"/>
      <c r="AG871" s="31"/>
      <c r="AH871" s="35"/>
      <c r="AI871" s="33"/>
      <c r="AJ871" s="29"/>
      <c r="AK871" s="57"/>
    </row>
    <row r="872" spans="1:37" ht="16.5" customHeight="1">
      <c r="A872" s="30"/>
      <c r="B872" s="31"/>
      <c r="C872" s="31"/>
      <c r="D872" s="31"/>
      <c r="E872" s="33"/>
      <c r="F872" s="34"/>
      <c r="G872" s="35"/>
      <c r="H872" s="36" t="str">
        <f t="shared" si="67"/>
        <v/>
      </c>
      <c r="I872" s="34"/>
      <c r="J872" s="35"/>
      <c r="K872" s="36" t="str">
        <f t="shared" si="68"/>
        <v/>
      </c>
      <c r="L872" s="34"/>
      <c r="M872" s="37" t="str">
        <f t="shared" si="69"/>
        <v xml:space="preserve"> </v>
      </c>
      <c r="N872" s="36" t="str">
        <f t="shared" si="70"/>
        <v xml:space="preserve"> </v>
      </c>
      <c r="O872" s="38" t="str">
        <f t="shared" si="71"/>
        <v xml:space="preserve"> </v>
      </c>
      <c r="P872" s="37" t="str">
        <f t="shared" si="72"/>
        <v xml:space="preserve"> </v>
      </c>
      <c r="Q872" s="36" t="str">
        <f t="shared" si="73"/>
        <v xml:space="preserve"> </v>
      </c>
      <c r="R872" s="29"/>
      <c r="S872" s="51"/>
      <c r="T872" s="72"/>
      <c r="U872" s="72"/>
      <c r="V872" s="72"/>
      <c r="W872" s="36"/>
      <c r="X872" s="37"/>
      <c r="Y872" s="37"/>
      <c r="Z872" s="36"/>
      <c r="AA872" s="37"/>
      <c r="AB872" s="37"/>
      <c r="AC872" s="36"/>
      <c r="AD872" s="37"/>
      <c r="AE872" s="37"/>
      <c r="AF872" s="36"/>
      <c r="AG872" s="72"/>
      <c r="AH872" s="37"/>
      <c r="AI872" s="36"/>
      <c r="AJ872" s="17"/>
      <c r="AK872" s="57"/>
    </row>
    <row r="873" spans="1:37" ht="16.5" customHeight="1">
      <c r="A873" s="30"/>
      <c r="B873" s="31"/>
      <c r="C873" s="31"/>
      <c r="D873" s="31"/>
      <c r="E873" s="33"/>
      <c r="F873" s="34"/>
      <c r="G873" s="35"/>
      <c r="H873" s="36" t="str">
        <f t="shared" si="67"/>
        <v/>
      </c>
      <c r="I873" s="34"/>
      <c r="J873" s="35"/>
      <c r="K873" s="36" t="str">
        <f t="shared" si="68"/>
        <v/>
      </c>
      <c r="L873" s="34"/>
      <c r="M873" s="37" t="str">
        <f t="shared" si="69"/>
        <v xml:space="preserve"> </v>
      </c>
      <c r="N873" s="36" t="str">
        <f t="shared" si="70"/>
        <v xml:space="preserve"> </v>
      </c>
      <c r="O873" s="38" t="str">
        <f t="shared" si="71"/>
        <v xml:space="preserve"> </v>
      </c>
      <c r="P873" s="37" t="str">
        <f t="shared" si="72"/>
        <v xml:space="preserve"> </v>
      </c>
      <c r="Q873" s="36" t="str">
        <f t="shared" si="73"/>
        <v xml:space="preserve"> </v>
      </c>
      <c r="R873" s="29"/>
      <c r="S873" s="30"/>
      <c r="T873" s="31"/>
      <c r="U873" s="31"/>
      <c r="V873" s="31"/>
      <c r="W873" s="33"/>
      <c r="X873" s="35"/>
      <c r="Y873" s="35"/>
      <c r="Z873" s="33"/>
      <c r="AA873" s="35"/>
      <c r="AB873" s="35"/>
      <c r="AC873" s="33"/>
      <c r="AD873" s="35"/>
      <c r="AE873" s="35"/>
      <c r="AF873" s="33"/>
      <c r="AG873" s="31"/>
      <c r="AH873" s="35"/>
      <c r="AI873" s="33"/>
      <c r="AJ873" s="29"/>
      <c r="AK873" s="57"/>
    </row>
    <row r="874" spans="1:37" ht="16.5" customHeight="1">
      <c r="A874" s="30"/>
      <c r="B874" s="31"/>
      <c r="C874" s="31"/>
      <c r="D874" s="31"/>
      <c r="E874" s="33"/>
      <c r="F874" s="34"/>
      <c r="G874" s="35"/>
      <c r="H874" s="36" t="str">
        <f t="shared" si="67"/>
        <v/>
      </c>
      <c r="I874" s="34"/>
      <c r="J874" s="35"/>
      <c r="K874" s="36" t="str">
        <f t="shared" si="68"/>
        <v/>
      </c>
      <c r="L874" s="34"/>
      <c r="M874" s="37" t="str">
        <f t="shared" si="69"/>
        <v xml:space="preserve"> </v>
      </c>
      <c r="N874" s="36" t="str">
        <f t="shared" si="70"/>
        <v xml:space="preserve"> </v>
      </c>
      <c r="O874" s="38" t="str">
        <f t="shared" si="71"/>
        <v xml:space="preserve"> </v>
      </c>
      <c r="P874" s="37" t="str">
        <f t="shared" si="72"/>
        <v xml:space="preserve"> </v>
      </c>
      <c r="Q874" s="36" t="str">
        <f t="shared" si="73"/>
        <v xml:space="preserve"> </v>
      </c>
      <c r="R874" s="29"/>
      <c r="S874" s="51"/>
      <c r="T874" s="72"/>
      <c r="U874" s="72"/>
      <c r="V874" s="72"/>
      <c r="W874" s="36"/>
      <c r="X874" s="37"/>
      <c r="Y874" s="37"/>
      <c r="Z874" s="36"/>
      <c r="AA874" s="37"/>
      <c r="AB874" s="37"/>
      <c r="AC874" s="36"/>
      <c r="AD874" s="37"/>
      <c r="AE874" s="37"/>
      <c r="AF874" s="36"/>
      <c r="AG874" s="72"/>
      <c r="AH874" s="37"/>
      <c r="AI874" s="36"/>
      <c r="AJ874" s="17"/>
      <c r="AK874" s="57"/>
    </row>
    <row r="875" spans="1:37" ht="16.5" customHeight="1">
      <c r="A875" s="30"/>
      <c r="B875" s="31"/>
      <c r="C875" s="31"/>
      <c r="D875" s="31"/>
      <c r="E875" s="33"/>
      <c r="F875" s="34"/>
      <c r="G875" s="35"/>
      <c r="H875" s="36" t="str">
        <f t="shared" si="67"/>
        <v/>
      </c>
      <c r="I875" s="34"/>
      <c r="J875" s="35"/>
      <c r="K875" s="36" t="str">
        <f t="shared" si="68"/>
        <v/>
      </c>
      <c r="L875" s="34"/>
      <c r="M875" s="37" t="str">
        <f t="shared" si="69"/>
        <v xml:space="preserve"> </v>
      </c>
      <c r="N875" s="36" t="str">
        <f t="shared" si="70"/>
        <v xml:space="preserve"> </v>
      </c>
      <c r="O875" s="38" t="str">
        <f t="shared" si="71"/>
        <v xml:space="preserve"> </v>
      </c>
      <c r="P875" s="37" t="str">
        <f t="shared" si="72"/>
        <v xml:space="preserve"> </v>
      </c>
      <c r="Q875" s="36" t="str">
        <f t="shared" si="73"/>
        <v xml:space="preserve"> </v>
      </c>
      <c r="R875" s="29"/>
      <c r="S875" s="30"/>
      <c r="T875" s="31"/>
      <c r="U875" s="31"/>
      <c r="V875" s="31"/>
      <c r="W875" s="33"/>
      <c r="X875" s="35"/>
      <c r="Y875" s="35"/>
      <c r="Z875" s="33"/>
      <c r="AA875" s="35"/>
      <c r="AB875" s="35"/>
      <c r="AC875" s="33"/>
      <c r="AD875" s="35"/>
      <c r="AE875" s="35"/>
      <c r="AF875" s="33"/>
      <c r="AG875" s="31"/>
      <c r="AH875" s="35"/>
      <c r="AI875" s="33"/>
      <c r="AJ875" s="29"/>
      <c r="AK875" s="57"/>
    </row>
    <row r="876" spans="1:37" ht="16.5" customHeight="1">
      <c r="A876" s="30"/>
      <c r="B876" s="31"/>
      <c r="C876" s="31"/>
      <c r="D876" s="31"/>
      <c r="E876" s="33"/>
      <c r="F876" s="34"/>
      <c r="G876" s="35"/>
      <c r="H876" s="36" t="str">
        <f t="shared" si="67"/>
        <v/>
      </c>
      <c r="I876" s="34"/>
      <c r="J876" s="35"/>
      <c r="K876" s="36" t="str">
        <f t="shared" si="68"/>
        <v/>
      </c>
      <c r="L876" s="34"/>
      <c r="M876" s="37" t="str">
        <f t="shared" si="69"/>
        <v xml:space="preserve"> </v>
      </c>
      <c r="N876" s="36" t="str">
        <f t="shared" si="70"/>
        <v xml:space="preserve"> </v>
      </c>
      <c r="O876" s="38" t="str">
        <f t="shared" si="71"/>
        <v xml:space="preserve"> </v>
      </c>
      <c r="P876" s="37" t="str">
        <f t="shared" si="72"/>
        <v xml:space="preserve"> </v>
      </c>
      <c r="Q876" s="36" t="str">
        <f t="shared" si="73"/>
        <v xml:space="preserve"> </v>
      </c>
      <c r="R876" s="29"/>
      <c r="S876" s="51"/>
      <c r="T876" s="72"/>
      <c r="U876" s="72"/>
      <c r="V876" s="72"/>
      <c r="W876" s="36"/>
      <c r="X876" s="37"/>
      <c r="Y876" s="37"/>
      <c r="Z876" s="36"/>
      <c r="AA876" s="37"/>
      <c r="AB876" s="37"/>
      <c r="AC876" s="36"/>
      <c r="AD876" s="37"/>
      <c r="AE876" s="37"/>
      <c r="AF876" s="36"/>
      <c r="AG876" s="72"/>
      <c r="AH876" s="37"/>
      <c r="AI876" s="36"/>
      <c r="AJ876" s="17"/>
      <c r="AK876" s="57"/>
    </row>
    <row r="877" spans="1:37" ht="16.5" customHeight="1">
      <c r="A877" s="30"/>
      <c r="B877" s="31"/>
      <c r="C877" s="31"/>
      <c r="D877" s="31"/>
      <c r="E877" s="33"/>
      <c r="F877" s="34"/>
      <c r="G877" s="35"/>
      <c r="H877" s="36" t="str">
        <f t="shared" si="67"/>
        <v/>
      </c>
      <c r="I877" s="34"/>
      <c r="J877" s="35"/>
      <c r="K877" s="36" t="str">
        <f t="shared" si="68"/>
        <v/>
      </c>
      <c r="L877" s="34"/>
      <c r="M877" s="37" t="str">
        <f t="shared" si="69"/>
        <v xml:space="preserve"> </v>
      </c>
      <c r="N877" s="36" t="str">
        <f t="shared" si="70"/>
        <v xml:space="preserve"> </v>
      </c>
      <c r="O877" s="38" t="str">
        <f t="shared" si="71"/>
        <v xml:space="preserve"> </v>
      </c>
      <c r="P877" s="37" t="str">
        <f t="shared" si="72"/>
        <v xml:space="preserve"> </v>
      </c>
      <c r="Q877" s="36" t="str">
        <f t="shared" si="73"/>
        <v xml:space="preserve"> </v>
      </c>
      <c r="R877" s="29"/>
      <c r="S877" s="30"/>
      <c r="T877" s="31"/>
      <c r="U877" s="31"/>
      <c r="V877" s="31"/>
      <c r="W877" s="33"/>
      <c r="X877" s="35"/>
      <c r="Y877" s="35"/>
      <c r="Z877" s="33"/>
      <c r="AA877" s="35"/>
      <c r="AB877" s="35"/>
      <c r="AC877" s="33"/>
      <c r="AD877" s="35"/>
      <c r="AE877" s="35"/>
      <c r="AF877" s="33"/>
      <c r="AG877" s="31"/>
      <c r="AH877" s="35"/>
      <c r="AI877" s="33"/>
      <c r="AJ877" s="29"/>
      <c r="AK877" s="57"/>
    </row>
    <row r="878" spans="1:37" ht="16.5" customHeight="1">
      <c r="A878" s="30"/>
      <c r="B878" s="31"/>
      <c r="C878" s="31"/>
      <c r="D878" s="31"/>
      <c r="E878" s="33"/>
      <c r="F878" s="34"/>
      <c r="G878" s="35"/>
      <c r="H878" s="36" t="str">
        <f t="shared" si="67"/>
        <v/>
      </c>
      <c r="I878" s="34"/>
      <c r="J878" s="35"/>
      <c r="K878" s="36" t="str">
        <f t="shared" si="68"/>
        <v/>
      </c>
      <c r="L878" s="34"/>
      <c r="M878" s="37" t="str">
        <f t="shared" si="69"/>
        <v xml:space="preserve"> </v>
      </c>
      <c r="N878" s="36" t="str">
        <f t="shared" si="70"/>
        <v xml:space="preserve"> </v>
      </c>
      <c r="O878" s="38" t="str">
        <f t="shared" si="71"/>
        <v xml:space="preserve"> </v>
      </c>
      <c r="P878" s="37" t="str">
        <f t="shared" si="72"/>
        <v xml:space="preserve"> </v>
      </c>
      <c r="Q878" s="36" t="str">
        <f t="shared" si="73"/>
        <v xml:space="preserve"> </v>
      </c>
      <c r="R878" s="29"/>
      <c r="S878" s="51"/>
      <c r="T878" s="72"/>
      <c r="U878" s="72"/>
      <c r="V878" s="72"/>
      <c r="W878" s="36"/>
      <c r="X878" s="37"/>
      <c r="Y878" s="37"/>
      <c r="Z878" s="36"/>
      <c r="AA878" s="37"/>
      <c r="AB878" s="37"/>
      <c r="AC878" s="36"/>
      <c r="AD878" s="37"/>
      <c r="AE878" s="37"/>
      <c r="AF878" s="36"/>
      <c r="AG878" s="72"/>
      <c r="AH878" s="37"/>
      <c r="AI878" s="36"/>
      <c r="AJ878" s="17"/>
      <c r="AK878" s="57"/>
    </row>
    <row r="879" spans="1:37" ht="16.5" customHeight="1">
      <c r="A879" s="30"/>
      <c r="B879" s="31"/>
      <c r="C879" s="31"/>
      <c r="D879" s="31"/>
      <c r="E879" s="33"/>
      <c r="F879" s="34"/>
      <c r="G879" s="35"/>
      <c r="H879" s="36" t="str">
        <f t="shared" si="67"/>
        <v/>
      </c>
      <c r="I879" s="34"/>
      <c r="J879" s="35"/>
      <c r="K879" s="36" t="str">
        <f t="shared" si="68"/>
        <v/>
      </c>
      <c r="L879" s="34"/>
      <c r="M879" s="37" t="str">
        <f t="shared" si="69"/>
        <v xml:space="preserve"> </v>
      </c>
      <c r="N879" s="36" t="str">
        <f t="shared" si="70"/>
        <v xml:space="preserve"> </v>
      </c>
      <c r="O879" s="38" t="str">
        <f t="shared" si="71"/>
        <v xml:space="preserve"> </v>
      </c>
      <c r="P879" s="37" t="str">
        <f t="shared" si="72"/>
        <v xml:space="preserve"> </v>
      </c>
      <c r="Q879" s="36" t="str">
        <f t="shared" si="73"/>
        <v xml:space="preserve"> </v>
      </c>
      <c r="R879" s="29"/>
      <c r="S879" s="30"/>
      <c r="T879" s="31"/>
      <c r="U879" s="31"/>
      <c r="V879" s="31"/>
      <c r="W879" s="33"/>
      <c r="X879" s="35"/>
      <c r="Y879" s="35"/>
      <c r="Z879" s="33"/>
      <c r="AA879" s="35"/>
      <c r="AB879" s="35"/>
      <c r="AC879" s="33"/>
      <c r="AD879" s="35"/>
      <c r="AE879" s="35"/>
      <c r="AF879" s="33"/>
      <c r="AG879" s="31"/>
      <c r="AH879" s="35"/>
      <c r="AI879" s="33"/>
      <c r="AJ879" s="29"/>
      <c r="AK879" s="57"/>
    </row>
    <row r="880" spans="1:37" ht="16.5" customHeight="1">
      <c r="A880" s="30"/>
      <c r="B880" s="31"/>
      <c r="C880" s="31"/>
      <c r="D880" s="31"/>
      <c r="E880" s="33"/>
      <c r="F880" s="34"/>
      <c r="G880" s="35"/>
      <c r="H880" s="36" t="str">
        <f t="shared" si="67"/>
        <v/>
      </c>
      <c r="I880" s="34"/>
      <c r="J880" s="35"/>
      <c r="K880" s="36" t="str">
        <f t="shared" si="68"/>
        <v/>
      </c>
      <c r="L880" s="34"/>
      <c r="M880" s="37" t="str">
        <f t="shared" si="69"/>
        <v xml:space="preserve"> </v>
      </c>
      <c r="N880" s="36" t="str">
        <f t="shared" si="70"/>
        <v xml:space="preserve"> </v>
      </c>
      <c r="O880" s="38" t="str">
        <f t="shared" si="71"/>
        <v xml:space="preserve"> </v>
      </c>
      <c r="P880" s="37" t="str">
        <f t="shared" si="72"/>
        <v xml:space="preserve"> </v>
      </c>
      <c r="Q880" s="36" t="str">
        <f t="shared" si="73"/>
        <v xml:space="preserve"> </v>
      </c>
      <c r="R880" s="29"/>
      <c r="S880" s="51"/>
      <c r="T880" s="72"/>
      <c r="U880" s="72"/>
      <c r="V880" s="72"/>
      <c r="W880" s="36"/>
      <c r="X880" s="37"/>
      <c r="Y880" s="37"/>
      <c r="Z880" s="36"/>
      <c r="AA880" s="37"/>
      <c r="AB880" s="37"/>
      <c r="AC880" s="36"/>
      <c r="AD880" s="37"/>
      <c r="AE880" s="37"/>
      <c r="AF880" s="36"/>
      <c r="AG880" s="72"/>
      <c r="AH880" s="37"/>
      <c r="AI880" s="36"/>
      <c r="AJ880" s="17"/>
      <c r="AK880" s="57"/>
    </row>
    <row r="881" spans="1:37" ht="16.5" customHeight="1">
      <c r="A881" s="30"/>
      <c r="B881" s="31"/>
      <c r="C881" s="31"/>
      <c r="D881" s="31"/>
      <c r="E881" s="33"/>
      <c r="F881" s="34"/>
      <c r="G881" s="35"/>
      <c r="H881" s="36" t="str">
        <f t="shared" si="67"/>
        <v/>
      </c>
      <c r="I881" s="34"/>
      <c r="J881" s="35"/>
      <c r="K881" s="36" t="str">
        <f t="shared" si="68"/>
        <v/>
      </c>
      <c r="L881" s="34"/>
      <c r="M881" s="37" t="str">
        <f t="shared" si="69"/>
        <v xml:space="preserve"> </v>
      </c>
      <c r="N881" s="36" t="str">
        <f t="shared" si="70"/>
        <v xml:space="preserve"> </v>
      </c>
      <c r="O881" s="38" t="str">
        <f t="shared" si="71"/>
        <v xml:space="preserve"> </v>
      </c>
      <c r="P881" s="37" t="str">
        <f t="shared" si="72"/>
        <v xml:space="preserve"> </v>
      </c>
      <c r="Q881" s="36" t="str">
        <f t="shared" si="73"/>
        <v xml:space="preserve"> </v>
      </c>
      <c r="R881" s="29"/>
      <c r="S881" s="30"/>
      <c r="T881" s="31"/>
      <c r="U881" s="31"/>
      <c r="V881" s="31"/>
      <c r="W881" s="33"/>
      <c r="X881" s="35"/>
      <c r="Y881" s="35"/>
      <c r="Z881" s="33"/>
      <c r="AA881" s="35"/>
      <c r="AB881" s="35"/>
      <c r="AC881" s="33"/>
      <c r="AD881" s="35"/>
      <c r="AE881" s="35"/>
      <c r="AF881" s="33"/>
      <c r="AG881" s="31"/>
      <c r="AH881" s="35"/>
      <c r="AI881" s="33"/>
      <c r="AJ881" s="29"/>
      <c r="AK881" s="57"/>
    </row>
    <row r="882" spans="1:37" ht="16.5" customHeight="1">
      <c r="A882" s="30"/>
      <c r="B882" s="31"/>
      <c r="C882" s="31"/>
      <c r="D882" s="31"/>
      <c r="E882" s="33"/>
      <c r="F882" s="34"/>
      <c r="G882" s="35"/>
      <c r="H882" s="36" t="str">
        <f t="shared" si="67"/>
        <v/>
      </c>
      <c r="I882" s="34"/>
      <c r="J882" s="35"/>
      <c r="K882" s="36" t="str">
        <f t="shared" si="68"/>
        <v/>
      </c>
      <c r="L882" s="34"/>
      <c r="M882" s="37" t="str">
        <f t="shared" si="69"/>
        <v xml:space="preserve"> </v>
      </c>
      <c r="N882" s="36" t="str">
        <f t="shared" si="70"/>
        <v xml:space="preserve"> </v>
      </c>
      <c r="O882" s="38" t="str">
        <f t="shared" si="71"/>
        <v xml:space="preserve"> </v>
      </c>
      <c r="P882" s="37" t="str">
        <f t="shared" si="72"/>
        <v xml:space="preserve"> </v>
      </c>
      <c r="Q882" s="36" t="str">
        <f t="shared" si="73"/>
        <v xml:space="preserve"> </v>
      </c>
      <c r="R882" s="29"/>
      <c r="S882" s="51"/>
      <c r="T882" s="72"/>
      <c r="U882" s="72"/>
      <c r="V882" s="72"/>
      <c r="W882" s="36"/>
      <c r="X882" s="37"/>
      <c r="Y882" s="37"/>
      <c r="Z882" s="36"/>
      <c r="AA882" s="37"/>
      <c r="AB882" s="37"/>
      <c r="AC882" s="36"/>
      <c r="AD882" s="37"/>
      <c r="AE882" s="37"/>
      <c r="AF882" s="36"/>
      <c r="AG882" s="72"/>
      <c r="AH882" s="37"/>
      <c r="AI882" s="36"/>
      <c r="AJ882" s="17"/>
      <c r="AK882" s="57"/>
    </row>
    <row r="883" spans="1:37" ht="16.5" customHeight="1">
      <c r="A883" s="30"/>
      <c r="B883" s="31"/>
      <c r="C883" s="31"/>
      <c r="D883" s="31"/>
      <c r="E883" s="33"/>
      <c r="F883" s="34"/>
      <c r="G883" s="35"/>
      <c r="H883" s="36" t="str">
        <f t="shared" si="67"/>
        <v/>
      </c>
      <c r="I883" s="34"/>
      <c r="J883" s="35"/>
      <c r="K883" s="36" t="str">
        <f t="shared" si="68"/>
        <v/>
      </c>
      <c r="L883" s="34"/>
      <c r="M883" s="37" t="str">
        <f t="shared" si="69"/>
        <v xml:space="preserve"> </v>
      </c>
      <c r="N883" s="36" t="str">
        <f t="shared" si="70"/>
        <v xml:space="preserve"> </v>
      </c>
      <c r="O883" s="38" t="str">
        <f t="shared" si="71"/>
        <v xml:space="preserve"> </v>
      </c>
      <c r="P883" s="37" t="str">
        <f t="shared" si="72"/>
        <v xml:space="preserve"> </v>
      </c>
      <c r="Q883" s="36" t="str">
        <f t="shared" si="73"/>
        <v xml:space="preserve"> </v>
      </c>
      <c r="R883" s="29"/>
      <c r="S883" s="30"/>
      <c r="T883" s="31"/>
      <c r="U883" s="31"/>
      <c r="V883" s="31"/>
      <c r="W883" s="33"/>
      <c r="X883" s="35"/>
      <c r="Y883" s="35"/>
      <c r="Z883" s="33"/>
      <c r="AA883" s="35"/>
      <c r="AB883" s="35"/>
      <c r="AC883" s="33"/>
      <c r="AD883" s="35"/>
      <c r="AE883" s="35"/>
      <c r="AF883" s="33"/>
      <c r="AG883" s="31"/>
      <c r="AH883" s="35"/>
      <c r="AI883" s="33"/>
      <c r="AJ883" s="29"/>
      <c r="AK883" s="57"/>
    </row>
    <row r="884" spans="1:37" ht="16.5" customHeight="1">
      <c r="A884" s="30"/>
      <c r="B884" s="31"/>
      <c r="C884" s="31"/>
      <c r="D884" s="31"/>
      <c r="E884" s="33"/>
      <c r="F884" s="34"/>
      <c r="G884" s="35"/>
      <c r="H884" s="36" t="str">
        <f t="shared" si="67"/>
        <v/>
      </c>
      <c r="I884" s="34"/>
      <c r="J884" s="35"/>
      <c r="K884" s="36" t="str">
        <f t="shared" si="68"/>
        <v/>
      </c>
      <c r="L884" s="34"/>
      <c r="M884" s="37" t="str">
        <f t="shared" si="69"/>
        <v xml:space="preserve"> </v>
      </c>
      <c r="N884" s="36" t="str">
        <f t="shared" si="70"/>
        <v xml:space="preserve"> </v>
      </c>
      <c r="O884" s="38" t="str">
        <f t="shared" si="71"/>
        <v xml:space="preserve"> </v>
      </c>
      <c r="P884" s="37" t="str">
        <f t="shared" si="72"/>
        <v xml:space="preserve"> </v>
      </c>
      <c r="Q884" s="36" t="str">
        <f t="shared" si="73"/>
        <v xml:space="preserve"> </v>
      </c>
      <c r="R884" s="29"/>
      <c r="S884" s="51"/>
      <c r="T884" s="72"/>
      <c r="U884" s="72"/>
      <c r="V884" s="72"/>
      <c r="W884" s="36"/>
      <c r="X884" s="37"/>
      <c r="Y884" s="37"/>
      <c r="Z884" s="36"/>
      <c r="AA884" s="37"/>
      <c r="AB884" s="37"/>
      <c r="AC884" s="36"/>
      <c r="AD884" s="37"/>
      <c r="AE884" s="37"/>
      <c r="AF884" s="36"/>
      <c r="AG884" s="72"/>
      <c r="AH884" s="37"/>
      <c r="AI884" s="36"/>
      <c r="AJ884" s="17"/>
      <c r="AK884" s="57"/>
    </row>
    <row r="885" spans="1:37" ht="16.5" customHeight="1">
      <c r="A885" s="30"/>
      <c r="B885" s="31"/>
      <c r="C885" s="31"/>
      <c r="D885" s="31"/>
      <c r="E885" s="33"/>
      <c r="F885" s="34"/>
      <c r="G885" s="35"/>
      <c r="H885" s="36" t="str">
        <f t="shared" si="67"/>
        <v/>
      </c>
      <c r="I885" s="34"/>
      <c r="J885" s="35"/>
      <c r="K885" s="36" t="str">
        <f t="shared" si="68"/>
        <v/>
      </c>
      <c r="L885" s="34"/>
      <c r="M885" s="37" t="str">
        <f t="shared" si="69"/>
        <v xml:space="preserve"> </v>
      </c>
      <c r="N885" s="36" t="str">
        <f t="shared" si="70"/>
        <v xml:space="preserve"> </v>
      </c>
      <c r="O885" s="38" t="str">
        <f t="shared" si="71"/>
        <v xml:space="preserve"> </v>
      </c>
      <c r="P885" s="37" t="str">
        <f t="shared" si="72"/>
        <v xml:space="preserve"> </v>
      </c>
      <c r="Q885" s="36" t="str">
        <f t="shared" si="73"/>
        <v xml:space="preserve"> </v>
      </c>
      <c r="R885" s="29"/>
      <c r="S885" s="30"/>
      <c r="T885" s="31"/>
      <c r="U885" s="31"/>
      <c r="V885" s="31"/>
      <c r="W885" s="33"/>
      <c r="X885" s="35"/>
      <c r="Y885" s="35"/>
      <c r="Z885" s="33"/>
      <c r="AA885" s="35"/>
      <c r="AB885" s="35"/>
      <c r="AC885" s="33"/>
      <c r="AD885" s="35"/>
      <c r="AE885" s="35"/>
      <c r="AF885" s="33"/>
      <c r="AG885" s="31"/>
      <c r="AH885" s="35"/>
      <c r="AI885" s="33"/>
      <c r="AJ885" s="29"/>
      <c r="AK885" s="57"/>
    </row>
    <row r="886" spans="1:37" ht="16.5" customHeight="1">
      <c r="A886" s="30"/>
      <c r="B886" s="31"/>
      <c r="C886" s="31"/>
      <c r="D886" s="31"/>
      <c r="E886" s="33"/>
      <c r="F886" s="34"/>
      <c r="G886" s="35"/>
      <c r="H886" s="36" t="str">
        <f t="shared" si="67"/>
        <v/>
      </c>
      <c r="I886" s="34"/>
      <c r="J886" s="35"/>
      <c r="K886" s="36" t="str">
        <f t="shared" si="68"/>
        <v/>
      </c>
      <c r="L886" s="34"/>
      <c r="M886" s="37" t="str">
        <f t="shared" si="69"/>
        <v xml:space="preserve"> </v>
      </c>
      <c r="N886" s="36" t="str">
        <f t="shared" si="70"/>
        <v xml:space="preserve"> </v>
      </c>
      <c r="O886" s="38" t="str">
        <f t="shared" si="71"/>
        <v xml:space="preserve"> </v>
      </c>
      <c r="P886" s="37" t="str">
        <f t="shared" si="72"/>
        <v xml:space="preserve"> </v>
      </c>
      <c r="Q886" s="36" t="str">
        <f t="shared" si="73"/>
        <v xml:space="preserve"> </v>
      </c>
      <c r="R886" s="29"/>
      <c r="S886" s="51"/>
      <c r="T886" s="72"/>
      <c r="U886" s="72"/>
      <c r="V886" s="72"/>
      <c r="W886" s="36"/>
      <c r="X886" s="37"/>
      <c r="Y886" s="37"/>
      <c r="Z886" s="36"/>
      <c r="AA886" s="37"/>
      <c r="AB886" s="37"/>
      <c r="AC886" s="36"/>
      <c r="AD886" s="37"/>
      <c r="AE886" s="37"/>
      <c r="AF886" s="36"/>
      <c r="AG886" s="72"/>
      <c r="AH886" s="37"/>
      <c r="AI886" s="36"/>
      <c r="AJ886" s="17"/>
      <c r="AK886" s="57"/>
    </row>
    <row r="887" spans="1:37" ht="16.5" customHeight="1">
      <c r="A887" s="30"/>
      <c r="B887" s="31"/>
      <c r="C887" s="31"/>
      <c r="D887" s="31"/>
      <c r="E887" s="33"/>
      <c r="F887" s="34"/>
      <c r="G887" s="35"/>
      <c r="H887" s="36" t="str">
        <f t="shared" si="67"/>
        <v/>
      </c>
      <c r="I887" s="34"/>
      <c r="J887" s="35"/>
      <c r="K887" s="36" t="str">
        <f t="shared" si="68"/>
        <v/>
      </c>
      <c r="L887" s="34"/>
      <c r="M887" s="37" t="str">
        <f t="shared" si="69"/>
        <v xml:space="preserve"> </v>
      </c>
      <c r="N887" s="36" t="str">
        <f t="shared" si="70"/>
        <v xml:space="preserve"> </v>
      </c>
      <c r="O887" s="38" t="str">
        <f t="shared" si="71"/>
        <v xml:space="preserve"> </v>
      </c>
      <c r="P887" s="37" t="str">
        <f t="shared" si="72"/>
        <v xml:space="preserve"> </v>
      </c>
      <c r="Q887" s="36" t="str">
        <f t="shared" si="73"/>
        <v xml:space="preserve"> </v>
      </c>
      <c r="R887" s="29"/>
      <c r="S887" s="30"/>
      <c r="T887" s="31"/>
      <c r="U887" s="31"/>
      <c r="V887" s="31"/>
      <c r="W887" s="33"/>
      <c r="X887" s="35"/>
      <c r="Y887" s="35"/>
      <c r="Z887" s="33"/>
      <c r="AA887" s="35"/>
      <c r="AB887" s="35"/>
      <c r="AC887" s="33"/>
      <c r="AD887" s="35"/>
      <c r="AE887" s="35"/>
      <c r="AF887" s="33"/>
      <c r="AG887" s="31"/>
      <c r="AH887" s="35"/>
      <c r="AI887" s="33"/>
      <c r="AJ887" s="29"/>
      <c r="AK887" s="57"/>
    </row>
    <row r="888" spans="1:37" ht="16.5" customHeight="1">
      <c r="A888" s="30"/>
      <c r="B888" s="31"/>
      <c r="C888" s="31"/>
      <c r="D888" s="31"/>
      <c r="E888" s="33"/>
      <c r="F888" s="34"/>
      <c r="G888" s="35"/>
      <c r="H888" s="36" t="str">
        <f t="shared" si="67"/>
        <v/>
      </c>
      <c r="I888" s="34"/>
      <c r="J888" s="35"/>
      <c r="K888" s="36" t="str">
        <f t="shared" si="68"/>
        <v/>
      </c>
      <c r="L888" s="34"/>
      <c r="M888" s="37" t="str">
        <f t="shared" si="69"/>
        <v xml:space="preserve"> </v>
      </c>
      <c r="N888" s="36" t="str">
        <f t="shared" si="70"/>
        <v xml:space="preserve"> </v>
      </c>
      <c r="O888" s="38" t="str">
        <f t="shared" si="71"/>
        <v xml:space="preserve"> </v>
      </c>
      <c r="P888" s="37" t="str">
        <f t="shared" si="72"/>
        <v xml:space="preserve"> </v>
      </c>
      <c r="Q888" s="36" t="str">
        <f t="shared" si="73"/>
        <v xml:space="preserve"> </v>
      </c>
      <c r="R888" s="29"/>
      <c r="S888" s="51"/>
      <c r="T888" s="72"/>
      <c r="U888" s="72"/>
      <c r="V888" s="72"/>
      <c r="W888" s="36"/>
      <c r="X888" s="37"/>
      <c r="Y888" s="37"/>
      <c r="Z888" s="36"/>
      <c r="AA888" s="37"/>
      <c r="AB888" s="37"/>
      <c r="AC888" s="36"/>
      <c r="AD888" s="37"/>
      <c r="AE888" s="37"/>
      <c r="AF888" s="36"/>
      <c r="AG888" s="72"/>
      <c r="AH888" s="37"/>
      <c r="AI888" s="36"/>
      <c r="AJ888" s="17"/>
      <c r="AK888" s="57"/>
    </row>
    <row r="889" spans="1:37" ht="16.5" customHeight="1">
      <c r="A889" s="30"/>
      <c r="B889" s="31"/>
      <c r="C889" s="31"/>
      <c r="D889" s="31"/>
      <c r="E889" s="33"/>
      <c r="F889" s="34"/>
      <c r="G889" s="35"/>
      <c r="H889" s="36" t="str">
        <f t="shared" si="67"/>
        <v/>
      </c>
      <c r="I889" s="34"/>
      <c r="J889" s="35"/>
      <c r="K889" s="36" t="str">
        <f t="shared" si="68"/>
        <v/>
      </c>
      <c r="L889" s="34"/>
      <c r="M889" s="37" t="str">
        <f t="shared" si="69"/>
        <v xml:space="preserve"> </v>
      </c>
      <c r="N889" s="36" t="str">
        <f t="shared" si="70"/>
        <v xml:space="preserve"> </v>
      </c>
      <c r="O889" s="38" t="str">
        <f t="shared" si="71"/>
        <v xml:space="preserve"> </v>
      </c>
      <c r="P889" s="37" t="str">
        <f t="shared" si="72"/>
        <v xml:space="preserve"> </v>
      </c>
      <c r="Q889" s="36" t="str">
        <f t="shared" si="73"/>
        <v xml:space="preserve"> </v>
      </c>
      <c r="R889" s="29"/>
      <c r="S889" s="30"/>
      <c r="T889" s="31"/>
      <c r="U889" s="31"/>
      <c r="V889" s="31"/>
      <c r="W889" s="33"/>
      <c r="X889" s="35"/>
      <c r="Y889" s="35"/>
      <c r="Z889" s="33"/>
      <c r="AA889" s="35"/>
      <c r="AB889" s="35"/>
      <c r="AC889" s="33"/>
      <c r="AD889" s="35"/>
      <c r="AE889" s="35"/>
      <c r="AF889" s="33"/>
      <c r="AG889" s="31"/>
      <c r="AH889" s="35"/>
      <c r="AI889" s="33"/>
      <c r="AJ889" s="29"/>
      <c r="AK889" s="57"/>
    </row>
    <row r="890" spans="1:37" ht="16.5" customHeight="1">
      <c r="A890" s="30"/>
      <c r="B890" s="31"/>
      <c r="C890" s="31"/>
      <c r="D890" s="31"/>
      <c r="E890" s="33"/>
      <c r="F890" s="34"/>
      <c r="G890" s="35"/>
      <c r="H890" s="36" t="str">
        <f t="shared" si="67"/>
        <v/>
      </c>
      <c r="I890" s="34"/>
      <c r="J890" s="35"/>
      <c r="K890" s="36" t="str">
        <f t="shared" si="68"/>
        <v/>
      </c>
      <c r="L890" s="34"/>
      <c r="M890" s="37" t="str">
        <f t="shared" si="69"/>
        <v xml:space="preserve"> </v>
      </c>
      <c r="N890" s="36" t="str">
        <f t="shared" si="70"/>
        <v xml:space="preserve"> </v>
      </c>
      <c r="O890" s="38" t="str">
        <f t="shared" si="71"/>
        <v xml:space="preserve"> </v>
      </c>
      <c r="P890" s="37" t="str">
        <f t="shared" si="72"/>
        <v xml:space="preserve"> </v>
      </c>
      <c r="Q890" s="36" t="str">
        <f t="shared" si="73"/>
        <v xml:space="preserve"> </v>
      </c>
      <c r="R890" s="29"/>
      <c r="S890" s="51"/>
      <c r="T890" s="72"/>
      <c r="U890" s="72"/>
      <c r="V890" s="72"/>
      <c r="W890" s="36"/>
      <c r="X890" s="37"/>
      <c r="Y890" s="37"/>
      <c r="Z890" s="36"/>
      <c r="AA890" s="37"/>
      <c r="AB890" s="37"/>
      <c r="AC890" s="36"/>
      <c r="AD890" s="37"/>
      <c r="AE890" s="37"/>
      <c r="AF890" s="36"/>
      <c r="AG890" s="72"/>
      <c r="AH890" s="37"/>
      <c r="AI890" s="36"/>
      <c r="AJ890" s="17"/>
      <c r="AK890" s="57"/>
    </row>
    <row r="891" spans="1:37" ht="16.5" customHeight="1">
      <c r="A891" s="30"/>
      <c r="B891" s="31"/>
      <c r="C891" s="31"/>
      <c r="D891" s="31"/>
      <c r="E891" s="33"/>
      <c r="F891" s="34"/>
      <c r="G891" s="35"/>
      <c r="H891" s="36" t="str">
        <f t="shared" si="67"/>
        <v/>
      </c>
      <c r="I891" s="34"/>
      <c r="J891" s="35"/>
      <c r="K891" s="36" t="str">
        <f t="shared" si="68"/>
        <v/>
      </c>
      <c r="L891" s="34"/>
      <c r="M891" s="37" t="str">
        <f t="shared" si="69"/>
        <v xml:space="preserve"> </v>
      </c>
      <c r="N891" s="36" t="str">
        <f t="shared" si="70"/>
        <v xml:space="preserve"> </v>
      </c>
      <c r="O891" s="38" t="str">
        <f t="shared" si="71"/>
        <v xml:space="preserve"> </v>
      </c>
      <c r="P891" s="37" t="str">
        <f t="shared" si="72"/>
        <v xml:space="preserve"> </v>
      </c>
      <c r="Q891" s="36" t="str">
        <f t="shared" si="73"/>
        <v xml:space="preserve"> </v>
      </c>
      <c r="R891" s="29"/>
      <c r="S891" s="30"/>
      <c r="T891" s="31"/>
      <c r="U891" s="31"/>
      <c r="V891" s="31"/>
      <c r="W891" s="33"/>
      <c r="X891" s="35"/>
      <c r="Y891" s="35"/>
      <c r="Z891" s="33"/>
      <c r="AA891" s="35"/>
      <c r="AB891" s="35"/>
      <c r="AC891" s="33"/>
      <c r="AD891" s="35"/>
      <c r="AE891" s="35"/>
      <c r="AF891" s="33"/>
      <c r="AG891" s="31"/>
      <c r="AH891" s="35"/>
      <c r="AI891" s="33"/>
      <c r="AJ891" s="29"/>
      <c r="AK891" s="57"/>
    </row>
    <row r="892" spans="1:37" ht="16.5" customHeight="1">
      <c r="A892" s="30"/>
      <c r="B892" s="31"/>
      <c r="C892" s="31"/>
      <c r="D892" s="31"/>
      <c r="E892" s="33"/>
      <c r="F892" s="34"/>
      <c r="G892" s="35"/>
      <c r="H892" s="36" t="str">
        <f t="shared" si="67"/>
        <v/>
      </c>
      <c r="I892" s="34"/>
      <c r="J892" s="35"/>
      <c r="K892" s="36" t="str">
        <f t="shared" si="68"/>
        <v/>
      </c>
      <c r="L892" s="34"/>
      <c r="M892" s="37" t="str">
        <f t="shared" si="69"/>
        <v xml:space="preserve"> </v>
      </c>
      <c r="N892" s="36" t="str">
        <f t="shared" si="70"/>
        <v xml:space="preserve"> </v>
      </c>
      <c r="O892" s="38" t="str">
        <f t="shared" si="71"/>
        <v xml:space="preserve"> </v>
      </c>
      <c r="P892" s="37" t="str">
        <f t="shared" si="72"/>
        <v xml:space="preserve"> </v>
      </c>
      <c r="Q892" s="36" t="str">
        <f t="shared" si="73"/>
        <v xml:space="preserve"> </v>
      </c>
      <c r="R892" s="29"/>
      <c r="S892" s="51"/>
      <c r="T892" s="72"/>
      <c r="U892" s="72"/>
      <c r="V892" s="72"/>
      <c r="W892" s="36"/>
      <c r="X892" s="37"/>
      <c r="Y892" s="37"/>
      <c r="Z892" s="36"/>
      <c r="AA892" s="37"/>
      <c r="AB892" s="37"/>
      <c r="AC892" s="36"/>
      <c r="AD892" s="37"/>
      <c r="AE892" s="37"/>
      <c r="AF892" s="36"/>
      <c r="AG892" s="72"/>
      <c r="AH892" s="37"/>
      <c r="AI892" s="36"/>
      <c r="AJ892" s="17"/>
      <c r="AK892" s="57"/>
    </row>
    <row r="893" spans="1:37" ht="16.5" customHeight="1">
      <c r="A893" s="30"/>
      <c r="B893" s="31"/>
      <c r="C893" s="31"/>
      <c r="D893" s="31"/>
      <c r="E893" s="33"/>
      <c r="F893" s="34"/>
      <c r="G893" s="35"/>
      <c r="H893" s="36" t="str">
        <f t="shared" si="67"/>
        <v/>
      </c>
      <c r="I893" s="34"/>
      <c r="J893" s="35"/>
      <c r="K893" s="36" t="str">
        <f t="shared" si="68"/>
        <v/>
      </c>
      <c r="L893" s="34"/>
      <c r="M893" s="37" t="str">
        <f t="shared" si="69"/>
        <v xml:space="preserve"> </v>
      </c>
      <c r="N893" s="36" t="str">
        <f t="shared" si="70"/>
        <v xml:space="preserve"> </v>
      </c>
      <c r="O893" s="38" t="str">
        <f t="shared" si="71"/>
        <v xml:space="preserve"> </v>
      </c>
      <c r="P893" s="37" t="str">
        <f t="shared" si="72"/>
        <v xml:space="preserve"> </v>
      </c>
      <c r="Q893" s="36" t="str">
        <f t="shared" si="73"/>
        <v xml:space="preserve"> </v>
      </c>
      <c r="R893" s="29"/>
      <c r="S893" s="30"/>
      <c r="T893" s="31"/>
      <c r="U893" s="31"/>
      <c r="V893" s="31"/>
      <c r="W893" s="33"/>
      <c r="X893" s="35"/>
      <c r="Y893" s="35"/>
      <c r="Z893" s="33"/>
      <c r="AA893" s="35"/>
      <c r="AB893" s="35"/>
      <c r="AC893" s="33"/>
      <c r="AD893" s="35"/>
      <c r="AE893" s="35"/>
      <c r="AF893" s="33"/>
      <c r="AG893" s="31"/>
      <c r="AH893" s="35"/>
      <c r="AI893" s="33"/>
      <c r="AJ893" s="29"/>
      <c r="AK893" s="57"/>
    </row>
    <row r="894" spans="1:37" ht="16.5" customHeight="1">
      <c r="A894" s="30"/>
      <c r="B894" s="31"/>
      <c r="C894" s="31"/>
      <c r="D894" s="31"/>
      <c r="E894" s="33"/>
      <c r="F894" s="34"/>
      <c r="G894" s="35"/>
      <c r="H894" s="36" t="str">
        <f t="shared" si="67"/>
        <v/>
      </c>
      <c r="I894" s="34"/>
      <c r="J894" s="35"/>
      <c r="K894" s="36" t="str">
        <f t="shared" si="68"/>
        <v/>
      </c>
      <c r="L894" s="34"/>
      <c r="M894" s="37" t="str">
        <f t="shared" si="69"/>
        <v xml:space="preserve"> </v>
      </c>
      <c r="N894" s="36" t="str">
        <f t="shared" si="70"/>
        <v xml:space="preserve"> </v>
      </c>
      <c r="O894" s="38" t="str">
        <f t="shared" si="71"/>
        <v xml:space="preserve"> </v>
      </c>
      <c r="P894" s="37" t="str">
        <f t="shared" si="72"/>
        <v xml:space="preserve"> </v>
      </c>
      <c r="Q894" s="36" t="str">
        <f t="shared" si="73"/>
        <v xml:space="preserve"> </v>
      </c>
      <c r="R894" s="29"/>
      <c r="S894" s="51"/>
      <c r="T894" s="72"/>
      <c r="U894" s="72"/>
      <c r="V894" s="72"/>
      <c r="W894" s="36"/>
      <c r="X894" s="37"/>
      <c r="Y894" s="37"/>
      <c r="Z894" s="36"/>
      <c r="AA894" s="37"/>
      <c r="AB894" s="37"/>
      <c r="AC894" s="36"/>
      <c r="AD894" s="37"/>
      <c r="AE894" s="37"/>
      <c r="AF894" s="36"/>
      <c r="AG894" s="72"/>
      <c r="AH894" s="37"/>
      <c r="AI894" s="36"/>
      <c r="AJ894" s="17"/>
      <c r="AK894" s="57"/>
    </row>
    <row r="895" spans="1:37" ht="16.5" customHeight="1">
      <c r="A895" s="30"/>
      <c r="B895" s="31"/>
      <c r="C895" s="31"/>
      <c r="D895" s="31"/>
      <c r="E895" s="33"/>
      <c r="F895" s="34"/>
      <c r="G895" s="35"/>
      <c r="H895" s="36" t="str">
        <f t="shared" si="67"/>
        <v/>
      </c>
      <c r="I895" s="34"/>
      <c r="J895" s="35"/>
      <c r="K895" s="36" t="str">
        <f t="shared" si="68"/>
        <v/>
      </c>
      <c r="L895" s="34"/>
      <c r="M895" s="37" t="str">
        <f t="shared" si="69"/>
        <v xml:space="preserve"> </v>
      </c>
      <c r="N895" s="36" t="str">
        <f t="shared" si="70"/>
        <v xml:space="preserve"> </v>
      </c>
      <c r="O895" s="38" t="str">
        <f t="shared" si="71"/>
        <v xml:space="preserve"> </v>
      </c>
      <c r="P895" s="37" t="str">
        <f t="shared" si="72"/>
        <v xml:space="preserve"> </v>
      </c>
      <c r="Q895" s="36" t="str">
        <f t="shared" si="73"/>
        <v xml:space="preserve"> </v>
      </c>
      <c r="R895" s="29"/>
      <c r="S895" s="30"/>
      <c r="T895" s="31"/>
      <c r="U895" s="31"/>
      <c r="V895" s="31"/>
      <c r="W895" s="33"/>
      <c r="X895" s="35"/>
      <c r="Y895" s="35"/>
      <c r="Z895" s="33"/>
      <c r="AA895" s="35"/>
      <c r="AB895" s="35"/>
      <c r="AC895" s="33"/>
      <c r="AD895" s="35"/>
      <c r="AE895" s="35"/>
      <c r="AF895" s="33"/>
      <c r="AG895" s="31"/>
      <c r="AH895" s="35"/>
      <c r="AI895" s="33"/>
      <c r="AJ895" s="29"/>
      <c r="AK895" s="57"/>
    </row>
    <row r="896" spans="1:37" ht="16.5" customHeight="1">
      <c r="A896" s="30"/>
      <c r="B896" s="31"/>
      <c r="C896" s="31"/>
      <c r="D896" s="31"/>
      <c r="E896" s="33"/>
      <c r="F896" s="34"/>
      <c r="G896" s="35"/>
      <c r="H896" s="36" t="str">
        <f t="shared" si="67"/>
        <v/>
      </c>
      <c r="I896" s="34"/>
      <c r="J896" s="35"/>
      <c r="K896" s="36" t="str">
        <f t="shared" si="68"/>
        <v/>
      </c>
      <c r="L896" s="34"/>
      <c r="M896" s="37" t="str">
        <f t="shared" si="69"/>
        <v xml:space="preserve"> </v>
      </c>
      <c r="N896" s="36" t="str">
        <f t="shared" si="70"/>
        <v xml:space="preserve"> </v>
      </c>
      <c r="O896" s="38" t="str">
        <f t="shared" si="71"/>
        <v xml:space="preserve"> </v>
      </c>
      <c r="P896" s="37" t="str">
        <f t="shared" si="72"/>
        <v xml:space="preserve"> </v>
      </c>
      <c r="Q896" s="36" t="str">
        <f t="shared" si="73"/>
        <v xml:space="preserve"> </v>
      </c>
      <c r="R896" s="29"/>
      <c r="S896" s="51"/>
      <c r="T896" s="72"/>
      <c r="U896" s="72"/>
      <c r="V896" s="72"/>
      <c r="W896" s="36"/>
      <c r="X896" s="37"/>
      <c r="Y896" s="37"/>
      <c r="Z896" s="36"/>
      <c r="AA896" s="37"/>
      <c r="AB896" s="37"/>
      <c r="AC896" s="36"/>
      <c r="AD896" s="37"/>
      <c r="AE896" s="37"/>
      <c r="AF896" s="36"/>
      <c r="AG896" s="72"/>
      <c r="AH896" s="37"/>
      <c r="AI896" s="36"/>
      <c r="AJ896" s="17"/>
      <c r="AK896" s="57"/>
    </row>
    <row r="897" spans="1:37" ht="16.5" customHeight="1">
      <c r="A897" s="30"/>
      <c r="B897" s="31"/>
      <c r="C897" s="31"/>
      <c r="D897" s="31"/>
      <c r="E897" s="33"/>
      <c r="F897" s="34"/>
      <c r="G897" s="35"/>
      <c r="H897" s="36" t="str">
        <f t="shared" si="67"/>
        <v/>
      </c>
      <c r="I897" s="34"/>
      <c r="J897" s="35"/>
      <c r="K897" s="36" t="str">
        <f t="shared" si="68"/>
        <v/>
      </c>
      <c r="L897" s="34"/>
      <c r="M897" s="37" t="str">
        <f t="shared" si="69"/>
        <v xml:space="preserve"> </v>
      </c>
      <c r="N897" s="36" t="str">
        <f t="shared" si="70"/>
        <v xml:space="preserve"> </v>
      </c>
      <c r="O897" s="38" t="str">
        <f t="shared" si="71"/>
        <v xml:space="preserve"> </v>
      </c>
      <c r="P897" s="37" t="str">
        <f t="shared" si="72"/>
        <v xml:space="preserve"> </v>
      </c>
      <c r="Q897" s="36" t="str">
        <f t="shared" si="73"/>
        <v xml:space="preserve"> </v>
      </c>
      <c r="R897" s="29"/>
      <c r="S897" s="30"/>
      <c r="T897" s="31"/>
      <c r="U897" s="31"/>
      <c r="V897" s="31"/>
      <c r="W897" s="33"/>
      <c r="X897" s="35"/>
      <c r="Y897" s="35"/>
      <c r="Z897" s="33"/>
      <c r="AA897" s="35"/>
      <c r="AB897" s="35"/>
      <c r="AC897" s="33"/>
      <c r="AD897" s="35"/>
      <c r="AE897" s="35"/>
      <c r="AF897" s="33"/>
      <c r="AG897" s="31"/>
      <c r="AH897" s="35"/>
      <c r="AI897" s="33"/>
      <c r="AJ897" s="29"/>
      <c r="AK897" s="57"/>
    </row>
    <row r="898" spans="1:37" ht="16.5" customHeight="1">
      <c r="A898" s="30"/>
      <c r="B898" s="31"/>
      <c r="C898" s="31"/>
      <c r="D898" s="31"/>
      <c r="E898" s="33"/>
      <c r="F898" s="34"/>
      <c r="G898" s="35"/>
      <c r="H898" s="36" t="str">
        <f t="shared" si="67"/>
        <v/>
      </c>
      <c r="I898" s="34"/>
      <c r="J898" s="35"/>
      <c r="K898" s="36" t="str">
        <f t="shared" si="68"/>
        <v/>
      </c>
      <c r="L898" s="34"/>
      <c r="M898" s="37" t="str">
        <f t="shared" si="69"/>
        <v xml:space="preserve"> </v>
      </c>
      <c r="N898" s="36" t="str">
        <f t="shared" si="70"/>
        <v xml:space="preserve"> </v>
      </c>
      <c r="O898" s="38" t="str">
        <f t="shared" si="71"/>
        <v xml:space="preserve"> </v>
      </c>
      <c r="P898" s="37" t="str">
        <f t="shared" si="72"/>
        <v xml:space="preserve"> </v>
      </c>
      <c r="Q898" s="36" t="str">
        <f t="shared" si="73"/>
        <v xml:space="preserve"> </v>
      </c>
      <c r="R898" s="29"/>
      <c r="S898" s="51"/>
      <c r="T898" s="72"/>
      <c r="U898" s="72"/>
      <c r="V898" s="72"/>
      <c r="W898" s="36"/>
      <c r="X898" s="37"/>
      <c r="Y898" s="37"/>
      <c r="Z898" s="36"/>
      <c r="AA898" s="37"/>
      <c r="AB898" s="37"/>
      <c r="AC898" s="36"/>
      <c r="AD898" s="37"/>
      <c r="AE898" s="37"/>
      <c r="AF898" s="36"/>
      <c r="AG898" s="72"/>
      <c r="AH898" s="37"/>
      <c r="AI898" s="36"/>
      <c r="AJ898" s="17"/>
      <c r="AK898" s="57"/>
    </row>
    <row r="899" spans="1:37" ht="16.5" customHeight="1">
      <c r="A899" s="30"/>
      <c r="B899" s="31"/>
      <c r="C899" s="31"/>
      <c r="D899" s="31"/>
      <c r="E899" s="33"/>
      <c r="F899" s="34"/>
      <c r="G899" s="35"/>
      <c r="H899" s="36" t="str">
        <f t="shared" si="67"/>
        <v/>
      </c>
      <c r="I899" s="34"/>
      <c r="J899" s="35"/>
      <c r="K899" s="36" t="str">
        <f t="shared" si="68"/>
        <v/>
      </c>
      <c r="L899" s="34"/>
      <c r="M899" s="37" t="str">
        <f t="shared" si="69"/>
        <v xml:space="preserve"> </v>
      </c>
      <c r="N899" s="36" t="str">
        <f t="shared" si="70"/>
        <v xml:space="preserve"> </v>
      </c>
      <c r="O899" s="38" t="str">
        <f t="shared" si="71"/>
        <v xml:space="preserve"> </v>
      </c>
      <c r="P899" s="37" t="str">
        <f t="shared" si="72"/>
        <v xml:space="preserve"> </v>
      </c>
      <c r="Q899" s="36" t="str">
        <f t="shared" si="73"/>
        <v xml:space="preserve"> </v>
      </c>
      <c r="R899" s="29"/>
      <c r="S899" s="30"/>
      <c r="T899" s="31"/>
      <c r="U899" s="31"/>
      <c r="V899" s="31"/>
      <c r="W899" s="33"/>
      <c r="X899" s="35"/>
      <c r="Y899" s="35"/>
      <c r="Z899" s="33"/>
      <c r="AA899" s="35"/>
      <c r="AB899" s="35"/>
      <c r="AC899" s="33"/>
      <c r="AD899" s="35"/>
      <c r="AE899" s="35"/>
      <c r="AF899" s="33"/>
      <c r="AG899" s="31"/>
      <c r="AH899" s="35"/>
      <c r="AI899" s="33"/>
      <c r="AJ899" s="29"/>
      <c r="AK899" s="57"/>
    </row>
    <row r="900" spans="1:37" ht="16.5" customHeight="1">
      <c r="A900" s="30"/>
      <c r="B900" s="31"/>
      <c r="C900" s="31"/>
      <c r="D900" s="31"/>
      <c r="E900" s="33"/>
      <c r="F900" s="34"/>
      <c r="G900" s="35"/>
      <c r="H900" s="36" t="str">
        <f t="shared" si="67"/>
        <v/>
      </c>
      <c r="I900" s="34"/>
      <c r="J900" s="35"/>
      <c r="K900" s="36" t="str">
        <f t="shared" si="68"/>
        <v/>
      </c>
      <c r="L900" s="34"/>
      <c r="M900" s="37" t="str">
        <f t="shared" si="69"/>
        <v xml:space="preserve"> </v>
      </c>
      <c r="N900" s="36" t="str">
        <f t="shared" si="70"/>
        <v xml:space="preserve"> </v>
      </c>
      <c r="O900" s="38" t="str">
        <f t="shared" si="71"/>
        <v xml:space="preserve"> </v>
      </c>
      <c r="P900" s="37" t="str">
        <f t="shared" si="72"/>
        <v xml:space="preserve"> </v>
      </c>
      <c r="Q900" s="36" t="str">
        <f t="shared" si="73"/>
        <v xml:space="preserve"> </v>
      </c>
      <c r="R900" s="29"/>
      <c r="S900" s="51"/>
      <c r="T900" s="72"/>
      <c r="U900" s="72"/>
      <c r="V900" s="72"/>
      <c r="W900" s="36"/>
      <c r="X900" s="37"/>
      <c r="Y900" s="37"/>
      <c r="Z900" s="36"/>
      <c r="AA900" s="37"/>
      <c r="AB900" s="37"/>
      <c r="AC900" s="36"/>
      <c r="AD900" s="37"/>
      <c r="AE900" s="37"/>
      <c r="AF900" s="36"/>
      <c r="AG900" s="72"/>
      <c r="AH900" s="37"/>
      <c r="AI900" s="36"/>
      <c r="AJ900" s="17"/>
      <c r="AK900" s="57"/>
    </row>
    <row r="901" spans="1:37" ht="16.5" customHeight="1">
      <c r="A901" s="30"/>
      <c r="B901" s="31"/>
      <c r="C901" s="31"/>
      <c r="D901" s="31"/>
      <c r="E901" s="33"/>
      <c r="F901" s="34"/>
      <c r="G901" s="35"/>
      <c r="H901" s="36" t="str">
        <f t="shared" si="67"/>
        <v/>
      </c>
      <c r="I901" s="34"/>
      <c r="J901" s="35"/>
      <c r="K901" s="36" t="str">
        <f t="shared" si="68"/>
        <v/>
      </c>
      <c r="L901" s="34"/>
      <c r="M901" s="37" t="str">
        <f t="shared" si="69"/>
        <v xml:space="preserve"> </v>
      </c>
      <c r="N901" s="36" t="str">
        <f t="shared" si="70"/>
        <v xml:space="preserve"> </v>
      </c>
      <c r="O901" s="38" t="str">
        <f t="shared" si="71"/>
        <v xml:space="preserve"> </v>
      </c>
      <c r="P901" s="37" t="str">
        <f t="shared" si="72"/>
        <v xml:space="preserve"> </v>
      </c>
      <c r="Q901" s="36" t="str">
        <f t="shared" si="73"/>
        <v xml:space="preserve"> </v>
      </c>
      <c r="R901" s="29"/>
      <c r="S901" s="30"/>
      <c r="T901" s="31"/>
      <c r="U901" s="31"/>
      <c r="V901" s="31"/>
      <c r="W901" s="33"/>
      <c r="X901" s="35"/>
      <c r="Y901" s="35"/>
      <c r="Z901" s="33"/>
      <c r="AA901" s="35"/>
      <c r="AB901" s="35"/>
      <c r="AC901" s="33"/>
      <c r="AD901" s="35"/>
      <c r="AE901" s="35"/>
      <c r="AF901" s="33"/>
      <c r="AG901" s="31"/>
      <c r="AH901" s="35"/>
      <c r="AI901" s="33"/>
      <c r="AJ901" s="29"/>
      <c r="AK901" s="57"/>
    </row>
    <row r="902" spans="1:37" ht="16.5" customHeight="1">
      <c r="A902" s="30"/>
      <c r="B902" s="31"/>
      <c r="C902" s="31"/>
      <c r="D902" s="31"/>
      <c r="E902" s="33"/>
      <c r="F902" s="34"/>
      <c r="G902" s="35"/>
      <c r="H902" s="36" t="str">
        <f t="shared" si="67"/>
        <v/>
      </c>
      <c r="I902" s="34"/>
      <c r="J902" s="35"/>
      <c r="K902" s="36" t="str">
        <f t="shared" si="68"/>
        <v/>
      </c>
      <c r="L902" s="34"/>
      <c r="M902" s="37" t="str">
        <f t="shared" si="69"/>
        <v xml:space="preserve"> </v>
      </c>
      <c r="N902" s="36" t="str">
        <f t="shared" si="70"/>
        <v xml:space="preserve"> </v>
      </c>
      <c r="O902" s="38" t="str">
        <f t="shared" si="71"/>
        <v xml:space="preserve"> </v>
      </c>
      <c r="P902" s="37" t="str">
        <f t="shared" si="72"/>
        <v xml:space="preserve"> </v>
      </c>
      <c r="Q902" s="36" t="str">
        <f t="shared" si="73"/>
        <v xml:space="preserve"> </v>
      </c>
      <c r="R902" s="29"/>
      <c r="S902" s="51"/>
      <c r="T902" s="72"/>
      <c r="U902" s="72"/>
      <c r="V902" s="72"/>
      <c r="W902" s="36"/>
      <c r="X902" s="37"/>
      <c r="Y902" s="37"/>
      <c r="Z902" s="36"/>
      <c r="AA902" s="37"/>
      <c r="AB902" s="37"/>
      <c r="AC902" s="36"/>
      <c r="AD902" s="37"/>
      <c r="AE902" s="37"/>
      <c r="AF902" s="36"/>
      <c r="AG902" s="72"/>
      <c r="AH902" s="37"/>
      <c r="AI902" s="36"/>
      <c r="AJ902" s="17"/>
      <c r="AK902" s="57"/>
    </row>
    <row r="903" spans="1:37" ht="16.5" customHeight="1">
      <c r="A903" s="30"/>
      <c r="B903" s="31"/>
      <c r="C903" s="31"/>
      <c r="D903" s="31"/>
      <c r="E903" s="33"/>
      <c r="F903" s="34"/>
      <c r="G903" s="35"/>
      <c r="H903" s="36" t="str">
        <f t="shared" si="67"/>
        <v/>
      </c>
      <c r="I903" s="34"/>
      <c r="J903" s="35"/>
      <c r="K903" s="36" t="str">
        <f t="shared" si="68"/>
        <v/>
      </c>
      <c r="L903" s="34"/>
      <c r="M903" s="37" t="str">
        <f t="shared" si="69"/>
        <v xml:space="preserve"> </v>
      </c>
      <c r="N903" s="36" t="str">
        <f t="shared" si="70"/>
        <v xml:space="preserve"> </v>
      </c>
      <c r="O903" s="38" t="str">
        <f t="shared" si="71"/>
        <v xml:space="preserve"> </v>
      </c>
      <c r="P903" s="37" t="str">
        <f t="shared" si="72"/>
        <v xml:space="preserve"> </v>
      </c>
      <c r="Q903" s="36" t="str">
        <f t="shared" si="73"/>
        <v xml:space="preserve"> </v>
      </c>
      <c r="R903" s="29"/>
      <c r="S903" s="30"/>
      <c r="T903" s="31"/>
      <c r="U903" s="31"/>
      <c r="V903" s="31"/>
      <c r="W903" s="33"/>
      <c r="X903" s="35"/>
      <c r="Y903" s="35"/>
      <c r="Z903" s="33"/>
      <c r="AA903" s="35"/>
      <c r="AB903" s="35"/>
      <c r="AC903" s="33"/>
      <c r="AD903" s="35"/>
      <c r="AE903" s="35"/>
      <c r="AF903" s="33"/>
      <c r="AG903" s="31"/>
      <c r="AH903" s="35"/>
      <c r="AI903" s="33"/>
      <c r="AJ903" s="29"/>
      <c r="AK903" s="57"/>
    </row>
    <row r="904" spans="1:37" ht="16.5" customHeight="1">
      <c r="A904" s="30"/>
      <c r="B904" s="31"/>
      <c r="C904" s="31"/>
      <c r="D904" s="31"/>
      <c r="E904" s="33"/>
      <c r="F904" s="34"/>
      <c r="G904" s="35"/>
      <c r="H904" s="36" t="str">
        <f t="shared" si="67"/>
        <v/>
      </c>
      <c r="I904" s="34"/>
      <c r="J904" s="35"/>
      <c r="K904" s="36" t="str">
        <f t="shared" si="68"/>
        <v/>
      </c>
      <c r="L904" s="34"/>
      <c r="M904" s="37" t="str">
        <f t="shared" si="69"/>
        <v xml:space="preserve"> </v>
      </c>
      <c r="N904" s="36" t="str">
        <f t="shared" si="70"/>
        <v xml:space="preserve"> </v>
      </c>
      <c r="O904" s="38" t="str">
        <f t="shared" si="71"/>
        <v xml:space="preserve"> </v>
      </c>
      <c r="P904" s="37" t="str">
        <f t="shared" si="72"/>
        <v xml:space="preserve"> </v>
      </c>
      <c r="Q904" s="36" t="str">
        <f t="shared" si="73"/>
        <v xml:space="preserve"> </v>
      </c>
      <c r="R904" s="29"/>
      <c r="S904" s="51"/>
      <c r="T904" s="72"/>
      <c r="U904" s="72"/>
      <c r="V904" s="72"/>
      <c r="W904" s="36"/>
      <c r="X904" s="37"/>
      <c r="Y904" s="37"/>
      <c r="Z904" s="36"/>
      <c r="AA904" s="37"/>
      <c r="AB904" s="37"/>
      <c r="AC904" s="36"/>
      <c r="AD904" s="37"/>
      <c r="AE904" s="37"/>
      <c r="AF904" s="36"/>
      <c r="AG904" s="72"/>
      <c r="AH904" s="37"/>
      <c r="AI904" s="36"/>
      <c r="AJ904" s="17"/>
      <c r="AK904" s="57"/>
    </row>
    <row r="905" spans="1:37" ht="16.5" customHeight="1">
      <c r="A905" s="30"/>
      <c r="B905" s="31"/>
      <c r="C905" s="31"/>
      <c r="D905" s="31"/>
      <c r="E905" s="33"/>
      <c r="F905" s="34"/>
      <c r="G905" s="35"/>
      <c r="H905" s="36" t="str">
        <f t="shared" si="67"/>
        <v/>
      </c>
      <c r="I905" s="34"/>
      <c r="J905" s="35"/>
      <c r="K905" s="36" t="str">
        <f t="shared" si="68"/>
        <v/>
      </c>
      <c r="L905" s="34"/>
      <c r="M905" s="37" t="str">
        <f t="shared" si="69"/>
        <v xml:space="preserve"> </v>
      </c>
      <c r="N905" s="36" t="str">
        <f t="shared" si="70"/>
        <v xml:space="preserve"> </v>
      </c>
      <c r="O905" s="38" t="str">
        <f t="shared" si="71"/>
        <v xml:space="preserve"> </v>
      </c>
      <c r="P905" s="37" t="str">
        <f t="shared" si="72"/>
        <v xml:space="preserve"> </v>
      </c>
      <c r="Q905" s="36" t="str">
        <f t="shared" si="73"/>
        <v xml:space="preserve"> </v>
      </c>
      <c r="R905" s="29"/>
      <c r="S905" s="30"/>
      <c r="T905" s="31"/>
      <c r="U905" s="31"/>
      <c r="V905" s="31"/>
      <c r="W905" s="33"/>
      <c r="X905" s="35"/>
      <c r="Y905" s="35"/>
      <c r="Z905" s="33"/>
      <c r="AA905" s="35"/>
      <c r="AB905" s="35"/>
      <c r="AC905" s="33"/>
      <c r="AD905" s="35"/>
      <c r="AE905" s="35"/>
      <c r="AF905" s="33"/>
      <c r="AG905" s="31"/>
      <c r="AH905" s="35"/>
      <c r="AI905" s="33"/>
      <c r="AJ905" s="29"/>
      <c r="AK905" s="57"/>
    </row>
    <row r="906" spans="1:37" ht="16.5" customHeight="1">
      <c r="A906" s="30"/>
      <c r="B906" s="31"/>
      <c r="C906" s="31"/>
      <c r="D906" s="31"/>
      <c r="E906" s="33"/>
      <c r="F906" s="34"/>
      <c r="G906" s="35"/>
      <c r="H906" s="36" t="str">
        <f t="shared" si="67"/>
        <v/>
      </c>
      <c r="I906" s="34"/>
      <c r="J906" s="35"/>
      <c r="K906" s="36" t="str">
        <f t="shared" si="68"/>
        <v/>
      </c>
      <c r="L906" s="34"/>
      <c r="M906" s="37" t="str">
        <f t="shared" si="69"/>
        <v xml:space="preserve"> </v>
      </c>
      <c r="N906" s="36" t="str">
        <f t="shared" si="70"/>
        <v xml:space="preserve"> </v>
      </c>
      <c r="O906" s="38" t="str">
        <f t="shared" si="71"/>
        <v xml:space="preserve"> </v>
      </c>
      <c r="P906" s="37" t="str">
        <f t="shared" si="72"/>
        <v xml:space="preserve"> </v>
      </c>
      <c r="Q906" s="36" t="str">
        <f t="shared" si="73"/>
        <v xml:space="preserve"> </v>
      </c>
      <c r="R906" s="29"/>
      <c r="S906" s="51"/>
      <c r="T906" s="72"/>
      <c r="U906" s="72"/>
      <c r="V906" s="72"/>
      <c r="W906" s="36"/>
      <c r="X906" s="37"/>
      <c r="Y906" s="37"/>
      <c r="Z906" s="36"/>
      <c r="AA906" s="37"/>
      <c r="AB906" s="37"/>
      <c r="AC906" s="36"/>
      <c r="AD906" s="37"/>
      <c r="AE906" s="37"/>
      <c r="AF906" s="36"/>
      <c r="AG906" s="72"/>
      <c r="AH906" s="37"/>
      <c r="AI906" s="36"/>
      <c r="AJ906" s="17"/>
      <c r="AK906" s="57"/>
    </row>
    <row r="907" spans="1:37" ht="16.5" customHeight="1">
      <c r="A907" s="30"/>
      <c r="B907" s="31"/>
      <c r="C907" s="31"/>
      <c r="D907" s="31"/>
      <c r="E907" s="33"/>
      <c r="F907" s="34"/>
      <c r="G907" s="35"/>
      <c r="H907" s="36" t="str">
        <f t="shared" si="67"/>
        <v/>
      </c>
      <c r="I907" s="34"/>
      <c r="J907" s="35"/>
      <c r="K907" s="36" t="str">
        <f t="shared" si="68"/>
        <v/>
      </c>
      <c r="L907" s="34"/>
      <c r="M907" s="37" t="str">
        <f t="shared" si="69"/>
        <v xml:space="preserve"> </v>
      </c>
      <c r="N907" s="36" t="str">
        <f t="shared" si="70"/>
        <v xml:space="preserve"> </v>
      </c>
      <c r="O907" s="38" t="str">
        <f t="shared" si="71"/>
        <v xml:space="preserve"> </v>
      </c>
      <c r="P907" s="37" t="str">
        <f t="shared" si="72"/>
        <v xml:space="preserve"> </v>
      </c>
      <c r="Q907" s="36" t="str">
        <f t="shared" si="73"/>
        <v xml:space="preserve"> </v>
      </c>
      <c r="R907" s="29"/>
      <c r="S907" s="30"/>
      <c r="T907" s="31"/>
      <c r="U907" s="31"/>
      <c r="V907" s="31"/>
      <c r="W907" s="33"/>
      <c r="X907" s="35"/>
      <c r="Y907" s="35"/>
      <c r="Z907" s="33"/>
      <c r="AA907" s="35"/>
      <c r="AB907" s="35"/>
      <c r="AC907" s="33"/>
      <c r="AD907" s="35"/>
      <c r="AE907" s="35"/>
      <c r="AF907" s="33"/>
      <c r="AG907" s="31"/>
      <c r="AH907" s="35"/>
      <c r="AI907" s="33"/>
      <c r="AJ907" s="29"/>
      <c r="AK907" s="57"/>
    </row>
    <row r="908" spans="1:37" ht="16.5" customHeight="1">
      <c r="A908" s="30"/>
      <c r="B908" s="31"/>
      <c r="C908" s="31"/>
      <c r="D908" s="31"/>
      <c r="E908" s="33"/>
      <c r="F908" s="34"/>
      <c r="G908" s="35"/>
      <c r="H908" s="36" t="str">
        <f t="shared" si="67"/>
        <v/>
      </c>
      <c r="I908" s="34"/>
      <c r="J908" s="35"/>
      <c r="K908" s="36" t="str">
        <f t="shared" si="68"/>
        <v/>
      </c>
      <c r="L908" s="34"/>
      <c r="M908" s="37" t="str">
        <f t="shared" si="69"/>
        <v xml:space="preserve"> </v>
      </c>
      <c r="N908" s="36" t="str">
        <f t="shared" si="70"/>
        <v xml:space="preserve"> </v>
      </c>
      <c r="O908" s="38" t="str">
        <f t="shared" si="71"/>
        <v xml:space="preserve"> </v>
      </c>
      <c r="P908" s="37" t="str">
        <f t="shared" si="72"/>
        <v xml:space="preserve"> </v>
      </c>
      <c r="Q908" s="36" t="str">
        <f t="shared" si="73"/>
        <v xml:space="preserve"> </v>
      </c>
      <c r="R908" s="29"/>
      <c r="S908" s="51"/>
      <c r="T908" s="72"/>
      <c r="U908" s="72"/>
      <c r="V908" s="72"/>
      <c r="W908" s="36"/>
      <c r="X908" s="37"/>
      <c r="Y908" s="37"/>
      <c r="Z908" s="36"/>
      <c r="AA908" s="37"/>
      <c r="AB908" s="37"/>
      <c r="AC908" s="36"/>
      <c r="AD908" s="37"/>
      <c r="AE908" s="37"/>
      <c r="AF908" s="36"/>
      <c r="AG908" s="72"/>
      <c r="AH908" s="37"/>
      <c r="AI908" s="36"/>
      <c r="AJ908" s="17"/>
      <c r="AK908" s="57"/>
    </row>
    <row r="909" spans="1:37" ht="16.5" customHeight="1">
      <c r="A909" s="30"/>
      <c r="B909" s="31"/>
      <c r="C909" s="31"/>
      <c r="D909" s="31"/>
      <c r="E909" s="33"/>
      <c r="F909" s="34"/>
      <c r="G909" s="35"/>
      <c r="H909" s="36" t="str">
        <f t="shared" si="67"/>
        <v/>
      </c>
      <c r="I909" s="34"/>
      <c r="J909" s="35"/>
      <c r="K909" s="36" t="str">
        <f t="shared" si="68"/>
        <v/>
      </c>
      <c r="L909" s="34"/>
      <c r="M909" s="37" t="str">
        <f t="shared" si="69"/>
        <v xml:space="preserve"> </v>
      </c>
      <c r="N909" s="36" t="str">
        <f t="shared" si="70"/>
        <v xml:space="preserve"> </v>
      </c>
      <c r="O909" s="38" t="str">
        <f t="shared" si="71"/>
        <v xml:space="preserve"> </v>
      </c>
      <c r="P909" s="37" t="str">
        <f t="shared" si="72"/>
        <v xml:space="preserve"> </v>
      </c>
      <c r="Q909" s="36" t="str">
        <f t="shared" si="73"/>
        <v xml:space="preserve"> </v>
      </c>
      <c r="R909" s="29"/>
      <c r="S909" s="30"/>
      <c r="T909" s="31"/>
      <c r="U909" s="31"/>
      <c r="V909" s="31"/>
      <c r="W909" s="33"/>
      <c r="X909" s="35"/>
      <c r="Y909" s="35"/>
      <c r="Z909" s="33"/>
      <c r="AA909" s="35"/>
      <c r="AB909" s="35"/>
      <c r="AC909" s="33"/>
      <c r="AD909" s="35"/>
      <c r="AE909" s="35"/>
      <c r="AF909" s="33"/>
      <c r="AG909" s="31"/>
      <c r="AH909" s="35"/>
      <c r="AI909" s="33"/>
      <c r="AJ909" s="29"/>
      <c r="AK909" s="57"/>
    </row>
    <row r="910" spans="1:37" ht="16.5" customHeight="1">
      <c r="A910" s="30"/>
      <c r="B910" s="31"/>
      <c r="C910" s="31"/>
      <c r="D910" s="31"/>
      <c r="E910" s="33"/>
      <c r="F910" s="34"/>
      <c r="G910" s="35"/>
      <c r="H910" s="36" t="str">
        <f t="shared" si="67"/>
        <v/>
      </c>
      <c r="I910" s="34"/>
      <c r="J910" s="35"/>
      <c r="K910" s="36" t="str">
        <f t="shared" si="68"/>
        <v/>
      </c>
      <c r="L910" s="34"/>
      <c r="M910" s="37" t="str">
        <f t="shared" si="69"/>
        <v xml:space="preserve"> </v>
      </c>
      <c r="N910" s="36" t="str">
        <f t="shared" si="70"/>
        <v xml:space="preserve"> </v>
      </c>
      <c r="O910" s="38" t="str">
        <f t="shared" si="71"/>
        <v xml:space="preserve"> </v>
      </c>
      <c r="P910" s="37" t="str">
        <f t="shared" si="72"/>
        <v xml:space="preserve"> </v>
      </c>
      <c r="Q910" s="36" t="str">
        <f t="shared" si="73"/>
        <v xml:space="preserve"> </v>
      </c>
      <c r="R910" s="29"/>
      <c r="S910" s="51"/>
      <c r="T910" s="72"/>
      <c r="U910" s="72"/>
      <c r="V910" s="72"/>
      <c r="W910" s="36"/>
      <c r="X910" s="37"/>
      <c r="Y910" s="37"/>
      <c r="Z910" s="36"/>
      <c r="AA910" s="37"/>
      <c r="AB910" s="37"/>
      <c r="AC910" s="36"/>
      <c r="AD910" s="37"/>
      <c r="AE910" s="37"/>
      <c r="AF910" s="36"/>
      <c r="AG910" s="72"/>
      <c r="AH910" s="37"/>
      <c r="AI910" s="36"/>
      <c r="AJ910" s="17"/>
      <c r="AK910" s="57"/>
    </row>
    <row r="911" spans="1:37" ht="16.5" customHeight="1">
      <c r="A911" s="30"/>
      <c r="B911" s="31"/>
      <c r="C911" s="31"/>
      <c r="D911" s="31"/>
      <c r="E911" s="33"/>
      <c r="F911" s="34"/>
      <c r="G911" s="35"/>
      <c r="H911" s="36" t="str">
        <f t="shared" si="67"/>
        <v/>
      </c>
      <c r="I911" s="34"/>
      <c r="J911" s="35"/>
      <c r="K911" s="36" t="str">
        <f t="shared" si="68"/>
        <v/>
      </c>
      <c r="L911" s="34"/>
      <c r="M911" s="37" t="str">
        <f t="shared" si="69"/>
        <v xml:space="preserve"> </v>
      </c>
      <c r="N911" s="36" t="str">
        <f t="shared" si="70"/>
        <v xml:space="preserve"> </v>
      </c>
      <c r="O911" s="38" t="str">
        <f t="shared" si="71"/>
        <v xml:space="preserve"> </v>
      </c>
      <c r="P911" s="37" t="str">
        <f t="shared" si="72"/>
        <v xml:space="preserve"> </v>
      </c>
      <c r="Q911" s="36" t="str">
        <f t="shared" si="73"/>
        <v xml:space="preserve"> </v>
      </c>
      <c r="R911" s="29"/>
      <c r="S911" s="30"/>
      <c r="T911" s="31"/>
      <c r="U911" s="31"/>
      <c r="V911" s="31"/>
      <c r="W911" s="33"/>
      <c r="X911" s="35"/>
      <c r="Y911" s="35"/>
      <c r="Z911" s="33"/>
      <c r="AA911" s="35"/>
      <c r="AB911" s="35"/>
      <c r="AC911" s="33"/>
      <c r="AD911" s="35"/>
      <c r="AE911" s="35"/>
      <c r="AF911" s="33"/>
      <c r="AG911" s="31"/>
      <c r="AH911" s="35"/>
      <c r="AI911" s="33"/>
      <c r="AJ911" s="29"/>
      <c r="AK911" s="57"/>
    </row>
    <row r="912" spans="1:37" ht="16.5" customHeight="1">
      <c r="A912" s="30"/>
      <c r="B912" s="31"/>
      <c r="C912" s="31"/>
      <c r="D912" s="31"/>
      <c r="E912" s="33"/>
      <c r="F912" s="34"/>
      <c r="G912" s="35"/>
      <c r="H912" s="36" t="str">
        <f t="shared" si="67"/>
        <v/>
      </c>
      <c r="I912" s="34"/>
      <c r="J912" s="35"/>
      <c r="K912" s="36" t="str">
        <f t="shared" si="68"/>
        <v/>
      </c>
      <c r="L912" s="34"/>
      <c r="M912" s="37" t="str">
        <f t="shared" si="69"/>
        <v xml:space="preserve"> </v>
      </c>
      <c r="N912" s="36" t="str">
        <f t="shared" si="70"/>
        <v xml:space="preserve"> </v>
      </c>
      <c r="O912" s="38" t="str">
        <f t="shared" si="71"/>
        <v xml:space="preserve"> </v>
      </c>
      <c r="P912" s="37" t="str">
        <f t="shared" si="72"/>
        <v xml:space="preserve"> </v>
      </c>
      <c r="Q912" s="36" t="str">
        <f t="shared" si="73"/>
        <v xml:space="preserve"> </v>
      </c>
      <c r="R912" s="29"/>
      <c r="S912" s="51"/>
      <c r="T912" s="72"/>
      <c r="U912" s="72"/>
      <c r="V912" s="72"/>
      <c r="W912" s="36"/>
      <c r="X912" s="37"/>
      <c r="Y912" s="37"/>
      <c r="Z912" s="36"/>
      <c r="AA912" s="37"/>
      <c r="AB912" s="37"/>
      <c r="AC912" s="36"/>
      <c r="AD912" s="37"/>
      <c r="AE912" s="37"/>
      <c r="AF912" s="36"/>
      <c r="AG912" s="72"/>
      <c r="AH912" s="37"/>
      <c r="AI912" s="36"/>
      <c r="AJ912" s="17"/>
      <c r="AK912" s="57"/>
    </row>
    <row r="913" spans="1:37" ht="16.5" customHeight="1">
      <c r="A913" s="30"/>
      <c r="B913" s="31"/>
      <c r="C913" s="31"/>
      <c r="D913" s="31"/>
      <c r="E913" s="33"/>
      <c r="F913" s="34"/>
      <c r="G913" s="35"/>
      <c r="H913" s="36" t="str">
        <f t="shared" si="67"/>
        <v/>
      </c>
      <c r="I913" s="34"/>
      <c r="J913" s="35"/>
      <c r="K913" s="36" t="str">
        <f t="shared" si="68"/>
        <v/>
      </c>
      <c r="L913" s="34"/>
      <c r="M913" s="37" t="str">
        <f t="shared" si="69"/>
        <v xml:space="preserve"> </v>
      </c>
      <c r="N913" s="36" t="str">
        <f t="shared" si="70"/>
        <v xml:space="preserve"> </v>
      </c>
      <c r="O913" s="38" t="str">
        <f t="shared" si="71"/>
        <v xml:space="preserve"> </v>
      </c>
      <c r="P913" s="37" t="str">
        <f t="shared" si="72"/>
        <v xml:space="preserve"> </v>
      </c>
      <c r="Q913" s="36" t="str">
        <f t="shared" si="73"/>
        <v xml:space="preserve"> </v>
      </c>
      <c r="R913" s="29"/>
      <c r="S913" s="30"/>
      <c r="T913" s="31"/>
      <c r="U913" s="31"/>
      <c r="V913" s="31"/>
      <c r="W913" s="33"/>
      <c r="X913" s="35"/>
      <c r="Y913" s="35"/>
      <c r="Z913" s="33"/>
      <c r="AA913" s="35"/>
      <c r="AB913" s="35"/>
      <c r="AC913" s="33"/>
      <c r="AD913" s="35"/>
      <c r="AE913" s="35"/>
      <c r="AF913" s="33"/>
      <c r="AG913" s="31"/>
      <c r="AH913" s="35"/>
      <c r="AI913" s="33"/>
      <c r="AJ913" s="29"/>
      <c r="AK913" s="57"/>
    </row>
    <row r="914" spans="1:37" ht="16.5" customHeight="1">
      <c r="A914" s="30"/>
      <c r="B914" s="31"/>
      <c r="C914" s="31"/>
      <c r="D914" s="31"/>
      <c r="E914" s="33"/>
      <c r="F914" s="34"/>
      <c r="G914" s="35"/>
      <c r="H914" s="36" t="str">
        <f t="shared" si="67"/>
        <v/>
      </c>
      <c r="I914" s="34"/>
      <c r="J914" s="35"/>
      <c r="K914" s="36" t="str">
        <f t="shared" si="68"/>
        <v/>
      </c>
      <c r="L914" s="34"/>
      <c r="M914" s="37" t="str">
        <f t="shared" si="69"/>
        <v xml:space="preserve"> </v>
      </c>
      <c r="N914" s="36" t="str">
        <f t="shared" si="70"/>
        <v xml:space="preserve"> </v>
      </c>
      <c r="O914" s="38" t="str">
        <f t="shared" si="71"/>
        <v xml:space="preserve"> </v>
      </c>
      <c r="P914" s="37" t="str">
        <f t="shared" si="72"/>
        <v xml:space="preserve"> </v>
      </c>
      <c r="Q914" s="36" t="str">
        <f t="shared" si="73"/>
        <v xml:space="preserve"> </v>
      </c>
      <c r="R914" s="29"/>
      <c r="S914" s="51"/>
      <c r="T914" s="72"/>
      <c r="U914" s="72"/>
      <c r="V914" s="72"/>
      <c r="W914" s="36"/>
      <c r="X914" s="37"/>
      <c r="Y914" s="37"/>
      <c r="Z914" s="36"/>
      <c r="AA914" s="37"/>
      <c r="AB914" s="37"/>
      <c r="AC914" s="36"/>
      <c r="AD914" s="37"/>
      <c r="AE914" s="37"/>
      <c r="AF914" s="36"/>
      <c r="AG914" s="72"/>
      <c r="AH914" s="37"/>
      <c r="AI914" s="36"/>
      <c r="AJ914" s="17"/>
      <c r="AK914" s="57"/>
    </row>
    <row r="915" spans="1:37" ht="16.5" customHeight="1">
      <c r="A915" s="30"/>
      <c r="B915" s="31"/>
      <c r="C915" s="31"/>
      <c r="D915" s="31"/>
      <c r="E915" s="33"/>
      <c r="F915" s="34"/>
      <c r="G915" s="35"/>
      <c r="H915" s="36" t="str">
        <f t="shared" si="67"/>
        <v/>
      </c>
      <c r="I915" s="34"/>
      <c r="J915" s="35"/>
      <c r="K915" s="36" t="str">
        <f t="shared" si="68"/>
        <v/>
      </c>
      <c r="L915" s="34"/>
      <c r="M915" s="37" t="str">
        <f t="shared" si="69"/>
        <v xml:space="preserve"> </v>
      </c>
      <c r="N915" s="36" t="str">
        <f t="shared" si="70"/>
        <v xml:space="preserve"> </v>
      </c>
      <c r="O915" s="38" t="str">
        <f t="shared" si="71"/>
        <v xml:space="preserve"> </v>
      </c>
      <c r="P915" s="37" t="str">
        <f t="shared" si="72"/>
        <v xml:space="preserve"> </v>
      </c>
      <c r="Q915" s="36" t="str">
        <f t="shared" si="73"/>
        <v xml:space="preserve"> </v>
      </c>
      <c r="R915" s="29"/>
      <c r="S915" s="30"/>
      <c r="T915" s="31"/>
      <c r="U915" s="31"/>
      <c r="V915" s="31"/>
      <c r="W915" s="33"/>
      <c r="X915" s="35"/>
      <c r="Y915" s="35"/>
      <c r="Z915" s="33"/>
      <c r="AA915" s="35"/>
      <c r="AB915" s="35"/>
      <c r="AC915" s="33"/>
      <c r="AD915" s="35"/>
      <c r="AE915" s="35"/>
      <c r="AF915" s="33"/>
      <c r="AG915" s="31"/>
      <c r="AH915" s="35"/>
      <c r="AI915" s="33"/>
      <c r="AJ915" s="29"/>
      <c r="AK915" s="57"/>
    </row>
    <row r="916" spans="1:37" ht="16.5" customHeight="1">
      <c r="A916" s="30"/>
      <c r="B916" s="31"/>
      <c r="C916" s="31"/>
      <c r="D916" s="31"/>
      <c r="E916" s="33"/>
      <c r="F916" s="34"/>
      <c r="G916" s="35"/>
      <c r="H916" s="36" t="str">
        <f t="shared" si="67"/>
        <v/>
      </c>
      <c r="I916" s="34"/>
      <c r="J916" s="35"/>
      <c r="K916" s="36" t="str">
        <f t="shared" si="68"/>
        <v/>
      </c>
      <c r="L916" s="34"/>
      <c r="M916" s="37" t="str">
        <f t="shared" si="69"/>
        <v xml:space="preserve"> </v>
      </c>
      <c r="N916" s="36" t="str">
        <f t="shared" si="70"/>
        <v xml:space="preserve"> </v>
      </c>
      <c r="O916" s="38" t="str">
        <f t="shared" si="71"/>
        <v xml:space="preserve"> </v>
      </c>
      <c r="P916" s="37" t="str">
        <f t="shared" si="72"/>
        <v xml:space="preserve"> </v>
      </c>
      <c r="Q916" s="36" t="str">
        <f t="shared" si="73"/>
        <v xml:space="preserve"> </v>
      </c>
      <c r="R916" s="29"/>
      <c r="S916" s="51"/>
      <c r="T916" s="72"/>
      <c r="U916" s="72"/>
      <c r="V916" s="72"/>
      <c r="W916" s="36"/>
      <c r="X916" s="37"/>
      <c r="Y916" s="37"/>
      <c r="Z916" s="36"/>
      <c r="AA916" s="37"/>
      <c r="AB916" s="37"/>
      <c r="AC916" s="36"/>
      <c r="AD916" s="37"/>
      <c r="AE916" s="37"/>
      <c r="AF916" s="36"/>
      <c r="AG916" s="72"/>
      <c r="AH916" s="37"/>
      <c r="AI916" s="36"/>
      <c r="AJ916" s="17"/>
      <c r="AK916" s="57"/>
    </row>
    <row r="917" spans="1:37" ht="16.5" customHeight="1">
      <c r="A917" s="30"/>
      <c r="B917" s="31"/>
      <c r="C917" s="31"/>
      <c r="D917" s="31"/>
      <c r="E917" s="33"/>
      <c r="F917" s="34"/>
      <c r="G917" s="35"/>
      <c r="H917" s="36" t="str">
        <f t="shared" si="67"/>
        <v/>
      </c>
      <c r="I917" s="34"/>
      <c r="J917" s="35"/>
      <c r="K917" s="36" t="str">
        <f t="shared" si="68"/>
        <v/>
      </c>
      <c r="L917" s="34"/>
      <c r="M917" s="37" t="str">
        <f t="shared" si="69"/>
        <v xml:space="preserve"> </v>
      </c>
      <c r="N917" s="36" t="str">
        <f t="shared" si="70"/>
        <v xml:space="preserve"> </v>
      </c>
      <c r="O917" s="38" t="str">
        <f t="shared" si="71"/>
        <v xml:space="preserve"> </v>
      </c>
      <c r="P917" s="37" t="str">
        <f t="shared" si="72"/>
        <v xml:space="preserve"> </v>
      </c>
      <c r="Q917" s="36" t="str">
        <f t="shared" si="73"/>
        <v xml:space="preserve"> </v>
      </c>
      <c r="R917" s="29"/>
      <c r="S917" s="30"/>
      <c r="T917" s="31"/>
      <c r="U917" s="31"/>
      <c r="V917" s="31"/>
      <c r="W917" s="33"/>
      <c r="X917" s="35"/>
      <c r="Y917" s="35"/>
      <c r="Z917" s="33"/>
      <c r="AA917" s="35"/>
      <c r="AB917" s="35"/>
      <c r="AC917" s="33"/>
      <c r="AD917" s="35"/>
      <c r="AE917" s="35"/>
      <c r="AF917" s="33"/>
      <c r="AG917" s="31"/>
      <c r="AH917" s="35"/>
      <c r="AI917" s="33"/>
      <c r="AJ917" s="29"/>
      <c r="AK917" s="57"/>
    </row>
    <row r="918" spans="1:37" ht="16.5" customHeight="1">
      <c r="A918" s="30"/>
      <c r="B918" s="31"/>
      <c r="C918" s="31"/>
      <c r="D918" s="31"/>
      <c r="E918" s="33"/>
      <c r="F918" s="34"/>
      <c r="G918" s="35"/>
      <c r="H918" s="36" t="str">
        <f t="shared" si="67"/>
        <v/>
      </c>
      <c r="I918" s="34"/>
      <c r="J918" s="35"/>
      <c r="K918" s="36" t="str">
        <f t="shared" si="68"/>
        <v/>
      </c>
      <c r="L918" s="34"/>
      <c r="M918" s="37" t="str">
        <f t="shared" si="69"/>
        <v xml:space="preserve"> </v>
      </c>
      <c r="N918" s="36" t="str">
        <f t="shared" si="70"/>
        <v xml:space="preserve"> </v>
      </c>
      <c r="O918" s="38" t="str">
        <f t="shared" si="71"/>
        <v xml:space="preserve"> </v>
      </c>
      <c r="P918" s="37" t="str">
        <f t="shared" si="72"/>
        <v xml:space="preserve"> </v>
      </c>
      <c r="Q918" s="36" t="str">
        <f t="shared" si="73"/>
        <v xml:space="preserve"> </v>
      </c>
      <c r="R918" s="29"/>
      <c r="S918" s="51"/>
      <c r="T918" s="72"/>
      <c r="U918" s="72"/>
      <c r="V918" s="72"/>
      <c r="W918" s="36"/>
      <c r="X918" s="37"/>
      <c r="Y918" s="37"/>
      <c r="Z918" s="36"/>
      <c r="AA918" s="37"/>
      <c r="AB918" s="37"/>
      <c r="AC918" s="36"/>
      <c r="AD918" s="37"/>
      <c r="AE918" s="37"/>
      <c r="AF918" s="36"/>
      <c r="AG918" s="72"/>
      <c r="AH918" s="37"/>
      <c r="AI918" s="36"/>
      <c r="AJ918" s="17"/>
      <c r="AK918" s="57"/>
    </row>
    <row r="919" spans="1:37" ht="16.5" customHeight="1">
      <c r="A919" s="30"/>
      <c r="B919" s="31"/>
      <c r="C919" s="31"/>
      <c r="D919" s="31"/>
      <c r="E919" s="33"/>
      <c r="F919" s="34"/>
      <c r="G919" s="35"/>
      <c r="H919" s="36" t="str">
        <f t="shared" si="67"/>
        <v/>
      </c>
      <c r="I919" s="34"/>
      <c r="J919" s="35"/>
      <c r="K919" s="36" t="str">
        <f t="shared" si="68"/>
        <v/>
      </c>
      <c r="L919" s="34"/>
      <c r="M919" s="37" t="str">
        <f t="shared" si="69"/>
        <v xml:space="preserve"> </v>
      </c>
      <c r="N919" s="36" t="str">
        <f t="shared" si="70"/>
        <v xml:space="preserve"> </v>
      </c>
      <c r="O919" s="38" t="str">
        <f t="shared" si="71"/>
        <v xml:space="preserve"> </v>
      </c>
      <c r="P919" s="37" t="str">
        <f t="shared" si="72"/>
        <v xml:space="preserve"> </v>
      </c>
      <c r="Q919" s="36" t="str">
        <f t="shared" si="73"/>
        <v xml:space="preserve"> </v>
      </c>
      <c r="R919" s="29"/>
      <c r="S919" s="30"/>
      <c r="T919" s="31"/>
      <c r="U919" s="31"/>
      <c r="V919" s="31"/>
      <c r="W919" s="33"/>
      <c r="X919" s="35"/>
      <c r="Y919" s="35"/>
      <c r="Z919" s="33"/>
      <c r="AA919" s="35"/>
      <c r="AB919" s="35"/>
      <c r="AC919" s="33"/>
      <c r="AD919" s="35"/>
      <c r="AE919" s="35"/>
      <c r="AF919" s="33"/>
      <c r="AG919" s="31"/>
      <c r="AH919" s="35"/>
      <c r="AI919" s="33"/>
      <c r="AJ919" s="29"/>
      <c r="AK919" s="57"/>
    </row>
    <row r="920" spans="1:37" ht="16.5" customHeight="1">
      <c r="A920" s="30"/>
      <c r="B920" s="31"/>
      <c r="C920" s="31"/>
      <c r="D920" s="31"/>
      <c r="E920" s="33"/>
      <c r="F920" s="34"/>
      <c r="G920" s="35"/>
      <c r="H920" s="36" t="str">
        <f t="shared" si="67"/>
        <v/>
      </c>
      <c r="I920" s="34"/>
      <c r="J920" s="35"/>
      <c r="K920" s="36" t="str">
        <f t="shared" si="68"/>
        <v/>
      </c>
      <c r="L920" s="34"/>
      <c r="M920" s="37" t="str">
        <f t="shared" si="69"/>
        <v xml:space="preserve"> </v>
      </c>
      <c r="N920" s="36" t="str">
        <f t="shared" si="70"/>
        <v xml:space="preserve"> </v>
      </c>
      <c r="O920" s="38" t="str">
        <f t="shared" si="71"/>
        <v xml:space="preserve"> </v>
      </c>
      <c r="P920" s="37" t="str">
        <f t="shared" si="72"/>
        <v xml:space="preserve"> </v>
      </c>
      <c r="Q920" s="36" t="str">
        <f t="shared" si="73"/>
        <v xml:space="preserve"> </v>
      </c>
      <c r="R920" s="29"/>
      <c r="S920" s="51"/>
      <c r="T920" s="72"/>
      <c r="U920" s="72"/>
      <c r="V920" s="72"/>
      <c r="W920" s="36"/>
      <c r="X920" s="37"/>
      <c r="Y920" s="37"/>
      <c r="Z920" s="36"/>
      <c r="AA920" s="37"/>
      <c r="AB920" s="37"/>
      <c r="AC920" s="36"/>
      <c r="AD920" s="37"/>
      <c r="AE920" s="37"/>
      <c r="AF920" s="36"/>
      <c r="AG920" s="72"/>
      <c r="AH920" s="37"/>
      <c r="AI920" s="36"/>
      <c r="AJ920" s="17"/>
      <c r="AK920" s="73"/>
    </row>
    <row r="921" spans="1:37" ht="16.5" customHeight="1">
      <c r="A921" s="30"/>
      <c r="B921" s="31"/>
      <c r="C921" s="31"/>
      <c r="D921" s="31"/>
      <c r="E921" s="33"/>
      <c r="F921" s="34"/>
      <c r="G921" s="35"/>
      <c r="H921" s="36" t="str">
        <f t="shared" si="67"/>
        <v/>
      </c>
      <c r="I921" s="34"/>
      <c r="J921" s="35"/>
      <c r="K921" s="36" t="str">
        <f t="shared" si="68"/>
        <v/>
      </c>
      <c r="L921" s="34"/>
      <c r="M921" s="37" t="str">
        <f t="shared" si="69"/>
        <v xml:space="preserve"> </v>
      </c>
      <c r="N921" s="36" t="str">
        <f t="shared" si="70"/>
        <v xml:space="preserve"> </v>
      </c>
      <c r="O921" s="38" t="str">
        <f t="shared" si="71"/>
        <v xml:space="preserve"> </v>
      </c>
      <c r="P921" s="37" t="str">
        <f t="shared" si="72"/>
        <v xml:space="preserve"> </v>
      </c>
      <c r="Q921" s="36" t="str">
        <f t="shared" si="73"/>
        <v xml:space="preserve"> </v>
      </c>
      <c r="R921" s="29"/>
      <c r="S921" s="30"/>
      <c r="T921" s="31"/>
      <c r="U921" s="31"/>
      <c r="V921" s="31"/>
      <c r="W921" s="33"/>
      <c r="X921" s="35"/>
      <c r="Y921" s="35"/>
      <c r="Z921" s="33"/>
      <c r="AA921" s="35"/>
      <c r="AB921" s="35"/>
      <c r="AC921" s="33"/>
      <c r="AD921" s="35"/>
      <c r="AE921" s="35"/>
      <c r="AF921" s="33"/>
      <c r="AG921" s="31"/>
      <c r="AH921" s="35"/>
      <c r="AI921" s="33"/>
      <c r="AJ921" s="29"/>
      <c r="AK921" s="57"/>
    </row>
    <row r="922" spans="1:37" ht="16.5" customHeight="1">
      <c r="A922" s="30"/>
      <c r="B922" s="31"/>
      <c r="C922" s="31"/>
      <c r="D922" s="31"/>
      <c r="E922" s="33"/>
      <c r="F922" s="34"/>
      <c r="G922" s="35"/>
      <c r="H922" s="36" t="str">
        <f t="shared" si="67"/>
        <v/>
      </c>
      <c r="I922" s="34"/>
      <c r="J922" s="35"/>
      <c r="K922" s="36" t="str">
        <f t="shared" si="68"/>
        <v/>
      </c>
      <c r="L922" s="34"/>
      <c r="M922" s="37" t="str">
        <f t="shared" si="69"/>
        <v xml:space="preserve"> </v>
      </c>
      <c r="N922" s="36" t="str">
        <f t="shared" si="70"/>
        <v xml:space="preserve"> </v>
      </c>
      <c r="O922" s="38" t="str">
        <f t="shared" si="71"/>
        <v xml:space="preserve"> </v>
      </c>
      <c r="P922" s="37" t="str">
        <f t="shared" si="72"/>
        <v xml:space="preserve"> </v>
      </c>
      <c r="Q922" s="36" t="str">
        <f t="shared" si="73"/>
        <v xml:space="preserve"> </v>
      </c>
      <c r="R922" s="29"/>
      <c r="S922" s="51"/>
      <c r="T922" s="72"/>
      <c r="U922" s="72"/>
      <c r="V922" s="72"/>
      <c r="W922" s="36"/>
      <c r="X922" s="37"/>
      <c r="Y922" s="37"/>
      <c r="Z922" s="36"/>
      <c r="AA922" s="37"/>
      <c r="AB922" s="37"/>
      <c r="AC922" s="36"/>
      <c r="AD922" s="37"/>
      <c r="AE922" s="37"/>
      <c r="AF922" s="36"/>
      <c r="AG922" s="72"/>
      <c r="AH922" s="37"/>
      <c r="AI922" s="36"/>
      <c r="AJ922" s="17"/>
      <c r="AK922" s="57"/>
    </row>
    <row r="923" spans="1:37" ht="16.5" customHeight="1">
      <c r="A923" s="30"/>
      <c r="B923" s="31"/>
      <c r="C923" s="31"/>
      <c r="D923" s="31"/>
      <c r="E923" s="33"/>
      <c r="F923" s="34"/>
      <c r="G923" s="35"/>
      <c r="H923" s="36" t="str">
        <f t="shared" si="67"/>
        <v/>
      </c>
      <c r="I923" s="34"/>
      <c r="J923" s="35"/>
      <c r="K923" s="36" t="str">
        <f t="shared" si="68"/>
        <v/>
      </c>
      <c r="L923" s="34"/>
      <c r="M923" s="37" t="str">
        <f t="shared" si="69"/>
        <v xml:space="preserve"> </v>
      </c>
      <c r="N923" s="36" t="str">
        <f t="shared" si="70"/>
        <v xml:space="preserve"> </v>
      </c>
      <c r="O923" s="38" t="str">
        <f t="shared" si="71"/>
        <v xml:space="preserve"> </v>
      </c>
      <c r="P923" s="37" t="str">
        <f t="shared" si="72"/>
        <v xml:space="preserve"> </v>
      </c>
      <c r="Q923" s="36" t="str">
        <f t="shared" si="73"/>
        <v xml:space="preserve"> </v>
      </c>
      <c r="R923" s="29"/>
      <c r="S923" s="30"/>
      <c r="T923" s="31"/>
      <c r="U923" s="31"/>
      <c r="V923" s="31"/>
      <c r="W923" s="33"/>
      <c r="X923" s="35"/>
      <c r="Y923" s="35"/>
      <c r="Z923" s="33"/>
      <c r="AA923" s="35"/>
      <c r="AB923" s="35"/>
      <c r="AC923" s="33"/>
      <c r="AD923" s="35"/>
      <c r="AE923" s="35"/>
      <c r="AF923" s="33"/>
      <c r="AG923" s="31"/>
      <c r="AH923" s="35"/>
      <c r="AI923" s="33"/>
      <c r="AJ923" s="29"/>
      <c r="AK923" s="57"/>
    </row>
    <row r="924" spans="1:37" ht="16.5" customHeight="1">
      <c r="A924" s="30"/>
      <c r="B924" s="31"/>
      <c r="C924" s="31"/>
      <c r="D924" s="31"/>
      <c r="E924" s="33"/>
      <c r="F924" s="34"/>
      <c r="G924" s="35"/>
      <c r="H924" s="36" t="str">
        <f t="shared" si="67"/>
        <v/>
      </c>
      <c r="I924" s="34"/>
      <c r="J924" s="35"/>
      <c r="K924" s="36" t="str">
        <f t="shared" si="68"/>
        <v/>
      </c>
      <c r="L924" s="34"/>
      <c r="M924" s="37" t="str">
        <f t="shared" si="69"/>
        <v xml:space="preserve"> </v>
      </c>
      <c r="N924" s="36" t="str">
        <f t="shared" si="70"/>
        <v xml:space="preserve"> </v>
      </c>
      <c r="O924" s="38" t="str">
        <f t="shared" si="71"/>
        <v xml:space="preserve"> </v>
      </c>
      <c r="P924" s="37" t="str">
        <f t="shared" si="72"/>
        <v xml:space="preserve"> </v>
      </c>
      <c r="Q924" s="36" t="str">
        <f t="shared" si="73"/>
        <v xml:space="preserve"> </v>
      </c>
      <c r="R924" s="29"/>
      <c r="S924" s="51"/>
      <c r="T924" s="72"/>
      <c r="U924" s="72"/>
      <c r="V924" s="72"/>
      <c r="W924" s="36"/>
      <c r="X924" s="37"/>
      <c r="Y924" s="37"/>
      <c r="Z924" s="36"/>
      <c r="AA924" s="37"/>
      <c r="AB924" s="37"/>
      <c r="AC924" s="36"/>
      <c r="AD924" s="37"/>
      <c r="AE924" s="37"/>
      <c r="AF924" s="36"/>
      <c r="AG924" s="72"/>
      <c r="AH924" s="37"/>
      <c r="AI924" s="36"/>
      <c r="AJ924" s="17"/>
      <c r="AK924" s="57"/>
    </row>
    <row r="925" spans="1:37" ht="16.5" customHeight="1">
      <c r="A925" s="30"/>
      <c r="B925" s="31"/>
      <c r="C925" s="31"/>
      <c r="D925" s="31"/>
      <c r="E925" s="33"/>
      <c r="F925" s="34"/>
      <c r="G925" s="35"/>
      <c r="H925" s="36" t="str">
        <f t="shared" si="67"/>
        <v/>
      </c>
      <c r="I925" s="34"/>
      <c r="J925" s="35"/>
      <c r="K925" s="36" t="str">
        <f t="shared" si="68"/>
        <v/>
      </c>
      <c r="L925" s="34"/>
      <c r="M925" s="37" t="str">
        <f t="shared" si="69"/>
        <v xml:space="preserve"> </v>
      </c>
      <c r="N925" s="36" t="str">
        <f t="shared" si="70"/>
        <v xml:space="preserve"> </v>
      </c>
      <c r="O925" s="38" t="str">
        <f t="shared" si="71"/>
        <v xml:space="preserve"> </v>
      </c>
      <c r="P925" s="37" t="str">
        <f t="shared" si="72"/>
        <v xml:space="preserve"> </v>
      </c>
      <c r="Q925" s="36" t="str">
        <f t="shared" si="73"/>
        <v xml:space="preserve"> </v>
      </c>
      <c r="R925" s="29"/>
      <c r="S925" s="30"/>
      <c r="T925" s="31"/>
      <c r="U925" s="31"/>
      <c r="V925" s="31"/>
      <c r="W925" s="33"/>
      <c r="X925" s="35"/>
      <c r="Y925" s="35"/>
      <c r="Z925" s="33"/>
      <c r="AA925" s="35"/>
      <c r="AB925" s="35"/>
      <c r="AC925" s="33"/>
      <c r="AD925" s="35"/>
      <c r="AE925" s="35"/>
      <c r="AF925" s="33"/>
      <c r="AG925" s="31"/>
      <c r="AH925" s="35"/>
      <c r="AI925" s="33"/>
      <c r="AJ925" s="29"/>
      <c r="AK925" s="57"/>
    </row>
    <row r="926" spans="1:37" ht="16.5" customHeight="1">
      <c r="A926" s="30"/>
      <c r="B926" s="31"/>
      <c r="C926" s="31"/>
      <c r="D926" s="31"/>
      <c r="E926" s="33"/>
      <c r="F926" s="34"/>
      <c r="G926" s="35"/>
      <c r="H926" s="36" t="str">
        <f t="shared" si="67"/>
        <v/>
      </c>
      <c r="I926" s="34"/>
      <c r="J926" s="35"/>
      <c r="K926" s="36" t="str">
        <f t="shared" si="68"/>
        <v/>
      </c>
      <c r="L926" s="34"/>
      <c r="M926" s="37" t="str">
        <f t="shared" si="69"/>
        <v xml:space="preserve"> </v>
      </c>
      <c r="N926" s="36" t="str">
        <f t="shared" si="70"/>
        <v xml:space="preserve"> </v>
      </c>
      <c r="O926" s="38" t="str">
        <f t="shared" si="71"/>
        <v xml:space="preserve"> </v>
      </c>
      <c r="P926" s="37" t="str">
        <f t="shared" si="72"/>
        <v xml:space="preserve"> </v>
      </c>
      <c r="Q926" s="36" t="str">
        <f t="shared" si="73"/>
        <v xml:space="preserve"> </v>
      </c>
      <c r="R926" s="29"/>
      <c r="S926" s="51"/>
      <c r="T926" s="72"/>
      <c r="U926" s="72"/>
      <c r="V926" s="72"/>
      <c r="W926" s="36"/>
      <c r="X926" s="37"/>
      <c r="Y926" s="37"/>
      <c r="Z926" s="36"/>
      <c r="AA926" s="37"/>
      <c r="AB926" s="37"/>
      <c r="AC926" s="36"/>
      <c r="AD926" s="37"/>
      <c r="AE926" s="37"/>
      <c r="AF926" s="36"/>
      <c r="AG926" s="72"/>
      <c r="AH926" s="37"/>
      <c r="AI926" s="36"/>
      <c r="AJ926" s="17"/>
      <c r="AK926" s="57"/>
    </row>
    <row r="927" spans="1:37" ht="16.5" customHeight="1">
      <c r="A927" s="30"/>
      <c r="B927" s="31"/>
      <c r="C927" s="31"/>
      <c r="D927" s="31"/>
      <c r="E927" s="33"/>
      <c r="F927" s="34"/>
      <c r="G927" s="35"/>
      <c r="H927" s="36" t="str">
        <f t="shared" si="67"/>
        <v/>
      </c>
      <c r="I927" s="34"/>
      <c r="J927" s="35"/>
      <c r="K927" s="36" t="str">
        <f t="shared" si="68"/>
        <v/>
      </c>
      <c r="L927" s="34"/>
      <c r="M927" s="37" t="str">
        <f t="shared" si="69"/>
        <v xml:space="preserve"> </v>
      </c>
      <c r="N927" s="36" t="str">
        <f t="shared" si="70"/>
        <v xml:space="preserve"> </v>
      </c>
      <c r="O927" s="38" t="str">
        <f t="shared" si="71"/>
        <v xml:space="preserve"> </v>
      </c>
      <c r="P927" s="37" t="str">
        <f t="shared" si="72"/>
        <v xml:space="preserve"> </v>
      </c>
      <c r="Q927" s="36" t="str">
        <f t="shared" si="73"/>
        <v xml:space="preserve"> </v>
      </c>
      <c r="R927" s="29"/>
      <c r="S927" s="30"/>
      <c r="T927" s="31"/>
      <c r="U927" s="31"/>
      <c r="V927" s="31"/>
      <c r="W927" s="33"/>
      <c r="X927" s="35"/>
      <c r="Y927" s="35"/>
      <c r="Z927" s="33"/>
      <c r="AA927" s="35"/>
      <c r="AB927" s="35"/>
      <c r="AC927" s="33"/>
      <c r="AD927" s="35"/>
      <c r="AE927" s="35"/>
      <c r="AF927" s="33"/>
      <c r="AG927" s="31"/>
      <c r="AH927" s="35"/>
      <c r="AI927" s="33"/>
      <c r="AJ927" s="29"/>
      <c r="AK927" s="57"/>
    </row>
    <row r="928" spans="1:37" ht="16.5" customHeight="1">
      <c r="A928" s="30"/>
      <c r="B928" s="31"/>
      <c r="C928" s="31"/>
      <c r="D928" s="31"/>
      <c r="E928" s="33"/>
      <c r="F928" s="34"/>
      <c r="G928" s="35"/>
      <c r="H928" s="36" t="str">
        <f t="shared" si="67"/>
        <v/>
      </c>
      <c r="I928" s="34"/>
      <c r="J928" s="35"/>
      <c r="K928" s="36" t="str">
        <f t="shared" si="68"/>
        <v/>
      </c>
      <c r="L928" s="34"/>
      <c r="M928" s="37" t="str">
        <f t="shared" si="69"/>
        <v xml:space="preserve"> </v>
      </c>
      <c r="N928" s="36" t="str">
        <f t="shared" si="70"/>
        <v xml:space="preserve"> </v>
      </c>
      <c r="O928" s="38" t="str">
        <f t="shared" si="71"/>
        <v xml:space="preserve"> </v>
      </c>
      <c r="P928" s="37" t="str">
        <f t="shared" si="72"/>
        <v xml:space="preserve"> </v>
      </c>
      <c r="Q928" s="36" t="str">
        <f t="shared" si="73"/>
        <v xml:space="preserve"> </v>
      </c>
      <c r="R928" s="29"/>
      <c r="S928" s="51"/>
      <c r="T928" s="72"/>
      <c r="U928" s="72"/>
      <c r="V928" s="72"/>
      <c r="W928" s="36"/>
      <c r="X928" s="37"/>
      <c r="Y928" s="37"/>
      <c r="Z928" s="36"/>
      <c r="AA928" s="37"/>
      <c r="AB928" s="37"/>
      <c r="AC928" s="36"/>
      <c r="AD928" s="37"/>
      <c r="AE928" s="37"/>
      <c r="AF928" s="36"/>
      <c r="AG928" s="72"/>
      <c r="AH928" s="37"/>
      <c r="AI928" s="36"/>
      <c r="AJ928" s="17"/>
      <c r="AK928" s="57"/>
    </row>
    <row r="929" spans="1:37" ht="16.5" customHeight="1">
      <c r="A929" s="30"/>
      <c r="B929" s="31"/>
      <c r="C929" s="31"/>
      <c r="D929" s="31"/>
      <c r="E929" s="33"/>
      <c r="F929" s="34"/>
      <c r="G929" s="35"/>
      <c r="H929" s="36" t="str">
        <f t="shared" si="67"/>
        <v/>
      </c>
      <c r="I929" s="34"/>
      <c r="J929" s="35"/>
      <c r="K929" s="36" t="str">
        <f t="shared" si="68"/>
        <v/>
      </c>
      <c r="L929" s="34"/>
      <c r="M929" s="37" t="str">
        <f t="shared" si="69"/>
        <v xml:space="preserve"> </v>
      </c>
      <c r="N929" s="36" t="str">
        <f t="shared" si="70"/>
        <v xml:space="preserve"> </v>
      </c>
      <c r="O929" s="38" t="str">
        <f t="shared" si="71"/>
        <v xml:space="preserve"> </v>
      </c>
      <c r="P929" s="37" t="str">
        <f t="shared" si="72"/>
        <v xml:space="preserve"> </v>
      </c>
      <c r="Q929" s="36" t="str">
        <f t="shared" si="73"/>
        <v xml:space="preserve"> </v>
      </c>
      <c r="R929" s="29"/>
      <c r="S929" s="30"/>
      <c r="T929" s="31"/>
      <c r="U929" s="31"/>
      <c r="V929" s="31"/>
      <c r="W929" s="33"/>
      <c r="X929" s="35"/>
      <c r="Y929" s="35"/>
      <c r="Z929" s="33"/>
      <c r="AA929" s="35"/>
      <c r="AB929" s="35"/>
      <c r="AC929" s="33"/>
      <c r="AD929" s="35"/>
      <c r="AE929" s="35"/>
      <c r="AF929" s="33"/>
      <c r="AG929" s="31"/>
      <c r="AH929" s="35"/>
      <c r="AI929" s="33"/>
      <c r="AJ929" s="29"/>
      <c r="AK929" s="57"/>
    </row>
    <row r="930" spans="1:37" ht="16.5" customHeight="1">
      <c r="A930" s="30"/>
      <c r="B930" s="31"/>
      <c r="C930" s="31"/>
      <c r="D930" s="31"/>
      <c r="E930" s="33"/>
      <c r="F930" s="34"/>
      <c r="G930" s="35"/>
      <c r="H930" s="36" t="str">
        <f t="shared" si="67"/>
        <v/>
      </c>
      <c r="I930" s="34"/>
      <c r="J930" s="35"/>
      <c r="K930" s="36" t="str">
        <f t="shared" si="68"/>
        <v/>
      </c>
      <c r="L930" s="34"/>
      <c r="M930" s="37" t="str">
        <f t="shared" si="69"/>
        <v xml:space="preserve"> </v>
      </c>
      <c r="N930" s="36" t="str">
        <f t="shared" si="70"/>
        <v xml:space="preserve"> </v>
      </c>
      <c r="O930" s="38" t="str">
        <f t="shared" si="71"/>
        <v xml:space="preserve"> </v>
      </c>
      <c r="P930" s="37" t="str">
        <f t="shared" si="72"/>
        <v xml:space="preserve"> </v>
      </c>
      <c r="Q930" s="36" t="str">
        <f t="shared" si="73"/>
        <v xml:space="preserve"> </v>
      </c>
      <c r="R930" s="29"/>
      <c r="S930" s="51"/>
      <c r="T930" s="72"/>
      <c r="U930" s="72"/>
      <c r="V930" s="72"/>
      <c r="W930" s="36"/>
      <c r="X930" s="37"/>
      <c r="Y930" s="37"/>
      <c r="Z930" s="36"/>
      <c r="AA930" s="37"/>
      <c r="AB930" s="37"/>
      <c r="AC930" s="36"/>
      <c r="AD930" s="37"/>
      <c r="AE930" s="37"/>
      <c r="AF930" s="36"/>
      <c r="AG930" s="72"/>
      <c r="AH930" s="37"/>
      <c r="AI930" s="36"/>
      <c r="AJ930" s="17"/>
      <c r="AK930" s="57"/>
    </row>
    <row r="931" spans="1:37" ht="16.5" customHeight="1">
      <c r="A931" s="30"/>
      <c r="B931" s="31"/>
      <c r="C931" s="31"/>
      <c r="D931" s="31"/>
      <c r="E931" s="33"/>
      <c r="F931" s="34"/>
      <c r="G931" s="35"/>
      <c r="H931" s="36" t="str">
        <f t="shared" si="67"/>
        <v/>
      </c>
      <c r="I931" s="34"/>
      <c r="J931" s="35"/>
      <c r="K931" s="36" t="str">
        <f t="shared" si="68"/>
        <v/>
      </c>
      <c r="L931" s="34"/>
      <c r="M931" s="37" t="str">
        <f t="shared" si="69"/>
        <v xml:space="preserve"> </v>
      </c>
      <c r="N931" s="36" t="str">
        <f t="shared" si="70"/>
        <v xml:space="preserve"> </v>
      </c>
      <c r="O931" s="38" t="str">
        <f t="shared" si="71"/>
        <v xml:space="preserve"> </v>
      </c>
      <c r="P931" s="37" t="str">
        <f t="shared" si="72"/>
        <v xml:space="preserve"> </v>
      </c>
      <c r="Q931" s="36" t="str">
        <f t="shared" si="73"/>
        <v xml:space="preserve"> </v>
      </c>
      <c r="R931" s="29"/>
      <c r="S931" s="30"/>
      <c r="T931" s="31"/>
      <c r="U931" s="31"/>
      <c r="V931" s="31"/>
      <c r="W931" s="33"/>
      <c r="X931" s="35"/>
      <c r="Y931" s="35"/>
      <c r="Z931" s="33"/>
      <c r="AA931" s="35"/>
      <c r="AB931" s="35"/>
      <c r="AC931" s="33"/>
      <c r="AD931" s="35"/>
      <c r="AE931" s="35"/>
      <c r="AF931" s="33"/>
      <c r="AG931" s="31"/>
      <c r="AH931" s="35"/>
      <c r="AI931" s="33"/>
      <c r="AJ931" s="29"/>
      <c r="AK931" s="57"/>
    </row>
    <row r="932" spans="1:37" ht="16.5" customHeight="1">
      <c r="A932" s="30"/>
      <c r="B932" s="31"/>
      <c r="C932" s="31"/>
      <c r="D932" s="31"/>
      <c r="E932" s="33"/>
      <c r="F932" s="34"/>
      <c r="G932" s="35"/>
      <c r="H932" s="36" t="str">
        <f t="shared" si="67"/>
        <v/>
      </c>
      <c r="I932" s="34"/>
      <c r="J932" s="35"/>
      <c r="K932" s="36" t="str">
        <f t="shared" si="68"/>
        <v/>
      </c>
      <c r="L932" s="34"/>
      <c r="M932" s="37" t="str">
        <f t="shared" si="69"/>
        <v xml:space="preserve"> </v>
      </c>
      <c r="N932" s="36" t="str">
        <f t="shared" si="70"/>
        <v xml:space="preserve"> </v>
      </c>
      <c r="O932" s="38" t="str">
        <f t="shared" si="71"/>
        <v xml:space="preserve"> </v>
      </c>
      <c r="P932" s="37" t="str">
        <f t="shared" si="72"/>
        <v xml:space="preserve"> </v>
      </c>
      <c r="Q932" s="36" t="str">
        <f t="shared" si="73"/>
        <v xml:space="preserve"> </v>
      </c>
      <c r="R932" s="29"/>
      <c r="S932" s="51"/>
      <c r="T932" s="72"/>
      <c r="U932" s="72"/>
      <c r="V932" s="72"/>
      <c r="W932" s="36"/>
      <c r="X932" s="37"/>
      <c r="Y932" s="37"/>
      <c r="Z932" s="36"/>
      <c r="AA932" s="37"/>
      <c r="AB932" s="37"/>
      <c r="AC932" s="36"/>
      <c r="AD932" s="37"/>
      <c r="AE932" s="37"/>
      <c r="AF932" s="36"/>
      <c r="AG932" s="72"/>
      <c r="AH932" s="37"/>
      <c r="AI932" s="36"/>
      <c r="AJ932" s="17"/>
      <c r="AK932" s="57"/>
    </row>
    <row r="933" spans="1:37" ht="16.5" customHeight="1">
      <c r="A933" s="30"/>
      <c r="B933" s="31"/>
      <c r="C933" s="31"/>
      <c r="D933" s="31"/>
      <c r="E933" s="33"/>
      <c r="F933" s="34"/>
      <c r="G933" s="35"/>
      <c r="H933" s="36" t="str">
        <f t="shared" si="67"/>
        <v/>
      </c>
      <c r="I933" s="34"/>
      <c r="J933" s="35"/>
      <c r="K933" s="36" t="str">
        <f t="shared" si="68"/>
        <v/>
      </c>
      <c r="L933" s="34"/>
      <c r="M933" s="37" t="str">
        <f t="shared" si="69"/>
        <v xml:space="preserve"> </v>
      </c>
      <c r="N933" s="36" t="str">
        <f t="shared" si="70"/>
        <v xml:space="preserve"> </v>
      </c>
      <c r="O933" s="38" t="str">
        <f t="shared" si="71"/>
        <v xml:space="preserve"> </v>
      </c>
      <c r="P933" s="37" t="str">
        <f t="shared" si="72"/>
        <v xml:space="preserve"> </v>
      </c>
      <c r="Q933" s="36" t="str">
        <f t="shared" si="73"/>
        <v xml:space="preserve"> </v>
      </c>
      <c r="R933" s="29"/>
      <c r="S933" s="30"/>
      <c r="T933" s="31"/>
      <c r="U933" s="31"/>
      <c r="V933" s="31"/>
      <c r="W933" s="33"/>
      <c r="X933" s="35"/>
      <c r="Y933" s="35"/>
      <c r="Z933" s="33"/>
      <c r="AA933" s="35"/>
      <c r="AB933" s="35"/>
      <c r="AC933" s="33"/>
      <c r="AD933" s="35"/>
      <c r="AE933" s="35"/>
      <c r="AF933" s="33"/>
      <c r="AG933" s="31"/>
      <c r="AH933" s="35"/>
      <c r="AI933" s="33"/>
      <c r="AJ933" s="29"/>
      <c r="AK933" s="73"/>
    </row>
    <row r="934" spans="1:37" ht="16.5" customHeight="1">
      <c r="A934" s="30"/>
      <c r="B934" s="31"/>
      <c r="C934" s="31"/>
      <c r="D934" s="31"/>
      <c r="E934" s="33"/>
      <c r="F934" s="34"/>
      <c r="G934" s="35"/>
      <c r="H934" s="36" t="str">
        <f t="shared" si="67"/>
        <v/>
      </c>
      <c r="I934" s="34"/>
      <c r="J934" s="35"/>
      <c r="K934" s="36" t="str">
        <f t="shared" si="68"/>
        <v/>
      </c>
      <c r="L934" s="34"/>
      <c r="M934" s="37" t="str">
        <f t="shared" si="69"/>
        <v xml:space="preserve"> </v>
      </c>
      <c r="N934" s="36" t="str">
        <f t="shared" si="70"/>
        <v xml:space="preserve"> </v>
      </c>
      <c r="O934" s="38" t="str">
        <f t="shared" si="71"/>
        <v xml:space="preserve"> </v>
      </c>
      <c r="P934" s="37" t="str">
        <f t="shared" si="72"/>
        <v xml:space="preserve"> </v>
      </c>
      <c r="Q934" s="36" t="str">
        <f t="shared" si="73"/>
        <v xml:space="preserve"> </v>
      </c>
      <c r="R934" s="29"/>
      <c r="S934" s="51"/>
      <c r="T934" s="72"/>
      <c r="U934" s="72"/>
      <c r="V934" s="72"/>
      <c r="W934" s="36"/>
      <c r="X934" s="37"/>
      <c r="Y934" s="37"/>
      <c r="Z934" s="36"/>
      <c r="AA934" s="37"/>
      <c r="AB934" s="37"/>
      <c r="AC934" s="36"/>
      <c r="AD934" s="37"/>
      <c r="AE934" s="37"/>
      <c r="AF934" s="36"/>
      <c r="AG934" s="72"/>
      <c r="AH934" s="37"/>
      <c r="AI934" s="36"/>
      <c r="AJ934" s="17"/>
      <c r="AK934" s="57"/>
    </row>
    <row r="935" spans="1:37" ht="16.5" customHeight="1">
      <c r="A935" s="30"/>
      <c r="B935" s="31"/>
      <c r="C935" s="31"/>
      <c r="D935" s="31"/>
      <c r="E935" s="33"/>
      <c r="F935" s="34"/>
      <c r="G935" s="35"/>
      <c r="H935" s="36" t="str">
        <f t="shared" si="67"/>
        <v/>
      </c>
      <c r="I935" s="34"/>
      <c r="J935" s="35"/>
      <c r="K935" s="36" t="str">
        <f t="shared" si="68"/>
        <v/>
      </c>
      <c r="L935" s="34"/>
      <c r="M935" s="37" t="str">
        <f t="shared" si="69"/>
        <v xml:space="preserve"> </v>
      </c>
      <c r="N935" s="36" t="str">
        <f t="shared" si="70"/>
        <v xml:space="preserve"> </v>
      </c>
      <c r="O935" s="38" t="str">
        <f t="shared" si="71"/>
        <v xml:space="preserve"> </v>
      </c>
      <c r="P935" s="37" t="str">
        <f t="shared" si="72"/>
        <v xml:space="preserve"> </v>
      </c>
      <c r="Q935" s="36" t="str">
        <f t="shared" si="73"/>
        <v xml:space="preserve"> </v>
      </c>
      <c r="R935" s="29"/>
      <c r="S935" s="30"/>
      <c r="T935" s="31"/>
      <c r="U935" s="31"/>
      <c r="V935" s="31"/>
      <c r="W935" s="33"/>
      <c r="X935" s="35"/>
      <c r="Y935" s="35"/>
      <c r="Z935" s="33"/>
      <c r="AA935" s="35"/>
      <c r="AB935" s="35"/>
      <c r="AC935" s="33"/>
      <c r="AD935" s="35"/>
      <c r="AE935" s="35"/>
      <c r="AF935" s="33"/>
      <c r="AG935" s="31"/>
      <c r="AH935" s="35"/>
      <c r="AI935" s="33"/>
      <c r="AJ935" s="29"/>
      <c r="AK935" s="57"/>
    </row>
    <row r="936" spans="1:37" ht="16.5" customHeight="1">
      <c r="A936" s="30"/>
      <c r="B936" s="31"/>
      <c r="C936" s="31"/>
      <c r="D936" s="31"/>
      <c r="E936" s="33"/>
      <c r="F936" s="34"/>
      <c r="G936" s="35"/>
      <c r="H936" s="36" t="str">
        <f t="shared" si="67"/>
        <v/>
      </c>
      <c r="I936" s="34"/>
      <c r="J936" s="35"/>
      <c r="K936" s="36" t="str">
        <f t="shared" si="68"/>
        <v/>
      </c>
      <c r="L936" s="34"/>
      <c r="M936" s="37" t="str">
        <f t="shared" si="69"/>
        <v xml:space="preserve"> </v>
      </c>
      <c r="N936" s="36" t="str">
        <f t="shared" si="70"/>
        <v xml:space="preserve"> </v>
      </c>
      <c r="O936" s="38" t="str">
        <f t="shared" si="71"/>
        <v xml:space="preserve"> </v>
      </c>
      <c r="P936" s="37" t="str">
        <f t="shared" si="72"/>
        <v xml:space="preserve"> </v>
      </c>
      <c r="Q936" s="36" t="str">
        <f t="shared" si="73"/>
        <v xml:space="preserve"> </v>
      </c>
      <c r="R936" s="29"/>
      <c r="S936" s="51"/>
      <c r="T936" s="72"/>
      <c r="U936" s="72"/>
      <c r="V936" s="72"/>
      <c r="W936" s="36"/>
      <c r="X936" s="37"/>
      <c r="Y936" s="37"/>
      <c r="Z936" s="36"/>
      <c r="AA936" s="37"/>
      <c r="AB936" s="37"/>
      <c r="AC936" s="36"/>
      <c r="AD936" s="37"/>
      <c r="AE936" s="37"/>
      <c r="AF936" s="36"/>
      <c r="AG936" s="72"/>
      <c r="AH936" s="37"/>
      <c r="AI936" s="36"/>
      <c r="AJ936" s="17"/>
      <c r="AK936" s="57"/>
    </row>
    <row r="937" spans="1:37" ht="16.5" customHeight="1">
      <c r="A937" s="30"/>
      <c r="B937" s="31"/>
      <c r="C937" s="31"/>
      <c r="D937" s="31"/>
      <c r="E937" s="33"/>
      <c r="F937" s="34"/>
      <c r="G937" s="35"/>
      <c r="H937" s="36" t="str">
        <f t="shared" si="67"/>
        <v/>
      </c>
      <c r="I937" s="34"/>
      <c r="J937" s="35"/>
      <c r="K937" s="36" t="str">
        <f t="shared" si="68"/>
        <v/>
      </c>
      <c r="L937" s="34"/>
      <c r="M937" s="37" t="str">
        <f t="shared" si="69"/>
        <v xml:space="preserve"> </v>
      </c>
      <c r="N937" s="36" t="str">
        <f t="shared" si="70"/>
        <v xml:space="preserve"> </v>
      </c>
      <c r="O937" s="38" t="str">
        <f t="shared" si="71"/>
        <v xml:space="preserve"> </v>
      </c>
      <c r="P937" s="37" t="str">
        <f t="shared" si="72"/>
        <v xml:space="preserve"> </v>
      </c>
      <c r="Q937" s="36" t="str">
        <f t="shared" si="73"/>
        <v xml:space="preserve"> </v>
      </c>
      <c r="R937" s="29"/>
      <c r="S937" s="30"/>
      <c r="T937" s="31"/>
      <c r="U937" s="31"/>
      <c r="V937" s="31"/>
      <c r="W937" s="33"/>
      <c r="X937" s="35"/>
      <c r="Y937" s="35"/>
      <c r="Z937" s="33"/>
      <c r="AA937" s="35"/>
      <c r="AB937" s="35"/>
      <c r="AC937" s="33"/>
      <c r="AD937" s="35"/>
      <c r="AE937" s="35"/>
      <c r="AF937" s="33"/>
      <c r="AG937" s="31"/>
      <c r="AH937" s="35"/>
      <c r="AI937" s="33"/>
      <c r="AJ937" s="29"/>
      <c r="AK937" s="57"/>
    </row>
    <row r="938" spans="1:37" ht="16.5" customHeight="1">
      <c r="A938" s="30"/>
      <c r="B938" s="31"/>
      <c r="C938" s="31"/>
      <c r="D938" s="31"/>
      <c r="E938" s="33"/>
      <c r="F938" s="34"/>
      <c r="G938" s="35"/>
      <c r="H938" s="36" t="str">
        <f t="shared" si="67"/>
        <v/>
      </c>
      <c r="I938" s="34"/>
      <c r="J938" s="35"/>
      <c r="K938" s="36" t="str">
        <f t="shared" si="68"/>
        <v/>
      </c>
      <c r="L938" s="34"/>
      <c r="M938" s="37" t="str">
        <f t="shared" si="69"/>
        <v xml:space="preserve"> </v>
      </c>
      <c r="N938" s="36" t="str">
        <f t="shared" si="70"/>
        <v xml:space="preserve"> </v>
      </c>
      <c r="O938" s="38" t="str">
        <f t="shared" si="71"/>
        <v xml:space="preserve"> </v>
      </c>
      <c r="P938" s="37" t="str">
        <f t="shared" si="72"/>
        <v xml:space="preserve"> </v>
      </c>
      <c r="Q938" s="36" t="str">
        <f t="shared" si="73"/>
        <v xml:space="preserve"> </v>
      </c>
      <c r="R938" s="29"/>
      <c r="S938" s="51"/>
      <c r="T938" s="72"/>
      <c r="U938" s="72"/>
      <c r="V938" s="72"/>
      <c r="W938" s="36"/>
      <c r="X938" s="37"/>
      <c r="Y938" s="37"/>
      <c r="Z938" s="36"/>
      <c r="AA938" s="37"/>
      <c r="AB938" s="37"/>
      <c r="AC938" s="36"/>
      <c r="AD938" s="37"/>
      <c r="AE938" s="37"/>
      <c r="AF938" s="36"/>
      <c r="AG938" s="72"/>
      <c r="AH938" s="37"/>
      <c r="AI938" s="36"/>
      <c r="AJ938" s="17"/>
      <c r="AK938" s="57"/>
    </row>
    <row r="939" spans="1:37" ht="16.5" customHeight="1">
      <c r="A939" s="30"/>
      <c r="B939" s="31"/>
      <c r="C939" s="31"/>
      <c r="D939" s="31"/>
      <c r="E939" s="33"/>
      <c r="F939" s="34"/>
      <c r="G939" s="35"/>
      <c r="H939" s="36" t="str">
        <f t="shared" si="67"/>
        <v/>
      </c>
      <c r="I939" s="34"/>
      <c r="J939" s="35"/>
      <c r="K939" s="36" t="str">
        <f t="shared" si="68"/>
        <v/>
      </c>
      <c r="L939" s="34"/>
      <c r="M939" s="37" t="str">
        <f t="shared" si="69"/>
        <v xml:space="preserve"> </v>
      </c>
      <c r="N939" s="36" t="str">
        <f t="shared" si="70"/>
        <v xml:space="preserve"> </v>
      </c>
      <c r="O939" s="38" t="str">
        <f t="shared" si="71"/>
        <v xml:space="preserve"> </v>
      </c>
      <c r="P939" s="37" t="str">
        <f t="shared" si="72"/>
        <v xml:space="preserve"> </v>
      </c>
      <c r="Q939" s="36" t="str">
        <f t="shared" si="73"/>
        <v xml:space="preserve"> </v>
      </c>
      <c r="R939" s="29"/>
      <c r="S939" s="30"/>
      <c r="T939" s="31"/>
      <c r="U939" s="31"/>
      <c r="V939" s="31"/>
      <c r="W939" s="33"/>
      <c r="X939" s="35"/>
      <c r="Y939" s="35"/>
      <c r="Z939" s="33"/>
      <c r="AA939" s="35"/>
      <c r="AB939" s="35"/>
      <c r="AC939" s="33"/>
      <c r="AD939" s="35"/>
      <c r="AE939" s="35"/>
      <c r="AF939" s="33"/>
      <c r="AG939" s="31"/>
      <c r="AH939" s="35"/>
      <c r="AI939" s="33"/>
      <c r="AJ939" s="29"/>
      <c r="AK939" s="57"/>
    </row>
    <row r="940" spans="1:37" ht="16.5" customHeight="1">
      <c r="A940" s="30"/>
      <c r="B940" s="31"/>
      <c r="C940" s="31"/>
      <c r="D940" s="31"/>
      <c r="E940" s="33"/>
      <c r="F940" s="34"/>
      <c r="G940" s="35"/>
      <c r="H940" s="36" t="str">
        <f t="shared" si="67"/>
        <v/>
      </c>
      <c r="I940" s="34"/>
      <c r="J940" s="35"/>
      <c r="K940" s="36" t="str">
        <f t="shared" si="68"/>
        <v/>
      </c>
      <c r="L940" s="34"/>
      <c r="M940" s="37" t="str">
        <f t="shared" si="69"/>
        <v xml:space="preserve"> </v>
      </c>
      <c r="N940" s="36" t="str">
        <f t="shared" si="70"/>
        <v xml:space="preserve"> </v>
      </c>
      <c r="O940" s="38" t="str">
        <f t="shared" si="71"/>
        <v xml:space="preserve"> </v>
      </c>
      <c r="P940" s="37" t="str">
        <f t="shared" si="72"/>
        <v xml:space="preserve"> </v>
      </c>
      <c r="Q940" s="36" t="str">
        <f t="shared" si="73"/>
        <v xml:space="preserve"> </v>
      </c>
      <c r="R940" s="29"/>
      <c r="S940" s="51"/>
      <c r="T940" s="72"/>
      <c r="U940" s="72"/>
      <c r="V940" s="72"/>
      <c r="W940" s="36"/>
      <c r="X940" s="37"/>
      <c r="Y940" s="37"/>
      <c r="Z940" s="36"/>
      <c r="AA940" s="37"/>
      <c r="AB940" s="37"/>
      <c r="AC940" s="36"/>
      <c r="AD940" s="37"/>
      <c r="AE940" s="37"/>
      <c r="AF940" s="36"/>
      <c r="AG940" s="72"/>
      <c r="AH940" s="37"/>
      <c r="AI940" s="36"/>
      <c r="AJ940" s="17"/>
      <c r="AK940" s="57"/>
    </row>
    <row r="941" spans="1:37" ht="16.5" customHeight="1">
      <c r="A941" s="30"/>
      <c r="B941" s="31"/>
      <c r="C941" s="31"/>
      <c r="D941" s="31"/>
      <c r="E941" s="33"/>
      <c r="F941" s="34"/>
      <c r="G941" s="35"/>
      <c r="H941" s="36" t="str">
        <f t="shared" si="67"/>
        <v/>
      </c>
      <c r="I941" s="34"/>
      <c r="J941" s="35"/>
      <c r="K941" s="36" t="str">
        <f t="shared" si="68"/>
        <v/>
      </c>
      <c r="L941" s="34"/>
      <c r="M941" s="37" t="str">
        <f t="shared" si="69"/>
        <v xml:space="preserve"> </v>
      </c>
      <c r="N941" s="36" t="str">
        <f t="shared" si="70"/>
        <v xml:space="preserve"> </v>
      </c>
      <c r="O941" s="38" t="str">
        <f t="shared" si="71"/>
        <v xml:space="preserve"> </v>
      </c>
      <c r="P941" s="37" t="str">
        <f t="shared" si="72"/>
        <v xml:space="preserve"> </v>
      </c>
      <c r="Q941" s="36" t="str">
        <f t="shared" si="73"/>
        <v xml:space="preserve"> </v>
      </c>
      <c r="R941" s="29"/>
      <c r="S941" s="30"/>
      <c r="T941" s="31"/>
      <c r="U941" s="31"/>
      <c r="V941" s="31"/>
      <c r="W941" s="33"/>
      <c r="X941" s="35"/>
      <c r="Y941" s="35"/>
      <c r="Z941" s="33"/>
      <c r="AA941" s="35"/>
      <c r="AB941" s="35"/>
      <c r="AC941" s="33"/>
      <c r="AD941" s="35"/>
      <c r="AE941" s="35"/>
      <c r="AF941" s="33"/>
      <c r="AG941" s="31"/>
      <c r="AH941" s="35"/>
      <c r="AI941" s="33"/>
      <c r="AJ941" s="29"/>
      <c r="AK941" s="17"/>
    </row>
    <row r="942" spans="1:37" ht="16.5" customHeight="1">
      <c r="A942" s="30"/>
      <c r="B942" s="31"/>
      <c r="C942" s="31"/>
      <c r="D942" s="31"/>
      <c r="E942" s="33"/>
      <c r="F942" s="34"/>
      <c r="G942" s="35"/>
      <c r="H942" s="36" t="str">
        <f t="shared" si="67"/>
        <v/>
      </c>
      <c r="I942" s="34"/>
      <c r="J942" s="35"/>
      <c r="K942" s="36" t="str">
        <f t="shared" si="68"/>
        <v/>
      </c>
      <c r="L942" s="34"/>
      <c r="M942" s="37" t="str">
        <f t="shared" si="69"/>
        <v xml:space="preserve"> </v>
      </c>
      <c r="N942" s="36" t="str">
        <f t="shared" si="70"/>
        <v xml:space="preserve"> </v>
      </c>
      <c r="O942" s="38" t="str">
        <f t="shared" si="71"/>
        <v xml:space="preserve"> </v>
      </c>
      <c r="P942" s="37" t="str">
        <f t="shared" si="72"/>
        <v xml:space="preserve"> </v>
      </c>
      <c r="Q942" s="36" t="str">
        <f t="shared" si="73"/>
        <v xml:space="preserve"> </v>
      </c>
      <c r="R942" s="29"/>
      <c r="S942" s="51"/>
      <c r="T942" s="72"/>
      <c r="U942" s="72"/>
      <c r="V942" s="72"/>
      <c r="W942" s="36"/>
      <c r="X942" s="37"/>
      <c r="Y942" s="37"/>
      <c r="Z942" s="36"/>
      <c r="AA942" s="37"/>
      <c r="AB942" s="37"/>
      <c r="AC942" s="36"/>
      <c r="AD942" s="37"/>
      <c r="AE942" s="37"/>
      <c r="AF942" s="36"/>
      <c r="AG942" s="72"/>
      <c r="AH942" s="37"/>
      <c r="AI942" s="36"/>
      <c r="AJ942" s="17"/>
      <c r="AK942" s="17"/>
    </row>
    <row r="943" spans="1:37" ht="16.5" customHeight="1">
      <c r="A943" s="30"/>
      <c r="B943" s="31"/>
      <c r="C943" s="31"/>
      <c r="D943" s="31"/>
      <c r="E943" s="33"/>
      <c r="F943" s="34"/>
      <c r="G943" s="35"/>
      <c r="H943" s="36" t="str">
        <f t="shared" si="67"/>
        <v/>
      </c>
      <c r="I943" s="34"/>
      <c r="J943" s="35"/>
      <c r="K943" s="36" t="str">
        <f t="shared" si="68"/>
        <v/>
      </c>
      <c r="L943" s="34"/>
      <c r="M943" s="37" t="str">
        <f t="shared" si="69"/>
        <v xml:space="preserve"> </v>
      </c>
      <c r="N943" s="36" t="str">
        <f t="shared" si="70"/>
        <v xml:space="preserve"> </v>
      </c>
      <c r="O943" s="38" t="str">
        <f t="shared" si="71"/>
        <v xml:space="preserve"> </v>
      </c>
      <c r="P943" s="37" t="str">
        <f t="shared" si="72"/>
        <v xml:space="preserve"> </v>
      </c>
      <c r="Q943" s="36" t="str">
        <f t="shared" si="73"/>
        <v xml:space="preserve"> </v>
      </c>
      <c r="R943" s="29"/>
      <c r="S943" s="30"/>
      <c r="T943" s="31"/>
      <c r="U943" s="31"/>
      <c r="V943" s="31"/>
      <c r="W943" s="33"/>
      <c r="X943" s="35"/>
      <c r="Y943" s="35"/>
      <c r="Z943" s="33"/>
      <c r="AA943" s="35"/>
      <c r="AB943" s="35"/>
      <c r="AC943" s="33"/>
      <c r="AD943" s="35"/>
      <c r="AE943" s="35"/>
      <c r="AF943" s="33"/>
      <c r="AG943" s="31"/>
      <c r="AH943" s="35"/>
      <c r="AI943" s="33"/>
      <c r="AJ943" s="29"/>
      <c r="AK943" s="17"/>
    </row>
    <row r="944" spans="1:37" ht="16.5" customHeight="1">
      <c r="A944" s="30"/>
      <c r="B944" s="31"/>
      <c r="C944" s="31"/>
      <c r="D944" s="31"/>
      <c r="E944" s="33"/>
      <c r="F944" s="34"/>
      <c r="G944" s="35"/>
      <c r="H944" s="36" t="str">
        <f t="shared" si="67"/>
        <v/>
      </c>
      <c r="I944" s="34"/>
      <c r="J944" s="35"/>
      <c r="K944" s="36" t="str">
        <f t="shared" si="68"/>
        <v/>
      </c>
      <c r="L944" s="34"/>
      <c r="M944" s="37" t="str">
        <f t="shared" si="69"/>
        <v xml:space="preserve"> </v>
      </c>
      <c r="N944" s="36" t="str">
        <f t="shared" si="70"/>
        <v xml:space="preserve"> </v>
      </c>
      <c r="O944" s="38" t="str">
        <f t="shared" si="71"/>
        <v xml:space="preserve"> </v>
      </c>
      <c r="P944" s="37" t="str">
        <f t="shared" si="72"/>
        <v xml:space="preserve"> </v>
      </c>
      <c r="Q944" s="36" t="str">
        <f t="shared" si="73"/>
        <v xml:space="preserve"> </v>
      </c>
      <c r="R944" s="29"/>
      <c r="S944" s="51"/>
      <c r="T944" s="72"/>
      <c r="U944" s="72"/>
      <c r="V944" s="72"/>
      <c r="W944" s="36"/>
      <c r="X944" s="37"/>
      <c r="Y944" s="37"/>
      <c r="Z944" s="36"/>
      <c r="AA944" s="37"/>
      <c r="AB944" s="37"/>
      <c r="AC944" s="36"/>
      <c r="AD944" s="37"/>
      <c r="AE944" s="37"/>
      <c r="AF944" s="36"/>
      <c r="AG944" s="72"/>
      <c r="AH944" s="37"/>
      <c r="AI944" s="36"/>
      <c r="AJ944" s="17"/>
      <c r="AK944" s="17"/>
    </row>
    <row r="945" spans="1:37" ht="16.5" customHeight="1">
      <c r="A945" s="30"/>
      <c r="B945" s="31"/>
      <c r="C945" s="31"/>
      <c r="D945" s="31"/>
      <c r="E945" s="33"/>
      <c r="F945" s="34"/>
      <c r="G945" s="35"/>
      <c r="H945" s="36" t="str">
        <f t="shared" si="67"/>
        <v/>
      </c>
      <c r="I945" s="34"/>
      <c r="J945" s="35"/>
      <c r="K945" s="36" t="str">
        <f t="shared" si="68"/>
        <v/>
      </c>
      <c r="L945" s="34"/>
      <c r="M945" s="37" t="str">
        <f t="shared" si="69"/>
        <v xml:space="preserve"> </v>
      </c>
      <c r="N945" s="36" t="str">
        <f t="shared" si="70"/>
        <v xml:space="preserve"> </v>
      </c>
      <c r="O945" s="38" t="str">
        <f t="shared" si="71"/>
        <v xml:space="preserve"> </v>
      </c>
      <c r="P945" s="37" t="str">
        <f t="shared" si="72"/>
        <v xml:space="preserve"> </v>
      </c>
      <c r="Q945" s="36" t="str">
        <f t="shared" si="73"/>
        <v xml:space="preserve"> </v>
      </c>
      <c r="R945" s="29"/>
      <c r="S945" s="30"/>
      <c r="T945" s="31"/>
      <c r="U945" s="31"/>
      <c r="V945" s="31"/>
      <c r="W945" s="33"/>
      <c r="X945" s="35"/>
      <c r="Y945" s="35"/>
      <c r="Z945" s="33"/>
      <c r="AA945" s="35"/>
      <c r="AB945" s="35"/>
      <c r="AC945" s="33"/>
      <c r="AD945" s="35"/>
      <c r="AE945" s="35"/>
      <c r="AF945" s="33"/>
      <c r="AG945" s="31"/>
      <c r="AH945" s="35"/>
      <c r="AI945" s="33"/>
      <c r="AJ945" s="29"/>
      <c r="AK945" s="17"/>
    </row>
    <row r="946" spans="1:37" ht="16.5" customHeight="1">
      <c r="A946" s="30"/>
      <c r="B946" s="31"/>
      <c r="C946" s="31"/>
      <c r="D946" s="31"/>
      <c r="E946" s="33"/>
      <c r="F946" s="34"/>
      <c r="G946" s="35"/>
      <c r="H946" s="36" t="str">
        <f t="shared" si="67"/>
        <v/>
      </c>
      <c r="I946" s="34"/>
      <c r="J946" s="35"/>
      <c r="K946" s="36" t="str">
        <f t="shared" si="68"/>
        <v/>
      </c>
      <c r="L946" s="34"/>
      <c r="M946" s="37" t="str">
        <f t="shared" si="69"/>
        <v xml:space="preserve"> </v>
      </c>
      <c r="N946" s="36" t="str">
        <f t="shared" si="70"/>
        <v xml:space="preserve"> </v>
      </c>
      <c r="O946" s="38" t="str">
        <f t="shared" si="71"/>
        <v xml:space="preserve"> </v>
      </c>
      <c r="P946" s="37" t="str">
        <f t="shared" si="72"/>
        <v xml:space="preserve"> </v>
      </c>
      <c r="Q946" s="36" t="str">
        <f t="shared" si="73"/>
        <v xml:space="preserve"> </v>
      </c>
      <c r="R946" s="29"/>
      <c r="S946" s="51"/>
      <c r="T946" s="72"/>
      <c r="U946" s="72"/>
      <c r="V946" s="72"/>
      <c r="W946" s="36"/>
      <c r="X946" s="37"/>
      <c r="Y946" s="37"/>
      <c r="Z946" s="36"/>
      <c r="AA946" s="37"/>
      <c r="AB946" s="37"/>
      <c r="AC946" s="36"/>
      <c r="AD946" s="37"/>
      <c r="AE946" s="37"/>
      <c r="AF946" s="36"/>
      <c r="AG946" s="72"/>
      <c r="AH946" s="37"/>
      <c r="AI946" s="36"/>
      <c r="AJ946" s="17"/>
      <c r="AK946" s="17"/>
    </row>
    <row r="947" spans="1:37" ht="16.5" customHeight="1">
      <c r="A947" s="30"/>
      <c r="B947" s="31"/>
      <c r="C947" s="31"/>
      <c r="D947" s="31"/>
      <c r="E947" s="33"/>
      <c r="F947" s="34"/>
      <c r="G947" s="35"/>
      <c r="H947" s="36" t="str">
        <f t="shared" si="67"/>
        <v/>
      </c>
      <c r="I947" s="34"/>
      <c r="J947" s="35"/>
      <c r="K947" s="36" t="str">
        <f t="shared" si="68"/>
        <v/>
      </c>
      <c r="L947" s="34"/>
      <c r="M947" s="37" t="str">
        <f t="shared" si="69"/>
        <v xml:space="preserve"> </v>
      </c>
      <c r="N947" s="36" t="str">
        <f t="shared" si="70"/>
        <v xml:space="preserve"> </v>
      </c>
      <c r="O947" s="38" t="str">
        <f t="shared" si="71"/>
        <v xml:space="preserve"> </v>
      </c>
      <c r="P947" s="37" t="str">
        <f t="shared" si="72"/>
        <v xml:space="preserve"> </v>
      </c>
      <c r="Q947" s="36" t="str">
        <f t="shared" si="73"/>
        <v xml:space="preserve"> </v>
      </c>
      <c r="R947" s="29"/>
      <c r="S947" s="30"/>
      <c r="T947" s="31"/>
      <c r="U947" s="31"/>
      <c r="V947" s="31"/>
      <c r="W947" s="33"/>
      <c r="X947" s="35"/>
      <c r="Y947" s="35"/>
      <c r="Z947" s="33"/>
      <c r="AA947" s="35"/>
      <c r="AB947" s="35"/>
      <c r="AC947" s="33"/>
      <c r="AD947" s="35"/>
      <c r="AE947" s="35"/>
      <c r="AF947" s="33"/>
      <c r="AG947" s="31"/>
      <c r="AH947" s="35"/>
      <c r="AI947" s="33"/>
      <c r="AJ947" s="29"/>
      <c r="AK947" s="17"/>
    </row>
    <row r="948" spans="1:37" ht="16.5" customHeight="1">
      <c r="A948" s="30"/>
      <c r="B948" s="31"/>
      <c r="C948" s="31"/>
      <c r="D948" s="31"/>
      <c r="E948" s="33"/>
      <c r="F948" s="34"/>
      <c r="G948" s="35"/>
      <c r="H948" s="36" t="str">
        <f t="shared" si="67"/>
        <v/>
      </c>
      <c r="I948" s="34"/>
      <c r="J948" s="35"/>
      <c r="K948" s="36" t="str">
        <f t="shared" si="68"/>
        <v/>
      </c>
      <c r="L948" s="34"/>
      <c r="M948" s="37" t="str">
        <f t="shared" si="69"/>
        <v xml:space="preserve"> </v>
      </c>
      <c r="N948" s="36" t="str">
        <f t="shared" si="70"/>
        <v xml:space="preserve"> </v>
      </c>
      <c r="O948" s="38" t="str">
        <f t="shared" si="71"/>
        <v xml:space="preserve"> </v>
      </c>
      <c r="P948" s="37" t="str">
        <f t="shared" si="72"/>
        <v xml:space="preserve"> </v>
      </c>
      <c r="Q948" s="36" t="str">
        <f t="shared" si="73"/>
        <v xml:space="preserve"> </v>
      </c>
      <c r="R948" s="29"/>
      <c r="S948" s="51"/>
      <c r="T948" s="72"/>
      <c r="U948" s="72"/>
      <c r="V948" s="72"/>
      <c r="W948" s="36"/>
      <c r="X948" s="37"/>
      <c r="Y948" s="37"/>
      <c r="Z948" s="36"/>
      <c r="AA948" s="37"/>
      <c r="AB948" s="37"/>
      <c r="AC948" s="36"/>
      <c r="AD948" s="37"/>
      <c r="AE948" s="37"/>
      <c r="AF948" s="36"/>
      <c r="AG948" s="72"/>
      <c r="AH948" s="37"/>
      <c r="AI948" s="36"/>
      <c r="AJ948" s="17"/>
      <c r="AK948" s="57"/>
    </row>
    <row r="949" spans="1:37" ht="16.5" customHeight="1">
      <c r="A949" s="30"/>
      <c r="B949" s="31"/>
      <c r="C949" s="31"/>
      <c r="D949" s="31"/>
      <c r="E949" s="33"/>
      <c r="F949" s="34"/>
      <c r="G949" s="35"/>
      <c r="H949" s="36" t="str">
        <f t="shared" si="67"/>
        <v/>
      </c>
      <c r="I949" s="34"/>
      <c r="J949" s="35"/>
      <c r="K949" s="36" t="str">
        <f t="shared" si="68"/>
        <v/>
      </c>
      <c r="L949" s="34"/>
      <c r="M949" s="37" t="str">
        <f t="shared" si="69"/>
        <v xml:space="preserve"> </v>
      </c>
      <c r="N949" s="36" t="str">
        <f t="shared" si="70"/>
        <v xml:space="preserve"> </v>
      </c>
      <c r="O949" s="38" t="str">
        <f t="shared" si="71"/>
        <v xml:space="preserve"> </v>
      </c>
      <c r="P949" s="37" t="str">
        <f t="shared" si="72"/>
        <v xml:space="preserve"> </v>
      </c>
      <c r="Q949" s="36" t="str">
        <f t="shared" si="73"/>
        <v xml:space="preserve"> </v>
      </c>
      <c r="R949" s="29"/>
      <c r="S949" s="30"/>
      <c r="T949" s="31"/>
      <c r="U949" s="31"/>
      <c r="V949" s="31"/>
      <c r="W949" s="33"/>
      <c r="X949" s="35"/>
      <c r="Y949" s="35"/>
      <c r="Z949" s="33"/>
      <c r="AA949" s="35"/>
      <c r="AB949" s="35"/>
      <c r="AC949" s="33"/>
      <c r="AD949" s="35"/>
      <c r="AE949" s="35"/>
      <c r="AF949" s="33"/>
      <c r="AG949" s="31"/>
      <c r="AH949" s="35"/>
      <c r="AI949" s="33"/>
      <c r="AJ949" s="29"/>
      <c r="AK949" s="57"/>
    </row>
    <row r="950" spans="1:37" ht="16.5" customHeight="1">
      <c r="A950" s="30"/>
      <c r="B950" s="31"/>
      <c r="C950" s="31"/>
      <c r="D950" s="31"/>
      <c r="E950" s="33"/>
      <c r="F950" s="34"/>
      <c r="G950" s="35"/>
      <c r="H950" s="36" t="str">
        <f t="shared" si="67"/>
        <v/>
      </c>
      <c r="I950" s="34"/>
      <c r="J950" s="35"/>
      <c r="K950" s="36" t="str">
        <f t="shared" si="68"/>
        <v/>
      </c>
      <c r="L950" s="34"/>
      <c r="M950" s="37" t="str">
        <f t="shared" si="69"/>
        <v xml:space="preserve"> </v>
      </c>
      <c r="N950" s="36" t="str">
        <f t="shared" si="70"/>
        <v xml:space="preserve"> </v>
      </c>
      <c r="O950" s="38" t="str">
        <f t="shared" si="71"/>
        <v xml:space="preserve"> </v>
      </c>
      <c r="P950" s="37" t="str">
        <f t="shared" si="72"/>
        <v xml:space="preserve"> </v>
      </c>
      <c r="Q950" s="36" t="str">
        <f t="shared" si="73"/>
        <v xml:space="preserve"> </v>
      </c>
      <c r="R950" s="29"/>
      <c r="S950" s="51"/>
      <c r="T950" s="72"/>
      <c r="U950" s="72"/>
      <c r="V950" s="72"/>
      <c r="W950" s="36"/>
      <c r="X950" s="37"/>
      <c r="Y950" s="37"/>
      <c r="Z950" s="36"/>
      <c r="AA950" s="37"/>
      <c r="AB950" s="37"/>
      <c r="AC950" s="36"/>
      <c r="AD950" s="37"/>
      <c r="AE950" s="37"/>
      <c r="AF950" s="36"/>
      <c r="AG950" s="72"/>
      <c r="AH950" s="37"/>
      <c r="AI950" s="36"/>
      <c r="AJ950" s="17"/>
      <c r="AK950" s="57"/>
    </row>
    <row r="951" spans="1:37" ht="16.5" customHeight="1">
      <c r="A951" s="30"/>
      <c r="B951" s="31"/>
      <c r="C951" s="31"/>
      <c r="D951" s="31"/>
      <c r="E951" s="33"/>
      <c r="F951" s="34"/>
      <c r="G951" s="35"/>
      <c r="H951" s="36" t="str">
        <f t="shared" si="67"/>
        <v/>
      </c>
      <c r="I951" s="34"/>
      <c r="J951" s="35"/>
      <c r="K951" s="36" t="str">
        <f t="shared" si="68"/>
        <v/>
      </c>
      <c r="L951" s="34"/>
      <c r="M951" s="37" t="str">
        <f t="shared" si="69"/>
        <v xml:space="preserve"> </v>
      </c>
      <c r="N951" s="36" t="str">
        <f t="shared" si="70"/>
        <v xml:space="preserve"> </v>
      </c>
      <c r="O951" s="38" t="str">
        <f t="shared" si="71"/>
        <v xml:space="preserve"> </v>
      </c>
      <c r="P951" s="37" t="str">
        <f t="shared" si="72"/>
        <v xml:space="preserve"> </v>
      </c>
      <c r="Q951" s="36" t="str">
        <f t="shared" si="73"/>
        <v xml:space="preserve"> </v>
      </c>
      <c r="R951" s="29"/>
      <c r="S951" s="30"/>
      <c r="T951" s="31"/>
      <c r="U951" s="31"/>
      <c r="V951" s="31"/>
      <c r="W951" s="33"/>
      <c r="X951" s="35"/>
      <c r="Y951" s="35"/>
      <c r="Z951" s="33"/>
      <c r="AA951" s="35"/>
      <c r="AB951" s="35"/>
      <c r="AC951" s="33"/>
      <c r="AD951" s="35"/>
      <c r="AE951" s="35"/>
      <c r="AF951" s="33"/>
      <c r="AG951" s="31"/>
      <c r="AH951" s="35"/>
      <c r="AI951" s="33"/>
      <c r="AJ951" s="29"/>
      <c r="AK951" s="57"/>
    </row>
    <row r="952" spans="1:37" ht="16.5" customHeight="1">
      <c r="A952" s="30"/>
      <c r="B952" s="31"/>
      <c r="C952" s="31"/>
      <c r="D952" s="31"/>
      <c r="E952" s="33"/>
      <c r="F952" s="34"/>
      <c r="G952" s="35"/>
      <c r="H952" s="36" t="str">
        <f t="shared" si="67"/>
        <v/>
      </c>
      <c r="I952" s="34"/>
      <c r="J952" s="35"/>
      <c r="K952" s="36" t="str">
        <f t="shared" si="68"/>
        <v/>
      </c>
      <c r="L952" s="34"/>
      <c r="M952" s="37" t="str">
        <f t="shared" si="69"/>
        <v xml:space="preserve"> </v>
      </c>
      <c r="N952" s="36" t="str">
        <f t="shared" si="70"/>
        <v xml:space="preserve"> </v>
      </c>
      <c r="O952" s="38" t="str">
        <f t="shared" si="71"/>
        <v xml:space="preserve"> </v>
      </c>
      <c r="P952" s="37" t="str">
        <f t="shared" si="72"/>
        <v xml:space="preserve"> </v>
      </c>
      <c r="Q952" s="36" t="str">
        <f t="shared" si="73"/>
        <v xml:space="preserve"> </v>
      </c>
      <c r="R952" s="29"/>
      <c r="S952" s="51"/>
      <c r="T952" s="72"/>
      <c r="U952" s="72"/>
      <c r="V952" s="72"/>
      <c r="W952" s="36"/>
      <c r="X952" s="37"/>
      <c r="Y952" s="37"/>
      <c r="Z952" s="36"/>
      <c r="AA952" s="37"/>
      <c r="AB952" s="37"/>
      <c r="AC952" s="36"/>
      <c r="AD952" s="37"/>
      <c r="AE952" s="37"/>
      <c r="AF952" s="36"/>
      <c r="AG952" s="72"/>
      <c r="AH952" s="37"/>
      <c r="AI952" s="36"/>
      <c r="AJ952" s="17"/>
      <c r="AK952" s="17"/>
    </row>
    <row r="953" spans="1:37" ht="16.5" customHeight="1">
      <c r="A953" s="30"/>
      <c r="B953" s="31"/>
      <c r="C953" s="31"/>
      <c r="D953" s="31"/>
      <c r="E953" s="33"/>
      <c r="F953" s="34"/>
      <c r="G953" s="35"/>
      <c r="H953" s="36" t="str">
        <f t="shared" si="67"/>
        <v/>
      </c>
      <c r="I953" s="34"/>
      <c r="J953" s="35"/>
      <c r="K953" s="36" t="str">
        <f t="shared" si="68"/>
        <v/>
      </c>
      <c r="L953" s="34"/>
      <c r="M953" s="37" t="str">
        <f t="shared" si="69"/>
        <v xml:space="preserve"> </v>
      </c>
      <c r="N953" s="36" t="str">
        <f t="shared" si="70"/>
        <v xml:space="preserve"> </v>
      </c>
      <c r="O953" s="38" t="str">
        <f t="shared" si="71"/>
        <v xml:space="preserve"> </v>
      </c>
      <c r="P953" s="37" t="str">
        <f t="shared" si="72"/>
        <v xml:space="preserve"> </v>
      </c>
      <c r="Q953" s="36" t="str">
        <f t="shared" si="73"/>
        <v xml:space="preserve"> </v>
      </c>
      <c r="R953" s="29"/>
      <c r="S953" s="30"/>
      <c r="T953" s="31"/>
      <c r="U953" s="31"/>
      <c r="V953" s="31"/>
      <c r="W953" s="33"/>
      <c r="X953" s="35"/>
      <c r="Y953" s="35"/>
      <c r="Z953" s="33"/>
      <c r="AA953" s="35"/>
      <c r="AB953" s="35"/>
      <c r="AC953" s="33"/>
      <c r="AD953" s="35"/>
      <c r="AE953" s="35"/>
      <c r="AF953" s="33"/>
      <c r="AG953" s="31"/>
      <c r="AH953" s="35"/>
      <c r="AI953" s="33"/>
      <c r="AJ953" s="29"/>
      <c r="AK953" s="17"/>
    </row>
    <row r="954" spans="1:37" ht="16.5" customHeight="1">
      <c r="A954" s="30"/>
      <c r="B954" s="31"/>
      <c r="C954" s="31"/>
      <c r="D954" s="31"/>
      <c r="E954" s="33"/>
      <c r="F954" s="34"/>
      <c r="G954" s="35"/>
      <c r="H954" s="36" t="str">
        <f t="shared" si="67"/>
        <v/>
      </c>
      <c r="I954" s="34"/>
      <c r="J954" s="35"/>
      <c r="K954" s="36" t="str">
        <f t="shared" si="68"/>
        <v/>
      </c>
      <c r="L954" s="34"/>
      <c r="M954" s="37" t="str">
        <f t="shared" si="69"/>
        <v xml:space="preserve"> </v>
      </c>
      <c r="N954" s="36" t="str">
        <f t="shared" si="70"/>
        <v xml:space="preserve"> </v>
      </c>
      <c r="O954" s="38" t="str">
        <f t="shared" si="71"/>
        <v xml:space="preserve"> </v>
      </c>
      <c r="P954" s="37" t="str">
        <f t="shared" si="72"/>
        <v xml:space="preserve"> </v>
      </c>
      <c r="Q954" s="36" t="str">
        <f t="shared" si="73"/>
        <v xml:space="preserve"> </v>
      </c>
      <c r="R954" s="29"/>
      <c r="S954" s="51"/>
      <c r="T954" s="72"/>
      <c r="U954" s="72"/>
      <c r="V954" s="72"/>
      <c r="W954" s="36"/>
      <c r="X954" s="37"/>
      <c r="Y954" s="37"/>
      <c r="Z954" s="36"/>
      <c r="AA954" s="37"/>
      <c r="AB954" s="37"/>
      <c r="AC954" s="36"/>
      <c r="AD954" s="37"/>
      <c r="AE954" s="37"/>
      <c r="AF954" s="36"/>
      <c r="AG954" s="72"/>
      <c r="AH954" s="37"/>
      <c r="AI954" s="36"/>
      <c r="AJ954" s="17"/>
      <c r="AK954" s="17"/>
    </row>
    <row r="955" spans="1:37" ht="16.5" customHeight="1">
      <c r="A955" s="30"/>
      <c r="B955" s="31"/>
      <c r="C955" s="31"/>
      <c r="D955" s="31"/>
      <c r="E955" s="33"/>
      <c r="F955" s="34"/>
      <c r="G955" s="35"/>
      <c r="H955" s="36" t="str">
        <f t="shared" si="67"/>
        <v/>
      </c>
      <c r="I955" s="34"/>
      <c r="J955" s="35"/>
      <c r="K955" s="36" t="str">
        <f t="shared" si="68"/>
        <v/>
      </c>
      <c r="L955" s="34"/>
      <c r="M955" s="37" t="str">
        <f t="shared" si="69"/>
        <v xml:space="preserve"> </v>
      </c>
      <c r="N955" s="36" t="str">
        <f t="shared" si="70"/>
        <v xml:space="preserve"> </v>
      </c>
      <c r="O955" s="38" t="str">
        <f t="shared" si="71"/>
        <v xml:space="preserve"> </v>
      </c>
      <c r="P955" s="37" t="str">
        <f t="shared" si="72"/>
        <v xml:space="preserve"> </v>
      </c>
      <c r="Q955" s="36" t="str">
        <f t="shared" si="73"/>
        <v xml:space="preserve"> </v>
      </c>
      <c r="R955" s="29"/>
      <c r="S955" s="30"/>
      <c r="T955" s="31"/>
      <c r="U955" s="31"/>
      <c r="V955" s="31"/>
      <c r="W955" s="33"/>
      <c r="X955" s="35"/>
      <c r="Y955" s="35"/>
      <c r="Z955" s="33"/>
      <c r="AA955" s="35"/>
      <c r="AB955" s="35"/>
      <c r="AC955" s="33"/>
      <c r="AD955" s="35"/>
      <c r="AE955" s="35"/>
      <c r="AF955" s="33"/>
      <c r="AG955" s="31"/>
      <c r="AH955" s="35"/>
      <c r="AI955" s="33"/>
      <c r="AJ955" s="29"/>
      <c r="AK955" s="17"/>
    </row>
    <row r="956" spans="1:37" ht="16.5" customHeight="1">
      <c r="A956" s="30"/>
      <c r="B956" s="31"/>
      <c r="C956" s="31"/>
      <c r="D956" s="31"/>
      <c r="E956" s="33"/>
      <c r="F956" s="34"/>
      <c r="G956" s="35"/>
      <c r="H956" s="36" t="str">
        <f t="shared" si="67"/>
        <v/>
      </c>
      <c r="I956" s="34"/>
      <c r="J956" s="35"/>
      <c r="K956" s="36" t="str">
        <f t="shared" si="68"/>
        <v/>
      </c>
      <c r="L956" s="34"/>
      <c r="M956" s="37" t="str">
        <f t="shared" si="69"/>
        <v xml:space="preserve"> </v>
      </c>
      <c r="N956" s="36" t="str">
        <f t="shared" si="70"/>
        <v xml:space="preserve"> </v>
      </c>
      <c r="O956" s="38" t="str">
        <f t="shared" si="71"/>
        <v xml:space="preserve"> </v>
      </c>
      <c r="P956" s="37" t="str">
        <f t="shared" si="72"/>
        <v xml:space="preserve"> </v>
      </c>
      <c r="Q956" s="36" t="str">
        <f t="shared" si="73"/>
        <v xml:space="preserve"> </v>
      </c>
      <c r="R956" s="29"/>
      <c r="S956" s="51"/>
      <c r="T956" s="72"/>
      <c r="U956" s="72"/>
      <c r="V956" s="72"/>
      <c r="W956" s="36"/>
      <c r="X956" s="37"/>
      <c r="Y956" s="37"/>
      <c r="Z956" s="36"/>
      <c r="AA956" s="37"/>
      <c r="AB956" s="37"/>
      <c r="AC956" s="36"/>
      <c r="AD956" s="37"/>
      <c r="AE956" s="37"/>
      <c r="AF956" s="36"/>
      <c r="AG956" s="72"/>
      <c r="AH956" s="37"/>
      <c r="AI956" s="36"/>
      <c r="AJ956" s="17"/>
      <c r="AK956" s="17"/>
    </row>
    <row r="957" spans="1:37" ht="16.5" customHeight="1">
      <c r="A957" s="30"/>
      <c r="B957" s="31"/>
      <c r="C957" s="31"/>
      <c r="D957" s="31"/>
      <c r="E957" s="33"/>
      <c r="F957" s="34"/>
      <c r="G957" s="35"/>
      <c r="H957" s="36" t="str">
        <f t="shared" si="67"/>
        <v/>
      </c>
      <c r="I957" s="34"/>
      <c r="J957" s="35"/>
      <c r="K957" s="36" t="str">
        <f t="shared" si="68"/>
        <v/>
      </c>
      <c r="L957" s="34"/>
      <c r="M957" s="37" t="str">
        <f t="shared" si="69"/>
        <v xml:space="preserve"> </v>
      </c>
      <c r="N957" s="36" t="str">
        <f t="shared" si="70"/>
        <v xml:space="preserve"> </v>
      </c>
      <c r="O957" s="38" t="str">
        <f t="shared" si="71"/>
        <v xml:space="preserve"> </v>
      </c>
      <c r="P957" s="37" t="str">
        <f t="shared" si="72"/>
        <v xml:space="preserve"> </v>
      </c>
      <c r="Q957" s="36" t="str">
        <f t="shared" si="73"/>
        <v xml:space="preserve"> </v>
      </c>
      <c r="R957" s="29"/>
      <c r="S957" s="30"/>
      <c r="T957" s="31"/>
      <c r="U957" s="31"/>
      <c r="V957" s="31"/>
      <c r="W957" s="33"/>
      <c r="X957" s="35"/>
      <c r="Y957" s="35"/>
      <c r="Z957" s="33"/>
      <c r="AA957" s="35"/>
      <c r="AB957" s="35"/>
      <c r="AC957" s="33"/>
      <c r="AD957" s="35"/>
      <c r="AE957" s="35"/>
      <c r="AF957" s="33"/>
      <c r="AG957" s="31"/>
      <c r="AH957" s="35"/>
      <c r="AI957" s="33"/>
      <c r="AJ957" s="29"/>
      <c r="AK957" s="17"/>
    </row>
    <row r="958" spans="1:37" ht="16.5" customHeight="1">
      <c r="A958" s="30"/>
      <c r="B958" s="31"/>
      <c r="C958" s="31"/>
      <c r="D958" s="31"/>
      <c r="E958" s="33"/>
      <c r="F958" s="34"/>
      <c r="G958" s="35"/>
      <c r="H958" s="36" t="str">
        <f t="shared" si="67"/>
        <v/>
      </c>
      <c r="I958" s="34"/>
      <c r="J958" s="35"/>
      <c r="K958" s="36" t="str">
        <f t="shared" si="68"/>
        <v/>
      </c>
      <c r="L958" s="34"/>
      <c r="M958" s="37" t="str">
        <f t="shared" si="69"/>
        <v xml:space="preserve"> </v>
      </c>
      <c r="N958" s="36" t="str">
        <f t="shared" si="70"/>
        <v xml:space="preserve"> </v>
      </c>
      <c r="O958" s="38" t="str">
        <f t="shared" si="71"/>
        <v xml:space="preserve"> </v>
      </c>
      <c r="P958" s="37" t="str">
        <f t="shared" si="72"/>
        <v xml:space="preserve"> </v>
      </c>
      <c r="Q958" s="36" t="str">
        <f t="shared" si="73"/>
        <v xml:space="preserve"> </v>
      </c>
      <c r="R958" s="29"/>
      <c r="S958" s="51"/>
      <c r="T958" s="72"/>
      <c r="U958" s="72"/>
      <c r="V958" s="72"/>
      <c r="W958" s="36"/>
      <c r="X958" s="37"/>
      <c r="Y958" s="37"/>
      <c r="Z958" s="36"/>
      <c r="AA958" s="37"/>
      <c r="AB958" s="37"/>
      <c r="AC958" s="36"/>
      <c r="AD958" s="37"/>
      <c r="AE958" s="37"/>
      <c r="AF958" s="36"/>
      <c r="AG958" s="72"/>
      <c r="AH958" s="37"/>
      <c r="AI958" s="36"/>
      <c r="AJ958" s="17"/>
      <c r="AK958" s="17"/>
    </row>
    <row r="959" spans="1:37" ht="16.5" customHeight="1">
      <c r="A959" s="30"/>
      <c r="B959" s="31"/>
      <c r="C959" s="31"/>
      <c r="D959" s="31"/>
      <c r="E959" s="33"/>
      <c r="F959" s="34"/>
      <c r="G959" s="35"/>
      <c r="H959" s="36" t="str">
        <f t="shared" si="67"/>
        <v/>
      </c>
      <c r="I959" s="34"/>
      <c r="J959" s="35"/>
      <c r="K959" s="36" t="str">
        <f t="shared" si="68"/>
        <v/>
      </c>
      <c r="L959" s="34"/>
      <c r="M959" s="37" t="str">
        <f t="shared" si="69"/>
        <v xml:space="preserve"> </v>
      </c>
      <c r="N959" s="36" t="str">
        <f t="shared" si="70"/>
        <v xml:space="preserve"> </v>
      </c>
      <c r="O959" s="38" t="str">
        <f t="shared" si="71"/>
        <v xml:space="preserve"> </v>
      </c>
      <c r="P959" s="37" t="str">
        <f t="shared" si="72"/>
        <v xml:space="preserve"> </v>
      </c>
      <c r="Q959" s="36" t="str">
        <f t="shared" si="73"/>
        <v xml:space="preserve"> </v>
      </c>
      <c r="R959" s="29"/>
      <c r="S959" s="30"/>
      <c r="T959" s="31"/>
      <c r="U959" s="31"/>
      <c r="V959" s="31"/>
      <c r="W959" s="33"/>
      <c r="X959" s="35"/>
      <c r="Y959" s="35"/>
      <c r="Z959" s="33"/>
      <c r="AA959" s="35"/>
      <c r="AB959" s="35"/>
      <c r="AC959" s="33"/>
      <c r="AD959" s="35"/>
      <c r="AE959" s="35"/>
      <c r="AF959" s="33"/>
      <c r="AG959" s="31"/>
      <c r="AH959" s="35"/>
      <c r="AI959" s="33"/>
      <c r="AJ959" s="29"/>
      <c r="AK959" s="17"/>
    </row>
    <row r="960" spans="1:37" ht="16.5" customHeight="1">
      <c r="A960" s="30"/>
      <c r="B960" s="31"/>
      <c r="C960" s="31"/>
      <c r="D960" s="31"/>
      <c r="E960" s="33"/>
      <c r="F960" s="34"/>
      <c r="G960" s="35"/>
      <c r="H960" s="36" t="str">
        <f t="shared" si="67"/>
        <v/>
      </c>
      <c r="I960" s="34"/>
      <c r="J960" s="35"/>
      <c r="K960" s="36" t="str">
        <f t="shared" si="68"/>
        <v/>
      </c>
      <c r="L960" s="34"/>
      <c r="M960" s="37" t="str">
        <f t="shared" si="69"/>
        <v xml:space="preserve"> </v>
      </c>
      <c r="N960" s="36" t="str">
        <f t="shared" si="70"/>
        <v xml:space="preserve"> </v>
      </c>
      <c r="O960" s="38" t="str">
        <f t="shared" si="71"/>
        <v xml:space="preserve"> </v>
      </c>
      <c r="P960" s="37" t="str">
        <f t="shared" si="72"/>
        <v xml:space="preserve"> </v>
      </c>
      <c r="Q960" s="36" t="str">
        <f t="shared" si="73"/>
        <v xml:space="preserve"> </v>
      </c>
      <c r="R960" s="29"/>
      <c r="S960" s="51"/>
      <c r="T960" s="72"/>
      <c r="U960" s="72"/>
      <c r="V960" s="72"/>
      <c r="W960" s="36"/>
      <c r="X960" s="37"/>
      <c r="Y960" s="37"/>
      <c r="Z960" s="36"/>
      <c r="AA960" s="37"/>
      <c r="AB960" s="37"/>
      <c r="AC960" s="36"/>
      <c r="AD960" s="37"/>
      <c r="AE960" s="37"/>
      <c r="AF960" s="36"/>
      <c r="AG960" s="72"/>
      <c r="AH960" s="37"/>
      <c r="AI960" s="36"/>
      <c r="AJ960" s="17"/>
      <c r="AK960" s="17"/>
    </row>
    <row r="961" spans="1:37" ht="16.5" customHeight="1">
      <c r="A961" s="30"/>
      <c r="B961" s="31"/>
      <c r="C961" s="31"/>
      <c r="D961" s="31"/>
      <c r="E961" s="33"/>
      <c r="F961" s="34"/>
      <c r="G961" s="35"/>
      <c r="H961" s="36" t="str">
        <f t="shared" si="67"/>
        <v/>
      </c>
      <c r="I961" s="34"/>
      <c r="J961" s="35"/>
      <c r="K961" s="36" t="str">
        <f t="shared" si="68"/>
        <v/>
      </c>
      <c r="L961" s="34"/>
      <c r="M961" s="37" t="str">
        <f t="shared" si="69"/>
        <v xml:space="preserve"> </v>
      </c>
      <c r="N961" s="36" t="str">
        <f t="shared" si="70"/>
        <v xml:space="preserve"> </v>
      </c>
      <c r="O961" s="38" t="str">
        <f t="shared" si="71"/>
        <v xml:space="preserve"> </v>
      </c>
      <c r="P961" s="37" t="str">
        <f t="shared" si="72"/>
        <v xml:space="preserve"> </v>
      </c>
      <c r="Q961" s="36" t="str">
        <f t="shared" si="73"/>
        <v xml:space="preserve"> </v>
      </c>
      <c r="R961" s="29"/>
      <c r="S961" s="30"/>
      <c r="T961" s="31"/>
      <c r="U961" s="31"/>
      <c r="V961" s="31"/>
      <c r="W961" s="33"/>
      <c r="X961" s="35"/>
      <c r="Y961" s="35"/>
      <c r="Z961" s="33"/>
      <c r="AA961" s="35"/>
      <c r="AB961" s="35"/>
      <c r="AC961" s="33"/>
      <c r="AD961" s="35"/>
      <c r="AE961" s="35"/>
      <c r="AF961" s="33"/>
      <c r="AG961" s="31"/>
      <c r="AH961" s="35"/>
      <c r="AI961" s="33"/>
      <c r="AJ961" s="29"/>
      <c r="AK961" s="17"/>
    </row>
    <row r="962" spans="1:37" ht="16.5" customHeight="1">
      <c r="A962" s="30"/>
      <c r="B962" s="31"/>
      <c r="C962" s="31"/>
      <c r="D962" s="31"/>
      <c r="E962" s="33"/>
      <c r="F962" s="34"/>
      <c r="G962" s="35"/>
      <c r="H962" s="36" t="str">
        <f t="shared" si="67"/>
        <v/>
      </c>
      <c r="I962" s="34"/>
      <c r="J962" s="35"/>
      <c r="K962" s="36" t="str">
        <f t="shared" si="68"/>
        <v/>
      </c>
      <c r="L962" s="34"/>
      <c r="M962" s="37" t="str">
        <f t="shared" si="69"/>
        <v xml:space="preserve"> </v>
      </c>
      <c r="N962" s="36" t="str">
        <f t="shared" si="70"/>
        <v xml:space="preserve"> </v>
      </c>
      <c r="O962" s="38" t="str">
        <f t="shared" si="71"/>
        <v xml:space="preserve"> </v>
      </c>
      <c r="P962" s="37" t="str">
        <f t="shared" si="72"/>
        <v xml:space="preserve"> </v>
      </c>
      <c r="Q962" s="36" t="str">
        <f t="shared" si="73"/>
        <v xml:space="preserve"> </v>
      </c>
      <c r="R962" s="29"/>
      <c r="S962" s="51"/>
      <c r="T962" s="72"/>
      <c r="U962" s="72"/>
      <c r="V962" s="72"/>
      <c r="W962" s="36"/>
      <c r="X962" s="37"/>
      <c r="Y962" s="37"/>
      <c r="Z962" s="36"/>
      <c r="AA962" s="37"/>
      <c r="AB962" s="37"/>
      <c r="AC962" s="36"/>
      <c r="AD962" s="37"/>
      <c r="AE962" s="37"/>
      <c r="AF962" s="36"/>
      <c r="AG962" s="72"/>
      <c r="AH962" s="37"/>
      <c r="AI962" s="36"/>
      <c r="AJ962" s="17"/>
      <c r="AK962" s="17"/>
    </row>
    <row r="963" spans="1:37" ht="16.5" customHeight="1">
      <c r="A963" s="30"/>
      <c r="B963" s="31"/>
      <c r="C963" s="31"/>
      <c r="D963" s="31"/>
      <c r="E963" s="33"/>
      <c r="F963" s="34"/>
      <c r="G963" s="35"/>
      <c r="H963" s="36" t="str">
        <f t="shared" si="67"/>
        <v/>
      </c>
      <c r="I963" s="34"/>
      <c r="J963" s="35"/>
      <c r="K963" s="36" t="str">
        <f t="shared" si="68"/>
        <v/>
      </c>
      <c r="L963" s="34"/>
      <c r="M963" s="37" t="str">
        <f t="shared" si="69"/>
        <v xml:space="preserve"> </v>
      </c>
      <c r="N963" s="36" t="str">
        <f t="shared" si="70"/>
        <v xml:space="preserve"> </v>
      </c>
      <c r="O963" s="38" t="str">
        <f t="shared" si="71"/>
        <v xml:space="preserve"> </v>
      </c>
      <c r="P963" s="37" t="str">
        <f t="shared" si="72"/>
        <v xml:space="preserve"> </v>
      </c>
      <c r="Q963" s="36" t="str">
        <f t="shared" si="73"/>
        <v xml:space="preserve"> </v>
      </c>
      <c r="R963" s="29"/>
      <c r="S963" s="30"/>
      <c r="T963" s="31"/>
      <c r="U963" s="31"/>
      <c r="V963" s="31"/>
      <c r="W963" s="33"/>
      <c r="X963" s="35"/>
      <c r="Y963" s="35"/>
      <c r="Z963" s="33"/>
      <c r="AA963" s="35"/>
      <c r="AB963" s="35"/>
      <c r="AC963" s="33"/>
      <c r="AD963" s="35"/>
      <c r="AE963" s="35"/>
      <c r="AF963" s="33"/>
      <c r="AG963" s="31"/>
      <c r="AH963" s="35"/>
      <c r="AI963" s="33"/>
      <c r="AJ963" s="29"/>
      <c r="AK963" s="17"/>
    </row>
    <row r="964" spans="1:37" ht="16.5" customHeight="1">
      <c r="A964" s="30"/>
      <c r="B964" s="31"/>
      <c r="C964" s="31"/>
      <c r="D964" s="31"/>
      <c r="E964" s="33"/>
      <c r="F964" s="34"/>
      <c r="G964" s="35"/>
      <c r="H964" s="36" t="str">
        <f t="shared" si="67"/>
        <v/>
      </c>
      <c r="I964" s="34"/>
      <c r="J964" s="35"/>
      <c r="K964" s="36" t="str">
        <f t="shared" si="68"/>
        <v/>
      </c>
      <c r="L964" s="34"/>
      <c r="M964" s="37" t="str">
        <f t="shared" si="69"/>
        <v xml:space="preserve"> </v>
      </c>
      <c r="N964" s="36" t="str">
        <f t="shared" si="70"/>
        <v xml:space="preserve"> </v>
      </c>
      <c r="O964" s="38" t="str">
        <f t="shared" si="71"/>
        <v xml:space="preserve"> </v>
      </c>
      <c r="P964" s="37" t="str">
        <f t="shared" si="72"/>
        <v xml:space="preserve"> </v>
      </c>
      <c r="Q964" s="36" t="str">
        <f t="shared" si="73"/>
        <v xml:space="preserve"> </v>
      </c>
      <c r="R964" s="29"/>
      <c r="S964" s="51"/>
      <c r="T964" s="72"/>
      <c r="U964" s="72"/>
      <c r="V964" s="72"/>
      <c r="W964" s="36"/>
      <c r="X964" s="37"/>
      <c r="Y964" s="37"/>
      <c r="Z964" s="36"/>
      <c r="AA964" s="37"/>
      <c r="AB964" s="37"/>
      <c r="AC964" s="36"/>
      <c r="AD964" s="37"/>
      <c r="AE964" s="37"/>
      <c r="AF964" s="36"/>
      <c r="AG964" s="72"/>
      <c r="AH964" s="37"/>
      <c r="AI964" s="36"/>
      <c r="AJ964" s="17"/>
      <c r="AK964" s="17"/>
    </row>
    <row r="965" spans="1:37" ht="16.5" customHeight="1">
      <c r="A965" s="30"/>
      <c r="B965" s="31"/>
      <c r="C965" s="31"/>
      <c r="D965" s="31"/>
      <c r="E965" s="33"/>
      <c r="F965" s="34"/>
      <c r="G965" s="35"/>
      <c r="H965" s="36" t="str">
        <f t="shared" si="67"/>
        <v/>
      </c>
      <c r="I965" s="34"/>
      <c r="J965" s="35"/>
      <c r="K965" s="36" t="str">
        <f t="shared" si="68"/>
        <v/>
      </c>
      <c r="L965" s="34"/>
      <c r="M965" s="37" t="str">
        <f t="shared" si="69"/>
        <v xml:space="preserve"> </v>
      </c>
      <c r="N965" s="36" t="str">
        <f t="shared" si="70"/>
        <v xml:space="preserve"> </v>
      </c>
      <c r="O965" s="38" t="str">
        <f t="shared" si="71"/>
        <v xml:space="preserve"> </v>
      </c>
      <c r="P965" s="37" t="str">
        <f t="shared" si="72"/>
        <v xml:space="preserve"> </v>
      </c>
      <c r="Q965" s="36" t="str">
        <f t="shared" si="73"/>
        <v xml:space="preserve"> </v>
      </c>
      <c r="R965" s="29"/>
      <c r="S965" s="30"/>
      <c r="T965" s="31"/>
      <c r="U965" s="31"/>
      <c r="V965" s="31"/>
      <c r="W965" s="33"/>
      <c r="X965" s="35"/>
      <c r="Y965" s="35"/>
      <c r="Z965" s="33"/>
      <c r="AA965" s="35"/>
      <c r="AB965" s="35"/>
      <c r="AC965" s="33"/>
      <c r="AD965" s="35"/>
      <c r="AE965" s="35"/>
      <c r="AF965" s="33"/>
      <c r="AG965" s="31"/>
      <c r="AH965" s="35"/>
      <c r="AI965" s="33"/>
      <c r="AJ965" s="29"/>
      <c r="AK965" s="17"/>
    </row>
    <row r="966" spans="1:37" ht="16.5" customHeight="1">
      <c r="A966" s="30"/>
      <c r="B966" s="31"/>
      <c r="C966" s="31"/>
      <c r="D966" s="31"/>
      <c r="E966" s="33"/>
      <c r="F966" s="34"/>
      <c r="G966" s="35"/>
      <c r="H966" s="36" t="str">
        <f t="shared" si="67"/>
        <v/>
      </c>
      <c r="I966" s="34"/>
      <c r="J966" s="35"/>
      <c r="K966" s="36" t="str">
        <f t="shared" si="68"/>
        <v/>
      </c>
      <c r="L966" s="34"/>
      <c r="M966" s="37" t="str">
        <f t="shared" si="69"/>
        <v xml:space="preserve"> </v>
      </c>
      <c r="N966" s="36" t="str">
        <f t="shared" si="70"/>
        <v xml:space="preserve"> </v>
      </c>
      <c r="O966" s="38" t="str">
        <f t="shared" si="71"/>
        <v xml:space="preserve"> </v>
      </c>
      <c r="P966" s="37" t="str">
        <f t="shared" si="72"/>
        <v xml:space="preserve"> </v>
      </c>
      <c r="Q966" s="36" t="str">
        <f t="shared" si="73"/>
        <v xml:space="preserve"> </v>
      </c>
      <c r="R966" s="29"/>
      <c r="S966" s="51"/>
      <c r="T966" s="72"/>
      <c r="U966" s="72"/>
      <c r="V966" s="72"/>
      <c r="W966" s="36"/>
      <c r="X966" s="37"/>
      <c r="Y966" s="37"/>
      <c r="Z966" s="36"/>
      <c r="AA966" s="37"/>
      <c r="AB966" s="37"/>
      <c r="AC966" s="36"/>
      <c r="AD966" s="37"/>
      <c r="AE966" s="37"/>
      <c r="AF966" s="36"/>
      <c r="AG966" s="72"/>
      <c r="AH966" s="37"/>
      <c r="AI966" s="36"/>
      <c r="AJ966" s="17"/>
      <c r="AK966" s="17"/>
    </row>
    <row r="967" spans="1:37" ht="16.5" customHeight="1">
      <c r="A967" s="30"/>
      <c r="B967" s="31"/>
      <c r="C967" s="31"/>
      <c r="D967" s="31"/>
      <c r="E967" s="33"/>
      <c r="F967" s="34"/>
      <c r="G967" s="35"/>
      <c r="H967" s="36" t="str">
        <f t="shared" si="67"/>
        <v/>
      </c>
      <c r="I967" s="34"/>
      <c r="J967" s="35"/>
      <c r="K967" s="36" t="str">
        <f t="shared" si="68"/>
        <v/>
      </c>
      <c r="L967" s="34"/>
      <c r="M967" s="37" t="str">
        <f t="shared" si="69"/>
        <v xml:space="preserve"> </v>
      </c>
      <c r="N967" s="36" t="str">
        <f t="shared" si="70"/>
        <v xml:space="preserve"> </v>
      </c>
      <c r="O967" s="38" t="str">
        <f t="shared" si="71"/>
        <v xml:space="preserve"> </v>
      </c>
      <c r="P967" s="37" t="str">
        <f t="shared" si="72"/>
        <v xml:space="preserve"> </v>
      </c>
      <c r="Q967" s="36" t="str">
        <f t="shared" si="73"/>
        <v xml:space="preserve"> </v>
      </c>
      <c r="R967" s="29"/>
      <c r="S967" s="30"/>
      <c r="T967" s="31"/>
      <c r="U967" s="31"/>
      <c r="V967" s="31"/>
      <c r="W967" s="33"/>
      <c r="X967" s="35"/>
      <c r="Y967" s="35"/>
      <c r="Z967" s="33"/>
      <c r="AA967" s="35"/>
      <c r="AB967" s="35"/>
      <c r="AC967" s="33"/>
      <c r="AD967" s="35"/>
      <c r="AE967" s="35"/>
      <c r="AF967" s="33"/>
      <c r="AG967" s="31"/>
      <c r="AH967" s="35"/>
      <c r="AI967" s="33"/>
      <c r="AJ967" s="29"/>
      <c r="AK967" s="17"/>
    </row>
    <row r="968" spans="1:37" ht="16.5" customHeight="1">
      <c r="A968" s="30"/>
      <c r="B968" s="31"/>
      <c r="C968" s="31"/>
      <c r="D968" s="31"/>
      <c r="E968" s="33"/>
      <c r="F968" s="34"/>
      <c r="G968" s="35"/>
      <c r="H968" s="36" t="str">
        <f t="shared" si="67"/>
        <v/>
      </c>
      <c r="I968" s="34"/>
      <c r="J968" s="35"/>
      <c r="K968" s="36" t="str">
        <f t="shared" si="68"/>
        <v/>
      </c>
      <c r="L968" s="34"/>
      <c r="M968" s="37" t="str">
        <f t="shared" si="69"/>
        <v xml:space="preserve"> </v>
      </c>
      <c r="N968" s="36" t="str">
        <f t="shared" si="70"/>
        <v xml:space="preserve"> </v>
      </c>
      <c r="O968" s="38" t="str">
        <f t="shared" si="71"/>
        <v xml:space="preserve"> </v>
      </c>
      <c r="P968" s="37" t="str">
        <f t="shared" si="72"/>
        <v xml:space="preserve"> </v>
      </c>
      <c r="Q968" s="36" t="str">
        <f t="shared" si="73"/>
        <v xml:space="preserve"> </v>
      </c>
      <c r="R968" s="29"/>
      <c r="S968" s="51"/>
      <c r="T968" s="72"/>
      <c r="U968" s="72"/>
      <c r="V968" s="72"/>
      <c r="W968" s="36"/>
      <c r="X968" s="37"/>
      <c r="Y968" s="37"/>
      <c r="Z968" s="36"/>
      <c r="AA968" s="37"/>
      <c r="AB968" s="37"/>
      <c r="AC968" s="36"/>
      <c r="AD968" s="37"/>
      <c r="AE968" s="37"/>
      <c r="AF968" s="36"/>
      <c r="AG968" s="72"/>
      <c r="AH968" s="37"/>
      <c r="AI968" s="36"/>
      <c r="AJ968" s="17"/>
      <c r="AK968" s="17"/>
    </row>
    <row r="969" spans="1:37" ht="16.5" customHeight="1">
      <c r="A969" s="30"/>
      <c r="B969" s="31"/>
      <c r="C969" s="31"/>
      <c r="D969" s="31"/>
      <c r="E969" s="33"/>
      <c r="F969" s="34"/>
      <c r="G969" s="35"/>
      <c r="H969" s="36" t="str">
        <f t="shared" si="67"/>
        <v/>
      </c>
      <c r="I969" s="34"/>
      <c r="J969" s="35"/>
      <c r="K969" s="36" t="str">
        <f t="shared" si="68"/>
        <v/>
      </c>
      <c r="L969" s="34"/>
      <c r="M969" s="37" t="str">
        <f t="shared" si="69"/>
        <v xml:space="preserve"> </v>
      </c>
      <c r="N969" s="36" t="str">
        <f t="shared" si="70"/>
        <v xml:space="preserve"> </v>
      </c>
      <c r="O969" s="38" t="str">
        <f t="shared" si="71"/>
        <v xml:space="preserve"> </v>
      </c>
      <c r="P969" s="37" t="str">
        <f t="shared" si="72"/>
        <v xml:space="preserve"> </v>
      </c>
      <c r="Q969" s="36" t="str">
        <f t="shared" si="73"/>
        <v xml:space="preserve"> </v>
      </c>
      <c r="R969" s="29"/>
      <c r="S969" s="30"/>
      <c r="T969" s="31"/>
      <c r="U969" s="31"/>
      <c r="V969" s="31"/>
      <c r="W969" s="33"/>
      <c r="X969" s="35"/>
      <c r="Y969" s="35"/>
      <c r="Z969" s="33"/>
      <c r="AA969" s="35"/>
      <c r="AB969" s="35"/>
      <c r="AC969" s="33"/>
      <c r="AD969" s="35"/>
      <c r="AE969" s="35"/>
      <c r="AF969" s="33"/>
      <c r="AG969" s="31"/>
      <c r="AH969" s="35"/>
      <c r="AI969" s="33"/>
      <c r="AJ969" s="29"/>
      <c r="AK969" s="17"/>
    </row>
    <row r="970" spans="1:37" ht="16.5" customHeight="1">
      <c r="A970" s="30"/>
      <c r="B970" s="31"/>
      <c r="C970" s="31"/>
      <c r="D970" s="31"/>
      <c r="E970" s="33"/>
      <c r="F970" s="34"/>
      <c r="G970" s="35"/>
      <c r="H970" s="36" t="str">
        <f t="shared" si="67"/>
        <v/>
      </c>
      <c r="I970" s="34"/>
      <c r="J970" s="35"/>
      <c r="K970" s="36" t="str">
        <f t="shared" si="68"/>
        <v/>
      </c>
      <c r="L970" s="34"/>
      <c r="M970" s="37" t="str">
        <f t="shared" si="69"/>
        <v xml:space="preserve"> </v>
      </c>
      <c r="N970" s="36" t="str">
        <f t="shared" si="70"/>
        <v xml:space="preserve"> </v>
      </c>
      <c r="O970" s="38" t="str">
        <f t="shared" si="71"/>
        <v xml:space="preserve"> </v>
      </c>
      <c r="P970" s="37" t="str">
        <f t="shared" si="72"/>
        <v xml:space="preserve"> </v>
      </c>
      <c r="Q970" s="36" t="str">
        <f t="shared" si="73"/>
        <v xml:space="preserve"> </v>
      </c>
      <c r="R970" s="29"/>
      <c r="S970" s="51"/>
      <c r="T970" s="72"/>
      <c r="U970" s="72"/>
      <c r="V970" s="72"/>
      <c r="W970" s="36"/>
      <c r="X970" s="37"/>
      <c r="Y970" s="37"/>
      <c r="Z970" s="36"/>
      <c r="AA970" s="37"/>
      <c r="AB970" s="37"/>
      <c r="AC970" s="36"/>
      <c r="AD970" s="37"/>
      <c r="AE970" s="37"/>
      <c r="AF970" s="36"/>
      <c r="AG970" s="72"/>
      <c r="AH970" s="37"/>
      <c r="AI970" s="36"/>
      <c r="AJ970" s="17"/>
      <c r="AK970" s="17"/>
    </row>
    <row r="971" spans="1:37" ht="16.5" customHeight="1">
      <c r="A971" s="30"/>
      <c r="B971" s="31"/>
      <c r="C971" s="31"/>
      <c r="D971" s="31"/>
      <c r="E971" s="33"/>
      <c r="F971" s="34"/>
      <c r="G971" s="35"/>
      <c r="H971" s="36" t="str">
        <f t="shared" si="67"/>
        <v/>
      </c>
      <c r="I971" s="34"/>
      <c r="J971" s="35"/>
      <c r="K971" s="36" t="str">
        <f t="shared" si="68"/>
        <v/>
      </c>
      <c r="L971" s="34"/>
      <c r="M971" s="37" t="str">
        <f t="shared" si="69"/>
        <v xml:space="preserve"> </v>
      </c>
      <c r="N971" s="36" t="str">
        <f t="shared" si="70"/>
        <v xml:space="preserve"> </v>
      </c>
      <c r="O971" s="38" t="str">
        <f t="shared" si="71"/>
        <v xml:space="preserve"> </v>
      </c>
      <c r="P971" s="37" t="str">
        <f t="shared" si="72"/>
        <v xml:space="preserve"> </v>
      </c>
      <c r="Q971" s="36" t="str">
        <f t="shared" si="73"/>
        <v xml:space="preserve"> </v>
      </c>
      <c r="R971" s="29"/>
      <c r="S971" s="30"/>
      <c r="T971" s="31"/>
      <c r="U971" s="31"/>
      <c r="V971" s="31"/>
      <c r="W971" s="33"/>
      <c r="X971" s="35"/>
      <c r="Y971" s="35"/>
      <c r="Z971" s="33"/>
      <c r="AA971" s="35"/>
      <c r="AB971" s="35"/>
      <c r="AC971" s="33"/>
      <c r="AD971" s="35"/>
      <c r="AE971" s="35"/>
      <c r="AF971" s="33"/>
      <c r="AG971" s="31"/>
      <c r="AH971" s="35"/>
      <c r="AI971" s="33"/>
      <c r="AJ971" s="29"/>
      <c r="AK971" s="17"/>
    </row>
    <row r="972" spans="1:37" ht="16.5" customHeight="1">
      <c r="A972" s="30"/>
      <c r="B972" s="31"/>
      <c r="C972" s="31"/>
      <c r="D972" s="31"/>
      <c r="E972" s="33"/>
      <c r="F972" s="34"/>
      <c r="G972" s="35"/>
      <c r="H972" s="36" t="str">
        <f t="shared" si="67"/>
        <v/>
      </c>
      <c r="I972" s="34"/>
      <c r="J972" s="35"/>
      <c r="K972" s="36" t="str">
        <f t="shared" si="68"/>
        <v/>
      </c>
      <c r="L972" s="34"/>
      <c r="M972" s="37" t="str">
        <f t="shared" si="69"/>
        <v xml:space="preserve"> </v>
      </c>
      <c r="N972" s="36" t="str">
        <f t="shared" si="70"/>
        <v xml:space="preserve"> </v>
      </c>
      <c r="O972" s="38" t="str">
        <f t="shared" si="71"/>
        <v xml:space="preserve"> </v>
      </c>
      <c r="P972" s="37" t="str">
        <f t="shared" si="72"/>
        <v xml:space="preserve"> </v>
      </c>
      <c r="Q972" s="36" t="str">
        <f t="shared" si="73"/>
        <v xml:space="preserve"> </v>
      </c>
      <c r="R972" s="29"/>
      <c r="S972" s="51"/>
      <c r="T972" s="72"/>
      <c r="U972" s="72"/>
      <c r="V972" s="72"/>
      <c r="W972" s="36"/>
      <c r="X972" s="37"/>
      <c r="Y972" s="37"/>
      <c r="Z972" s="36"/>
      <c r="AA972" s="37"/>
      <c r="AB972" s="37"/>
      <c r="AC972" s="36"/>
      <c r="AD972" s="37"/>
      <c r="AE972" s="37"/>
      <c r="AF972" s="36"/>
      <c r="AG972" s="72"/>
      <c r="AH972" s="37"/>
      <c r="AI972" s="36"/>
      <c r="AJ972" s="17"/>
      <c r="AK972" s="17"/>
    </row>
    <row r="973" spans="1:37" ht="16.5" customHeight="1">
      <c r="A973" s="30"/>
      <c r="B973" s="31"/>
      <c r="C973" s="31"/>
      <c r="D973" s="31"/>
      <c r="E973" s="33"/>
      <c r="F973" s="34"/>
      <c r="G973" s="35"/>
      <c r="H973" s="36" t="str">
        <f t="shared" si="67"/>
        <v/>
      </c>
      <c r="I973" s="34"/>
      <c r="J973" s="35"/>
      <c r="K973" s="36" t="str">
        <f t="shared" si="68"/>
        <v/>
      </c>
      <c r="L973" s="34"/>
      <c r="M973" s="37" t="str">
        <f t="shared" si="69"/>
        <v xml:space="preserve"> </v>
      </c>
      <c r="N973" s="36" t="str">
        <f t="shared" si="70"/>
        <v xml:space="preserve"> </v>
      </c>
      <c r="O973" s="38" t="str">
        <f t="shared" si="71"/>
        <v xml:space="preserve"> </v>
      </c>
      <c r="P973" s="37" t="str">
        <f t="shared" si="72"/>
        <v xml:space="preserve"> </v>
      </c>
      <c r="Q973" s="36" t="str">
        <f t="shared" si="73"/>
        <v xml:space="preserve"> </v>
      </c>
      <c r="R973" s="29"/>
      <c r="S973" s="30"/>
      <c r="T973" s="31"/>
      <c r="U973" s="31"/>
      <c r="V973" s="31"/>
      <c r="W973" s="33"/>
      <c r="X973" s="35"/>
      <c r="Y973" s="35"/>
      <c r="Z973" s="33"/>
      <c r="AA973" s="35"/>
      <c r="AB973" s="35"/>
      <c r="AC973" s="33"/>
      <c r="AD973" s="35"/>
      <c r="AE973" s="35"/>
      <c r="AF973" s="33"/>
      <c r="AG973" s="31"/>
      <c r="AH973" s="35"/>
      <c r="AI973" s="33"/>
      <c r="AJ973" s="29"/>
      <c r="AK973" s="17"/>
    </row>
    <row r="974" spans="1:37" ht="16.5" customHeight="1">
      <c r="A974" s="30"/>
      <c r="B974" s="31"/>
      <c r="C974" s="31"/>
      <c r="D974" s="31"/>
      <c r="E974" s="33"/>
      <c r="F974" s="34"/>
      <c r="G974" s="35"/>
      <c r="H974" s="36" t="str">
        <f t="shared" si="67"/>
        <v/>
      </c>
      <c r="I974" s="34"/>
      <c r="J974" s="35"/>
      <c r="K974" s="36" t="str">
        <f t="shared" si="68"/>
        <v/>
      </c>
      <c r="L974" s="34"/>
      <c r="M974" s="37" t="str">
        <f t="shared" si="69"/>
        <v xml:space="preserve"> </v>
      </c>
      <c r="N974" s="36" t="str">
        <f t="shared" si="70"/>
        <v xml:space="preserve"> </v>
      </c>
      <c r="O974" s="38" t="str">
        <f t="shared" si="71"/>
        <v xml:space="preserve"> </v>
      </c>
      <c r="P974" s="37" t="str">
        <f t="shared" si="72"/>
        <v xml:space="preserve"> </v>
      </c>
      <c r="Q974" s="36" t="str">
        <f t="shared" si="73"/>
        <v xml:space="preserve"> </v>
      </c>
      <c r="R974" s="29"/>
      <c r="S974" s="51"/>
      <c r="T974" s="72"/>
      <c r="U974" s="72"/>
      <c r="V974" s="72"/>
      <c r="W974" s="36"/>
      <c r="X974" s="37"/>
      <c r="Y974" s="37"/>
      <c r="Z974" s="36"/>
      <c r="AA974" s="37"/>
      <c r="AB974" s="37"/>
      <c r="AC974" s="36"/>
      <c r="AD974" s="37"/>
      <c r="AE974" s="37"/>
      <c r="AF974" s="36"/>
      <c r="AG974" s="72"/>
      <c r="AH974" s="37"/>
      <c r="AI974" s="36"/>
      <c r="AJ974" s="17"/>
      <c r="AK974" s="17"/>
    </row>
    <row r="975" spans="1:37" ht="16.5" customHeight="1">
      <c r="A975" s="30"/>
      <c r="B975" s="31"/>
      <c r="C975" s="31"/>
      <c r="D975" s="31"/>
      <c r="E975" s="33"/>
      <c r="F975" s="34"/>
      <c r="G975" s="35"/>
      <c r="H975" s="36" t="str">
        <f t="shared" si="67"/>
        <v/>
      </c>
      <c r="I975" s="34"/>
      <c r="J975" s="35"/>
      <c r="K975" s="36" t="str">
        <f t="shared" si="68"/>
        <v/>
      </c>
      <c r="L975" s="34"/>
      <c r="M975" s="37" t="str">
        <f t="shared" si="69"/>
        <v xml:space="preserve"> </v>
      </c>
      <c r="N975" s="36" t="str">
        <f t="shared" si="70"/>
        <v xml:space="preserve"> </v>
      </c>
      <c r="O975" s="38" t="str">
        <f t="shared" si="71"/>
        <v xml:space="preserve"> </v>
      </c>
      <c r="P975" s="37" t="str">
        <f t="shared" si="72"/>
        <v xml:space="preserve"> </v>
      </c>
      <c r="Q975" s="36" t="str">
        <f t="shared" si="73"/>
        <v xml:space="preserve"> </v>
      </c>
      <c r="R975" s="29"/>
      <c r="S975" s="30"/>
      <c r="T975" s="31"/>
      <c r="U975" s="31"/>
      <c r="V975" s="31"/>
      <c r="W975" s="33"/>
      <c r="X975" s="35"/>
      <c r="Y975" s="35"/>
      <c r="Z975" s="33"/>
      <c r="AA975" s="35"/>
      <c r="AB975" s="35"/>
      <c r="AC975" s="33"/>
      <c r="AD975" s="35"/>
      <c r="AE975" s="35"/>
      <c r="AF975" s="33"/>
      <c r="AG975" s="31"/>
      <c r="AH975" s="35"/>
      <c r="AI975" s="33"/>
      <c r="AJ975" s="29"/>
      <c r="AK975" s="17"/>
    </row>
    <row r="976" spans="1:37" ht="16.5" customHeight="1">
      <c r="A976" s="30"/>
      <c r="B976" s="31"/>
      <c r="C976" s="31"/>
      <c r="D976" s="31"/>
      <c r="E976" s="33"/>
      <c r="F976" s="34"/>
      <c r="G976" s="35"/>
      <c r="H976" s="36" t="str">
        <f t="shared" si="67"/>
        <v/>
      </c>
      <c r="I976" s="34"/>
      <c r="J976" s="35"/>
      <c r="K976" s="36" t="str">
        <f t="shared" si="68"/>
        <v/>
      </c>
      <c r="L976" s="34"/>
      <c r="M976" s="37" t="str">
        <f t="shared" si="69"/>
        <v xml:space="preserve"> </v>
      </c>
      <c r="N976" s="36" t="str">
        <f t="shared" si="70"/>
        <v xml:space="preserve"> </v>
      </c>
      <c r="O976" s="38" t="str">
        <f t="shared" si="71"/>
        <v xml:space="preserve"> </v>
      </c>
      <c r="P976" s="37" t="str">
        <f t="shared" si="72"/>
        <v xml:space="preserve"> </v>
      </c>
      <c r="Q976" s="36" t="str">
        <f t="shared" si="73"/>
        <v xml:space="preserve"> </v>
      </c>
      <c r="R976" s="29"/>
      <c r="S976" s="51"/>
      <c r="T976" s="72"/>
      <c r="U976" s="72"/>
      <c r="V976" s="72"/>
      <c r="W976" s="36"/>
      <c r="X976" s="37"/>
      <c r="Y976" s="37"/>
      <c r="Z976" s="36"/>
      <c r="AA976" s="37"/>
      <c r="AB976" s="37"/>
      <c r="AC976" s="36"/>
      <c r="AD976" s="37"/>
      <c r="AE976" s="37"/>
      <c r="AF976" s="36"/>
      <c r="AG976" s="72"/>
      <c r="AH976" s="37"/>
      <c r="AI976" s="36"/>
      <c r="AJ976" s="17"/>
      <c r="AK976" s="17"/>
    </row>
    <row r="977" spans="1:37" ht="16.5" customHeight="1">
      <c r="A977" s="30"/>
      <c r="B977" s="31"/>
      <c r="C977" s="31"/>
      <c r="D977" s="31"/>
      <c r="E977" s="33"/>
      <c r="F977" s="34"/>
      <c r="G977" s="35"/>
      <c r="H977" s="36" t="str">
        <f t="shared" si="67"/>
        <v/>
      </c>
      <c r="I977" s="34"/>
      <c r="J977" s="35"/>
      <c r="K977" s="36" t="str">
        <f t="shared" si="68"/>
        <v/>
      </c>
      <c r="L977" s="34"/>
      <c r="M977" s="37" t="str">
        <f t="shared" si="69"/>
        <v xml:space="preserve"> </v>
      </c>
      <c r="N977" s="36" t="str">
        <f t="shared" si="70"/>
        <v xml:space="preserve"> </v>
      </c>
      <c r="O977" s="38" t="str">
        <f t="shared" si="71"/>
        <v xml:space="preserve"> </v>
      </c>
      <c r="P977" s="37" t="str">
        <f t="shared" si="72"/>
        <v xml:space="preserve"> </v>
      </c>
      <c r="Q977" s="36" t="str">
        <f t="shared" si="73"/>
        <v xml:space="preserve"> </v>
      </c>
      <c r="R977" s="29"/>
      <c r="S977" s="30"/>
      <c r="T977" s="31"/>
      <c r="U977" s="31"/>
      <c r="V977" s="31"/>
      <c r="W977" s="33"/>
      <c r="X977" s="35"/>
      <c r="Y977" s="35"/>
      <c r="Z977" s="33"/>
      <c r="AA977" s="35"/>
      <c r="AB977" s="35"/>
      <c r="AC977" s="33"/>
      <c r="AD977" s="35"/>
      <c r="AE977" s="35"/>
      <c r="AF977" s="33"/>
      <c r="AG977" s="31"/>
      <c r="AH977" s="35"/>
      <c r="AI977" s="33"/>
      <c r="AJ977" s="29"/>
      <c r="AK977" s="17"/>
    </row>
    <row r="978" spans="1:37" ht="16.5" customHeight="1">
      <c r="A978" s="30"/>
      <c r="B978" s="31"/>
      <c r="C978" s="31"/>
      <c r="D978" s="31"/>
      <c r="E978" s="33"/>
      <c r="F978" s="34"/>
      <c r="G978" s="35"/>
      <c r="H978" s="36" t="str">
        <f t="shared" si="67"/>
        <v/>
      </c>
      <c r="I978" s="34"/>
      <c r="J978" s="35"/>
      <c r="K978" s="36" t="str">
        <f t="shared" si="68"/>
        <v/>
      </c>
      <c r="L978" s="34"/>
      <c r="M978" s="37" t="str">
        <f t="shared" si="69"/>
        <v xml:space="preserve"> </v>
      </c>
      <c r="N978" s="36" t="str">
        <f t="shared" si="70"/>
        <v xml:space="preserve"> </v>
      </c>
      <c r="O978" s="38" t="str">
        <f t="shared" si="71"/>
        <v xml:space="preserve"> </v>
      </c>
      <c r="P978" s="37" t="str">
        <f t="shared" si="72"/>
        <v xml:space="preserve"> </v>
      </c>
      <c r="Q978" s="36" t="str">
        <f t="shared" si="73"/>
        <v xml:space="preserve"> </v>
      </c>
      <c r="R978" s="29"/>
      <c r="S978" s="51"/>
      <c r="T978" s="72"/>
      <c r="U978" s="72"/>
      <c r="V978" s="72"/>
      <c r="W978" s="36"/>
      <c r="X978" s="37"/>
      <c r="Y978" s="37"/>
      <c r="Z978" s="36"/>
      <c r="AA978" s="37"/>
      <c r="AB978" s="37"/>
      <c r="AC978" s="36"/>
      <c r="AD978" s="37"/>
      <c r="AE978" s="37"/>
      <c r="AF978" s="36"/>
      <c r="AG978" s="72"/>
      <c r="AH978" s="37"/>
      <c r="AI978" s="36"/>
      <c r="AJ978" s="17"/>
      <c r="AK978" s="17"/>
    </row>
    <row r="979" spans="1:37" ht="16.5" customHeight="1">
      <c r="A979" s="30"/>
      <c r="B979" s="31"/>
      <c r="C979" s="31"/>
      <c r="D979" s="31"/>
      <c r="E979" s="33"/>
      <c r="F979" s="34"/>
      <c r="G979" s="35"/>
      <c r="H979" s="36" t="str">
        <f t="shared" si="67"/>
        <v/>
      </c>
      <c r="I979" s="34"/>
      <c r="J979" s="35"/>
      <c r="K979" s="36" t="str">
        <f t="shared" si="68"/>
        <v/>
      </c>
      <c r="L979" s="34"/>
      <c r="M979" s="37" t="str">
        <f t="shared" si="69"/>
        <v xml:space="preserve"> </v>
      </c>
      <c r="N979" s="36" t="str">
        <f t="shared" si="70"/>
        <v xml:space="preserve"> </v>
      </c>
      <c r="O979" s="38" t="str">
        <f t="shared" si="71"/>
        <v xml:space="preserve"> </v>
      </c>
      <c r="P979" s="37" t="str">
        <f t="shared" si="72"/>
        <v xml:space="preserve"> </v>
      </c>
      <c r="Q979" s="36" t="str">
        <f t="shared" si="73"/>
        <v xml:space="preserve"> </v>
      </c>
      <c r="R979" s="29"/>
      <c r="S979" s="30"/>
      <c r="T979" s="31"/>
      <c r="U979" s="31"/>
      <c r="V979" s="31"/>
      <c r="W979" s="33"/>
      <c r="X979" s="35"/>
      <c r="Y979" s="35"/>
      <c r="Z979" s="33"/>
      <c r="AA979" s="35"/>
      <c r="AB979" s="35"/>
      <c r="AC979" s="33"/>
      <c r="AD979" s="35"/>
      <c r="AE979" s="35"/>
      <c r="AF979" s="33"/>
      <c r="AG979" s="31"/>
      <c r="AH979" s="35"/>
      <c r="AI979" s="33"/>
      <c r="AJ979" s="29"/>
      <c r="AK979" s="17"/>
    </row>
    <row r="980" spans="1:37" ht="16.5" customHeight="1">
      <c r="A980" s="30"/>
      <c r="B980" s="31"/>
      <c r="C980" s="31"/>
      <c r="D980" s="31"/>
      <c r="E980" s="33"/>
      <c r="F980" s="34"/>
      <c r="G980" s="35"/>
      <c r="H980" s="36" t="str">
        <f t="shared" si="67"/>
        <v/>
      </c>
      <c r="I980" s="34"/>
      <c r="J980" s="35"/>
      <c r="K980" s="36" t="str">
        <f t="shared" si="68"/>
        <v/>
      </c>
      <c r="L980" s="34"/>
      <c r="M980" s="37" t="str">
        <f t="shared" si="69"/>
        <v xml:space="preserve"> </v>
      </c>
      <c r="N980" s="36" t="str">
        <f t="shared" si="70"/>
        <v xml:space="preserve"> </v>
      </c>
      <c r="O980" s="38" t="str">
        <f t="shared" si="71"/>
        <v xml:space="preserve"> </v>
      </c>
      <c r="P980" s="37" t="str">
        <f t="shared" si="72"/>
        <v xml:space="preserve"> </v>
      </c>
      <c r="Q980" s="36" t="str">
        <f t="shared" si="73"/>
        <v xml:space="preserve"> </v>
      </c>
      <c r="R980" s="29"/>
      <c r="S980" s="51"/>
      <c r="T980" s="72"/>
      <c r="U980" s="72"/>
      <c r="V980" s="72"/>
      <c r="W980" s="36"/>
      <c r="X980" s="37"/>
      <c r="Y980" s="37"/>
      <c r="Z980" s="36"/>
      <c r="AA980" s="37"/>
      <c r="AB980" s="37"/>
      <c r="AC980" s="36"/>
      <c r="AD980" s="37"/>
      <c r="AE980" s="37"/>
      <c r="AF980" s="36"/>
      <c r="AG980" s="72"/>
      <c r="AH980" s="37"/>
      <c r="AI980" s="36"/>
      <c r="AJ980" s="17"/>
      <c r="AK980" s="17"/>
    </row>
    <row r="981" spans="1:37" ht="16.5" customHeight="1">
      <c r="A981" s="30"/>
      <c r="B981" s="31"/>
      <c r="C981" s="31"/>
      <c r="D981" s="31"/>
      <c r="E981" s="33"/>
      <c r="F981" s="34"/>
      <c r="G981" s="35"/>
      <c r="H981" s="36" t="str">
        <f t="shared" si="67"/>
        <v/>
      </c>
      <c r="I981" s="34"/>
      <c r="J981" s="35"/>
      <c r="K981" s="36" t="str">
        <f t="shared" si="68"/>
        <v/>
      </c>
      <c r="L981" s="34"/>
      <c r="M981" s="37" t="str">
        <f t="shared" si="69"/>
        <v xml:space="preserve"> </v>
      </c>
      <c r="N981" s="36" t="str">
        <f t="shared" si="70"/>
        <v xml:space="preserve"> </v>
      </c>
      <c r="O981" s="38" t="str">
        <f t="shared" si="71"/>
        <v xml:space="preserve"> </v>
      </c>
      <c r="P981" s="37" t="str">
        <f t="shared" si="72"/>
        <v xml:space="preserve"> </v>
      </c>
      <c r="Q981" s="36" t="str">
        <f t="shared" si="73"/>
        <v xml:space="preserve"> </v>
      </c>
      <c r="R981" s="29"/>
      <c r="S981" s="30"/>
      <c r="T981" s="31"/>
      <c r="U981" s="31"/>
      <c r="V981" s="31"/>
      <c r="W981" s="33"/>
      <c r="X981" s="35"/>
      <c r="Y981" s="35"/>
      <c r="Z981" s="33"/>
      <c r="AA981" s="35"/>
      <c r="AB981" s="35"/>
      <c r="AC981" s="33"/>
      <c r="AD981" s="35"/>
      <c r="AE981" s="35"/>
      <c r="AF981" s="33"/>
      <c r="AG981" s="31"/>
      <c r="AH981" s="35"/>
      <c r="AI981" s="33"/>
      <c r="AJ981" s="29"/>
      <c r="AK981" s="17"/>
    </row>
    <row r="982" spans="1:37" ht="16.5" customHeight="1">
      <c r="A982" s="30"/>
      <c r="B982" s="31"/>
      <c r="C982" s="31"/>
      <c r="D982" s="31"/>
      <c r="E982" s="33"/>
      <c r="F982" s="34"/>
      <c r="G982" s="35"/>
      <c r="H982" s="36" t="str">
        <f t="shared" si="67"/>
        <v/>
      </c>
      <c r="I982" s="34"/>
      <c r="J982" s="35"/>
      <c r="K982" s="36" t="str">
        <f t="shared" si="68"/>
        <v/>
      </c>
      <c r="L982" s="34"/>
      <c r="M982" s="37" t="str">
        <f t="shared" si="69"/>
        <v xml:space="preserve"> </v>
      </c>
      <c r="N982" s="36" t="str">
        <f t="shared" si="70"/>
        <v xml:space="preserve"> </v>
      </c>
      <c r="O982" s="38" t="str">
        <f t="shared" si="71"/>
        <v xml:space="preserve"> </v>
      </c>
      <c r="P982" s="37" t="str">
        <f t="shared" si="72"/>
        <v xml:space="preserve"> </v>
      </c>
      <c r="Q982" s="36" t="str">
        <f t="shared" si="73"/>
        <v xml:space="preserve"> </v>
      </c>
      <c r="R982" s="29"/>
      <c r="S982" s="51"/>
      <c r="T982" s="72"/>
      <c r="U982" s="72"/>
      <c r="V982" s="72"/>
      <c r="W982" s="36"/>
      <c r="X982" s="37"/>
      <c r="Y982" s="37"/>
      <c r="Z982" s="36"/>
      <c r="AA982" s="37"/>
      <c r="AB982" s="37"/>
      <c r="AC982" s="36"/>
      <c r="AD982" s="37"/>
      <c r="AE982" s="37"/>
      <c r="AF982" s="36"/>
      <c r="AG982" s="72"/>
      <c r="AH982" s="37"/>
      <c r="AI982" s="36"/>
      <c r="AJ982" s="17"/>
      <c r="AK982" s="17"/>
    </row>
    <row r="983" spans="1:37" ht="16.5" customHeight="1">
      <c r="A983" s="30"/>
      <c r="B983" s="31"/>
      <c r="C983" s="31"/>
      <c r="D983" s="31"/>
      <c r="E983" s="33"/>
      <c r="F983" s="34"/>
      <c r="G983" s="35"/>
      <c r="H983" s="36" t="str">
        <f t="shared" si="67"/>
        <v/>
      </c>
      <c r="I983" s="34"/>
      <c r="J983" s="35"/>
      <c r="K983" s="36" t="str">
        <f t="shared" si="68"/>
        <v/>
      </c>
      <c r="L983" s="34"/>
      <c r="M983" s="37" t="str">
        <f t="shared" si="69"/>
        <v xml:space="preserve"> </v>
      </c>
      <c r="N983" s="36" t="str">
        <f t="shared" si="70"/>
        <v xml:space="preserve"> </v>
      </c>
      <c r="O983" s="38" t="str">
        <f t="shared" si="71"/>
        <v xml:space="preserve"> </v>
      </c>
      <c r="P983" s="37" t="str">
        <f t="shared" si="72"/>
        <v xml:space="preserve"> </v>
      </c>
      <c r="Q983" s="36" t="str">
        <f t="shared" si="73"/>
        <v xml:space="preserve"> </v>
      </c>
      <c r="R983" s="29"/>
      <c r="S983" s="30"/>
      <c r="T983" s="31"/>
      <c r="U983" s="31"/>
      <c r="V983" s="31"/>
      <c r="W983" s="33"/>
      <c r="X983" s="35"/>
      <c r="Y983" s="35"/>
      <c r="Z983" s="33"/>
      <c r="AA983" s="35"/>
      <c r="AB983" s="35"/>
      <c r="AC983" s="33"/>
      <c r="AD983" s="35"/>
      <c r="AE983" s="35"/>
      <c r="AF983" s="33"/>
      <c r="AG983" s="31"/>
      <c r="AH983" s="35"/>
      <c r="AI983" s="33"/>
      <c r="AJ983" s="29"/>
      <c r="AK983" s="17"/>
    </row>
    <row r="984" spans="1:37" ht="16.5" customHeight="1">
      <c r="A984" s="30"/>
      <c r="B984" s="31"/>
      <c r="C984" s="31"/>
      <c r="D984" s="31"/>
      <c r="E984" s="33"/>
      <c r="F984" s="34"/>
      <c r="G984" s="35"/>
      <c r="H984" s="36" t="str">
        <f t="shared" si="67"/>
        <v/>
      </c>
      <c r="I984" s="34"/>
      <c r="J984" s="35"/>
      <c r="K984" s="36" t="str">
        <f t="shared" si="68"/>
        <v/>
      </c>
      <c r="L984" s="34"/>
      <c r="M984" s="37" t="str">
        <f t="shared" si="69"/>
        <v xml:space="preserve"> </v>
      </c>
      <c r="N984" s="36" t="str">
        <f t="shared" si="70"/>
        <v xml:space="preserve"> </v>
      </c>
      <c r="O984" s="38" t="str">
        <f t="shared" si="71"/>
        <v xml:space="preserve"> </v>
      </c>
      <c r="P984" s="37" t="str">
        <f t="shared" si="72"/>
        <v xml:space="preserve"> </v>
      </c>
      <c r="Q984" s="36" t="str">
        <f t="shared" si="73"/>
        <v xml:space="preserve"> </v>
      </c>
      <c r="R984" s="29"/>
      <c r="S984" s="51"/>
      <c r="T984" s="72"/>
      <c r="U984" s="72"/>
      <c r="V984" s="72"/>
      <c r="W984" s="36"/>
      <c r="X984" s="37"/>
      <c r="Y984" s="37"/>
      <c r="Z984" s="36"/>
      <c r="AA984" s="37"/>
      <c r="AB984" s="37"/>
      <c r="AC984" s="36"/>
      <c r="AD984" s="37"/>
      <c r="AE984" s="37"/>
      <c r="AF984" s="36"/>
      <c r="AG984" s="72"/>
      <c r="AH984" s="37"/>
      <c r="AI984" s="36"/>
      <c r="AJ984" s="17"/>
      <c r="AK984" s="17"/>
    </row>
    <row r="985" spans="1:37" ht="16.5" customHeight="1">
      <c r="A985" s="30"/>
      <c r="B985" s="31"/>
      <c r="C985" s="31"/>
      <c r="D985" s="31"/>
      <c r="E985" s="33"/>
      <c r="F985" s="34"/>
      <c r="G985" s="35"/>
      <c r="H985" s="36" t="str">
        <f t="shared" si="67"/>
        <v/>
      </c>
      <c r="I985" s="34"/>
      <c r="J985" s="35"/>
      <c r="K985" s="36" t="str">
        <f t="shared" si="68"/>
        <v/>
      </c>
      <c r="L985" s="34"/>
      <c r="M985" s="37" t="str">
        <f t="shared" si="69"/>
        <v xml:space="preserve"> </v>
      </c>
      <c r="N985" s="36" t="str">
        <f t="shared" si="70"/>
        <v xml:space="preserve"> </v>
      </c>
      <c r="O985" s="38" t="str">
        <f t="shared" si="71"/>
        <v xml:space="preserve"> </v>
      </c>
      <c r="P985" s="37" t="str">
        <f t="shared" si="72"/>
        <v xml:space="preserve"> </v>
      </c>
      <c r="Q985" s="36" t="str">
        <f t="shared" si="73"/>
        <v xml:space="preserve"> </v>
      </c>
      <c r="R985" s="29"/>
      <c r="S985" s="30"/>
      <c r="T985" s="31"/>
      <c r="U985" s="31"/>
      <c r="V985" s="31"/>
      <c r="W985" s="33"/>
      <c r="X985" s="35"/>
      <c r="Y985" s="35"/>
      <c r="Z985" s="33"/>
      <c r="AA985" s="35"/>
      <c r="AB985" s="35"/>
      <c r="AC985" s="33"/>
      <c r="AD985" s="35"/>
      <c r="AE985" s="35"/>
      <c r="AF985" s="33"/>
      <c r="AG985" s="31"/>
      <c r="AH985" s="35"/>
      <c r="AI985" s="33"/>
      <c r="AJ985" s="29"/>
      <c r="AK985" s="17"/>
    </row>
    <row r="986" spans="1:37" ht="16.5" customHeight="1">
      <c r="A986" s="42"/>
      <c r="B986" s="31"/>
      <c r="C986" s="31"/>
      <c r="D986" s="31"/>
      <c r="E986" s="33"/>
      <c r="F986" s="34"/>
      <c r="G986" s="35"/>
      <c r="H986" s="36" t="str">
        <f t="shared" si="67"/>
        <v/>
      </c>
      <c r="I986" s="34"/>
      <c r="J986" s="35"/>
      <c r="K986" s="36" t="str">
        <f t="shared" si="68"/>
        <v/>
      </c>
      <c r="L986" s="34"/>
      <c r="M986" s="37" t="str">
        <f t="shared" si="69"/>
        <v xml:space="preserve"> </v>
      </c>
      <c r="N986" s="36" t="str">
        <f t="shared" si="70"/>
        <v xml:space="preserve"> </v>
      </c>
      <c r="O986" s="38" t="str">
        <f t="shared" si="71"/>
        <v xml:space="preserve"> </v>
      </c>
      <c r="P986" s="37" t="str">
        <f t="shared" si="72"/>
        <v xml:space="preserve"> </v>
      </c>
      <c r="Q986" s="36" t="str">
        <f t="shared" si="73"/>
        <v xml:space="preserve"> </v>
      </c>
      <c r="R986" s="48"/>
      <c r="S986" s="51"/>
      <c r="T986" s="72"/>
      <c r="U986" s="72"/>
      <c r="V986" s="72"/>
      <c r="W986" s="36"/>
      <c r="X986" s="37"/>
      <c r="Y986" s="37"/>
      <c r="Z986" s="36"/>
      <c r="AA986" s="37"/>
      <c r="AB986" s="37"/>
      <c r="AC986" s="36"/>
      <c r="AD986" s="37"/>
      <c r="AE986" s="37"/>
      <c r="AF986" s="36"/>
      <c r="AG986" s="72"/>
      <c r="AH986" s="37"/>
      <c r="AI986" s="36"/>
      <c r="AJ986" s="17"/>
      <c r="AK986" s="17"/>
    </row>
    <row r="987" spans="1:37" ht="16.5" customHeight="1">
      <c r="A987" s="8"/>
      <c r="B987" s="31"/>
      <c r="C987" s="31"/>
      <c r="D987" s="31"/>
      <c r="E987" s="33"/>
      <c r="F987" s="34"/>
      <c r="G987" s="35" t="s">
        <v>152</v>
      </c>
      <c r="H987" s="36" t="str">
        <f t="shared" si="67"/>
        <v/>
      </c>
      <c r="I987" s="34"/>
      <c r="J987" s="35"/>
      <c r="K987" s="36" t="str">
        <f t="shared" si="68"/>
        <v/>
      </c>
      <c r="L987" s="34"/>
      <c r="M987" s="37" t="str">
        <f t="shared" si="69"/>
        <v xml:space="preserve"> </v>
      </c>
      <c r="N987" s="36" t="str">
        <f t="shared" si="70"/>
        <v xml:space="preserve"> </v>
      </c>
      <c r="O987" s="38" t="str">
        <f t="shared" si="71"/>
        <v xml:space="preserve"> </v>
      </c>
      <c r="P987" s="37" t="str">
        <f t="shared" si="72"/>
        <v xml:space="preserve"> </v>
      </c>
      <c r="Q987" s="36" t="str">
        <f t="shared" si="73"/>
        <v xml:space="preserve"> </v>
      </c>
      <c r="R987" s="17"/>
      <c r="S987" s="42"/>
      <c r="T987" s="54"/>
      <c r="U987" s="54"/>
      <c r="V987" s="54"/>
      <c r="W987" s="75"/>
      <c r="X987" s="76"/>
      <c r="Y987" s="76"/>
      <c r="Z987" s="75"/>
      <c r="AA987" s="76"/>
      <c r="AB987" s="76"/>
      <c r="AC987" s="75"/>
      <c r="AD987" s="76"/>
      <c r="AE987" s="76"/>
      <c r="AF987" s="75"/>
      <c r="AG987" s="54"/>
      <c r="AH987" s="76"/>
      <c r="AI987" s="75"/>
      <c r="AJ987" s="48"/>
      <c r="AK987" s="77"/>
    </row>
    <row r="988" spans="1:37" ht="15.75" customHeight="1">
      <c r="A988" s="8"/>
      <c r="B988" s="31"/>
      <c r="C988" s="31"/>
      <c r="D988" s="31"/>
      <c r="E988" s="33"/>
      <c r="F988" s="34"/>
      <c r="G988" s="35"/>
      <c r="H988" s="36" t="str">
        <f t="shared" si="67"/>
        <v/>
      </c>
      <c r="I988" s="34"/>
      <c r="J988" s="35"/>
      <c r="K988" s="36" t="str">
        <f t="shared" si="68"/>
        <v/>
      </c>
      <c r="L988" s="34"/>
      <c r="M988" s="37" t="str">
        <f t="shared" si="69"/>
        <v xml:space="preserve"> </v>
      </c>
      <c r="N988" s="36" t="str">
        <f t="shared" si="70"/>
        <v xml:space="preserve"> </v>
      </c>
      <c r="O988" s="38" t="str">
        <f t="shared" si="71"/>
        <v xml:space="preserve"> </v>
      </c>
      <c r="P988" s="37" t="str">
        <f t="shared" si="72"/>
        <v xml:space="preserve"> </v>
      </c>
      <c r="Q988" s="36" t="str">
        <f t="shared" si="73"/>
        <v xml:space="preserve"> </v>
      </c>
      <c r="R988" s="17"/>
      <c r="S988" s="78"/>
      <c r="T988" s="55"/>
      <c r="U988" s="55"/>
      <c r="V988" s="55"/>
      <c r="W988" s="79"/>
      <c r="X988" s="80"/>
      <c r="Y988" s="80"/>
      <c r="Z988" s="79"/>
      <c r="AA988" s="80"/>
      <c r="AB988" s="80"/>
      <c r="AC988" s="79"/>
      <c r="AD988" s="80"/>
      <c r="AE988" s="80"/>
      <c r="AF988" s="79"/>
      <c r="AG988" s="55"/>
      <c r="AH988" s="80"/>
      <c r="AI988" s="79"/>
      <c r="AJ988" s="77"/>
      <c r="AK988" s="81"/>
    </row>
    <row r="989" spans="1:37" ht="15.75" customHeight="1">
      <c r="A989" s="51"/>
      <c r="B989" s="31"/>
      <c r="C989" s="31"/>
      <c r="D989" s="31"/>
      <c r="E989" s="33"/>
      <c r="F989" s="34"/>
      <c r="G989" s="35"/>
      <c r="H989" s="36" t="str">
        <f t="shared" si="67"/>
        <v/>
      </c>
      <c r="I989" s="34"/>
      <c r="J989" s="35"/>
      <c r="K989" s="36" t="str">
        <f t="shared" si="68"/>
        <v/>
      </c>
      <c r="L989" s="34"/>
      <c r="M989" s="37" t="str">
        <f t="shared" si="69"/>
        <v xml:space="preserve"> </v>
      </c>
      <c r="N989" s="36" t="str">
        <f t="shared" si="70"/>
        <v xml:space="preserve"> </v>
      </c>
      <c r="O989" s="38" t="str">
        <f t="shared" si="71"/>
        <v xml:space="preserve"> </v>
      </c>
      <c r="P989" s="37" t="str">
        <f t="shared" si="72"/>
        <v xml:space="preserve"> </v>
      </c>
      <c r="Q989" s="36" t="str">
        <f t="shared" si="73"/>
        <v xml:space="preserve"> </v>
      </c>
      <c r="R989" s="17"/>
      <c r="S989" s="30"/>
      <c r="T989" s="31"/>
      <c r="U989" s="31"/>
      <c r="V989" s="31"/>
      <c r="W989" s="33"/>
      <c r="X989" s="35"/>
      <c r="Y989" s="35"/>
      <c r="Z989" s="33"/>
      <c r="AA989" s="35"/>
      <c r="AB989" s="35"/>
      <c r="AC989" s="33"/>
      <c r="AD989" s="35"/>
      <c r="AE989" s="35"/>
      <c r="AF989" s="33"/>
      <c r="AG989" s="31"/>
      <c r="AH989" s="35"/>
      <c r="AI989" s="33"/>
      <c r="AJ989" s="29"/>
      <c r="AK989" s="82"/>
    </row>
    <row r="990" spans="1:37" ht="15.75" customHeight="1">
      <c r="A990" s="30"/>
      <c r="B990" s="31"/>
      <c r="C990" s="31"/>
      <c r="D990" s="31"/>
      <c r="E990" s="33"/>
      <c r="F990" s="34"/>
      <c r="G990" s="35"/>
      <c r="H990" s="36" t="str">
        <f t="shared" si="67"/>
        <v/>
      </c>
      <c r="I990" s="34"/>
      <c r="J990" s="35"/>
      <c r="K990" s="36" t="str">
        <f t="shared" si="68"/>
        <v/>
      </c>
      <c r="L990" s="34"/>
      <c r="M990" s="37" t="str">
        <f t="shared" si="69"/>
        <v xml:space="preserve"> </v>
      </c>
      <c r="N990" s="36" t="str">
        <f t="shared" si="70"/>
        <v xml:space="preserve"> </v>
      </c>
      <c r="O990" s="38" t="str">
        <f t="shared" si="71"/>
        <v xml:space="preserve"> </v>
      </c>
      <c r="P990" s="37" t="str">
        <f t="shared" si="72"/>
        <v xml:space="preserve"> </v>
      </c>
      <c r="Q990" s="36" t="str">
        <f t="shared" si="73"/>
        <v xml:space="preserve"> </v>
      </c>
      <c r="R990" s="29"/>
      <c r="S990" s="51"/>
      <c r="T990" s="72"/>
      <c r="U990" s="72"/>
      <c r="V990" s="72"/>
      <c r="W990" s="36"/>
      <c r="X990" s="37"/>
      <c r="Y990" s="37"/>
      <c r="Z990" s="36"/>
      <c r="AA990" s="37"/>
      <c r="AB990" s="37"/>
      <c r="AC990" s="36"/>
      <c r="AD990" s="37"/>
      <c r="AE990" s="37"/>
      <c r="AF990" s="36"/>
      <c r="AG990" s="72"/>
      <c r="AH990" s="37"/>
      <c r="AI990" s="36"/>
      <c r="AJ990" s="17"/>
      <c r="AK990" s="17"/>
    </row>
    <row r="991" spans="1:37" ht="15.75" customHeight="1">
      <c r="A991" s="51"/>
      <c r="B991" s="31"/>
      <c r="C991" s="31"/>
      <c r="D991" s="31"/>
      <c r="E991" s="33"/>
      <c r="F991" s="34"/>
      <c r="G991" s="35"/>
      <c r="H991" s="36" t="str">
        <f t="shared" si="67"/>
        <v/>
      </c>
      <c r="I991" s="34"/>
      <c r="J991" s="35"/>
      <c r="K991" s="36" t="str">
        <f t="shared" si="68"/>
        <v/>
      </c>
      <c r="L991" s="34"/>
      <c r="M991" s="37" t="str">
        <f t="shared" si="69"/>
        <v xml:space="preserve"> </v>
      </c>
      <c r="N991" s="36" t="str">
        <f t="shared" si="70"/>
        <v xml:space="preserve"> </v>
      </c>
      <c r="O991" s="38" t="str">
        <f t="shared" si="71"/>
        <v xml:space="preserve"> </v>
      </c>
      <c r="P991" s="37" t="str">
        <f t="shared" si="72"/>
        <v xml:space="preserve"> </v>
      </c>
      <c r="Q991" s="36" t="str">
        <f t="shared" si="73"/>
        <v xml:space="preserve"> </v>
      </c>
      <c r="R991" s="17"/>
      <c r="S991" s="30"/>
      <c r="T991" s="31"/>
      <c r="U991" s="31"/>
      <c r="V991" s="31"/>
      <c r="W991" s="33"/>
      <c r="X991" s="35"/>
      <c r="Y991" s="35"/>
      <c r="Z991" s="33"/>
      <c r="AA991" s="35"/>
      <c r="AB991" s="35"/>
      <c r="AC991" s="33"/>
      <c r="AD991" s="35"/>
      <c r="AE991" s="35"/>
      <c r="AF991" s="33"/>
      <c r="AG991" s="31"/>
      <c r="AH991" s="35"/>
      <c r="AI991" s="33"/>
      <c r="AJ991" s="29"/>
      <c r="AK991" s="17"/>
    </row>
    <row r="992" spans="1:37" ht="15.75" customHeight="1">
      <c r="A992" s="30"/>
      <c r="B992" s="31"/>
      <c r="C992" s="31"/>
      <c r="D992" s="31"/>
      <c r="E992" s="33"/>
      <c r="F992" s="34"/>
      <c r="G992" s="35"/>
      <c r="H992" s="36" t="str">
        <f t="shared" si="67"/>
        <v/>
      </c>
      <c r="I992" s="34"/>
      <c r="J992" s="35"/>
      <c r="K992" s="36" t="str">
        <f t="shared" si="68"/>
        <v/>
      </c>
      <c r="L992" s="34"/>
      <c r="M992" s="37" t="str">
        <f t="shared" si="69"/>
        <v xml:space="preserve"> </v>
      </c>
      <c r="N992" s="36" t="str">
        <f t="shared" si="70"/>
        <v xml:space="preserve"> </v>
      </c>
      <c r="O992" s="38" t="str">
        <f t="shared" si="71"/>
        <v xml:space="preserve"> </v>
      </c>
      <c r="P992" s="37" t="str">
        <f t="shared" si="72"/>
        <v xml:space="preserve"> </v>
      </c>
      <c r="Q992" s="36" t="str">
        <f t="shared" si="73"/>
        <v xml:space="preserve"> </v>
      </c>
      <c r="R992" s="29"/>
      <c r="S992" s="51"/>
      <c r="T992" s="72"/>
      <c r="U992" s="72"/>
      <c r="V992" s="72"/>
      <c r="W992" s="36"/>
      <c r="X992" s="37"/>
      <c r="Y992" s="37"/>
      <c r="Z992" s="36"/>
      <c r="AA992" s="37"/>
      <c r="AB992" s="37"/>
      <c r="AC992" s="36"/>
      <c r="AD992" s="37"/>
      <c r="AE992" s="37"/>
      <c r="AF992" s="36"/>
      <c r="AG992" s="72"/>
      <c r="AH992" s="37"/>
      <c r="AI992" s="36"/>
      <c r="AJ992" s="17"/>
      <c r="AK992" s="17"/>
    </row>
    <row r="993" spans="1:37" ht="15.75" customHeight="1">
      <c r="A993" s="8"/>
      <c r="B993" s="31"/>
      <c r="C993" s="31"/>
      <c r="D993" s="31"/>
      <c r="E993" s="33"/>
      <c r="F993" s="34"/>
      <c r="G993" s="35"/>
      <c r="H993" s="36" t="str">
        <f t="shared" si="67"/>
        <v/>
      </c>
      <c r="I993" s="34"/>
      <c r="J993" s="35"/>
      <c r="K993" s="36" t="str">
        <f t="shared" si="68"/>
        <v/>
      </c>
      <c r="L993" s="34"/>
      <c r="M993" s="37" t="str">
        <f t="shared" si="69"/>
        <v xml:space="preserve"> </v>
      </c>
      <c r="N993" s="36" t="str">
        <f t="shared" si="70"/>
        <v xml:space="preserve"> </v>
      </c>
      <c r="O993" s="38" t="str">
        <f t="shared" si="71"/>
        <v xml:space="preserve"> </v>
      </c>
      <c r="P993" s="37" t="str">
        <f t="shared" si="72"/>
        <v xml:space="preserve"> </v>
      </c>
      <c r="Q993" s="36" t="str">
        <f t="shared" si="73"/>
        <v xml:space="preserve"> </v>
      </c>
      <c r="R993" s="57"/>
      <c r="S993" s="30"/>
      <c r="T993" s="31"/>
      <c r="U993" s="31"/>
      <c r="V993" s="31"/>
      <c r="W993" s="33"/>
      <c r="X993" s="35"/>
      <c r="Y993" s="35"/>
      <c r="Z993" s="33"/>
      <c r="AA993" s="35"/>
      <c r="AB993" s="35"/>
      <c r="AC993" s="33"/>
      <c r="AD993" s="35"/>
      <c r="AE993" s="35"/>
      <c r="AF993" s="33"/>
      <c r="AG993" s="31"/>
      <c r="AH993" s="35"/>
      <c r="AI993" s="33"/>
      <c r="AJ993" s="29"/>
      <c r="AK993" s="17"/>
    </row>
    <row r="994" spans="1:37" ht="15.75" customHeight="1">
      <c r="A994" s="8"/>
      <c r="B994" s="31"/>
      <c r="C994" s="31"/>
      <c r="D994" s="31"/>
      <c r="E994" s="33"/>
      <c r="F994" s="34"/>
      <c r="G994" s="35"/>
      <c r="H994" s="36" t="str">
        <f t="shared" si="67"/>
        <v/>
      </c>
      <c r="I994" s="34"/>
      <c r="J994" s="35"/>
      <c r="K994" s="36" t="str">
        <f t="shared" si="68"/>
        <v/>
      </c>
      <c r="L994" s="34"/>
      <c r="M994" s="37" t="str">
        <f t="shared" si="69"/>
        <v xml:space="preserve"> </v>
      </c>
      <c r="N994" s="36" t="str">
        <f t="shared" si="70"/>
        <v xml:space="preserve"> </v>
      </c>
      <c r="O994" s="38" t="str">
        <f t="shared" si="71"/>
        <v xml:space="preserve"> </v>
      </c>
      <c r="P994" s="37" t="str">
        <f t="shared" si="72"/>
        <v xml:space="preserve"> </v>
      </c>
      <c r="Q994" s="36" t="str">
        <f t="shared" si="73"/>
        <v xml:space="preserve"> </v>
      </c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</row>
    <row r="995" spans="1:37" ht="15.75" customHeight="1">
      <c r="A995" s="8"/>
      <c r="B995" s="31"/>
      <c r="C995" s="31"/>
      <c r="D995" s="31"/>
      <c r="E995" s="33"/>
      <c r="F995" s="34"/>
      <c r="G995" s="35"/>
      <c r="H995" s="36" t="str">
        <f t="shared" si="67"/>
        <v/>
      </c>
      <c r="I995" s="34"/>
      <c r="J995" s="35"/>
      <c r="K995" s="36" t="str">
        <f t="shared" si="68"/>
        <v/>
      </c>
      <c r="L995" s="34"/>
      <c r="M995" s="37" t="str">
        <f t="shared" si="69"/>
        <v xml:space="preserve"> </v>
      </c>
      <c r="N995" s="36" t="str">
        <f t="shared" si="70"/>
        <v xml:space="preserve"> </v>
      </c>
      <c r="O995" s="38" t="str">
        <f t="shared" si="71"/>
        <v xml:space="preserve"> </v>
      </c>
      <c r="P995" s="37" t="str">
        <f t="shared" si="72"/>
        <v xml:space="preserve"> </v>
      </c>
      <c r="Q995" s="36" t="str">
        <f t="shared" si="73"/>
        <v xml:space="preserve"> </v>
      </c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</row>
    <row r="996" spans="1:37" ht="15" hidden="1" customHeight="1">
      <c r="A996" s="8"/>
      <c r="B996" s="31"/>
      <c r="C996" s="31"/>
      <c r="D996" s="31"/>
      <c r="E996" s="33"/>
      <c r="F996" s="34"/>
      <c r="G996" s="35"/>
      <c r="H996" s="36" t="str">
        <f t="shared" si="67"/>
        <v/>
      </c>
      <c r="I996" s="34"/>
      <c r="J996" s="35"/>
      <c r="K996" s="36" t="str">
        <f t="shared" si="68"/>
        <v/>
      </c>
      <c r="L996" s="34"/>
      <c r="M996" s="37" t="str">
        <f t="shared" si="69"/>
        <v xml:space="preserve"> </v>
      </c>
      <c r="N996" s="36" t="str">
        <f t="shared" si="70"/>
        <v xml:space="preserve"> </v>
      </c>
      <c r="O996" s="38" t="str">
        <f t="shared" ref="O996:O997" si="74">IF(((F995+I996)-L996)=0," ",(F995+I996)-L996)</f>
        <v xml:space="preserve"> </v>
      </c>
      <c r="P996" s="37" t="str">
        <f t="shared" si="72"/>
        <v xml:space="preserve"> </v>
      </c>
      <c r="Q996" s="36" t="str">
        <f t="shared" si="73"/>
        <v xml:space="preserve"> </v>
      </c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</row>
    <row r="997" spans="1:37" ht="15" customHeight="1">
      <c r="B997" s="31"/>
      <c r="C997" s="31"/>
      <c r="D997" s="31"/>
      <c r="E997" s="33"/>
      <c r="F997" s="34"/>
      <c r="G997" s="35"/>
      <c r="H997" s="36" t="str">
        <f t="shared" si="67"/>
        <v/>
      </c>
      <c r="I997" s="34"/>
      <c r="J997" s="35"/>
      <c r="K997" s="36" t="str">
        <f t="shared" si="68"/>
        <v/>
      </c>
      <c r="L997" s="34"/>
      <c r="M997" s="37" t="str">
        <f t="shared" si="69"/>
        <v xml:space="preserve"> </v>
      </c>
      <c r="N997" s="36" t="str">
        <f t="shared" si="70"/>
        <v xml:space="preserve"> </v>
      </c>
      <c r="O997" s="38" t="str">
        <f t="shared" si="74"/>
        <v xml:space="preserve"> </v>
      </c>
      <c r="P997" s="37" t="str">
        <f t="shared" si="72"/>
        <v xml:space="preserve"> </v>
      </c>
      <c r="Q997" s="36" t="str">
        <f t="shared" si="73"/>
        <v xml:space="preserve"> </v>
      </c>
    </row>
    <row r="998" spans="1:37" ht="15" customHeight="1">
      <c r="B998" s="31"/>
      <c r="C998" s="31"/>
      <c r="D998" s="31"/>
      <c r="E998" s="33"/>
      <c r="F998" s="41"/>
      <c r="G998" s="35" t="s">
        <v>152</v>
      </c>
      <c r="H998" s="36" t="str">
        <f t="shared" si="67"/>
        <v/>
      </c>
      <c r="I998" s="41"/>
      <c r="J998" s="35"/>
      <c r="K998" s="36" t="str">
        <f t="shared" si="68"/>
        <v/>
      </c>
      <c r="L998" s="35"/>
      <c r="M998" s="37" t="str">
        <f t="shared" si="69"/>
        <v xml:space="preserve"> </v>
      </c>
      <c r="N998" s="36" t="str">
        <f t="shared" si="70"/>
        <v xml:space="preserve"> </v>
      </c>
      <c r="O998" s="38" t="str">
        <f t="shared" ref="O998:O999" si="75">IF(((F998+I998)-L998)=0," ",(F998+I998)-L998)</f>
        <v xml:space="preserve"> </v>
      </c>
      <c r="P998" s="37" t="str">
        <f t="shared" si="72"/>
        <v xml:space="preserve"> </v>
      </c>
      <c r="Q998" s="36" t="str">
        <f t="shared" si="73"/>
        <v xml:space="preserve"> </v>
      </c>
    </row>
    <row r="999" spans="1:37" ht="15" customHeight="1">
      <c r="B999" s="31"/>
      <c r="C999" s="31"/>
      <c r="D999" s="31"/>
      <c r="E999" s="33"/>
      <c r="F999" s="41"/>
      <c r="G999" s="35" t="s">
        <v>152</v>
      </c>
      <c r="H999" s="36" t="str">
        <f t="shared" si="67"/>
        <v/>
      </c>
      <c r="I999" s="41"/>
      <c r="J999" s="35"/>
      <c r="K999" s="36" t="str">
        <f t="shared" si="68"/>
        <v/>
      </c>
      <c r="L999" s="35"/>
      <c r="M999" s="37" t="str">
        <f t="shared" si="69"/>
        <v xml:space="preserve"> </v>
      </c>
      <c r="N999" s="36" t="str">
        <f t="shared" si="70"/>
        <v xml:space="preserve"> </v>
      </c>
      <c r="O999" s="38" t="str">
        <f t="shared" si="75"/>
        <v xml:space="preserve"> </v>
      </c>
      <c r="P999" s="37" t="str">
        <f t="shared" si="72"/>
        <v xml:space="preserve"> </v>
      </c>
      <c r="Q999" s="36" t="str">
        <f t="shared" si="73"/>
        <v xml:space="preserve"> </v>
      </c>
    </row>
    <row r="1000" spans="1:37" ht="15" customHeight="1">
      <c r="B1000" s="40"/>
      <c r="C1000" s="40"/>
      <c r="D1000" s="40"/>
      <c r="E1000" s="44" t="s">
        <v>153</v>
      </c>
      <c r="F1000" s="45" t="s">
        <v>154</v>
      </c>
      <c r="G1000" s="46" t="s">
        <v>154</v>
      </c>
      <c r="H1000" s="44">
        <f>SUM(H6:H999)</f>
        <v>15294.941500000001</v>
      </c>
      <c r="I1000" s="45" t="s">
        <v>154</v>
      </c>
      <c r="J1000" s="46" t="s">
        <v>154</v>
      </c>
      <c r="K1000" s="44">
        <f>SUM(K6:K999)</f>
        <v>28945.906160000002</v>
      </c>
      <c r="L1000" s="46" t="s">
        <v>154</v>
      </c>
      <c r="M1000" s="46" t="s">
        <v>154</v>
      </c>
      <c r="N1000" s="44">
        <f>SUM(N6:N999)</f>
        <v>12473.748999999998</v>
      </c>
      <c r="O1000" s="47" t="s">
        <v>154</v>
      </c>
      <c r="P1000" s="46" t="s">
        <v>154</v>
      </c>
      <c r="Q1000" s="44">
        <f>SUM(Q6:Q999)</f>
        <v>31767.098659999992</v>
      </c>
    </row>
    <row r="1001" spans="1:37" ht="15" customHeight="1">
      <c r="B1001" s="49"/>
      <c r="C1001" s="74"/>
      <c r="D1001" s="17"/>
      <c r="E1001" s="17"/>
      <c r="F1001" s="23"/>
      <c r="G1001" s="17"/>
      <c r="H1001" s="17">
        <f>SUBTOTAL(9,H6:H999)</f>
        <v>15294.941500000001</v>
      </c>
      <c r="I1001" s="23"/>
      <c r="J1001" s="17"/>
      <c r="K1001" s="17">
        <f>SUBTOTAL(9,K6:K999)</f>
        <v>28945.906160000002</v>
      </c>
      <c r="L1001" s="17"/>
      <c r="M1001" s="17"/>
      <c r="N1001" s="17">
        <f>SUBTOTAL(9,N6:N999)</f>
        <v>12473.748999999998</v>
      </c>
      <c r="O1001" s="17"/>
      <c r="P1001" s="17"/>
      <c r="Q1001" s="17">
        <f>SUBTOTAL(9,Q6:Q999)</f>
        <v>31767.098659999992</v>
      </c>
    </row>
    <row r="1002" spans="1:37" ht="15" customHeight="1">
      <c r="B1002" s="49"/>
      <c r="C1002" s="74"/>
      <c r="D1002" s="17"/>
      <c r="E1002" s="17"/>
      <c r="F1002" s="23"/>
      <c r="G1002" s="17"/>
      <c r="H1002" s="17"/>
      <c r="I1002" s="23"/>
      <c r="J1002" s="17"/>
      <c r="K1002" s="17"/>
      <c r="L1002" s="17"/>
      <c r="M1002" s="17"/>
      <c r="N1002" s="17"/>
      <c r="O1002" s="17"/>
      <c r="P1002" s="17"/>
      <c r="Q1002" s="17"/>
    </row>
    <row r="1003" spans="1:37" ht="15" customHeight="1">
      <c r="B1003" s="52" t="s">
        <v>13</v>
      </c>
      <c r="C1003" s="54"/>
      <c r="D1003" s="17"/>
      <c r="E1003" s="17"/>
      <c r="F1003" s="23"/>
      <c r="G1003" s="17"/>
      <c r="H1003" s="17"/>
      <c r="I1003" s="23"/>
      <c r="J1003" s="17"/>
      <c r="K1003" s="17"/>
      <c r="L1003" s="17"/>
      <c r="M1003" s="17"/>
      <c r="N1003" s="17"/>
      <c r="O1003" s="17"/>
      <c r="P1003" s="17"/>
      <c r="Q1003" s="17"/>
    </row>
    <row r="1004" spans="1:37" ht="15" customHeight="1">
      <c r="B1004" s="54" t="s">
        <v>155</v>
      </c>
      <c r="C1004" s="54">
        <f>H1000</f>
        <v>15294.941500000001</v>
      </c>
      <c r="D1004" s="17"/>
      <c r="E1004" s="17"/>
      <c r="F1004" s="23"/>
      <c r="G1004" s="17"/>
      <c r="H1004" s="17"/>
      <c r="I1004" s="23"/>
      <c r="J1004" s="17"/>
      <c r="K1004" s="17"/>
      <c r="L1004" s="17"/>
      <c r="M1004" s="17"/>
      <c r="N1004" s="17"/>
      <c r="O1004" s="17"/>
      <c r="P1004" s="17"/>
      <c r="Q1004" s="17"/>
    </row>
    <row r="1005" spans="1:37" ht="15" customHeight="1">
      <c r="B1005" s="55" t="s">
        <v>11</v>
      </c>
      <c r="C1005" s="55">
        <f>K1000</f>
        <v>28945.906160000002</v>
      </c>
      <c r="D1005" s="17"/>
      <c r="E1005" s="17"/>
      <c r="F1005" s="23"/>
      <c r="G1005" s="17"/>
      <c r="H1005" s="17"/>
      <c r="I1005" s="23"/>
      <c r="J1005" s="17"/>
      <c r="K1005" s="17"/>
      <c r="L1005" s="17"/>
      <c r="M1005" s="17"/>
      <c r="N1005" s="17"/>
      <c r="O1005" s="17"/>
      <c r="P1005" s="17"/>
      <c r="Q1005" s="17"/>
    </row>
    <row r="1006" spans="1:37" ht="15" customHeight="1">
      <c r="B1006" s="54" t="s">
        <v>156</v>
      </c>
      <c r="C1006" s="54">
        <f>N1000</f>
        <v>12473.748999999998</v>
      </c>
      <c r="D1006" s="17"/>
      <c r="E1006" s="17"/>
      <c r="F1006" s="23"/>
      <c r="G1006" s="17"/>
      <c r="H1006" s="17"/>
      <c r="I1006" s="23"/>
      <c r="J1006" s="17"/>
      <c r="K1006" s="17"/>
      <c r="L1006" s="17"/>
      <c r="M1006" s="17"/>
      <c r="N1006" s="17"/>
      <c r="O1006" s="17"/>
      <c r="P1006" s="17"/>
      <c r="Q1006" s="17"/>
    </row>
    <row r="1007" spans="1:37" ht="15" customHeight="1">
      <c r="B1007" s="55" t="s">
        <v>13</v>
      </c>
      <c r="C1007" s="55">
        <f>Q1000</f>
        <v>31767.098659999992</v>
      </c>
      <c r="D1007" s="17"/>
      <c r="E1007" s="17"/>
      <c r="F1007" s="23"/>
      <c r="G1007" s="17"/>
      <c r="H1007" s="17"/>
      <c r="I1007" s="23"/>
      <c r="J1007" s="17"/>
      <c r="K1007" s="17"/>
      <c r="L1007" s="17"/>
      <c r="M1007" s="17"/>
      <c r="N1007" s="17"/>
      <c r="O1007" s="17"/>
      <c r="P1007" s="17"/>
      <c r="Q1007" s="17"/>
    </row>
    <row r="1008" spans="1:37" ht="15" customHeight="1">
      <c r="B1008" s="54" t="s">
        <v>157</v>
      </c>
      <c r="C1008" s="54">
        <f>G1</f>
        <v>102067.67</v>
      </c>
      <c r="D1008" s="17"/>
      <c r="E1008" s="17"/>
      <c r="F1008" s="58"/>
      <c r="G1008" s="12"/>
      <c r="H1008" s="17"/>
      <c r="I1008" s="23"/>
      <c r="J1008" s="17"/>
      <c r="K1008" s="17"/>
      <c r="L1008" s="17"/>
      <c r="M1008" s="17"/>
      <c r="N1008" s="17"/>
      <c r="O1008" s="17"/>
      <c r="P1008" s="17"/>
      <c r="Q1008" s="17"/>
    </row>
    <row r="1009" spans="2:17" ht="15" customHeight="1">
      <c r="B1009" s="59" t="s">
        <v>158</v>
      </c>
      <c r="C1009" s="83">
        <f>IFERROR(C1007/C1008,"")</f>
        <v>0.31123566022424137</v>
      </c>
      <c r="D1009" s="17"/>
      <c r="E1009" s="17"/>
      <c r="F1009" s="58"/>
      <c r="G1009" s="12"/>
      <c r="H1009" s="17"/>
      <c r="I1009" s="23"/>
      <c r="J1009" s="17"/>
      <c r="K1009" s="17"/>
      <c r="L1009" s="17"/>
      <c r="M1009" s="17"/>
      <c r="N1009" s="17"/>
      <c r="O1009" s="17"/>
      <c r="P1009" s="17"/>
      <c r="Q1009" s="17"/>
    </row>
    <row r="1010" spans="2:17" ht="15" customHeight="1">
      <c r="B1010" s="9"/>
      <c r="C1010" s="17"/>
      <c r="D1010" s="17"/>
      <c r="E1010" s="12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</row>
  </sheetData>
  <sortState xmlns:xlrd2="http://schemas.microsoft.com/office/spreadsheetml/2017/richdata2" ref="B229:AA239">
    <sortCondition ref="D229:D239"/>
  </sortState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5" manualBreakCount="15">
    <brk id="810" man="1"/>
    <brk id="268" man="1"/>
    <brk id="525" man="1"/>
    <brk id="942" man="1"/>
    <brk id="70" man="1"/>
    <brk id="369" man="1"/>
    <brk id="662" man="1"/>
    <brk id="237" man="1"/>
    <brk id="408" man="1"/>
    <brk id="314" man="1"/>
    <brk id="738" man="1"/>
    <brk id="867" man="1"/>
    <brk id="153" man="1"/>
    <brk id="582" man="1"/>
    <brk id="486" man="1"/>
  </rowBreaks>
  <drawing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E2EFD9"/>
  </sheetPr>
  <dimension ref="A1:AK1010"/>
  <sheetViews>
    <sheetView showGridLines="0" tabSelected="1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D2" sqref="D2"/>
    </sheetView>
  </sheetViews>
  <sheetFormatPr defaultColWidth="14.42578125" defaultRowHeight="15" customHeight="1" outlineLevelRow="1"/>
  <cols>
    <col min="1" max="1" width="4.7109375" customWidth="1"/>
    <col min="2" max="2" width="24.140625" customWidth="1"/>
    <col min="3" max="3" width="15.28515625" customWidth="1"/>
    <col min="4" max="4" width="33.7109375" customWidth="1"/>
    <col min="5" max="5" width="12.140625" customWidth="1"/>
    <col min="6" max="6" width="15.28515625" customWidth="1"/>
    <col min="7" max="7" width="16.140625" customWidth="1"/>
    <col min="8" max="8" width="14.42578125" bestFit="1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4.5703125" customWidth="1"/>
    <col min="15" max="15" width="13.28515625" customWidth="1"/>
    <col min="16" max="16" width="13.85546875" customWidth="1"/>
    <col min="17" max="17" width="15.85546875" bestFit="1" customWidth="1"/>
    <col min="18" max="18" width="2.85546875" customWidth="1"/>
    <col min="19" max="19" width="9.140625" hidden="1" customWidth="1"/>
    <col min="20" max="37" width="8.85546875" hidden="1" customWidth="1"/>
  </cols>
  <sheetData>
    <row r="1" spans="1:37" ht="66" customHeight="1" outlineLevel="1">
      <c r="A1" s="1"/>
      <c r="B1" s="346" t="s">
        <v>0</v>
      </c>
      <c r="C1" s="347"/>
      <c r="D1" s="2">
        <v>0</v>
      </c>
      <c r="E1" s="2">
        <v>0</v>
      </c>
      <c r="F1" s="5" t="s">
        <v>1</v>
      </c>
      <c r="G1" s="52"/>
      <c r="H1" s="5" t="s">
        <v>2</v>
      </c>
      <c r="I1" s="6" t="str">
        <f>C1009</f>
        <v/>
      </c>
      <c r="J1" s="5"/>
      <c r="K1" s="5"/>
      <c r="L1" s="5" t="s">
        <v>3</v>
      </c>
      <c r="M1" s="52"/>
      <c r="N1" s="5" t="s">
        <v>4</v>
      </c>
      <c r="O1" s="52"/>
      <c r="P1" s="340"/>
      <c r="Q1" s="341"/>
      <c r="R1" s="7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</row>
    <row r="2" spans="1:37" ht="17.25" customHeight="1" outlineLevel="1">
      <c r="A2" s="8"/>
      <c r="B2" s="9" t="s">
        <v>159</v>
      </c>
      <c r="C2" s="17"/>
      <c r="D2" s="11" t="s">
        <v>164</v>
      </c>
      <c r="E2" s="12"/>
      <c r="F2" s="14"/>
      <c r="G2" s="14"/>
      <c r="H2" s="14"/>
      <c r="I2" s="14"/>
      <c r="J2" s="14"/>
      <c r="K2" s="15" t="s">
        <v>6</v>
      </c>
      <c r="L2" s="16"/>
      <c r="M2" s="14"/>
      <c r="N2" s="15" t="s">
        <v>7</v>
      </c>
      <c r="O2" s="16">
        <v>0</v>
      </c>
      <c r="P2" s="15" t="s">
        <v>8</v>
      </c>
      <c r="Q2" s="16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7" ht="21.75" customHeight="1" outlineLevel="1">
      <c r="A3" s="18"/>
      <c r="B3" s="64"/>
      <c r="C3" s="65" t="s">
        <v>161</v>
      </c>
      <c r="D3" s="64"/>
      <c r="E3" s="66"/>
      <c r="F3" s="345" t="s">
        <v>10</v>
      </c>
      <c r="G3" s="343"/>
      <c r="H3" s="344"/>
      <c r="I3" s="345" t="s">
        <v>11</v>
      </c>
      <c r="J3" s="343"/>
      <c r="K3" s="344"/>
      <c r="L3" s="345" t="s">
        <v>12</v>
      </c>
      <c r="M3" s="343"/>
      <c r="N3" s="344"/>
      <c r="O3" s="345" t="s">
        <v>13</v>
      </c>
      <c r="P3" s="343"/>
      <c r="Q3" s="344"/>
      <c r="R3" s="18"/>
      <c r="S3" s="18"/>
      <c r="T3" s="18"/>
      <c r="U3" s="18"/>
      <c r="V3" s="18"/>
      <c r="W3" s="18"/>
      <c r="X3" s="18"/>
      <c r="Y3" s="18"/>
      <c r="Z3" s="18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</row>
    <row r="4" spans="1:37" ht="18.75" customHeight="1" outlineLevel="1">
      <c r="A4" s="17"/>
      <c r="B4" s="17"/>
      <c r="C4" s="17"/>
      <c r="D4" s="17"/>
      <c r="E4" s="67"/>
      <c r="F4" s="22"/>
      <c r="G4" s="24" t="s">
        <v>14</v>
      </c>
      <c r="H4" s="25">
        <f>C1004</f>
        <v>0</v>
      </c>
      <c r="I4" s="22"/>
      <c r="J4" s="24" t="s">
        <v>14</v>
      </c>
      <c r="K4" s="25">
        <f>C1005</f>
        <v>0</v>
      </c>
      <c r="L4" s="22"/>
      <c r="M4" s="24" t="s">
        <v>14</v>
      </c>
      <c r="N4" s="25">
        <f>C1006</f>
        <v>0</v>
      </c>
      <c r="O4" s="22"/>
      <c r="P4" s="24"/>
      <c r="Q4" s="25">
        <f>C1007</f>
        <v>0</v>
      </c>
      <c r="R4" s="17"/>
      <c r="S4" s="17"/>
      <c r="T4" s="17"/>
      <c r="U4" s="17"/>
      <c r="V4" s="17"/>
      <c r="W4" s="17"/>
      <c r="X4" s="17"/>
      <c r="Y4" s="17"/>
      <c r="Z4" s="17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</row>
    <row r="5" spans="1:37" ht="16.5" customHeight="1" outlineLevel="1">
      <c r="A5" s="26" t="s">
        <v>15</v>
      </c>
      <c r="B5" s="154" t="s">
        <v>16</v>
      </c>
      <c r="C5" s="155" t="s">
        <v>17</v>
      </c>
      <c r="D5" s="156" t="s">
        <v>18</v>
      </c>
      <c r="E5" s="156" t="s">
        <v>19</v>
      </c>
      <c r="F5" s="157" t="s">
        <v>20</v>
      </c>
      <c r="G5" s="149" t="s">
        <v>21</v>
      </c>
      <c r="H5" s="27" t="s">
        <v>22</v>
      </c>
      <c r="I5" s="157" t="s">
        <v>263</v>
      </c>
      <c r="J5" s="149" t="s">
        <v>264</v>
      </c>
      <c r="K5" s="27" t="s">
        <v>265</v>
      </c>
      <c r="L5" s="149" t="s">
        <v>266</v>
      </c>
      <c r="M5" s="149" t="s">
        <v>267</v>
      </c>
      <c r="N5" s="27" t="s">
        <v>268</v>
      </c>
      <c r="O5" s="149" t="s">
        <v>269</v>
      </c>
      <c r="P5" s="149" t="s">
        <v>270</v>
      </c>
      <c r="Q5" s="149" t="s">
        <v>271</v>
      </c>
      <c r="R5" s="17"/>
      <c r="S5" s="17"/>
      <c r="T5" s="17"/>
      <c r="U5" s="17"/>
      <c r="V5" s="17"/>
      <c r="W5" s="17"/>
      <c r="X5" s="17"/>
      <c r="Y5" s="17"/>
      <c r="Z5" s="17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</row>
    <row r="6" spans="1:37" ht="16.5" customHeight="1">
      <c r="A6" s="29"/>
      <c r="B6" s="281" t="s">
        <v>364</v>
      </c>
      <c r="C6" s="282">
        <v>100011</v>
      </c>
      <c r="D6" s="281" t="s">
        <v>355</v>
      </c>
      <c r="E6" s="283" t="s">
        <v>24</v>
      </c>
      <c r="F6" s="174"/>
      <c r="G6" s="159">
        <v>4.18</v>
      </c>
      <c r="H6" s="177">
        <f>CMVSem05[[#This Row],[Un. (R$)]]*CMVSem05[[#This Row],[Qtd.]]</f>
        <v>0</v>
      </c>
      <c r="I6" s="174"/>
      <c r="J6" s="175">
        <v>4.18</v>
      </c>
      <c r="K6" s="160" t="str">
        <f t="shared" ref="K6:K65" si="0">IF(I6="","",I6*J6)</f>
        <v/>
      </c>
      <c r="L6" s="174"/>
      <c r="M6" s="175">
        <f t="shared" ref="M6:M33" si="1">IF(J6=0," ",J6)</f>
        <v>4.18</v>
      </c>
      <c r="N6" s="160">
        <f t="shared" ref="N6:N33" si="2">IFERROR(L6*M6," ")</f>
        <v>0</v>
      </c>
      <c r="O6" s="163" t="str">
        <f t="shared" ref="O6:O33" si="3">IF(((F6+I6)-L6)=0," ",(F6+I6)-L6)</f>
        <v xml:space="preserve"> </v>
      </c>
      <c r="P6" s="175">
        <f t="shared" ref="P6:P33" si="4">M6</f>
        <v>4.18</v>
      </c>
      <c r="Q6" s="160" t="str">
        <f t="shared" ref="Q6:Q33" si="5">IFERROR((H6+K6)-N6," ")</f>
        <v xml:space="preserve"> </v>
      </c>
      <c r="R6" s="29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</row>
    <row r="7" spans="1:37" ht="16.5" customHeight="1">
      <c r="A7" s="29"/>
      <c r="B7" s="281" t="s">
        <v>364</v>
      </c>
      <c r="C7" s="282"/>
      <c r="D7" s="281" t="s">
        <v>362</v>
      </c>
      <c r="E7" s="283" t="s">
        <v>24</v>
      </c>
      <c r="F7" s="174"/>
      <c r="G7" s="159">
        <v>0</v>
      </c>
      <c r="H7" s="177">
        <f>CMVSem05[[#This Row],[Un. (R$)]]*CMVSem05[[#This Row],[Qtd.]]</f>
        <v>0</v>
      </c>
      <c r="I7" s="174"/>
      <c r="J7" s="175">
        <v>0</v>
      </c>
      <c r="K7" s="160" t="str">
        <f t="shared" si="0"/>
        <v/>
      </c>
      <c r="L7" s="174"/>
      <c r="M7" s="175">
        <v>0</v>
      </c>
      <c r="N7" s="160">
        <f t="shared" si="2"/>
        <v>0</v>
      </c>
      <c r="O7" s="163" t="str">
        <f t="shared" si="3"/>
        <v xml:space="preserve"> </v>
      </c>
      <c r="P7" s="175">
        <f t="shared" si="4"/>
        <v>0</v>
      </c>
      <c r="Q7" s="160" t="str">
        <f t="shared" si="5"/>
        <v xml:space="preserve"> </v>
      </c>
      <c r="R7" s="29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</row>
    <row r="8" spans="1:37" ht="16.5" customHeight="1">
      <c r="A8" s="29"/>
      <c r="B8" s="281" t="s">
        <v>364</v>
      </c>
      <c r="C8" s="282"/>
      <c r="D8" s="281" t="s">
        <v>514</v>
      </c>
      <c r="E8" s="283" t="s">
        <v>24</v>
      </c>
      <c r="F8" s="174"/>
      <c r="G8" s="159">
        <v>18.53</v>
      </c>
      <c r="H8" s="177">
        <f>CMVSem05[[#This Row],[Un. (R$)]]*CMVSem05[[#This Row],[Qtd.]]</f>
        <v>0</v>
      </c>
      <c r="I8" s="174"/>
      <c r="J8" s="175">
        <v>18.53</v>
      </c>
      <c r="K8" s="160" t="str">
        <f t="shared" si="0"/>
        <v/>
      </c>
      <c r="L8" s="174"/>
      <c r="M8" s="175">
        <f t="shared" si="1"/>
        <v>18.53</v>
      </c>
      <c r="N8" s="160">
        <f t="shared" si="2"/>
        <v>0</v>
      </c>
      <c r="O8" s="163" t="str">
        <f t="shared" si="3"/>
        <v xml:space="preserve"> </v>
      </c>
      <c r="P8" s="175">
        <f t="shared" si="4"/>
        <v>18.53</v>
      </c>
      <c r="Q8" s="160" t="str">
        <f t="shared" si="5"/>
        <v xml:space="preserve"> </v>
      </c>
      <c r="R8" s="29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</row>
    <row r="9" spans="1:37" ht="16.5" customHeight="1">
      <c r="A9" s="29"/>
      <c r="B9" s="281" t="s">
        <v>364</v>
      </c>
      <c r="C9" s="282">
        <v>100040</v>
      </c>
      <c r="D9" s="281" t="s">
        <v>329</v>
      </c>
      <c r="E9" s="283" t="s">
        <v>24</v>
      </c>
      <c r="F9" s="158"/>
      <c r="G9" s="159">
        <v>18.47</v>
      </c>
      <c r="H9" s="177">
        <f>CMVSem05[[#This Row],[Un. (R$)]]*CMVSem05[[#This Row],[Qtd.]]</f>
        <v>0</v>
      </c>
      <c r="I9" s="158"/>
      <c r="J9" s="162">
        <v>18.47</v>
      </c>
      <c r="K9" s="160" t="str">
        <f t="shared" si="0"/>
        <v/>
      </c>
      <c r="L9" s="158"/>
      <c r="M9" s="162">
        <f t="shared" si="1"/>
        <v>18.47</v>
      </c>
      <c r="N9" s="160">
        <f t="shared" si="2"/>
        <v>0</v>
      </c>
      <c r="O9" s="163" t="str">
        <f t="shared" si="3"/>
        <v xml:space="preserve"> </v>
      </c>
      <c r="P9" s="162">
        <f t="shared" si="4"/>
        <v>18.47</v>
      </c>
      <c r="Q9" s="160" t="str">
        <f t="shared" si="5"/>
        <v xml:space="preserve"> </v>
      </c>
      <c r="R9" s="29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</row>
    <row r="10" spans="1:37" ht="16.5" customHeight="1">
      <c r="A10" s="29"/>
      <c r="B10" s="281" t="s">
        <v>364</v>
      </c>
      <c r="C10" s="282">
        <v>100024</v>
      </c>
      <c r="D10" s="281" t="s">
        <v>44</v>
      </c>
      <c r="E10" s="283" t="s">
        <v>24</v>
      </c>
      <c r="F10" s="158"/>
      <c r="G10" s="159">
        <v>6.86</v>
      </c>
      <c r="H10" s="177">
        <f>CMVSem05[[#This Row],[Un. (R$)]]*CMVSem05[[#This Row],[Qtd.]]</f>
        <v>0</v>
      </c>
      <c r="I10" s="158"/>
      <c r="J10" s="162">
        <v>6.86</v>
      </c>
      <c r="K10" s="160" t="str">
        <f t="shared" si="0"/>
        <v/>
      </c>
      <c r="L10" s="158"/>
      <c r="M10" s="162">
        <f t="shared" si="1"/>
        <v>6.86</v>
      </c>
      <c r="N10" s="160">
        <f t="shared" si="2"/>
        <v>0</v>
      </c>
      <c r="O10" s="163" t="str">
        <f t="shared" si="3"/>
        <v xml:space="preserve"> </v>
      </c>
      <c r="P10" s="162">
        <f t="shared" si="4"/>
        <v>6.86</v>
      </c>
      <c r="Q10" s="160" t="str">
        <f t="shared" si="5"/>
        <v xml:space="preserve"> </v>
      </c>
      <c r="R10" s="29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</row>
    <row r="11" spans="1:37" ht="16.5" customHeight="1">
      <c r="A11" s="29"/>
      <c r="B11" s="281" t="s">
        <v>364</v>
      </c>
      <c r="C11" s="282">
        <v>100001</v>
      </c>
      <c r="D11" s="281" t="s">
        <v>23</v>
      </c>
      <c r="E11" s="283" t="s">
        <v>24</v>
      </c>
      <c r="F11" s="158"/>
      <c r="G11" s="159">
        <v>28.99</v>
      </c>
      <c r="H11" s="177">
        <f>CMVSem05[[#This Row],[Un. (R$)]]*CMVSem05[[#This Row],[Qtd.]]</f>
        <v>0</v>
      </c>
      <c r="I11" s="158"/>
      <c r="J11" s="161">
        <v>28.99</v>
      </c>
      <c r="K11" s="160" t="str">
        <f t="shared" si="0"/>
        <v/>
      </c>
      <c r="L11" s="158"/>
      <c r="M11" s="162">
        <f t="shared" si="1"/>
        <v>28.99</v>
      </c>
      <c r="N11" s="160">
        <f t="shared" si="2"/>
        <v>0</v>
      </c>
      <c r="O11" s="163" t="str">
        <f t="shared" si="3"/>
        <v xml:space="preserve"> </v>
      </c>
      <c r="P11" s="162">
        <f t="shared" si="4"/>
        <v>28.99</v>
      </c>
      <c r="Q11" s="160" t="str">
        <f t="shared" si="5"/>
        <v xml:space="preserve"> </v>
      </c>
      <c r="R11" s="29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</row>
    <row r="12" spans="1:37" ht="16.5" customHeight="1">
      <c r="A12" s="29"/>
      <c r="B12" s="281" t="s">
        <v>364</v>
      </c>
      <c r="C12" s="282">
        <v>100000</v>
      </c>
      <c r="D12" s="281" t="s">
        <v>335</v>
      </c>
      <c r="E12" s="283" t="s">
        <v>24</v>
      </c>
      <c r="F12" s="158"/>
      <c r="G12" s="159">
        <v>19.13</v>
      </c>
      <c r="H12" s="177">
        <f>CMVSem05[[#This Row],[Un. (R$)]]*CMVSem05[[#This Row],[Qtd.]]</f>
        <v>0</v>
      </c>
      <c r="I12" s="158"/>
      <c r="J12" s="162">
        <v>19.13</v>
      </c>
      <c r="K12" s="160" t="str">
        <f t="shared" si="0"/>
        <v/>
      </c>
      <c r="L12" s="158"/>
      <c r="M12" s="162">
        <f t="shared" si="1"/>
        <v>19.13</v>
      </c>
      <c r="N12" s="160">
        <f t="shared" si="2"/>
        <v>0</v>
      </c>
      <c r="O12" s="163" t="str">
        <f t="shared" si="3"/>
        <v xml:space="preserve"> </v>
      </c>
      <c r="P12" s="162">
        <f t="shared" si="4"/>
        <v>19.13</v>
      </c>
      <c r="Q12" s="160" t="str">
        <f t="shared" si="5"/>
        <v xml:space="preserve"> </v>
      </c>
      <c r="R12" s="29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</row>
    <row r="13" spans="1:37" ht="16.5" customHeight="1">
      <c r="A13" s="29"/>
      <c r="B13" s="281" t="s">
        <v>364</v>
      </c>
      <c r="C13" s="282">
        <v>100002</v>
      </c>
      <c r="D13" s="281" t="s">
        <v>26</v>
      </c>
      <c r="E13" s="283" t="s">
        <v>24</v>
      </c>
      <c r="F13" s="158"/>
      <c r="G13" s="159">
        <v>4</v>
      </c>
      <c r="H13" s="177">
        <f>CMVSem05[[#This Row],[Un. (R$)]]*CMVSem05[[#This Row],[Qtd.]]</f>
        <v>0</v>
      </c>
      <c r="I13" s="158"/>
      <c r="J13" s="162">
        <v>4.8099999999999996</v>
      </c>
      <c r="K13" s="160" t="str">
        <f t="shared" si="0"/>
        <v/>
      </c>
      <c r="L13" s="158"/>
      <c r="M13" s="162">
        <f t="shared" si="1"/>
        <v>4.8099999999999996</v>
      </c>
      <c r="N13" s="160">
        <f t="shared" si="2"/>
        <v>0</v>
      </c>
      <c r="O13" s="163" t="str">
        <f t="shared" si="3"/>
        <v xml:space="preserve"> </v>
      </c>
      <c r="P13" s="162">
        <f t="shared" si="4"/>
        <v>4.8099999999999996</v>
      </c>
      <c r="Q13" s="160" t="str">
        <f t="shared" si="5"/>
        <v xml:space="preserve"> </v>
      </c>
      <c r="R13" s="29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37" ht="16.5" customHeight="1">
      <c r="A14" s="29"/>
      <c r="B14" s="281" t="s">
        <v>364</v>
      </c>
      <c r="C14" s="282">
        <v>100051</v>
      </c>
      <c r="D14" s="281" t="s">
        <v>58</v>
      </c>
      <c r="E14" s="283" t="s">
        <v>24</v>
      </c>
      <c r="F14" s="158"/>
      <c r="G14" s="159">
        <v>26.25</v>
      </c>
      <c r="H14" s="177">
        <f>CMVSem05[[#This Row],[Un. (R$)]]*CMVSem05[[#This Row],[Qtd.]]</f>
        <v>0</v>
      </c>
      <c r="I14" s="158"/>
      <c r="J14" s="162">
        <v>26.25</v>
      </c>
      <c r="K14" s="160" t="str">
        <f t="shared" si="0"/>
        <v/>
      </c>
      <c r="L14" s="158"/>
      <c r="M14" s="162">
        <f t="shared" si="1"/>
        <v>26.25</v>
      </c>
      <c r="N14" s="160">
        <f t="shared" si="2"/>
        <v>0</v>
      </c>
      <c r="O14" s="163" t="str">
        <f t="shared" si="3"/>
        <v xml:space="preserve"> </v>
      </c>
      <c r="P14" s="162">
        <f t="shared" si="4"/>
        <v>26.25</v>
      </c>
      <c r="Q14" s="160" t="str">
        <f t="shared" si="5"/>
        <v xml:space="preserve"> </v>
      </c>
      <c r="R14" s="29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</row>
    <row r="15" spans="1:37" ht="16.5" customHeight="1">
      <c r="A15" s="29"/>
      <c r="B15" s="281" t="s">
        <v>364</v>
      </c>
      <c r="C15" s="282">
        <v>100043</v>
      </c>
      <c r="D15" s="281" t="s">
        <v>389</v>
      </c>
      <c r="E15" s="283" t="s">
        <v>24</v>
      </c>
      <c r="F15" s="158"/>
      <c r="G15" s="159">
        <v>50.89</v>
      </c>
      <c r="H15" s="177">
        <f>CMVSem05[[#This Row],[Un. (R$)]]*CMVSem05[[#This Row],[Qtd.]]</f>
        <v>0</v>
      </c>
      <c r="I15" s="158"/>
      <c r="J15" s="162">
        <v>50.89</v>
      </c>
      <c r="K15" s="160" t="str">
        <f t="shared" si="0"/>
        <v/>
      </c>
      <c r="L15" s="158"/>
      <c r="M15" s="162">
        <f t="shared" si="1"/>
        <v>50.89</v>
      </c>
      <c r="N15" s="160">
        <f t="shared" si="2"/>
        <v>0</v>
      </c>
      <c r="O15" s="163" t="str">
        <f t="shared" si="3"/>
        <v xml:space="preserve"> </v>
      </c>
      <c r="P15" s="162">
        <f t="shared" si="4"/>
        <v>50.89</v>
      </c>
      <c r="Q15" s="160" t="str">
        <f t="shared" si="5"/>
        <v xml:space="preserve"> </v>
      </c>
      <c r="R15" s="29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</row>
    <row r="16" spans="1:37" ht="16.5" customHeight="1">
      <c r="A16" s="29"/>
      <c r="B16" s="281" t="s">
        <v>364</v>
      </c>
      <c r="C16" s="282">
        <v>100049</v>
      </c>
      <c r="D16" s="281" t="s">
        <v>250</v>
      </c>
      <c r="E16" s="283" t="s">
        <v>24</v>
      </c>
      <c r="F16" s="158"/>
      <c r="G16" s="159">
        <v>16.77</v>
      </c>
      <c r="H16" s="177">
        <f>CMVSem05[[#This Row],[Un. (R$)]]*CMVSem05[[#This Row],[Qtd.]]</f>
        <v>0</v>
      </c>
      <c r="I16" s="158"/>
      <c r="J16" s="162">
        <v>16.77</v>
      </c>
      <c r="K16" s="160" t="str">
        <f t="shared" si="0"/>
        <v/>
      </c>
      <c r="L16" s="158"/>
      <c r="M16" s="162">
        <f t="shared" si="1"/>
        <v>16.77</v>
      </c>
      <c r="N16" s="160">
        <f t="shared" si="2"/>
        <v>0</v>
      </c>
      <c r="O16" s="163" t="str">
        <f t="shared" si="3"/>
        <v xml:space="preserve"> </v>
      </c>
      <c r="P16" s="162">
        <f t="shared" si="4"/>
        <v>16.77</v>
      </c>
      <c r="Q16" s="160" t="str">
        <f t="shared" si="5"/>
        <v xml:space="preserve"> </v>
      </c>
      <c r="R16" s="29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</row>
    <row r="17" spans="1:37" ht="16.5" customHeight="1">
      <c r="A17" s="29"/>
      <c r="B17" s="281" t="s">
        <v>364</v>
      </c>
      <c r="C17" s="282">
        <v>100059</v>
      </c>
      <c r="D17" s="281" t="s">
        <v>64</v>
      </c>
      <c r="E17" s="283" t="s">
        <v>65</v>
      </c>
      <c r="F17" s="158"/>
      <c r="G17" s="159">
        <v>35</v>
      </c>
      <c r="H17" s="177">
        <f>CMVSem05[[#This Row],[Un. (R$)]]*CMVSem05[[#This Row],[Qtd.]]</f>
        <v>0</v>
      </c>
      <c r="I17" s="158"/>
      <c r="J17" s="162">
        <v>35</v>
      </c>
      <c r="K17" s="160" t="str">
        <f t="shared" si="0"/>
        <v/>
      </c>
      <c r="L17" s="158"/>
      <c r="M17" s="162">
        <f t="shared" si="1"/>
        <v>35</v>
      </c>
      <c r="N17" s="160">
        <f t="shared" si="2"/>
        <v>0</v>
      </c>
      <c r="O17" s="163" t="str">
        <f t="shared" si="3"/>
        <v xml:space="preserve"> </v>
      </c>
      <c r="P17" s="162">
        <f t="shared" si="4"/>
        <v>35</v>
      </c>
      <c r="Q17" s="160" t="str">
        <f t="shared" si="5"/>
        <v xml:space="preserve"> </v>
      </c>
      <c r="R17" s="29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</row>
    <row r="18" spans="1:37" ht="16.5" customHeight="1">
      <c r="A18" s="29"/>
      <c r="B18" s="281" t="s">
        <v>364</v>
      </c>
      <c r="C18" s="282">
        <v>100058</v>
      </c>
      <c r="D18" s="281" t="s">
        <v>63</v>
      </c>
      <c r="E18" s="283" t="s">
        <v>30</v>
      </c>
      <c r="F18" s="158"/>
      <c r="G18" s="159">
        <v>11.81</v>
      </c>
      <c r="H18" s="177">
        <f>CMVSem05[[#This Row],[Un. (R$)]]*CMVSem05[[#This Row],[Qtd.]]</f>
        <v>0</v>
      </c>
      <c r="I18" s="158"/>
      <c r="J18" s="162">
        <v>11.81</v>
      </c>
      <c r="K18" s="160" t="str">
        <f t="shared" si="0"/>
        <v/>
      </c>
      <c r="L18" s="158"/>
      <c r="M18" s="162">
        <f t="shared" si="1"/>
        <v>11.81</v>
      </c>
      <c r="N18" s="160">
        <f t="shared" si="2"/>
        <v>0</v>
      </c>
      <c r="O18" s="163" t="str">
        <f t="shared" si="3"/>
        <v xml:space="preserve"> </v>
      </c>
      <c r="P18" s="162">
        <f t="shared" si="4"/>
        <v>11.81</v>
      </c>
      <c r="Q18" s="160" t="str">
        <f t="shared" si="5"/>
        <v xml:space="preserve"> </v>
      </c>
      <c r="R18" s="29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</row>
    <row r="19" spans="1:37" ht="16.5" customHeight="1">
      <c r="A19" s="29"/>
      <c r="B19" s="281" t="s">
        <v>364</v>
      </c>
      <c r="C19" s="282">
        <v>100028</v>
      </c>
      <c r="D19" s="281" t="s">
        <v>358</v>
      </c>
      <c r="E19" s="283" t="s">
        <v>24</v>
      </c>
      <c r="F19" s="158"/>
      <c r="G19" s="159">
        <v>33.79</v>
      </c>
      <c r="H19" s="177">
        <f>CMVSem05[[#This Row],[Un. (R$)]]*CMVSem05[[#This Row],[Qtd.]]</f>
        <v>0</v>
      </c>
      <c r="I19" s="158"/>
      <c r="J19" s="162">
        <v>26.9</v>
      </c>
      <c r="K19" s="160" t="str">
        <f t="shared" si="0"/>
        <v/>
      </c>
      <c r="L19" s="158"/>
      <c r="M19" s="162">
        <f t="shared" si="1"/>
        <v>26.9</v>
      </c>
      <c r="N19" s="160">
        <f t="shared" si="2"/>
        <v>0</v>
      </c>
      <c r="O19" s="163" t="str">
        <f t="shared" si="3"/>
        <v xml:space="preserve"> </v>
      </c>
      <c r="P19" s="162">
        <f t="shared" si="4"/>
        <v>26.9</v>
      </c>
      <c r="Q19" s="160" t="str">
        <f t="shared" si="5"/>
        <v xml:space="preserve"> </v>
      </c>
      <c r="R19" s="29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</row>
    <row r="20" spans="1:37" ht="16.5" customHeight="1">
      <c r="A20" s="29"/>
      <c r="B20" s="281" t="s">
        <v>364</v>
      </c>
      <c r="C20" s="282">
        <v>100033</v>
      </c>
      <c r="D20" s="281" t="s">
        <v>361</v>
      </c>
      <c r="E20" s="283" t="s">
        <v>24</v>
      </c>
      <c r="F20" s="174"/>
      <c r="G20" s="159">
        <v>10.25</v>
      </c>
      <c r="H20" s="177">
        <f>CMVSem05[[#This Row],[Un. (R$)]]*CMVSem05[[#This Row],[Qtd.]]</f>
        <v>0</v>
      </c>
      <c r="I20" s="174"/>
      <c r="J20" s="175">
        <v>10.25</v>
      </c>
      <c r="K20" s="160" t="str">
        <f t="shared" si="0"/>
        <v/>
      </c>
      <c r="L20" s="174"/>
      <c r="M20" s="175">
        <f t="shared" si="1"/>
        <v>10.25</v>
      </c>
      <c r="N20" s="160">
        <f t="shared" si="2"/>
        <v>0</v>
      </c>
      <c r="O20" s="163" t="str">
        <f t="shared" si="3"/>
        <v xml:space="preserve"> </v>
      </c>
      <c r="P20" s="175">
        <f t="shared" si="4"/>
        <v>10.25</v>
      </c>
      <c r="Q20" s="160" t="str">
        <f t="shared" si="5"/>
        <v xml:space="preserve"> </v>
      </c>
      <c r="R20" s="29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</row>
    <row r="21" spans="1:37" ht="16.5" customHeight="1">
      <c r="A21" s="29"/>
      <c r="B21" s="281" t="s">
        <v>364</v>
      </c>
      <c r="C21" s="282">
        <v>100032</v>
      </c>
      <c r="D21" s="281" t="s">
        <v>360</v>
      </c>
      <c r="E21" s="283" t="s">
        <v>24</v>
      </c>
      <c r="F21" s="158"/>
      <c r="G21" s="159">
        <v>11.63</v>
      </c>
      <c r="H21" s="177">
        <f>CMVSem05[[#This Row],[Un. (R$)]]*CMVSem05[[#This Row],[Qtd.]]</f>
        <v>0</v>
      </c>
      <c r="I21" s="158"/>
      <c r="J21" s="162">
        <v>13.83</v>
      </c>
      <c r="K21" s="160" t="str">
        <f t="shared" si="0"/>
        <v/>
      </c>
      <c r="L21" s="158"/>
      <c r="M21" s="162">
        <f t="shared" si="1"/>
        <v>13.83</v>
      </c>
      <c r="N21" s="160">
        <f t="shared" si="2"/>
        <v>0</v>
      </c>
      <c r="O21" s="163" t="str">
        <f t="shared" si="3"/>
        <v xml:space="preserve"> </v>
      </c>
      <c r="P21" s="162">
        <f t="shared" si="4"/>
        <v>13.83</v>
      </c>
      <c r="Q21" s="160" t="str">
        <f t="shared" si="5"/>
        <v xml:space="preserve"> </v>
      </c>
      <c r="R21" s="29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</row>
    <row r="22" spans="1:37" ht="16.5" customHeight="1">
      <c r="A22" s="29"/>
      <c r="B22" s="281" t="s">
        <v>364</v>
      </c>
      <c r="C22" s="282">
        <v>100030</v>
      </c>
      <c r="D22" s="281" t="s">
        <v>47</v>
      </c>
      <c r="E22" s="283" t="s">
        <v>24</v>
      </c>
      <c r="F22" s="174"/>
      <c r="G22" s="159">
        <v>13.11</v>
      </c>
      <c r="H22" s="177">
        <f>CMVSem05[[#This Row],[Un. (R$)]]*CMVSem05[[#This Row],[Qtd.]]</f>
        <v>0</v>
      </c>
      <c r="I22" s="174"/>
      <c r="J22" s="175">
        <v>13.11</v>
      </c>
      <c r="K22" s="160" t="str">
        <f t="shared" si="0"/>
        <v/>
      </c>
      <c r="L22" s="174"/>
      <c r="M22" s="175">
        <f t="shared" si="1"/>
        <v>13.11</v>
      </c>
      <c r="N22" s="160">
        <f t="shared" si="2"/>
        <v>0</v>
      </c>
      <c r="O22" s="163" t="str">
        <f t="shared" si="3"/>
        <v xml:space="preserve"> </v>
      </c>
      <c r="P22" s="175">
        <f t="shared" si="4"/>
        <v>13.11</v>
      </c>
      <c r="Q22" s="160" t="str">
        <f t="shared" si="5"/>
        <v xml:space="preserve"> </v>
      </c>
      <c r="R22" s="29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</row>
    <row r="23" spans="1:37" ht="16.5" customHeight="1">
      <c r="A23" s="29"/>
      <c r="B23" s="281" t="s">
        <v>364</v>
      </c>
      <c r="C23" s="282">
        <v>100031</v>
      </c>
      <c r="D23" s="281" t="s">
        <v>359</v>
      </c>
      <c r="E23" s="283" t="s">
        <v>24</v>
      </c>
      <c r="F23" s="158"/>
      <c r="G23" s="159">
        <v>25.12</v>
      </c>
      <c r="H23" s="177">
        <f>CMVSem05[[#This Row],[Un. (R$)]]*CMVSem05[[#This Row],[Qtd.]]</f>
        <v>0</v>
      </c>
      <c r="I23" s="158"/>
      <c r="J23" s="162">
        <v>28.06</v>
      </c>
      <c r="K23" s="160" t="str">
        <f t="shared" si="0"/>
        <v/>
      </c>
      <c r="L23" s="158"/>
      <c r="M23" s="162">
        <f t="shared" si="1"/>
        <v>28.06</v>
      </c>
      <c r="N23" s="160">
        <f t="shared" si="2"/>
        <v>0</v>
      </c>
      <c r="O23" s="163" t="str">
        <f t="shared" si="3"/>
        <v xml:space="preserve"> </v>
      </c>
      <c r="P23" s="162">
        <f t="shared" si="4"/>
        <v>28.06</v>
      </c>
      <c r="Q23" s="160" t="str">
        <f t="shared" si="5"/>
        <v xml:space="preserve"> </v>
      </c>
      <c r="R23" s="29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</row>
    <row r="24" spans="1:37" ht="16.5" customHeight="1">
      <c r="A24" s="29"/>
      <c r="B24" s="281" t="s">
        <v>364</v>
      </c>
      <c r="C24" s="282">
        <v>100016</v>
      </c>
      <c r="D24" s="281" t="s">
        <v>37</v>
      </c>
      <c r="E24" s="283" t="s">
        <v>24</v>
      </c>
      <c r="F24" s="174"/>
      <c r="G24" s="159">
        <v>10.68</v>
      </c>
      <c r="H24" s="177">
        <f>CMVSem05[[#This Row],[Un. (R$)]]*CMVSem05[[#This Row],[Qtd.]]</f>
        <v>0</v>
      </c>
      <c r="I24" s="174"/>
      <c r="J24" s="175">
        <v>10.68</v>
      </c>
      <c r="K24" s="160" t="str">
        <f t="shared" si="0"/>
        <v/>
      </c>
      <c r="L24" s="174"/>
      <c r="M24" s="175">
        <f t="shared" si="1"/>
        <v>10.68</v>
      </c>
      <c r="N24" s="160">
        <f t="shared" si="2"/>
        <v>0</v>
      </c>
      <c r="O24" s="163" t="str">
        <f t="shared" si="3"/>
        <v xml:space="preserve"> </v>
      </c>
      <c r="P24" s="175">
        <f t="shared" si="4"/>
        <v>10.68</v>
      </c>
      <c r="Q24" s="160" t="str">
        <f t="shared" si="5"/>
        <v xml:space="preserve"> </v>
      </c>
      <c r="R24" s="29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</row>
    <row r="25" spans="1:37" ht="16.5" customHeight="1">
      <c r="A25" s="29"/>
      <c r="B25" s="281" t="s">
        <v>364</v>
      </c>
      <c r="C25" s="282"/>
      <c r="D25" s="281" t="s">
        <v>363</v>
      </c>
      <c r="E25" s="283" t="s">
        <v>30</v>
      </c>
      <c r="F25" s="158"/>
      <c r="G25" s="159">
        <v>10.57</v>
      </c>
      <c r="H25" s="177">
        <f>CMVSem05[[#This Row],[Un. (R$)]]*CMVSem05[[#This Row],[Qtd.]]</f>
        <v>0</v>
      </c>
      <c r="I25" s="158"/>
      <c r="J25" s="162">
        <v>10.57</v>
      </c>
      <c r="K25" s="160" t="str">
        <f t="shared" si="0"/>
        <v/>
      </c>
      <c r="L25" s="158"/>
      <c r="M25" s="162">
        <f t="shared" si="1"/>
        <v>10.57</v>
      </c>
      <c r="N25" s="160">
        <f t="shared" si="2"/>
        <v>0</v>
      </c>
      <c r="O25" s="163" t="str">
        <f t="shared" si="3"/>
        <v xml:space="preserve"> </v>
      </c>
      <c r="P25" s="162">
        <f t="shared" si="4"/>
        <v>10.57</v>
      </c>
      <c r="Q25" s="160" t="str">
        <f t="shared" si="5"/>
        <v xml:space="preserve"> </v>
      </c>
      <c r="R25" s="29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1:37" ht="16.5" customHeight="1">
      <c r="A26" s="29"/>
      <c r="B26" s="281" t="s">
        <v>364</v>
      </c>
      <c r="C26" s="282">
        <v>100038</v>
      </c>
      <c r="D26" s="281" t="s">
        <v>462</v>
      </c>
      <c r="E26" s="283" t="s">
        <v>24</v>
      </c>
      <c r="F26" s="158"/>
      <c r="G26" s="159">
        <v>19.52</v>
      </c>
      <c r="H26" s="177">
        <f>CMVSem05[[#This Row],[Un. (R$)]]*CMVSem05[[#This Row],[Qtd.]]</f>
        <v>0</v>
      </c>
      <c r="I26" s="158"/>
      <c r="J26" s="162">
        <v>19.52</v>
      </c>
      <c r="K26" s="160" t="str">
        <f t="shared" si="0"/>
        <v/>
      </c>
      <c r="L26" s="158"/>
      <c r="M26" s="162">
        <f t="shared" si="1"/>
        <v>19.52</v>
      </c>
      <c r="N26" s="160">
        <f t="shared" si="2"/>
        <v>0</v>
      </c>
      <c r="O26" s="163" t="str">
        <f t="shared" si="3"/>
        <v xml:space="preserve"> </v>
      </c>
      <c r="P26" s="162">
        <f t="shared" si="4"/>
        <v>19.52</v>
      </c>
      <c r="Q26" s="160" t="str">
        <f t="shared" si="5"/>
        <v xml:space="preserve"> </v>
      </c>
      <c r="R26" s="29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</row>
    <row r="27" spans="1:37" ht="16.5" customHeight="1">
      <c r="A27" s="29"/>
      <c r="B27" s="281" t="s">
        <v>364</v>
      </c>
      <c r="C27" s="282">
        <v>100048</v>
      </c>
      <c r="D27" s="281" t="s">
        <v>241</v>
      </c>
      <c r="E27" s="283" t="s">
        <v>24</v>
      </c>
      <c r="F27" s="174"/>
      <c r="G27" s="159">
        <v>22</v>
      </c>
      <c r="H27" s="177">
        <f>CMVSem05[[#This Row],[Un. (R$)]]*CMVSem05[[#This Row],[Qtd.]]</f>
        <v>0</v>
      </c>
      <c r="I27" s="174"/>
      <c r="J27" s="175">
        <v>22</v>
      </c>
      <c r="K27" s="160" t="str">
        <f t="shared" si="0"/>
        <v/>
      </c>
      <c r="L27" s="174"/>
      <c r="M27" s="175">
        <f t="shared" si="1"/>
        <v>22</v>
      </c>
      <c r="N27" s="160">
        <f t="shared" si="2"/>
        <v>0</v>
      </c>
      <c r="O27" s="163" t="str">
        <f t="shared" si="3"/>
        <v xml:space="preserve"> </v>
      </c>
      <c r="P27" s="175">
        <f t="shared" si="4"/>
        <v>22</v>
      </c>
      <c r="Q27" s="160" t="str">
        <f t="shared" si="5"/>
        <v xml:space="preserve"> </v>
      </c>
      <c r="R27" s="29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1:37" ht="16.5" customHeight="1">
      <c r="A28" s="29"/>
      <c r="B28" s="281" t="s">
        <v>364</v>
      </c>
      <c r="C28" s="282">
        <v>100066</v>
      </c>
      <c r="D28" s="281" t="s">
        <v>71</v>
      </c>
      <c r="E28" s="283" t="s">
        <v>24</v>
      </c>
      <c r="F28" s="158"/>
      <c r="G28" s="159">
        <v>15.61</v>
      </c>
      <c r="H28" s="177">
        <f>CMVSem05[[#This Row],[Un. (R$)]]*CMVSem05[[#This Row],[Qtd.]]</f>
        <v>0</v>
      </c>
      <c r="I28" s="158"/>
      <c r="J28" s="162">
        <v>15.61</v>
      </c>
      <c r="K28" s="160" t="str">
        <f t="shared" si="0"/>
        <v/>
      </c>
      <c r="L28" s="158"/>
      <c r="M28" s="162">
        <f t="shared" si="1"/>
        <v>15.61</v>
      </c>
      <c r="N28" s="160">
        <f t="shared" si="2"/>
        <v>0</v>
      </c>
      <c r="O28" s="163" t="str">
        <f t="shared" si="3"/>
        <v xml:space="preserve"> </v>
      </c>
      <c r="P28" s="162">
        <f t="shared" si="4"/>
        <v>15.61</v>
      </c>
      <c r="Q28" s="160" t="str">
        <f t="shared" si="5"/>
        <v xml:space="preserve"> </v>
      </c>
      <c r="R28" s="29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</row>
    <row r="29" spans="1:37" ht="16.5" customHeight="1">
      <c r="A29" s="29"/>
      <c r="B29" s="281" t="s">
        <v>364</v>
      </c>
      <c r="C29" s="282">
        <v>100060</v>
      </c>
      <c r="D29" s="281" t="s">
        <v>536</v>
      </c>
      <c r="E29" s="283" t="s">
        <v>24</v>
      </c>
      <c r="F29" s="174"/>
      <c r="G29" s="159">
        <v>8.9</v>
      </c>
      <c r="H29" s="177">
        <f>CMVSem05[[#This Row],[Un. (R$)]]*CMVSem05[[#This Row],[Qtd.]]</f>
        <v>0</v>
      </c>
      <c r="I29" s="174"/>
      <c r="J29" s="175">
        <v>8.9</v>
      </c>
      <c r="K29" s="160" t="str">
        <f t="shared" si="0"/>
        <v/>
      </c>
      <c r="L29" s="174"/>
      <c r="M29" s="175">
        <f t="shared" si="1"/>
        <v>8.9</v>
      </c>
      <c r="N29" s="160">
        <f t="shared" si="2"/>
        <v>0</v>
      </c>
      <c r="O29" s="163" t="str">
        <f t="shared" si="3"/>
        <v xml:space="preserve"> </v>
      </c>
      <c r="P29" s="175">
        <f t="shared" si="4"/>
        <v>8.9</v>
      </c>
      <c r="Q29" s="160" t="str">
        <f t="shared" si="5"/>
        <v xml:space="preserve"> </v>
      </c>
      <c r="R29" s="29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</row>
    <row r="30" spans="1:37" ht="16.5" customHeight="1">
      <c r="A30" s="29"/>
      <c r="B30" s="281" t="s">
        <v>364</v>
      </c>
      <c r="C30" s="282">
        <v>100046</v>
      </c>
      <c r="D30" s="281" t="s">
        <v>328</v>
      </c>
      <c r="E30" s="283" t="s">
        <v>24</v>
      </c>
      <c r="F30" s="158"/>
      <c r="G30" s="159">
        <v>29.04</v>
      </c>
      <c r="H30" s="177">
        <f>CMVSem05[[#This Row],[Un. (R$)]]*CMVSem05[[#This Row],[Qtd.]]</f>
        <v>0</v>
      </c>
      <c r="I30" s="158"/>
      <c r="J30" s="162">
        <v>29.04</v>
      </c>
      <c r="K30" s="160" t="str">
        <f t="shared" si="0"/>
        <v/>
      </c>
      <c r="L30" s="158"/>
      <c r="M30" s="162">
        <f t="shared" si="1"/>
        <v>29.04</v>
      </c>
      <c r="N30" s="160">
        <f t="shared" si="2"/>
        <v>0</v>
      </c>
      <c r="O30" s="163" t="str">
        <f t="shared" si="3"/>
        <v xml:space="preserve"> </v>
      </c>
      <c r="P30" s="162">
        <f t="shared" si="4"/>
        <v>29.04</v>
      </c>
      <c r="Q30" s="160" t="str">
        <f t="shared" si="5"/>
        <v xml:space="preserve"> </v>
      </c>
      <c r="R30" s="29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</row>
    <row r="31" spans="1:37" ht="16.5" customHeight="1">
      <c r="A31" s="29"/>
      <c r="B31" s="281" t="s">
        <v>364</v>
      </c>
      <c r="C31" s="282">
        <v>100020</v>
      </c>
      <c r="D31" s="281" t="s">
        <v>40</v>
      </c>
      <c r="E31" s="283" t="s">
        <v>30</v>
      </c>
      <c r="F31" s="174"/>
      <c r="G31" s="159">
        <v>8.7200000000000006</v>
      </c>
      <c r="H31" s="177">
        <f>CMVSem05[[#This Row],[Un. (R$)]]*CMVSem05[[#This Row],[Qtd.]]</f>
        <v>0</v>
      </c>
      <c r="I31" s="174"/>
      <c r="J31" s="175">
        <v>8.8000000000000007</v>
      </c>
      <c r="K31" s="160" t="str">
        <f t="shared" si="0"/>
        <v/>
      </c>
      <c r="L31" s="174"/>
      <c r="M31" s="175">
        <f t="shared" si="1"/>
        <v>8.8000000000000007</v>
      </c>
      <c r="N31" s="160">
        <f t="shared" si="2"/>
        <v>0</v>
      </c>
      <c r="O31" s="163" t="str">
        <f t="shared" si="3"/>
        <v xml:space="preserve"> </v>
      </c>
      <c r="P31" s="175">
        <f t="shared" si="4"/>
        <v>8.8000000000000007</v>
      </c>
      <c r="Q31" s="160" t="str">
        <f t="shared" si="5"/>
        <v xml:space="preserve"> </v>
      </c>
      <c r="R31" s="29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</row>
    <row r="32" spans="1:37" ht="16.5" customHeight="1">
      <c r="A32" s="29"/>
      <c r="B32" s="281" t="s">
        <v>364</v>
      </c>
      <c r="C32" s="282">
        <v>100064</v>
      </c>
      <c r="D32" s="281" t="s">
        <v>69</v>
      </c>
      <c r="E32" s="283" t="s">
        <v>24</v>
      </c>
      <c r="F32" s="158"/>
      <c r="G32" s="159">
        <v>11.99</v>
      </c>
      <c r="H32" s="177">
        <f>CMVSem05[[#This Row],[Un. (R$)]]*CMVSem05[[#This Row],[Qtd.]]</f>
        <v>0</v>
      </c>
      <c r="I32" s="158"/>
      <c r="J32" s="162">
        <v>11.99</v>
      </c>
      <c r="K32" s="160" t="str">
        <f t="shared" si="0"/>
        <v/>
      </c>
      <c r="L32" s="158"/>
      <c r="M32" s="162">
        <f t="shared" si="1"/>
        <v>11.99</v>
      </c>
      <c r="N32" s="160">
        <f t="shared" si="2"/>
        <v>0</v>
      </c>
      <c r="O32" s="163" t="str">
        <f t="shared" si="3"/>
        <v xml:space="preserve"> </v>
      </c>
      <c r="P32" s="162">
        <f t="shared" si="4"/>
        <v>11.99</v>
      </c>
      <c r="Q32" s="160" t="str">
        <f t="shared" si="5"/>
        <v xml:space="preserve"> </v>
      </c>
      <c r="R32" s="29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</row>
    <row r="33" spans="1:37" ht="16.5" customHeight="1">
      <c r="A33" s="29"/>
      <c r="B33" s="281" t="s">
        <v>364</v>
      </c>
      <c r="C33" s="282">
        <v>100061</v>
      </c>
      <c r="D33" s="281" t="s">
        <v>331</v>
      </c>
      <c r="E33" s="283" t="s">
        <v>24</v>
      </c>
      <c r="F33" s="158"/>
      <c r="G33" s="159">
        <v>41.55</v>
      </c>
      <c r="H33" s="177">
        <f>CMVSem05[[#This Row],[Un. (R$)]]*CMVSem05[[#This Row],[Qtd.]]</f>
        <v>0</v>
      </c>
      <c r="I33" s="158"/>
      <c r="J33" s="162">
        <v>41.55</v>
      </c>
      <c r="K33" s="160" t="str">
        <f t="shared" si="0"/>
        <v/>
      </c>
      <c r="L33" s="158"/>
      <c r="M33" s="162">
        <f t="shared" si="1"/>
        <v>41.55</v>
      </c>
      <c r="N33" s="160">
        <f t="shared" si="2"/>
        <v>0</v>
      </c>
      <c r="O33" s="163" t="str">
        <f t="shared" si="3"/>
        <v xml:space="preserve"> </v>
      </c>
      <c r="P33" s="162">
        <f t="shared" si="4"/>
        <v>41.55</v>
      </c>
      <c r="Q33" s="160" t="str">
        <f t="shared" si="5"/>
        <v xml:space="preserve"> </v>
      </c>
      <c r="R33" s="29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</row>
    <row r="34" spans="1:37" ht="16.5" customHeight="1">
      <c r="A34" s="29"/>
      <c r="B34" s="281" t="s">
        <v>364</v>
      </c>
      <c r="C34" s="282">
        <v>100006</v>
      </c>
      <c r="D34" s="281" t="s">
        <v>31</v>
      </c>
      <c r="E34" s="283" t="s">
        <v>24</v>
      </c>
      <c r="F34" s="158"/>
      <c r="G34" s="159">
        <v>4.99</v>
      </c>
      <c r="H34" s="177">
        <f>CMVSem05[[#This Row],[Un. (R$)]]*CMVSem05[[#This Row],[Qtd.]]</f>
        <v>0</v>
      </c>
      <c r="I34" s="158"/>
      <c r="J34" s="162">
        <v>4.99</v>
      </c>
      <c r="K34" s="160" t="str">
        <f t="shared" si="0"/>
        <v/>
      </c>
      <c r="L34" s="158"/>
      <c r="M34" s="162">
        <f t="shared" ref="M34:M65" si="6">IF(J34=0," ",J34)</f>
        <v>4.99</v>
      </c>
      <c r="N34" s="160">
        <f t="shared" ref="N34:N62" si="7">IFERROR(L34*M34," ")</f>
        <v>0</v>
      </c>
      <c r="O34" s="163" t="str">
        <f t="shared" ref="O34:O62" si="8">IF(((F34+I34)-L34)=0," ",(F34+I34)-L34)</f>
        <v xml:space="preserve"> </v>
      </c>
      <c r="P34" s="162">
        <f t="shared" ref="P34:P62" si="9">M34</f>
        <v>4.99</v>
      </c>
      <c r="Q34" s="160" t="str">
        <f t="shared" ref="Q34:Q62" si="10">IFERROR((H34+K34)-N34," ")</f>
        <v xml:space="preserve"> </v>
      </c>
      <c r="R34" s="29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</row>
    <row r="35" spans="1:37" ht="16.5" customHeight="1">
      <c r="A35" s="29"/>
      <c r="B35" s="281" t="s">
        <v>364</v>
      </c>
      <c r="C35" s="282">
        <v>100007</v>
      </c>
      <c r="D35" s="281" t="s">
        <v>242</v>
      </c>
      <c r="E35" s="283" t="s">
        <v>24</v>
      </c>
      <c r="F35" s="158"/>
      <c r="G35" s="159">
        <v>4.8899999999999997</v>
      </c>
      <c r="H35" s="177">
        <f>CMVSem05[[#This Row],[Un. (R$)]]*CMVSem05[[#This Row],[Qtd.]]</f>
        <v>0</v>
      </c>
      <c r="I35" s="158"/>
      <c r="J35" s="162">
        <v>4.8899999999999997</v>
      </c>
      <c r="K35" s="160" t="str">
        <f t="shared" si="0"/>
        <v/>
      </c>
      <c r="L35" s="158"/>
      <c r="M35" s="162">
        <f t="shared" si="6"/>
        <v>4.8899999999999997</v>
      </c>
      <c r="N35" s="160">
        <f t="shared" si="7"/>
        <v>0</v>
      </c>
      <c r="O35" s="163" t="str">
        <f t="shared" si="8"/>
        <v xml:space="preserve"> </v>
      </c>
      <c r="P35" s="162">
        <f t="shared" si="9"/>
        <v>4.8899999999999997</v>
      </c>
      <c r="Q35" s="160" t="str">
        <f t="shared" si="10"/>
        <v xml:space="preserve"> </v>
      </c>
      <c r="R35" s="29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</row>
    <row r="36" spans="1:37" ht="16.5" customHeight="1">
      <c r="A36" s="29"/>
      <c r="B36" s="281" t="s">
        <v>364</v>
      </c>
      <c r="C36" s="282">
        <v>100025</v>
      </c>
      <c r="D36" s="281" t="s">
        <v>45</v>
      </c>
      <c r="E36" s="283" t="s">
        <v>24</v>
      </c>
      <c r="F36" s="158"/>
      <c r="G36" s="159">
        <v>3.3</v>
      </c>
      <c r="H36" s="177">
        <f>CMVSem05[[#This Row],[Un. (R$)]]*CMVSem05[[#This Row],[Qtd.]]</f>
        <v>0</v>
      </c>
      <c r="I36" s="158"/>
      <c r="J36" s="162">
        <v>3.3</v>
      </c>
      <c r="K36" s="160" t="str">
        <f t="shared" si="0"/>
        <v/>
      </c>
      <c r="L36" s="158"/>
      <c r="M36" s="162">
        <f t="shared" si="6"/>
        <v>3.3</v>
      </c>
      <c r="N36" s="160">
        <f t="shared" si="7"/>
        <v>0</v>
      </c>
      <c r="O36" s="163" t="str">
        <f t="shared" si="8"/>
        <v xml:space="preserve"> </v>
      </c>
      <c r="P36" s="162">
        <f t="shared" si="9"/>
        <v>3.3</v>
      </c>
      <c r="Q36" s="160" t="str">
        <f t="shared" si="10"/>
        <v xml:space="preserve"> </v>
      </c>
      <c r="R36" s="29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</row>
    <row r="37" spans="1:37" ht="16.5" customHeight="1">
      <c r="A37" s="29"/>
      <c r="B37" s="281" t="s">
        <v>364</v>
      </c>
      <c r="C37" s="282">
        <v>100027</v>
      </c>
      <c r="D37" s="281" t="s">
        <v>357</v>
      </c>
      <c r="E37" s="283" t="s">
        <v>24</v>
      </c>
      <c r="F37" s="158"/>
      <c r="G37" s="159">
        <v>15.96</v>
      </c>
      <c r="H37" s="177">
        <f>CMVSem05[[#This Row],[Un. (R$)]]*CMVSem05[[#This Row],[Qtd.]]</f>
        <v>0</v>
      </c>
      <c r="I37" s="158"/>
      <c r="J37" s="162">
        <v>15.96</v>
      </c>
      <c r="K37" s="160" t="str">
        <f t="shared" si="0"/>
        <v/>
      </c>
      <c r="L37" s="158"/>
      <c r="M37" s="162">
        <f t="shared" si="6"/>
        <v>15.96</v>
      </c>
      <c r="N37" s="160">
        <f t="shared" si="7"/>
        <v>0</v>
      </c>
      <c r="O37" s="163" t="str">
        <f t="shared" si="8"/>
        <v xml:space="preserve"> </v>
      </c>
      <c r="P37" s="162">
        <f t="shared" si="9"/>
        <v>15.96</v>
      </c>
      <c r="Q37" s="160" t="str">
        <f t="shared" si="10"/>
        <v xml:space="preserve"> </v>
      </c>
      <c r="R37" s="29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</row>
    <row r="38" spans="1:37" ht="16.5" customHeight="1">
      <c r="A38" s="29"/>
      <c r="B38" s="281" t="s">
        <v>364</v>
      </c>
      <c r="C38" s="282">
        <v>100008</v>
      </c>
      <c r="D38" s="281" t="s">
        <v>338</v>
      </c>
      <c r="E38" s="283" t="s">
        <v>24</v>
      </c>
      <c r="F38" s="158"/>
      <c r="G38" s="159">
        <v>8.7309999999999999</v>
      </c>
      <c r="H38" s="177">
        <f>CMVSem05[[#This Row],[Un. (R$)]]*CMVSem05[[#This Row],[Qtd.]]</f>
        <v>0</v>
      </c>
      <c r="I38" s="158"/>
      <c r="J38" s="162">
        <v>8.7309999999999999</v>
      </c>
      <c r="K38" s="160" t="str">
        <f t="shared" si="0"/>
        <v/>
      </c>
      <c r="L38" s="158"/>
      <c r="M38" s="162">
        <f t="shared" si="6"/>
        <v>8.7309999999999999</v>
      </c>
      <c r="N38" s="160">
        <f t="shared" si="7"/>
        <v>0</v>
      </c>
      <c r="O38" s="163" t="str">
        <f t="shared" si="8"/>
        <v xml:space="preserve"> </v>
      </c>
      <c r="P38" s="162">
        <f t="shared" si="9"/>
        <v>8.7309999999999999</v>
      </c>
      <c r="Q38" s="160" t="str">
        <f t="shared" si="10"/>
        <v xml:space="preserve"> </v>
      </c>
      <c r="R38" s="29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</row>
    <row r="39" spans="1:37" ht="16.5" customHeight="1">
      <c r="A39" s="29"/>
      <c r="B39" s="281" t="s">
        <v>364</v>
      </c>
      <c r="C39" s="282">
        <v>100010</v>
      </c>
      <c r="D39" s="281" t="s">
        <v>337</v>
      </c>
      <c r="E39" s="283" t="s">
        <v>24</v>
      </c>
      <c r="F39" s="158"/>
      <c r="G39" s="159">
        <v>6.1120000000000001</v>
      </c>
      <c r="H39" s="177">
        <f>CMVSem05[[#This Row],[Un. (R$)]]*CMVSem05[[#This Row],[Qtd.]]</f>
        <v>0</v>
      </c>
      <c r="I39" s="158"/>
      <c r="J39" s="162">
        <v>6.1120000000000001</v>
      </c>
      <c r="K39" s="160" t="str">
        <f t="shared" si="0"/>
        <v/>
      </c>
      <c r="L39" s="158"/>
      <c r="M39" s="162">
        <f t="shared" si="6"/>
        <v>6.1120000000000001</v>
      </c>
      <c r="N39" s="160">
        <f t="shared" si="7"/>
        <v>0</v>
      </c>
      <c r="O39" s="163" t="str">
        <f t="shared" si="8"/>
        <v xml:space="preserve"> </v>
      </c>
      <c r="P39" s="162">
        <f t="shared" si="9"/>
        <v>6.1120000000000001</v>
      </c>
      <c r="Q39" s="160" t="str">
        <f t="shared" si="10"/>
        <v xml:space="preserve"> </v>
      </c>
      <c r="R39" s="29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</row>
    <row r="40" spans="1:37" ht="16.5" customHeight="1">
      <c r="A40" s="29"/>
      <c r="B40" s="281" t="s">
        <v>364</v>
      </c>
      <c r="C40" s="282">
        <v>100009</v>
      </c>
      <c r="D40" s="281" t="s">
        <v>336</v>
      </c>
      <c r="E40" s="283" t="s">
        <v>24</v>
      </c>
      <c r="F40" s="158"/>
      <c r="G40" s="159">
        <v>6.2370000000000001</v>
      </c>
      <c r="H40" s="177">
        <f>CMVSem05[[#This Row],[Un. (R$)]]*CMVSem05[[#This Row],[Qtd.]]</f>
        <v>0</v>
      </c>
      <c r="I40" s="158"/>
      <c r="J40" s="162">
        <v>6.2370000000000001</v>
      </c>
      <c r="K40" s="160" t="str">
        <f t="shared" si="0"/>
        <v/>
      </c>
      <c r="L40" s="158"/>
      <c r="M40" s="162">
        <f t="shared" si="6"/>
        <v>6.2370000000000001</v>
      </c>
      <c r="N40" s="160">
        <f t="shared" si="7"/>
        <v>0</v>
      </c>
      <c r="O40" s="163" t="str">
        <f t="shared" si="8"/>
        <v xml:space="preserve"> </v>
      </c>
      <c r="P40" s="162">
        <f t="shared" si="9"/>
        <v>6.2370000000000001</v>
      </c>
      <c r="Q40" s="160" t="str">
        <f t="shared" si="10"/>
        <v xml:space="preserve"> </v>
      </c>
      <c r="R40" s="29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</row>
    <row r="41" spans="1:37" ht="16.5" customHeight="1">
      <c r="A41" s="29"/>
      <c r="B41" s="281" t="s">
        <v>364</v>
      </c>
      <c r="C41" s="282">
        <v>100065</v>
      </c>
      <c r="D41" s="281" t="s">
        <v>70</v>
      </c>
      <c r="E41" s="283" t="s">
        <v>24</v>
      </c>
      <c r="F41" s="158"/>
      <c r="G41" s="159">
        <v>6.35</v>
      </c>
      <c r="H41" s="177">
        <f>CMVSem05[[#This Row],[Un. (R$)]]*CMVSem05[[#This Row],[Qtd.]]</f>
        <v>0</v>
      </c>
      <c r="I41" s="158"/>
      <c r="J41" s="162">
        <v>6.35</v>
      </c>
      <c r="K41" s="160" t="str">
        <f t="shared" si="0"/>
        <v/>
      </c>
      <c r="L41" s="158"/>
      <c r="M41" s="162">
        <f t="shared" si="6"/>
        <v>6.35</v>
      </c>
      <c r="N41" s="160">
        <f t="shared" si="7"/>
        <v>0</v>
      </c>
      <c r="O41" s="163" t="str">
        <f t="shared" si="8"/>
        <v xml:space="preserve"> </v>
      </c>
      <c r="P41" s="162">
        <f t="shared" si="9"/>
        <v>6.35</v>
      </c>
      <c r="Q41" s="160" t="str">
        <f t="shared" si="10"/>
        <v xml:space="preserve"> </v>
      </c>
      <c r="R41" s="29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</row>
    <row r="42" spans="1:37" ht="16.5" customHeight="1">
      <c r="A42" s="29"/>
      <c r="B42" s="281" t="s">
        <v>364</v>
      </c>
      <c r="C42" s="282">
        <v>100050</v>
      </c>
      <c r="D42" s="281" t="s">
        <v>327</v>
      </c>
      <c r="E42" s="283" t="s">
        <v>24</v>
      </c>
      <c r="F42" s="158"/>
      <c r="G42" s="159">
        <v>2.56</v>
      </c>
      <c r="H42" s="177">
        <f>CMVSem05[[#This Row],[Un. (R$)]]*CMVSem05[[#This Row],[Qtd.]]</f>
        <v>0</v>
      </c>
      <c r="I42" s="158"/>
      <c r="J42" s="162">
        <v>2.56</v>
      </c>
      <c r="K42" s="160" t="str">
        <f t="shared" si="0"/>
        <v/>
      </c>
      <c r="L42" s="158"/>
      <c r="M42" s="162">
        <f t="shared" si="6"/>
        <v>2.56</v>
      </c>
      <c r="N42" s="160">
        <f t="shared" si="7"/>
        <v>0</v>
      </c>
      <c r="O42" s="163" t="str">
        <f t="shared" si="8"/>
        <v xml:space="preserve"> </v>
      </c>
      <c r="P42" s="162">
        <f t="shared" si="9"/>
        <v>2.56</v>
      </c>
      <c r="Q42" s="160" t="str">
        <f t="shared" si="10"/>
        <v xml:space="preserve"> </v>
      </c>
      <c r="R42" s="29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</row>
    <row r="43" spans="1:37" ht="16.5" customHeight="1">
      <c r="A43" s="29"/>
      <c r="B43" s="281" t="s">
        <v>364</v>
      </c>
      <c r="C43" s="282">
        <v>100035</v>
      </c>
      <c r="D43" s="281" t="s">
        <v>377</v>
      </c>
      <c r="E43" s="283" t="s">
        <v>24</v>
      </c>
      <c r="F43" s="158"/>
      <c r="G43" s="159">
        <v>6.35</v>
      </c>
      <c r="H43" s="177">
        <f>CMVSem05[[#This Row],[Un. (R$)]]*CMVSem05[[#This Row],[Qtd.]]</f>
        <v>0</v>
      </c>
      <c r="I43" s="158"/>
      <c r="J43" s="162">
        <v>6.35</v>
      </c>
      <c r="K43" s="160" t="str">
        <f t="shared" si="0"/>
        <v/>
      </c>
      <c r="L43" s="158"/>
      <c r="M43" s="162">
        <f t="shared" si="6"/>
        <v>6.35</v>
      </c>
      <c r="N43" s="160">
        <f t="shared" si="7"/>
        <v>0</v>
      </c>
      <c r="O43" s="163" t="str">
        <f t="shared" si="8"/>
        <v xml:space="preserve"> </v>
      </c>
      <c r="P43" s="162">
        <f t="shared" si="9"/>
        <v>6.35</v>
      </c>
      <c r="Q43" s="160" t="str">
        <f t="shared" si="10"/>
        <v xml:space="preserve"> </v>
      </c>
      <c r="R43" s="29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</row>
    <row r="44" spans="1:37" ht="16.5" customHeight="1">
      <c r="A44" s="29"/>
      <c r="B44" s="281" t="s">
        <v>364</v>
      </c>
      <c r="C44" s="282">
        <v>100044</v>
      </c>
      <c r="D44" s="281" t="s">
        <v>376</v>
      </c>
      <c r="E44" s="283" t="s">
        <v>24</v>
      </c>
      <c r="F44" s="158"/>
      <c r="G44" s="159">
        <v>7.25</v>
      </c>
      <c r="H44" s="177">
        <f>CMVSem05[[#This Row],[Un. (R$)]]*CMVSem05[[#This Row],[Qtd.]]</f>
        <v>0</v>
      </c>
      <c r="I44" s="158"/>
      <c r="J44" s="162">
        <v>7.25</v>
      </c>
      <c r="K44" s="160" t="str">
        <f t="shared" si="0"/>
        <v/>
      </c>
      <c r="L44" s="158"/>
      <c r="M44" s="162">
        <f t="shared" si="6"/>
        <v>7.25</v>
      </c>
      <c r="N44" s="160">
        <f t="shared" si="7"/>
        <v>0</v>
      </c>
      <c r="O44" s="163" t="str">
        <f t="shared" si="8"/>
        <v xml:space="preserve"> </v>
      </c>
      <c r="P44" s="162">
        <f t="shared" si="9"/>
        <v>7.25</v>
      </c>
      <c r="Q44" s="160" t="str">
        <f t="shared" si="10"/>
        <v xml:space="preserve"> </v>
      </c>
      <c r="R44" s="29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</row>
    <row r="45" spans="1:37" ht="16.5" customHeight="1">
      <c r="A45" s="29"/>
      <c r="B45" s="281" t="s">
        <v>364</v>
      </c>
      <c r="C45" s="282">
        <v>100021</v>
      </c>
      <c r="D45" s="281" t="s">
        <v>41</v>
      </c>
      <c r="E45" s="283" t="s">
        <v>24</v>
      </c>
      <c r="F45" s="158"/>
      <c r="G45" s="159">
        <v>5.4690000000000003</v>
      </c>
      <c r="H45" s="177">
        <f>CMVSem05[[#This Row],[Un. (R$)]]*CMVSem05[[#This Row],[Qtd.]]</f>
        <v>0</v>
      </c>
      <c r="I45" s="158"/>
      <c r="J45" s="162">
        <v>5.4690000000000003</v>
      </c>
      <c r="K45" s="160" t="str">
        <f t="shared" si="0"/>
        <v/>
      </c>
      <c r="L45" s="158"/>
      <c r="M45" s="162">
        <f t="shared" si="6"/>
        <v>5.4690000000000003</v>
      </c>
      <c r="N45" s="160">
        <f t="shared" si="7"/>
        <v>0</v>
      </c>
      <c r="O45" s="163" t="str">
        <f t="shared" si="8"/>
        <v xml:space="preserve"> </v>
      </c>
      <c r="P45" s="162">
        <f t="shared" si="9"/>
        <v>5.4690000000000003</v>
      </c>
      <c r="Q45" s="160" t="str">
        <f t="shared" si="10"/>
        <v xml:space="preserve"> </v>
      </c>
      <c r="R45" s="29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</row>
    <row r="46" spans="1:37" ht="16.5" customHeight="1">
      <c r="A46" s="29"/>
      <c r="B46" s="281" t="s">
        <v>364</v>
      </c>
      <c r="C46" s="282">
        <v>100018</v>
      </c>
      <c r="D46" s="281" t="s">
        <v>332</v>
      </c>
      <c r="E46" s="283" t="s">
        <v>30</v>
      </c>
      <c r="F46" s="158"/>
      <c r="G46" s="159">
        <v>4.37</v>
      </c>
      <c r="H46" s="177">
        <f>CMVSem05[[#This Row],[Un. (R$)]]*CMVSem05[[#This Row],[Qtd.]]</f>
        <v>0</v>
      </c>
      <c r="I46" s="158"/>
      <c r="J46" s="162">
        <v>4.37</v>
      </c>
      <c r="K46" s="160" t="str">
        <f t="shared" si="0"/>
        <v/>
      </c>
      <c r="L46" s="158"/>
      <c r="M46" s="162">
        <f t="shared" si="6"/>
        <v>4.37</v>
      </c>
      <c r="N46" s="160">
        <f t="shared" si="7"/>
        <v>0</v>
      </c>
      <c r="O46" s="163" t="str">
        <f t="shared" si="8"/>
        <v xml:space="preserve"> </v>
      </c>
      <c r="P46" s="162">
        <f t="shared" si="9"/>
        <v>4.37</v>
      </c>
      <c r="Q46" s="160" t="str">
        <f t="shared" si="10"/>
        <v xml:space="preserve"> </v>
      </c>
      <c r="R46" s="29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</row>
    <row r="47" spans="1:37" ht="16.5" customHeight="1">
      <c r="A47" s="29"/>
      <c r="B47" s="281" t="s">
        <v>364</v>
      </c>
      <c r="C47" s="282">
        <v>100019</v>
      </c>
      <c r="D47" s="281" t="s">
        <v>339</v>
      </c>
      <c r="E47" s="283" t="s">
        <v>30</v>
      </c>
      <c r="F47" s="158"/>
      <c r="G47" s="159">
        <v>4.3</v>
      </c>
      <c r="H47" s="177">
        <f>CMVSem05[[#This Row],[Un. (R$)]]*CMVSem05[[#This Row],[Qtd.]]</f>
        <v>0</v>
      </c>
      <c r="I47" s="158"/>
      <c r="J47" s="162">
        <v>4.3</v>
      </c>
      <c r="K47" s="160" t="str">
        <f t="shared" si="0"/>
        <v/>
      </c>
      <c r="L47" s="158"/>
      <c r="M47" s="162">
        <f t="shared" si="6"/>
        <v>4.3</v>
      </c>
      <c r="N47" s="160">
        <f t="shared" si="7"/>
        <v>0</v>
      </c>
      <c r="O47" s="163" t="str">
        <f t="shared" si="8"/>
        <v xml:space="preserve"> </v>
      </c>
      <c r="P47" s="162">
        <f t="shared" si="9"/>
        <v>4.3</v>
      </c>
      <c r="Q47" s="160" t="str">
        <f t="shared" si="10"/>
        <v xml:space="preserve"> </v>
      </c>
      <c r="R47" s="29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</row>
    <row r="48" spans="1:37" ht="16.5" customHeight="1">
      <c r="A48" s="29"/>
      <c r="B48" s="281" t="s">
        <v>364</v>
      </c>
      <c r="C48" s="282">
        <v>100037</v>
      </c>
      <c r="D48" s="281" t="s">
        <v>348</v>
      </c>
      <c r="E48" s="283" t="s">
        <v>24</v>
      </c>
      <c r="F48" s="158"/>
      <c r="G48" s="159">
        <v>18.170000000000002</v>
      </c>
      <c r="H48" s="177">
        <f>CMVSem05[[#This Row],[Un. (R$)]]*CMVSem05[[#This Row],[Qtd.]]</f>
        <v>0</v>
      </c>
      <c r="I48" s="158"/>
      <c r="J48" s="162">
        <v>18.170000000000002</v>
      </c>
      <c r="K48" s="160" t="str">
        <f t="shared" si="0"/>
        <v/>
      </c>
      <c r="L48" s="158"/>
      <c r="M48" s="162">
        <f t="shared" si="6"/>
        <v>18.170000000000002</v>
      </c>
      <c r="N48" s="160">
        <f t="shared" si="7"/>
        <v>0</v>
      </c>
      <c r="O48" s="163" t="str">
        <f t="shared" si="8"/>
        <v xml:space="preserve"> </v>
      </c>
      <c r="P48" s="162">
        <f t="shared" si="9"/>
        <v>18.170000000000002</v>
      </c>
      <c r="Q48" s="160" t="str">
        <f t="shared" si="10"/>
        <v xml:space="preserve"> </v>
      </c>
      <c r="R48" s="29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</row>
    <row r="49" spans="1:37" ht="16.5" customHeight="1">
      <c r="A49" s="29"/>
      <c r="B49" s="281" t="s">
        <v>364</v>
      </c>
      <c r="C49" s="282">
        <v>100022</v>
      </c>
      <c r="D49" s="281" t="s">
        <v>347</v>
      </c>
      <c r="E49" s="283" t="s">
        <v>24</v>
      </c>
      <c r="F49" s="158"/>
      <c r="G49" s="159">
        <v>5.67</v>
      </c>
      <c r="H49" s="177">
        <f>CMVSem05[[#This Row],[Un. (R$)]]*CMVSem05[[#This Row],[Qtd.]]</f>
        <v>0</v>
      </c>
      <c r="I49" s="158"/>
      <c r="J49" s="162">
        <v>5.67</v>
      </c>
      <c r="K49" s="160" t="str">
        <f t="shared" si="0"/>
        <v/>
      </c>
      <c r="L49" s="158"/>
      <c r="M49" s="162">
        <f t="shared" si="6"/>
        <v>5.67</v>
      </c>
      <c r="N49" s="160">
        <f t="shared" si="7"/>
        <v>0</v>
      </c>
      <c r="O49" s="163" t="str">
        <f t="shared" si="8"/>
        <v xml:space="preserve"> </v>
      </c>
      <c r="P49" s="162">
        <f t="shared" si="9"/>
        <v>5.67</v>
      </c>
      <c r="Q49" s="160" t="str">
        <f t="shared" si="10"/>
        <v xml:space="preserve"> </v>
      </c>
      <c r="R49" s="29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</row>
    <row r="50" spans="1:37" ht="16.5" customHeight="1">
      <c r="A50" s="29"/>
      <c r="B50" s="281" t="s">
        <v>364</v>
      </c>
      <c r="C50" s="282">
        <v>100023</v>
      </c>
      <c r="D50" s="281" t="s">
        <v>43</v>
      </c>
      <c r="E50" s="283" t="s">
        <v>24</v>
      </c>
      <c r="F50" s="158"/>
      <c r="G50" s="159">
        <v>12.25</v>
      </c>
      <c r="H50" s="177">
        <f>CMVSem05[[#This Row],[Un. (R$)]]*CMVSem05[[#This Row],[Qtd.]]</f>
        <v>0</v>
      </c>
      <c r="I50" s="158"/>
      <c r="J50" s="162">
        <v>12.25</v>
      </c>
      <c r="K50" s="160" t="str">
        <f t="shared" si="0"/>
        <v/>
      </c>
      <c r="L50" s="158"/>
      <c r="M50" s="162">
        <f t="shared" si="6"/>
        <v>12.25</v>
      </c>
      <c r="N50" s="160">
        <f t="shared" si="7"/>
        <v>0</v>
      </c>
      <c r="O50" s="163" t="str">
        <f t="shared" si="8"/>
        <v xml:space="preserve"> </v>
      </c>
      <c r="P50" s="162">
        <f t="shared" si="9"/>
        <v>12.25</v>
      </c>
      <c r="Q50" s="160" t="str">
        <f t="shared" si="10"/>
        <v xml:space="preserve"> </v>
      </c>
      <c r="R50" s="29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</row>
    <row r="51" spans="1:37" ht="16.5" customHeight="1">
      <c r="A51" s="29"/>
      <c r="B51" s="281" t="s">
        <v>364</v>
      </c>
      <c r="C51" s="282">
        <v>100052</v>
      </c>
      <c r="D51" s="281" t="s">
        <v>59</v>
      </c>
      <c r="E51" s="283" t="s">
        <v>24</v>
      </c>
      <c r="F51" s="158"/>
      <c r="G51" s="159">
        <v>20.91</v>
      </c>
      <c r="H51" s="177">
        <f>CMVSem05[[#This Row],[Un. (R$)]]*CMVSem05[[#This Row],[Qtd.]]</f>
        <v>0</v>
      </c>
      <c r="I51" s="158"/>
      <c r="J51" s="162">
        <v>20.91</v>
      </c>
      <c r="K51" s="160" t="str">
        <f t="shared" si="0"/>
        <v/>
      </c>
      <c r="L51" s="158"/>
      <c r="M51" s="162">
        <f t="shared" si="6"/>
        <v>20.91</v>
      </c>
      <c r="N51" s="160">
        <f t="shared" si="7"/>
        <v>0</v>
      </c>
      <c r="O51" s="163" t="str">
        <f t="shared" si="8"/>
        <v xml:space="preserve"> </v>
      </c>
      <c r="P51" s="162">
        <f t="shared" si="9"/>
        <v>20.91</v>
      </c>
      <c r="Q51" s="160" t="str">
        <f t="shared" si="10"/>
        <v xml:space="preserve"> </v>
      </c>
      <c r="R51" s="29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</row>
    <row r="52" spans="1:37" ht="16.5" customHeight="1">
      <c r="A52" s="29"/>
      <c r="B52" s="281" t="s">
        <v>364</v>
      </c>
      <c r="C52" s="282">
        <v>100015</v>
      </c>
      <c r="D52" s="281" t="s">
        <v>36</v>
      </c>
      <c r="E52" s="283" t="s">
        <v>24</v>
      </c>
      <c r="F52" s="158"/>
      <c r="G52" s="159">
        <v>18.2</v>
      </c>
      <c r="H52" s="177">
        <f>CMVSem05[[#This Row],[Un. (R$)]]*CMVSem05[[#This Row],[Qtd.]]</f>
        <v>0</v>
      </c>
      <c r="I52" s="158"/>
      <c r="J52" s="162">
        <v>18.5</v>
      </c>
      <c r="K52" s="160" t="str">
        <f t="shared" si="0"/>
        <v/>
      </c>
      <c r="L52" s="158"/>
      <c r="M52" s="162">
        <f t="shared" si="6"/>
        <v>18.5</v>
      </c>
      <c r="N52" s="160">
        <f t="shared" si="7"/>
        <v>0</v>
      </c>
      <c r="O52" s="163" t="str">
        <f t="shared" si="8"/>
        <v xml:space="preserve"> </v>
      </c>
      <c r="P52" s="162">
        <f t="shared" si="9"/>
        <v>18.5</v>
      </c>
      <c r="Q52" s="160" t="str">
        <f t="shared" si="10"/>
        <v xml:space="preserve"> </v>
      </c>
      <c r="R52" s="29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</row>
    <row r="53" spans="1:37" ht="16.5" customHeight="1">
      <c r="A53" s="29"/>
      <c r="B53" s="281" t="s">
        <v>364</v>
      </c>
      <c r="C53" s="282">
        <v>100054</v>
      </c>
      <c r="D53" s="281" t="s">
        <v>60</v>
      </c>
      <c r="E53" s="283" t="s">
        <v>24</v>
      </c>
      <c r="F53" s="158"/>
      <c r="G53" s="159">
        <v>158.94999999999999</v>
      </c>
      <c r="H53" s="177">
        <f>CMVSem05[[#This Row],[Un. (R$)]]*CMVSem05[[#This Row],[Qtd.]]</f>
        <v>0</v>
      </c>
      <c r="I53" s="158"/>
      <c r="J53" s="162">
        <v>158.94999999999999</v>
      </c>
      <c r="K53" s="160" t="str">
        <f t="shared" si="0"/>
        <v/>
      </c>
      <c r="L53" s="158"/>
      <c r="M53" s="162">
        <f t="shared" si="6"/>
        <v>158.94999999999999</v>
      </c>
      <c r="N53" s="160">
        <f t="shared" si="7"/>
        <v>0</v>
      </c>
      <c r="O53" s="163" t="str">
        <f t="shared" si="8"/>
        <v xml:space="preserve"> </v>
      </c>
      <c r="P53" s="162">
        <f t="shared" si="9"/>
        <v>158.94999999999999</v>
      </c>
      <c r="Q53" s="160" t="str">
        <f t="shared" si="10"/>
        <v xml:space="preserve"> </v>
      </c>
      <c r="R53" s="29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</row>
    <row r="54" spans="1:37" ht="16.5" customHeight="1">
      <c r="A54" s="29"/>
      <c r="B54" s="281" t="s">
        <v>364</v>
      </c>
      <c r="C54" s="282">
        <v>100056</v>
      </c>
      <c r="D54" s="281" t="s">
        <v>251</v>
      </c>
      <c r="E54" s="283" t="s">
        <v>24</v>
      </c>
      <c r="F54" s="158"/>
      <c r="G54" s="159">
        <v>13.99</v>
      </c>
      <c r="H54" s="177">
        <f>CMVSem05[[#This Row],[Un. (R$)]]*CMVSem05[[#This Row],[Qtd.]]</f>
        <v>0</v>
      </c>
      <c r="I54" s="158"/>
      <c r="J54" s="162">
        <v>13.99</v>
      </c>
      <c r="K54" s="160" t="str">
        <f t="shared" si="0"/>
        <v/>
      </c>
      <c r="L54" s="158"/>
      <c r="M54" s="162">
        <f t="shared" si="6"/>
        <v>13.99</v>
      </c>
      <c r="N54" s="160">
        <f t="shared" si="7"/>
        <v>0</v>
      </c>
      <c r="O54" s="163" t="str">
        <f t="shared" si="8"/>
        <v xml:space="preserve"> </v>
      </c>
      <c r="P54" s="162">
        <f t="shared" si="9"/>
        <v>13.99</v>
      </c>
      <c r="Q54" s="160" t="str">
        <f t="shared" si="10"/>
        <v xml:space="preserve"> </v>
      </c>
      <c r="R54" s="29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</row>
    <row r="55" spans="1:37" ht="16.5" customHeight="1">
      <c r="A55" s="29"/>
      <c r="B55" s="281" t="s">
        <v>364</v>
      </c>
      <c r="C55" s="282">
        <v>100013</v>
      </c>
      <c r="D55" s="281" t="s">
        <v>35</v>
      </c>
      <c r="E55" s="283" t="s">
        <v>30</v>
      </c>
      <c r="F55" s="158"/>
      <c r="G55" s="159">
        <v>12.24</v>
      </c>
      <c r="H55" s="177">
        <f>CMVSem05[[#This Row],[Un. (R$)]]*CMVSem05[[#This Row],[Qtd.]]</f>
        <v>0</v>
      </c>
      <c r="I55" s="158"/>
      <c r="J55" s="162">
        <v>12.24</v>
      </c>
      <c r="K55" s="160" t="str">
        <f t="shared" si="0"/>
        <v/>
      </c>
      <c r="L55" s="158"/>
      <c r="M55" s="162">
        <f t="shared" si="6"/>
        <v>12.24</v>
      </c>
      <c r="N55" s="160">
        <f t="shared" si="7"/>
        <v>0</v>
      </c>
      <c r="O55" s="163" t="str">
        <f t="shared" si="8"/>
        <v xml:space="preserve"> </v>
      </c>
      <c r="P55" s="162">
        <f t="shared" si="9"/>
        <v>12.24</v>
      </c>
      <c r="Q55" s="160" t="str">
        <f t="shared" si="10"/>
        <v xml:space="preserve"> </v>
      </c>
      <c r="R55" s="29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</row>
    <row r="56" spans="1:37" ht="16.5" customHeight="1">
      <c r="A56" s="29"/>
      <c r="B56" s="281" t="s">
        <v>364</v>
      </c>
      <c r="C56" s="282">
        <v>100053</v>
      </c>
      <c r="D56" s="281" t="s">
        <v>245</v>
      </c>
      <c r="E56" s="283" t="s">
        <v>24</v>
      </c>
      <c r="F56" s="174"/>
      <c r="G56" s="159">
        <v>9.4499999999999993</v>
      </c>
      <c r="H56" s="177">
        <f>CMVSem05[[#This Row],[Un. (R$)]]*CMVSem05[[#This Row],[Qtd.]]</f>
        <v>0</v>
      </c>
      <c r="I56" s="174"/>
      <c r="J56" s="175">
        <v>9.4499999999999993</v>
      </c>
      <c r="K56" s="160" t="str">
        <f t="shared" si="0"/>
        <v/>
      </c>
      <c r="L56" s="174"/>
      <c r="M56" s="175">
        <f t="shared" si="6"/>
        <v>9.4499999999999993</v>
      </c>
      <c r="N56" s="160">
        <f t="shared" si="7"/>
        <v>0</v>
      </c>
      <c r="O56" s="163" t="str">
        <f t="shared" si="8"/>
        <v xml:space="preserve"> </v>
      </c>
      <c r="P56" s="175">
        <f t="shared" si="9"/>
        <v>9.4499999999999993</v>
      </c>
      <c r="Q56" s="160" t="str">
        <f t="shared" si="10"/>
        <v xml:space="preserve"> </v>
      </c>
      <c r="R56" s="29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</row>
    <row r="57" spans="1:37" ht="16.5" customHeight="1">
      <c r="A57" s="29"/>
      <c r="B57" s="281" t="s">
        <v>364</v>
      </c>
      <c r="C57" s="282"/>
      <c r="D57" s="281" t="s">
        <v>243</v>
      </c>
      <c r="E57" s="283" t="s">
        <v>24</v>
      </c>
      <c r="F57" s="158"/>
      <c r="G57" s="159">
        <v>11.9</v>
      </c>
      <c r="H57" s="177">
        <f>CMVSem05[[#This Row],[Un. (R$)]]*CMVSem05[[#This Row],[Qtd.]]</f>
        <v>0</v>
      </c>
      <c r="I57" s="158"/>
      <c r="J57" s="162">
        <v>11.9</v>
      </c>
      <c r="K57" s="160" t="str">
        <f t="shared" si="0"/>
        <v/>
      </c>
      <c r="L57" s="158"/>
      <c r="M57" s="162">
        <f t="shared" si="6"/>
        <v>11.9</v>
      </c>
      <c r="N57" s="160">
        <f t="shared" si="7"/>
        <v>0</v>
      </c>
      <c r="O57" s="163" t="str">
        <f t="shared" si="8"/>
        <v xml:space="preserve"> </v>
      </c>
      <c r="P57" s="162">
        <f t="shared" si="9"/>
        <v>11.9</v>
      </c>
      <c r="Q57" s="160" t="str">
        <f t="shared" si="10"/>
        <v xml:space="preserve"> </v>
      </c>
      <c r="R57" s="29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</row>
    <row r="58" spans="1:37" ht="16.5" customHeight="1">
      <c r="A58" s="29"/>
      <c r="B58" s="281" t="s">
        <v>364</v>
      </c>
      <c r="C58" s="282">
        <v>100062</v>
      </c>
      <c r="D58" s="281" t="s">
        <v>333</v>
      </c>
      <c r="E58" s="283" t="s">
        <v>30</v>
      </c>
      <c r="F58" s="158"/>
      <c r="G58" s="159">
        <v>68.739999999999995</v>
      </c>
      <c r="H58" s="177">
        <f>CMVSem05[[#This Row],[Un. (R$)]]*CMVSem05[[#This Row],[Qtd.]]</f>
        <v>0</v>
      </c>
      <c r="I58" s="158"/>
      <c r="J58" s="162">
        <v>68.739999999999995</v>
      </c>
      <c r="K58" s="160" t="str">
        <f t="shared" si="0"/>
        <v/>
      </c>
      <c r="L58" s="158"/>
      <c r="M58" s="162">
        <f t="shared" si="6"/>
        <v>68.739999999999995</v>
      </c>
      <c r="N58" s="160">
        <f t="shared" si="7"/>
        <v>0</v>
      </c>
      <c r="O58" s="163" t="str">
        <f t="shared" si="8"/>
        <v xml:space="preserve"> </v>
      </c>
      <c r="P58" s="162">
        <f t="shared" si="9"/>
        <v>68.739999999999995</v>
      </c>
      <c r="Q58" s="160" t="str">
        <f t="shared" si="10"/>
        <v xml:space="preserve"> </v>
      </c>
      <c r="R58" s="29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</row>
    <row r="59" spans="1:37" ht="16.5" customHeight="1">
      <c r="A59" s="29"/>
      <c r="B59" s="281" t="s">
        <v>364</v>
      </c>
      <c r="C59" s="282">
        <v>100029</v>
      </c>
      <c r="D59" s="281" t="s">
        <v>548</v>
      </c>
      <c r="E59" s="283" t="s">
        <v>30</v>
      </c>
      <c r="F59" s="158"/>
      <c r="G59" s="159">
        <v>168.45</v>
      </c>
      <c r="H59" s="177">
        <f>CMVSem05[[#This Row],[Un. (R$)]]*CMVSem05[[#This Row],[Qtd.]]</f>
        <v>0</v>
      </c>
      <c r="I59" s="158"/>
      <c r="J59" s="162">
        <v>168.45</v>
      </c>
      <c r="K59" s="160" t="str">
        <f t="shared" si="0"/>
        <v/>
      </c>
      <c r="L59" s="158"/>
      <c r="M59" s="162">
        <f t="shared" si="6"/>
        <v>168.45</v>
      </c>
      <c r="N59" s="160">
        <f t="shared" si="7"/>
        <v>0</v>
      </c>
      <c r="O59" s="163" t="str">
        <f t="shared" si="8"/>
        <v xml:space="preserve"> </v>
      </c>
      <c r="P59" s="162">
        <f t="shared" si="9"/>
        <v>168.45</v>
      </c>
      <c r="Q59" s="160" t="str">
        <f t="shared" si="10"/>
        <v xml:space="preserve"> </v>
      </c>
      <c r="R59" s="29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</row>
    <row r="60" spans="1:37" ht="16.5" customHeight="1">
      <c r="A60" s="29"/>
      <c r="B60" s="281" t="s">
        <v>364</v>
      </c>
      <c r="C60" s="282">
        <v>100005</v>
      </c>
      <c r="D60" s="281" t="s">
        <v>325</v>
      </c>
      <c r="E60" s="283" t="s">
        <v>30</v>
      </c>
      <c r="F60" s="158"/>
      <c r="G60" s="159">
        <v>6.67</v>
      </c>
      <c r="H60" s="177">
        <f>CMVSem05[[#This Row],[Un. (R$)]]*CMVSem05[[#This Row],[Qtd.]]</f>
        <v>0</v>
      </c>
      <c r="I60" s="158"/>
      <c r="J60" s="162">
        <v>6.67</v>
      </c>
      <c r="K60" s="160" t="str">
        <f t="shared" si="0"/>
        <v/>
      </c>
      <c r="L60" s="158"/>
      <c r="M60" s="162">
        <f t="shared" si="6"/>
        <v>6.67</v>
      </c>
      <c r="N60" s="160">
        <f t="shared" si="7"/>
        <v>0</v>
      </c>
      <c r="O60" s="163" t="str">
        <f t="shared" si="8"/>
        <v xml:space="preserve"> </v>
      </c>
      <c r="P60" s="162">
        <f t="shared" si="9"/>
        <v>6.67</v>
      </c>
      <c r="Q60" s="160" t="str">
        <f t="shared" si="10"/>
        <v xml:space="preserve"> </v>
      </c>
      <c r="R60" s="29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</row>
    <row r="61" spans="1:37" ht="16.5" customHeight="1">
      <c r="A61" s="29"/>
      <c r="B61" s="281" t="s">
        <v>364</v>
      </c>
      <c r="C61" s="282">
        <v>100039</v>
      </c>
      <c r="D61" s="281" t="s">
        <v>345</v>
      </c>
      <c r="E61" s="283" t="s">
        <v>24</v>
      </c>
      <c r="F61" s="158"/>
      <c r="G61" s="159">
        <v>6.11</v>
      </c>
      <c r="H61" s="177">
        <f>CMVSem05[[#This Row],[Un. (R$)]]*CMVSem05[[#This Row],[Qtd.]]</f>
        <v>0</v>
      </c>
      <c r="I61" s="158"/>
      <c r="J61" s="162">
        <v>6.11</v>
      </c>
      <c r="K61" s="160" t="str">
        <f t="shared" si="0"/>
        <v/>
      </c>
      <c r="L61" s="158"/>
      <c r="M61" s="162">
        <f t="shared" si="6"/>
        <v>6.11</v>
      </c>
      <c r="N61" s="160">
        <f t="shared" si="7"/>
        <v>0</v>
      </c>
      <c r="O61" s="163" t="str">
        <f t="shared" si="8"/>
        <v xml:space="preserve"> </v>
      </c>
      <c r="P61" s="162">
        <f t="shared" si="9"/>
        <v>6.11</v>
      </c>
      <c r="Q61" s="160" t="str">
        <f t="shared" si="10"/>
        <v xml:space="preserve"> </v>
      </c>
      <c r="R61" s="29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</row>
    <row r="62" spans="1:37" ht="16.5" customHeight="1">
      <c r="A62" s="29"/>
      <c r="B62" s="281" t="s">
        <v>364</v>
      </c>
      <c r="C62" s="282">
        <v>100045</v>
      </c>
      <c r="D62" s="281" t="s">
        <v>55</v>
      </c>
      <c r="E62" s="283" t="s">
        <v>24</v>
      </c>
      <c r="F62" s="158"/>
      <c r="G62" s="159">
        <v>50.14</v>
      </c>
      <c r="H62" s="177">
        <f>CMVSem05[[#This Row],[Un. (R$)]]*CMVSem05[[#This Row],[Qtd.]]</f>
        <v>0</v>
      </c>
      <c r="I62" s="158"/>
      <c r="J62" s="162">
        <v>50.14</v>
      </c>
      <c r="K62" s="160" t="str">
        <f t="shared" si="0"/>
        <v/>
      </c>
      <c r="L62" s="158"/>
      <c r="M62" s="162">
        <f t="shared" si="6"/>
        <v>50.14</v>
      </c>
      <c r="N62" s="160">
        <f t="shared" si="7"/>
        <v>0</v>
      </c>
      <c r="O62" s="163" t="str">
        <f t="shared" si="8"/>
        <v xml:space="preserve"> </v>
      </c>
      <c r="P62" s="162">
        <f t="shared" si="9"/>
        <v>50.14</v>
      </c>
      <c r="Q62" s="160" t="str">
        <f t="shared" si="10"/>
        <v xml:space="preserve"> </v>
      </c>
      <c r="R62" s="29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</row>
    <row r="63" spans="1:37" ht="16.5" customHeight="1">
      <c r="A63" s="29"/>
      <c r="B63" s="281" t="s">
        <v>364</v>
      </c>
      <c r="C63" s="282">
        <v>100063</v>
      </c>
      <c r="D63" s="281" t="s">
        <v>68</v>
      </c>
      <c r="E63" s="283" t="s">
        <v>24</v>
      </c>
      <c r="F63" s="158"/>
      <c r="G63" s="159">
        <v>14.78</v>
      </c>
      <c r="H63" s="177">
        <f>CMVSem05[[#This Row],[Un. (R$)]]*CMVSem05[[#This Row],[Qtd.]]</f>
        <v>0</v>
      </c>
      <c r="I63" s="158"/>
      <c r="J63" s="162">
        <v>14.78</v>
      </c>
      <c r="K63" s="160" t="str">
        <f t="shared" si="0"/>
        <v/>
      </c>
      <c r="L63" s="158"/>
      <c r="M63" s="162">
        <f t="shared" si="6"/>
        <v>14.78</v>
      </c>
      <c r="N63" s="160"/>
      <c r="O63" s="163"/>
      <c r="P63" s="162"/>
      <c r="Q63" s="160"/>
      <c r="R63" s="29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</row>
    <row r="64" spans="1:37" ht="16.5" customHeight="1">
      <c r="A64" s="29"/>
      <c r="B64" s="281" t="s">
        <v>364</v>
      </c>
      <c r="C64" s="282"/>
      <c r="D64" s="281" t="s">
        <v>356</v>
      </c>
      <c r="E64" s="283" t="s">
        <v>65</v>
      </c>
      <c r="F64" s="158"/>
      <c r="G64" s="159">
        <v>18.05</v>
      </c>
      <c r="H64" s="177">
        <f>CMVSem05[[#This Row],[Un. (R$)]]*CMVSem05[[#This Row],[Qtd.]]</f>
        <v>0</v>
      </c>
      <c r="I64" s="158"/>
      <c r="J64" s="162">
        <v>17.57</v>
      </c>
      <c r="K64" s="160" t="str">
        <f t="shared" si="0"/>
        <v/>
      </c>
      <c r="L64" s="158"/>
      <c r="M64" s="162">
        <f t="shared" si="6"/>
        <v>17.57</v>
      </c>
      <c r="N64" s="160">
        <f t="shared" ref="N64:N107" si="11">IFERROR(L64*M64," ")</f>
        <v>0</v>
      </c>
      <c r="O64" s="163" t="str">
        <f t="shared" ref="O64:O107" si="12">IF(((F64+I64)-L64)=0," ",(F64+I64)-L64)</f>
        <v xml:space="preserve"> </v>
      </c>
      <c r="P64" s="162">
        <f t="shared" ref="P64:P107" si="13">M64</f>
        <v>17.57</v>
      </c>
      <c r="Q64" s="160" t="str">
        <f t="shared" ref="Q64:Q92" si="14">IFERROR((H64+K64)-N64," ")</f>
        <v xml:space="preserve"> </v>
      </c>
      <c r="R64" s="29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</row>
    <row r="65" spans="1:37" ht="16.5" customHeight="1">
      <c r="A65" s="29"/>
      <c r="B65" s="281" t="s">
        <v>364</v>
      </c>
      <c r="C65" s="282">
        <v>100055</v>
      </c>
      <c r="D65" s="281" t="s">
        <v>61</v>
      </c>
      <c r="E65" s="283" t="s">
        <v>24</v>
      </c>
      <c r="F65" s="158"/>
      <c r="G65" s="159">
        <v>13.5</v>
      </c>
      <c r="H65" s="177">
        <f>CMVSem05[[#This Row],[Un. (R$)]]*CMVSem05[[#This Row],[Qtd.]]</f>
        <v>0</v>
      </c>
      <c r="I65" s="158"/>
      <c r="J65" s="162">
        <v>13.5</v>
      </c>
      <c r="K65" s="160" t="str">
        <f t="shared" si="0"/>
        <v/>
      </c>
      <c r="L65" s="158"/>
      <c r="M65" s="162">
        <f t="shared" si="6"/>
        <v>13.5</v>
      </c>
      <c r="N65" s="160">
        <f t="shared" si="11"/>
        <v>0</v>
      </c>
      <c r="O65" s="163" t="str">
        <f t="shared" si="12"/>
        <v xml:space="preserve"> </v>
      </c>
      <c r="P65" s="162">
        <f t="shared" si="13"/>
        <v>13.5</v>
      </c>
      <c r="Q65" s="160" t="str">
        <f t="shared" si="14"/>
        <v xml:space="preserve"> </v>
      </c>
      <c r="R65" s="29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</row>
    <row r="66" spans="1:37" ht="16.5" customHeight="1">
      <c r="A66" s="29"/>
      <c r="B66" s="281" t="s">
        <v>364</v>
      </c>
      <c r="C66" s="282">
        <v>100003</v>
      </c>
      <c r="D66" s="281" t="s">
        <v>27</v>
      </c>
      <c r="E66" s="283" t="s">
        <v>24</v>
      </c>
      <c r="F66" s="158"/>
      <c r="G66" s="159">
        <v>16.54</v>
      </c>
      <c r="H66" s="177">
        <f>CMVSem05[[#This Row],[Un. (R$)]]*CMVSem05[[#This Row],[Qtd.]]</f>
        <v>0</v>
      </c>
      <c r="I66" s="158"/>
      <c r="J66" s="162">
        <v>16.54</v>
      </c>
      <c r="K66" s="160" t="str">
        <f t="shared" ref="K66:K126" si="15">IF(I66="","",I66*J66)</f>
        <v/>
      </c>
      <c r="L66" s="158"/>
      <c r="M66" s="162"/>
      <c r="N66" s="160">
        <f t="shared" si="11"/>
        <v>0</v>
      </c>
      <c r="O66" s="163" t="str">
        <f t="shared" si="12"/>
        <v xml:space="preserve"> </v>
      </c>
      <c r="P66" s="162">
        <f t="shared" si="13"/>
        <v>0</v>
      </c>
      <c r="Q66" s="160" t="str">
        <f t="shared" si="14"/>
        <v xml:space="preserve"> </v>
      </c>
      <c r="R66" s="29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</row>
    <row r="67" spans="1:37" ht="16.5" customHeight="1">
      <c r="A67" s="29"/>
      <c r="B67" s="281" t="s">
        <v>364</v>
      </c>
      <c r="C67" s="282">
        <v>100004</v>
      </c>
      <c r="D67" s="281" t="s">
        <v>28</v>
      </c>
      <c r="E67" s="283" t="s">
        <v>24</v>
      </c>
      <c r="F67" s="158"/>
      <c r="G67" s="159"/>
      <c r="H67" s="177">
        <f>CMVSem05[[#This Row],[Un. (R$)]]*CMVSem05[[#This Row],[Qtd.]]</f>
        <v>0</v>
      </c>
      <c r="I67" s="158"/>
      <c r="J67" s="162">
        <v>1.92</v>
      </c>
      <c r="K67" s="160" t="str">
        <f t="shared" si="15"/>
        <v/>
      </c>
      <c r="L67" s="158"/>
      <c r="M67" s="162">
        <f t="shared" ref="M67:M96" si="16">IF(J67=0," ",J67)</f>
        <v>1.92</v>
      </c>
      <c r="N67" s="160">
        <f t="shared" si="11"/>
        <v>0</v>
      </c>
      <c r="O67" s="163" t="str">
        <f t="shared" si="12"/>
        <v xml:space="preserve"> </v>
      </c>
      <c r="P67" s="162">
        <f t="shared" si="13"/>
        <v>1.92</v>
      </c>
      <c r="Q67" s="160" t="str">
        <f t="shared" si="14"/>
        <v xml:space="preserve"> </v>
      </c>
      <c r="R67" s="29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</row>
    <row r="68" spans="1:37" ht="16.5" customHeight="1">
      <c r="A68" s="29"/>
      <c r="B68" s="281" t="s">
        <v>364</v>
      </c>
      <c r="C68" s="282">
        <v>100047</v>
      </c>
      <c r="D68" s="281" t="s">
        <v>346</v>
      </c>
      <c r="E68" s="283" t="s">
        <v>24</v>
      </c>
      <c r="F68" s="158"/>
      <c r="G68" s="159">
        <v>14.69</v>
      </c>
      <c r="H68" s="177">
        <f>CMVSem05[[#This Row],[Un. (R$)]]*CMVSem05[[#This Row],[Qtd.]]</f>
        <v>0</v>
      </c>
      <c r="I68" s="158"/>
      <c r="J68" s="162">
        <v>14.69</v>
      </c>
      <c r="K68" s="160" t="str">
        <f t="shared" si="15"/>
        <v/>
      </c>
      <c r="L68" s="158"/>
      <c r="M68" s="162">
        <f t="shared" si="16"/>
        <v>14.69</v>
      </c>
      <c r="N68" s="160">
        <f t="shared" si="11"/>
        <v>0</v>
      </c>
      <c r="O68" s="163" t="str">
        <f t="shared" si="12"/>
        <v xml:space="preserve"> </v>
      </c>
      <c r="P68" s="162">
        <f t="shared" si="13"/>
        <v>14.69</v>
      </c>
      <c r="Q68" s="160" t="str">
        <f t="shared" si="14"/>
        <v xml:space="preserve"> </v>
      </c>
      <c r="R68" s="29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</row>
    <row r="69" spans="1:37" ht="16.5" customHeight="1">
      <c r="A69" s="29"/>
      <c r="B69" s="281" t="s">
        <v>364</v>
      </c>
      <c r="C69" s="282">
        <v>100012</v>
      </c>
      <c r="D69" s="281" t="s">
        <v>34</v>
      </c>
      <c r="E69" s="283" t="s">
        <v>24</v>
      </c>
      <c r="F69" s="174"/>
      <c r="G69" s="159">
        <v>12.76</v>
      </c>
      <c r="H69" s="177">
        <f>CMVSem05[[#This Row],[Un. (R$)]]*CMVSem05[[#This Row],[Qtd.]]</f>
        <v>0</v>
      </c>
      <c r="I69" s="174"/>
      <c r="J69" s="175">
        <v>12.76</v>
      </c>
      <c r="K69" s="160" t="str">
        <f t="shared" si="15"/>
        <v/>
      </c>
      <c r="L69" s="174"/>
      <c r="M69" s="175">
        <f t="shared" si="16"/>
        <v>12.76</v>
      </c>
      <c r="N69" s="160">
        <f t="shared" si="11"/>
        <v>0</v>
      </c>
      <c r="O69" s="163" t="str">
        <f t="shared" si="12"/>
        <v xml:space="preserve"> </v>
      </c>
      <c r="P69" s="175">
        <f t="shared" si="13"/>
        <v>12.76</v>
      </c>
      <c r="Q69" s="160" t="str">
        <f t="shared" si="14"/>
        <v xml:space="preserve"> </v>
      </c>
      <c r="R69" s="29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</row>
    <row r="70" spans="1:37" ht="16.5" customHeight="1">
      <c r="A70" s="29"/>
      <c r="B70" s="281" t="s">
        <v>364</v>
      </c>
      <c r="C70" s="282">
        <v>100036</v>
      </c>
      <c r="D70" s="281" t="s">
        <v>378</v>
      </c>
      <c r="E70" s="283" t="s">
        <v>24</v>
      </c>
      <c r="F70" s="158"/>
      <c r="G70" s="159">
        <v>48.52</v>
      </c>
      <c r="H70" s="177">
        <f>CMVSem05[[#This Row],[Un. (R$)]]*CMVSem05[[#This Row],[Qtd.]]</f>
        <v>0</v>
      </c>
      <c r="I70" s="158"/>
      <c r="J70" s="162">
        <v>48.52</v>
      </c>
      <c r="K70" s="160" t="str">
        <f t="shared" si="15"/>
        <v/>
      </c>
      <c r="L70" s="158"/>
      <c r="M70" s="162">
        <f t="shared" si="16"/>
        <v>48.52</v>
      </c>
      <c r="N70" s="160">
        <f t="shared" si="11"/>
        <v>0</v>
      </c>
      <c r="O70" s="163" t="str">
        <f t="shared" si="12"/>
        <v xml:space="preserve"> </v>
      </c>
      <c r="P70" s="162">
        <f t="shared" si="13"/>
        <v>48.52</v>
      </c>
      <c r="Q70" s="160" t="str">
        <f t="shared" si="14"/>
        <v xml:space="preserve"> </v>
      </c>
      <c r="R70" s="29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</row>
    <row r="71" spans="1:37" ht="16.5" customHeight="1">
      <c r="A71" s="29"/>
      <c r="B71" s="281" t="s">
        <v>364</v>
      </c>
      <c r="C71" s="282">
        <v>100034</v>
      </c>
      <c r="D71" s="281" t="s">
        <v>379</v>
      </c>
      <c r="E71" s="283" t="s">
        <v>24</v>
      </c>
      <c r="F71" s="174"/>
      <c r="G71" s="159">
        <v>8.1300000000000008</v>
      </c>
      <c r="H71" s="177">
        <f>CMVSem05[[#This Row],[Un. (R$)]]*CMVSem05[[#This Row],[Qtd.]]</f>
        <v>0</v>
      </c>
      <c r="I71" s="174"/>
      <c r="J71" s="175">
        <v>8.1300000000000008</v>
      </c>
      <c r="K71" s="160" t="str">
        <f t="shared" si="15"/>
        <v/>
      </c>
      <c r="L71" s="174"/>
      <c r="M71" s="175">
        <f t="shared" si="16"/>
        <v>8.1300000000000008</v>
      </c>
      <c r="N71" s="160">
        <f t="shared" si="11"/>
        <v>0</v>
      </c>
      <c r="O71" s="163" t="str">
        <f t="shared" si="12"/>
        <v xml:space="preserve"> </v>
      </c>
      <c r="P71" s="175">
        <f t="shared" si="13"/>
        <v>8.1300000000000008</v>
      </c>
      <c r="Q71" s="160" t="str">
        <f t="shared" si="14"/>
        <v xml:space="preserve"> </v>
      </c>
      <c r="R71" s="29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</row>
    <row r="72" spans="1:37" ht="16.5" customHeight="1">
      <c r="A72" s="29"/>
      <c r="B72" s="281" t="s">
        <v>364</v>
      </c>
      <c r="C72" s="282">
        <v>100014</v>
      </c>
      <c r="D72" s="281" t="s">
        <v>246</v>
      </c>
      <c r="E72" s="283" t="s">
        <v>30</v>
      </c>
      <c r="F72" s="158"/>
      <c r="G72" s="159">
        <v>2.4</v>
      </c>
      <c r="H72" s="177">
        <f>CMVSem05[[#This Row],[Un. (R$)]]*CMVSem05[[#This Row],[Qtd.]]</f>
        <v>0</v>
      </c>
      <c r="I72" s="158"/>
      <c r="J72" s="162">
        <v>3</v>
      </c>
      <c r="K72" s="160" t="str">
        <f t="shared" si="15"/>
        <v/>
      </c>
      <c r="L72" s="158"/>
      <c r="M72" s="162">
        <f t="shared" si="16"/>
        <v>3</v>
      </c>
      <c r="N72" s="160">
        <f t="shared" si="11"/>
        <v>0</v>
      </c>
      <c r="O72" s="163" t="str">
        <f t="shared" si="12"/>
        <v xml:space="preserve"> </v>
      </c>
      <c r="P72" s="162">
        <f t="shared" si="13"/>
        <v>3</v>
      </c>
      <c r="Q72" s="160" t="str">
        <f t="shared" si="14"/>
        <v xml:space="preserve"> </v>
      </c>
      <c r="R72" s="29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</row>
    <row r="73" spans="1:37" ht="16.5" customHeight="1">
      <c r="A73" s="29"/>
      <c r="B73" s="281" t="s">
        <v>364</v>
      </c>
      <c r="C73" s="282"/>
      <c r="D73" s="281" t="s">
        <v>248</v>
      </c>
      <c r="E73" s="283" t="s">
        <v>30</v>
      </c>
      <c r="F73" s="158"/>
      <c r="G73" s="159">
        <v>11.55</v>
      </c>
      <c r="H73" s="177">
        <f>CMVSem05[[#This Row],[Un. (R$)]]*CMVSem05[[#This Row],[Qtd.]]</f>
        <v>0</v>
      </c>
      <c r="I73" s="158"/>
      <c r="J73" s="162">
        <v>11.55</v>
      </c>
      <c r="K73" s="160" t="str">
        <f t="shared" si="15"/>
        <v/>
      </c>
      <c r="L73" s="158"/>
      <c r="M73" s="162">
        <f t="shared" si="16"/>
        <v>11.55</v>
      </c>
      <c r="N73" s="160">
        <f t="shared" si="11"/>
        <v>0</v>
      </c>
      <c r="O73" s="163" t="str">
        <f t="shared" si="12"/>
        <v xml:space="preserve"> </v>
      </c>
      <c r="P73" s="162">
        <f t="shared" si="13"/>
        <v>11.55</v>
      </c>
      <c r="Q73" s="160" t="str">
        <f t="shared" si="14"/>
        <v xml:space="preserve"> </v>
      </c>
      <c r="R73" s="29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</row>
    <row r="74" spans="1:37" ht="16.5" customHeight="1">
      <c r="A74" s="29"/>
      <c r="B74" s="281" t="s">
        <v>364</v>
      </c>
      <c r="C74" s="282">
        <v>100017</v>
      </c>
      <c r="D74" s="281" t="s">
        <v>249</v>
      </c>
      <c r="E74" s="283" t="s">
        <v>30</v>
      </c>
      <c r="F74" s="158"/>
      <c r="G74" s="159">
        <v>19.8</v>
      </c>
      <c r="H74" s="177">
        <f>CMVSem05[[#This Row],[Un. (R$)]]*CMVSem05[[#This Row],[Qtd.]]</f>
        <v>0</v>
      </c>
      <c r="I74" s="158"/>
      <c r="J74" s="162">
        <v>19.8</v>
      </c>
      <c r="K74" s="160" t="str">
        <f t="shared" si="15"/>
        <v/>
      </c>
      <c r="L74" s="158"/>
      <c r="M74" s="162">
        <f t="shared" si="16"/>
        <v>19.8</v>
      </c>
      <c r="N74" s="160">
        <f t="shared" si="11"/>
        <v>0</v>
      </c>
      <c r="O74" s="163" t="str">
        <f t="shared" si="12"/>
        <v xml:space="preserve"> </v>
      </c>
      <c r="P74" s="162">
        <f t="shared" si="13"/>
        <v>19.8</v>
      </c>
      <c r="Q74" s="160" t="str">
        <f t="shared" si="14"/>
        <v xml:space="preserve"> </v>
      </c>
      <c r="R74" s="29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</row>
    <row r="75" spans="1:37" ht="16.5" customHeight="1">
      <c r="A75" s="29"/>
      <c r="B75" s="281" t="s">
        <v>364</v>
      </c>
      <c r="C75" s="282">
        <v>111024</v>
      </c>
      <c r="D75" s="281" t="s">
        <v>541</v>
      </c>
      <c r="E75" s="283" t="s">
        <v>93</v>
      </c>
      <c r="F75" s="174"/>
      <c r="G75" s="159">
        <v>10.9</v>
      </c>
      <c r="H75" s="177">
        <f>CMVSem05[[#This Row],[Un. (R$)]]*CMVSem05[[#This Row],[Qtd.]]</f>
        <v>0</v>
      </c>
      <c r="I75" s="174"/>
      <c r="J75" s="175">
        <v>10.9</v>
      </c>
      <c r="K75" s="160" t="str">
        <f t="shared" si="15"/>
        <v/>
      </c>
      <c r="L75" s="174"/>
      <c r="M75" s="175">
        <f t="shared" si="16"/>
        <v>10.9</v>
      </c>
      <c r="N75" s="160">
        <f t="shared" si="11"/>
        <v>0</v>
      </c>
      <c r="O75" s="163" t="str">
        <f t="shared" si="12"/>
        <v xml:space="preserve"> </v>
      </c>
      <c r="P75" s="175">
        <f t="shared" si="13"/>
        <v>10.9</v>
      </c>
      <c r="Q75" s="160" t="str">
        <f t="shared" si="14"/>
        <v xml:space="preserve"> </v>
      </c>
      <c r="R75" s="29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</row>
    <row r="76" spans="1:37" ht="16.5" customHeight="1">
      <c r="A76" s="29"/>
      <c r="B76" s="281" t="s">
        <v>364</v>
      </c>
      <c r="C76" s="282"/>
      <c r="D76" s="281" t="s">
        <v>420</v>
      </c>
      <c r="E76" s="283" t="s">
        <v>24</v>
      </c>
      <c r="F76" s="158"/>
      <c r="G76" s="159">
        <v>5.5</v>
      </c>
      <c r="H76" s="177">
        <f>CMVSem05[[#This Row],[Un. (R$)]]*CMVSem05[[#This Row],[Qtd.]]</f>
        <v>0</v>
      </c>
      <c r="I76" s="158"/>
      <c r="J76" s="162">
        <v>5.5</v>
      </c>
      <c r="K76" s="160" t="str">
        <f t="shared" si="15"/>
        <v/>
      </c>
      <c r="L76" s="158"/>
      <c r="M76" s="162">
        <f t="shared" si="16"/>
        <v>5.5</v>
      </c>
      <c r="N76" s="160">
        <f t="shared" si="11"/>
        <v>0</v>
      </c>
      <c r="O76" s="163" t="str">
        <f t="shared" si="12"/>
        <v xml:space="preserve"> </v>
      </c>
      <c r="P76" s="162">
        <f t="shared" si="13"/>
        <v>5.5</v>
      </c>
      <c r="Q76" s="160" t="str">
        <f t="shared" si="14"/>
        <v xml:space="preserve"> </v>
      </c>
      <c r="R76" s="29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</row>
    <row r="77" spans="1:37" ht="16.5" customHeight="1">
      <c r="A77" s="29"/>
      <c r="B77" s="281" t="s">
        <v>364</v>
      </c>
      <c r="C77" s="282">
        <v>111010</v>
      </c>
      <c r="D77" s="281" t="s">
        <v>446</v>
      </c>
      <c r="E77" s="283" t="s">
        <v>24</v>
      </c>
      <c r="F77" s="158"/>
      <c r="G77" s="159">
        <v>10.5</v>
      </c>
      <c r="H77" s="177">
        <f>CMVSem05[[#This Row],[Un. (R$)]]*CMVSem05[[#This Row],[Qtd.]]</f>
        <v>0</v>
      </c>
      <c r="I77" s="158"/>
      <c r="J77" s="162">
        <v>10.5</v>
      </c>
      <c r="K77" s="160" t="str">
        <f t="shared" si="15"/>
        <v/>
      </c>
      <c r="L77" s="158"/>
      <c r="M77" s="162">
        <f t="shared" si="16"/>
        <v>10.5</v>
      </c>
      <c r="N77" s="160">
        <f t="shared" si="11"/>
        <v>0</v>
      </c>
      <c r="O77" s="163" t="str">
        <f t="shared" si="12"/>
        <v xml:space="preserve"> </v>
      </c>
      <c r="P77" s="162">
        <f t="shared" si="13"/>
        <v>10.5</v>
      </c>
      <c r="Q77" s="160" t="str">
        <f t="shared" si="14"/>
        <v xml:space="preserve"> </v>
      </c>
      <c r="R77" s="29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</row>
    <row r="78" spans="1:37" ht="16.5" customHeight="1">
      <c r="A78" s="29"/>
      <c r="B78" s="281" t="s">
        <v>364</v>
      </c>
      <c r="C78" s="282">
        <v>111009</v>
      </c>
      <c r="D78" s="281" t="s">
        <v>353</v>
      </c>
      <c r="E78" s="283" t="s">
        <v>24</v>
      </c>
      <c r="F78" s="158"/>
      <c r="G78" s="159">
        <v>11.88</v>
      </c>
      <c r="H78" s="177">
        <f>CMVSem05[[#This Row],[Un. (R$)]]*CMVSem05[[#This Row],[Qtd.]]</f>
        <v>0</v>
      </c>
      <c r="I78" s="158"/>
      <c r="J78" s="162">
        <v>11.88</v>
      </c>
      <c r="K78" s="160" t="str">
        <f t="shared" si="15"/>
        <v/>
      </c>
      <c r="L78" s="158"/>
      <c r="M78" s="162">
        <f t="shared" si="16"/>
        <v>11.88</v>
      </c>
      <c r="N78" s="160">
        <f t="shared" si="11"/>
        <v>0</v>
      </c>
      <c r="O78" s="163" t="str">
        <f t="shared" si="12"/>
        <v xml:space="preserve"> </v>
      </c>
      <c r="P78" s="162">
        <f t="shared" si="13"/>
        <v>11.88</v>
      </c>
      <c r="Q78" s="160" t="str">
        <f t="shared" si="14"/>
        <v xml:space="preserve"> </v>
      </c>
      <c r="R78" s="29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</row>
    <row r="79" spans="1:37" ht="16.5" customHeight="1">
      <c r="A79" s="29"/>
      <c r="B79" s="281" t="s">
        <v>364</v>
      </c>
      <c r="C79" s="282">
        <v>111008</v>
      </c>
      <c r="D79" s="281" t="s">
        <v>80</v>
      </c>
      <c r="E79" s="283" t="s">
        <v>24</v>
      </c>
      <c r="F79" s="158"/>
      <c r="G79" s="159">
        <v>13.9</v>
      </c>
      <c r="H79" s="177">
        <f>CMVSem05[[#This Row],[Un. (R$)]]*CMVSem05[[#This Row],[Qtd.]]</f>
        <v>0</v>
      </c>
      <c r="I79" s="158"/>
      <c r="J79" s="162">
        <v>13.9</v>
      </c>
      <c r="K79" s="160" t="str">
        <f t="shared" ref="K79:K84" si="17">IF(I79="","",I79*J79)</f>
        <v/>
      </c>
      <c r="L79" s="158"/>
      <c r="M79" s="162">
        <f t="shared" ref="M79:M84" si="18">IF(J79=0," ",J79)</f>
        <v>13.9</v>
      </c>
      <c r="N79" s="160">
        <f t="shared" ref="N79:N84" si="19">IFERROR(L79*M79," ")</f>
        <v>0</v>
      </c>
      <c r="O79" s="163" t="str">
        <f t="shared" ref="O79:O84" si="20">IF(((F79+I79)-L79)=0," ",(F79+I79)-L79)</f>
        <v xml:space="preserve"> </v>
      </c>
      <c r="P79" s="162">
        <f t="shared" ref="P79:P84" si="21">M79</f>
        <v>13.9</v>
      </c>
      <c r="Q79" s="160" t="str">
        <f t="shared" ref="Q79:Q84" si="22">IFERROR((H79+K79)-N79," ")</f>
        <v xml:space="preserve"> </v>
      </c>
      <c r="R79" s="29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</row>
    <row r="80" spans="1:37" ht="16.5" customHeight="1">
      <c r="A80" s="29"/>
      <c r="B80" s="281" t="s">
        <v>364</v>
      </c>
      <c r="C80" s="282">
        <v>111030</v>
      </c>
      <c r="D80" s="281" t="s">
        <v>539</v>
      </c>
      <c r="E80" s="283" t="s">
        <v>99</v>
      </c>
      <c r="F80" s="158"/>
      <c r="G80" s="159">
        <v>7.5</v>
      </c>
      <c r="H80" s="177">
        <f>CMVSem05[[#This Row],[Un. (R$)]]*CMVSem05[[#This Row],[Qtd.]]</f>
        <v>0</v>
      </c>
      <c r="I80" s="158"/>
      <c r="J80" s="162">
        <v>7.5</v>
      </c>
      <c r="K80" s="160" t="str">
        <f t="shared" si="17"/>
        <v/>
      </c>
      <c r="L80" s="158"/>
      <c r="M80" s="162">
        <f t="shared" si="18"/>
        <v>7.5</v>
      </c>
      <c r="N80" s="160">
        <f t="shared" si="19"/>
        <v>0</v>
      </c>
      <c r="O80" s="163" t="str">
        <f t="shared" si="20"/>
        <v xml:space="preserve"> </v>
      </c>
      <c r="P80" s="162">
        <f t="shared" si="21"/>
        <v>7.5</v>
      </c>
      <c r="Q80" s="160" t="str">
        <f t="shared" si="22"/>
        <v xml:space="preserve"> </v>
      </c>
      <c r="R80" s="29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</row>
    <row r="81" spans="1:37" ht="16.5" customHeight="1">
      <c r="A81" s="29"/>
      <c r="B81" s="281" t="s">
        <v>364</v>
      </c>
      <c r="C81" s="282">
        <v>111032</v>
      </c>
      <c r="D81" s="281" t="s">
        <v>101</v>
      </c>
      <c r="E81" s="283" t="s">
        <v>93</v>
      </c>
      <c r="F81" s="158"/>
      <c r="G81" s="159">
        <v>3.5</v>
      </c>
      <c r="H81" s="177">
        <f>CMVSem05[[#This Row],[Un. (R$)]]*CMVSem05[[#This Row],[Qtd.]]</f>
        <v>0</v>
      </c>
      <c r="I81" s="158"/>
      <c r="J81" s="162">
        <v>3.5</v>
      </c>
      <c r="K81" s="160" t="str">
        <f t="shared" si="17"/>
        <v/>
      </c>
      <c r="L81" s="158"/>
      <c r="M81" s="162">
        <f t="shared" si="18"/>
        <v>3.5</v>
      </c>
      <c r="N81" s="160">
        <f t="shared" si="19"/>
        <v>0</v>
      </c>
      <c r="O81" s="163" t="str">
        <f t="shared" si="20"/>
        <v xml:space="preserve"> </v>
      </c>
      <c r="P81" s="162">
        <f t="shared" si="21"/>
        <v>3.5</v>
      </c>
      <c r="Q81" s="160" t="str">
        <f t="shared" si="22"/>
        <v xml:space="preserve"> </v>
      </c>
      <c r="R81" s="29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</row>
    <row r="82" spans="1:37" ht="16.5" customHeight="1">
      <c r="A82" s="29"/>
      <c r="B82" s="281" t="s">
        <v>364</v>
      </c>
      <c r="C82" s="282"/>
      <c r="D82" s="281" t="s">
        <v>432</v>
      </c>
      <c r="E82" s="283" t="s">
        <v>75</v>
      </c>
      <c r="F82" s="158"/>
      <c r="G82" s="159">
        <v>3.9</v>
      </c>
      <c r="H82" s="177">
        <f>CMVSem05[[#This Row],[Un. (R$)]]*CMVSem05[[#This Row],[Qtd.]]</f>
        <v>0</v>
      </c>
      <c r="I82" s="158"/>
      <c r="J82" s="162">
        <v>3.9</v>
      </c>
      <c r="K82" s="160" t="str">
        <f t="shared" si="17"/>
        <v/>
      </c>
      <c r="L82" s="158"/>
      <c r="M82" s="162">
        <f t="shared" si="18"/>
        <v>3.9</v>
      </c>
      <c r="N82" s="160">
        <f t="shared" si="19"/>
        <v>0</v>
      </c>
      <c r="O82" s="163" t="str">
        <f t="shared" si="20"/>
        <v xml:space="preserve"> </v>
      </c>
      <c r="P82" s="162">
        <f t="shared" si="21"/>
        <v>3.9</v>
      </c>
      <c r="Q82" s="160" t="str">
        <f t="shared" si="22"/>
        <v xml:space="preserve"> </v>
      </c>
      <c r="R82" s="29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</row>
    <row r="83" spans="1:37" ht="16.5" customHeight="1">
      <c r="A83" s="29"/>
      <c r="B83" s="281" t="s">
        <v>364</v>
      </c>
      <c r="C83" s="282">
        <v>111034</v>
      </c>
      <c r="D83" s="281" t="s">
        <v>417</v>
      </c>
      <c r="E83" s="283" t="s">
        <v>93</v>
      </c>
      <c r="F83" s="158"/>
      <c r="G83" s="159">
        <v>3.5</v>
      </c>
      <c r="H83" s="177">
        <f>CMVSem05[[#This Row],[Un. (R$)]]*CMVSem05[[#This Row],[Qtd.]]</f>
        <v>0</v>
      </c>
      <c r="I83" s="158"/>
      <c r="J83" s="162">
        <v>3.5</v>
      </c>
      <c r="K83" s="160" t="str">
        <f t="shared" si="17"/>
        <v/>
      </c>
      <c r="L83" s="158"/>
      <c r="M83" s="162">
        <f t="shared" si="18"/>
        <v>3.5</v>
      </c>
      <c r="N83" s="160">
        <f t="shared" si="19"/>
        <v>0</v>
      </c>
      <c r="O83" s="163" t="str">
        <f t="shared" si="20"/>
        <v xml:space="preserve"> </v>
      </c>
      <c r="P83" s="162">
        <f t="shared" si="21"/>
        <v>3.5</v>
      </c>
      <c r="Q83" s="160" t="str">
        <f t="shared" si="22"/>
        <v xml:space="preserve"> </v>
      </c>
      <c r="R83" s="29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</row>
    <row r="84" spans="1:37" ht="16.5" customHeight="1">
      <c r="A84" s="29"/>
      <c r="B84" s="281" t="s">
        <v>364</v>
      </c>
      <c r="C84" s="282">
        <v>111033</v>
      </c>
      <c r="D84" s="281" t="s">
        <v>412</v>
      </c>
      <c r="E84" s="283" t="s">
        <v>93</v>
      </c>
      <c r="F84" s="158"/>
      <c r="G84" s="159">
        <v>3.5</v>
      </c>
      <c r="H84" s="177">
        <f>CMVSem05[[#This Row],[Un. (R$)]]*CMVSem05[[#This Row],[Qtd.]]</f>
        <v>0</v>
      </c>
      <c r="I84" s="158"/>
      <c r="J84" s="162">
        <v>3.5</v>
      </c>
      <c r="K84" s="160" t="str">
        <f t="shared" si="17"/>
        <v/>
      </c>
      <c r="L84" s="158"/>
      <c r="M84" s="162">
        <f t="shared" si="18"/>
        <v>3.5</v>
      </c>
      <c r="N84" s="160">
        <f t="shared" si="19"/>
        <v>0</v>
      </c>
      <c r="O84" s="163" t="str">
        <f t="shared" si="20"/>
        <v xml:space="preserve"> </v>
      </c>
      <c r="P84" s="162">
        <f t="shared" si="21"/>
        <v>3.5</v>
      </c>
      <c r="Q84" s="160" t="str">
        <f t="shared" si="22"/>
        <v xml:space="preserve"> </v>
      </c>
      <c r="R84" s="29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</row>
    <row r="85" spans="1:37" ht="16.5" customHeight="1">
      <c r="A85" s="29"/>
      <c r="B85" s="281" t="s">
        <v>364</v>
      </c>
      <c r="C85" s="282">
        <v>111017</v>
      </c>
      <c r="D85" s="281" t="s">
        <v>425</v>
      </c>
      <c r="E85" s="283" t="s">
        <v>24</v>
      </c>
      <c r="F85" s="158"/>
      <c r="G85" s="159">
        <v>19</v>
      </c>
      <c r="H85" s="177">
        <f>CMVSem05[[#This Row],[Un. (R$)]]*CMVSem05[[#This Row],[Qtd.]]</f>
        <v>0</v>
      </c>
      <c r="I85" s="158"/>
      <c r="J85" s="162">
        <v>19</v>
      </c>
      <c r="K85" s="160" t="str">
        <f t="shared" si="15"/>
        <v/>
      </c>
      <c r="L85" s="158"/>
      <c r="M85" s="162">
        <f t="shared" si="16"/>
        <v>19</v>
      </c>
      <c r="N85" s="160">
        <f t="shared" si="11"/>
        <v>0</v>
      </c>
      <c r="O85" s="163" t="str">
        <f t="shared" si="12"/>
        <v xml:space="preserve"> </v>
      </c>
      <c r="P85" s="162">
        <f t="shared" si="13"/>
        <v>19</v>
      </c>
      <c r="Q85" s="160" t="str">
        <f t="shared" si="14"/>
        <v xml:space="preserve"> </v>
      </c>
      <c r="R85" s="29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</row>
    <row r="86" spans="1:37" ht="16.5" customHeight="1">
      <c r="A86" s="29"/>
      <c r="B86" s="281" t="s">
        <v>72</v>
      </c>
      <c r="C86" s="282"/>
      <c r="D86" s="281" t="s">
        <v>450</v>
      </c>
      <c r="E86" s="283" t="s">
        <v>75</v>
      </c>
      <c r="F86" s="158"/>
      <c r="G86" s="159">
        <v>5.2</v>
      </c>
      <c r="H86" s="177">
        <f>CMVSem05[[#This Row],[Un. (R$)]]*CMVSem05[[#This Row],[Qtd.]]</f>
        <v>0</v>
      </c>
      <c r="I86" s="158"/>
      <c r="J86" s="162">
        <v>5.2</v>
      </c>
      <c r="K86" s="160" t="str">
        <f t="shared" si="15"/>
        <v/>
      </c>
      <c r="L86" s="158"/>
      <c r="M86" s="162">
        <f t="shared" si="16"/>
        <v>5.2</v>
      </c>
      <c r="N86" s="160">
        <f t="shared" si="11"/>
        <v>0</v>
      </c>
      <c r="O86" s="163" t="str">
        <f t="shared" si="12"/>
        <v xml:space="preserve"> </v>
      </c>
      <c r="P86" s="162">
        <f t="shared" si="13"/>
        <v>5.2</v>
      </c>
      <c r="Q86" s="160" t="str">
        <f t="shared" si="14"/>
        <v xml:space="preserve"> </v>
      </c>
      <c r="R86" s="29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</row>
    <row r="87" spans="1:37" ht="16.5" customHeight="1">
      <c r="A87" s="29"/>
      <c r="B87" s="281" t="s">
        <v>72</v>
      </c>
      <c r="C87" s="282"/>
      <c r="D87" s="281" t="s">
        <v>371</v>
      </c>
      <c r="E87" s="283" t="s">
        <v>24</v>
      </c>
      <c r="F87" s="158"/>
      <c r="G87" s="159">
        <v>42</v>
      </c>
      <c r="H87" s="177">
        <f>CMVSem05[[#This Row],[Un. (R$)]]*CMVSem05[[#This Row],[Qtd.]]</f>
        <v>0</v>
      </c>
      <c r="I87" s="158"/>
      <c r="J87" s="162">
        <v>42</v>
      </c>
      <c r="K87" s="160" t="str">
        <f t="shared" si="15"/>
        <v/>
      </c>
      <c r="L87" s="158"/>
      <c r="M87" s="162">
        <f t="shared" si="16"/>
        <v>42</v>
      </c>
      <c r="N87" s="160">
        <f t="shared" si="11"/>
        <v>0</v>
      </c>
      <c r="O87" s="163" t="str">
        <f t="shared" si="12"/>
        <v xml:space="preserve"> </v>
      </c>
      <c r="P87" s="162">
        <f t="shared" si="13"/>
        <v>42</v>
      </c>
      <c r="Q87" s="160" t="str">
        <f t="shared" si="14"/>
        <v xml:space="preserve"> </v>
      </c>
      <c r="R87" s="29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</row>
    <row r="88" spans="1:37" ht="16.5" customHeight="1">
      <c r="A88" s="29"/>
      <c r="B88" s="281" t="s">
        <v>72</v>
      </c>
      <c r="C88" s="282"/>
      <c r="D88" s="281" t="s">
        <v>428</v>
      </c>
      <c r="E88" s="283" t="s">
        <v>65</v>
      </c>
      <c r="F88" s="158"/>
      <c r="G88" s="159">
        <v>11.5824</v>
      </c>
      <c r="H88" s="177">
        <f>CMVSem05[[#This Row],[Un. (R$)]]*CMVSem05[[#This Row],[Qtd.]]</f>
        <v>0</v>
      </c>
      <c r="I88" s="158"/>
      <c r="J88" s="162">
        <v>11.5824</v>
      </c>
      <c r="K88" s="160" t="str">
        <f t="shared" si="15"/>
        <v/>
      </c>
      <c r="L88" s="158"/>
      <c r="M88" s="162">
        <f t="shared" si="16"/>
        <v>11.5824</v>
      </c>
      <c r="N88" s="160">
        <f t="shared" si="11"/>
        <v>0</v>
      </c>
      <c r="O88" s="163" t="str">
        <f t="shared" si="12"/>
        <v xml:space="preserve"> </v>
      </c>
      <c r="P88" s="162">
        <f t="shared" si="13"/>
        <v>11.5824</v>
      </c>
      <c r="Q88" s="160" t="str">
        <f t="shared" si="14"/>
        <v xml:space="preserve"> </v>
      </c>
      <c r="R88" s="29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</row>
    <row r="89" spans="1:37" ht="16.5" customHeight="1">
      <c r="A89" s="29"/>
      <c r="B89" s="281" t="s">
        <v>72</v>
      </c>
      <c r="C89" s="282">
        <v>111025</v>
      </c>
      <c r="D89" s="281" t="s">
        <v>418</v>
      </c>
      <c r="E89" s="283" t="s">
        <v>65</v>
      </c>
      <c r="F89" s="158"/>
      <c r="G89" s="159">
        <v>7.9166999999999996</v>
      </c>
      <c r="H89" s="177">
        <f>CMVSem05[[#This Row],[Un. (R$)]]*CMVSem05[[#This Row],[Qtd.]]</f>
        <v>0</v>
      </c>
      <c r="I89" s="158"/>
      <c r="J89" s="162">
        <v>7.9166999999999996</v>
      </c>
      <c r="K89" s="160" t="str">
        <f t="shared" si="15"/>
        <v/>
      </c>
      <c r="L89" s="158"/>
      <c r="M89" s="162">
        <f t="shared" si="16"/>
        <v>7.9166999999999996</v>
      </c>
      <c r="N89" s="160">
        <f t="shared" si="11"/>
        <v>0</v>
      </c>
      <c r="O89" s="163" t="str">
        <f t="shared" si="12"/>
        <v xml:space="preserve"> </v>
      </c>
      <c r="P89" s="162">
        <f t="shared" si="13"/>
        <v>7.9166999999999996</v>
      </c>
      <c r="Q89" s="160" t="str">
        <f t="shared" si="14"/>
        <v xml:space="preserve"> </v>
      </c>
      <c r="R89" s="29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</row>
    <row r="90" spans="1:37" ht="16.5" customHeight="1">
      <c r="A90" s="29"/>
      <c r="B90" s="281" t="s">
        <v>72</v>
      </c>
      <c r="C90" s="282"/>
      <c r="D90" s="281" t="s">
        <v>309</v>
      </c>
      <c r="E90" s="283" t="s">
        <v>24</v>
      </c>
      <c r="F90" s="158"/>
      <c r="G90" s="159">
        <v>17</v>
      </c>
      <c r="H90" s="177">
        <f>CMVSem05[[#This Row],[Un. (R$)]]*CMVSem05[[#This Row],[Qtd.]]</f>
        <v>0</v>
      </c>
      <c r="I90" s="158"/>
      <c r="J90" s="162">
        <v>17</v>
      </c>
      <c r="K90" s="160" t="str">
        <f t="shared" si="15"/>
        <v/>
      </c>
      <c r="L90" s="158"/>
      <c r="M90" s="162">
        <f t="shared" si="16"/>
        <v>17</v>
      </c>
      <c r="N90" s="160">
        <f t="shared" si="11"/>
        <v>0</v>
      </c>
      <c r="O90" s="163" t="str">
        <f t="shared" si="12"/>
        <v xml:space="preserve"> </v>
      </c>
      <c r="P90" s="162">
        <f t="shared" si="13"/>
        <v>17</v>
      </c>
      <c r="Q90" s="160" t="str">
        <f t="shared" si="14"/>
        <v xml:space="preserve"> </v>
      </c>
      <c r="R90" s="29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</row>
    <row r="91" spans="1:37" ht="16.5" customHeight="1">
      <c r="A91" s="29"/>
      <c r="B91" s="281" t="s">
        <v>72</v>
      </c>
      <c r="C91" s="282"/>
      <c r="D91" s="281" t="s">
        <v>451</v>
      </c>
      <c r="E91" s="283" t="s">
        <v>24</v>
      </c>
      <c r="F91" s="158"/>
      <c r="G91" s="159">
        <v>3.5</v>
      </c>
      <c r="H91" s="177">
        <f>CMVSem05[[#This Row],[Un. (R$)]]*CMVSem05[[#This Row],[Qtd.]]</f>
        <v>0</v>
      </c>
      <c r="I91" s="158"/>
      <c r="J91" s="162">
        <v>3.5</v>
      </c>
      <c r="K91" s="160" t="str">
        <f t="shared" si="15"/>
        <v/>
      </c>
      <c r="L91" s="158"/>
      <c r="M91" s="162">
        <f t="shared" si="16"/>
        <v>3.5</v>
      </c>
      <c r="N91" s="160">
        <f t="shared" si="11"/>
        <v>0</v>
      </c>
      <c r="O91" s="163" t="str">
        <f t="shared" si="12"/>
        <v xml:space="preserve"> </v>
      </c>
      <c r="P91" s="162">
        <f t="shared" si="13"/>
        <v>3.5</v>
      </c>
      <c r="Q91" s="160" t="str">
        <f t="shared" si="14"/>
        <v xml:space="preserve"> </v>
      </c>
      <c r="R91" s="29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</row>
    <row r="92" spans="1:37" ht="16.5" customHeight="1">
      <c r="A92" s="29"/>
      <c r="B92" s="281" t="s">
        <v>72</v>
      </c>
      <c r="C92" s="282">
        <v>111001</v>
      </c>
      <c r="D92" s="281" t="s">
        <v>419</v>
      </c>
      <c r="E92" s="283" t="s">
        <v>24</v>
      </c>
      <c r="F92" s="174"/>
      <c r="G92" s="159">
        <v>3.9</v>
      </c>
      <c r="H92" s="177">
        <f>CMVSem05[[#This Row],[Un. (R$)]]*CMVSem05[[#This Row],[Qtd.]]</f>
        <v>0</v>
      </c>
      <c r="I92" s="174"/>
      <c r="J92" s="175">
        <v>3.9</v>
      </c>
      <c r="K92" s="160" t="str">
        <f t="shared" si="15"/>
        <v/>
      </c>
      <c r="L92" s="174"/>
      <c r="M92" s="175">
        <f t="shared" si="16"/>
        <v>3.9</v>
      </c>
      <c r="N92" s="160">
        <f t="shared" si="11"/>
        <v>0</v>
      </c>
      <c r="O92" s="163" t="str">
        <f t="shared" si="12"/>
        <v xml:space="preserve"> </v>
      </c>
      <c r="P92" s="175">
        <f t="shared" si="13"/>
        <v>3.9</v>
      </c>
      <c r="Q92" s="160" t="str">
        <f t="shared" si="14"/>
        <v xml:space="preserve"> </v>
      </c>
      <c r="R92" s="29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</row>
    <row r="93" spans="1:37" ht="16.5" customHeight="1">
      <c r="A93" s="29"/>
      <c r="B93" s="281" t="s">
        <v>72</v>
      </c>
      <c r="C93" s="282">
        <v>111013</v>
      </c>
      <c r="D93" s="281" t="s">
        <v>421</v>
      </c>
      <c r="E93" s="283" t="s">
        <v>24</v>
      </c>
      <c r="F93" s="158"/>
      <c r="G93" s="159">
        <v>2.8</v>
      </c>
      <c r="H93" s="177">
        <f>CMVSem05[[#This Row],[Un. (R$)]]*CMVSem05[[#This Row],[Qtd.]]</f>
        <v>0</v>
      </c>
      <c r="I93" s="158"/>
      <c r="J93" s="162">
        <v>2.8</v>
      </c>
      <c r="K93" s="160" t="str">
        <f t="shared" si="15"/>
        <v/>
      </c>
      <c r="L93" s="158"/>
      <c r="M93" s="162">
        <f t="shared" si="16"/>
        <v>2.8</v>
      </c>
      <c r="N93" s="160">
        <f t="shared" si="11"/>
        <v>0</v>
      </c>
      <c r="O93" s="163" t="str">
        <f t="shared" si="12"/>
        <v xml:space="preserve"> </v>
      </c>
      <c r="P93" s="162">
        <f t="shared" si="13"/>
        <v>2.8</v>
      </c>
      <c r="Q93" s="160" t="str">
        <f t="shared" ref="Q93:Q124" si="23">IFERROR((H93+K93)-N93," ")</f>
        <v xml:space="preserve"> </v>
      </c>
      <c r="R93" s="29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</row>
    <row r="94" spans="1:37" ht="16.5" customHeight="1">
      <c r="A94" s="29"/>
      <c r="B94" s="281" t="s">
        <v>72</v>
      </c>
      <c r="C94" s="282">
        <v>111028</v>
      </c>
      <c r="D94" s="281" t="s">
        <v>448</v>
      </c>
      <c r="E94" s="283" t="s">
        <v>93</v>
      </c>
      <c r="F94" s="158"/>
      <c r="G94" s="159">
        <v>5.5</v>
      </c>
      <c r="H94" s="177">
        <f>CMVSem05[[#This Row],[Un. (R$)]]*CMVSem05[[#This Row],[Qtd.]]</f>
        <v>0</v>
      </c>
      <c r="I94" s="158"/>
      <c r="J94" s="162">
        <v>5.5</v>
      </c>
      <c r="K94" s="160" t="str">
        <f t="shared" si="15"/>
        <v/>
      </c>
      <c r="L94" s="158"/>
      <c r="M94" s="162">
        <f t="shared" si="16"/>
        <v>5.5</v>
      </c>
      <c r="N94" s="160">
        <f t="shared" si="11"/>
        <v>0</v>
      </c>
      <c r="O94" s="163" t="str">
        <f t="shared" si="12"/>
        <v xml:space="preserve"> </v>
      </c>
      <c r="P94" s="162">
        <f t="shared" si="13"/>
        <v>5.5</v>
      </c>
      <c r="Q94" s="160" t="str">
        <f t="shared" si="23"/>
        <v xml:space="preserve"> </v>
      </c>
      <c r="R94" s="29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</row>
    <row r="95" spans="1:37" ht="16.5" customHeight="1">
      <c r="A95" s="29"/>
      <c r="B95" s="281" t="s">
        <v>72</v>
      </c>
      <c r="C95" s="282"/>
      <c r="D95" s="281" t="s">
        <v>447</v>
      </c>
      <c r="E95" s="283" t="s">
        <v>93</v>
      </c>
      <c r="F95" s="158"/>
      <c r="G95" s="159">
        <v>13.9</v>
      </c>
      <c r="H95" s="177">
        <f>CMVSem05[[#This Row],[Un. (R$)]]*CMVSem05[[#This Row],[Qtd.]]</f>
        <v>0</v>
      </c>
      <c r="I95" s="158"/>
      <c r="J95" s="162">
        <v>13.9</v>
      </c>
      <c r="K95" s="160" t="str">
        <f t="shared" si="15"/>
        <v/>
      </c>
      <c r="L95" s="158"/>
      <c r="M95" s="162">
        <f t="shared" si="16"/>
        <v>13.9</v>
      </c>
      <c r="N95" s="160">
        <f t="shared" si="11"/>
        <v>0</v>
      </c>
      <c r="O95" s="163" t="str">
        <f t="shared" si="12"/>
        <v xml:space="preserve"> </v>
      </c>
      <c r="P95" s="162">
        <f t="shared" si="13"/>
        <v>13.9</v>
      </c>
      <c r="Q95" s="160" t="str">
        <f t="shared" si="23"/>
        <v xml:space="preserve"> </v>
      </c>
      <c r="R95" s="29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</row>
    <row r="96" spans="1:37" ht="16.5" customHeight="1">
      <c r="A96" s="29"/>
      <c r="B96" s="281" t="s">
        <v>72</v>
      </c>
      <c r="C96" s="282"/>
      <c r="D96" s="281" t="s">
        <v>436</v>
      </c>
      <c r="E96" s="283" t="s">
        <v>24</v>
      </c>
      <c r="F96" s="158"/>
      <c r="G96" s="159">
        <v>23.75</v>
      </c>
      <c r="H96" s="177">
        <f>CMVSem05[[#This Row],[Un. (R$)]]*CMVSem05[[#This Row],[Qtd.]]</f>
        <v>0</v>
      </c>
      <c r="I96" s="158"/>
      <c r="J96" s="162">
        <v>23.75</v>
      </c>
      <c r="K96" s="160" t="str">
        <f t="shared" si="15"/>
        <v/>
      </c>
      <c r="L96" s="158"/>
      <c r="M96" s="162">
        <f t="shared" si="16"/>
        <v>23.75</v>
      </c>
      <c r="N96" s="160">
        <f t="shared" si="11"/>
        <v>0</v>
      </c>
      <c r="O96" s="163" t="str">
        <f t="shared" si="12"/>
        <v xml:space="preserve"> </v>
      </c>
      <c r="P96" s="162">
        <f t="shared" si="13"/>
        <v>23.75</v>
      </c>
      <c r="Q96" s="160" t="str">
        <f t="shared" si="23"/>
        <v xml:space="preserve"> </v>
      </c>
      <c r="R96" s="29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</row>
    <row r="97" spans="1:37" ht="16.5" customHeight="1">
      <c r="A97" s="29"/>
      <c r="B97" s="281" t="s">
        <v>72</v>
      </c>
      <c r="C97" s="282">
        <v>111002</v>
      </c>
      <c r="D97" s="281" t="s">
        <v>399</v>
      </c>
      <c r="E97" s="283" t="s">
        <v>24</v>
      </c>
      <c r="F97" s="174"/>
      <c r="G97" s="159">
        <v>5.5</v>
      </c>
      <c r="H97" s="177">
        <f>CMVSem05[[#This Row],[Un. (R$)]]*CMVSem05[[#This Row],[Qtd.]]</f>
        <v>0</v>
      </c>
      <c r="I97" s="174"/>
      <c r="J97" s="175">
        <v>5.5</v>
      </c>
      <c r="K97" s="160" t="str">
        <f t="shared" si="15"/>
        <v/>
      </c>
      <c r="L97" s="174"/>
      <c r="M97" s="175">
        <f t="shared" ref="M97:M128" si="24">IF(J97=0," ",J97)</f>
        <v>5.5</v>
      </c>
      <c r="N97" s="160">
        <f t="shared" si="11"/>
        <v>0</v>
      </c>
      <c r="O97" s="163" t="str">
        <f t="shared" si="12"/>
        <v xml:space="preserve"> </v>
      </c>
      <c r="P97" s="175">
        <f t="shared" si="13"/>
        <v>5.5</v>
      </c>
      <c r="Q97" s="160" t="str">
        <f t="shared" si="23"/>
        <v xml:space="preserve"> </v>
      </c>
      <c r="R97" s="29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</row>
    <row r="98" spans="1:37" ht="16.5" customHeight="1">
      <c r="A98" s="29"/>
      <c r="B98" s="281" t="s">
        <v>72</v>
      </c>
      <c r="C98" s="282"/>
      <c r="D98" s="281" t="s">
        <v>256</v>
      </c>
      <c r="E98" s="283" t="s">
        <v>24</v>
      </c>
      <c r="F98" s="164"/>
      <c r="G98" s="159">
        <v>3.93</v>
      </c>
      <c r="H98" s="177">
        <f>CMVSem05[[#This Row],[Un. (R$)]]*CMVSem05[[#This Row],[Qtd.]]</f>
        <v>0</v>
      </c>
      <c r="I98" s="164"/>
      <c r="J98" s="165">
        <v>3.93</v>
      </c>
      <c r="K98" s="160" t="str">
        <f t="shared" si="15"/>
        <v/>
      </c>
      <c r="L98" s="164"/>
      <c r="M98" s="162">
        <f t="shared" si="24"/>
        <v>3.93</v>
      </c>
      <c r="N98" s="160">
        <f t="shared" si="11"/>
        <v>0</v>
      </c>
      <c r="O98" s="163" t="str">
        <f t="shared" si="12"/>
        <v xml:space="preserve"> </v>
      </c>
      <c r="P98" s="165">
        <f t="shared" si="13"/>
        <v>3.93</v>
      </c>
      <c r="Q98" s="160" t="str">
        <f t="shared" si="23"/>
        <v xml:space="preserve"> </v>
      </c>
      <c r="R98" s="29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</row>
    <row r="99" spans="1:37" ht="16.5" customHeight="1">
      <c r="A99" s="29"/>
      <c r="B99" s="281" t="s">
        <v>72</v>
      </c>
      <c r="C99" s="282">
        <v>111035</v>
      </c>
      <c r="D99" s="281" t="s">
        <v>104</v>
      </c>
      <c r="E99" s="283" t="s">
        <v>93</v>
      </c>
      <c r="F99" s="158"/>
      <c r="G99" s="159">
        <v>4.9000000000000004</v>
      </c>
      <c r="H99" s="177">
        <f>CMVSem05[[#This Row],[Un. (R$)]]*CMVSem05[[#This Row],[Qtd.]]</f>
        <v>0</v>
      </c>
      <c r="I99" s="158"/>
      <c r="J99" s="162">
        <v>4.9000000000000004</v>
      </c>
      <c r="K99" s="160" t="str">
        <f t="shared" si="15"/>
        <v/>
      </c>
      <c r="L99" s="158"/>
      <c r="M99" s="162">
        <f t="shared" si="24"/>
        <v>4.9000000000000004</v>
      </c>
      <c r="N99" s="160">
        <f t="shared" si="11"/>
        <v>0</v>
      </c>
      <c r="O99" s="163" t="str">
        <f t="shared" si="12"/>
        <v xml:space="preserve"> </v>
      </c>
      <c r="P99" s="162">
        <f t="shared" si="13"/>
        <v>4.9000000000000004</v>
      </c>
      <c r="Q99" s="160" t="str">
        <f t="shared" si="23"/>
        <v xml:space="preserve"> </v>
      </c>
      <c r="R99" s="29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</row>
    <row r="100" spans="1:37" ht="16.5" customHeight="1">
      <c r="A100" s="29"/>
      <c r="B100" s="281" t="s">
        <v>72</v>
      </c>
      <c r="C100" s="282">
        <v>111005</v>
      </c>
      <c r="D100" s="281" t="s">
        <v>373</v>
      </c>
      <c r="E100" s="283" t="s">
        <v>24</v>
      </c>
      <c r="F100" s="158"/>
      <c r="G100" s="159">
        <v>7.5</v>
      </c>
      <c r="H100" s="177">
        <f>CMVSem05[[#This Row],[Un. (R$)]]*CMVSem05[[#This Row],[Qtd.]]</f>
        <v>0</v>
      </c>
      <c r="I100" s="158"/>
      <c r="J100" s="162">
        <v>7.5</v>
      </c>
      <c r="K100" s="160" t="str">
        <f t="shared" si="15"/>
        <v/>
      </c>
      <c r="L100" s="158"/>
      <c r="M100" s="162">
        <f t="shared" si="24"/>
        <v>7.5</v>
      </c>
      <c r="N100" s="160">
        <f t="shared" si="11"/>
        <v>0</v>
      </c>
      <c r="O100" s="163" t="str">
        <f t="shared" si="12"/>
        <v xml:space="preserve"> </v>
      </c>
      <c r="P100" s="162">
        <f t="shared" si="13"/>
        <v>7.5</v>
      </c>
      <c r="Q100" s="160" t="str">
        <f t="shared" si="23"/>
        <v xml:space="preserve"> </v>
      </c>
      <c r="R100" s="29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</row>
    <row r="101" spans="1:37" ht="16.5" customHeight="1">
      <c r="A101" s="29"/>
      <c r="B101" s="281" t="s">
        <v>72</v>
      </c>
      <c r="C101" s="282">
        <v>111012</v>
      </c>
      <c r="D101" s="281" t="s">
        <v>254</v>
      </c>
      <c r="E101" s="283" t="s">
        <v>24</v>
      </c>
      <c r="F101" s="158"/>
      <c r="G101" s="159">
        <v>4.5</v>
      </c>
      <c r="H101" s="177">
        <f>CMVSem05[[#This Row],[Un. (R$)]]*CMVSem05[[#This Row],[Qtd.]]</f>
        <v>0</v>
      </c>
      <c r="I101" s="158"/>
      <c r="J101" s="162">
        <v>4.5</v>
      </c>
      <c r="K101" s="160" t="str">
        <f t="shared" si="15"/>
        <v/>
      </c>
      <c r="L101" s="158"/>
      <c r="M101" s="162">
        <f t="shared" si="24"/>
        <v>4.5</v>
      </c>
      <c r="N101" s="160">
        <f t="shared" si="11"/>
        <v>0</v>
      </c>
      <c r="O101" s="163" t="str">
        <f t="shared" si="12"/>
        <v xml:space="preserve"> </v>
      </c>
      <c r="P101" s="162">
        <f t="shared" si="13"/>
        <v>4.5</v>
      </c>
      <c r="Q101" s="160" t="str">
        <f t="shared" si="23"/>
        <v xml:space="preserve"> </v>
      </c>
      <c r="R101" s="29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</row>
    <row r="102" spans="1:37" ht="16.5" customHeight="1">
      <c r="A102" s="29"/>
      <c r="B102" s="281" t="s">
        <v>72</v>
      </c>
      <c r="C102" s="282"/>
      <c r="D102" s="281" t="s">
        <v>452</v>
      </c>
      <c r="E102" s="283" t="s">
        <v>276</v>
      </c>
      <c r="F102" s="158"/>
      <c r="G102" s="159">
        <v>18</v>
      </c>
      <c r="H102" s="177">
        <f>CMVSem05[[#This Row],[Un. (R$)]]*CMVSem05[[#This Row],[Qtd.]]</f>
        <v>0</v>
      </c>
      <c r="I102" s="158"/>
      <c r="J102" s="162">
        <v>18</v>
      </c>
      <c r="K102" s="160" t="str">
        <f t="shared" si="15"/>
        <v/>
      </c>
      <c r="L102" s="158"/>
      <c r="M102" s="162">
        <f t="shared" si="24"/>
        <v>18</v>
      </c>
      <c r="N102" s="160">
        <f t="shared" si="11"/>
        <v>0</v>
      </c>
      <c r="O102" s="163" t="str">
        <f t="shared" si="12"/>
        <v xml:space="preserve"> </v>
      </c>
      <c r="P102" s="162">
        <f t="shared" si="13"/>
        <v>18</v>
      </c>
      <c r="Q102" s="160" t="str">
        <f t="shared" si="23"/>
        <v xml:space="preserve"> </v>
      </c>
      <c r="R102" s="29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</row>
    <row r="103" spans="1:37" ht="16.5" customHeight="1">
      <c r="A103" s="29"/>
      <c r="B103" s="281" t="s">
        <v>72</v>
      </c>
      <c r="C103" s="282"/>
      <c r="D103" s="281" t="s">
        <v>453</v>
      </c>
      <c r="E103" s="283" t="s">
        <v>276</v>
      </c>
      <c r="F103" s="158"/>
      <c r="G103" s="159">
        <v>18</v>
      </c>
      <c r="H103" s="177">
        <f>CMVSem05[[#This Row],[Un. (R$)]]*CMVSem05[[#This Row],[Qtd.]]</f>
        <v>0</v>
      </c>
      <c r="I103" s="158"/>
      <c r="J103" s="162">
        <v>18</v>
      </c>
      <c r="K103" s="160" t="str">
        <f t="shared" si="15"/>
        <v/>
      </c>
      <c r="L103" s="158"/>
      <c r="M103" s="162">
        <f t="shared" si="24"/>
        <v>18</v>
      </c>
      <c r="N103" s="160">
        <f t="shared" si="11"/>
        <v>0</v>
      </c>
      <c r="O103" s="163" t="str">
        <f t="shared" si="12"/>
        <v xml:space="preserve"> </v>
      </c>
      <c r="P103" s="162">
        <f t="shared" si="13"/>
        <v>18</v>
      </c>
      <c r="Q103" s="160" t="str">
        <f t="shared" si="23"/>
        <v xml:space="preserve"> </v>
      </c>
      <c r="R103" s="29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</row>
    <row r="104" spans="1:37" ht="16.5" customHeight="1">
      <c r="A104" s="29"/>
      <c r="B104" s="281" t="s">
        <v>72</v>
      </c>
      <c r="C104" s="282">
        <v>111031</v>
      </c>
      <c r="D104" s="281" t="s">
        <v>416</v>
      </c>
      <c r="E104" s="283" t="s">
        <v>93</v>
      </c>
      <c r="F104" s="158"/>
      <c r="G104" s="159">
        <v>2.9</v>
      </c>
      <c r="H104" s="177">
        <f>CMVSem05[[#This Row],[Un. (R$)]]*CMVSem05[[#This Row],[Qtd.]]</f>
        <v>0</v>
      </c>
      <c r="I104" s="158"/>
      <c r="J104" s="162">
        <v>2.9</v>
      </c>
      <c r="K104" s="160" t="str">
        <f t="shared" si="15"/>
        <v/>
      </c>
      <c r="L104" s="158"/>
      <c r="M104" s="162">
        <f t="shared" si="24"/>
        <v>2.9</v>
      </c>
      <c r="N104" s="160">
        <f t="shared" si="11"/>
        <v>0</v>
      </c>
      <c r="O104" s="163" t="str">
        <f t="shared" si="12"/>
        <v xml:space="preserve"> </v>
      </c>
      <c r="P104" s="162">
        <f t="shared" si="13"/>
        <v>2.9</v>
      </c>
      <c r="Q104" s="160" t="str">
        <f t="shared" si="23"/>
        <v xml:space="preserve"> </v>
      </c>
      <c r="R104" s="29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</row>
    <row r="105" spans="1:37" ht="16.5" customHeight="1">
      <c r="A105" s="29"/>
      <c r="B105" s="281" t="s">
        <v>72</v>
      </c>
      <c r="C105" s="282">
        <v>111029</v>
      </c>
      <c r="D105" s="281" t="s">
        <v>431</v>
      </c>
      <c r="E105" s="283" t="s">
        <v>93</v>
      </c>
      <c r="F105" s="158"/>
      <c r="G105" s="159">
        <v>13.9</v>
      </c>
      <c r="H105" s="177">
        <f>CMVSem05[[#This Row],[Un. (R$)]]*CMVSem05[[#This Row],[Qtd.]]</f>
        <v>0</v>
      </c>
      <c r="I105" s="158"/>
      <c r="J105" s="162">
        <v>13.9</v>
      </c>
      <c r="K105" s="160" t="str">
        <f t="shared" si="15"/>
        <v/>
      </c>
      <c r="L105" s="158"/>
      <c r="M105" s="162">
        <f t="shared" si="24"/>
        <v>13.9</v>
      </c>
      <c r="N105" s="160">
        <f t="shared" si="11"/>
        <v>0</v>
      </c>
      <c r="O105" s="163" t="str">
        <f t="shared" si="12"/>
        <v xml:space="preserve"> </v>
      </c>
      <c r="P105" s="162">
        <f t="shared" si="13"/>
        <v>13.9</v>
      </c>
      <c r="Q105" s="160" t="str">
        <f t="shared" si="23"/>
        <v xml:space="preserve"> </v>
      </c>
      <c r="R105" s="29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</row>
    <row r="106" spans="1:37" ht="16.5" customHeight="1">
      <c r="A106" s="29"/>
      <c r="B106" s="281" t="s">
        <v>72</v>
      </c>
      <c r="C106" s="282">
        <v>111016</v>
      </c>
      <c r="D106" s="281" t="s">
        <v>424</v>
      </c>
      <c r="E106" s="283" t="s">
        <v>24</v>
      </c>
      <c r="F106" s="174"/>
      <c r="G106" s="159">
        <v>46</v>
      </c>
      <c r="H106" s="177">
        <f>CMVSem05[[#This Row],[Un. (R$)]]*CMVSem05[[#This Row],[Qtd.]]</f>
        <v>0</v>
      </c>
      <c r="I106" s="174"/>
      <c r="J106" s="175">
        <v>46</v>
      </c>
      <c r="K106" s="160" t="str">
        <f t="shared" si="15"/>
        <v/>
      </c>
      <c r="L106" s="174"/>
      <c r="M106" s="175">
        <f t="shared" si="24"/>
        <v>46</v>
      </c>
      <c r="N106" s="160">
        <f t="shared" si="11"/>
        <v>0</v>
      </c>
      <c r="O106" s="163" t="str">
        <f t="shared" si="12"/>
        <v xml:space="preserve"> </v>
      </c>
      <c r="P106" s="175">
        <f t="shared" si="13"/>
        <v>46</v>
      </c>
      <c r="Q106" s="160" t="str">
        <f t="shared" si="23"/>
        <v xml:space="preserve"> </v>
      </c>
      <c r="R106" s="29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</row>
    <row r="107" spans="1:37" ht="16.5" customHeight="1">
      <c r="A107" s="29"/>
      <c r="B107" s="281" t="s">
        <v>72</v>
      </c>
      <c r="C107" s="282">
        <v>111036</v>
      </c>
      <c r="D107" s="281" t="s">
        <v>434</v>
      </c>
      <c r="E107" s="283" t="s">
        <v>93</v>
      </c>
      <c r="F107" s="158"/>
      <c r="G107" s="159">
        <v>3.5</v>
      </c>
      <c r="H107" s="177">
        <f>CMVSem05[[#This Row],[Un. (R$)]]*CMVSem05[[#This Row],[Qtd.]]</f>
        <v>0</v>
      </c>
      <c r="I107" s="158"/>
      <c r="J107" s="162">
        <v>3.5</v>
      </c>
      <c r="K107" s="160" t="str">
        <f t="shared" si="15"/>
        <v/>
      </c>
      <c r="L107" s="158"/>
      <c r="M107" s="162">
        <f t="shared" si="24"/>
        <v>3.5</v>
      </c>
      <c r="N107" s="160">
        <f t="shared" si="11"/>
        <v>0</v>
      </c>
      <c r="O107" s="163" t="str">
        <f t="shared" si="12"/>
        <v xml:space="preserve"> </v>
      </c>
      <c r="P107" s="162">
        <f t="shared" si="13"/>
        <v>3.5</v>
      </c>
      <c r="Q107" s="160" t="str">
        <f t="shared" si="23"/>
        <v xml:space="preserve"> </v>
      </c>
      <c r="R107" s="29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</row>
    <row r="108" spans="1:37" ht="16.5" customHeight="1">
      <c r="A108" s="29"/>
      <c r="B108" s="281" t="s">
        <v>72</v>
      </c>
      <c r="C108" s="282"/>
      <c r="D108" s="281" t="s">
        <v>299</v>
      </c>
      <c r="E108" s="283" t="s">
        <v>24</v>
      </c>
      <c r="F108" s="158"/>
      <c r="G108" s="159">
        <v>32</v>
      </c>
      <c r="H108" s="177">
        <f>CMVSem05[[#This Row],[Un. (R$)]]*CMVSem05[[#This Row],[Qtd.]]</f>
        <v>0</v>
      </c>
      <c r="I108" s="158"/>
      <c r="J108" s="162">
        <v>32</v>
      </c>
      <c r="K108" s="160" t="str">
        <f t="shared" si="15"/>
        <v/>
      </c>
      <c r="L108" s="158"/>
      <c r="M108" s="162">
        <f t="shared" si="24"/>
        <v>32</v>
      </c>
      <c r="N108" s="160"/>
      <c r="O108" s="163"/>
      <c r="P108" s="162">
        <v>0</v>
      </c>
      <c r="Q108" s="160" t="str">
        <f t="shared" si="23"/>
        <v xml:space="preserve"> </v>
      </c>
      <c r="R108" s="29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</row>
    <row r="109" spans="1:37" ht="16.5" customHeight="1">
      <c r="A109" s="29"/>
      <c r="B109" s="281" t="s">
        <v>72</v>
      </c>
      <c r="C109" s="282">
        <v>111021</v>
      </c>
      <c r="D109" s="281" t="s">
        <v>89</v>
      </c>
      <c r="E109" s="283" t="s">
        <v>24</v>
      </c>
      <c r="F109" s="158"/>
      <c r="G109" s="159">
        <v>2.71</v>
      </c>
      <c r="H109" s="177">
        <f>CMVSem05[[#This Row],[Un. (R$)]]*CMVSem05[[#This Row],[Qtd.]]</f>
        <v>0</v>
      </c>
      <c r="I109" s="158"/>
      <c r="J109" s="162">
        <v>2.71</v>
      </c>
      <c r="K109" s="160" t="str">
        <f t="shared" si="15"/>
        <v/>
      </c>
      <c r="L109" s="158"/>
      <c r="M109" s="162">
        <f t="shared" si="24"/>
        <v>2.71</v>
      </c>
      <c r="N109" s="160">
        <f t="shared" ref="N109:N140" si="25">IFERROR(L109*M109," ")</f>
        <v>0</v>
      </c>
      <c r="O109" s="163" t="str">
        <f t="shared" ref="O109:O140" si="26">IF(((F109+I109)-L109)=0," ",(F109+I109)-L109)</f>
        <v xml:space="preserve"> </v>
      </c>
      <c r="P109" s="162">
        <f t="shared" ref="P109:P140" si="27">M109</f>
        <v>2.71</v>
      </c>
      <c r="Q109" s="160" t="str">
        <f t="shared" si="23"/>
        <v xml:space="preserve"> </v>
      </c>
      <c r="R109" s="29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</row>
    <row r="110" spans="1:37" ht="16.5" customHeight="1">
      <c r="A110" s="29"/>
      <c r="B110" s="281" t="s">
        <v>72</v>
      </c>
      <c r="C110" s="282"/>
      <c r="D110" s="281" t="s">
        <v>277</v>
      </c>
      <c r="E110" s="283" t="s">
        <v>65</v>
      </c>
      <c r="F110" s="158"/>
      <c r="G110" s="159">
        <v>45</v>
      </c>
      <c r="H110" s="177">
        <f>CMVSem05[[#This Row],[Un. (R$)]]*CMVSem05[[#This Row],[Qtd.]]</f>
        <v>0</v>
      </c>
      <c r="I110" s="158"/>
      <c r="J110" s="162">
        <v>45</v>
      </c>
      <c r="K110" s="160" t="str">
        <f t="shared" si="15"/>
        <v/>
      </c>
      <c r="L110" s="158"/>
      <c r="M110" s="162">
        <f t="shared" si="24"/>
        <v>45</v>
      </c>
      <c r="N110" s="160">
        <f t="shared" si="25"/>
        <v>0</v>
      </c>
      <c r="O110" s="163" t="str">
        <f t="shared" si="26"/>
        <v xml:space="preserve"> </v>
      </c>
      <c r="P110" s="162">
        <f t="shared" si="27"/>
        <v>45</v>
      </c>
      <c r="Q110" s="160" t="str">
        <f t="shared" si="23"/>
        <v xml:space="preserve"> </v>
      </c>
      <c r="R110" s="29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</row>
    <row r="111" spans="1:37" ht="16.5" customHeight="1">
      <c r="A111" s="29"/>
      <c r="B111" s="281" t="s">
        <v>72</v>
      </c>
      <c r="C111" s="282"/>
      <c r="D111" s="281" t="s">
        <v>437</v>
      </c>
      <c r="E111" s="283" t="s">
        <v>24</v>
      </c>
      <c r="F111" s="158"/>
      <c r="G111" s="159">
        <v>16.899999999999999</v>
      </c>
      <c r="H111" s="177">
        <f>CMVSem05[[#This Row],[Un. (R$)]]*CMVSem05[[#This Row],[Qtd.]]</f>
        <v>0</v>
      </c>
      <c r="I111" s="158"/>
      <c r="J111" s="162">
        <v>16.899999999999999</v>
      </c>
      <c r="K111" s="160" t="str">
        <f t="shared" si="15"/>
        <v/>
      </c>
      <c r="L111" s="158"/>
      <c r="M111" s="162">
        <f t="shared" si="24"/>
        <v>16.899999999999999</v>
      </c>
      <c r="N111" s="160">
        <f t="shared" si="25"/>
        <v>0</v>
      </c>
      <c r="O111" s="163" t="str">
        <f t="shared" si="26"/>
        <v xml:space="preserve"> </v>
      </c>
      <c r="P111" s="162">
        <f t="shared" si="27"/>
        <v>16.899999999999999</v>
      </c>
      <c r="Q111" s="160" t="str">
        <f t="shared" si="23"/>
        <v xml:space="preserve"> </v>
      </c>
      <c r="R111" s="29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</row>
    <row r="112" spans="1:37" ht="16.5" customHeight="1">
      <c r="A112" s="29"/>
      <c r="B112" s="281" t="s">
        <v>72</v>
      </c>
      <c r="C112" s="282">
        <v>111022</v>
      </c>
      <c r="D112" s="281" t="s">
        <v>90</v>
      </c>
      <c r="E112" s="283" t="s">
        <v>24</v>
      </c>
      <c r="F112" s="164"/>
      <c r="G112" s="159">
        <v>3.0556000000000001</v>
      </c>
      <c r="H112" s="177">
        <f>CMVSem05[[#This Row],[Un. (R$)]]*CMVSem05[[#This Row],[Qtd.]]</f>
        <v>0</v>
      </c>
      <c r="I112" s="164"/>
      <c r="J112" s="165">
        <v>3.0556000000000001</v>
      </c>
      <c r="K112" s="160" t="str">
        <f t="shared" si="15"/>
        <v/>
      </c>
      <c r="L112" s="164"/>
      <c r="M112" s="162">
        <f t="shared" si="24"/>
        <v>3.0556000000000001</v>
      </c>
      <c r="N112" s="160">
        <f t="shared" si="25"/>
        <v>0</v>
      </c>
      <c r="O112" s="163" t="str">
        <f t="shared" si="26"/>
        <v xml:space="preserve"> </v>
      </c>
      <c r="P112" s="165">
        <f t="shared" si="27"/>
        <v>3.0556000000000001</v>
      </c>
      <c r="Q112" s="160" t="str">
        <f t="shared" si="23"/>
        <v xml:space="preserve"> </v>
      </c>
      <c r="R112" s="29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</row>
    <row r="113" spans="1:37" ht="16.5" customHeight="1">
      <c r="A113" s="29"/>
      <c r="B113" s="281" t="s">
        <v>72</v>
      </c>
      <c r="C113" s="282">
        <v>111023</v>
      </c>
      <c r="D113" s="281" t="s">
        <v>427</v>
      </c>
      <c r="E113" s="283" t="s">
        <v>65</v>
      </c>
      <c r="F113" s="164"/>
      <c r="G113" s="159">
        <v>15.5</v>
      </c>
      <c r="H113" s="177">
        <f>CMVSem05[[#This Row],[Un. (R$)]]*CMVSem05[[#This Row],[Qtd.]]</f>
        <v>0</v>
      </c>
      <c r="I113" s="164"/>
      <c r="J113" s="165">
        <v>15.5</v>
      </c>
      <c r="K113" s="160" t="str">
        <f t="shared" si="15"/>
        <v/>
      </c>
      <c r="L113" s="164"/>
      <c r="M113" s="162">
        <f t="shared" si="24"/>
        <v>15.5</v>
      </c>
      <c r="N113" s="160">
        <f t="shared" si="25"/>
        <v>0</v>
      </c>
      <c r="O113" s="163" t="str">
        <f t="shared" si="26"/>
        <v xml:space="preserve"> </v>
      </c>
      <c r="P113" s="165">
        <f t="shared" si="27"/>
        <v>15.5</v>
      </c>
      <c r="Q113" s="160" t="str">
        <f t="shared" si="23"/>
        <v xml:space="preserve"> </v>
      </c>
      <c r="R113" s="29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</row>
    <row r="114" spans="1:37" ht="16.5" customHeight="1">
      <c r="A114" s="29"/>
      <c r="B114" s="281" t="s">
        <v>72</v>
      </c>
      <c r="C114" s="282">
        <v>111004</v>
      </c>
      <c r="D114" s="281" t="s">
        <v>372</v>
      </c>
      <c r="E114" s="283" t="s">
        <v>24</v>
      </c>
      <c r="F114" s="158"/>
      <c r="G114" s="159">
        <v>6.9</v>
      </c>
      <c r="H114" s="177">
        <f>CMVSem05[[#This Row],[Un. (R$)]]*CMVSem05[[#This Row],[Qtd.]]</f>
        <v>0</v>
      </c>
      <c r="I114" s="158"/>
      <c r="J114" s="162">
        <v>6.9</v>
      </c>
      <c r="K114" s="160" t="str">
        <f t="shared" si="15"/>
        <v/>
      </c>
      <c r="L114" s="158"/>
      <c r="M114" s="162">
        <f t="shared" si="24"/>
        <v>6.9</v>
      </c>
      <c r="N114" s="160">
        <f t="shared" si="25"/>
        <v>0</v>
      </c>
      <c r="O114" s="163" t="str">
        <f t="shared" si="26"/>
        <v xml:space="preserve"> </v>
      </c>
      <c r="P114" s="162">
        <f t="shared" si="27"/>
        <v>6.9</v>
      </c>
      <c r="Q114" s="160" t="str">
        <f t="shared" si="23"/>
        <v xml:space="preserve"> </v>
      </c>
      <c r="R114" s="29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</row>
    <row r="115" spans="1:37" ht="16.5" customHeight="1">
      <c r="A115" s="29"/>
      <c r="B115" s="281" t="s">
        <v>72</v>
      </c>
      <c r="C115" s="282">
        <v>111037</v>
      </c>
      <c r="D115" s="281" t="s">
        <v>519</v>
      </c>
      <c r="E115" s="283" t="s">
        <v>93</v>
      </c>
      <c r="F115" s="158"/>
      <c r="G115" s="159">
        <v>3.5</v>
      </c>
      <c r="H115" s="177">
        <f>CMVSem05[[#This Row],[Un. (R$)]]*CMVSem05[[#This Row],[Qtd.]]</f>
        <v>0</v>
      </c>
      <c r="I115" s="158"/>
      <c r="J115" s="162">
        <v>3.5</v>
      </c>
      <c r="K115" s="160" t="str">
        <f t="shared" si="15"/>
        <v/>
      </c>
      <c r="L115" s="158"/>
      <c r="M115" s="162">
        <f t="shared" si="24"/>
        <v>3.5</v>
      </c>
      <c r="N115" s="160">
        <f t="shared" si="25"/>
        <v>0</v>
      </c>
      <c r="O115" s="163" t="str">
        <f t="shared" si="26"/>
        <v xml:space="preserve"> </v>
      </c>
      <c r="P115" s="162">
        <f t="shared" si="27"/>
        <v>3.5</v>
      </c>
      <c r="Q115" s="160" t="str">
        <f t="shared" si="23"/>
        <v xml:space="preserve"> </v>
      </c>
      <c r="R115" s="29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</row>
    <row r="116" spans="1:37" ht="16.5" customHeight="1">
      <c r="A116" s="29"/>
      <c r="B116" s="281" t="s">
        <v>72</v>
      </c>
      <c r="C116" s="282"/>
      <c r="D116" s="281" t="s">
        <v>407</v>
      </c>
      <c r="E116" s="283" t="s">
        <v>24</v>
      </c>
      <c r="F116" s="158"/>
      <c r="G116" s="159">
        <v>8.9</v>
      </c>
      <c r="H116" s="177">
        <f>CMVSem05[[#This Row],[Un. (R$)]]*CMVSem05[[#This Row],[Qtd.]]</f>
        <v>0</v>
      </c>
      <c r="I116" s="158"/>
      <c r="J116" s="162">
        <v>8.9</v>
      </c>
      <c r="K116" s="160" t="str">
        <f t="shared" si="15"/>
        <v/>
      </c>
      <c r="L116" s="158"/>
      <c r="M116" s="162">
        <f t="shared" si="24"/>
        <v>8.9</v>
      </c>
      <c r="N116" s="160">
        <f t="shared" si="25"/>
        <v>0</v>
      </c>
      <c r="O116" s="163" t="str">
        <f t="shared" si="26"/>
        <v xml:space="preserve"> </v>
      </c>
      <c r="P116" s="162">
        <f t="shared" si="27"/>
        <v>8.9</v>
      </c>
      <c r="Q116" s="160" t="str">
        <f t="shared" si="23"/>
        <v xml:space="preserve"> </v>
      </c>
      <c r="R116" s="29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</row>
    <row r="117" spans="1:37" ht="16.5" customHeight="1">
      <c r="A117" s="29"/>
      <c r="B117" s="281" t="s">
        <v>72</v>
      </c>
      <c r="C117" s="282">
        <v>111003</v>
      </c>
      <c r="D117" s="281" t="s">
        <v>551</v>
      </c>
      <c r="E117" s="283" t="s">
        <v>75</v>
      </c>
      <c r="F117" s="158"/>
      <c r="G117" s="159">
        <v>6.9</v>
      </c>
      <c r="H117" s="177">
        <f>CMVSem05[[#This Row],[Un. (R$)]]*CMVSem05[[#This Row],[Qtd.]]</f>
        <v>0</v>
      </c>
      <c r="I117" s="158"/>
      <c r="J117" s="162">
        <v>6.9</v>
      </c>
      <c r="K117" s="160" t="str">
        <f t="shared" si="15"/>
        <v/>
      </c>
      <c r="L117" s="158"/>
      <c r="M117" s="162">
        <f t="shared" si="24"/>
        <v>6.9</v>
      </c>
      <c r="N117" s="160">
        <f t="shared" si="25"/>
        <v>0</v>
      </c>
      <c r="O117" s="163" t="str">
        <f t="shared" si="26"/>
        <v xml:space="preserve"> </v>
      </c>
      <c r="P117" s="162">
        <f t="shared" si="27"/>
        <v>6.9</v>
      </c>
      <c r="Q117" s="160" t="str">
        <f t="shared" si="23"/>
        <v xml:space="preserve"> </v>
      </c>
      <c r="R117" s="29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</row>
    <row r="118" spans="1:37" ht="16.5" customHeight="1">
      <c r="A118" s="29"/>
      <c r="B118" s="281" t="s">
        <v>72</v>
      </c>
      <c r="C118" s="282"/>
      <c r="D118" s="281" t="s">
        <v>415</v>
      </c>
      <c r="E118" s="283" t="s">
        <v>276</v>
      </c>
      <c r="F118" s="158"/>
      <c r="G118" s="159">
        <v>11</v>
      </c>
      <c r="H118" s="177">
        <f>CMVSem05[[#This Row],[Un. (R$)]]*CMVSem05[[#This Row],[Qtd.]]</f>
        <v>0</v>
      </c>
      <c r="I118" s="158"/>
      <c r="J118" s="162">
        <v>11</v>
      </c>
      <c r="K118" s="160" t="str">
        <f t="shared" si="15"/>
        <v/>
      </c>
      <c r="L118" s="158"/>
      <c r="M118" s="162">
        <f t="shared" si="24"/>
        <v>11</v>
      </c>
      <c r="N118" s="160">
        <f t="shared" si="25"/>
        <v>0</v>
      </c>
      <c r="O118" s="163" t="str">
        <f t="shared" si="26"/>
        <v xml:space="preserve"> </v>
      </c>
      <c r="P118" s="162">
        <f t="shared" si="27"/>
        <v>11</v>
      </c>
      <c r="Q118" s="160" t="str">
        <f t="shared" si="23"/>
        <v xml:space="preserve"> </v>
      </c>
      <c r="R118" s="29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</row>
    <row r="119" spans="1:37" ht="16.5" customHeight="1">
      <c r="A119" s="29"/>
      <c r="B119" s="281" t="s">
        <v>72</v>
      </c>
      <c r="C119" s="282">
        <v>111011</v>
      </c>
      <c r="D119" s="281" t="s">
        <v>81</v>
      </c>
      <c r="E119" s="283" t="s">
        <v>24</v>
      </c>
      <c r="F119" s="158"/>
      <c r="G119" s="159">
        <v>29.9</v>
      </c>
      <c r="H119" s="177">
        <f>CMVSem05[[#This Row],[Un. (R$)]]*CMVSem05[[#This Row],[Qtd.]]</f>
        <v>0</v>
      </c>
      <c r="I119" s="158"/>
      <c r="J119" s="162">
        <v>29.9</v>
      </c>
      <c r="K119" s="160" t="str">
        <f t="shared" si="15"/>
        <v/>
      </c>
      <c r="L119" s="158"/>
      <c r="M119" s="162">
        <f t="shared" si="24"/>
        <v>29.9</v>
      </c>
      <c r="N119" s="160">
        <f t="shared" si="25"/>
        <v>0</v>
      </c>
      <c r="O119" s="163" t="str">
        <f t="shared" si="26"/>
        <v xml:space="preserve"> </v>
      </c>
      <c r="P119" s="162">
        <f t="shared" si="27"/>
        <v>29.9</v>
      </c>
      <c r="Q119" s="160" t="str">
        <f t="shared" si="23"/>
        <v xml:space="preserve"> </v>
      </c>
      <c r="R119" s="29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</row>
    <row r="120" spans="1:37" ht="16.5" customHeight="1">
      <c r="A120" s="29"/>
      <c r="B120" s="281" t="s">
        <v>72</v>
      </c>
      <c r="C120" s="282"/>
      <c r="D120" s="281" t="s">
        <v>397</v>
      </c>
      <c r="E120" s="283" t="s">
        <v>276</v>
      </c>
      <c r="F120" s="158"/>
      <c r="G120" s="159">
        <v>17.916699999999999</v>
      </c>
      <c r="H120" s="177">
        <f>CMVSem05[[#This Row],[Un. (R$)]]*CMVSem05[[#This Row],[Qtd.]]</f>
        <v>0</v>
      </c>
      <c r="I120" s="158"/>
      <c r="J120" s="162">
        <v>17.916699999999999</v>
      </c>
      <c r="K120" s="160" t="str">
        <f t="shared" si="15"/>
        <v/>
      </c>
      <c r="L120" s="158"/>
      <c r="M120" s="162">
        <f t="shared" si="24"/>
        <v>17.916699999999999</v>
      </c>
      <c r="N120" s="160">
        <f t="shared" si="25"/>
        <v>0</v>
      </c>
      <c r="O120" s="163" t="str">
        <f t="shared" si="26"/>
        <v xml:space="preserve"> </v>
      </c>
      <c r="P120" s="162">
        <f t="shared" si="27"/>
        <v>17.916699999999999</v>
      </c>
      <c r="Q120" s="160" t="str">
        <f t="shared" si="23"/>
        <v xml:space="preserve"> </v>
      </c>
      <c r="R120" s="29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</row>
    <row r="121" spans="1:37" ht="16.5" customHeight="1">
      <c r="A121" s="29"/>
      <c r="B121" s="281" t="s">
        <v>72</v>
      </c>
      <c r="C121" s="282">
        <v>111007</v>
      </c>
      <c r="D121" s="281" t="s">
        <v>79</v>
      </c>
      <c r="E121" s="283" t="s">
        <v>24</v>
      </c>
      <c r="F121" s="158"/>
      <c r="G121" s="159">
        <v>4.4400000000000004</v>
      </c>
      <c r="H121" s="177">
        <f>CMVSem05[[#This Row],[Un. (R$)]]*CMVSem05[[#This Row],[Qtd.]]</f>
        <v>0</v>
      </c>
      <c r="I121" s="158"/>
      <c r="J121" s="162">
        <v>4.4400000000000004</v>
      </c>
      <c r="K121" s="160" t="str">
        <f t="shared" si="15"/>
        <v/>
      </c>
      <c r="L121" s="158"/>
      <c r="M121" s="162">
        <f t="shared" si="24"/>
        <v>4.4400000000000004</v>
      </c>
      <c r="N121" s="160">
        <f t="shared" si="25"/>
        <v>0</v>
      </c>
      <c r="O121" s="163" t="str">
        <f t="shared" si="26"/>
        <v xml:space="preserve"> </v>
      </c>
      <c r="P121" s="162">
        <f t="shared" si="27"/>
        <v>4.4400000000000004</v>
      </c>
      <c r="Q121" s="160" t="str">
        <f t="shared" si="23"/>
        <v xml:space="preserve"> </v>
      </c>
      <c r="R121" s="29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</row>
    <row r="122" spans="1:37" ht="16.5" customHeight="1">
      <c r="A122" s="29"/>
      <c r="B122" s="281" t="s">
        <v>72</v>
      </c>
      <c r="C122" s="282"/>
      <c r="D122" s="281" t="s">
        <v>300</v>
      </c>
      <c r="E122" s="283" t="s">
        <v>24</v>
      </c>
      <c r="F122" s="158"/>
      <c r="G122" s="159">
        <v>6.5</v>
      </c>
      <c r="H122" s="177">
        <f>CMVSem05[[#This Row],[Un. (R$)]]*CMVSem05[[#This Row],[Qtd.]]</f>
        <v>0</v>
      </c>
      <c r="I122" s="158"/>
      <c r="J122" s="162">
        <v>6.5</v>
      </c>
      <c r="K122" s="160" t="str">
        <f t="shared" si="15"/>
        <v/>
      </c>
      <c r="L122" s="158"/>
      <c r="M122" s="162">
        <f t="shared" si="24"/>
        <v>6.5</v>
      </c>
      <c r="N122" s="160">
        <f t="shared" si="25"/>
        <v>0</v>
      </c>
      <c r="O122" s="163" t="str">
        <f t="shared" si="26"/>
        <v xml:space="preserve"> </v>
      </c>
      <c r="P122" s="162">
        <f t="shared" si="27"/>
        <v>6.5</v>
      </c>
      <c r="Q122" s="160" t="str">
        <f t="shared" si="23"/>
        <v xml:space="preserve"> </v>
      </c>
      <c r="R122" s="29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</row>
    <row r="123" spans="1:37" ht="16.5" customHeight="1">
      <c r="A123" s="29"/>
      <c r="B123" s="281" t="s">
        <v>72</v>
      </c>
      <c r="C123" s="282">
        <v>111019</v>
      </c>
      <c r="D123" s="281" t="s">
        <v>404</v>
      </c>
      <c r="E123" s="283" t="s">
        <v>24</v>
      </c>
      <c r="F123" s="158"/>
      <c r="G123" s="159">
        <v>46</v>
      </c>
      <c r="H123" s="177">
        <f>CMVSem05[[#This Row],[Un. (R$)]]*CMVSem05[[#This Row],[Qtd.]]</f>
        <v>0</v>
      </c>
      <c r="I123" s="158"/>
      <c r="J123" s="162">
        <v>46</v>
      </c>
      <c r="K123" s="160" t="str">
        <f t="shared" si="15"/>
        <v/>
      </c>
      <c r="L123" s="158"/>
      <c r="M123" s="162">
        <f t="shared" si="24"/>
        <v>46</v>
      </c>
      <c r="N123" s="160">
        <f t="shared" si="25"/>
        <v>0</v>
      </c>
      <c r="O123" s="163" t="str">
        <f t="shared" si="26"/>
        <v xml:space="preserve"> </v>
      </c>
      <c r="P123" s="162">
        <f t="shared" si="27"/>
        <v>46</v>
      </c>
      <c r="Q123" s="160" t="str">
        <f t="shared" si="23"/>
        <v xml:space="preserve"> </v>
      </c>
      <c r="R123" s="29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</row>
    <row r="124" spans="1:37" ht="16.5" customHeight="1">
      <c r="A124" s="29"/>
      <c r="B124" s="281" t="s">
        <v>72</v>
      </c>
      <c r="C124" s="282"/>
      <c r="D124" s="281" t="s">
        <v>305</v>
      </c>
      <c r="E124" s="283" t="s">
        <v>24</v>
      </c>
      <c r="F124" s="158"/>
      <c r="G124" s="159">
        <v>34.5</v>
      </c>
      <c r="H124" s="177">
        <f>CMVSem05[[#This Row],[Un. (R$)]]*CMVSem05[[#This Row],[Qtd.]]</f>
        <v>0</v>
      </c>
      <c r="I124" s="158"/>
      <c r="J124" s="162">
        <v>34.5</v>
      </c>
      <c r="K124" s="160" t="str">
        <f t="shared" si="15"/>
        <v/>
      </c>
      <c r="L124" s="158"/>
      <c r="M124" s="162">
        <f t="shared" si="24"/>
        <v>34.5</v>
      </c>
      <c r="N124" s="160">
        <f t="shared" si="25"/>
        <v>0</v>
      </c>
      <c r="O124" s="163" t="str">
        <f t="shared" si="26"/>
        <v xml:space="preserve"> </v>
      </c>
      <c r="P124" s="162">
        <f t="shared" si="27"/>
        <v>34.5</v>
      </c>
      <c r="Q124" s="160" t="str">
        <f t="shared" si="23"/>
        <v xml:space="preserve"> </v>
      </c>
      <c r="R124" s="29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</row>
    <row r="125" spans="1:37" ht="16.5" customHeight="1">
      <c r="A125" s="29"/>
      <c r="B125" s="281" t="s">
        <v>72</v>
      </c>
      <c r="C125" s="282">
        <v>111020</v>
      </c>
      <c r="D125" s="281" t="s">
        <v>354</v>
      </c>
      <c r="E125" s="283" t="s">
        <v>24</v>
      </c>
      <c r="F125" s="158"/>
      <c r="G125" s="159">
        <v>34.5</v>
      </c>
      <c r="H125" s="177">
        <f>CMVSem05[[#This Row],[Un. (R$)]]*CMVSem05[[#This Row],[Qtd.]]</f>
        <v>0</v>
      </c>
      <c r="I125" s="158"/>
      <c r="J125" s="162">
        <v>34.5</v>
      </c>
      <c r="K125" s="160" t="str">
        <f t="shared" si="15"/>
        <v/>
      </c>
      <c r="L125" s="158"/>
      <c r="M125" s="162">
        <f t="shared" si="24"/>
        <v>34.5</v>
      </c>
      <c r="N125" s="160">
        <f t="shared" si="25"/>
        <v>0</v>
      </c>
      <c r="O125" s="163" t="str">
        <f t="shared" si="26"/>
        <v xml:space="preserve"> </v>
      </c>
      <c r="P125" s="162">
        <f t="shared" si="27"/>
        <v>34.5</v>
      </c>
      <c r="Q125" s="160" t="str">
        <f t="shared" ref="Q125:Q153" si="28">IFERROR((H125+K125)-N125," ")</f>
        <v xml:space="preserve"> </v>
      </c>
      <c r="R125" s="29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</row>
    <row r="126" spans="1:37" ht="16.5" customHeight="1">
      <c r="A126" s="29"/>
      <c r="B126" s="281" t="s">
        <v>72</v>
      </c>
      <c r="C126" s="282">
        <v>111018</v>
      </c>
      <c r="D126" s="281" t="s">
        <v>426</v>
      </c>
      <c r="E126" s="283" t="s">
        <v>24</v>
      </c>
      <c r="F126" s="158"/>
      <c r="G126" s="159">
        <v>10.9</v>
      </c>
      <c r="H126" s="177">
        <f>CMVSem05[[#This Row],[Un. (R$)]]*CMVSem05[[#This Row],[Qtd.]]</f>
        <v>0</v>
      </c>
      <c r="I126" s="158"/>
      <c r="J126" s="162">
        <v>10.9</v>
      </c>
      <c r="K126" s="160" t="str">
        <f t="shared" si="15"/>
        <v/>
      </c>
      <c r="L126" s="158"/>
      <c r="M126" s="162">
        <f t="shared" si="24"/>
        <v>10.9</v>
      </c>
      <c r="N126" s="160">
        <f t="shared" si="25"/>
        <v>0</v>
      </c>
      <c r="O126" s="163" t="str">
        <f t="shared" si="26"/>
        <v xml:space="preserve"> </v>
      </c>
      <c r="P126" s="162">
        <f t="shared" si="27"/>
        <v>10.9</v>
      </c>
      <c r="Q126" s="160" t="str">
        <f t="shared" si="28"/>
        <v xml:space="preserve"> </v>
      </c>
      <c r="R126" s="29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</row>
    <row r="127" spans="1:37" ht="16.5" customHeight="1">
      <c r="A127" s="29"/>
      <c r="B127" s="281" t="s">
        <v>72</v>
      </c>
      <c r="C127" s="282">
        <v>111014</v>
      </c>
      <c r="D127" s="281" t="s">
        <v>422</v>
      </c>
      <c r="E127" s="283" t="s">
        <v>24</v>
      </c>
      <c r="F127" s="158"/>
      <c r="G127" s="159">
        <v>5.17</v>
      </c>
      <c r="H127" s="177">
        <f>CMVSem05[[#This Row],[Un. (R$)]]*CMVSem05[[#This Row],[Qtd.]]</f>
        <v>0</v>
      </c>
      <c r="I127" s="158"/>
      <c r="J127" s="162">
        <v>5.17</v>
      </c>
      <c r="K127" s="160" t="str">
        <f t="shared" ref="K127:K185" si="29">IF(I127="","",I127*J127)</f>
        <v/>
      </c>
      <c r="L127" s="158"/>
      <c r="M127" s="162">
        <f t="shared" si="24"/>
        <v>5.17</v>
      </c>
      <c r="N127" s="160">
        <f t="shared" si="25"/>
        <v>0</v>
      </c>
      <c r="O127" s="163" t="str">
        <f t="shared" si="26"/>
        <v xml:space="preserve"> </v>
      </c>
      <c r="P127" s="162">
        <f t="shared" si="27"/>
        <v>5.17</v>
      </c>
      <c r="Q127" s="160" t="str">
        <f t="shared" si="28"/>
        <v xml:space="preserve"> </v>
      </c>
      <c r="R127" s="29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</row>
    <row r="128" spans="1:37" ht="16.5" customHeight="1">
      <c r="A128" s="29"/>
      <c r="B128" s="281" t="s">
        <v>72</v>
      </c>
      <c r="C128" s="282">
        <v>111026</v>
      </c>
      <c r="D128" s="281" t="s">
        <v>429</v>
      </c>
      <c r="E128" s="283" t="s">
        <v>93</v>
      </c>
      <c r="F128" s="158"/>
      <c r="G128" s="159">
        <v>6</v>
      </c>
      <c r="H128" s="177">
        <f>CMVSem05[[#This Row],[Un. (R$)]]*CMVSem05[[#This Row],[Qtd.]]</f>
        <v>0</v>
      </c>
      <c r="I128" s="158"/>
      <c r="J128" s="162">
        <v>6</v>
      </c>
      <c r="K128" s="160" t="str">
        <f t="shared" si="29"/>
        <v/>
      </c>
      <c r="L128" s="158"/>
      <c r="M128" s="162">
        <f t="shared" si="24"/>
        <v>6</v>
      </c>
      <c r="N128" s="160">
        <f t="shared" si="25"/>
        <v>0</v>
      </c>
      <c r="O128" s="163" t="str">
        <f t="shared" si="26"/>
        <v xml:space="preserve"> </v>
      </c>
      <c r="P128" s="162">
        <f t="shared" si="27"/>
        <v>6</v>
      </c>
      <c r="Q128" s="160" t="str">
        <f t="shared" si="28"/>
        <v xml:space="preserve"> </v>
      </c>
      <c r="R128" s="29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</row>
    <row r="129" spans="1:37" ht="16.5" customHeight="1">
      <c r="A129" s="29"/>
      <c r="B129" s="281" t="s">
        <v>72</v>
      </c>
      <c r="C129" s="282">
        <v>111027</v>
      </c>
      <c r="D129" s="281" t="s">
        <v>430</v>
      </c>
      <c r="E129" s="283" t="s">
        <v>93</v>
      </c>
      <c r="F129" s="158"/>
      <c r="G129" s="159">
        <v>9.9</v>
      </c>
      <c r="H129" s="177">
        <f>CMVSem05[[#This Row],[Un. (R$)]]*CMVSem05[[#This Row],[Qtd.]]</f>
        <v>0</v>
      </c>
      <c r="I129" s="158"/>
      <c r="J129" s="162">
        <v>9.9</v>
      </c>
      <c r="K129" s="160" t="str">
        <f t="shared" si="29"/>
        <v/>
      </c>
      <c r="L129" s="158"/>
      <c r="M129" s="162">
        <f t="shared" ref="M129:M157" si="30">IF(J129=0," ",J129)</f>
        <v>9.9</v>
      </c>
      <c r="N129" s="160">
        <f t="shared" si="25"/>
        <v>0</v>
      </c>
      <c r="O129" s="163" t="str">
        <f t="shared" si="26"/>
        <v xml:space="preserve"> </v>
      </c>
      <c r="P129" s="162">
        <f t="shared" si="27"/>
        <v>9.9</v>
      </c>
      <c r="Q129" s="160" t="str">
        <f t="shared" si="28"/>
        <v xml:space="preserve"> </v>
      </c>
      <c r="R129" s="29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</row>
    <row r="130" spans="1:37" ht="16.5" customHeight="1">
      <c r="A130" s="29"/>
      <c r="B130" s="281" t="s">
        <v>72</v>
      </c>
      <c r="C130" s="282">
        <v>111038</v>
      </c>
      <c r="D130" s="281" t="s">
        <v>414</v>
      </c>
      <c r="E130" s="283" t="s">
        <v>93</v>
      </c>
      <c r="F130" s="164"/>
      <c r="G130" s="159">
        <v>2.9</v>
      </c>
      <c r="H130" s="177">
        <f>CMVSem05[[#This Row],[Un. (R$)]]*CMVSem05[[#This Row],[Qtd.]]</f>
        <v>0</v>
      </c>
      <c r="I130" s="164"/>
      <c r="J130" s="165">
        <v>2.9</v>
      </c>
      <c r="K130" s="160" t="str">
        <f t="shared" si="29"/>
        <v/>
      </c>
      <c r="L130" s="164"/>
      <c r="M130" s="162">
        <f t="shared" si="30"/>
        <v>2.9</v>
      </c>
      <c r="N130" s="160">
        <f t="shared" si="25"/>
        <v>0</v>
      </c>
      <c r="O130" s="163" t="str">
        <f t="shared" si="26"/>
        <v xml:space="preserve"> </v>
      </c>
      <c r="P130" s="165">
        <f t="shared" si="27"/>
        <v>2.9</v>
      </c>
      <c r="Q130" s="160" t="str">
        <f t="shared" si="28"/>
        <v xml:space="preserve"> </v>
      </c>
      <c r="R130" s="29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</row>
    <row r="131" spans="1:37" ht="16.5" customHeight="1">
      <c r="A131" s="29"/>
      <c r="B131" s="281" t="s">
        <v>72</v>
      </c>
      <c r="C131" s="282"/>
      <c r="D131" s="281" t="s">
        <v>433</v>
      </c>
      <c r="E131" s="283" t="s">
        <v>75</v>
      </c>
      <c r="F131" s="158"/>
      <c r="G131" s="159">
        <v>5.5</v>
      </c>
      <c r="H131" s="177">
        <f>CMVSem05[[#This Row],[Un. (R$)]]*CMVSem05[[#This Row],[Qtd.]]</f>
        <v>0</v>
      </c>
      <c r="I131" s="158"/>
      <c r="J131" s="162">
        <v>5.5</v>
      </c>
      <c r="K131" s="160" t="str">
        <f t="shared" si="29"/>
        <v/>
      </c>
      <c r="L131" s="158"/>
      <c r="M131" s="162">
        <f t="shared" si="30"/>
        <v>5.5</v>
      </c>
      <c r="N131" s="160">
        <f t="shared" si="25"/>
        <v>0</v>
      </c>
      <c r="O131" s="163" t="str">
        <f t="shared" si="26"/>
        <v xml:space="preserve"> </v>
      </c>
      <c r="P131" s="162">
        <f t="shared" si="27"/>
        <v>5.5</v>
      </c>
      <c r="Q131" s="160" t="str">
        <f t="shared" si="28"/>
        <v xml:space="preserve"> </v>
      </c>
      <c r="R131" s="29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</row>
    <row r="132" spans="1:37" ht="16.5" customHeight="1">
      <c r="A132" s="29"/>
      <c r="B132" s="281" t="s">
        <v>72</v>
      </c>
      <c r="C132" s="282">
        <v>111006</v>
      </c>
      <c r="D132" s="281" t="s">
        <v>400</v>
      </c>
      <c r="E132" s="283" t="s">
        <v>24</v>
      </c>
      <c r="F132" s="158"/>
      <c r="G132" s="159">
        <v>7.5</v>
      </c>
      <c r="H132" s="177">
        <f>CMVSem05[[#This Row],[Un. (R$)]]*CMVSem05[[#This Row],[Qtd.]]</f>
        <v>0</v>
      </c>
      <c r="I132" s="158"/>
      <c r="J132" s="162">
        <v>7.5</v>
      </c>
      <c r="K132" s="160" t="str">
        <f t="shared" si="29"/>
        <v/>
      </c>
      <c r="L132" s="158"/>
      <c r="M132" s="162">
        <f t="shared" si="30"/>
        <v>7.5</v>
      </c>
      <c r="N132" s="160">
        <f t="shared" si="25"/>
        <v>0</v>
      </c>
      <c r="O132" s="163" t="str">
        <f t="shared" si="26"/>
        <v xml:space="preserve"> </v>
      </c>
      <c r="P132" s="162">
        <f t="shared" si="27"/>
        <v>7.5</v>
      </c>
      <c r="Q132" s="160" t="str">
        <f t="shared" si="28"/>
        <v xml:space="preserve"> </v>
      </c>
      <c r="R132" s="29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</row>
    <row r="133" spans="1:37" ht="16.5" customHeight="1">
      <c r="A133" s="29"/>
      <c r="B133" s="281" t="s">
        <v>72</v>
      </c>
      <c r="C133" s="282">
        <v>111039</v>
      </c>
      <c r="D133" s="281" t="s">
        <v>449</v>
      </c>
      <c r="E133" s="283" t="s">
        <v>93</v>
      </c>
      <c r="F133" s="158"/>
      <c r="G133" s="159">
        <v>6.5</v>
      </c>
      <c r="H133" s="177">
        <f>CMVSem05[[#This Row],[Un. (R$)]]*CMVSem05[[#This Row],[Qtd.]]</f>
        <v>0</v>
      </c>
      <c r="I133" s="158"/>
      <c r="J133" s="162">
        <v>6.5</v>
      </c>
      <c r="K133" s="160" t="str">
        <f t="shared" si="29"/>
        <v/>
      </c>
      <c r="L133" s="158"/>
      <c r="M133" s="162">
        <f t="shared" si="30"/>
        <v>6.5</v>
      </c>
      <c r="N133" s="160">
        <f t="shared" si="25"/>
        <v>0</v>
      </c>
      <c r="O133" s="163" t="str">
        <f t="shared" si="26"/>
        <v xml:space="preserve"> </v>
      </c>
      <c r="P133" s="162">
        <f t="shared" si="27"/>
        <v>6.5</v>
      </c>
      <c r="Q133" s="160" t="str">
        <f t="shared" si="28"/>
        <v xml:space="preserve"> </v>
      </c>
      <c r="R133" s="29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</row>
    <row r="134" spans="1:37" ht="16.5" customHeight="1">
      <c r="A134" s="29"/>
      <c r="B134" s="281" t="s">
        <v>72</v>
      </c>
      <c r="C134" s="282"/>
      <c r="D134" s="281" t="s">
        <v>303</v>
      </c>
      <c r="E134" s="283" t="s">
        <v>24</v>
      </c>
      <c r="F134" s="158"/>
      <c r="G134" s="159">
        <v>19.899999999999999</v>
      </c>
      <c r="H134" s="177">
        <f>CMVSem05[[#This Row],[Un. (R$)]]*CMVSem05[[#This Row],[Qtd.]]</f>
        <v>0</v>
      </c>
      <c r="I134" s="158"/>
      <c r="J134" s="162">
        <v>19.899999999999999</v>
      </c>
      <c r="K134" s="160" t="str">
        <f t="shared" si="29"/>
        <v/>
      </c>
      <c r="L134" s="158"/>
      <c r="M134" s="162">
        <f t="shared" si="30"/>
        <v>19.899999999999999</v>
      </c>
      <c r="N134" s="160">
        <f t="shared" si="25"/>
        <v>0</v>
      </c>
      <c r="O134" s="163" t="str">
        <f t="shared" si="26"/>
        <v xml:space="preserve"> </v>
      </c>
      <c r="P134" s="162">
        <f t="shared" si="27"/>
        <v>19.899999999999999</v>
      </c>
      <c r="Q134" s="160" t="str">
        <f t="shared" si="28"/>
        <v xml:space="preserve"> </v>
      </c>
      <c r="R134" s="29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</row>
    <row r="135" spans="1:37" ht="16.5" customHeight="1">
      <c r="A135" s="29"/>
      <c r="B135" s="281" t="s">
        <v>72</v>
      </c>
      <c r="C135" s="282">
        <v>111015</v>
      </c>
      <c r="D135" s="281" t="s">
        <v>538</v>
      </c>
      <c r="E135" s="283" t="s">
        <v>24</v>
      </c>
      <c r="F135" s="158"/>
      <c r="G135" s="159">
        <v>17.170000000000002</v>
      </c>
      <c r="H135" s="177">
        <f>CMVSem05[[#This Row],[Un. (R$)]]*CMVSem05[[#This Row],[Qtd.]]</f>
        <v>0</v>
      </c>
      <c r="I135" s="158"/>
      <c r="J135" s="162">
        <v>17.170000000000002</v>
      </c>
      <c r="K135" s="160" t="str">
        <f t="shared" si="29"/>
        <v/>
      </c>
      <c r="L135" s="158"/>
      <c r="M135" s="162">
        <f t="shared" si="30"/>
        <v>17.170000000000002</v>
      </c>
      <c r="N135" s="160">
        <f t="shared" si="25"/>
        <v>0</v>
      </c>
      <c r="O135" s="163" t="str">
        <f t="shared" si="26"/>
        <v xml:space="preserve"> </v>
      </c>
      <c r="P135" s="162">
        <f t="shared" si="27"/>
        <v>17.170000000000002</v>
      </c>
      <c r="Q135" s="160" t="str">
        <f t="shared" si="28"/>
        <v xml:space="preserve"> </v>
      </c>
      <c r="R135" s="29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</row>
    <row r="136" spans="1:37" ht="16.5" customHeight="1">
      <c r="A136" s="29"/>
      <c r="B136" s="281" t="s">
        <v>72</v>
      </c>
      <c r="C136" s="282"/>
      <c r="D136" s="281" t="s">
        <v>444</v>
      </c>
      <c r="E136" s="283" t="s">
        <v>93</v>
      </c>
      <c r="F136" s="158"/>
      <c r="G136" s="159">
        <v>4.5</v>
      </c>
      <c r="H136" s="177">
        <f>CMVSem05[[#This Row],[Un. (R$)]]*CMVSem05[[#This Row],[Qtd.]]</f>
        <v>0</v>
      </c>
      <c r="I136" s="158"/>
      <c r="J136" s="162">
        <v>4.5</v>
      </c>
      <c r="K136" s="160" t="str">
        <f t="shared" si="29"/>
        <v/>
      </c>
      <c r="L136" s="158"/>
      <c r="M136" s="162">
        <f t="shared" si="30"/>
        <v>4.5</v>
      </c>
      <c r="N136" s="160">
        <f t="shared" si="25"/>
        <v>0</v>
      </c>
      <c r="O136" s="163" t="str">
        <f t="shared" si="26"/>
        <v xml:space="preserve"> </v>
      </c>
      <c r="P136" s="162">
        <f t="shared" si="27"/>
        <v>4.5</v>
      </c>
      <c r="Q136" s="160" t="str">
        <f t="shared" si="28"/>
        <v xml:space="preserve"> </v>
      </c>
      <c r="R136" s="29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</row>
    <row r="137" spans="1:37" ht="16.5" customHeight="1">
      <c r="A137" s="29"/>
      <c r="B137" s="281" t="s">
        <v>72</v>
      </c>
      <c r="C137" s="282"/>
      <c r="D137" s="281" t="s">
        <v>540</v>
      </c>
      <c r="E137" s="283" t="s">
        <v>24</v>
      </c>
      <c r="F137" s="158"/>
      <c r="G137" s="159">
        <v>18</v>
      </c>
      <c r="H137" s="177">
        <f>CMVSem05[[#This Row],[Un. (R$)]]*CMVSem05[[#This Row],[Qtd.]]</f>
        <v>0</v>
      </c>
      <c r="I137" s="158"/>
      <c r="J137" s="162">
        <v>18</v>
      </c>
      <c r="K137" s="160" t="str">
        <f t="shared" si="29"/>
        <v/>
      </c>
      <c r="L137" s="158"/>
      <c r="M137" s="162">
        <f t="shared" si="30"/>
        <v>18</v>
      </c>
      <c r="N137" s="160">
        <f t="shared" si="25"/>
        <v>0</v>
      </c>
      <c r="O137" s="163" t="str">
        <f t="shared" si="26"/>
        <v xml:space="preserve"> </v>
      </c>
      <c r="P137" s="162">
        <f t="shared" si="27"/>
        <v>18</v>
      </c>
      <c r="Q137" s="160" t="str">
        <f t="shared" si="28"/>
        <v xml:space="preserve"> </v>
      </c>
      <c r="R137" s="29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</row>
    <row r="138" spans="1:37" ht="16.5" customHeight="1">
      <c r="A138" s="29"/>
      <c r="B138" s="281" t="s">
        <v>72</v>
      </c>
      <c r="C138" s="282"/>
      <c r="D138" s="281" t="s">
        <v>550</v>
      </c>
      <c r="E138" s="283" t="s">
        <v>24</v>
      </c>
      <c r="F138" s="158"/>
      <c r="G138" s="159">
        <v>8.5</v>
      </c>
      <c r="H138" s="177">
        <f>CMVSem05[[#This Row],[Un. (R$)]]*CMVSem05[[#This Row],[Qtd.]]</f>
        <v>0</v>
      </c>
      <c r="I138" s="158"/>
      <c r="J138" s="162">
        <v>8.5</v>
      </c>
      <c r="K138" s="160" t="str">
        <f t="shared" si="29"/>
        <v/>
      </c>
      <c r="L138" s="158"/>
      <c r="M138" s="162">
        <f t="shared" si="30"/>
        <v>8.5</v>
      </c>
      <c r="N138" s="160">
        <f t="shared" si="25"/>
        <v>0</v>
      </c>
      <c r="O138" s="163" t="str">
        <f t="shared" si="26"/>
        <v xml:space="preserve"> </v>
      </c>
      <c r="P138" s="162">
        <f t="shared" si="27"/>
        <v>8.5</v>
      </c>
      <c r="Q138" s="160" t="str">
        <f t="shared" si="28"/>
        <v xml:space="preserve"> </v>
      </c>
      <c r="R138" s="29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</row>
    <row r="139" spans="1:37" ht="16.5" customHeight="1">
      <c r="A139" s="29"/>
      <c r="B139" s="281" t="s">
        <v>72</v>
      </c>
      <c r="C139" s="282">
        <v>112009</v>
      </c>
      <c r="D139" s="281" t="s">
        <v>112</v>
      </c>
      <c r="E139" s="283" t="s">
        <v>24</v>
      </c>
      <c r="F139" s="158"/>
      <c r="G139" s="159">
        <v>21.43</v>
      </c>
      <c r="H139" s="177">
        <f>CMVSem05[[#This Row],[Un. (R$)]]*CMVSem05[[#This Row],[Qtd.]]</f>
        <v>0</v>
      </c>
      <c r="I139" s="158"/>
      <c r="J139" s="162">
        <v>21.43</v>
      </c>
      <c r="K139" s="160" t="str">
        <f t="shared" si="29"/>
        <v/>
      </c>
      <c r="L139" s="158"/>
      <c r="M139" s="162">
        <f t="shared" si="30"/>
        <v>21.43</v>
      </c>
      <c r="N139" s="160">
        <f t="shared" si="25"/>
        <v>0</v>
      </c>
      <c r="O139" s="163" t="str">
        <f t="shared" si="26"/>
        <v xml:space="preserve"> </v>
      </c>
      <c r="P139" s="162">
        <f t="shared" si="27"/>
        <v>21.43</v>
      </c>
      <c r="Q139" s="160" t="str">
        <f t="shared" si="28"/>
        <v xml:space="preserve"> </v>
      </c>
      <c r="R139" s="29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</row>
    <row r="140" spans="1:37" ht="16.5" customHeight="1">
      <c r="A140" s="29"/>
      <c r="B140" s="281" t="s">
        <v>72</v>
      </c>
      <c r="C140" s="282">
        <v>112111</v>
      </c>
      <c r="D140" s="281" t="s">
        <v>326</v>
      </c>
      <c r="E140" s="283" t="s">
        <v>24</v>
      </c>
      <c r="F140" s="158"/>
      <c r="G140" s="159">
        <v>10.96</v>
      </c>
      <c r="H140" s="177">
        <f>CMVSem05[[#This Row],[Un. (R$)]]*CMVSem05[[#This Row],[Qtd.]]</f>
        <v>0</v>
      </c>
      <c r="I140" s="158"/>
      <c r="J140" s="162">
        <v>10.96</v>
      </c>
      <c r="K140" s="160" t="str">
        <f t="shared" si="29"/>
        <v/>
      </c>
      <c r="L140" s="158"/>
      <c r="M140" s="162">
        <f t="shared" si="30"/>
        <v>10.96</v>
      </c>
      <c r="N140" s="160">
        <f t="shared" si="25"/>
        <v>0</v>
      </c>
      <c r="O140" s="163" t="str">
        <f t="shared" si="26"/>
        <v xml:space="preserve"> </v>
      </c>
      <c r="P140" s="162">
        <f t="shared" si="27"/>
        <v>10.96</v>
      </c>
      <c r="Q140" s="160" t="str">
        <f t="shared" si="28"/>
        <v xml:space="preserve"> </v>
      </c>
      <c r="R140" s="29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</row>
    <row r="141" spans="1:37" ht="16.5" customHeight="1">
      <c r="A141" s="29"/>
      <c r="B141" s="281" t="s">
        <v>72</v>
      </c>
      <c r="C141" s="282">
        <v>112110</v>
      </c>
      <c r="D141" s="281" t="s">
        <v>552</v>
      </c>
      <c r="E141" s="283" t="s">
        <v>24</v>
      </c>
      <c r="F141" s="174"/>
      <c r="G141" s="159">
        <v>19.89</v>
      </c>
      <c r="H141" s="177">
        <f>CMVSem05[[#This Row],[Un. (R$)]]*CMVSem05[[#This Row],[Qtd.]]</f>
        <v>0</v>
      </c>
      <c r="I141" s="174"/>
      <c r="J141" s="175">
        <v>19.89</v>
      </c>
      <c r="K141" s="160" t="str">
        <f t="shared" si="29"/>
        <v/>
      </c>
      <c r="L141" s="174"/>
      <c r="M141" s="175">
        <f t="shared" si="30"/>
        <v>19.89</v>
      </c>
      <c r="N141" s="160">
        <f t="shared" ref="N141:N170" si="31">IFERROR(L141*M141," ")</f>
        <v>0</v>
      </c>
      <c r="O141" s="163" t="str">
        <f t="shared" ref="O141:O170" si="32">IF(((F141+I141)-L141)=0," ",(F141+I141)-L141)</f>
        <v xml:space="preserve"> </v>
      </c>
      <c r="P141" s="175">
        <f t="shared" ref="P141:P170" si="33">M141</f>
        <v>19.89</v>
      </c>
      <c r="Q141" s="160" t="str">
        <f t="shared" si="28"/>
        <v xml:space="preserve"> </v>
      </c>
      <c r="R141" s="29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</row>
    <row r="142" spans="1:37" ht="16.5" customHeight="1">
      <c r="A142" s="29"/>
      <c r="B142" s="281" t="s">
        <v>72</v>
      </c>
      <c r="C142" s="282">
        <v>112114</v>
      </c>
      <c r="D142" s="281" t="s">
        <v>116</v>
      </c>
      <c r="E142" s="283" t="s">
        <v>24</v>
      </c>
      <c r="F142" s="158"/>
      <c r="G142" s="159">
        <v>8.5</v>
      </c>
      <c r="H142" s="177">
        <f>CMVSem05[[#This Row],[Un. (R$)]]*CMVSem05[[#This Row],[Qtd.]]</f>
        <v>0</v>
      </c>
      <c r="I142" s="158"/>
      <c r="J142" s="162">
        <v>8.5</v>
      </c>
      <c r="K142" s="160" t="str">
        <f t="shared" si="29"/>
        <v/>
      </c>
      <c r="L142" s="158"/>
      <c r="M142" s="162">
        <f t="shared" si="30"/>
        <v>8.5</v>
      </c>
      <c r="N142" s="160">
        <f t="shared" si="31"/>
        <v>0</v>
      </c>
      <c r="O142" s="163" t="str">
        <f t="shared" si="32"/>
        <v xml:space="preserve"> </v>
      </c>
      <c r="P142" s="162">
        <f t="shared" si="33"/>
        <v>8.5</v>
      </c>
      <c r="Q142" s="160" t="str">
        <f t="shared" si="28"/>
        <v xml:space="preserve"> </v>
      </c>
      <c r="R142" s="29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</row>
    <row r="143" spans="1:37" ht="16.5" customHeight="1">
      <c r="A143" s="29"/>
      <c r="B143" s="281" t="s">
        <v>72</v>
      </c>
      <c r="C143" s="282">
        <v>112112</v>
      </c>
      <c r="D143" s="281" t="s">
        <v>114</v>
      </c>
      <c r="E143" s="283" t="s">
        <v>24</v>
      </c>
      <c r="F143" s="158"/>
      <c r="G143" s="159">
        <v>14.52</v>
      </c>
      <c r="H143" s="177">
        <f>CMVSem05[[#This Row],[Un. (R$)]]*CMVSem05[[#This Row],[Qtd.]]</f>
        <v>0</v>
      </c>
      <c r="I143" s="158"/>
      <c r="J143" s="162">
        <v>14.52</v>
      </c>
      <c r="K143" s="160" t="str">
        <f>IF(I143="","",I143*J143)</f>
        <v/>
      </c>
      <c r="L143" s="158"/>
      <c r="M143" s="162">
        <f>IF(J143=0," ",J143)</f>
        <v>14.52</v>
      </c>
      <c r="N143" s="160">
        <f>IFERROR(L143*M143," ")</f>
        <v>0</v>
      </c>
      <c r="O143" s="163" t="str">
        <f>IF(((F143+I143)-L143)=0," ",(F143+I143)-L143)</f>
        <v xml:space="preserve"> </v>
      </c>
      <c r="P143" s="162">
        <f>M143</f>
        <v>14.52</v>
      </c>
      <c r="Q143" s="160" t="str">
        <f>IFERROR((H143+K143)-N143," ")</f>
        <v xml:space="preserve"> </v>
      </c>
      <c r="R143" s="29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</row>
    <row r="144" spans="1:37" ht="16.5" customHeight="1">
      <c r="A144" s="29"/>
      <c r="B144" s="281" t="s">
        <v>72</v>
      </c>
      <c r="C144" s="282">
        <v>112116</v>
      </c>
      <c r="D144" s="281" t="s">
        <v>547</v>
      </c>
      <c r="E144" s="283" t="s">
        <v>75</v>
      </c>
      <c r="F144" s="158"/>
      <c r="G144" s="159">
        <v>6</v>
      </c>
      <c r="H144" s="177">
        <f>CMVSem05[[#This Row],[Un. (R$)]]*CMVSem05[[#This Row],[Qtd.]]</f>
        <v>0</v>
      </c>
      <c r="I144" s="158"/>
      <c r="J144" s="162">
        <v>6</v>
      </c>
      <c r="K144" s="160" t="str">
        <f t="shared" si="29"/>
        <v/>
      </c>
      <c r="L144" s="158"/>
      <c r="M144" s="162">
        <f t="shared" si="30"/>
        <v>6</v>
      </c>
      <c r="N144" s="160">
        <f t="shared" si="31"/>
        <v>0</v>
      </c>
      <c r="O144" s="163" t="str">
        <f t="shared" si="32"/>
        <v xml:space="preserve"> </v>
      </c>
      <c r="P144" s="162">
        <f t="shared" si="33"/>
        <v>6</v>
      </c>
      <c r="Q144" s="160" t="str">
        <f t="shared" si="28"/>
        <v xml:space="preserve"> </v>
      </c>
      <c r="R144" s="29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</row>
    <row r="145" spans="1:37" ht="16.5" customHeight="1">
      <c r="A145" s="29"/>
      <c r="B145" s="281" t="s">
        <v>72</v>
      </c>
      <c r="C145" s="282"/>
      <c r="D145" s="281" t="s">
        <v>387</v>
      </c>
      <c r="E145" s="283" t="s">
        <v>24</v>
      </c>
      <c r="F145" s="158"/>
      <c r="G145" s="159">
        <v>25</v>
      </c>
      <c r="H145" s="177">
        <f>CMVSem05[[#This Row],[Un. (R$)]]*CMVSem05[[#This Row],[Qtd.]]</f>
        <v>0</v>
      </c>
      <c r="I145" s="158"/>
      <c r="J145" s="162">
        <v>25</v>
      </c>
      <c r="K145" s="160" t="str">
        <f t="shared" si="29"/>
        <v/>
      </c>
      <c r="L145" s="158"/>
      <c r="M145" s="162">
        <f t="shared" si="30"/>
        <v>25</v>
      </c>
      <c r="N145" s="160">
        <f t="shared" si="31"/>
        <v>0</v>
      </c>
      <c r="O145" s="163" t="str">
        <f t="shared" si="32"/>
        <v xml:space="preserve"> </v>
      </c>
      <c r="P145" s="162">
        <f t="shared" si="33"/>
        <v>25</v>
      </c>
      <c r="Q145" s="160" t="str">
        <f t="shared" si="28"/>
        <v xml:space="preserve"> </v>
      </c>
      <c r="R145" s="29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</row>
    <row r="146" spans="1:37" ht="16.5" customHeight="1">
      <c r="A146" s="29"/>
      <c r="B146" s="281" t="s">
        <v>72</v>
      </c>
      <c r="C146" s="282">
        <v>112117</v>
      </c>
      <c r="D146" s="281" t="s">
        <v>118</v>
      </c>
      <c r="E146" s="283" t="s">
        <v>75</v>
      </c>
      <c r="F146" s="158"/>
      <c r="G146" s="159">
        <v>0</v>
      </c>
      <c r="H146" s="177">
        <f>CMVSem05[[#This Row],[Un. (R$)]]*CMVSem05[[#This Row],[Qtd.]]</f>
        <v>0</v>
      </c>
      <c r="I146" s="158"/>
      <c r="J146" s="162">
        <v>0</v>
      </c>
      <c r="K146" s="160" t="str">
        <f t="shared" si="29"/>
        <v/>
      </c>
      <c r="L146" s="158"/>
      <c r="M146" s="162">
        <v>0</v>
      </c>
      <c r="N146" s="160">
        <f t="shared" si="31"/>
        <v>0</v>
      </c>
      <c r="O146" s="163" t="str">
        <f t="shared" si="32"/>
        <v xml:space="preserve"> </v>
      </c>
      <c r="P146" s="162">
        <f t="shared" si="33"/>
        <v>0</v>
      </c>
      <c r="Q146" s="160" t="str">
        <f t="shared" si="28"/>
        <v xml:space="preserve"> </v>
      </c>
      <c r="R146" s="29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</row>
    <row r="147" spans="1:37" ht="16.5" customHeight="1">
      <c r="A147" s="29"/>
      <c r="B147" s="281" t="s">
        <v>72</v>
      </c>
      <c r="C147" s="282">
        <v>112118</v>
      </c>
      <c r="D147" s="281" t="s">
        <v>119</v>
      </c>
      <c r="E147" s="283" t="s">
        <v>75</v>
      </c>
      <c r="F147" s="158"/>
      <c r="G147" s="159">
        <v>0</v>
      </c>
      <c r="H147" s="177">
        <f>CMVSem05[[#This Row],[Un. (R$)]]*CMVSem05[[#This Row],[Qtd.]]</f>
        <v>0</v>
      </c>
      <c r="I147" s="158"/>
      <c r="J147" s="162">
        <v>0</v>
      </c>
      <c r="K147" s="160" t="str">
        <f t="shared" si="29"/>
        <v/>
      </c>
      <c r="L147" s="158"/>
      <c r="M147" s="162">
        <v>0</v>
      </c>
      <c r="N147" s="160">
        <f t="shared" si="31"/>
        <v>0</v>
      </c>
      <c r="O147" s="163" t="str">
        <f t="shared" si="32"/>
        <v xml:space="preserve"> </v>
      </c>
      <c r="P147" s="162">
        <f t="shared" si="33"/>
        <v>0</v>
      </c>
      <c r="Q147" s="160" t="str">
        <f t="shared" si="28"/>
        <v xml:space="preserve"> </v>
      </c>
      <c r="R147" s="29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</row>
    <row r="148" spans="1:37" ht="16.5" customHeight="1">
      <c r="A148" s="29"/>
      <c r="B148" s="281" t="s">
        <v>72</v>
      </c>
      <c r="C148" s="282">
        <v>112003</v>
      </c>
      <c r="D148" s="281" t="s">
        <v>109</v>
      </c>
      <c r="E148" s="283" t="s">
        <v>65</v>
      </c>
      <c r="F148" s="158"/>
      <c r="G148" s="159">
        <v>38.5</v>
      </c>
      <c r="H148" s="177">
        <f>CMVSem05[[#This Row],[Un. (R$)]]*CMVSem05[[#This Row],[Qtd.]]</f>
        <v>0</v>
      </c>
      <c r="I148" s="158"/>
      <c r="J148" s="162">
        <v>38.5</v>
      </c>
      <c r="K148" s="160" t="str">
        <f t="shared" si="29"/>
        <v/>
      </c>
      <c r="L148" s="158"/>
      <c r="M148" s="162">
        <f t="shared" si="30"/>
        <v>38.5</v>
      </c>
      <c r="N148" s="160">
        <f t="shared" si="31"/>
        <v>0</v>
      </c>
      <c r="O148" s="163" t="str">
        <f t="shared" si="32"/>
        <v xml:space="preserve"> </v>
      </c>
      <c r="P148" s="162">
        <f t="shared" si="33"/>
        <v>38.5</v>
      </c>
      <c r="Q148" s="160" t="str">
        <f t="shared" si="28"/>
        <v xml:space="preserve"> </v>
      </c>
      <c r="R148" s="29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</row>
    <row r="149" spans="1:37" ht="16.5" customHeight="1">
      <c r="A149" s="29"/>
      <c r="B149" s="281" t="s">
        <v>72</v>
      </c>
      <c r="C149" s="282">
        <v>112006</v>
      </c>
      <c r="D149" s="281" t="s">
        <v>239</v>
      </c>
      <c r="E149" s="283" t="s">
        <v>24</v>
      </c>
      <c r="F149" s="174"/>
      <c r="G149" s="159">
        <v>12.91</v>
      </c>
      <c r="H149" s="177">
        <f>CMVSem05[[#This Row],[Un. (R$)]]*CMVSem05[[#This Row],[Qtd.]]</f>
        <v>0</v>
      </c>
      <c r="I149" s="174"/>
      <c r="J149" s="175">
        <v>13.82</v>
      </c>
      <c r="K149" s="160" t="str">
        <f t="shared" si="29"/>
        <v/>
      </c>
      <c r="L149" s="174"/>
      <c r="M149" s="175">
        <f t="shared" si="30"/>
        <v>13.82</v>
      </c>
      <c r="N149" s="160">
        <f t="shared" si="31"/>
        <v>0</v>
      </c>
      <c r="O149" s="163" t="str">
        <f t="shared" si="32"/>
        <v xml:space="preserve"> </v>
      </c>
      <c r="P149" s="175">
        <f t="shared" si="33"/>
        <v>13.82</v>
      </c>
      <c r="Q149" s="160" t="str">
        <f t="shared" si="28"/>
        <v xml:space="preserve"> </v>
      </c>
      <c r="R149" s="29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</row>
    <row r="150" spans="1:37" ht="16.5" customHeight="1">
      <c r="A150" s="29"/>
      <c r="B150" s="281" t="s">
        <v>72</v>
      </c>
      <c r="C150" s="282"/>
      <c r="D150" s="281" t="s">
        <v>566</v>
      </c>
      <c r="E150" s="283" t="s">
        <v>24</v>
      </c>
      <c r="F150" s="158"/>
      <c r="G150" s="159">
        <v>4.5</v>
      </c>
      <c r="H150" s="177">
        <f>CMVSem05[[#This Row],[Un. (R$)]]*CMVSem05[[#This Row],[Qtd.]]</f>
        <v>0</v>
      </c>
      <c r="I150" s="158"/>
      <c r="J150" s="162">
        <v>4.5</v>
      </c>
      <c r="K150" s="160" t="str">
        <f t="shared" si="29"/>
        <v/>
      </c>
      <c r="L150" s="158"/>
      <c r="M150" s="162">
        <f t="shared" si="30"/>
        <v>4.5</v>
      </c>
      <c r="N150" s="160">
        <f t="shared" si="31"/>
        <v>0</v>
      </c>
      <c r="O150" s="163" t="str">
        <f t="shared" si="32"/>
        <v xml:space="preserve"> </v>
      </c>
      <c r="P150" s="162">
        <f t="shared" si="33"/>
        <v>4.5</v>
      </c>
      <c r="Q150" s="160" t="str">
        <f t="shared" si="28"/>
        <v xml:space="preserve"> </v>
      </c>
      <c r="R150" s="29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</row>
    <row r="151" spans="1:37" ht="16.5" customHeight="1">
      <c r="A151" s="29"/>
      <c r="B151" s="281" t="s">
        <v>107</v>
      </c>
      <c r="C151" s="282"/>
      <c r="D151" s="281" t="s">
        <v>296</v>
      </c>
      <c r="E151" s="283" t="s">
        <v>75</v>
      </c>
      <c r="F151" s="158"/>
      <c r="G151" s="159">
        <v>6.36</v>
      </c>
      <c r="H151" s="177">
        <f>CMVSem05[[#This Row],[Un. (R$)]]*CMVSem05[[#This Row],[Qtd.]]</f>
        <v>0</v>
      </c>
      <c r="I151" s="158"/>
      <c r="J151" s="162">
        <v>6.21</v>
      </c>
      <c r="K151" s="160" t="str">
        <f t="shared" si="29"/>
        <v/>
      </c>
      <c r="L151" s="158"/>
      <c r="M151" s="162">
        <f t="shared" si="30"/>
        <v>6.21</v>
      </c>
      <c r="N151" s="160">
        <f t="shared" si="31"/>
        <v>0</v>
      </c>
      <c r="O151" s="163" t="str">
        <f t="shared" si="32"/>
        <v xml:space="preserve"> </v>
      </c>
      <c r="P151" s="162">
        <f t="shared" si="33"/>
        <v>6.21</v>
      </c>
      <c r="Q151" s="160" t="str">
        <f t="shared" si="28"/>
        <v xml:space="preserve"> </v>
      </c>
      <c r="R151" s="29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</row>
    <row r="152" spans="1:37" ht="16.5" customHeight="1">
      <c r="A152" s="29"/>
      <c r="B152" s="281" t="s">
        <v>107</v>
      </c>
      <c r="C152" s="282">
        <v>112113</v>
      </c>
      <c r="D152" s="281" t="s">
        <v>115</v>
      </c>
      <c r="E152" s="283" t="s">
        <v>75</v>
      </c>
      <c r="F152" s="158"/>
      <c r="G152" s="159">
        <v>5.79</v>
      </c>
      <c r="H152" s="177">
        <f>CMVSem05[[#This Row],[Un. (R$)]]*CMVSem05[[#This Row],[Qtd.]]</f>
        <v>0</v>
      </c>
      <c r="I152" s="158"/>
      <c r="J152" s="162">
        <v>5.79</v>
      </c>
      <c r="K152" s="160" t="str">
        <f t="shared" si="29"/>
        <v/>
      </c>
      <c r="L152" s="158"/>
      <c r="M152" s="162">
        <f t="shared" si="30"/>
        <v>5.79</v>
      </c>
      <c r="N152" s="160">
        <f t="shared" si="31"/>
        <v>0</v>
      </c>
      <c r="O152" s="163" t="str">
        <f t="shared" si="32"/>
        <v xml:space="preserve"> </v>
      </c>
      <c r="P152" s="162">
        <f t="shared" si="33"/>
        <v>5.79</v>
      </c>
      <c r="Q152" s="160" t="str">
        <f t="shared" si="28"/>
        <v xml:space="preserve"> </v>
      </c>
      <c r="R152" s="29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</row>
    <row r="153" spans="1:37" ht="16.5" customHeight="1">
      <c r="A153" s="29"/>
      <c r="B153" s="281" t="s">
        <v>107</v>
      </c>
      <c r="C153" s="282">
        <v>112115</v>
      </c>
      <c r="D153" s="281" t="s">
        <v>455</v>
      </c>
      <c r="E153" s="283" t="s">
        <v>75</v>
      </c>
      <c r="F153" s="158"/>
      <c r="G153" s="159">
        <v>27.99</v>
      </c>
      <c r="H153" s="177">
        <f>CMVSem05[[#This Row],[Un. (R$)]]*CMVSem05[[#This Row],[Qtd.]]</f>
        <v>0</v>
      </c>
      <c r="I153" s="158"/>
      <c r="J153" s="162">
        <v>27.99</v>
      </c>
      <c r="K153" s="160" t="str">
        <f t="shared" si="29"/>
        <v/>
      </c>
      <c r="L153" s="158"/>
      <c r="M153" s="162">
        <f t="shared" si="30"/>
        <v>27.99</v>
      </c>
      <c r="N153" s="160">
        <f t="shared" si="31"/>
        <v>0</v>
      </c>
      <c r="O153" s="163" t="str">
        <f t="shared" si="32"/>
        <v xml:space="preserve"> </v>
      </c>
      <c r="P153" s="162">
        <f t="shared" si="33"/>
        <v>27.99</v>
      </c>
      <c r="Q153" s="160" t="str">
        <f t="shared" si="28"/>
        <v xml:space="preserve"> </v>
      </c>
      <c r="R153" s="29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</row>
    <row r="154" spans="1:37" ht="16.5" customHeight="1">
      <c r="A154" s="29"/>
      <c r="B154" s="281" t="s">
        <v>107</v>
      </c>
      <c r="C154" s="282">
        <v>112007</v>
      </c>
      <c r="D154" s="281" t="s">
        <v>111</v>
      </c>
      <c r="E154" s="283" t="s">
        <v>75</v>
      </c>
      <c r="F154" s="158"/>
      <c r="G154" s="159">
        <v>18.899999999999999</v>
      </c>
      <c r="H154" s="177">
        <f>CMVSem05[[#This Row],[Un. (R$)]]*CMVSem05[[#This Row],[Qtd.]]</f>
        <v>0</v>
      </c>
      <c r="I154" s="158"/>
      <c r="J154" s="162">
        <v>20.9</v>
      </c>
      <c r="K154" s="160" t="str">
        <f t="shared" si="29"/>
        <v/>
      </c>
      <c r="L154" s="158"/>
      <c r="M154" s="162">
        <f t="shared" si="30"/>
        <v>20.9</v>
      </c>
      <c r="N154" s="160">
        <f t="shared" si="31"/>
        <v>0</v>
      </c>
      <c r="O154" s="163" t="str">
        <f t="shared" si="32"/>
        <v xml:space="preserve"> </v>
      </c>
      <c r="P154" s="162">
        <f t="shared" si="33"/>
        <v>20.9</v>
      </c>
      <c r="Q154" s="160" t="str">
        <f t="shared" ref="Q154:Q184" si="34">IFERROR((H154+K154)-N154," ")</f>
        <v xml:space="preserve"> </v>
      </c>
      <c r="R154" s="29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</row>
    <row r="155" spans="1:37" ht="16.5" customHeight="1">
      <c r="A155" s="29"/>
      <c r="B155" s="281" t="s">
        <v>107</v>
      </c>
      <c r="C155" s="282">
        <v>112001</v>
      </c>
      <c r="D155" s="281" t="s">
        <v>108</v>
      </c>
      <c r="E155" s="283" t="s">
        <v>75</v>
      </c>
      <c r="F155" s="158"/>
      <c r="G155" s="159">
        <v>0</v>
      </c>
      <c r="H155" s="177">
        <f>CMVSem05[[#This Row],[Un. (R$)]]*CMVSem05[[#This Row],[Qtd.]]</f>
        <v>0</v>
      </c>
      <c r="I155" s="158"/>
      <c r="J155" s="162">
        <v>0</v>
      </c>
      <c r="K155" s="160" t="str">
        <f t="shared" si="29"/>
        <v/>
      </c>
      <c r="L155" s="158"/>
      <c r="M155" s="162">
        <v>0</v>
      </c>
      <c r="N155" s="160">
        <f t="shared" si="31"/>
        <v>0</v>
      </c>
      <c r="O155" s="163" t="str">
        <f t="shared" si="32"/>
        <v xml:space="preserve"> </v>
      </c>
      <c r="P155" s="162">
        <f t="shared" si="33"/>
        <v>0</v>
      </c>
      <c r="Q155" s="160" t="str">
        <f t="shared" si="34"/>
        <v xml:space="preserve"> </v>
      </c>
      <c r="R155" s="29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</row>
    <row r="156" spans="1:37" ht="16.5" customHeight="1">
      <c r="A156" s="29"/>
      <c r="B156" s="284" t="s">
        <v>107</v>
      </c>
      <c r="C156" s="282">
        <v>112004</v>
      </c>
      <c r="D156" s="281" t="s">
        <v>463</v>
      </c>
      <c r="E156" s="283" t="s">
        <v>24</v>
      </c>
      <c r="F156" s="158"/>
      <c r="G156" s="159">
        <v>44.9</v>
      </c>
      <c r="H156" s="177">
        <f>CMVSem05[[#This Row],[Un. (R$)]]*CMVSem05[[#This Row],[Qtd.]]</f>
        <v>0</v>
      </c>
      <c r="I156" s="158"/>
      <c r="J156" s="162">
        <v>44.9</v>
      </c>
      <c r="K156" s="160" t="str">
        <f t="shared" si="29"/>
        <v/>
      </c>
      <c r="L156" s="158"/>
      <c r="M156" s="162">
        <f t="shared" si="30"/>
        <v>44.9</v>
      </c>
      <c r="N156" s="160">
        <f t="shared" si="31"/>
        <v>0</v>
      </c>
      <c r="O156" s="163" t="str">
        <f t="shared" si="32"/>
        <v xml:space="preserve"> </v>
      </c>
      <c r="P156" s="162">
        <f t="shared" si="33"/>
        <v>44.9</v>
      </c>
      <c r="Q156" s="160" t="str">
        <f t="shared" si="34"/>
        <v xml:space="preserve"> </v>
      </c>
      <c r="R156" s="29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</row>
    <row r="157" spans="1:37" ht="16.5" customHeight="1">
      <c r="A157" s="29"/>
      <c r="B157" s="281" t="s">
        <v>107</v>
      </c>
      <c r="C157" s="282"/>
      <c r="D157" s="281" t="s">
        <v>384</v>
      </c>
      <c r="E157" s="283" t="s">
        <v>75</v>
      </c>
      <c r="F157" s="158"/>
      <c r="G157" s="159">
        <v>59.9</v>
      </c>
      <c r="H157" s="177">
        <f>CMVSem05[[#This Row],[Un. (R$)]]*CMVSem05[[#This Row],[Qtd.]]</f>
        <v>0</v>
      </c>
      <c r="I157" s="158"/>
      <c r="J157" s="162">
        <v>115.12</v>
      </c>
      <c r="K157" s="160" t="str">
        <f t="shared" si="29"/>
        <v/>
      </c>
      <c r="L157" s="158"/>
      <c r="M157" s="162">
        <f t="shared" si="30"/>
        <v>115.12</v>
      </c>
      <c r="N157" s="160">
        <f t="shared" si="31"/>
        <v>0</v>
      </c>
      <c r="O157" s="163" t="str">
        <f t="shared" si="32"/>
        <v xml:space="preserve"> </v>
      </c>
      <c r="P157" s="162">
        <f t="shared" si="33"/>
        <v>115.12</v>
      </c>
      <c r="Q157" s="160" t="str">
        <f t="shared" si="34"/>
        <v xml:space="preserve"> </v>
      </c>
      <c r="R157" s="29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</row>
    <row r="158" spans="1:37" ht="16.5" customHeight="1">
      <c r="A158" s="29"/>
      <c r="B158" s="281" t="s">
        <v>107</v>
      </c>
      <c r="C158" s="282">
        <v>112005</v>
      </c>
      <c r="D158" s="281" t="s">
        <v>260</v>
      </c>
      <c r="E158" s="283" t="s">
        <v>24</v>
      </c>
      <c r="F158" s="158"/>
      <c r="G158" s="159">
        <v>100.29</v>
      </c>
      <c r="H158" s="177">
        <f>CMVSem05[[#This Row],[Un. (R$)]]*CMVSem05[[#This Row],[Qtd.]]</f>
        <v>0</v>
      </c>
      <c r="I158" s="158"/>
      <c r="J158" s="162">
        <v>100.29</v>
      </c>
      <c r="K158" s="160" t="str">
        <f t="shared" si="29"/>
        <v/>
      </c>
      <c r="L158" s="158"/>
      <c r="M158" s="162">
        <f t="shared" ref="M158:M191" si="35">IF(J158=0," ",J158)</f>
        <v>100.29</v>
      </c>
      <c r="N158" s="160">
        <f t="shared" si="31"/>
        <v>0</v>
      </c>
      <c r="O158" s="163" t="str">
        <f t="shared" si="32"/>
        <v xml:space="preserve"> </v>
      </c>
      <c r="P158" s="162">
        <f t="shared" si="33"/>
        <v>100.29</v>
      </c>
      <c r="Q158" s="160" t="str">
        <f t="shared" si="34"/>
        <v xml:space="preserve"> </v>
      </c>
      <c r="R158" s="29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</row>
    <row r="159" spans="1:37" ht="16.5" customHeight="1">
      <c r="A159" s="29"/>
      <c r="B159" s="281" t="s">
        <v>107</v>
      </c>
      <c r="C159" s="282">
        <v>112002</v>
      </c>
      <c r="D159" s="281" t="s">
        <v>342</v>
      </c>
      <c r="E159" s="283" t="s">
        <v>24</v>
      </c>
      <c r="F159" s="158"/>
      <c r="G159" s="159">
        <v>67.900000000000006</v>
      </c>
      <c r="H159" s="177">
        <f>CMVSem05[[#This Row],[Un. (R$)]]*CMVSem05[[#This Row],[Qtd.]]</f>
        <v>0</v>
      </c>
      <c r="I159" s="158"/>
      <c r="J159" s="162">
        <v>67.900000000000006</v>
      </c>
      <c r="K159" s="160" t="str">
        <f t="shared" si="29"/>
        <v/>
      </c>
      <c r="L159" s="158"/>
      <c r="M159" s="162">
        <f t="shared" si="35"/>
        <v>67.900000000000006</v>
      </c>
      <c r="N159" s="160">
        <f t="shared" si="31"/>
        <v>0</v>
      </c>
      <c r="O159" s="163" t="str">
        <f t="shared" si="32"/>
        <v xml:space="preserve"> </v>
      </c>
      <c r="P159" s="162">
        <f t="shared" si="33"/>
        <v>67.900000000000006</v>
      </c>
      <c r="Q159" s="160" t="str">
        <f t="shared" si="34"/>
        <v xml:space="preserve"> </v>
      </c>
      <c r="R159" s="29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</row>
    <row r="160" spans="1:37" ht="16.5" customHeight="1">
      <c r="A160" s="29"/>
      <c r="B160" s="281" t="s">
        <v>107</v>
      </c>
      <c r="C160" s="282">
        <v>112008</v>
      </c>
      <c r="D160" s="281" t="s">
        <v>240</v>
      </c>
      <c r="E160" s="283" t="s">
        <v>24</v>
      </c>
      <c r="F160" s="174"/>
      <c r="G160" s="159">
        <v>28.9</v>
      </c>
      <c r="H160" s="177">
        <f>CMVSem05[[#This Row],[Un. (R$)]]*CMVSem05[[#This Row],[Qtd.]]</f>
        <v>0</v>
      </c>
      <c r="I160" s="174"/>
      <c r="J160" s="175">
        <v>28.9</v>
      </c>
      <c r="K160" s="160" t="str">
        <f t="shared" si="29"/>
        <v/>
      </c>
      <c r="L160" s="174"/>
      <c r="M160" s="175">
        <f t="shared" si="35"/>
        <v>28.9</v>
      </c>
      <c r="N160" s="160">
        <f t="shared" si="31"/>
        <v>0</v>
      </c>
      <c r="O160" s="163" t="str">
        <f t="shared" si="32"/>
        <v xml:space="preserve"> </v>
      </c>
      <c r="P160" s="175">
        <f t="shared" si="33"/>
        <v>28.9</v>
      </c>
      <c r="Q160" s="160" t="str">
        <f t="shared" si="34"/>
        <v xml:space="preserve"> </v>
      </c>
      <c r="R160" s="29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</row>
    <row r="161" spans="1:37" ht="16.5" customHeight="1">
      <c r="A161" s="29"/>
      <c r="B161" s="281" t="s">
        <v>107</v>
      </c>
      <c r="C161" s="282"/>
      <c r="D161" s="281" t="s">
        <v>297</v>
      </c>
      <c r="E161" s="283" t="s">
        <v>65</v>
      </c>
      <c r="F161" s="158"/>
      <c r="G161" s="159">
        <v>34.9</v>
      </c>
      <c r="H161" s="177">
        <f>CMVSem05[[#This Row],[Un. (R$)]]*CMVSem05[[#This Row],[Qtd.]]</f>
        <v>0</v>
      </c>
      <c r="I161" s="158"/>
      <c r="J161" s="162">
        <v>34.9</v>
      </c>
      <c r="K161" s="160" t="str">
        <f t="shared" si="29"/>
        <v/>
      </c>
      <c r="L161" s="158"/>
      <c r="M161" s="162">
        <f t="shared" si="35"/>
        <v>34.9</v>
      </c>
      <c r="N161" s="160">
        <f t="shared" si="31"/>
        <v>0</v>
      </c>
      <c r="O161" s="163" t="str">
        <f t="shared" si="32"/>
        <v xml:space="preserve"> </v>
      </c>
      <c r="P161" s="162">
        <f t="shared" si="33"/>
        <v>34.9</v>
      </c>
      <c r="Q161" s="160" t="str">
        <f t="shared" si="34"/>
        <v xml:space="preserve"> </v>
      </c>
      <c r="R161" s="29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</row>
    <row r="162" spans="1:37" ht="16.5" customHeight="1">
      <c r="A162" s="29"/>
      <c r="B162" s="281" t="s">
        <v>107</v>
      </c>
      <c r="C162" s="282"/>
      <c r="D162" s="281" t="s">
        <v>535</v>
      </c>
      <c r="E162" s="283" t="s">
        <v>24</v>
      </c>
      <c r="F162" s="158"/>
      <c r="G162" s="159">
        <v>48.9</v>
      </c>
      <c r="H162" s="177">
        <f>CMVSem05[[#This Row],[Un. (R$)]]*CMVSem05[[#This Row],[Qtd.]]</f>
        <v>0</v>
      </c>
      <c r="I162" s="158"/>
      <c r="J162" s="162">
        <v>48.9</v>
      </c>
      <c r="K162" s="160" t="str">
        <f t="shared" si="29"/>
        <v/>
      </c>
      <c r="L162" s="158"/>
      <c r="M162" s="162">
        <f t="shared" si="35"/>
        <v>48.9</v>
      </c>
      <c r="N162" s="160">
        <f t="shared" si="31"/>
        <v>0</v>
      </c>
      <c r="O162" s="163" t="str">
        <f t="shared" si="32"/>
        <v xml:space="preserve"> </v>
      </c>
      <c r="P162" s="162">
        <f t="shared" si="33"/>
        <v>48.9</v>
      </c>
      <c r="Q162" s="160" t="str">
        <f t="shared" si="34"/>
        <v xml:space="preserve"> </v>
      </c>
      <c r="R162" s="29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</row>
    <row r="163" spans="1:37" ht="16.5" customHeight="1">
      <c r="A163" s="29"/>
      <c r="B163" s="281" t="s">
        <v>107</v>
      </c>
      <c r="C163" s="282"/>
      <c r="D163" s="281" t="s">
        <v>344</v>
      </c>
      <c r="E163" s="283" t="s">
        <v>75</v>
      </c>
      <c r="F163" s="158"/>
      <c r="G163" s="159">
        <v>34.9</v>
      </c>
      <c r="H163" s="177">
        <f>CMVSem05[[#This Row],[Un. (R$)]]*CMVSem05[[#This Row],[Qtd.]]</f>
        <v>0</v>
      </c>
      <c r="I163" s="158"/>
      <c r="J163" s="162">
        <v>34.9</v>
      </c>
      <c r="K163" s="160" t="str">
        <f t="shared" si="29"/>
        <v/>
      </c>
      <c r="L163" s="158"/>
      <c r="M163" s="162">
        <f t="shared" si="35"/>
        <v>34.9</v>
      </c>
      <c r="N163" s="160">
        <f t="shared" si="31"/>
        <v>0</v>
      </c>
      <c r="O163" s="163" t="str">
        <f t="shared" si="32"/>
        <v xml:space="preserve"> </v>
      </c>
      <c r="P163" s="162">
        <f t="shared" si="33"/>
        <v>34.9</v>
      </c>
      <c r="Q163" s="160" t="str">
        <f t="shared" si="34"/>
        <v xml:space="preserve"> </v>
      </c>
      <c r="R163" s="29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</row>
    <row r="164" spans="1:37" ht="16.5" customHeight="1">
      <c r="A164" s="29"/>
      <c r="B164" s="281" t="s">
        <v>107</v>
      </c>
      <c r="C164" s="282">
        <v>130002</v>
      </c>
      <c r="D164" s="281" t="s">
        <v>121</v>
      </c>
      <c r="E164" s="283" t="s">
        <v>65</v>
      </c>
      <c r="F164" s="158"/>
      <c r="G164" s="159">
        <v>45.38</v>
      </c>
      <c r="H164" s="177">
        <f>CMVSem05[[#This Row],[Un. (R$)]]*CMVSem05[[#This Row],[Qtd.]]</f>
        <v>0</v>
      </c>
      <c r="I164" s="158"/>
      <c r="J164" s="162">
        <v>45.38</v>
      </c>
      <c r="K164" s="160" t="str">
        <f t="shared" si="29"/>
        <v/>
      </c>
      <c r="L164" s="158"/>
      <c r="M164" s="162">
        <f t="shared" si="35"/>
        <v>45.38</v>
      </c>
      <c r="N164" s="160">
        <f t="shared" si="31"/>
        <v>0</v>
      </c>
      <c r="O164" s="163" t="str">
        <f t="shared" si="32"/>
        <v xml:space="preserve"> </v>
      </c>
      <c r="P164" s="162">
        <f t="shared" si="33"/>
        <v>45.38</v>
      </c>
      <c r="Q164" s="160" t="str">
        <f t="shared" si="34"/>
        <v xml:space="preserve"> </v>
      </c>
      <c r="R164" s="29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</row>
    <row r="165" spans="1:37" ht="16.5" customHeight="1">
      <c r="A165" s="30"/>
      <c r="B165" s="281" t="s">
        <v>107</v>
      </c>
      <c r="C165" s="282">
        <v>130007</v>
      </c>
      <c r="D165" s="281" t="s">
        <v>454</v>
      </c>
      <c r="E165" s="283" t="s">
        <v>24</v>
      </c>
      <c r="F165" s="158"/>
      <c r="G165" s="159">
        <v>68.040000000000006</v>
      </c>
      <c r="H165" s="177">
        <f>CMVSem05[[#This Row],[Un. (R$)]]*CMVSem05[[#This Row],[Qtd.]]</f>
        <v>0</v>
      </c>
      <c r="I165" s="158"/>
      <c r="J165" s="162">
        <v>68.040000000000006</v>
      </c>
      <c r="K165" s="160" t="str">
        <f>IF(I165="","",I165*J165)</f>
        <v/>
      </c>
      <c r="L165" s="158"/>
      <c r="M165" s="162">
        <f>IF(J165=0," ",J165)</f>
        <v>68.040000000000006</v>
      </c>
      <c r="N165" s="160">
        <f>IFERROR(L165*M165," ")</f>
        <v>0</v>
      </c>
      <c r="O165" s="163" t="str">
        <f>IF(((F165+I165)-L165)=0," ",(F165+I165)-L165)</f>
        <v xml:space="preserve"> </v>
      </c>
      <c r="P165" s="162">
        <f>M165</f>
        <v>68.040000000000006</v>
      </c>
      <c r="Q165" s="160" t="str">
        <f>IFERROR((H165+K165)-N165," ")</f>
        <v xml:space="preserve"> </v>
      </c>
      <c r="R165" s="29"/>
      <c r="S165" s="51"/>
      <c r="T165" s="72"/>
      <c r="U165" s="72"/>
      <c r="V165" s="72"/>
      <c r="W165" s="36"/>
      <c r="X165" s="37"/>
      <c r="Y165" s="37"/>
      <c r="Z165" s="36"/>
      <c r="AA165" s="37"/>
      <c r="AB165" s="37"/>
      <c r="AC165" s="36"/>
      <c r="AD165" s="37"/>
      <c r="AE165" s="37"/>
      <c r="AF165" s="36"/>
      <c r="AG165" s="72"/>
      <c r="AH165" s="37"/>
      <c r="AI165" s="36"/>
      <c r="AJ165" s="17"/>
      <c r="AK165" s="57"/>
    </row>
    <row r="166" spans="1:37" ht="16.5" customHeight="1">
      <c r="A166" s="30"/>
      <c r="B166" s="281" t="s">
        <v>107</v>
      </c>
      <c r="C166" s="282"/>
      <c r="D166" s="281" t="s">
        <v>385</v>
      </c>
      <c r="E166" s="283" t="s">
        <v>24</v>
      </c>
      <c r="F166" s="164"/>
      <c r="G166" s="159">
        <v>51.5</v>
      </c>
      <c r="H166" s="177">
        <f>CMVSem05[[#This Row],[Un. (R$)]]*CMVSem05[[#This Row],[Qtd.]]</f>
        <v>0</v>
      </c>
      <c r="I166" s="164"/>
      <c r="J166" s="165">
        <v>51.5</v>
      </c>
      <c r="K166" s="160" t="str">
        <f t="shared" si="29"/>
        <v/>
      </c>
      <c r="L166" s="164"/>
      <c r="M166" s="162">
        <f t="shared" si="35"/>
        <v>51.5</v>
      </c>
      <c r="N166" s="160">
        <f t="shared" si="31"/>
        <v>0</v>
      </c>
      <c r="O166" s="163" t="str">
        <f t="shared" si="32"/>
        <v xml:space="preserve"> </v>
      </c>
      <c r="P166" s="165">
        <f t="shared" si="33"/>
        <v>51.5</v>
      </c>
      <c r="Q166" s="160" t="str">
        <f t="shared" si="34"/>
        <v xml:space="preserve"> </v>
      </c>
      <c r="R166" s="29"/>
      <c r="S166" s="30"/>
      <c r="T166" s="31"/>
      <c r="U166" s="31"/>
      <c r="V166" s="31"/>
      <c r="W166" s="33"/>
      <c r="X166" s="35"/>
      <c r="Y166" s="35"/>
      <c r="Z166" s="33"/>
      <c r="AA166" s="35"/>
      <c r="AB166" s="35"/>
      <c r="AC166" s="33"/>
      <c r="AD166" s="35"/>
      <c r="AE166" s="35"/>
      <c r="AF166" s="33"/>
      <c r="AG166" s="31"/>
      <c r="AH166" s="35"/>
      <c r="AI166" s="33"/>
      <c r="AJ166" s="29"/>
      <c r="AK166" s="57"/>
    </row>
    <row r="167" spans="1:37" ht="16.5" customHeight="1">
      <c r="A167" s="30"/>
      <c r="B167" s="281" t="s">
        <v>107</v>
      </c>
      <c r="C167" s="282">
        <v>130008</v>
      </c>
      <c r="D167" s="281" t="s">
        <v>247</v>
      </c>
      <c r="E167" s="283" t="s">
        <v>24</v>
      </c>
      <c r="F167" s="158"/>
      <c r="G167" s="159">
        <v>28.99</v>
      </c>
      <c r="H167" s="177">
        <f>CMVSem05[[#This Row],[Un. (R$)]]*CMVSem05[[#This Row],[Qtd.]]</f>
        <v>0</v>
      </c>
      <c r="I167" s="158"/>
      <c r="J167" s="162">
        <v>27.99</v>
      </c>
      <c r="K167" s="160" t="str">
        <f t="shared" si="29"/>
        <v/>
      </c>
      <c r="L167" s="158"/>
      <c r="M167" s="162">
        <f t="shared" si="35"/>
        <v>27.99</v>
      </c>
      <c r="N167" s="160">
        <f t="shared" si="31"/>
        <v>0</v>
      </c>
      <c r="O167" s="163" t="str">
        <f t="shared" si="32"/>
        <v xml:space="preserve"> </v>
      </c>
      <c r="P167" s="162">
        <f t="shared" si="33"/>
        <v>27.99</v>
      </c>
      <c r="Q167" s="160" t="str">
        <f t="shared" si="34"/>
        <v xml:space="preserve"> </v>
      </c>
      <c r="R167" s="29"/>
      <c r="S167" s="51"/>
      <c r="T167" s="72"/>
      <c r="U167" s="72"/>
      <c r="V167" s="72"/>
      <c r="W167" s="36"/>
      <c r="X167" s="37"/>
      <c r="Y167" s="37"/>
      <c r="Z167" s="36"/>
      <c r="AA167" s="37"/>
      <c r="AB167" s="37"/>
      <c r="AC167" s="36"/>
      <c r="AD167" s="37"/>
      <c r="AE167" s="37"/>
      <c r="AF167" s="36"/>
      <c r="AG167" s="72"/>
      <c r="AH167" s="37"/>
      <c r="AI167" s="36"/>
      <c r="AJ167" s="17"/>
      <c r="AK167" s="57"/>
    </row>
    <row r="168" spans="1:37" ht="16.5" customHeight="1">
      <c r="A168" s="30"/>
      <c r="B168" s="281" t="s">
        <v>107</v>
      </c>
      <c r="C168" s="282">
        <v>130015</v>
      </c>
      <c r="D168" s="281" t="s">
        <v>543</v>
      </c>
      <c r="E168" s="283" t="s">
        <v>53</v>
      </c>
      <c r="F168" s="158"/>
      <c r="G168" s="159">
        <v>61</v>
      </c>
      <c r="H168" s="177">
        <f>CMVSem05[[#This Row],[Un. (R$)]]*CMVSem05[[#This Row],[Qtd.]]</f>
        <v>0</v>
      </c>
      <c r="I168" s="158"/>
      <c r="J168" s="162">
        <v>61</v>
      </c>
      <c r="K168" s="160" t="str">
        <f t="shared" si="29"/>
        <v/>
      </c>
      <c r="L168" s="158"/>
      <c r="M168" s="162">
        <f t="shared" si="35"/>
        <v>61</v>
      </c>
      <c r="N168" s="160">
        <f t="shared" si="31"/>
        <v>0</v>
      </c>
      <c r="O168" s="163" t="str">
        <f t="shared" si="32"/>
        <v xml:space="preserve"> </v>
      </c>
      <c r="P168" s="162">
        <f t="shared" si="33"/>
        <v>61</v>
      </c>
      <c r="Q168" s="160" t="str">
        <f t="shared" si="34"/>
        <v xml:space="preserve"> </v>
      </c>
      <c r="R168" s="29"/>
      <c r="S168" s="183"/>
      <c r="T168" s="72"/>
      <c r="U168" s="72"/>
      <c r="V168" s="72"/>
      <c r="W168" s="36"/>
      <c r="X168" s="37"/>
      <c r="Y168" s="37"/>
      <c r="Z168" s="36"/>
      <c r="AA168" s="37"/>
      <c r="AB168" s="35"/>
      <c r="AC168" s="33"/>
      <c r="AD168" s="35"/>
      <c r="AE168" s="35"/>
      <c r="AF168" s="33"/>
      <c r="AG168" s="31"/>
      <c r="AH168" s="35"/>
      <c r="AI168" s="33"/>
      <c r="AJ168" s="29"/>
      <c r="AK168" s="57"/>
    </row>
    <row r="169" spans="1:37" ht="16.5" customHeight="1">
      <c r="A169" s="30"/>
      <c r="B169" s="281" t="s">
        <v>107</v>
      </c>
      <c r="C169" s="282">
        <v>130013</v>
      </c>
      <c r="D169" s="281" t="s">
        <v>561</v>
      </c>
      <c r="E169" s="283" t="s">
        <v>24</v>
      </c>
      <c r="F169" s="174"/>
      <c r="G169" s="159">
        <v>22.5</v>
      </c>
      <c r="H169" s="177">
        <f>CMVSem05[[#This Row],[Un. (R$)]]*CMVSem05[[#This Row],[Qtd.]]</f>
        <v>0</v>
      </c>
      <c r="I169" s="174"/>
      <c r="J169" s="175">
        <v>22.5</v>
      </c>
      <c r="K169" s="160" t="str">
        <f t="shared" si="29"/>
        <v/>
      </c>
      <c r="L169" s="174"/>
      <c r="M169" s="175">
        <f t="shared" si="35"/>
        <v>22.5</v>
      </c>
      <c r="N169" s="160">
        <f t="shared" si="31"/>
        <v>0</v>
      </c>
      <c r="O169" s="163" t="str">
        <f t="shared" si="32"/>
        <v xml:space="preserve"> </v>
      </c>
      <c r="P169" s="175">
        <f t="shared" si="33"/>
        <v>22.5</v>
      </c>
      <c r="Q169" s="160" t="str">
        <f t="shared" si="34"/>
        <v xml:space="preserve"> </v>
      </c>
      <c r="R169" s="29"/>
      <c r="S169" s="184"/>
      <c r="T169" s="31"/>
      <c r="U169" s="31"/>
      <c r="V169" s="31"/>
      <c r="W169" s="33"/>
      <c r="X169" s="35"/>
      <c r="Y169" s="35"/>
      <c r="Z169" s="33"/>
      <c r="AA169" s="35"/>
      <c r="AB169" s="37"/>
      <c r="AC169" s="36"/>
      <c r="AD169" s="37"/>
      <c r="AE169" s="37"/>
      <c r="AF169" s="36"/>
      <c r="AG169" s="72"/>
      <c r="AH169" s="37"/>
      <c r="AI169" s="36"/>
      <c r="AJ169" s="17"/>
      <c r="AK169" s="57"/>
    </row>
    <row r="170" spans="1:37" ht="16.5" customHeight="1">
      <c r="A170" s="30"/>
      <c r="B170" s="281" t="s">
        <v>107</v>
      </c>
      <c r="C170" s="282">
        <v>130014</v>
      </c>
      <c r="D170" s="281" t="s">
        <v>125</v>
      </c>
      <c r="E170" s="283" t="s">
        <v>75</v>
      </c>
      <c r="F170" s="158"/>
      <c r="G170" s="159">
        <v>25</v>
      </c>
      <c r="H170" s="177">
        <f>CMVSem05[[#This Row],[Un. (R$)]]*CMVSem05[[#This Row],[Qtd.]]</f>
        <v>0</v>
      </c>
      <c r="I170" s="158"/>
      <c r="J170" s="162">
        <v>25</v>
      </c>
      <c r="K170" s="160" t="str">
        <f t="shared" si="29"/>
        <v/>
      </c>
      <c r="L170" s="158"/>
      <c r="M170" s="162">
        <f t="shared" si="35"/>
        <v>25</v>
      </c>
      <c r="N170" s="160">
        <f t="shared" si="31"/>
        <v>0</v>
      </c>
      <c r="O170" s="163" t="str">
        <f t="shared" si="32"/>
        <v xml:space="preserve"> </v>
      </c>
      <c r="P170" s="162">
        <f t="shared" si="33"/>
        <v>25</v>
      </c>
      <c r="Q170" s="160" t="str">
        <f t="shared" si="34"/>
        <v xml:space="preserve"> </v>
      </c>
      <c r="R170" s="29"/>
      <c r="S170" s="183"/>
      <c r="T170" s="72"/>
      <c r="U170" s="72"/>
      <c r="V170" s="72"/>
      <c r="W170" s="36"/>
      <c r="X170" s="37"/>
      <c r="Y170" s="37"/>
      <c r="Z170" s="36"/>
      <c r="AA170" s="37"/>
      <c r="AB170" s="35"/>
      <c r="AC170" s="33"/>
      <c r="AD170" s="35"/>
      <c r="AE170" s="35"/>
      <c r="AF170" s="33"/>
      <c r="AG170" s="31"/>
      <c r="AH170" s="35"/>
      <c r="AI170" s="33"/>
      <c r="AJ170" s="29"/>
      <c r="AK170" s="57"/>
    </row>
    <row r="171" spans="1:37" ht="16.5" customHeight="1">
      <c r="A171" s="30"/>
      <c r="B171" s="281" t="s">
        <v>107</v>
      </c>
      <c r="C171" s="282"/>
      <c r="D171" s="281" t="s">
        <v>396</v>
      </c>
      <c r="E171" s="283" t="s">
        <v>93</v>
      </c>
      <c r="F171" s="158"/>
      <c r="G171" s="159">
        <v>28.8</v>
      </c>
      <c r="H171" s="177">
        <f>CMVSem05[[#This Row],[Un. (R$)]]*CMVSem05[[#This Row],[Qtd.]]</f>
        <v>0</v>
      </c>
      <c r="I171" s="158"/>
      <c r="J171" s="162">
        <v>28.8</v>
      </c>
      <c r="K171" s="160" t="str">
        <f t="shared" si="29"/>
        <v/>
      </c>
      <c r="L171" s="158"/>
      <c r="M171" s="162">
        <f t="shared" si="35"/>
        <v>28.8</v>
      </c>
      <c r="N171" s="160">
        <f t="shared" ref="N171:N203" si="36">IFERROR(L171*M171," ")</f>
        <v>0</v>
      </c>
      <c r="O171" s="163" t="str">
        <f t="shared" ref="O171:O203" si="37">IF(((F171+I171)-L171)=0," ",(F171+I171)-L171)</f>
        <v xml:space="preserve"> </v>
      </c>
      <c r="P171" s="162">
        <f t="shared" ref="P171:P203" si="38">M171</f>
        <v>28.8</v>
      </c>
      <c r="Q171" s="160" t="str">
        <f t="shared" si="34"/>
        <v xml:space="preserve"> </v>
      </c>
      <c r="R171" s="29"/>
      <c r="S171" s="184"/>
      <c r="T171" s="31"/>
      <c r="U171" s="31"/>
      <c r="V171" s="31"/>
      <c r="W171" s="33"/>
      <c r="X171" s="35"/>
      <c r="Y171" s="35"/>
      <c r="Z171" s="33"/>
      <c r="AA171" s="35"/>
      <c r="AB171" s="37"/>
      <c r="AC171" s="36"/>
      <c r="AD171" s="37"/>
      <c r="AE171" s="37"/>
      <c r="AF171" s="36"/>
      <c r="AG171" s="72"/>
      <c r="AH171" s="37"/>
      <c r="AI171" s="36"/>
      <c r="AJ171" s="17"/>
      <c r="AK171" s="57"/>
    </row>
    <row r="172" spans="1:37" ht="16.5" customHeight="1">
      <c r="A172" s="30"/>
      <c r="B172" s="281" t="s">
        <v>107</v>
      </c>
      <c r="C172" s="282"/>
      <c r="D172" s="281" t="s">
        <v>295</v>
      </c>
      <c r="E172" s="283" t="s">
        <v>24</v>
      </c>
      <c r="F172" s="158"/>
      <c r="G172" s="159">
        <v>22.99</v>
      </c>
      <c r="H172" s="177">
        <f>CMVSem05[[#This Row],[Un. (R$)]]*CMVSem05[[#This Row],[Qtd.]]</f>
        <v>0</v>
      </c>
      <c r="I172" s="158"/>
      <c r="J172" s="162">
        <v>22.99</v>
      </c>
      <c r="K172" s="160" t="str">
        <f t="shared" si="29"/>
        <v/>
      </c>
      <c r="L172" s="158"/>
      <c r="M172" s="162">
        <f t="shared" si="35"/>
        <v>22.99</v>
      </c>
      <c r="N172" s="160">
        <f t="shared" si="36"/>
        <v>0</v>
      </c>
      <c r="O172" s="163" t="str">
        <f t="shared" si="37"/>
        <v xml:space="preserve"> </v>
      </c>
      <c r="P172" s="162">
        <f t="shared" si="38"/>
        <v>22.99</v>
      </c>
      <c r="Q172" s="160" t="str">
        <f t="shared" si="34"/>
        <v xml:space="preserve"> </v>
      </c>
      <c r="R172" s="29"/>
      <c r="S172" s="183"/>
      <c r="T172" s="72"/>
      <c r="U172" s="72"/>
      <c r="V172" s="72"/>
      <c r="W172" s="36"/>
      <c r="X172" s="37"/>
      <c r="Y172" s="37"/>
      <c r="Z172" s="36"/>
      <c r="AA172" s="37"/>
      <c r="AB172" s="35"/>
      <c r="AC172" s="33"/>
      <c r="AD172" s="35"/>
      <c r="AE172" s="35"/>
      <c r="AF172" s="33"/>
      <c r="AG172" s="31"/>
      <c r="AH172" s="35"/>
      <c r="AI172" s="33"/>
      <c r="AJ172" s="29"/>
      <c r="AK172" s="57"/>
    </row>
    <row r="173" spans="1:37" ht="16.5" customHeight="1">
      <c r="A173" s="30"/>
      <c r="B173" s="281" t="s">
        <v>107</v>
      </c>
      <c r="C173" s="282">
        <v>130003</v>
      </c>
      <c r="D173" s="281" t="s">
        <v>556</v>
      </c>
      <c r="E173" s="283" t="s">
        <v>75</v>
      </c>
      <c r="F173" s="158"/>
      <c r="G173" s="159">
        <v>38.99</v>
      </c>
      <c r="H173" s="177">
        <f>CMVSem05[[#This Row],[Un. (R$)]]*CMVSem05[[#This Row],[Qtd.]]</f>
        <v>0</v>
      </c>
      <c r="I173" s="158"/>
      <c r="J173" s="162">
        <v>38.99</v>
      </c>
      <c r="K173" s="160" t="str">
        <f t="shared" si="29"/>
        <v/>
      </c>
      <c r="L173" s="158"/>
      <c r="M173" s="162">
        <f t="shared" si="35"/>
        <v>38.99</v>
      </c>
      <c r="N173" s="160">
        <f t="shared" si="36"/>
        <v>0</v>
      </c>
      <c r="O173" s="163" t="str">
        <f t="shared" si="37"/>
        <v xml:space="preserve"> </v>
      </c>
      <c r="P173" s="162">
        <f t="shared" si="38"/>
        <v>38.99</v>
      </c>
      <c r="Q173" s="160" t="str">
        <f t="shared" si="34"/>
        <v xml:space="preserve"> </v>
      </c>
      <c r="R173" s="29"/>
      <c r="S173" s="184"/>
      <c r="T173" s="31"/>
      <c r="U173" s="31"/>
      <c r="V173" s="31"/>
      <c r="W173" s="33"/>
      <c r="X173" s="35"/>
      <c r="Y173" s="35"/>
      <c r="Z173" s="33"/>
      <c r="AA173" s="35"/>
      <c r="AB173" s="37"/>
      <c r="AC173" s="36"/>
      <c r="AD173" s="37"/>
      <c r="AE173" s="37"/>
      <c r="AF173" s="36"/>
      <c r="AG173" s="72"/>
      <c r="AH173" s="37"/>
      <c r="AI173" s="36"/>
      <c r="AJ173" s="17"/>
      <c r="AK173" s="57"/>
    </row>
    <row r="174" spans="1:37" ht="16.5" customHeight="1">
      <c r="A174" s="30"/>
      <c r="B174" s="281" t="s">
        <v>107</v>
      </c>
      <c r="C174" s="282"/>
      <c r="D174" s="281" t="s">
        <v>562</v>
      </c>
      <c r="E174" s="283" t="s">
        <v>24</v>
      </c>
      <c r="F174" s="158"/>
      <c r="G174" s="159">
        <v>22</v>
      </c>
      <c r="H174" s="177">
        <f>CMVSem05[[#This Row],[Un. (R$)]]*CMVSem05[[#This Row],[Qtd.]]</f>
        <v>0</v>
      </c>
      <c r="I174" s="158"/>
      <c r="J174" s="162">
        <v>22</v>
      </c>
      <c r="K174" s="160" t="str">
        <f t="shared" si="29"/>
        <v/>
      </c>
      <c r="L174" s="158"/>
      <c r="M174" s="162">
        <f t="shared" si="35"/>
        <v>22</v>
      </c>
      <c r="N174" s="160">
        <f t="shared" si="36"/>
        <v>0</v>
      </c>
      <c r="O174" s="163" t="str">
        <f t="shared" si="37"/>
        <v xml:space="preserve"> </v>
      </c>
      <c r="P174" s="162">
        <f t="shared" si="38"/>
        <v>22</v>
      </c>
      <c r="Q174" s="160" t="str">
        <f t="shared" si="34"/>
        <v xml:space="preserve"> </v>
      </c>
      <c r="R174" s="29"/>
      <c r="S174" s="183"/>
      <c r="T174" s="72"/>
      <c r="U174" s="72"/>
      <c r="V174" s="72"/>
      <c r="W174" s="36"/>
      <c r="X174" s="37"/>
      <c r="Y174" s="37"/>
      <c r="Z174" s="36"/>
      <c r="AA174" s="37"/>
      <c r="AB174" s="35"/>
      <c r="AC174" s="33"/>
      <c r="AD174" s="35"/>
      <c r="AE174" s="35"/>
      <c r="AF174" s="33"/>
      <c r="AG174" s="31"/>
      <c r="AH174" s="35"/>
      <c r="AI174" s="33"/>
      <c r="AJ174" s="29"/>
      <c r="AK174" s="57"/>
    </row>
    <row r="175" spans="1:37" ht="16.5" customHeight="1">
      <c r="A175" s="30"/>
      <c r="B175" s="281" t="s">
        <v>120</v>
      </c>
      <c r="C175" s="282"/>
      <c r="D175" s="281" t="s">
        <v>124</v>
      </c>
      <c r="E175" s="283" t="s">
        <v>24</v>
      </c>
      <c r="F175" s="158"/>
      <c r="G175" s="159">
        <v>86.73</v>
      </c>
      <c r="H175" s="177">
        <f>CMVSem05[[#This Row],[Un. (R$)]]*CMVSem05[[#This Row],[Qtd.]]</f>
        <v>0</v>
      </c>
      <c r="I175" s="158"/>
      <c r="J175" s="162">
        <v>86.73</v>
      </c>
      <c r="K175" s="160" t="str">
        <f t="shared" si="29"/>
        <v/>
      </c>
      <c r="L175" s="158"/>
      <c r="M175" s="162">
        <f t="shared" si="35"/>
        <v>86.73</v>
      </c>
      <c r="N175" s="160">
        <f t="shared" si="36"/>
        <v>0</v>
      </c>
      <c r="O175" s="163" t="str">
        <f t="shared" si="37"/>
        <v xml:space="preserve"> </v>
      </c>
      <c r="P175" s="162">
        <f t="shared" si="38"/>
        <v>86.73</v>
      </c>
      <c r="Q175" s="160" t="str">
        <f t="shared" si="34"/>
        <v xml:space="preserve"> </v>
      </c>
      <c r="R175" s="29"/>
      <c r="S175" s="184"/>
      <c r="T175" s="31"/>
      <c r="U175" s="31"/>
      <c r="V175" s="31"/>
      <c r="W175" s="33"/>
      <c r="X175" s="35"/>
      <c r="Y175" s="35"/>
      <c r="Z175" s="33"/>
      <c r="AA175" s="35"/>
      <c r="AB175" s="37"/>
      <c r="AC175" s="36"/>
      <c r="AD175" s="37"/>
      <c r="AE175" s="37"/>
      <c r="AF175" s="36"/>
      <c r="AG175" s="72"/>
      <c r="AH175" s="37"/>
      <c r="AI175" s="36"/>
      <c r="AJ175" s="17"/>
      <c r="AK175" s="57"/>
    </row>
    <row r="176" spans="1:37" ht="16.5" customHeight="1">
      <c r="A176" s="30"/>
      <c r="B176" s="281" t="s">
        <v>120</v>
      </c>
      <c r="C176" s="282"/>
      <c r="D176" s="281" t="s">
        <v>395</v>
      </c>
      <c r="E176" s="283" t="s">
        <v>75</v>
      </c>
      <c r="F176" s="158"/>
      <c r="G176" s="159">
        <v>11.99</v>
      </c>
      <c r="H176" s="177">
        <f>CMVSem05[[#This Row],[Un. (R$)]]*CMVSem05[[#This Row],[Qtd.]]</f>
        <v>0</v>
      </c>
      <c r="I176" s="158"/>
      <c r="J176" s="162">
        <v>11.99</v>
      </c>
      <c r="K176" s="160" t="str">
        <f t="shared" si="29"/>
        <v/>
      </c>
      <c r="L176" s="158"/>
      <c r="M176" s="162">
        <f t="shared" si="35"/>
        <v>11.99</v>
      </c>
      <c r="N176" s="160">
        <f t="shared" si="36"/>
        <v>0</v>
      </c>
      <c r="O176" s="163" t="str">
        <f t="shared" si="37"/>
        <v xml:space="preserve"> </v>
      </c>
      <c r="P176" s="162">
        <f t="shared" si="38"/>
        <v>11.99</v>
      </c>
      <c r="Q176" s="160" t="str">
        <f t="shared" si="34"/>
        <v xml:space="preserve"> </v>
      </c>
      <c r="R176" s="29"/>
      <c r="S176" s="183"/>
      <c r="T176" s="72"/>
      <c r="U176" s="72"/>
      <c r="V176" s="72"/>
      <c r="W176" s="36"/>
      <c r="X176" s="37"/>
      <c r="Y176" s="37"/>
      <c r="Z176" s="36"/>
      <c r="AA176" s="37"/>
      <c r="AB176" s="35"/>
      <c r="AC176" s="33"/>
      <c r="AD176" s="35"/>
      <c r="AE176" s="35"/>
      <c r="AF176" s="33"/>
      <c r="AG176" s="31"/>
      <c r="AH176" s="35"/>
      <c r="AI176" s="33"/>
      <c r="AJ176" s="29"/>
      <c r="AK176" s="57"/>
    </row>
    <row r="177" spans="1:37" ht="16.5" customHeight="1">
      <c r="A177" s="30"/>
      <c r="B177" s="281" t="s">
        <v>120</v>
      </c>
      <c r="C177" s="282">
        <v>130016</v>
      </c>
      <c r="D177" s="281" t="s">
        <v>530</v>
      </c>
      <c r="E177" s="283" t="s">
        <v>24</v>
      </c>
      <c r="F177" s="158"/>
      <c r="G177" s="159">
        <v>12.99</v>
      </c>
      <c r="H177" s="177">
        <f>CMVSem05[[#This Row],[Un. (R$)]]*CMVSem05[[#This Row],[Qtd.]]</f>
        <v>0</v>
      </c>
      <c r="I177" s="158"/>
      <c r="J177" s="162">
        <v>12.99</v>
      </c>
      <c r="K177" s="160" t="str">
        <f t="shared" si="29"/>
        <v/>
      </c>
      <c r="L177" s="158"/>
      <c r="M177" s="162">
        <f t="shared" si="35"/>
        <v>12.99</v>
      </c>
      <c r="N177" s="160">
        <f t="shared" si="36"/>
        <v>0</v>
      </c>
      <c r="O177" s="163" t="str">
        <f t="shared" si="37"/>
        <v xml:space="preserve"> </v>
      </c>
      <c r="P177" s="162">
        <f t="shared" si="38"/>
        <v>12.99</v>
      </c>
      <c r="Q177" s="160" t="str">
        <f t="shared" si="34"/>
        <v xml:space="preserve"> </v>
      </c>
      <c r="R177" s="29"/>
      <c r="S177" s="51"/>
      <c r="T177" s="72"/>
      <c r="U177" s="72"/>
      <c r="V177" s="72"/>
      <c r="W177" s="36"/>
      <c r="X177" s="37"/>
      <c r="Y177" s="37"/>
      <c r="Z177" s="36"/>
      <c r="AA177" s="37"/>
      <c r="AB177" s="37"/>
      <c r="AC177" s="36"/>
      <c r="AD177" s="37"/>
      <c r="AE177" s="37"/>
      <c r="AF177" s="36"/>
      <c r="AG177" s="72"/>
      <c r="AH177" s="37"/>
      <c r="AI177" s="36"/>
      <c r="AJ177" s="17"/>
      <c r="AK177" s="57"/>
    </row>
    <row r="178" spans="1:37" ht="16.5" customHeight="1">
      <c r="A178" s="30"/>
      <c r="B178" s="281" t="s">
        <v>120</v>
      </c>
      <c r="C178" s="282"/>
      <c r="D178" s="281" t="s">
        <v>259</v>
      </c>
      <c r="E178" s="283" t="s">
        <v>24</v>
      </c>
      <c r="F178" s="158"/>
      <c r="G178" s="159">
        <v>45.7</v>
      </c>
      <c r="H178" s="177">
        <f>CMVSem05[[#This Row],[Un. (R$)]]*CMVSem05[[#This Row],[Qtd.]]</f>
        <v>0</v>
      </c>
      <c r="I178" s="158"/>
      <c r="J178" s="162">
        <v>45.7</v>
      </c>
      <c r="K178" s="160" t="str">
        <f t="shared" si="29"/>
        <v/>
      </c>
      <c r="L178" s="158"/>
      <c r="M178" s="162">
        <f t="shared" si="35"/>
        <v>45.7</v>
      </c>
      <c r="N178" s="160">
        <f t="shared" si="36"/>
        <v>0</v>
      </c>
      <c r="O178" s="163" t="str">
        <f t="shared" si="37"/>
        <v xml:space="preserve"> </v>
      </c>
      <c r="P178" s="162">
        <f t="shared" si="38"/>
        <v>45.7</v>
      </c>
      <c r="Q178" s="160" t="str">
        <f t="shared" si="34"/>
        <v xml:space="preserve"> </v>
      </c>
      <c r="R178" s="29"/>
      <c r="S178" s="30"/>
      <c r="T178" s="31"/>
      <c r="U178" s="31"/>
      <c r="V178" s="31"/>
      <c r="W178" s="33"/>
      <c r="X178" s="35"/>
      <c r="Y178" s="35"/>
      <c r="Z178" s="33"/>
      <c r="AA178" s="35"/>
      <c r="AB178" s="35"/>
      <c r="AC178" s="33"/>
      <c r="AD178" s="35"/>
      <c r="AE178" s="35"/>
      <c r="AF178" s="33"/>
      <c r="AG178" s="31"/>
      <c r="AH178" s="35"/>
      <c r="AI178" s="33"/>
      <c r="AJ178" s="29"/>
      <c r="AK178" s="57"/>
    </row>
    <row r="179" spans="1:37" ht="16.5" customHeight="1">
      <c r="A179" s="30"/>
      <c r="B179" s="281" t="s">
        <v>120</v>
      </c>
      <c r="C179" s="282"/>
      <c r="D179" s="281" t="s">
        <v>294</v>
      </c>
      <c r="E179" s="283" t="s">
        <v>75</v>
      </c>
      <c r="F179" s="158"/>
      <c r="G179" s="159">
        <v>30.99</v>
      </c>
      <c r="H179" s="177">
        <f>CMVSem05[[#This Row],[Un. (R$)]]*CMVSem05[[#This Row],[Qtd.]]</f>
        <v>0</v>
      </c>
      <c r="I179" s="158"/>
      <c r="J179" s="162">
        <v>30.99</v>
      </c>
      <c r="K179" s="160" t="str">
        <f t="shared" si="29"/>
        <v/>
      </c>
      <c r="L179" s="158"/>
      <c r="M179" s="162">
        <f t="shared" si="35"/>
        <v>30.99</v>
      </c>
      <c r="N179" s="160">
        <f t="shared" si="36"/>
        <v>0</v>
      </c>
      <c r="O179" s="163" t="str">
        <f t="shared" si="37"/>
        <v xml:space="preserve"> </v>
      </c>
      <c r="P179" s="162">
        <f t="shared" si="38"/>
        <v>30.99</v>
      </c>
      <c r="Q179" s="160" t="str">
        <f t="shared" si="34"/>
        <v xml:space="preserve"> </v>
      </c>
      <c r="R179" s="29"/>
      <c r="S179" s="51"/>
      <c r="T179" s="72"/>
      <c r="U179" s="72"/>
      <c r="V179" s="72"/>
      <c r="W179" s="36"/>
      <c r="X179" s="37"/>
      <c r="Y179" s="37"/>
      <c r="Z179" s="36"/>
      <c r="AA179" s="37"/>
      <c r="AB179" s="37"/>
      <c r="AC179" s="36"/>
      <c r="AD179" s="37"/>
      <c r="AE179" s="37"/>
      <c r="AF179" s="36"/>
      <c r="AG179" s="72"/>
      <c r="AH179" s="37"/>
      <c r="AI179" s="36"/>
      <c r="AJ179" s="17"/>
      <c r="AK179" s="57"/>
    </row>
    <row r="180" spans="1:37" ht="16.5" customHeight="1">
      <c r="A180" s="30"/>
      <c r="B180" s="281" t="s">
        <v>120</v>
      </c>
      <c r="C180" s="282">
        <v>130011</v>
      </c>
      <c r="D180" s="281" t="s">
        <v>380</v>
      </c>
      <c r="E180" s="283" t="s">
        <v>24</v>
      </c>
      <c r="F180" s="158"/>
      <c r="G180" s="159">
        <v>30.99</v>
      </c>
      <c r="H180" s="177">
        <f>CMVSem05[[#This Row],[Un. (R$)]]*CMVSem05[[#This Row],[Qtd.]]</f>
        <v>0</v>
      </c>
      <c r="I180" s="158"/>
      <c r="J180" s="162">
        <v>30.99</v>
      </c>
      <c r="K180" s="160" t="str">
        <f t="shared" si="29"/>
        <v/>
      </c>
      <c r="L180" s="158"/>
      <c r="M180" s="162">
        <f t="shared" si="35"/>
        <v>30.99</v>
      </c>
      <c r="N180" s="160">
        <f t="shared" si="36"/>
        <v>0</v>
      </c>
      <c r="O180" s="163" t="str">
        <f t="shared" si="37"/>
        <v xml:space="preserve"> </v>
      </c>
      <c r="P180" s="162">
        <f t="shared" si="38"/>
        <v>30.99</v>
      </c>
      <c r="Q180" s="160" t="str">
        <f t="shared" si="34"/>
        <v xml:space="preserve"> </v>
      </c>
      <c r="R180" s="29"/>
      <c r="S180" s="30"/>
      <c r="T180" s="31"/>
      <c r="U180" s="31"/>
      <c r="V180" s="31"/>
      <c r="W180" s="33"/>
      <c r="X180" s="35"/>
      <c r="Y180" s="35"/>
      <c r="Z180" s="33"/>
      <c r="AA180" s="35"/>
      <c r="AB180" s="35"/>
      <c r="AC180" s="33"/>
      <c r="AD180" s="35"/>
      <c r="AE180" s="35"/>
      <c r="AF180" s="33"/>
      <c r="AG180" s="31"/>
      <c r="AH180" s="35"/>
      <c r="AI180" s="33"/>
      <c r="AJ180" s="29"/>
      <c r="AK180" s="57"/>
    </row>
    <row r="181" spans="1:37" ht="16.5" customHeight="1">
      <c r="A181" s="30"/>
      <c r="B181" s="281" t="s">
        <v>120</v>
      </c>
      <c r="C181" s="282">
        <v>130001</v>
      </c>
      <c r="D181" s="281" t="s">
        <v>381</v>
      </c>
      <c r="E181" s="283" t="s">
        <v>24</v>
      </c>
      <c r="F181" s="158"/>
      <c r="G181" s="159">
        <v>30.99</v>
      </c>
      <c r="H181" s="177">
        <f>CMVSem05[[#This Row],[Un. (R$)]]*CMVSem05[[#This Row],[Qtd.]]</f>
        <v>0</v>
      </c>
      <c r="I181" s="158"/>
      <c r="J181" s="162">
        <v>30.99</v>
      </c>
      <c r="K181" s="160" t="str">
        <f t="shared" si="29"/>
        <v/>
      </c>
      <c r="L181" s="158"/>
      <c r="M181" s="162">
        <f t="shared" si="35"/>
        <v>30.99</v>
      </c>
      <c r="N181" s="160">
        <f t="shared" si="36"/>
        <v>0</v>
      </c>
      <c r="O181" s="163" t="str">
        <f t="shared" si="37"/>
        <v xml:space="preserve"> </v>
      </c>
      <c r="P181" s="162">
        <f t="shared" si="38"/>
        <v>30.99</v>
      </c>
      <c r="Q181" s="160" t="str">
        <f t="shared" si="34"/>
        <v xml:space="preserve"> </v>
      </c>
      <c r="R181" s="29"/>
      <c r="S181" s="184"/>
      <c r="T181" s="31"/>
      <c r="U181" s="31"/>
      <c r="V181" s="31"/>
      <c r="W181" s="33"/>
      <c r="X181" s="35"/>
      <c r="Y181" s="35"/>
      <c r="Z181" s="33"/>
      <c r="AA181" s="35"/>
      <c r="AB181" s="37"/>
      <c r="AC181" s="36"/>
      <c r="AD181" s="37"/>
      <c r="AE181" s="37"/>
      <c r="AF181" s="36"/>
      <c r="AG181" s="72"/>
      <c r="AH181" s="37"/>
      <c r="AI181" s="36"/>
      <c r="AJ181" s="17"/>
      <c r="AK181" s="57"/>
    </row>
    <row r="182" spans="1:37" ht="16.5" customHeight="1">
      <c r="A182" s="30"/>
      <c r="B182" s="281" t="s">
        <v>120</v>
      </c>
      <c r="C182" s="282">
        <v>130003</v>
      </c>
      <c r="D182" s="281" t="s">
        <v>258</v>
      </c>
      <c r="E182" s="283" t="s">
        <v>24</v>
      </c>
      <c r="F182" s="164"/>
      <c r="G182" s="159">
        <v>15.49</v>
      </c>
      <c r="H182" s="177">
        <f>CMVSem05[[#This Row],[Un. (R$)]]*CMVSem05[[#This Row],[Qtd.]]</f>
        <v>0</v>
      </c>
      <c r="I182" s="164"/>
      <c r="J182" s="165">
        <v>15.49</v>
      </c>
      <c r="K182" s="160" t="str">
        <f t="shared" si="29"/>
        <v/>
      </c>
      <c r="L182" s="164"/>
      <c r="M182" s="162">
        <f t="shared" si="35"/>
        <v>15.49</v>
      </c>
      <c r="N182" s="160">
        <f t="shared" si="36"/>
        <v>0</v>
      </c>
      <c r="O182" s="163" t="str">
        <f t="shared" si="37"/>
        <v xml:space="preserve"> </v>
      </c>
      <c r="P182" s="165">
        <f t="shared" si="38"/>
        <v>15.49</v>
      </c>
      <c r="Q182" s="160" t="str">
        <f t="shared" si="34"/>
        <v xml:space="preserve"> </v>
      </c>
      <c r="R182" s="29"/>
      <c r="S182" s="183"/>
      <c r="T182" s="72"/>
      <c r="U182" s="72"/>
      <c r="V182" s="72"/>
      <c r="W182" s="36"/>
      <c r="X182" s="37"/>
      <c r="Y182" s="37"/>
      <c r="Z182" s="36"/>
      <c r="AA182" s="37"/>
      <c r="AB182" s="35"/>
      <c r="AC182" s="33"/>
      <c r="AD182" s="35"/>
      <c r="AE182" s="35"/>
      <c r="AF182" s="33"/>
      <c r="AG182" s="31"/>
      <c r="AH182" s="35"/>
      <c r="AI182" s="33"/>
      <c r="AJ182" s="29"/>
      <c r="AK182" s="57"/>
    </row>
    <row r="183" spans="1:37" ht="16.5" customHeight="1">
      <c r="A183" s="30"/>
      <c r="B183" s="281" t="s">
        <v>120</v>
      </c>
      <c r="C183" s="282">
        <v>130019</v>
      </c>
      <c r="D183" s="281" t="s">
        <v>129</v>
      </c>
      <c r="E183" s="283" t="s">
        <v>24</v>
      </c>
      <c r="F183" s="158"/>
      <c r="G183" s="159">
        <v>29.99</v>
      </c>
      <c r="H183" s="177">
        <f>CMVSem05[[#This Row],[Un. (R$)]]*CMVSem05[[#This Row],[Qtd.]]</f>
        <v>0</v>
      </c>
      <c r="I183" s="158"/>
      <c r="J183" s="162">
        <v>30.99</v>
      </c>
      <c r="K183" s="160" t="str">
        <f t="shared" si="29"/>
        <v/>
      </c>
      <c r="L183" s="158"/>
      <c r="M183" s="162">
        <f t="shared" si="35"/>
        <v>30.99</v>
      </c>
      <c r="N183" s="160">
        <f t="shared" si="36"/>
        <v>0</v>
      </c>
      <c r="O183" s="163" t="str">
        <f t="shared" si="37"/>
        <v xml:space="preserve"> </v>
      </c>
      <c r="P183" s="162">
        <f t="shared" si="38"/>
        <v>30.99</v>
      </c>
      <c r="Q183" s="160" t="str">
        <f t="shared" si="34"/>
        <v xml:space="preserve"> </v>
      </c>
      <c r="R183" s="29"/>
      <c r="S183" s="184"/>
      <c r="T183" s="31"/>
      <c r="U183" s="31"/>
      <c r="V183" s="31"/>
      <c r="W183" s="33"/>
      <c r="X183" s="35"/>
      <c r="Y183" s="35"/>
      <c r="Z183" s="33"/>
      <c r="AA183" s="35"/>
      <c r="AB183" s="37"/>
      <c r="AC183" s="36"/>
      <c r="AD183" s="37"/>
      <c r="AE183" s="37"/>
      <c r="AF183" s="36"/>
      <c r="AG183" s="72"/>
      <c r="AH183" s="37"/>
      <c r="AI183" s="36"/>
      <c r="AJ183" s="17"/>
      <c r="AK183" s="57"/>
    </row>
    <row r="184" spans="1:37" ht="16.5" customHeight="1">
      <c r="A184" s="30"/>
      <c r="B184" s="281" t="s">
        <v>120</v>
      </c>
      <c r="C184" s="282">
        <v>130017</v>
      </c>
      <c r="D184" s="281" t="s">
        <v>383</v>
      </c>
      <c r="E184" s="283" t="s">
        <v>24</v>
      </c>
      <c r="F184" s="158"/>
      <c r="G184" s="159">
        <v>20.99</v>
      </c>
      <c r="H184" s="177">
        <f>CMVSem05[[#This Row],[Un. (R$)]]*CMVSem05[[#This Row],[Qtd.]]</f>
        <v>0</v>
      </c>
      <c r="I184" s="158"/>
      <c r="J184" s="162">
        <v>22</v>
      </c>
      <c r="K184" s="160" t="str">
        <f t="shared" si="29"/>
        <v/>
      </c>
      <c r="L184" s="158"/>
      <c r="M184" s="162">
        <f t="shared" si="35"/>
        <v>22</v>
      </c>
      <c r="N184" s="160">
        <f t="shared" si="36"/>
        <v>0</v>
      </c>
      <c r="O184" s="163" t="str">
        <f t="shared" si="37"/>
        <v xml:space="preserve"> </v>
      </c>
      <c r="P184" s="162">
        <f t="shared" si="38"/>
        <v>22</v>
      </c>
      <c r="Q184" s="160" t="str">
        <f t="shared" si="34"/>
        <v xml:space="preserve"> </v>
      </c>
      <c r="R184" s="29"/>
      <c r="S184" s="183"/>
      <c r="T184" s="72"/>
      <c r="U184" s="72"/>
      <c r="V184" s="72"/>
      <c r="W184" s="36"/>
      <c r="X184" s="37"/>
      <c r="Y184" s="37"/>
      <c r="Z184" s="36"/>
      <c r="AA184" s="37"/>
      <c r="AB184" s="35"/>
      <c r="AC184" s="33"/>
      <c r="AD184" s="35"/>
      <c r="AE184" s="35"/>
      <c r="AF184" s="33"/>
      <c r="AG184" s="31"/>
      <c r="AH184" s="35"/>
      <c r="AI184" s="33"/>
      <c r="AJ184" s="29"/>
      <c r="AK184" s="57"/>
    </row>
    <row r="185" spans="1:37" ht="16.5" customHeight="1">
      <c r="A185" s="30"/>
      <c r="B185" s="281" t="s">
        <v>120</v>
      </c>
      <c r="C185" s="282">
        <v>130020</v>
      </c>
      <c r="D185" s="281" t="s">
        <v>438</v>
      </c>
      <c r="E185" s="283" t="s">
        <v>24</v>
      </c>
      <c r="F185" s="158"/>
      <c r="G185" s="159">
        <v>10.99</v>
      </c>
      <c r="H185" s="177">
        <f>CMVSem05[[#This Row],[Un. (R$)]]*CMVSem05[[#This Row],[Qtd.]]</f>
        <v>0</v>
      </c>
      <c r="I185" s="158"/>
      <c r="J185" s="162">
        <v>10.99</v>
      </c>
      <c r="K185" s="160" t="str">
        <f t="shared" si="29"/>
        <v/>
      </c>
      <c r="L185" s="158"/>
      <c r="M185" s="162">
        <f t="shared" si="35"/>
        <v>10.99</v>
      </c>
      <c r="N185" s="160">
        <f t="shared" si="36"/>
        <v>0</v>
      </c>
      <c r="O185" s="163" t="str">
        <f t="shared" si="37"/>
        <v xml:space="preserve"> </v>
      </c>
      <c r="P185" s="162">
        <f t="shared" si="38"/>
        <v>10.99</v>
      </c>
      <c r="Q185" s="160" t="str">
        <f t="shared" ref="Q185:Q222" si="39">IFERROR((H185+K185)-N185," ")</f>
        <v xml:space="preserve"> </v>
      </c>
      <c r="R185" s="29"/>
      <c r="S185" s="184"/>
      <c r="T185" s="31"/>
      <c r="U185" s="31"/>
      <c r="V185" s="31"/>
      <c r="W185" s="33"/>
      <c r="X185" s="35"/>
      <c r="Y185" s="35"/>
      <c r="Z185" s="33"/>
      <c r="AA185" s="35"/>
      <c r="AB185" s="37"/>
      <c r="AC185" s="36"/>
      <c r="AD185" s="37"/>
      <c r="AE185" s="37"/>
      <c r="AF185" s="36"/>
      <c r="AG185" s="72"/>
      <c r="AH185" s="37"/>
      <c r="AI185" s="36"/>
      <c r="AJ185" s="17"/>
      <c r="AK185" s="57"/>
    </row>
    <row r="186" spans="1:37" ht="16.5" customHeight="1">
      <c r="A186" s="30"/>
      <c r="B186" s="281" t="s">
        <v>120</v>
      </c>
      <c r="C186" s="282">
        <v>130021</v>
      </c>
      <c r="D186" s="281" t="s">
        <v>131</v>
      </c>
      <c r="E186" s="283" t="s">
        <v>53</v>
      </c>
      <c r="F186" s="158"/>
      <c r="G186" s="159">
        <v>24.99</v>
      </c>
      <c r="H186" s="177">
        <f>CMVSem05[[#This Row],[Un. (R$)]]*CMVSem05[[#This Row],[Qtd.]]</f>
        <v>0</v>
      </c>
      <c r="I186" s="158"/>
      <c r="J186" s="162">
        <v>24.99</v>
      </c>
      <c r="K186" s="160" t="str">
        <f>IF(I186="","",I186*J186)</f>
        <v/>
      </c>
      <c r="L186" s="158"/>
      <c r="M186" s="162">
        <f>IF(J186=0," ",J186)</f>
        <v>24.99</v>
      </c>
      <c r="N186" s="160">
        <f>IFERROR(L186*M186," ")</f>
        <v>0</v>
      </c>
      <c r="O186" s="163" t="str">
        <f>IF(((F186+I186)-L186)=0," ",(F186+I186)-L186)</f>
        <v xml:space="preserve"> </v>
      </c>
      <c r="P186" s="162">
        <f>M186</f>
        <v>24.99</v>
      </c>
      <c r="Q186" s="160" t="str">
        <f>IFERROR((H186+K186)-N186," ")</f>
        <v xml:space="preserve"> </v>
      </c>
      <c r="R186" s="29"/>
      <c r="S186" s="183"/>
      <c r="T186" s="72"/>
      <c r="U186" s="72"/>
      <c r="V186" s="72"/>
      <c r="W186" s="36"/>
      <c r="X186" s="37"/>
      <c r="Y186" s="37"/>
      <c r="Z186" s="36"/>
      <c r="AA186" s="37"/>
      <c r="AB186" s="35"/>
      <c r="AC186" s="33"/>
      <c r="AD186" s="35"/>
      <c r="AE186" s="35"/>
      <c r="AF186" s="33"/>
      <c r="AG186" s="31"/>
      <c r="AH186" s="35"/>
      <c r="AI186" s="33"/>
      <c r="AJ186" s="29"/>
      <c r="AK186" s="57"/>
    </row>
    <row r="187" spans="1:37" ht="16.5" customHeight="1">
      <c r="A187" s="30"/>
      <c r="B187" s="281" t="s">
        <v>120</v>
      </c>
      <c r="C187" s="282">
        <v>130018</v>
      </c>
      <c r="D187" s="281" t="s">
        <v>128</v>
      </c>
      <c r="E187" s="283" t="s">
        <v>24</v>
      </c>
      <c r="F187" s="158"/>
      <c r="G187" s="159">
        <v>20.99</v>
      </c>
      <c r="H187" s="177">
        <f>CMVSem05[[#This Row],[Un. (R$)]]*CMVSem05[[#This Row],[Qtd.]]</f>
        <v>0</v>
      </c>
      <c r="I187" s="158"/>
      <c r="J187" s="162">
        <v>20.99</v>
      </c>
      <c r="K187" s="160" t="str">
        <f>IF(I187="","",I187*J187)</f>
        <v/>
      </c>
      <c r="L187" s="158"/>
      <c r="M187" s="162">
        <f>IF(J187=0," ",J187)</f>
        <v>20.99</v>
      </c>
      <c r="N187" s="160">
        <f>IFERROR(L187*M187," ")</f>
        <v>0</v>
      </c>
      <c r="O187" s="163" t="str">
        <f>IF(((F187+I187)-L187)=0," ",(F187+I187)-L187)</f>
        <v xml:space="preserve"> </v>
      </c>
      <c r="P187" s="162">
        <f>M187</f>
        <v>20.99</v>
      </c>
      <c r="Q187" s="160" t="str">
        <f>IFERROR((H187+K187)-N187," ")</f>
        <v xml:space="preserve"> </v>
      </c>
      <c r="R187" s="29"/>
      <c r="S187" s="184"/>
      <c r="T187" s="31"/>
      <c r="U187" s="31"/>
      <c r="V187" s="31"/>
      <c r="W187" s="33"/>
      <c r="X187" s="35"/>
      <c r="Y187" s="35"/>
      <c r="Z187" s="33"/>
      <c r="AA187" s="35"/>
      <c r="AB187" s="37"/>
      <c r="AC187" s="36"/>
      <c r="AD187" s="37"/>
      <c r="AE187" s="37"/>
      <c r="AF187" s="36"/>
      <c r="AG187" s="72"/>
      <c r="AH187" s="37"/>
      <c r="AI187" s="36"/>
      <c r="AJ187" s="17"/>
      <c r="AK187" s="57"/>
    </row>
    <row r="188" spans="1:37" ht="16.5" customHeight="1">
      <c r="A188" s="30"/>
      <c r="B188" s="281" t="s">
        <v>120</v>
      </c>
      <c r="C188" s="282"/>
      <c r="D188" s="281" t="s">
        <v>465</v>
      </c>
      <c r="E188" s="283" t="s">
        <v>24</v>
      </c>
      <c r="F188" s="158"/>
      <c r="G188" s="159">
        <v>36.880000000000003</v>
      </c>
      <c r="H188" s="177">
        <f>CMVSem05[[#This Row],[Un. (R$)]]*CMVSem05[[#This Row],[Qtd.]]</f>
        <v>0</v>
      </c>
      <c r="I188" s="158"/>
      <c r="J188" s="162">
        <v>36.880000000000003</v>
      </c>
      <c r="K188" s="160" t="str">
        <f>IF(I188="","",I188*J188)</f>
        <v/>
      </c>
      <c r="L188" s="158"/>
      <c r="M188" s="162">
        <f>IF(J188=0," ",J188)</f>
        <v>36.880000000000003</v>
      </c>
      <c r="N188" s="160">
        <f>IFERROR(L188*M188," ")</f>
        <v>0</v>
      </c>
      <c r="O188" s="163" t="str">
        <f>IF(((F188+I188)-L188)=0," ",(F188+I188)-L188)</f>
        <v xml:space="preserve"> </v>
      </c>
      <c r="P188" s="162">
        <f>M188</f>
        <v>36.880000000000003</v>
      </c>
      <c r="Q188" s="160" t="str">
        <f>IFERROR((H188+K188)-N188," ")</f>
        <v xml:space="preserve"> </v>
      </c>
      <c r="R188" s="29"/>
      <c r="S188" s="30"/>
      <c r="T188" s="31"/>
      <c r="U188" s="31"/>
      <c r="V188" s="31"/>
      <c r="W188" s="33"/>
      <c r="X188" s="35"/>
      <c r="Y188" s="35"/>
      <c r="Z188" s="33"/>
      <c r="AA188" s="35"/>
      <c r="AB188" s="35"/>
      <c r="AC188" s="33"/>
      <c r="AD188" s="35"/>
      <c r="AE188" s="35"/>
      <c r="AF188" s="33"/>
      <c r="AG188" s="31"/>
      <c r="AH188" s="35"/>
      <c r="AI188" s="33"/>
      <c r="AJ188" s="29"/>
      <c r="AK188" s="57"/>
    </row>
    <row r="189" spans="1:37" ht="16.5" customHeight="1">
      <c r="A189" s="30"/>
      <c r="B189" s="281" t="s">
        <v>120</v>
      </c>
      <c r="C189" s="282"/>
      <c r="D189" s="281" t="s">
        <v>529</v>
      </c>
      <c r="E189" s="283" t="s">
        <v>24</v>
      </c>
      <c r="F189" s="158"/>
      <c r="G189" s="159">
        <v>22.5</v>
      </c>
      <c r="H189" s="177">
        <f>CMVSem05[[#This Row],[Un. (R$)]]*CMVSem05[[#This Row],[Qtd.]]</f>
        <v>0</v>
      </c>
      <c r="I189" s="158"/>
      <c r="J189" s="162">
        <v>22.5</v>
      </c>
      <c r="K189" s="160" t="str">
        <f>IF(I189="","",I189*J189)</f>
        <v/>
      </c>
      <c r="L189" s="158"/>
      <c r="M189" s="162">
        <f>IF(J189=0," ",J189)</f>
        <v>22.5</v>
      </c>
      <c r="N189" s="160">
        <f>IFERROR(L189*M189," ")</f>
        <v>0</v>
      </c>
      <c r="O189" s="163" t="str">
        <f>IF(((F189+I189)-L189)=0," ",(F189+I189)-L189)</f>
        <v xml:space="preserve"> </v>
      </c>
      <c r="P189" s="162">
        <f>M189</f>
        <v>22.5</v>
      </c>
      <c r="Q189" s="160" t="str">
        <f>IFERROR((H189+K189)-N189," ")</f>
        <v xml:space="preserve"> </v>
      </c>
      <c r="R189" s="29"/>
      <c r="S189" s="51"/>
      <c r="T189" s="72"/>
      <c r="U189" s="72"/>
      <c r="V189" s="72"/>
      <c r="W189" s="36"/>
      <c r="X189" s="37"/>
      <c r="Y189" s="37"/>
      <c r="Z189" s="36"/>
      <c r="AA189" s="37"/>
      <c r="AB189" s="37"/>
      <c r="AC189" s="36"/>
      <c r="AD189" s="37"/>
      <c r="AE189" s="37"/>
      <c r="AF189" s="36"/>
      <c r="AG189" s="72"/>
      <c r="AH189" s="37"/>
      <c r="AI189" s="36"/>
      <c r="AJ189" s="17"/>
      <c r="AK189" s="57"/>
    </row>
    <row r="190" spans="1:37" ht="16.5" customHeight="1">
      <c r="A190" s="30"/>
      <c r="B190" s="281" t="s">
        <v>120</v>
      </c>
      <c r="C190" s="282"/>
      <c r="D190" s="281" t="s">
        <v>555</v>
      </c>
      <c r="E190" s="283" t="s">
        <v>75</v>
      </c>
      <c r="F190" s="158"/>
      <c r="G190" s="159">
        <v>16.989999999999998</v>
      </c>
      <c r="H190" s="177">
        <f>CMVSem05[[#This Row],[Un. (R$)]]*CMVSem05[[#This Row],[Qtd.]]</f>
        <v>0</v>
      </c>
      <c r="I190" s="158"/>
      <c r="J190" s="162">
        <v>16.989999999999998</v>
      </c>
      <c r="K190" s="160" t="str">
        <f t="shared" ref="K190:K234" si="40">IF(I190="","",I190*J190)</f>
        <v/>
      </c>
      <c r="L190" s="158"/>
      <c r="M190" s="162">
        <f t="shared" si="35"/>
        <v>16.989999999999998</v>
      </c>
      <c r="N190" s="160">
        <f t="shared" si="36"/>
        <v>0</v>
      </c>
      <c r="O190" s="163" t="str">
        <f t="shared" si="37"/>
        <v xml:space="preserve"> </v>
      </c>
      <c r="P190" s="162">
        <f t="shared" si="38"/>
        <v>16.989999999999998</v>
      </c>
      <c r="Q190" s="160" t="str">
        <f t="shared" si="39"/>
        <v xml:space="preserve"> </v>
      </c>
      <c r="R190" s="29"/>
      <c r="S190" s="30"/>
      <c r="T190" s="31"/>
      <c r="U190" s="31"/>
      <c r="V190" s="31"/>
      <c r="W190" s="33"/>
      <c r="X190" s="35"/>
      <c r="Y190" s="35"/>
      <c r="Z190" s="33"/>
      <c r="AA190" s="35"/>
      <c r="AB190" s="35"/>
      <c r="AC190" s="33"/>
      <c r="AD190" s="35"/>
      <c r="AE190" s="35"/>
      <c r="AF190" s="33"/>
      <c r="AG190" s="31"/>
      <c r="AH190" s="35"/>
      <c r="AI190" s="33"/>
      <c r="AJ190" s="29"/>
      <c r="AK190" s="57"/>
    </row>
    <row r="191" spans="1:37" ht="16.5" customHeight="1">
      <c r="A191" s="30"/>
      <c r="B191" s="281" t="s">
        <v>120</v>
      </c>
      <c r="C191" s="282">
        <v>140002</v>
      </c>
      <c r="D191" s="281" t="s">
        <v>133</v>
      </c>
      <c r="E191" s="283" t="s">
        <v>24</v>
      </c>
      <c r="F191" s="158"/>
      <c r="G191" s="159">
        <v>79.900000000000006</v>
      </c>
      <c r="H191" s="177">
        <f>CMVSem05[[#This Row],[Un. (R$)]]*CMVSem05[[#This Row],[Qtd.]]</f>
        <v>0</v>
      </c>
      <c r="I191" s="158"/>
      <c r="J191" s="162">
        <v>79.900000000000006</v>
      </c>
      <c r="K191" s="160" t="str">
        <f t="shared" si="40"/>
        <v/>
      </c>
      <c r="L191" s="158"/>
      <c r="M191" s="162">
        <f t="shared" si="35"/>
        <v>79.900000000000006</v>
      </c>
      <c r="N191" s="160">
        <f t="shared" si="36"/>
        <v>0</v>
      </c>
      <c r="O191" s="163" t="str">
        <f t="shared" si="37"/>
        <v xml:space="preserve"> </v>
      </c>
      <c r="P191" s="162">
        <f t="shared" si="38"/>
        <v>79.900000000000006</v>
      </c>
      <c r="Q191" s="160" t="str">
        <f t="shared" si="39"/>
        <v xml:space="preserve"> </v>
      </c>
      <c r="R191" s="29"/>
      <c r="S191" s="51"/>
      <c r="T191" s="72"/>
      <c r="U191" s="72"/>
      <c r="V191" s="72"/>
      <c r="W191" s="36"/>
      <c r="X191" s="37"/>
      <c r="Y191" s="37"/>
      <c r="Z191" s="36"/>
      <c r="AA191" s="37"/>
      <c r="AB191" s="37"/>
      <c r="AC191" s="36"/>
      <c r="AD191" s="37"/>
      <c r="AE191" s="37"/>
      <c r="AF191" s="36"/>
      <c r="AG191" s="72"/>
      <c r="AH191" s="37"/>
      <c r="AI191" s="36"/>
      <c r="AJ191" s="17"/>
      <c r="AK191" s="57"/>
    </row>
    <row r="192" spans="1:37" ht="16.5" customHeight="1">
      <c r="A192" s="30"/>
      <c r="B192" s="281" t="s">
        <v>120</v>
      </c>
      <c r="C192" s="282">
        <v>140001</v>
      </c>
      <c r="D192" s="281" t="s">
        <v>457</v>
      </c>
      <c r="E192" s="283" t="s">
        <v>24</v>
      </c>
      <c r="F192" s="158"/>
      <c r="G192" s="159">
        <v>42.9</v>
      </c>
      <c r="H192" s="177">
        <f>CMVSem05[[#This Row],[Un. (R$)]]*CMVSem05[[#This Row],[Qtd.]]</f>
        <v>0</v>
      </c>
      <c r="I192" s="158"/>
      <c r="J192" s="162">
        <v>42.9</v>
      </c>
      <c r="K192" s="160" t="str">
        <f t="shared" si="40"/>
        <v/>
      </c>
      <c r="L192" s="158"/>
      <c r="M192" s="162">
        <f t="shared" ref="M192:M226" si="41">IF(J192=0," ",J192)</f>
        <v>42.9</v>
      </c>
      <c r="N192" s="160">
        <f t="shared" si="36"/>
        <v>0</v>
      </c>
      <c r="O192" s="163" t="str">
        <f t="shared" si="37"/>
        <v xml:space="preserve"> </v>
      </c>
      <c r="P192" s="162">
        <f t="shared" si="38"/>
        <v>42.9</v>
      </c>
      <c r="Q192" s="160" t="str">
        <f t="shared" si="39"/>
        <v xml:space="preserve"> </v>
      </c>
      <c r="R192" s="29"/>
      <c r="S192" s="30"/>
      <c r="T192" s="31"/>
      <c r="U192" s="31"/>
      <c r="V192" s="31"/>
      <c r="W192" s="33"/>
      <c r="X192" s="35"/>
      <c r="Y192" s="35"/>
      <c r="Z192" s="33"/>
      <c r="AA192" s="35"/>
      <c r="AB192" s="35"/>
      <c r="AC192" s="33"/>
      <c r="AD192" s="35"/>
      <c r="AE192" s="35"/>
      <c r="AF192" s="33"/>
      <c r="AG192" s="31"/>
      <c r="AH192" s="35"/>
      <c r="AI192" s="33"/>
      <c r="AJ192" s="29"/>
      <c r="AK192" s="57"/>
    </row>
    <row r="193" spans="1:37" ht="16.5" customHeight="1">
      <c r="A193" s="30"/>
      <c r="B193" s="281" t="s">
        <v>120</v>
      </c>
      <c r="C193" s="282"/>
      <c r="D193" s="281" t="s">
        <v>408</v>
      </c>
      <c r="E193" s="283" t="s">
        <v>24</v>
      </c>
      <c r="F193" s="158"/>
      <c r="G193" s="159">
        <v>95.99</v>
      </c>
      <c r="H193" s="177">
        <f>CMVSem05[[#This Row],[Un. (R$)]]*CMVSem05[[#This Row],[Qtd.]]</f>
        <v>0</v>
      </c>
      <c r="I193" s="158"/>
      <c r="J193" s="162">
        <v>95.99</v>
      </c>
      <c r="K193" s="160" t="str">
        <f t="shared" si="40"/>
        <v/>
      </c>
      <c r="L193" s="158"/>
      <c r="M193" s="162">
        <f t="shared" si="41"/>
        <v>95.99</v>
      </c>
      <c r="N193" s="160">
        <f t="shared" si="36"/>
        <v>0</v>
      </c>
      <c r="O193" s="163" t="str">
        <f t="shared" si="37"/>
        <v xml:space="preserve"> </v>
      </c>
      <c r="P193" s="162">
        <f t="shared" si="38"/>
        <v>95.99</v>
      </c>
      <c r="Q193" s="160" t="str">
        <f t="shared" si="39"/>
        <v xml:space="preserve"> </v>
      </c>
      <c r="R193" s="29"/>
      <c r="S193" s="51"/>
      <c r="T193" s="72"/>
      <c r="U193" s="72"/>
      <c r="V193" s="72"/>
      <c r="W193" s="36"/>
      <c r="X193" s="37"/>
      <c r="Y193" s="37"/>
      <c r="Z193" s="36"/>
      <c r="AA193" s="37"/>
      <c r="AB193" s="37"/>
      <c r="AC193" s="36"/>
      <c r="AD193" s="37"/>
      <c r="AE193" s="37"/>
      <c r="AF193" s="36"/>
      <c r="AG193" s="72"/>
      <c r="AH193" s="37"/>
      <c r="AI193" s="36"/>
      <c r="AJ193" s="17"/>
      <c r="AK193" s="57"/>
    </row>
    <row r="194" spans="1:37" ht="16.5" customHeight="1">
      <c r="A194" s="30"/>
      <c r="B194" s="281" t="s">
        <v>120</v>
      </c>
      <c r="C194" s="282"/>
      <c r="D194" s="281" t="s">
        <v>136</v>
      </c>
      <c r="E194" s="283" t="s">
        <v>24</v>
      </c>
      <c r="F194" s="158"/>
      <c r="G194" s="159">
        <v>5.63</v>
      </c>
      <c r="H194" s="177">
        <f>CMVSem05[[#This Row],[Un. (R$)]]*CMVSem05[[#This Row],[Qtd.]]</f>
        <v>0</v>
      </c>
      <c r="I194" s="158"/>
      <c r="J194" s="162">
        <v>5.63</v>
      </c>
      <c r="K194" s="160" t="str">
        <f t="shared" si="40"/>
        <v/>
      </c>
      <c r="L194" s="158"/>
      <c r="M194" s="162">
        <f t="shared" si="41"/>
        <v>5.63</v>
      </c>
      <c r="N194" s="160">
        <f t="shared" si="36"/>
        <v>0</v>
      </c>
      <c r="O194" s="163" t="str">
        <f t="shared" si="37"/>
        <v xml:space="preserve"> </v>
      </c>
      <c r="P194" s="162">
        <f t="shared" si="38"/>
        <v>5.63</v>
      </c>
      <c r="Q194" s="160" t="str">
        <f t="shared" si="39"/>
        <v xml:space="preserve"> </v>
      </c>
      <c r="R194" s="29"/>
      <c r="S194" s="30"/>
      <c r="T194" s="31"/>
      <c r="U194" s="31"/>
      <c r="V194" s="31"/>
      <c r="W194" s="33"/>
      <c r="X194" s="35"/>
      <c r="Y194" s="35"/>
      <c r="Z194" s="33"/>
      <c r="AA194" s="35"/>
      <c r="AB194" s="35"/>
      <c r="AC194" s="33"/>
      <c r="AD194" s="35"/>
      <c r="AE194" s="35"/>
      <c r="AF194" s="33"/>
      <c r="AG194" s="31"/>
      <c r="AH194" s="35"/>
      <c r="AI194" s="33"/>
      <c r="AJ194" s="29"/>
      <c r="AK194" s="57"/>
    </row>
    <row r="195" spans="1:37" ht="16.5" customHeight="1">
      <c r="A195" s="30"/>
      <c r="B195" s="281" t="s">
        <v>120</v>
      </c>
      <c r="C195" s="282"/>
      <c r="D195" s="281" t="s">
        <v>290</v>
      </c>
      <c r="E195" s="283" t="s">
        <v>24</v>
      </c>
      <c r="F195" s="158"/>
      <c r="G195" s="159">
        <v>11.99</v>
      </c>
      <c r="H195" s="177">
        <f>CMVSem05[[#This Row],[Un. (R$)]]*CMVSem05[[#This Row],[Qtd.]]</f>
        <v>0</v>
      </c>
      <c r="I195" s="158"/>
      <c r="J195" s="162">
        <v>11.99</v>
      </c>
      <c r="K195" s="160" t="str">
        <f t="shared" si="40"/>
        <v/>
      </c>
      <c r="L195" s="158"/>
      <c r="M195" s="162">
        <f t="shared" si="41"/>
        <v>11.99</v>
      </c>
      <c r="N195" s="160">
        <f t="shared" si="36"/>
        <v>0</v>
      </c>
      <c r="O195" s="163" t="str">
        <f t="shared" si="37"/>
        <v xml:space="preserve"> </v>
      </c>
      <c r="P195" s="162">
        <f t="shared" si="38"/>
        <v>11.99</v>
      </c>
      <c r="Q195" s="160" t="str">
        <f t="shared" si="39"/>
        <v xml:space="preserve"> </v>
      </c>
      <c r="R195" s="29"/>
      <c r="S195" s="51"/>
      <c r="T195" s="72"/>
      <c r="U195" s="72"/>
      <c r="V195" s="72"/>
      <c r="W195" s="36"/>
      <c r="X195" s="37"/>
      <c r="Y195" s="37"/>
      <c r="Z195" s="36"/>
      <c r="AA195" s="37"/>
      <c r="AB195" s="37"/>
      <c r="AC195" s="36"/>
      <c r="AD195" s="37"/>
      <c r="AE195" s="37"/>
      <c r="AF195" s="36"/>
      <c r="AG195" s="72"/>
      <c r="AH195" s="37"/>
      <c r="AI195" s="36"/>
      <c r="AJ195" s="17"/>
      <c r="AK195" s="57"/>
    </row>
    <row r="196" spans="1:37" ht="16.5" customHeight="1">
      <c r="A196" s="30"/>
      <c r="B196" s="281" t="s">
        <v>120</v>
      </c>
      <c r="C196" s="282"/>
      <c r="D196" s="281" t="s">
        <v>137</v>
      </c>
      <c r="E196" s="283" t="s">
        <v>75</v>
      </c>
      <c r="F196" s="158"/>
      <c r="G196" s="159">
        <v>4.95</v>
      </c>
      <c r="H196" s="177">
        <f>CMVSem05[[#This Row],[Un. (R$)]]*CMVSem05[[#This Row],[Qtd.]]</f>
        <v>0</v>
      </c>
      <c r="I196" s="158"/>
      <c r="J196" s="162">
        <v>4.95</v>
      </c>
      <c r="K196" s="160" t="str">
        <f t="shared" si="40"/>
        <v/>
      </c>
      <c r="L196" s="158"/>
      <c r="M196" s="162">
        <f t="shared" si="41"/>
        <v>4.95</v>
      </c>
      <c r="N196" s="160">
        <f t="shared" si="36"/>
        <v>0</v>
      </c>
      <c r="O196" s="163" t="str">
        <f t="shared" si="37"/>
        <v xml:space="preserve"> </v>
      </c>
      <c r="P196" s="162">
        <f t="shared" si="38"/>
        <v>4.95</v>
      </c>
      <c r="Q196" s="160" t="str">
        <f t="shared" si="39"/>
        <v xml:space="preserve"> </v>
      </c>
      <c r="R196" s="29"/>
      <c r="S196" s="30"/>
      <c r="T196" s="31"/>
      <c r="U196" s="31"/>
      <c r="V196" s="31"/>
      <c r="W196" s="33"/>
      <c r="X196" s="35"/>
      <c r="Y196" s="35"/>
      <c r="Z196" s="33"/>
      <c r="AA196" s="35"/>
      <c r="AB196" s="35"/>
      <c r="AC196" s="33"/>
      <c r="AD196" s="35"/>
      <c r="AE196" s="35"/>
      <c r="AF196" s="33"/>
      <c r="AG196" s="31"/>
      <c r="AH196" s="35"/>
      <c r="AI196" s="33"/>
      <c r="AJ196" s="29"/>
      <c r="AK196" s="57"/>
    </row>
    <row r="197" spans="1:37" ht="16.5" customHeight="1">
      <c r="A197" s="30"/>
      <c r="B197" s="281" t="s">
        <v>120</v>
      </c>
      <c r="C197" s="282"/>
      <c r="D197" s="281" t="s">
        <v>291</v>
      </c>
      <c r="E197" s="283" t="s">
        <v>75</v>
      </c>
      <c r="F197" s="158"/>
      <c r="G197" s="159">
        <v>5.83</v>
      </c>
      <c r="H197" s="177">
        <f>CMVSem05[[#This Row],[Un. (R$)]]*CMVSem05[[#This Row],[Qtd.]]</f>
        <v>0</v>
      </c>
      <c r="I197" s="158"/>
      <c r="J197" s="162">
        <v>5.83</v>
      </c>
      <c r="K197" s="160" t="str">
        <f t="shared" si="40"/>
        <v/>
      </c>
      <c r="L197" s="158"/>
      <c r="M197" s="162">
        <f t="shared" si="41"/>
        <v>5.83</v>
      </c>
      <c r="N197" s="160">
        <f t="shared" si="36"/>
        <v>0</v>
      </c>
      <c r="O197" s="163" t="str">
        <f t="shared" si="37"/>
        <v xml:space="preserve"> </v>
      </c>
      <c r="P197" s="162">
        <f t="shared" si="38"/>
        <v>5.83</v>
      </c>
      <c r="Q197" s="160" t="str">
        <f t="shared" si="39"/>
        <v xml:space="preserve"> </v>
      </c>
      <c r="R197" s="29"/>
      <c r="S197" s="51"/>
      <c r="T197" s="72"/>
      <c r="U197" s="72"/>
      <c r="V197" s="72"/>
      <c r="W197" s="36"/>
      <c r="X197" s="37"/>
      <c r="Y197" s="37"/>
      <c r="Z197" s="36"/>
      <c r="AA197" s="37"/>
      <c r="AB197" s="37"/>
      <c r="AC197" s="36"/>
      <c r="AD197" s="37"/>
      <c r="AE197" s="37"/>
      <c r="AF197" s="36"/>
      <c r="AG197" s="72"/>
      <c r="AH197" s="37"/>
      <c r="AI197" s="36"/>
      <c r="AJ197" s="17"/>
      <c r="AK197" s="57"/>
    </row>
    <row r="198" spans="1:37" ht="16.5" customHeight="1">
      <c r="A198" s="30"/>
      <c r="B198" s="281" t="s">
        <v>127</v>
      </c>
      <c r="C198" s="282"/>
      <c r="D198" s="281" t="s">
        <v>319</v>
      </c>
      <c r="E198" s="283" t="s">
        <v>75</v>
      </c>
      <c r="F198" s="158"/>
      <c r="G198" s="159">
        <v>4.68</v>
      </c>
      <c r="H198" s="177">
        <f>CMVSem05[[#This Row],[Un. (R$)]]*CMVSem05[[#This Row],[Qtd.]]</f>
        <v>0</v>
      </c>
      <c r="I198" s="158"/>
      <c r="J198" s="162">
        <v>4.68</v>
      </c>
      <c r="K198" s="160" t="str">
        <f t="shared" si="40"/>
        <v/>
      </c>
      <c r="L198" s="158"/>
      <c r="M198" s="162">
        <f t="shared" si="41"/>
        <v>4.68</v>
      </c>
      <c r="N198" s="160">
        <f t="shared" si="36"/>
        <v>0</v>
      </c>
      <c r="O198" s="163" t="str">
        <f t="shared" si="37"/>
        <v xml:space="preserve"> </v>
      </c>
      <c r="P198" s="162">
        <f t="shared" si="38"/>
        <v>4.68</v>
      </c>
      <c r="Q198" s="160" t="str">
        <f t="shared" si="39"/>
        <v xml:space="preserve"> </v>
      </c>
      <c r="R198" s="29"/>
      <c r="S198" s="30"/>
      <c r="T198" s="31"/>
      <c r="U198" s="31"/>
      <c r="V198" s="31"/>
      <c r="W198" s="33"/>
      <c r="X198" s="35"/>
      <c r="Y198" s="35"/>
      <c r="Z198" s="33"/>
      <c r="AA198" s="35"/>
      <c r="AB198" s="35"/>
      <c r="AC198" s="33"/>
      <c r="AD198" s="35"/>
      <c r="AE198" s="35"/>
      <c r="AF198" s="33"/>
      <c r="AG198" s="31"/>
      <c r="AH198" s="35"/>
      <c r="AI198" s="33"/>
      <c r="AJ198" s="29"/>
      <c r="AK198" s="57"/>
    </row>
    <row r="199" spans="1:37" ht="16.5" customHeight="1">
      <c r="A199" s="30"/>
      <c r="B199" s="281" t="s">
        <v>127</v>
      </c>
      <c r="C199" s="282"/>
      <c r="D199" s="281" t="s">
        <v>142</v>
      </c>
      <c r="E199" s="283" t="s">
        <v>75</v>
      </c>
      <c r="F199" s="164"/>
      <c r="G199" s="159">
        <v>11.99</v>
      </c>
      <c r="H199" s="177">
        <f>CMVSem05[[#This Row],[Un. (R$)]]*CMVSem05[[#This Row],[Qtd.]]</f>
        <v>0</v>
      </c>
      <c r="I199" s="164"/>
      <c r="J199" s="165">
        <v>11.99</v>
      </c>
      <c r="K199" s="160" t="str">
        <f t="shared" si="40"/>
        <v/>
      </c>
      <c r="L199" s="164"/>
      <c r="M199" s="162">
        <f t="shared" si="41"/>
        <v>11.99</v>
      </c>
      <c r="N199" s="160">
        <f t="shared" si="36"/>
        <v>0</v>
      </c>
      <c r="O199" s="163" t="str">
        <f t="shared" si="37"/>
        <v xml:space="preserve"> </v>
      </c>
      <c r="P199" s="165">
        <f t="shared" si="38"/>
        <v>11.99</v>
      </c>
      <c r="Q199" s="160" t="str">
        <f t="shared" si="39"/>
        <v xml:space="preserve"> </v>
      </c>
      <c r="R199" s="29"/>
      <c r="S199" s="51"/>
      <c r="T199" s="72"/>
      <c r="U199" s="72"/>
      <c r="V199" s="72"/>
      <c r="W199" s="36"/>
      <c r="X199" s="37"/>
      <c r="Y199" s="37"/>
      <c r="Z199" s="36"/>
      <c r="AA199" s="37"/>
      <c r="AB199" s="37"/>
      <c r="AC199" s="36"/>
      <c r="AD199" s="37"/>
      <c r="AE199" s="37"/>
      <c r="AF199" s="36"/>
      <c r="AG199" s="72"/>
      <c r="AH199" s="37"/>
      <c r="AI199" s="36"/>
      <c r="AJ199" s="17"/>
      <c r="AK199" s="57"/>
    </row>
    <row r="200" spans="1:37" ht="16.5" customHeight="1">
      <c r="A200" s="30"/>
      <c r="B200" s="281" t="s">
        <v>127</v>
      </c>
      <c r="C200" s="282"/>
      <c r="D200" s="281" t="s">
        <v>311</v>
      </c>
      <c r="E200" s="283" t="s">
        <v>75</v>
      </c>
      <c r="F200" s="158"/>
      <c r="G200" s="159">
        <v>2.5299999999999998</v>
      </c>
      <c r="H200" s="177">
        <f>CMVSem05[[#This Row],[Un. (R$)]]*CMVSem05[[#This Row],[Qtd.]]</f>
        <v>0</v>
      </c>
      <c r="I200" s="158"/>
      <c r="J200" s="162">
        <v>2.5299999999999998</v>
      </c>
      <c r="K200" s="160" t="str">
        <f t="shared" si="40"/>
        <v/>
      </c>
      <c r="L200" s="158"/>
      <c r="M200" s="162">
        <f t="shared" si="41"/>
        <v>2.5299999999999998</v>
      </c>
      <c r="N200" s="160">
        <f t="shared" si="36"/>
        <v>0</v>
      </c>
      <c r="O200" s="163" t="str">
        <f t="shared" si="37"/>
        <v xml:space="preserve"> </v>
      </c>
      <c r="P200" s="162">
        <f t="shared" si="38"/>
        <v>2.5299999999999998</v>
      </c>
      <c r="Q200" s="160" t="str">
        <f t="shared" si="39"/>
        <v xml:space="preserve"> </v>
      </c>
      <c r="R200" s="29"/>
      <c r="S200" s="30"/>
      <c r="T200" s="31"/>
      <c r="U200" s="31"/>
      <c r="V200" s="31"/>
      <c r="W200" s="33"/>
      <c r="X200" s="35"/>
      <c r="Y200" s="35"/>
      <c r="Z200" s="33"/>
      <c r="AA200" s="35"/>
      <c r="AB200" s="35"/>
      <c r="AC200" s="33"/>
      <c r="AD200" s="35"/>
      <c r="AE200" s="35"/>
      <c r="AF200" s="33"/>
      <c r="AG200" s="31"/>
      <c r="AH200" s="35"/>
      <c r="AI200" s="33"/>
      <c r="AJ200" s="29"/>
      <c r="AK200" s="57"/>
    </row>
    <row r="201" spans="1:37" ht="16.5" customHeight="1">
      <c r="A201" s="30"/>
      <c r="B201" s="281" t="s">
        <v>127</v>
      </c>
      <c r="C201" s="282"/>
      <c r="D201" s="281" t="s">
        <v>134</v>
      </c>
      <c r="E201" s="283" t="s">
        <v>75</v>
      </c>
      <c r="F201" s="164"/>
      <c r="G201" s="159">
        <v>9.1667000000000005</v>
      </c>
      <c r="H201" s="177">
        <f>CMVSem05[[#This Row],[Un. (R$)]]*CMVSem05[[#This Row],[Qtd.]]</f>
        <v>0</v>
      </c>
      <c r="I201" s="164"/>
      <c r="J201" s="165">
        <v>9.1667000000000005</v>
      </c>
      <c r="K201" s="160" t="str">
        <f t="shared" si="40"/>
        <v/>
      </c>
      <c r="L201" s="164"/>
      <c r="M201" s="162">
        <f t="shared" si="41"/>
        <v>9.1667000000000005</v>
      </c>
      <c r="N201" s="160">
        <f t="shared" si="36"/>
        <v>0</v>
      </c>
      <c r="O201" s="163" t="str">
        <f t="shared" si="37"/>
        <v xml:space="preserve"> </v>
      </c>
      <c r="P201" s="165">
        <f t="shared" si="38"/>
        <v>9.1667000000000005</v>
      </c>
      <c r="Q201" s="160" t="str">
        <f t="shared" si="39"/>
        <v xml:space="preserve"> </v>
      </c>
      <c r="R201" s="29"/>
      <c r="S201" s="51"/>
      <c r="T201" s="72"/>
      <c r="U201" s="72"/>
      <c r="V201" s="72"/>
      <c r="W201" s="36"/>
      <c r="X201" s="37"/>
      <c r="Y201" s="37"/>
      <c r="Z201" s="36"/>
      <c r="AA201" s="37"/>
      <c r="AB201" s="37"/>
      <c r="AC201" s="36"/>
      <c r="AD201" s="37"/>
      <c r="AE201" s="37"/>
      <c r="AF201" s="36"/>
      <c r="AG201" s="72"/>
      <c r="AH201" s="37"/>
      <c r="AI201" s="36"/>
      <c r="AJ201" s="17"/>
      <c r="AK201" s="57"/>
    </row>
    <row r="202" spans="1:37" ht="16.5" customHeight="1">
      <c r="A202" s="30"/>
      <c r="B202" s="281" t="s">
        <v>127</v>
      </c>
      <c r="C202" s="282"/>
      <c r="D202" s="281" t="s">
        <v>135</v>
      </c>
      <c r="E202" s="283" t="s">
        <v>75</v>
      </c>
      <c r="F202" s="158"/>
      <c r="G202" s="159">
        <v>6.04</v>
      </c>
      <c r="H202" s="177">
        <f>CMVSem05[[#This Row],[Un. (R$)]]*CMVSem05[[#This Row],[Qtd.]]</f>
        <v>0</v>
      </c>
      <c r="I202" s="158"/>
      <c r="J202" s="162">
        <v>6.04</v>
      </c>
      <c r="K202" s="160" t="str">
        <f t="shared" si="40"/>
        <v/>
      </c>
      <c r="L202" s="158"/>
      <c r="M202" s="162">
        <f t="shared" si="41"/>
        <v>6.04</v>
      </c>
      <c r="N202" s="160">
        <f t="shared" si="36"/>
        <v>0</v>
      </c>
      <c r="O202" s="163" t="str">
        <f t="shared" si="37"/>
        <v xml:space="preserve"> </v>
      </c>
      <c r="P202" s="162">
        <f t="shared" si="38"/>
        <v>6.04</v>
      </c>
      <c r="Q202" s="160" t="str">
        <f t="shared" si="39"/>
        <v xml:space="preserve"> </v>
      </c>
      <c r="R202" s="29"/>
      <c r="S202" s="30"/>
      <c r="T202" s="31"/>
      <c r="U202" s="31"/>
      <c r="V202" s="31"/>
      <c r="W202" s="33"/>
      <c r="X202" s="35"/>
      <c r="Y202" s="35"/>
      <c r="Z202" s="33"/>
      <c r="AA202" s="35"/>
      <c r="AB202" s="35"/>
      <c r="AC202" s="33"/>
      <c r="AD202" s="35"/>
      <c r="AE202" s="35"/>
      <c r="AF202" s="33"/>
      <c r="AG202" s="31"/>
      <c r="AH202" s="35"/>
      <c r="AI202" s="33"/>
      <c r="AJ202" s="29"/>
      <c r="AK202" s="57"/>
    </row>
    <row r="203" spans="1:37" ht="16.5" customHeight="1">
      <c r="A203" s="30"/>
      <c r="B203" s="281" t="s">
        <v>132</v>
      </c>
      <c r="C203" s="282"/>
      <c r="D203" s="281" t="s">
        <v>261</v>
      </c>
      <c r="E203" s="283" t="s">
        <v>75</v>
      </c>
      <c r="F203" s="158"/>
      <c r="G203" s="159">
        <v>6.04</v>
      </c>
      <c r="H203" s="177">
        <f>CMVSem05[[#This Row],[Un. (R$)]]*CMVSem05[[#This Row],[Qtd.]]</f>
        <v>0</v>
      </c>
      <c r="I203" s="158"/>
      <c r="J203" s="162">
        <v>6.04</v>
      </c>
      <c r="K203" s="160" t="str">
        <f t="shared" si="40"/>
        <v/>
      </c>
      <c r="L203" s="158"/>
      <c r="M203" s="162">
        <f t="shared" si="41"/>
        <v>6.04</v>
      </c>
      <c r="N203" s="160">
        <f t="shared" si="36"/>
        <v>0</v>
      </c>
      <c r="O203" s="163" t="str">
        <f t="shared" si="37"/>
        <v xml:space="preserve"> </v>
      </c>
      <c r="P203" s="162">
        <f t="shared" si="38"/>
        <v>6.04</v>
      </c>
      <c r="Q203" s="160" t="str">
        <f t="shared" si="39"/>
        <v xml:space="preserve"> </v>
      </c>
      <c r="R203" s="29"/>
      <c r="S203" s="51"/>
      <c r="T203" s="72"/>
      <c r="U203" s="72"/>
      <c r="V203" s="72"/>
      <c r="W203" s="36"/>
      <c r="X203" s="37"/>
      <c r="Y203" s="37"/>
      <c r="Z203" s="36"/>
      <c r="AA203" s="37"/>
      <c r="AB203" s="37"/>
      <c r="AC203" s="36"/>
      <c r="AD203" s="37"/>
      <c r="AE203" s="37"/>
      <c r="AF203" s="36"/>
      <c r="AG203" s="72"/>
      <c r="AH203" s="37"/>
      <c r="AI203" s="36"/>
      <c r="AJ203" s="17"/>
      <c r="AK203" s="57"/>
    </row>
    <row r="204" spans="1:37" ht="16.5" customHeight="1">
      <c r="A204" s="30"/>
      <c r="B204" s="281" t="s">
        <v>132</v>
      </c>
      <c r="C204" s="282"/>
      <c r="D204" s="281" t="s">
        <v>138</v>
      </c>
      <c r="E204" s="283" t="s">
        <v>75</v>
      </c>
      <c r="F204" s="164"/>
      <c r="G204" s="159">
        <v>5.25</v>
      </c>
      <c r="H204" s="177">
        <f>CMVSem05[[#This Row],[Un. (R$)]]*CMVSem05[[#This Row],[Qtd.]]</f>
        <v>0</v>
      </c>
      <c r="I204" s="164"/>
      <c r="J204" s="165">
        <v>5.25</v>
      </c>
      <c r="K204" s="160" t="str">
        <f t="shared" si="40"/>
        <v/>
      </c>
      <c r="L204" s="164"/>
      <c r="M204" s="162">
        <f t="shared" si="41"/>
        <v>5.25</v>
      </c>
      <c r="N204" s="160">
        <f t="shared" ref="N204:N234" si="42">IFERROR(L204*M204," ")</f>
        <v>0</v>
      </c>
      <c r="O204" s="163" t="str">
        <f t="shared" ref="O204:O234" si="43">IF(((F204+I204)-L204)=0," ",(F204+I204)-L204)</f>
        <v xml:space="preserve"> </v>
      </c>
      <c r="P204" s="165">
        <f t="shared" ref="P204:P234" si="44">M204</f>
        <v>5.25</v>
      </c>
      <c r="Q204" s="160" t="str">
        <f t="shared" si="39"/>
        <v xml:space="preserve"> </v>
      </c>
      <c r="R204" s="29"/>
      <c r="S204" s="30"/>
      <c r="T204" s="31"/>
      <c r="U204" s="31"/>
      <c r="V204" s="31"/>
      <c r="W204" s="33"/>
      <c r="X204" s="35"/>
      <c r="Y204" s="35"/>
      <c r="Z204" s="33"/>
      <c r="AA204" s="35"/>
      <c r="AB204" s="35"/>
      <c r="AC204" s="33"/>
      <c r="AD204" s="35"/>
      <c r="AE204" s="35"/>
      <c r="AF204" s="33"/>
      <c r="AG204" s="31"/>
      <c r="AH204" s="35"/>
      <c r="AI204" s="33"/>
      <c r="AJ204" s="29"/>
      <c r="AK204" s="57"/>
    </row>
    <row r="205" spans="1:37" ht="16.5" customHeight="1">
      <c r="A205" s="30"/>
      <c r="B205" s="281" t="s">
        <v>132</v>
      </c>
      <c r="C205" s="282"/>
      <c r="D205" s="281" t="s">
        <v>139</v>
      </c>
      <c r="E205" s="283" t="s">
        <v>75</v>
      </c>
      <c r="F205" s="158"/>
      <c r="G205" s="159">
        <v>4.8600000000000003</v>
      </c>
      <c r="H205" s="177">
        <f>CMVSem05[[#This Row],[Un. (R$)]]*CMVSem05[[#This Row],[Qtd.]]</f>
        <v>0</v>
      </c>
      <c r="I205" s="158"/>
      <c r="J205" s="162">
        <v>4.8600000000000003</v>
      </c>
      <c r="K205" s="160" t="str">
        <f t="shared" si="40"/>
        <v/>
      </c>
      <c r="L205" s="158"/>
      <c r="M205" s="162">
        <f t="shared" si="41"/>
        <v>4.8600000000000003</v>
      </c>
      <c r="N205" s="160">
        <f t="shared" si="42"/>
        <v>0</v>
      </c>
      <c r="O205" s="163" t="str">
        <f t="shared" si="43"/>
        <v xml:space="preserve"> </v>
      </c>
      <c r="P205" s="162">
        <f t="shared" si="44"/>
        <v>4.8600000000000003</v>
      </c>
      <c r="Q205" s="160" t="str">
        <f t="shared" si="39"/>
        <v xml:space="preserve"> </v>
      </c>
      <c r="R205" s="29"/>
      <c r="S205" s="51"/>
      <c r="T205" s="72"/>
      <c r="U205" s="72"/>
      <c r="V205" s="72"/>
      <c r="W205" s="36"/>
      <c r="X205" s="37"/>
      <c r="Y205" s="37"/>
      <c r="Z205" s="36"/>
      <c r="AA205" s="37"/>
      <c r="AB205" s="37"/>
      <c r="AC205" s="36"/>
      <c r="AD205" s="37"/>
      <c r="AE205" s="37"/>
      <c r="AF205" s="36"/>
      <c r="AG205" s="72"/>
      <c r="AH205" s="37"/>
      <c r="AI205" s="36"/>
      <c r="AJ205" s="17"/>
      <c r="AK205" s="57"/>
    </row>
    <row r="206" spans="1:37" ht="16.5" customHeight="1">
      <c r="A206" s="30"/>
      <c r="B206" s="281" t="s">
        <v>281</v>
      </c>
      <c r="C206" s="282"/>
      <c r="D206" s="281" t="s">
        <v>292</v>
      </c>
      <c r="E206" s="283" t="s">
        <v>75</v>
      </c>
      <c r="F206" s="158"/>
      <c r="G206" s="159">
        <v>3.86</v>
      </c>
      <c r="H206" s="177">
        <f>CMVSem05[[#This Row],[Un. (R$)]]*CMVSem05[[#This Row],[Qtd.]]</f>
        <v>0</v>
      </c>
      <c r="I206" s="158"/>
      <c r="J206" s="162">
        <v>3.86</v>
      </c>
      <c r="K206" s="160" t="str">
        <f t="shared" si="40"/>
        <v/>
      </c>
      <c r="L206" s="158"/>
      <c r="M206" s="162">
        <f t="shared" si="41"/>
        <v>3.86</v>
      </c>
      <c r="N206" s="160">
        <f t="shared" si="42"/>
        <v>0</v>
      </c>
      <c r="O206" s="163" t="str">
        <f t="shared" si="43"/>
        <v xml:space="preserve"> </v>
      </c>
      <c r="P206" s="162">
        <f t="shared" si="44"/>
        <v>3.86</v>
      </c>
      <c r="Q206" s="160" t="str">
        <f t="shared" si="39"/>
        <v xml:space="preserve"> </v>
      </c>
      <c r="R206" s="29"/>
      <c r="S206" s="30"/>
      <c r="T206" s="31"/>
      <c r="U206" s="31"/>
      <c r="V206" s="31"/>
      <c r="W206" s="33"/>
      <c r="X206" s="35"/>
      <c r="Y206" s="35"/>
      <c r="Z206" s="33"/>
      <c r="AA206" s="35"/>
      <c r="AB206" s="35"/>
      <c r="AC206" s="33"/>
      <c r="AD206" s="35"/>
      <c r="AE206" s="35"/>
      <c r="AF206" s="33"/>
      <c r="AG206" s="31"/>
      <c r="AH206" s="35"/>
      <c r="AI206" s="33"/>
      <c r="AJ206" s="29"/>
      <c r="AK206" s="57"/>
    </row>
    <row r="207" spans="1:37" ht="16.5" customHeight="1">
      <c r="A207" s="30"/>
      <c r="B207" s="281" t="s">
        <v>281</v>
      </c>
      <c r="C207" s="282"/>
      <c r="D207" s="281" t="s">
        <v>140</v>
      </c>
      <c r="E207" s="283" t="s">
        <v>75</v>
      </c>
      <c r="F207" s="158"/>
      <c r="G207" s="159">
        <v>4.1058000000000003</v>
      </c>
      <c r="H207" s="177">
        <f>CMVSem05[[#This Row],[Un. (R$)]]*CMVSem05[[#This Row],[Qtd.]]</f>
        <v>0</v>
      </c>
      <c r="I207" s="158"/>
      <c r="J207" s="162">
        <v>4.1058000000000003</v>
      </c>
      <c r="K207" s="160" t="str">
        <f t="shared" si="40"/>
        <v/>
      </c>
      <c r="L207" s="158"/>
      <c r="M207" s="162">
        <f t="shared" si="41"/>
        <v>4.1058000000000003</v>
      </c>
      <c r="N207" s="160">
        <f t="shared" si="42"/>
        <v>0</v>
      </c>
      <c r="O207" s="163" t="str">
        <f t="shared" si="43"/>
        <v xml:space="preserve"> </v>
      </c>
      <c r="P207" s="162">
        <f t="shared" si="44"/>
        <v>4.1058000000000003</v>
      </c>
      <c r="Q207" s="160" t="str">
        <f t="shared" si="39"/>
        <v xml:space="preserve"> </v>
      </c>
      <c r="R207" s="29"/>
      <c r="S207" s="51"/>
      <c r="T207" s="72"/>
      <c r="U207" s="72"/>
      <c r="V207" s="72"/>
      <c r="W207" s="36"/>
      <c r="X207" s="37"/>
      <c r="Y207" s="37"/>
      <c r="Z207" s="36"/>
      <c r="AA207" s="37"/>
      <c r="AB207" s="37"/>
      <c r="AC207" s="36"/>
      <c r="AD207" s="37"/>
      <c r="AE207" s="37"/>
      <c r="AF207" s="36"/>
      <c r="AG207" s="72"/>
      <c r="AH207" s="37"/>
      <c r="AI207" s="36"/>
      <c r="AJ207" s="17"/>
      <c r="AK207" s="57"/>
    </row>
    <row r="208" spans="1:37" ht="16.5" customHeight="1">
      <c r="A208" s="30"/>
      <c r="B208" s="281" t="s">
        <v>281</v>
      </c>
      <c r="C208" s="282"/>
      <c r="D208" s="281" t="s">
        <v>141</v>
      </c>
      <c r="E208" s="283" t="s">
        <v>75</v>
      </c>
      <c r="F208" s="158"/>
      <c r="G208" s="159">
        <v>5.29</v>
      </c>
      <c r="H208" s="177">
        <f>CMVSem05[[#This Row],[Un. (R$)]]*CMVSem05[[#This Row],[Qtd.]]</f>
        <v>0</v>
      </c>
      <c r="I208" s="158"/>
      <c r="J208" s="162">
        <v>5.29</v>
      </c>
      <c r="K208" s="160" t="str">
        <f t="shared" si="40"/>
        <v/>
      </c>
      <c r="L208" s="158"/>
      <c r="M208" s="162">
        <f t="shared" si="41"/>
        <v>5.29</v>
      </c>
      <c r="N208" s="160">
        <f t="shared" si="42"/>
        <v>0</v>
      </c>
      <c r="O208" s="163" t="str">
        <f t="shared" si="43"/>
        <v xml:space="preserve"> </v>
      </c>
      <c r="P208" s="162">
        <f t="shared" si="44"/>
        <v>5.29</v>
      </c>
      <c r="Q208" s="160" t="str">
        <f t="shared" si="39"/>
        <v xml:space="preserve"> </v>
      </c>
      <c r="R208" s="29"/>
      <c r="S208" s="30"/>
      <c r="T208" s="31"/>
      <c r="U208" s="31"/>
      <c r="V208" s="31"/>
      <c r="W208" s="33"/>
      <c r="X208" s="35"/>
      <c r="Y208" s="35"/>
      <c r="Z208" s="33"/>
      <c r="AA208" s="35"/>
      <c r="AB208" s="35"/>
      <c r="AC208" s="33"/>
      <c r="AD208" s="35"/>
      <c r="AE208" s="35"/>
      <c r="AF208" s="33"/>
      <c r="AG208" s="31"/>
      <c r="AH208" s="35"/>
      <c r="AI208" s="33"/>
      <c r="AJ208" s="29"/>
      <c r="AK208" s="57"/>
    </row>
    <row r="209" spans="1:37" ht="16.5" customHeight="1">
      <c r="A209" s="30"/>
      <c r="B209" s="281" t="s">
        <v>281</v>
      </c>
      <c r="C209" s="282"/>
      <c r="D209" s="281" t="s">
        <v>526</v>
      </c>
      <c r="E209" s="283" t="s">
        <v>75</v>
      </c>
      <c r="F209" s="158"/>
      <c r="G209" s="159">
        <v>13.73</v>
      </c>
      <c r="H209" s="177">
        <f>CMVSem05[[#This Row],[Un. (R$)]]*CMVSem05[[#This Row],[Qtd.]]</f>
        <v>0</v>
      </c>
      <c r="I209" s="158"/>
      <c r="J209" s="162">
        <v>13.73</v>
      </c>
      <c r="K209" s="160" t="str">
        <f t="shared" si="40"/>
        <v/>
      </c>
      <c r="L209" s="158"/>
      <c r="M209" s="162">
        <f t="shared" si="41"/>
        <v>13.73</v>
      </c>
      <c r="N209" s="160">
        <f t="shared" si="42"/>
        <v>0</v>
      </c>
      <c r="O209" s="163" t="str">
        <f t="shared" si="43"/>
        <v xml:space="preserve"> </v>
      </c>
      <c r="P209" s="162">
        <f t="shared" si="44"/>
        <v>13.73</v>
      </c>
      <c r="Q209" s="160" t="str">
        <f t="shared" si="39"/>
        <v xml:space="preserve"> </v>
      </c>
      <c r="R209" s="29"/>
      <c r="S209" s="51"/>
      <c r="T209" s="72"/>
      <c r="U209" s="72"/>
      <c r="V209" s="72"/>
      <c r="W209" s="36"/>
      <c r="X209" s="37"/>
      <c r="Y209" s="37"/>
      <c r="Z209" s="36"/>
      <c r="AA209" s="37"/>
      <c r="AB209" s="37"/>
      <c r="AC209" s="36"/>
      <c r="AD209" s="37"/>
      <c r="AE209" s="37"/>
      <c r="AF209" s="36"/>
      <c r="AG209" s="72"/>
      <c r="AH209" s="37"/>
      <c r="AI209" s="36"/>
      <c r="AJ209" s="17"/>
      <c r="AK209" s="57"/>
    </row>
    <row r="210" spans="1:37" ht="16.5" customHeight="1">
      <c r="A210" s="30"/>
      <c r="B210" s="281" t="s">
        <v>281</v>
      </c>
      <c r="C210" s="282"/>
      <c r="D210" s="281" t="s">
        <v>527</v>
      </c>
      <c r="E210" s="283" t="s">
        <v>75</v>
      </c>
      <c r="F210" s="164"/>
      <c r="G210" s="159">
        <v>13.73</v>
      </c>
      <c r="H210" s="177">
        <f>CMVSem05[[#This Row],[Un. (R$)]]*CMVSem05[[#This Row],[Qtd.]]</f>
        <v>0</v>
      </c>
      <c r="I210" s="164"/>
      <c r="J210" s="165">
        <v>13.73</v>
      </c>
      <c r="K210" s="160" t="str">
        <f t="shared" si="40"/>
        <v/>
      </c>
      <c r="L210" s="164"/>
      <c r="M210" s="162">
        <f t="shared" si="41"/>
        <v>13.73</v>
      </c>
      <c r="N210" s="160">
        <f t="shared" si="42"/>
        <v>0</v>
      </c>
      <c r="O210" s="163" t="str">
        <f t="shared" si="43"/>
        <v xml:space="preserve"> </v>
      </c>
      <c r="P210" s="165">
        <f t="shared" si="44"/>
        <v>13.73</v>
      </c>
      <c r="Q210" s="160" t="str">
        <f t="shared" si="39"/>
        <v xml:space="preserve"> </v>
      </c>
      <c r="R210" s="29"/>
      <c r="S210" s="30"/>
      <c r="T210" s="31"/>
      <c r="U210" s="31"/>
      <c r="V210" s="31"/>
      <c r="W210" s="33"/>
      <c r="X210" s="35"/>
      <c r="Y210" s="35"/>
      <c r="Z210" s="33"/>
      <c r="AA210" s="35"/>
      <c r="AB210" s="35"/>
      <c r="AC210" s="33"/>
      <c r="AD210" s="35"/>
      <c r="AE210" s="35"/>
      <c r="AF210" s="33"/>
      <c r="AG210" s="31"/>
      <c r="AH210" s="35"/>
      <c r="AI210" s="33"/>
      <c r="AJ210" s="29"/>
      <c r="AK210" s="57"/>
    </row>
    <row r="211" spans="1:37" ht="16.5" customHeight="1">
      <c r="A211" s="30"/>
      <c r="B211" s="281" t="s">
        <v>281</v>
      </c>
      <c r="C211" s="282"/>
      <c r="D211" s="281" t="s">
        <v>456</v>
      </c>
      <c r="E211" s="283" t="s">
        <v>75</v>
      </c>
      <c r="F211" s="158"/>
      <c r="G211" s="159">
        <v>1.6498999999999999</v>
      </c>
      <c r="H211" s="177">
        <f>CMVSem05[[#This Row],[Un. (R$)]]*CMVSem05[[#This Row],[Qtd.]]</f>
        <v>0</v>
      </c>
      <c r="I211" s="158"/>
      <c r="J211" s="162">
        <v>1.6498999999999999</v>
      </c>
      <c r="K211" s="160" t="str">
        <f t="shared" si="40"/>
        <v/>
      </c>
      <c r="L211" s="158"/>
      <c r="M211" s="162">
        <f t="shared" si="41"/>
        <v>1.6498999999999999</v>
      </c>
      <c r="N211" s="160">
        <f t="shared" si="42"/>
        <v>0</v>
      </c>
      <c r="O211" s="163" t="str">
        <f t="shared" si="43"/>
        <v xml:space="preserve"> </v>
      </c>
      <c r="P211" s="162">
        <f t="shared" si="44"/>
        <v>1.6498999999999999</v>
      </c>
      <c r="Q211" s="160" t="str">
        <f t="shared" si="39"/>
        <v xml:space="preserve"> </v>
      </c>
      <c r="R211" s="29"/>
      <c r="S211" s="51"/>
      <c r="T211" s="72"/>
      <c r="U211" s="72"/>
      <c r="V211" s="72"/>
      <c r="W211" s="36"/>
      <c r="X211" s="37"/>
      <c r="Y211" s="37"/>
      <c r="Z211" s="36"/>
      <c r="AA211" s="37"/>
      <c r="AB211" s="37"/>
      <c r="AC211" s="36"/>
      <c r="AD211" s="37"/>
      <c r="AE211" s="37"/>
      <c r="AF211" s="36"/>
      <c r="AG211" s="72"/>
      <c r="AH211" s="37"/>
      <c r="AI211" s="36"/>
      <c r="AJ211" s="17"/>
      <c r="AK211" s="57"/>
    </row>
    <row r="212" spans="1:37" ht="16.5" customHeight="1">
      <c r="A212" s="30"/>
      <c r="B212" s="281" t="s">
        <v>281</v>
      </c>
      <c r="C212" s="282"/>
      <c r="D212" s="281" t="s">
        <v>523</v>
      </c>
      <c r="E212" s="283" t="s">
        <v>75</v>
      </c>
      <c r="F212" s="158"/>
      <c r="G212" s="159">
        <v>1.3157000000000001</v>
      </c>
      <c r="H212" s="177">
        <f>CMVSem05[[#This Row],[Un. (R$)]]*CMVSem05[[#This Row],[Qtd.]]</f>
        <v>0</v>
      </c>
      <c r="I212" s="158"/>
      <c r="J212" s="162">
        <v>1.3157000000000001</v>
      </c>
      <c r="K212" s="160" t="str">
        <f t="shared" si="40"/>
        <v/>
      </c>
      <c r="L212" s="158"/>
      <c r="M212" s="162">
        <f t="shared" si="41"/>
        <v>1.3157000000000001</v>
      </c>
      <c r="N212" s="160">
        <f t="shared" si="42"/>
        <v>0</v>
      </c>
      <c r="O212" s="163" t="str">
        <f t="shared" si="43"/>
        <v xml:space="preserve"> </v>
      </c>
      <c r="P212" s="162">
        <f t="shared" si="44"/>
        <v>1.3157000000000001</v>
      </c>
      <c r="Q212" s="160" t="str">
        <f t="shared" si="39"/>
        <v xml:space="preserve"> </v>
      </c>
      <c r="R212" s="29"/>
      <c r="S212" s="30"/>
      <c r="T212" s="31"/>
      <c r="U212" s="31"/>
      <c r="V212" s="31"/>
      <c r="W212" s="33"/>
      <c r="X212" s="35"/>
      <c r="Y212" s="35"/>
      <c r="Z212" s="33"/>
      <c r="AA212" s="35"/>
      <c r="AB212" s="35"/>
      <c r="AC212" s="33"/>
      <c r="AD212" s="35"/>
      <c r="AE212" s="35"/>
      <c r="AF212" s="33"/>
      <c r="AG212" s="31"/>
      <c r="AH212" s="35"/>
      <c r="AI212" s="33"/>
      <c r="AJ212" s="29"/>
      <c r="AK212" s="57"/>
    </row>
    <row r="213" spans="1:37" ht="16.5" customHeight="1">
      <c r="A213" s="30"/>
      <c r="B213" s="281" t="s">
        <v>281</v>
      </c>
      <c r="C213" s="282"/>
      <c r="D213" s="281" t="s">
        <v>283</v>
      </c>
      <c r="E213" s="283" t="s">
        <v>75</v>
      </c>
      <c r="F213" s="158"/>
      <c r="G213" s="159">
        <v>3.13</v>
      </c>
      <c r="H213" s="177">
        <f>CMVSem05[[#This Row],[Un. (R$)]]*CMVSem05[[#This Row],[Qtd.]]</f>
        <v>0</v>
      </c>
      <c r="I213" s="158"/>
      <c r="J213" s="162">
        <v>3.13</v>
      </c>
      <c r="K213" s="160" t="str">
        <f t="shared" si="40"/>
        <v/>
      </c>
      <c r="L213" s="158"/>
      <c r="M213" s="162">
        <f t="shared" si="41"/>
        <v>3.13</v>
      </c>
      <c r="N213" s="160">
        <f t="shared" si="42"/>
        <v>0</v>
      </c>
      <c r="O213" s="163" t="str">
        <f t="shared" si="43"/>
        <v xml:space="preserve"> </v>
      </c>
      <c r="P213" s="162">
        <f t="shared" si="44"/>
        <v>3.13</v>
      </c>
      <c r="Q213" s="160" t="str">
        <f t="shared" si="39"/>
        <v xml:space="preserve"> </v>
      </c>
      <c r="R213" s="29"/>
      <c r="S213" s="51"/>
      <c r="T213" s="72"/>
      <c r="U213" s="72"/>
      <c r="V213" s="72"/>
      <c r="W213" s="36"/>
      <c r="X213" s="37"/>
      <c r="Y213" s="37"/>
      <c r="Z213" s="36"/>
      <c r="AA213" s="37"/>
      <c r="AB213" s="37"/>
      <c r="AC213" s="36"/>
      <c r="AD213" s="37"/>
      <c r="AE213" s="37"/>
      <c r="AF213" s="36"/>
      <c r="AG213" s="72"/>
      <c r="AH213" s="37"/>
      <c r="AI213" s="36"/>
      <c r="AJ213" s="17"/>
      <c r="AK213" s="57"/>
    </row>
    <row r="214" spans="1:37" ht="16.5" customHeight="1">
      <c r="A214" s="30"/>
      <c r="B214" s="281" t="s">
        <v>281</v>
      </c>
      <c r="C214" s="282"/>
      <c r="D214" s="281" t="s">
        <v>284</v>
      </c>
      <c r="E214" s="283" t="s">
        <v>75</v>
      </c>
      <c r="F214" s="158"/>
      <c r="G214" s="159">
        <v>3.13</v>
      </c>
      <c r="H214" s="177">
        <f>CMVSem05[[#This Row],[Un. (R$)]]*CMVSem05[[#This Row],[Qtd.]]</f>
        <v>0</v>
      </c>
      <c r="I214" s="158"/>
      <c r="J214" s="162">
        <v>3.13</v>
      </c>
      <c r="K214" s="160" t="str">
        <f t="shared" si="40"/>
        <v/>
      </c>
      <c r="L214" s="158"/>
      <c r="M214" s="162">
        <f t="shared" si="41"/>
        <v>3.13</v>
      </c>
      <c r="N214" s="160">
        <f t="shared" si="42"/>
        <v>0</v>
      </c>
      <c r="O214" s="163" t="str">
        <f t="shared" si="43"/>
        <v xml:space="preserve"> </v>
      </c>
      <c r="P214" s="162">
        <f t="shared" si="44"/>
        <v>3.13</v>
      </c>
      <c r="Q214" s="160" t="str">
        <f t="shared" si="39"/>
        <v xml:space="preserve"> </v>
      </c>
      <c r="R214" s="29"/>
      <c r="S214" s="30"/>
      <c r="T214" s="31"/>
      <c r="U214" s="31"/>
      <c r="V214" s="31"/>
      <c r="W214" s="33"/>
      <c r="X214" s="35"/>
      <c r="Y214" s="35"/>
      <c r="Z214" s="33"/>
      <c r="AA214" s="35"/>
      <c r="AB214" s="35"/>
      <c r="AC214" s="33"/>
      <c r="AD214" s="35"/>
      <c r="AE214" s="35"/>
      <c r="AF214" s="33"/>
      <c r="AG214" s="31"/>
      <c r="AH214" s="35"/>
      <c r="AI214" s="33"/>
      <c r="AJ214" s="29"/>
      <c r="AK214" s="57"/>
    </row>
    <row r="215" spans="1:37" ht="16.5" customHeight="1">
      <c r="A215" s="30"/>
      <c r="B215" s="281" t="s">
        <v>281</v>
      </c>
      <c r="C215" s="282"/>
      <c r="D215" s="281" t="s">
        <v>285</v>
      </c>
      <c r="E215" s="283" t="s">
        <v>75</v>
      </c>
      <c r="F215" s="164"/>
      <c r="G215" s="159">
        <v>3.39</v>
      </c>
      <c r="H215" s="177">
        <f>CMVSem05[[#This Row],[Un. (R$)]]*CMVSem05[[#This Row],[Qtd.]]</f>
        <v>0</v>
      </c>
      <c r="I215" s="164"/>
      <c r="J215" s="165">
        <v>4</v>
      </c>
      <c r="K215" s="160" t="str">
        <f t="shared" si="40"/>
        <v/>
      </c>
      <c r="L215" s="164"/>
      <c r="M215" s="162">
        <f t="shared" si="41"/>
        <v>4</v>
      </c>
      <c r="N215" s="160">
        <f t="shared" si="42"/>
        <v>0</v>
      </c>
      <c r="O215" s="163" t="str">
        <f t="shared" si="43"/>
        <v xml:space="preserve"> </v>
      </c>
      <c r="P215" s="165">
        <f t="shared" si="44"/>
        <v>4</v>
      </c>
      <c r="Q215" s="160" t="str">
        <f t="shared" si="39"/>
        <v xml:space="preserve"> </v>
      </c>
      <c r="R215" s="29"/>
      <c r="S215" s="51"/>
      <c r="T215" s="72"/>
      <c r="U215" s="72"/>
      <c r="V215" s="72"/>
      <c r="W215" s="36"/>
      <c r="X215" s="37"/>
      <c r="Y215" s="37"/>
      <c r="Z215" s="36"/>
      <c r="AA215" s="37"/>
      <c r="AB215" s="37"/>
      <c r="AC215" s="36"/>
      <c r="AD215" s="37"/>
      <c r="AE215" s="37"/>
      <c r="AF215" s="36"/>
      <c r="AG215" s="72"/>
      <c r="AH215" s="37"/>
      <c r="AI215" s="36"/>
      <c r="AJ215" s="17"/>
      <c r="AK215" s="57"/>
    </row>
    <row r="216" spans="1:37" ht="16.5" customHeight="1">
      <c r="A216" s="30"/>
      <c r="B216" s="281" t="s">
        <v>281</v>
      </c>
      <c r="C216" s="282"/>
      <c r="D216" s="281" t="s">
        <v>323</v>
      </c>
      <c r="E216" s="283" t="s">
        <v>75</v>
      </c>
      <c r="F216" s="164"/>
      <c r="G216" s="159">
        <v>5.6957000000000004</v>
      </c>
      <c r="H216" s="177">
        <f>CMVSem05[[#This Row],[Un. (R$)]]*CMVSem05[[#This Row],[Qtd.]]</f>
        <v>0</v>
      </c>
      <c r="I216" s="164"/>
      <c r="J216" s="165">
        <v>5.6957000000000004</v>
      </c>
      <c r="K216" s="160" t="str">
        <f t="shared" si="40"/>
        <v/>
      </c>
      <c r="L216" s="164"/>
      <c r="M216" s="162">
        <f t="shared" si="41"/>
        <v>5.6957000000000004</v>
      </c>
      <c r="N216" s="160">
        <f t="shared" si="42"/>
        <v>0</v>
      </c>
      <c r="O216" s="163" t="str">
        <f t="shared" si="43"/>
        <v xml:space="preserve"> </v>
      </c>
      <c r="P216" s="165">
        <f t="shared" si="44"/>
        <v>5.6957000000000004</v>
      </c>
      <c r="Q216" s="160" t="str">
        <f t="shared" si="39"/>
        <v xml:space="preserve"> </v>
      </c>
      <c r="R216" s="29"/>
      <c r="S216" s="30"/>
      <c r="T216" s="31"/>
      <c r="U216" s="31"/>
      <c r="V216" s="31"/>
      <c r="W216" s="33"/>
      <c r="X216" s="35"/>
      <c r="Y216" s="35"/>
      <c r="Z216" s="33"/>
      <c r="AA216" s="35"/>
      <c r="AB216" s="35"/>
      <c r="AC216" s="33"/>
      <c r="AD216" s="35"/>
      <c r="AE216" s="35"/>
      <c r="AF216" s="33"/>
      <c r="AG216" s="31"/>
      <c r="AH216" s="35"/>
      <c r="AI216" s="33"/>
      <c r="AJ216" s="29"/>
      <c r="AK216" s="57"/>
    </row>
    <row r="217" spans="1:37" ht="16.5" customHeight="1">
      <c r="A217" s="30"/>
      <c r="B217" s="281" t="s">
        <v>281</v>
      </c>
      <c r="C217" s="282"/>
      <c r="D217" s="281" t="s">
        <v>287</v>
      </c>
      <c r="E217" s="283" t="s">
        <v>75</v>
      </c>
      <c r="F217" s="164"/>
      <c r="G217" s="159">
        <v>4.3756000000000004</v>
      </c>
      <c r="H217" s="177">
        <f>CMVSem05[[#This Row],[Un. (R$)]]*CMVSem05[[#This Row],[Qtd.]]</f>
        <v>0</v>
      </c>
      <c r="I217" s="164"/>
      <c r="J217" s="165">
        <v>5.04</v>
      </c>
      <c r="K217" s="160" t="str">
        <f t="shared" si="40"/>
        <v/>
      </c>
      <c r="L217" s="164"/>
      <c r="M217" s="162">
        <f t="shared" si="41"/>
        <v>5.04</v>
      </c>
      <c r="N217" s="160">
        <f t="shared" si="42"/>
        <v>0</v>
      </c>
      <c r="O217" s="163" t="str">
        <f t="shared" si="43"/>
        <v xml:space="preserve"> </v>
      </c>
      <c r="P217" s="165">
        <f t="shared" si="44"/>
        <v>5.04</v>
      </c>
      <c r="Q217" s="160" t="str">
        <f t="shared" si="39"/>
        <v xml:space="preserve"> </v>
      </c>
      <c r="R217" s="29"/>
      <c r="S217" s="51"/>
      <c r="T217" s="72"/>
      <c r="U217" s="72"/>
      <c r="V217" s="72"/>
      <c r="W217" s="36"/>
      <c r="X217" s="37"/>
      <c r="Y217" s="37"/>
      <c r="Z217" s="36"/>
      <c r="AA217" s="37"/>
      <c r="AB217" s="37"/>
      <c r="AC217" s="36"/>
      <c r="AD217" s="37"/>
      <c r="AE217" s="37"/>
      <c r="AF217" s="36"/>
      <c r="AG217" s="72"/>
      <c r="AH217" s="37"/>
      <c r="AI217" s="36"/>
      <c r="AJ217" s="17"/>
      <c r="AK217" s="57"/>
    </row>
    <row r="218" spans="1:37" ht="16.5" customHeight="1">
      <c r="A218" s="30"/>
      <c r="B218" s="281" t="s">
        <v>281</v>
      </c>
      <c r="C218" s="282"/>
      <c r="D218" s="281" t="s">
        <v>288</v>
      </c>
      <c r="E218" s="283" t="s">
        <v>75</v>
      </c>
      <c r="F218" s="164"/>
      <c r="G218" s="159">
        <v>7.14</v>
      </c>
      <c r="H218" s="177">
        <f>CMVSem05[[#This Row],[Un. (R$)]]*CMVSem05[[#This Row],[Qtd.]]</f>
        <v>0</v>
      </c>
      <c r="I218" s="164"/>
      <c r="J218" s="165">
        <v>7.14</v>
      </c>
      <c r="K218" s="160" t="str">
        <f t="shared" si="40"/>
        <v/>
      </c>
      <c r="L218" s="164"/>
      <c r="M218" s="162">
        <f t="shared" si="41"/>
        <v>7.14</v>
      </c>
      <c r="N218" s="160">
        <f t="shared" si="42"/>
        <v>0</v>
      </c>
      <c r="O218" s="163" t="str">
        <f t="shared" si="43"/>
        <v xml:space="preserve"> </v>
      </c>
      <c r="P218" s="165">
        <f t="shared" si="44"/>
        <v>7.14</v>
      </c>
      <c r="Q218" s="160" t="str">
        <f t="shared" si="39"/>
        <v xml:space="preserve"> </v>
      </c>
      <c r="R218" s="29"/>
      <c r="S218" s="30"/>
      <c r="T218" s="31"/>
      <c r="U218" s="31"/>
      <c r="V218" s="31"/>
      <c r="W218" s="33"/>
      <c r="X218" s="35"/>
      <c r="Y218" s="35"/>
      <c r="Z218" s="33"/>
      <c r="AA218" s="35"/>
      <c r="AB218" s="35"/>
      <c r="AC218" s="33"/>
      <c r="AD218" s="35"/>
      <c r="AE218" s="35"/>
      <c r="AF218" s="33"/>
      <c r="AG218" s="31"/>
      <c r="AH218" s="35"/>
      <c r="AI218" s="33"/>
      <c r="AJ218" s="29"/>
      <c r="AK218" s="57"/>
    </row>
    <row r="219" spans="1:37" ht="16.5" customHeight="1">
      <c r="A219" s="30"/>
      <c r="B219" s="281" t="s">
        <v>281</v>
      </c>
      <c r="C219" s="282"/>
      <c r="D219" s="281" t="s">
        <v>563</v>
      </c>
      <c r="E219" s="283" t="s">
        <v>75</v>
      </c>
      <c r="F219" s="158"/>
      <c r="G219" s="159">
        <v>9.3800000000000008</v>
      </c>
      <c r="H219" s="177">
        <f>CMVSem05[[#This Row],[Un. (R$)]]*CMVSem05[[#This Row],[Qtd.]]</f>
        <v>0</v>
      </c>
      <c r="I219" s="158"/>
      <c r="J219" s="162">
        <v>9.3800000000000008</v>
      </c>
      <c r="K219" s="160" t="str">
        <f>IF(I219="","",I219*J219)</f>
        <v/>
      </c>
      <c r="L219" s="158"/>
      <c r="M219" s="162">
        <f>IF(J219=0," ",J219)</f>
        <v>9.3800000000000008</v>
      </c>
      <c r="N219" s="160">
        <f>IFERROR(L219*M219," ")</f>
        <v>0</v>
      </c>
      <c r="O219" s="163" t="str">
        <f>IF(((F219+I219)-L219)=0," ",(F219+I219)-L219)</f>
        <v xml:space="preserve"> </v>
      </c>
      <c r="P219" s="162">
        <f>M219</f>
        <v>9.3800000000000008</v>
      </c>
      <c r="Q219" s="160" t="str">
        <f>IFERROR((H219+K219)-N219," ")</f>
        <v xml:space="preserve"> </v>
      </c>
      <c r="R219" s="29"/>
      <c r="S219" s="51"/>
      <c r="T219" s="72"/>
      <c r="U219" s="72"/>
      <c r="V219" s="72"/>
      <c r="W219" s="36"/>
      <c r="X219" s="37"/>
      <c r="Y219" s="37"/>
      <c r="Z219" s="36"/>
      <c r="AA219" s="37"/>
      <c r="AB219" s="37"/>
      <c r="AC219" s="36"/>
      <c r="AD219" s="37"/>
      <c r="AE219" s="37"/>
      <c r="AF219" s="36"/>
      <c r="AG219" s="72"/>
      <c r="AH219" s="37"/>
      <c r="AI219" s="36"/>
      <c r="AJ219" s="17"/>
      <c r="AK219" s="57"/>
    </row>
    <row r="220" spans="1:37" ht="16.5" customHeight="1">
      <c r="A220" s="30"/>
      <c r="B220" s="281" t="s">
        <v>281</v>
      </c>
      <c r="C220" s="282"/>
      <c r="D220" s="281" t="s">
        <v>567</v>
      </c>
      <c r="E220" s="283" t="s">
        <v>75</v>
      </c>
      <c r="F220" s="158"/>
      <c r="G220" s="159">
        <v>6.89</v>
      </c>
      <c r="H220" s="177">
        <f>CMVSem05[[#This Row],[Un. (R$)]]*CMVSem05[[#This Row],[Qtd.]]</f>
        <v>0</v>
      </c>
      <c r="I220" s="158"/>
      <c r="J220" s="162">
        <v>6.89</v>
      </c>
      <c r="K220" s="160" t="str">
        <f>IF(I220="","",I220*J220)</f>
        <v/>
      </c>
      <c r="L220" s="158"/>
      <c r="M220" s="162">
        <f>IF(J220=0," ",J220)</f>
        <v>6.89</v>
      </c>
      <c r="N220" s="160">
        <f>IFERROR(L220*M220," ")</f>
        <v>0</v>
      </c>
      <c r="O220" s="163" t="str">
        <f>IF(((F220+I220)-L220)=0," ",(F220+I220)-L220)</f>
        <v xml:space="preserve"> </v>
      </c>
      <c r="P220" s="162">
        <f>M220</f>
        <v>6.89</v>
      </c>
      <c r="Q220" s="160" t="str">
        <f>IFERROR((H220+K220)-N220," ")</f>
        <v xml:space="preserve"> </v>
      </c>
      <c r="R220" s="29"/>
      <c r="S220" s="30"/>
      <c r="T220" s="31"/>
      <c r="U220" s="31"/>
      <c r="V220" s="31"/>
      <c r="W220" s="33"/>
      <c r="X220" s="35"/>
      <c r="Y220" s="35"/>
      <c r="Z220" s="33"/>
      <c r="AA220" s="35"/>
      <c r="AB220" s="35"/>
      <c r="AC220" s="33"/>
      <c r="AD220" s="35"/>
      <c r="AE220" s="35"/>
      <c r="AF220" s="33"/>
      <c r="AG220" s="31"/>
      <c r="AH220" s="35"/>
      <c r="AI220" s="33"/>
      <c r="AJ220" s="29"/>
      <c r="AK220" s="57"/>
    </row>
    <row r="221" spans="1:37" ht="16.5" customHeight="1">
      <c r="A221" s="30"/>
      <c r="B221" s="160" t="s">
        <v>281</v>
      </c>
      <c r="C221" s="326"/>
      <c r="D221" s="160" t="s">
        <v>571</v>
      </c>
      <c r="E221" s="327" t="s">
        <v>30</v>
      </c>
      <c r="F221" s="158"/>
      <c r="G221" s="159"/>
      <c r="H221" s="177">
        <f>CMVSem05[[#This Row],[Un. (R$)]]*CMVSem05[[#This Row],[Qtd.]]</f>
        <v>0</v>
      </c>
      <c r="I221" s="158"/>
      <c r="J221" s="162">
        <v>0</v>
      </c>
      <c r="K221" s="160" t="str">
        <f>IF(I221="","",I221*J221)</f>
        <v/>
      </c>
      <c r="L221" s="158"/>
      <c r="M221" s="162">
        <v>0</v>
      </c>
      <c r="N221" s="160">
        <f>IFERROR(L221*M221," ")</f>
        <v>0</v>
      </c>
      <c r="O221" s="163" t="str">
        <f>IF(((F221+I221)-L221)=0," ",(F221+I221)-L221)</f>
        <v xml:space="preserve"> </v>
      </c>
      <c r="P221" s="162">
        <f>M221</f>
        <v>0</v>
      </c>
      <c r="Q221" s="160" t="str">
        <f>IFERROR((H221+K221)-N221," ")</f>
        <v xml:space="preserve"> </v>
      </c>
      <c r="R221" s="29"/>
      <c r="S221" s="51"/>
      <c r="T221" s="72"/>
      <c r="U221" s="72"/>
      <c r="V221" s="72"/>
      <c r="W221" s="36"/>
      <c r="X221" s="37"/>
      <c r="Y221" s="37"/>
      <c r="Z221" s="36"/>
      <c r="AA221" s="37"/>
      <c r="AB221" s="37"/>
      <c r="AC221" s="36"/>
      <c r="AD221" s="37"/>
      <c r="AE221" s="37"/>
      <c r="AF221" s="36"/>
      <c r="AG221" s="72"/>
      <c r="AH221" s="37"/>
      <c r="AI221" s="36"/>
      <c r="AJ221" s="17"/>
      <c r="AK221" s="57"/>
    </row>
    <row r="222" spans="1:37" ht="16.5" customHeight="1">
      <c r="A222" s="30"/>
      <c r="B222" s="281" t="s">
        <v>282</v>
      </c>
      <c r="C222" s="282"/>
      <c r="D222" s="281" t="s">
        <v>289</v>
      </c>
      <c r="E222" s="283" t="s">
        <v>75</v>
      </c>
      <c r="F222" s="158"/>
      <c r="G222" s="159">
        <v>7.66</v>
      </c>
      <c r="H222" s="177">
        <f>CMVSem05[[#This Row],[Un. (R$)]]*CMVSem05[[#This Row],[Qtd.]]</f>
        <v>0</v>
      </c>
      <c r="I222" s="158"/>
      <c r="J222" s="162">
        <v>7.66</v>
      </c>
      <c r="K222" s="160" t="str">
        <f t="shared" si="40"/>
        <v/>
      </c>
      <c r="L222" s="158"/>
      <c r="M222" s="162">
        <f t="shared" si="41"/>
        <v>7.66</v>
      </c>
      <c r="N222" s="160">
        <f t="shared" si="42"/>
        <v>0</v>
      </c>
      <c r="O222" s="163" t="str">
        <f t="shared" si="43"/>
        <v xml:space="preserve"> </v>
      </c>
      <c r="P222" s="162">
        <f t="shared" si="44"/>
        <v>7.66</v>
      </c>
      <c r="Q222" s="160" t="str">
        <f t="shared" si="39"/>
        <v xml:space="preserve"> </v>
      </c>
      <c r="R222" s="29"/>
      <c r="S222" s="30"/>
      <c r="T222" s="31"/>
      <c r="U222" s="31"/>
      <c r="V222" s="31"/>
      <c r="W222" s="33"/>
      <c r="X222" s="35"/>
      <c r="Y222" s="35"/>
      <c r="Z222" s="33"/>
      <c r="AA222" s="35"/>
      <c r="AB222" s="35"/>
      <c r="AC222" s="33"/>
      <c r="AD222" s="35"/>
      <c r="AE222" s="35"/>
      <c r="AF222" s="33"/>
      <c r="AG222" s="31"/>
      <c r="AH222" s="35"/>
      <c r="AI222" s="33"/>
      <c r="AJ222" s="29"/>
      <c r="AK222" s="57"/>
    </row>
    <row r="223" spans="1:37" ht="16.5" customHeight="1">
      <c r="A223" s="30"/>
      <c r="B223" s="281" t="s">
        <v>282</v>
      </c>
      <c r="C223" s="282"/>
      <c r="D223" s="281" t="s">
        <v>145</v>
      </c>
      <c r="E223" s="283" t="s">
        <v>75</v>
      </c>
      <c r="F223" s="158"/>
      <c r="G223" s="159">
        <v>5.57</v>
      </c>
      <c r="H223" s="177">
        <f>CMVSem05[[#This Row],[Un. (R$)]]*CMVSem05[[#This Row],[Qtd.]]</f>
        <v>0</v>
      </c>
      <c r="I223" s="158"/>
      <c r="J223" s="162">
        <v>5.57</v>
      </c>
      <c r="K223" s="160" t="str">
        <f t="shared" si="40"/>
        <v/>
      </c>
      <c r="L223" s="158"/>
      <c r="M223" s="162">
        <f t="shared" si="41"/>
        <v>5.57</v>
      </c>
      <c r="N223" s="160">
        <f t="shared" si="42"/>
        <v>0</v>
      </c>
      <c r="O223" s="163" t="str">
        <f t="shared" si="43"/>
        <v xml:space="preserve"> </v>
      </c>
      <c r="P223" s="162">
        <f t="shared" si="44"/>
        <v>5.57</v>
      </c>
      <c r="Q223" s="160" t="str">
        <f t="shared" ref="Q223:Q234" si="45">IFERROR((H223+K223)-N223," ")</f>
        <v xml:space="preserve"> </v>
      </c>
      <c r="R223" s="29"/>
      <c r="S223" s="51"/>
      <c r="T223" s="72"/>
      <c r="U223" s="72"/>
      <c r="V223" s="72"/>
      <c r="W223" s="36"/>
      <c r="X223" s="37"/>
      <c r="Y223" s="37"/>
      <c r="Z223" s="36"/>
      <c r="AA223" s="37"/>
      <c r="AB223" s="37"/>
      <c r="AC223" s="36"/>
      <c r="AD223" s="37"/>
      <c r="AE223" s="37"/>
      <c r="AF223" s="36"/>
      <c r="AG223" s="72"/>
      <c r="AH223" s="37"/>
      <c r="AI223" s="36"/>
      <c r="AJ223" s="17"/>
      <c r="AK223" s="57"/>
    </row>
    <row r="224" spans="1:37" ht="16.5" customHeight="1">
      <c r="A224" s="30"/>
      <c r="B224" s="281" t="s">
        <v>282</v>
      </c>
      <c r="C224" s="282"/>
      <c r="D224" s="281" t="s">
        <v>146</v>
      </c>
      <c r="E224" s="283" t="s">
        <v>75</v>
      </c>
      <c r="F224" s="164"/>
      <c r="G224" s="159">
        <v>5.2571000000000003</v>
      </c>
      <c r="H224" s="177">
        <f>CMVSem05[[#This Row],[Un. (R$)]]*CMVSem05[[#This Row],[Qtd.]]</f>
        <v>0</v>
      </c>
      <c r="I224" s="164"/>
      <c r="J224" s="165">
        <v>5.2571000000000003</v>
      </c>
      <c r="K224" s="160" t="str">
        <f t="shared" si="40"/>
        <v/>
      </c>
      <c r="L224" s="164"/>
      <c r="M224" s="162">
        <f t="shared" si="41"/>
        <v>5.2571000000000003</v>
      </c>
      <c r="N224" s="160">
        <f t="shared" si="42"/>
        <v>0</v>
      </c>
      <c r="O224" s="163" t="str">
        <f t="shared" si="43"/>
        <v xml:space="preserve"> </v>
      </c>
      <c r="P224" s="165">
        <f t="shared" si="44"/>
        <v>5.2571000000000003</v>
      </c>
      <c r="Q224" s="160" t="str">
        <f t="shared" si="45"/>
        <v xml:space="preserve"> </v>
      </c>
      <c r="R224" s="29"/>
      <c r="S224" s="30"/>
      <c r="T224" s="31"/>
      <c r="U224" s="31"/>
      <c r="V224" s="31"/>
      <c r="W224" s="33"/>
      <c r="X224" s="35"/>
      <c r="Y224" s="35"/>
      <c r="Z224" s="33"/>
      <c r="AA224" s="35"/>
      <c r="AB224" s="35"/>
      <c r="AC224" s="33"/>
      <c r="AD224" s="35"/>
      <c r="AE224" s="35"/>
      <c r="AF224" s="33"/>
      <c r="AG224" s="31"/>
      <c r="AH224" s="35"/>
      <c r="AI224" s="33"/>
      <c r="AJ224" s="29"/>
      <c r="AK224" s="57"/>
    </row>
    <row r="225" spans="1:37" ht="16.5" customHeight="1">
      <c r="A225" s="30"/>
      <c r="B225" s="281" t="s">
        <v>282</v>
      </c>
      <c r="C225" s="282"/>
      <c r="D225" s="281" t="s">
        <v>321</v>
      </c>
      <c r="E225" s="283" t="s">
        <v>75</v>
      </c>
      <c r="F225" s="164"/>
      <c r="G225" s="159">
        <v>2.3199999999999998</v>
      </c>
      <c r="H225" s="177">
        <f>CMVSem05[[#This Row],[Un. (R$)]]*CMVSem05[[#This Row],[Qtd.]]</f>
        <v>0</v>
      </c>
      <c r="I225" s="164"/>
      <c r="J225" s="165">
        <v>2.3199999999999998</v>
      </c>
      <c r="K225" s="160" t="str">
        <f t="shared" si="40"/>
        <v/>
      </c>
      <c r="L225" s="164"/>
      <c r="M225" s="162">
        <f t="shared" si="41"/>
        <v>2.3199999999999998</v>
      </c>
      <c r="N225" s="160">
        <f t="shared" si="42"/>
        <v>0</v>
      </c>
      <c r="O225" s="163" t="str">
        <f t="shared" si="43"/>
        <v xml:space="preserve"> </v>
      </c>
      <c r="P225" s="165">
        <f t="shared" si="44"/>
        <v>2.3199999999999998</v>
      </c>
      <c r="Q225" s="160" t="str">
        <f t="shared" si="45"/>
        <v xml:space="preserve"> </v>
      </c>
      <c r="R225" s="29"/>
      <c r="S225" s="51"/>
      <c r="T225" s="72"/>
      <c r="U225" s="72"/>
      <c r="V225" s="72"/>
      <c r="W225" s="36"/>
      <c r="X225" s="37"/>
      <c r="Y225" s="37"/>
      <c r="Z225" s="36"/>
      <c r="AA225" s="37"/>
      <c r="AB225" s="37"/>
      <c r="AC225" s="36"/>
      <c r="AD225" s="37"/>
      <c r="AE225" s="37"/>
      <c r="AF225" s="36"/>
      <c r="AG225" s="72"/>
      <c r="AH225" s="37"/>
      <c r="AI225" s="36"/>
      <c r="AJ225" s="17"/>
      <c r="AK225" s="57"/>
    </row>
    <row r="226" spans="1:37" ht="16.5" customHeight="1">
      <c r="A226" s="30"/>
      <c r="B226" s="281" t="s">
        <v>282</v>
      </c>
      <c r="C226" s="282"/>
      <c r="D226" s="281" t="s">
        <v>310</v>
      </c>
      <c r="E226" s="283" t="s">
        <v>75</v>
      </c>
      <c r="F226" s="164"/>
      <c r="G226" s="159">
        <v>2.1608000000000001</v>
      </c>
      <c r="H226" s="177">
        <f>CMVSem05[[#This Row],[Un. (R$)]]*CMVSem05[[#This Row],[Qtd.]]</f>
        <v>0</v>
      </c>
      <c r="I226" s="164"/>
      <c r="J226" s="165">
        <v>2.1608000000000001</v>
      </c>
      <c r="K226" s="160" t="str">
        <f t="shared" si="40"/>
        <v/>
      </c>
      <c r="L226" s="164"/>
      <c r="M226" s="162">
        <f t="shared" si="41"/>
        <v>2.1608000000000001</v>
      </c>
      <c r="N226" s="160">
        <f t="shared" si="42"/>
        <v>0</v>
      </c>
      <c r="O226" s="163" t="str">
        <f t="shared" si="43"/>
        <v xml:space="preserve"> </v>
      </c>
      <c r="P226" s="165">
        <f t="shared" si="44"/>
        <v>2.1608000000000001</v>
      </c>
      <c r="Q226" s="160" t="str">
        <f t="shared" si="45"/>
        <v xml:space="preserve"> </v>
      </c>
      <c r="R226" s="29"/>
      <c r="S226" s="30"/>
      <c r="T226" s="31"/>
      <c r="U226" s="31"/>
      <c r="V226" s="31"/>
      <c r="W226" s="33"/>
      <c r="X226" s="35"/>
      <c r="Y226" s="35"/>
      <c r="Z226" s="33"/>
      <c r="AA226" s="35"/>
      <c r="AB226" s="35"/>
      <c r="AC226" s="33"/>
      <c r="AD226" s="35"/>
      <c r="AE226" s="35"/>
      <c r="AF226" s="33"/>
      <c r="AG226" s="31"/>
      <c r="AH226" s="35"/>
      <c r="AI226" s="33"/>
      <c r="AJ226" s="29"/>
      <c r="AK226" s="57"/>
    </row>
    <row r="227" spans="1:37" ht="16.5" customHeight="1">
      <c r="A227" s="30"/>
      <c r="B227" s="281" t="s">
        <v>282</v>
      </c>
      <c r="C227" s="282"/>
      <c r="D227" s="281" t="s">
        <v>143</v>
      </c>
      <c r="E227" s="283" t="s">
        <v>75</v>
      </c>
      <c r="F227" s="158"/>
      <c r="G227" s="159">
        <v>2.8153000000000001</v>
      </c>
      <c r="H227" s="177">
        <f>CMVSem05[[#This Row],[Un. (R$)]]*CMVSem05[[#This Row],[Qtd.]]</f>
        <v>0</v>
      </c>
      <c r="I227" s="158"/>
      <c r="J227" s="162">
        <v>2.8153000000000001</v>
      </c>
      <c r="K227" s="160" t="str">
        <f t="shared" si="40"/>
        <v/>
      </c>
      <c r="L227" s="158"/>
      <c r="M227" s="162">
        <f t="shared" ref="M227:M234" si="46">IF(J227=0," ",J227)</f>
        <v>2.8153000000000001</v>
      </c>
      <c r="N227" s="160">
        <f t="shared" si="42"/>
        <v>0</v>
      </c>
      <c r="O227" s="163" t="str">
        <f t="shared" si="43"/>
        <v xml:space="preserve"> </v>
      </c>
      <c r="P227" s="162">
        <f t="shared" si="44"/>
        <v>2.8153000000000001</v>
      </c>
      <c r="Q227" s="160" t="str">
        <f t="shared" si="45"/>
        <v xml:space="preserve"> </v>
      </c>
      <c r="R227" s="29"/>
      <c r="S227" s="51"/>
      <c r="T227" s="72"/>
      <c r="U227" s="72"/>
      <c r="V227" s="72"/>
      <c r="W227" s="36"/>
      <c r="X227" s="37"/>
      <c r="Y227" s="37"/>
      <c r="Z227" s="36"/>
      <c r="AA227" s="37"/>
      <c r="AB227" s="37"/>
      <c r="AC227" s="36"/>
      <c r="AD227" s="37"/>
      <c r="AE227" s="37"/>
      <c r="AF227" s="36"/>
      <c r="AG227" s="72"/>
      <c r="AH227" s="37"/>
      <c r="AI227" s="36"/>
      <c r="AJ227" s="17"/>
      <c r="AK227" s="57"/>
    </row>
    <row r="228" spans="1:37" ht="16.5" customHeight="1">
      <c r="A228" s="30"/>
      <c r="B228" s="281" t="s">
        <v>282</v>
      </c>
      <c r="C228" s="282"/>
      <c r="D228" s="281" t="s">
        <v>144</v>
      </c>
      <c r="E228" s="283" t="s">
        <v>75</v>
      </c>
      <c r="F228" s="158"/>
      <c r="G228" s="159">
        <v>2.8203</v>
      </c>
      <c r="H228" s="177">
        <f>CMVSem05[[#This Row],[Un. (R$)]]*CMVSem05[[#This Row],[Qtd.]]</f>
        <v>0</v>
      </c>
      <c r="I228" s="158"/>
      <c r="J228" s="162">
        <v>2.8203</v>
      </c>
      <c r="K228" s="160" t="str">
        <f t="shared" si="40"/>
        <v/>
      </c>
      <c r="L228" s="158"/>
      <c r="M228" s="162">
        <f t="shared" si="46"/>
        <v>2.8203</v>
      </c>
      <c r="N228" s="160">
        <f t="shared" si="42"/>
        <v>0</v>
      </c>
      <c r="O228" s="163" t="str">
        <f t="shared" si="43"/>
        <v xml:space="preserve"> </v>
      </c>
      <c r="P228" s="162">
        <f t="shared" si="44"/>
        <v>2.8203</v>
      </c>
      <c r="Q228" s="160" t="str">
        <f t="shared" si="45"/>
        <v xml:space="preserve"> </v>
      </c>
      <c r="R228" s="29"/>
      <c r="S228" s="30"/>
      <c r="T228" s="31"/>
      <c r="U228" s="31"/>
      <c r="V228" s="31"/>
      <c r="W228" s="33"/>
      <c r="X228" s="35"/>
      <c r="Y228" s="35"/>
      <c r="Z228" s="33"/>
      <c r="AA228" s="35"/>
      <c r="AB228" s="35"/>
      <c r="AC228" s="33"/>
      <c r="AD228" s="35"/>
      <c r="AE228" s="35"/>
      <c r="AF228" s="33"/>
      <c r="AG228" s="31"/>
      <c r="AH228" s="35"/>
      <c r="AI228" s="33"/>
      <c r="AJ228" s="29"/>
      <c r="AK228" s="57"/>
    </row>
    <row r="229" spans="1:37" ht="16.5" customHeight="1">
      <c r="A229" s="30"/>
      <c r="B229" s="281" t="s">
        <v>282</v>
      </c>
      <c r="C229" s="282"/>
      <c r="D229" s="281" t="s">
        <v>533</v>
      </c>
      <c r="E229" s="283" t="s">
        <v>75</v>
      </c>
      <c r="F229" s="158"/>
      <c r="G229" s="159">
        <v>2.16</v>
      </c>
      <c r="H229" s="177">
        <f>CMVSem05[[#This Row],[Un. (R$)]]*CMVSem05[[#This Row],[Qtd.]]</f>
        <v>0</v>
      </c>
      <c r="I229" s="158"/>
      <c r="J229" s="162">
        <v>2.16</v>
      </c>
      <c r="K229" s="160" t="str">
        <f t="shared" si="40"/>
        <v/>
      </c>
      <c r="L229" s="158"/>
      <c r="M229" s="162">
        <f t="shared" si="46"/>
        <v>2.16</v>
      </c>
      <c r="N229" s="160">
        <f t="shared" si="42"/>
        <v>0</v>
      </c>
      <c r="O229" s="163" t="str">
        <f t="shared" si="43"/>
        <v xml:space="preserve"> </v>
      </c>
      <c r="P229" s="162">
        <f t="shared" si="44"/>
        <v>2.16</v>
      </c>
      <c r="Q229" s="160" t="str">
        <f t="shared" si="45"/>
        <v xml:space="preserve"> </v>
      </c>
      <c r="R229" s="29"/>
      <c r="S229" s="51"/>
      <c r="T229" s="72"/>
      <c r="U229" s="72"/>
      <c r="V229" s="72"/>
      <c r="W229" s="36"/>
      <c r="X229" s="37"/>
      <c r="Y229" s="37"/>
      <c r="Z229" s="36"/>
      <c r="AA229" s="37"/>
      <c r="AB229" s="37"/>
      <c r="AC229" s="36"/>
      <c r="AD229" s="37"/>
      <c r="AE229" s="37"/>
      <c r="AF229" s="36"/>
      <c r="AG229" s="72"/>
      <c r="AH229" s="37"/>
      <c r="AI229" s="36"/>
      <c r="AJ229" s="17"/>
      <c r="AK229" s="57"/>
    </row>
    <row r="230" spans="1:37" ht="16.5" customHeight="1">
      <c r="A230" s="30"/>
      <c r="B230" s="281" t="s">
        <v>351</v>
      </c>
      <c r="C230" s="282"/>
      <c r="D230" s="281" t="s">
        <v>534</v>
      </c>
      <c r="E230" s="283" t="s">
        <v>75</v>
      </c>
      <c r="F230" s="158"/>
      <c r="G230" s="159">
        <v>2.7458</v>
      </c>
      <c r="H230" s="177">
        <f>CMVSem05[[#This Row],[Un. (R$)]]*CMVSem05[[#This Row],[Qtd.]]</f>
        <v>0</v>
      </c>
      <c r="I230" s="158"/>
      <c r="J230" s="162">
        <v>2.7458</v>
      </c>
      <c r="K230" s="160" t="str">
        <f t="shared" si="40"/>
        <v/>
      </c>
      <c r="L230" s="158"/>
      <c r="M230" s="162">
        <f t="shared" si="46"/>
        <v>2.7458</v>
      </c>
      <c r="N230" s="160">
        <f t="shared" si="42"/>
        <v>0</v>
      </c>
      <c r="O230" s="163" t="str">
        <f t="shared" si="43"/>
        <v xml:space="preserve"> </v>
      </c>
      <c r="P230" s="162">
        <f t="shared" si="44"/>
        <v>2.7458</v>
      </c>
      <c r="Q230" s="160" t="str">
        <f t="shared" si="45"/>
        <v xml:space="preserve"> </v>
      </c>
      <c r="R230" s="29"/>
      <c r="S230" s="30"/>
      <c r="T230" s="31"/>
      <c r="U230" s="31"/>
      <c r="V230" s="31"/>
      <c r="W230" s="33"/>
      <c r="X230" s="35"/>
      <c r="Y230" s="35"/>
      <c r="Z230" s="33"/>
      <c r="AA230" s="35"/>
      <c r="AB230" s="35"/>
      <c r="AC230" s="33"/>
      <c r="AD230" s="35"/>
      <c r="AE230" s="35"/>
      <c r="AF230" s="33"/>
      <c r="AG230" s="31"/>
      <c r="AH230" s="35"/>
      <c r="AI230" s="33"/>
      <c r="AJ230" s="29"/>
      <c r="AK230" s="57"/>
    </row>
    <row r="231" spans="1:37" ht="16.5" customHeight="1">
      <c r="A231" s="30"/>
      <c r="B231" s="284" t="s">
        <v>351</v>
      </c>
      <c r="C231" s="285"/>
      <c r="D231" s="284" t="s">
        <v>151</v>
      </c>
      <c r="E231" s="283" t="s">
        <v>75</v>
      </c>
      <c r="F231" s="158"/>
      <c r="G231" s="159">
        <v>2.7982999999999998</v>
      </c>
      <c r="H231" s="177">
        <f>CMVSem05[[#This Row],[Un. (R$)]]*CMVSem05[[#This Row],[Qtd.]]</f>
        <v>0</v>
      </c>
      <c r="I231" s="158"/>
      <c r="J231" s="162">
        <v>2.7982999999999998</v>
      </c>
      <c r="K231" s="160" t="str">
        <f t="shared" si="40"/>
        <v/>
      </c>
      <c r="L231" s="158"/>
      <c r="M231" s="162">
        <f t="shared" si="46"/>
        <v>2.7982999999999998</v>
      </c>
      <c r="N231" s="160">
        <f t="shared" si="42"/>
        <v>0</v>
      </c>
      <c r="O231" s="163" t="str">
        <f t="shared" si="43"/>
        <v xml:space="preserve"> </v>
      </c>
      <c r="P231" s="162">
        <f t="shared" si="44"/>
        <v>2.7982999999999998</v>
      </c>
      <c r="Q231" s="160" t="str">
        <f t="shared" si="45"/>
        <v xml:space="preserve"> </v>
      </c>
      <c r="R231" s="29"/>
      <c r="S231" s="51"/>
      <c r="T231" s="72"/>
      <c r="U231" s="72"/>
      <c r="V231" s="72"/>
      <c r="W231" s="36"/>
      <c r="X231" s="37"/>
      <c r="Y231" s="37"/>
      <c r="Z231" s="36"/>
      <c r="AA231" s="37"/>
      <c r="AB231" s="37"/>
      <c r="AC231" s="36"/>
      <c r="AD231" s="37"/>
      <c r="AE231" s="37"/>
      <c r="AF231" s="36"/>
      <c r="AG231" s="72"/>
      <c r="AH231" s="37"/>
      <c r="AI231" s="36"/>
      <c r="AJ231" s="17"/>
      <c r="AK231" s="57"/>
    </row>
    <row r="232" spans="1:37" ht="16.5" customHeight="1">
      <c r="A232" s="30"/>
      <c r="B232" s="284" t="s">
        <v>351</v>
      </c>
      <c r="C232" s="285"/>
      <c r="D232" s="284" t="s">
        <v>278</v>
      </c>
      <c r="E232" s="283" t="s">
        <v>75</v>
      </c>
      <c r="F232" s="158"/>
      <c r="G232" s="159">
        <v>2.4</v>
      </c>
      <c r="H232" s="177">
        <f>CMVSem05[[#This Row],[Un. (R$)]]*CMVSem05[[#This Row],[Qtd.]]</f>
        <v>0</v>
      </c>
      <c r="I232" s="158"/>
      <c r="J232" s="162">
        <v>2.4</v>
      </c>
      <c r="K232" s="160" t="str">
        <f t="shared" si="40"/>
        <v/>
      </c>
      <c r="L232" s="158"/>
      <c r="M232" s="162">
        <f t="shared" si="46"/>
        <v>2.4</v>
      </c>
      <c r="N232" s="160">
        <f t="shared" si="42"/>
        <v>0</v>
      </c>
      <c r="O232" s="163" t="str">
        <f t="shared" si="43"/>
        <v xml:space="preserve"> </v>
      </c>
      <c r="P232" s="162">
        <f t="shared" si="44"/>
        <v>2.4</v>
      </c>
      <c r="Q232" s="160" t="str">
        <f t="shared" si="45"/>
        <v xml:space="preserve"> </v>
      </c>
      <c r="R232" s="29"/>
      <c r="S232" s="30"/>
      <c r="T232" s="31"/>
      <c r="U232" s="31"/>
      <c r="V232" s="31"/>
      <c r="W232" s="33"/>
      <c r="X232" s="35"/>
      <c r="Y232" s="35"/>
      <c r="Z232" s="33"/>
      <c r="AA232" s="35"/>
      <c r="AB232" s="35"/>
      <c r="AC232" s="33"/>
      <c r="AD232" s="35"/>
      <c r="AE232" s="35"/>
      <c r="AF232" s="33"/>
      <c r="AG232" s="31"/>
      <c r="AH232" s="35"/>
      <c r="AI232" s="33"/>
      <c r="AJ232" s="29"/>
      <c r="AK232" s="57"/>
    </row>
    <row r="233" spans="1:37" ht="16.5" customHeight="1">
      <c r="A233" s="30"/>
      <c r="B233" s="281" t="s">
        <v>351</v>
      </c>
      <c r="C233" s="282"/>
      <c r="D233" s="281" t="s">
        <v>279</v>
      </c>
      <c r="E233" s="286" t="s">
        <v>75</v>
      </c>
      <c r="F233" s="158"/>
      <c r="G233" s="159">
        <v>2.4300000000000002</v>
      </c>
      <c r="H233" s="177">
        <f>CMVSem05[[#This Row],[Un. (R$)]]*CMVSem05[[#This Row],[Qtd.]]</f>
        <v>0</v>
      </c>
      <c r="I233" s="158"/>
      <c r="J233" s="162">
        <v>2.4300000000000002</v>
      </c>
      <c r="K233" s="160" t="str">
        <f t="shared" si="40"/>
        <v/>
      </c>
      <c r="L233" s="158"/>
      <c r="M233" s="162">
        <f t="shared" si="46"/>
        <v>2.4300000000000002</v>
      </c>
      <c r="N233" s="160">
        <f t="shared" si="42"/>
        <v>0</v>
      </c>
      <c r="O233" s="163" t="str">
        <f t="shared" si="43"/>
        <v xml:space="preserve"> </v>
      </c>
      <c r="P233" s="162">
        <f t="shared" si="44"/>
        <v>2.4300000000000002</v>
      </c>
      <c r="Q233" s="160" t="str">
        <f t="shared" si="45"/>
        <v xml:space="preserve"> </v>
      </c>
      <c r="R233" s="29"/>
      <c r="S233" s="51"/>
      <c r="T233" s="72"/>
      <c r="U233" s="72"/>
      <c r="V233" s="72"/>
      <c r="W233" s="36"/>
      <c r="X233" s="37"/>
      <c r="Y233" s="37"/>
      <c r="Z233" s="36"/>
      <c r="AA233" s="37"/>
      <c r="AB233" s="37"/>
      <c r="AC233" s="36"/>
      <c r="AD233" s="37"/>
      <c r="AE233" s="37"/>
      <c r="AF233" s="36"/>
      <c r="AG233" s="72"/>
      <c r="AH233" s="37"/>
      <c r="AI233" s="36"/>
      <c r="AJ233" s="17"/>
      <c r="AK233" s="57"/>
    </row>
    <row r="234" spans="1:37" ht="16.5" customHeight="1">
      <c r="A234" s="30"/>
      <c r="B234" s="281" t="s">
        <v>351</v>
      </c>
      <c r="C234" s="282"/>
      <c r="D234" s="281" t="s">
        <v>147</v>
      </c>
      <c r="E234" s="283" t="s">
        <v>75</v>
      </c>
      <c r="F234" s="158"/>
      <c r="G234" s="159">
        <v>2.1800000000000002</v>
      </c>
      <c r="H234" s="177">
        <f>CMVSem05[[#This Row],[Un. (R$)]]*CMVSem05[[#This Row],[Qtd.]]</f>
        <v>0</v>
      </c>
      <c r="I234" s="158"/>
      <c r="J234" s="162">
        <v>4</v>
      </c>
      <c r="K234" s="160" t="str">
        <f t="shared" si="40"/>
        <v/>
      </c>
      <c r="L234" s="158"/>
      <c r="M234" s="162">
        <f t="shared" si="46"/>
        <v>4</v>
      </c>
      <c r="N234" s="160">
        <f t="shared" si="42"/>
        <v>0</v>
      </c>
      <c r="O234" s="163" t="str">
        <f t="shared" si="43"/>
        <v xml:space="preserve"> </v>
      </c>
      <c r="P234" s="162">
        <f t="shared" si="44"/>
        <v>4</v>
      </c>
      <c r="Q234" s="160" t="str">
        <f t="shared" si="45"/>
        <v xml:space="preserve"> </v>
      </c>
      <c r="R234" s="29"/>
      <c r="S234" s="30"/>
      <c r="T234" s="31"/>
      <c r="U234" s="31"/>
      <c r="V234" s="31"/>
      <c r="W234" s="33"/>
      <c r="X234" s="35"/>
      <c r="Y234" s="35"/>
      <c r="Z234" s="33"/>
      <c r="AA234" s="35"/>
      <c r="AB234" s="35"/>
      <c r="AC234" s="33"/>
      <c r="AD234" s="35"/>
      <c r="AE234" s="35"/>
      <c r="AF234" s="33"/>
      <c r="AG234" s="31"/>
      <c r="AH234" s="35"/>
      <c r="AI234" s="33"/>
      <c r="AJ234" s="29"/>
      <c r="AK234" s="57"/>
    </row>
    <row r="235" spans="1:37" ht="16.5" customHeight="1">
      <c r="A235" s="30"/>
      <c r="B235" s="281" t="s">
        <v>351</v>
      </c>
      <c r="C235" s="282"/>
      <c r="D235" s="281" t="s">
        <v>549</v>
      </c>
      <c r="E235" s="283" t="s">
        <v>75</v>
      </c>
      <c r="F235" s="158"/>
      <c r="G235" s="159">
        <v>2.5499999999999998</v>
      </c>
      <c r="H235" s="177">
        <f>CMVSem05[[#This Row],[Un. (R$)]]*CMVSem05[[#This Row],[Qtd.]]</f>
        <v>0</v>
      </c>
      <c r="I235" s="158"/>
      <c r="J235" s="162">
        <v>2.5499999999999998</v>
      </c>
      <c r="K235" s="160" t="str">
        <f t="shared" ref="K235:K236" si="47">IF(I235="","",I235*J235)</f>
        <v/>
      </c>
      <c r="L235" s="158"/>
      <c r="M235" s="162">
        <f t="shared" ref="M235:M236" si="48">IF(J235=0," ",J235)</f>
        <v>2.5499999999999998</v>
      </c>
      <c r="N235" s="160">
        <f t="shared" ref="N235:N236" si="49">IFERROR(L235*M235," ")</f>
        <v>0</v>
      </c>
      <c r="O235" s="163" t="str">
        <f t="shared" ref="O235:O236" si="50">IF(((F235+I235)-L235)=0," ",(F235+I235)-L235)</f>
        <v xml:space="preserve"> </v>
      </c>
      <c r="P235" s="162">
        <f t="shared" ref="P235:P236" si="51">M235</f>
        <v>2.5499999999999998</v>
      </c>
      <c r="Q235" s="160" t="str">
        <f t="shared" ref="Q235:Q236" si="52">IFERROR((H235+K235)-N235," ")</f>
        <v xml:space="preserve"> </v>
      </c>
      <c r="R235" s="29"/>
      <c r="S235" s="51"/>
      <c r="T235" s="72"/>
      <c r="U235" s="72"/>
      <c r="V235" s="72"/>
      <c r="W235" s="36"/>
      <c r="X235" s="37"/>
      <c r="Y235" s="37"/>
      <c r="Z235" s="36"/>
      <c r="AA235" s="37"/>
      <c r="AB235" s="37"/>
      <c r="AC235" s="36"/>
      <c r="AD235" s="37"/>
      <c r="AE235" s="37"/>
      <c r="AF235" s="36"/>
      <c r="AG235" s="72"/>
      <c r="AH235" s="37"/>
      <c r="AI235" s="36"/>
      <c r="AJ235" s="17"/>
      <c r="AK235" s="57"/>
    </row>
    <row r="236" spans="1:37" ht="16.5" customHeight="1">
      <c r="A236" s="30"/>
      <c r="B236" s="281" t="s">
        <v>351</v>
      </c>
      <c r="C236" s="282"/>
      <c r="D236" s="281" t="s">
        <v>286</v>
      </c>
      <c r="E236" s="283" t="s">
        <v>75</v>
      </c>
      <c r="F236" s="158"/>
      <c r="G236" s="159">
        <v>2.5499999999999998</v>
      </c>
      <c r="H236" s="177">
        <f>CMVSem05[[#This Row],[Un. (R$)]]*CMVSem05[[#This Row],[Qtd.]]</f>
        <v>0</v>
      </c>
      <c r="I236" s="158"/>
      <c r="J236" s="162">
        <v>2.5499999999999998</v>
      </c>
      <c r="K236" s="160" t="str">
        <f t="shared" si="47"/>
        <v/>
      </c>
      <c r="L236" s="158"/>
      <c r="M236" s="162">
        <f t="shared" si="48"/>
        <v>2.5499999999999998</v>
      </c>
      <c r="N236" s="160">
        <f t="shared" si="49"/>
        <v>0</v>
      </c>
      <c r="O236" s="163" t="str">
        <f t="shared" si="50"/>
        <v xml:space="preserve"> </v>
      </c>
      <c r="P236" s="162">
        <f t="shared" si="51"/>
        <v>2.5499999999999998</v>
      </c>
      <c r="Q236" s="160" t="str">
        <f t="shared" si="52"/>
        <v xml:space="preserve"> </v>
      </c>
      <c r="R236" s="29"/>
      <c r="S236" s="51"/>
      <c r="T236" s="72"/>
      <c r="U236" s="72"/>
      <c r="V236" s="72"/>
      <c r="W236" s="36"/>
      <c r="X236" s="37"/>
      <c r="Y236" s="37"/>
      <c r="Z236" s="36"/>
      <c r="AA236" s="37"/>
      <c r="AB236" s="37"/>
      <c r="AC236" s="36"/>
      <c r="AD236" s="37"/>
      <c r="AE236" s="37"/>
      <c r="AF236" s="36"/>
      <c r="AG236" s="72"/>
      <c r="AH236" s="37"/>
      <c r="AI236" s="36"/>
      <c r="AJ236" s="17"/>
      <c r="AK236" s="57"/>
    </row>
    <row r="237" spans="1:37" ht="16.5" customHeight="1">
      <c r="A237" s="30"/>
      <c r="B237" s="281" t="s">
        <v>351</v>
      </c>
      <c r="C237" s="282"/>
      <c r="D237" s="281" t="s">
        <v>262</v>
      </c>
      <c r="E237" s="283" t="s">
        <v>75</v>
      </c>
      <c r="F237" s="158"/>
      <c r="G237" s="159">
        <v>2.48</v>
      </c>
      <c r="H237" s="177">
        <f>CMVSem05[[#This Row],[Un. (R$)]]*CMVSem05[[#This Row],[Qtd.]]</f>
        <v>0</v>
      </c>
      <c r="I237" s="158"/>
      <c r="J237" s="162">
        <v>2.48</v>
      </c>
      <c r="K237" s="160" t="str">
        <f t="shared" ref="K237:K240" si="53">IF(I237="","",I237*J237)</f>
        <v/>
      </c>
      <c r="L237" s="158"/>
      <c r="M237" s="162">
        <f t="shared" ref="M237:M240" si="54">IF(J237=0," ",J237)</f>
        <v>2.48</v>
      </c>
      <c r="N237" s="160">
        <f t="shared" ref="N237:N240" si="55">IFERROR(L237*M237," ")</f>
        <v>0</v>
      </c>
      <c r="O237" s="163" t="str">
        <f t="shared" ref="O237:O240" si="56">IF(((F237+I237)-L237)=0," ",(F237+I237)-L237)</f>
        <v xml:space="preserve"> </v>
      </c>
      <c r="P237" s="162">
        <f t="shared" ref="P237:P240" si="57">M237</f>
        <v>2.48</v>
      </c>
      <c r="Q237" s="160" t="str">
        <f t="shared" ref="Q237:Q240" si="58">IFERROR((H237+K237)-N237," ")</f>
        <v xml:space="preserve"> </v>
      </c>
      <c r="R237" s="29"/>
      <c r="S237" s="30"/>
      <c r="T237" s="31"/>
      <c r="U237" s="31"/>
      <c r="V237" s="31"/>
      <c r="W237" s="33"/>
      <c r="X237" s="35"/>
      <c r="Y237" s="35"/>
      <c r="Z237" s="33"/>
      <c r="AA237" s="35"/>
      <c r="AB237" s="35"/>
      <c r="AC237" s="33"/>
      <c r="AD237" s="35"/>
      <c r="AE237" s="35"/>
      <c r="AF237" s="33"/>
      <c r="AG237" s="31"/>
      <c r="AH237" s="35"/>
      <c r="AI237" s="33"/>
      <c r="AJ237" s="29"/>
      <c r="AK237" s="57"/>
    </row>
    <row r="238" spans="1:37" ht="16.5" customHeight="1">
      <c r="A238" s="30"/>
      <c r="B238" s="281" t="s">
        <v>351</v>
      </c>
      <c r="C238" s="282"/>
      <c r="D238" s="281" t="s">
        <v>524</v>
      </c>
      <c r="E238" s="283" t="s">
        <v>75</v>
      </c>
      <c r="F238" s="158"/>
      <c r="G238" s="159">
        <v>2.63</v>
      </c>
      <c r="H238" s="177">
        <f>CMVSem05[[#This Row],[Un. (R$)]]*CMVSem05[[#This Row],[Qtd.]]</f>
        <v>0</v>
      </c>
      <c r="I238" s="158"/>
      <c r="J238" s="162">
        <v>2.63</v>
      </c>
      <c r="K238" s="160" t="str">
        <f t="shared" si="53"/>
        <v/>
      </c>
      <c r="L238" s="158"/>
      <c r="M238" s="162">
        <f t="shared" si="54"/>
        <v>2.63</v>
      </c>
      <c r="N238" s="160">
        <f t="shared" si="55"/>
        <v>0</v>
      </c>
      <c r="O238" s="163" t="str">
        <f t="shared" si="56"/>
        <v xml:space="preserve"> </v>
      </c>
      <c r="P238" s="162">
        <f t="shared" si="57"/>
        <v>2.63</v>
      </c>
      <c r="Q238" s="160" t="str">
        <f t="shared" si="58"/>
        <v xml:space="preserve"> </v>
      </c>
      <c r="R238" s="29"/>
      <c r="S238" s="51"/>
      <c r="T238" s="72"/>
      <c r="U238" s="72"/>
      <c r="V238" s="72"/>
      <c r="W238" s="36"/>
      <c r="X238" s="37"/>
      <c r="Y238" s="37"/>
      <c r="Z238" s="36"/>
      <c r="AA238" s="37"/>
      <c r="AB238" s="37"/>
      <c r="AC238" s="36"/>
      <c r="AD238" s="37"/>
      <c r="AE238" s="37"/>
      <c r="AF238" s="36"/>
      <c r="AG238" s="72"/>
      <c r="AH238" s="37"/>
      <c r="AI238" s="36"/>
      <c r="AJ238" s="17"/>
      <c r="AK238" s="57"/>
    </row>
    <row r="239" spans="1:37" ht="16.5" customHeight="1">
      <c r="A239" s="30"/>
      <c r="B239" s="281" t="s">
        <v>351</v>
      </c>
      <c r="C239" s="282"/>
      <c r="D239" s="281" t="s">
        <v>525</v>
      </c>
      <c r="E239" s="283" t="s">
        <v>75</v>
      </c>
      <c r="F239" s="158"/>
      <c r="G239" s="159">
        <v>2.6867000000000001</v>
      </c>
      <c r="H239" s="177">
        <f>CMVSem05[[#This Row],[Un. (R$)]]*CMVSem05[[#This Row],[Qtd.]]</f>
        <v>0</v>
      </c>
      <c r="I239" s="158"/>
      <c r="J239" s="162">
        <v>2.48</v>
      </c>
      <c r="K239" s="160" t="str">
        <f t="shared" si="53"/>
        <v/>
      </c>
      <c r="L239" s="158"/>
      <c r="M239" s="162">
        <f t="shared" si="54"/>
        <v>2.48</v>
      </c>
      <c r="N239" s="160">
        <f t="shared" si="55"/>
        <v>0</v>
      </c>
      <c r="O239" s="163" t="str">
        <f t="shared" si="56"/>
        <v xml:space="preserve"> </v>
      </c>
      <c r="P239" s="162">
        <f t="shared" si="57"/>
        <v>2.48</v>
      </c>
      <c r="Q239" s="160" t="str">
        <f t="shared" si="58"/>
        <v xml:space="preserve"> </v>
      </c>
      <c r="R239" s="29"/>
      <c r="S239" s="30"/>
      <c r="T239" s="31"/>
      <c r="U239" s="31"/>
      <c r="V239" s="31"/>
      <c r="W239" s="33"/>
      <c r="X239" s="35"/>
      <c r="Y239" s="35"/>
      <c r="Z239" s="33"/>
      <c r="AA239" s="35"/>
      <c r="AB239" s="35"/>
      <c r="AC239" s="33"/>
      <c r="AD239" s="35"/>
      <c r="AE239" s="35"/>
      <c r="AF239" s="33"/>
      <c r="AG239" s="31"/>
      <c r="AH239" s="35"/>
      <c r="AI239" s="33"/>
      <c r="AJ239" s="29"/>
      <c r="AK239" s="57"/>
    </row>
    <row r="240" spans="1:37" ht="16.5" customHeight="1">
      <c r="A240" s="30"/>
      <c r="B240" s="281" t="s">
        <v>351</v>
      </c>
      <c r="C240" s="282"/>
      <c r="D240" s="281" t="s">
        <v>532</v>
      </c>
      <c r="E240" s="283" t="s">
        <v>75</v>
      </c>
      <c r="F240" s="158"/>
      <c r="G240" s="159">
        <v>2.48</v>
      </c>
      <c r="H240" s="177">
        <f>CMVSem05[[#This Row],[Un. (R$)]]*CMVSem05[[#This Row],[Qtd.]]</f>
        <v>0</v>
      </c>
      <c r="I240" s="158"/>
      <c r="J240" s="162">
        <v>2.48</v>
      </c>
      <c r="K240" s="160" t="str">
        <f t="shared" si="53"/>
        <v/>
      </c>
      <c r="L240" s="158"/>
      <c r="M240" s="162">
        <f t="shared" si="54"/>
        <v>2.48</v>
      </c>
      <c r="N240" s="160">
        <f t="shared" si="55"/>
        <v>0</v>
      </c>
      <c r="O240" s="163" t="str">
        <f t="shared" si="56"/>
        <v xml:space="preserve"> </v>
      </c>
      <c r="P240" s="162">
        <f t="shared" si="57"/>
        <v>2.48</v>
      </c>
      <c r="Q240" s="160" t="str">
        <f t="shared" si="58"/>
        <v xml:space="preserve"> </v>
      </c>
      <c r="R240" s="29"/>
      <c r="S240" s="30"/>
      <c r="T240" s="31"/>
      <c r="U240" s="31"/>
      <c r="V240" s="31"/>
      <c r="W240" s="33"/>
      <c r="X240" s="35"/>
      <c r="Y240" s="35"/>
      <c r="Z240" s="33"/>
      <c r="AA240" s="35"/>
      <c r="AB240" s="35"/>
      <c r="AC240" s="33"/>
      <c r="AD240" s="35"/>
      <c r="AE240" s="35"/>
      <c r="AF240" s="33"/>
      <c r="AG240" s="31"/>
      <c r="AH240" s="35"/>
      <c r="AI240" s="33"/>
      <c r="AJ240" s="29"/>
      <c r="AK240" s="57"/>
    </row>
    <row r="241" spans="1:37" ht="16.5" customHeight="1">
      <c r="A241" s="30"/>
      <c r="B241" s="31"/>
      <c r="C241" s="31"/>
      <c r="D241" s="31"/>
      <c r="E241" s="33"/>
      <c r="F241" s="34"/>
      <c r="G241" s="35"/>
      <c r="H241" s="36" t="str">
        <f t="shared" ref="H241:H317" si="59">IF(F241="","",F241*G241)</f>
        <v/>
      </c>
      <c r="I241" s="34"/>
      <c r="J241" s="35"/>
      <c r="K241" s="36" t="str">
        <f t="shared" ref="K241:K317" si="60">IF(I241="","",I241*J241)</f>
        <v/>
      </c>
      <c r="L241" s="34"/>
      <c r="M241" s="37" t="str">
        <f t="shared" ref="M241:M317" si="61">IF(J241=0," ",J241)</f>
        <v xml:space="preserve"> </v>
      </c>
      <c r="N241" s="36" t="str">
        <f t="shared" ref="N241:N317" si="62">IFERROR(L241*M241," ")</f>
        <v xml:space="preserve"> </v>
      </c>
      <c r="O241" s="38" t="str">
        <f t="shared" ref="O241:O317" si="63">IF(((F241+I241)-L241)=0," ",(F241+I241)-L241)</f>
        <v xml:space="preserve"> </v>
      </c>
      <c r="P241" s="37" t="str">
        <f t="shared" ref="P241:P317" si="64">M241</f>
        <v xml:space="preserve"> </v>
      </c>
      <c r="Q241" s="36" t="str">
        <f t="shared" ref="Q241:Q317" si="65">IFERROR((H241+K241)-N241," ")</f>
        <v xml:space="preserve"> </v>
      </c>
      <c r="R241" s="29"/>
      <c r="S241" s="51"/>
      <c r="T241" s="72"/>
      <c r="U241" s="72"/>
      <c r="V241" s="72"/>
      <c r="W241" s="36"/>
      <c r="X241" s="37"/>
      <c r="Y241" s="37"/>
      <c r="Z241" s="36"/>
      <c r="AA241" s="37"/>
      <c r="AB241" s="37"/>
      <c r="AC241" s="36"/>
      <c r="AD241" s="37"/>
      <c r="AE241" s="37"/>
      <c r="AF241" s="36"/>
      <c r="AG241" s="72"/>
      <c r="AH241" s="37"/>
      <c r="AI241" s="36"/>
      <c r="AJ241" s="17"/>
      <c r="AK241" s="57"/>
    </row>
    <row r="242" spans="1:37" ht="16.5" customHeight="1">
      <c r="A242" s="30"/>
      <c r="B242" s="31"/>
      <c r="C242" s="31"/>
      <c r="D242" s="31"/>
      <c r="E242" s="33"/>
      <c r="F242" s="34"/>
      <c r="G242" s="35"/>
      <c r="H242" s="36" t="str">
        <f t="shared" si="59"/>
        <v/>
      </c>
      <c r="I242" s="34"/>
      <c r="J242" s="35"/>
      <c r="K242" s="36" t="str">
        <f t="shared" si="60"/>
        <v/>
      </c>
      <c r="L242" s="34"/>
      <c r="M242" s="37" t="str">
        <f t="shared" si="61"/>
        <v xml:space="preserve"> </v>
      </c>
      <c r="N242" s="36" t="str">
        <f t="shared" si="62"/>
        <v xml:space="preserve"> </v>
      </c>
      <c r="O242" s="38" t="str">
        <f t="shared" si="63"/>
        <v xml:space="preserve"> </v>
      </c>
      <c r="P242" s="37" t="str">
        <f t="shared" si="64"/>
        <v xml:space="preserve"> </v>
      </c>
      <c r="Q242" s="36" t="str">
        <f t="shared" si="65"/>
        <v xml:space="preserve"> </v>
      </c>
      <c r="R242" s="29"/>
      <c r="S242" s="30"/>
      <c r="T242" s="31"/>
      <c r="U242" s="31"/>
      <c r="V242" s="31"/>
      <c r="W242" s="33"/>
      <c r="X242" s="35"/>
      <c r="Y242" s="35"/>
      <c r="Z242" s="33"/>
      <c r="AA242" s="35"/>
      <c r="AB242" s="35"/>
      <c r="AC242" s="33"/>
      <c r="AD242" s="35"/>
      <c r="AE242" s="35"/>
      <c r="AF242" s="33"/>
      <c r="AG242" s="31"/>
      <c r="AH242" s="35"/>
      <c r="AI242" s="33"/>
      <c r="AJ242" s="29"/>
      <c r="AK242" s="57"/>
    </row>
    <row r="243" spans="1:37" ht="16.5" customHeight="1">
      <c r="A243" s="30"/>
      <c r="B243" s="31"/>
      <c r="C243" s="31"/>
      <c r="D243" s="31"/>
      <c r="E243" s="33"/>
      <c r="F243" s="34"/>
      <c r="G243" s="35"/>
      <c r="H243" s="36" t="str">
        <f t="shared" si="59"/>
        <v/>
      </c>
      <c r="I243" s="34"/>
      <c r="J243" s="35"/>
      <c r="K243" s="36" t="str">
        <f t="shared" si="60"/>
        <v/>
      </c>
      <c r="L243" s="34"/>
      <c r="M243" s="37" t="str">
        <f t="shared" si="61"/>
        <v xml:space="preserve"> </v>
      </c>
      <c r="N243" s="36" t="str">
        <f t="shared" si="62"/>
        <v xml:space="preserve"> </v>
      </c>
      <c r="O243" s="38" t="str">
        <f t="shared" si="63"/>
        <v xml:space="preserve"> </v>
      </c>
      <c r="P243" s="37" t="str">
        <f t="shared" si="64"/>
        <v xml:space="preserve"> </v>
      </c>
      <c r="Q243" s="36" t="str">
        <f t="shared" si="65"/>
        <v xml:space="preserve"> </v>
      </c>
      <c r="R243" s="29"/>
      <c r="S243" s="51"/>
      <c r="T243" s="72"/>
      <c r="U243" s="72"/>
      <c r="V243" s="72"/>
      <c r="W243" s="36"/>
      <c r="X243" s="37"/>
      <c r="Y243" s="37"/>
      <c r="Z243" s="36"/>
      <c r="AA243" s="37"/>
      <c r="AB243" s="37"/>
      <c r="AC243" s="36"/>
      <c r="AD243" s="37"/>
      <c r="AE243" s="37"/>
      <c r="AF243" s="36"/>
      <c r="AG243" s="72"/>
      <c r="AH243" s="37"/>
      <c r="AI243" s="36"/>
      <c r="AJ243" s="17"/>
      <c r="AK243" s="57"/>
    </row>
    <row r="244" spans="1:37" ht="16.5" customHeight="1">
      <c r="A244" s="30"/>
      <c r="B244" s="31"/>
      <c r="C244" s="31"/>
      <c r="D244" s="31"/>
      <c r="E244" s="33"/>
      <c r="F244" s="34"/>
      <c r="G244" s="35"/>
      <c r="H244" s="36" t="str">
        <f t="shared" si="59"/>
        <v/>
      </c>
      <c r="I244" s="34"/>
      <c r="J244" s="35"/>
      <c r="K244" s="36" t="str">
        <f t="shared" si="60"/>
        <v/>
      </c>
      <c r="L244" s="34"/>
      <c r="M244" s="37" t="str">
        <f t="shared" si="61"/>
        <v xml:space="preserve"> </v>
      </c>
      <c r="N244" s="36" t="str">
        <f t="shared" si="62"/>
        <v xml:space="preserve"> </v>
      </c>
      <c r="O244" s="38" t="str">
        <f t="shared" si="63"/>
        <v xml:space="preserve"> </v>
      </c>
      <c r="P244" s="37" t="str">
        <f t="shared" si="64"/>
        <v xml:space="preserve"> </v>
      </c>
      <c r="Q244" s="36" t="str">
        <f t="shared" si="65"/>
        <v xml:space="preserve"> </v>
      </c>
      <c r="R244" s="29"/>
      <c r="S244" s="30"/>
      <c r="T244" s="31"/>
      <c r="U244" s="31"/>
      <c r="V244" s="31"/>
      <c r="W244" s="33"/>
      <c r="X244" s="35"/>
      <c r="Y244" s="35"/>
      <c r="Z244" s="33"/>
      <c r="AA244" s="35"/>
      <c r="AB244" s="35"/>
      <c r="AC244" s="33"/>
      <c r="AD244" s="35"/>
      <c r="AE244" s="35"/>
      <c r="AF244" s="33"/>
      <c r="AG244" s="31"/>
      <c r="AH244" s="35"/>
      <c r="AI244" s="33"/>
      <c r="AJ244" s="29"/>
      <c r="AK244" s="57"/>
    </row>
    <row r="245" spans="1:37" ht="16.5" customHeight="1">
      <c r="A245" s="30"/>
      <c r="B245" s="31"/>
      <c r="C245" s="31"/>
      <c r="D245" s="31"/>
      <c r="E245" s="33"/>
      <c r="F245" s="34"/>
      <c r="G245" s="35"/>
      <c r="H245" s="36" t="str">
        <f t="shared" si="59"/>
        <v/>
      </c>
      <c r="I245" s="34"/>
      <c r="J245" s="35"/>
      <c r="K245" s="36" t="str">
        <f t="shared" si="60"/>
        <v/>
      </c>
      <c r="L245" s="34"/>
      <c r="M245" s="37" t="str">
        <f t="shared" si="61"/>
        <v xml:space="preserve"> </v>
      </c>
      <c r="N245" s="36" t="str">
        <f t="shared" si="62"/>
        <v xml:space="preserve"> </v>
      </c>
      <c r="O245" s="38" t="str">
        <f t="shared" si="63"/>
        <v xml:space="preserve"> </v>
      </c>
      <c r="P245" s="37" t="str">
        <f t="shared" si="64"/>
        <v xml:space="preserve"> </v>
      </c>
      <c r="Q245" s="36" t="str">
        <f t="shared" si="65"/>
        <v xml:space="preserve"> </v>
      </c>
      <c r="R245" s="29"/>
      <c r="S245" s="51"/>
      <c r="T245" s="72"/>
      <c r="U245" s="72"/>
      <c r="V245" s="72"/>
      <c r="W245" s="36"/>
      <c r="X245" s="37"/>
      <c r="Y245" s="37"/>
      <c r="Z245" s="36"/>
      <c r="AA245" s="37"/>
      <c r="AB245" s="37"/>
      <c r="AC245" s="36"/>
      <c r="AD245" s="37"/>
      <c r="AE245" s="37"/>
      <c r="AF245" s="36"/>
      <c r="AG245" s="72"/>
      <c r="AH245" s="37"/>
      <c r="AI245" s="36"/>
      <c r="AJ245" s="17"/>
      <c r="AK245" s="57"/>
    </row>
    <row r="246" spans="1:37" ht="16.5" customHeight="1">
      <c r="A246" s="30"/>
      <c r="B246" s="31"/>
      <c r="C246" s="31"/>
      <c r="D246" s="31"/>
      <c r="E246" s="33"/>
      <c r="F246" s="34"/>
      <c r="G246" s="35"/>
      <c r="H246" s="36" t="str">
        <f t="shared" si="59"/>
        <v/>
      </c>
      <c r="I246" s="34"/>
      <c r="J246" s="35"/>
      <c r="K246" s="36" t="str">
        <f t="shared" si="60"/>
        <v/>
      </c>
      <c r="L246" s="34"/>
      <c r="M246" s="37" t="str">
        <f t="shared" si="61"/>
        <v xml:space="preserve"> </v>
      </c>
      <c r="N246" s="36" t="str">
        <f t="shared" si="62"/>
        <v xml:space="preserve"> </v>
      </c>
      <c r="O246" s="38" t="str">
        <f t="shared" si="63"/>
        <v xml:space="preserve"> </v>
      </c>
      <c r="P246" s="37" t="str">
        <f t="shared" si="64"/>
        <v xml:space="preserve"> </v>
      </c>
      <c r="Q246" s="36" t="str">
        <f t="shared" si="65"/>
        <v xml:space="preserve"> </v>
      </c>
      <c r="R246" s="29"/>
      <c r="S246" s="30"/>
      <c r="T246" s="31"/>
      <c r="U246" s="31"/>
      <c r="V246" s="31"/>
      <c r="W246" s="33"/>
      <c r="X246" s="35"/>
      <c r="Y246" s="35"/>
      <c r="Z246" s="33"/>
      <c r="AA246" s="35"/>
      <c r="AB246" s="35"/>
      <c r="AC246" s="33"/>
      <c r="AD246" s="35"/>
      <c r="AE246" s="35"/>
      <c r="AF246" s="33"/>
      <c r="AG246" s="31"/>
      <c r="AH246" s="35"/>
      <c r="AI246" s="33"/>
      <c r="AJ246" s="29"/>
      <c r="AK246" s="57"/>
    </row>
    <row r="247" spans="1:37" ht="16.5" customHeight="1">
      <c r="A247" s="30"/>
      <c r="B247" s="31"/>
      <c r="C247" s="31"/>
      <c r="D247" s="31"/>
      <c r="E247" s="33"/>
      <c r="F247" s="34"/>
      <c r="G247" s="35"/>
      <c r="H247" s="36" t="str">
        <f t="shared" si="59"/>
        <v/>
      </c>
      <c r="I247" s="34"/>
      <c r="J247" s="35"/>
      <c r="K247" s="36" t="str">
        <f t="shared" si="60"/>
        <v/>
      </c>
      <c r="L247" s="34"/>
      <c r="M247" s="37" t="str">
        <f t="shared" si="61"/>
        <v xml:space="preserve"> </v>
      </c>
      <c r="N247" s="36" t="str">
        <f t="shared" si="62"/>
        <v xml:space="preserve"> </v>
      </c>
      <c r="O247" s="38" t="str">
        <f t="shared" si="63"/>
        <v xml:space="preserve"> </v>
      </c>
      <c r="P247" s="37" t="str">
        <f t="shared" si="64"/>
        <v xml:space="preserve"> </v>
      </c>
      <c r="Q247" s="36" t="str">
        <f t="shared" si="65"/>
        <v xml:space="preserve"> </v>
      </c>
      <c r="R247" s="29"/>
      <c r="S247" s="51"/>
      <c r="T247" s="72"/>
      <c r="U247" s="72"/>
      <c r="V247" s="72"/>
      <c r="W247" s="36"/>
      <c r="X247" s="37"/>
      <c r="Y247" s="37"/>
      <c r="Z247" s="36"/>
      <c r="AA247" s="37"/>
      <c r="AB247" s="37"/>
      <c r="AC247" s="36"/>
      <c r="AD247" s="37"/>
      <c r="AE247" s="37"/>
      <c r="AF247" s="36"/>
      <c r="AG247" s="72"/>
      <c r="AH247" s="37"/>
      <c r="AI247" s="36"/>
      <c r="AJ247" s="17"/>
      <c r="AK247" s="57"/>
    </row>
    <row r="248" spans="1:37" ht="16.5" customHeight="1">
      <c r="A248" s="30"/>
      <c r="B248" s="31"/>
      <c r="C248" s="31"/>
      <c r="D248" s="31"/>
      <c r="E248" s="33"/>
      <c r="F248" s="34"/>
      <c r="G248" s="35"/>
      <c r="H248" s="36" t="str">
        <f t="shared" si="59"/>
        <v/>
      </c>
      <c r="I248" s="34"/>
      <c r="J248" s="35"/>
      <c r="K248" s="36" t="str">
        <f t="shared" si="60"/>
        <v/>
      </c>
      <c r="L248" s="34"/>
      <c r="M248" s="37" t="str">
        <f t="shared" si="61"/>
        <v xml:space="preserve"> </v>
      </c>
      <c r="N248" s="36" t="str">
        <f t="shared" si="62"/>
        <v xml:space="preserve"> </v>
      </c>
      <c r="O248" s="38" t="str">
        <f t="shared" si="63"/>
        <v xml:space="preserve"> </v>
      </c>
      <c r="P248" s="37" t="str">
        <f t="shared" si="64"/>
        <v xml:space="preserve"> </v>
      </c>
      <c r="Q248" s="36" t="str">
        <f t="shared" si="65"/>
        <v xml:space="preserve"> </v>
      </c>
      <c r="R248" s="29"/>
      <c r="S248" s="30"/>
      <c r="T248" s="31"/>
      <c r="U248" s="31"/>
      <c r="V248" s="31"/>
      <c r="W248" s="33"/>
      <c r="X248" s="35"/>
      <c r="Y248" s="35"/>
      <c r="Z248" s="33"/>
      <c r="AA248" s="35"/>
      <c r="AB248" s="35"/>
      <c r="AC248" s="33"/>
      <c r="AD248" s="35"/>
      <c r="AE248" s="35"/>
      <c r="AF248" s="33"/>
      <c r="AG248" s="31"/>
      <c r="AH248" s="35"/>
      <c r="AI248" s="33"/>
      <c r="AJ248" s="29"/>
      <c r="AK248" s="57"/>
    </row>
    <row r="249" spans="1:37" ht="16.5" customHeight="1">
      <c r="A249" s="30"/>
      <c r="B249" s="31"/>
      <c r="C249" s="31"/>
      <c r="D249" s="31"/>
      <c r="E249" s="33"/>
      <c r="F249" s="34"/>
      <c r="G249" s="35"/>
      <c r="H249" s="36" t="str">
        <f t="shared" si="59"/>
        <v/>
      </c>
      <c r="I249" s="34"/>
      <c r="J249" s="35"/>
      <c r="K249" s="36" t="str">
        <f t="shared" si="60"/>
        <v/>
      </c>
      <c r="L249" s="34"/>
      <c r="M249" s="37" t="str">
        <f t="shared" si="61"/>
        <v xml:space="preserve"> </v>
      </c>
      <c r="N249" s="36" t="str">
        <f t="shared" si="62"/>
        <v xml:space="preserve"> </v>
      </c>
      <c r="O249" s="38" t="str">
        <f t="shared" si="63"/>
        <v xml:space="preserve"> </v>
      </c>
      <c r="P249" s="37" t="str">
        <f t="shared" si="64"/>
        <v xml:space="preserve"> </v>
      </c>
      <c r="Q249" s="36" t="str">
        <f t="shared" si="65"/>
        <v xml:space="preserve"> </v>
      </c>
      <c r="R249" s="29"/>
      <c r="S249" s="51"/>
      <c r="T249" s="72"/>
      <c r="U249" s="72"/>
      <c r="V249" s="72"/>
      <c r="W249" s="36"/>
      <c r="X249" s="37"/>
      <c r="Y249" s="37"/>
      <c r="Z249" s="36"/>
      <c r="AA249" s="37"/>
      <c r="AB249" s="37"/>
      <c r="AC249" s="36"/>
      <c r="AD249" s="37"/>
      <c r="AE249" s="37"/>
      <c r="AF249" s="36"/>
      <c r="AG249" s="72"/>
      <c r="AH249" s="37"/>
      <c r="AI249" s="36"/>
      <c r="AJ249" s="17"/>
      <c r="AK249" s="57"/>
    </row>
    <row r="250" spans="1:37" ht="16.5" customHeight="1">
      <c r="A250" s="30"/>
      <c r="B250" s="31"/>
      <c r="C250" s="31"/>
      <c r="D250" s="31"/>
      <c r="E250" s="33"/>
      <c r="F250" s="34"/>
      <c r="G250" s="35"/>
      <c r="H250" s="36" t="str">
        <f t="shared" si="59"/>
        <v/>
      </c>
      <c r="I250" s="34"/>
      <c r="J250" s="35"/>
      <c r="K250" s="36" t="str">
        <f t="shared" si="60"/>
        <v/>
      </c>
      <c r="L250" s="34"/>
      <c r="M250" s="37" t="str">
        <f t="shared" si="61"/>
        <v xml:space="preserve"> </v>
      </c>
      <c r="N250" s="36" t="str">
        <f t="shared" si="62"/>
        <v xml:space="preserve"> </v>
      </c>
      <c r="O250" s="38" t="str">
        <f t="shared" si="63"/>
        <v xml:space="preserve"> </v>
      </c>
      <c r="P250" s="37" t="str">
        <f t="shared" si="64"/>
        <v xml:space="preserve"> </v>
      </c>
      <c r="Q250" s="36" t="str">
        <f t="shared" si="65"/>
        <v xml:space="preserve"> </v>
      </c>
      <c r="R250" s="29"/>
      <c r="S250" s="30"/>
      <c r="T250" s="31"/>
      <c r="U250" s="31"/>
      <c r="V250" s="31"/>
      <c r="W250" s="33"/>
      <c r="X250" s="35"/>
      <c r="Y250" s="35"/>
      <c r="Z250" s="33"/>
      <c r="AA250" s="35"/>
      <c r="AB250" s="35"/>
      <c r="AC250" s="33"/>
      <c r="AD250" s="35"/>
      <c r="AE250" s="35"/>
      <c r="AF250" s="33"/>
      <c r="AG250" s="31"/>
      <c r="AH250" s="35"/>
      <c r="AI250" s="33"/>
      <c r="AJ250" s="29"/>
      <c r="AK250" s="57"/>
    </row>
    <row r="251" spans="1:37" ht="16.5" customHeight="1">
      <c r="A251" s="30"/>
      <c r="B251" s="31"/>
      <c r="C251" s="31"/>
      <c r="D251" s="31"/>
      <c r="E251" s="33"/>
      <c r="F251" s="34"/>
      <c r="G251" s="35"/>
      <c r="H251" s="36" t="str">
        <f t="shared" si="59"/>
        <v/>
      </c>
      <c r="I251" s="34"/>
      <c r="J251" s="35"/>
      <c r="K251" s="36" t="str">
        <f t="shared" si="60"/>
        <v/>
      </c>
      <c r="L251" s="34"/>
      <c r="M251" s="37" t="str">
        <f t="shared" si="61"/>
        <v xml:space="preserve"> </v>
      </c>
      <c r="N251" s="36" t="str">
        <f t="shared" si="62"/>
        <v xml:space="preserve"> </v>
      </c>
      <c r="O251" s="38" t="str">
        <f t="shared" si="63"/>
        <v xml:space="preserve"> </v>
      </c>
      <c r="P251" s="37" t="str">
        <f t="shared" si="64"/>
        <v xml:space="preserve"> </v>
      </c>
      <c r="Q251" s="36" t="str">
        <f t="shared" si="65"/>
        <v xml:space="preserve"> </v>
      </c>
      <c r="R251" s="29"/>
      <c r="S251" s="51"/>
      <c r="T251" s="72"/>
      <c r="U251" s="72"/>
      <c r="V251" s="72"/>
      <c r="W251" s="36"/>
      <c r="X251" s="37"/>
      <c r="Y251" s="37"/>
      <c r="Z251" s="36"/>
      <c r="AA251" s="37"/>
      <c r="AB251" s="37"/>
      <c r="AC251" s="36"/>
      <c r="AD251" s="37"/>
      <c r="AE251" s="37"/>
      <c r="AF251" s="36"/>
      <c r="AG251" s="72"/>
      <c r="AH251" s="37"/>
      <c r="AI251" s="36"/>
      <c r="AJ251" s="17"/>
      <c r="AK251" s="57"/>
    </row>
    <row r="252" spans="1:37" ht="16.5" customHeight="1">
      <c r="A252" s="30"/>
      <c r="B252" s="31"/>
      <c r="C252" s="31"/>
      <c r="D252" s="31"/>
      <c r="E252" s="33"/>
      <c r="F252" s="34"/>
      <c r="G252" s="35"/>
      <c r="H252" s="36" t="str">
        <f t="shared" si="59"/>
        <v/>
      </c>
      <c r="I252" s="34"/>
      <c r="J252" s="35"/>
      <c r="K252" s="36" t="str">
        <f t="shared" si="60"/>
        <v/>
      </c>
      <c r="L252" s="34"/>
      <c r="M252" s="37" t="str">
        <f t="shared" si="61"/>
        <v xml:space="preserve"> </v>
      </c>
      <c r="N252" s="36" t="str">
        <f t="shared" si="62"/>
        <v xml:space="preserve"> </v>
      </c>
      <c r="O252" s="38" t="str">
        <f t="shared" si="63"/>
        <v xml:space="preserve"> </v>
      </c>
      <c r="P252" s="37" t="str">
        <f t="shared" si="64"/>
        <v xml:space="preserve"> </v>
      </c>
      <c r="Q252" s="36" t="str">
        <f t="shared" si="65"/>
        <v xml:space="preserve"> </v>
      </c>
      <c r="R252" s="29"/>
      <c r="S252" s="30"/>
      <c r="T252" s="31"/>
      <c r="U252" s="31"/>
      <c r="V252" s="31"/>
      <c r="W252" s="33"/>
      <c r="X252" s="35"/>
      <c r="Y252" s="35"/>
      <c r="Z252" s="33"/>
      <c r="AA252" s="35"/>
      <c r="AB252" s="35"/>
      <c r="AC252" s="33"/>
      <c r="AD252" s="35"/>
      <c r="AE252" s="35"/>
      <c r="AF252" s="33"/>
      <c r="AG252" s="31"/>
      <c r="AH252" s="35"/>
      <c r="AI252" s="33"/>
      <c r="AJ252" s="29"/>
      <c r="AK252" s="57"/>
    </row>
    <row r="253" spans="1:37" ht="16.5" customHeight="1">
      <c r="A253" s="30"/>
      <c r="B253" s="31"/>
      <c r="C253" s="31"/>
      <c r="D253" s="31"/>
      <c r="E253" s="33"/>
      <c r="F253" s="34"/>
      <c r="G253" s="35"/>
      <c r="H253" s="36" t="str">
        <f t="shared" si="59"/>
        <v/>
      </c>
      <c r="I253" s="34"/>
      <c r="J253" s="35"/>
      <c r="K253" s="36" t="str">
        <f t="shared" si="60"/>
        <v/>
      </c>
      <c r="L253" s="34"/>
      <c r="M253" s="37" t="str">
        <f t="shared" si="61"/>
        <v xml:space="preserve"> </v>
      </c>
      <c r="N253" s="36" t="str">
        <f t="shared" si="62"/>
        <v xml:space="preserve"> </v>
      </c>
      <c r="O253" s="38" t="str">
        <f t="shared" si="63"/>
        <v xml:space="preserve"> </v>
      </c>
      <c r="P253" s="37" t="str">
        <f t="shared" si="64"/>
        <v xml:space="preserve"> </v>
      </c>
      <c r="Q253" s="36" t="str">
        <f t="shared" si="65"/>
        <v xml:space="preserve"> </v>
      </c>
      <c r="R253" s="29"/>
      <c r="S253" s="51"/>
      <c r="T253" s="72"/>
      <c r="U253" s="72"/>
      <c r="V253" s="72"/>
      <c r="W253" s="36"/>
      <c r="X253" s="37"/>
      <c r="Y253" s="37"/>
      <c r="Z253" s="36"/>
      <c r="AA253" s="37"/>
      <c r="AB253" s="37"/>
      <c r="AC253" s="36"/>
      <c r="AD253" s="37"/>
      <c r="AE253" s="37"/>
      <c r="AF253" s="36"/>
      <c r="AG253" s="72"/>
      <c r="AH253" s="37"/>
      <c r="AI253" s="36"/>
      <c r="AJ253" s="17"/>
      <c r="AK253" s="57"/>
    </row>
    <row r="254" spans="1:37" ht="16.5" customHeight="1">
      <c r="A254" s="30"/>
      <c r="B254" s="31"/>
      <c r="C254" s="31"/>
      <c r="D254" s="31"/>
      <c r="E254" s="33"/>
      <c r="F254" s="34"/>
      <c r="G254" s="35"/>
      <c r="H254" s="36" t="str">
        <f t="shared" si="59"/>
        <v/>
      </c>
      <c r="I254" s="34"/>
      <c r="J254" s="35"/>
      <c r="K254" s="36" t="str">
        <f t="shared" si="60"/>
        <v/>
      </c>
      <c r="L254" s="34"/>
      <c r="M254" s="37" t="str">
        <f t="shared" si="61"/>
        <v xml:space="preserve"> </v>
      </c>
      <c r="N254" s="36" t="str">
        <f t="shared" si="62"/>
        <v xml:space="preserve"> </v>
      </c>
      <c r="O254" s="38" t="str">
        <f t="shared" si="63"/>
        <v xml:space="preserve"> </v>
      </c>
      <c r="P254" s="37" t="str">
        <f t="shared" si="64"/>
        <v xml:space="preserve"> </v>
      </c>
      <c r="Q254" s="36" t="str">
        <f t="shared" si="65"/>
        <v xml:space="preserve"> </v>
      </c>
      <c r="R254" s="29"/>
      <c r="S254" s="30"/>
      <c r="T254" s="31"/>
      <c r="U254" s="31"/>
      <c r="V254" s="31"/>
      <c r="W254" s="33"/>
      <c r="X254" s="35"/>
      <c r="Y254" s="35"/>
      <c r="Z254" s="33"/>
      <c r="AA254" s="35"/>
      <c r="AB254" s="35"/>
      <c r="AC254" s="33"/>
      <c r="AD254" s="35"/>
      <c r="AE254" s="35"/>
      <c r="AF254" s="33"/>
      <c r="AG254" s="31"/>
      <c r="AH254" s="35"/>
      <c r="AI254" s="33"/>
      <c r="AJ254" s="29"/>
      <c r="AK254" s="57"/>
    </row>
    <row r="255" spans="1:37" ht="16.5" customHeight="1">
      <c r="A255" s="30"/>
      <c r="B255" s="31"/>
      <c r="C255" s="31"/>
      <c r="D255" s="31"/>
      <c r="E255" s="33"/>
      <c r="F255" s="34"/>
      <c r="G255" s="35"/>
      <c r="H255" s="36" t="str">
        <f t="shared" si="59"/>
        <v/>
      </c>
      <c r="I255" s="34"/>
      <c r="J255" s="35"/>
      <c r="K255" s="36" t="str">
        <f t="shared" si="60"/>
        <v/>
      </c>
      <c r="L255" s="34"/>
      <c r="M255" s="37" t="str">
        <f t="shared" si="61"/>
        <v xml:space="preserve"> </v>
      </c>
      <c r="N255" s="36" t="str">
        <f t="shared" si="62"/>
        <v xml:space="preserve"> </v>
      </c>
      <c r="O255" s="38" t="str">
        <f t="shared" si="63"/>
        <v xml:space="preserve"> </v>
      </c>
      <c r="P255" s="37" t="str">
        <f t="shared" si="64"/>
        <v xml:space="preserve"> </v>
      </c>
      <c r="Q255" s="36" t="str">
        <f t="shared" si="65"/>
        <v xml:space="preserve"> </v>
      </c>
      <c r="R255" s="29"/>
      <c r="S255" s="51"/>
      <c r="T255" s="72"/>
      <c r="U255" s="72"/>
      <c r="V255" s="72"/>
      <c r="W255" s="36"/>
      <c r="X255" s="37"/>
      <c r="Y255" s="37"/>
      <c r="Z255" s="36"/>
      <c r="AA255" s="37"/>
      <c r="AB255" s="37"/>
      <c r="AC255" s="36"/>
      <c r="AD255" s="37"/>
      <c r="AE255" s="37"/>
      <c r="AF255" s="36"/>
      <c r="AG255" s="72"/>
      <c r="AH255" s="37"/>
      <c r="AI255" s="36"/>
      <c r="AJ255" s="17"/>
      <c r="AK255" s="57"/>
    </row>
    <row r="256" spans="1:37" ht="16.5" customHeight="1">
      <c r="A256" s="30"/>
      <c r="B256" s="31"/>
      <c r="C256" s="31"/>
      <c r="D256" s="31"/>
      <c r="E256" s="33"/>
      <c r="F256" s="34"/>
      <c r="G256" s="35"/>
      <c r="H256" s="36" t="str">
        <f t="shared" si="59"/>
        <v/>
      </c>
      <c r="I256" s="34"/>
      <c r="J256" s="35"/>
      <c r="K256" s="36" t="str">
        <f t="shared" si="60"/>
        <v/>
      </c>
      <c r="L256" s="34"/>
      <c r="M256" s="37" t="str">
        <f t="shared" si="61"/>
        <v xml:space="preserve"> </v>
      </c>
      <c r="N256" s="36" t="str">
        <f t="shared" si="62"/>
        <v xml:space="preserve"> </v>
      </c>
      <c r="O256" s="38" t="str">
        <f t="shared" si="63"/>
        <v xml:space="preserve"> </v>
      </c>
      <c r="P256" s="37" t="str">
        <f t="shared" si="64"/>
        <v xml:space="preserve"> </v>
      </c>
      <c r="Q256" s="36" t="str">
        <f t="shared" si="65"/>
        <v xml:space="preserve"> </v>
      </c>
      <c r="R256" s="29"/>
      <c r="S256" s="30"/>
      <c r="T256" s="31"/>
      <c r="U256" s="31"/>
      <c r="V256" s="31"/>
      <c r="W256" s="33"/>
      <c r="X256" s="35"/>
      <c r="Y256" s="35"/>
      <c r="Z256" s="33"/>
      <c r="AA256" s="35"/>
      <c r="AB256" s="35"/>
      <c r="AC256" s="33"/>
      <c r="AD256" s="35"/>
      <c r="AE256" s="35"/>
      <c r="AF256" s="33"/>
      <c r="AG256" s="31"/>
      <c r="AH256" s="35"/>
      <c r="AI256" s="33"/>
      <c r="AJ256" s="29"/>
      <c r="AK256" s="57"/>
    </row>
    <row r="257" spans="1:37" ht="16.5" customHeight="1">
      <c r="A257" s="30"/>
      <c r="B257" s="31"/>
      <c r="C257" s="31"/>
      <c r="D257" s="31"/>
      <c r="E257" s="33"/>
      <c r="F257" s="34"/>
      <c r="G257" s="35"/>
      <c r="H257" s="36" t="str">
        <f t="shared" si="59"/>
        <v/>
      </c>
      <c r="I257" s="34"/>
      <c r="J257" s="35"/>
      <c r="K257" s="36" t="str">
        <f t="shared" si="60"/>
        <v/>
      </c>
      <c r="L257" s="34"/>
      <c r="M257" s="37" t="str">
        <f t="shared" si="61"/>
        <v xml:space="preserve"> </v>
      </c>
      <c r="N257" s="36" t="str">
        <f t="shared" si="62"/>
        <v xml:space="preserve"> </v>
      </c>
      <c r="O257" s="38" t="str">
        <f t="shared" si="63"/>
        <v xml:space="preserve"> </v>
      </c>
      <c r="P257" s="37" t="str">
        <f t="shared" si="64"/>
        <v xml:space="preserve"> </v>
      </c>
      <c r="Q257" s="36" t="str">
        <f t="shared" si="65"/>
        <v xml:space="preserve"> </v>
      </c>
      <c r="R257" s="29"/>
      <c r="S257" s="51"/>
      <c r="T257" s="72"/>
      <c r="U257" s="72"/>
      <c r="V257" s="72"/>
      <c r="W257" s="36"/>
      <c r="X257" s="37"/>
      <c r="Y257" s="37"/>
      <c r="Z257" s="36"/>
      <c r="AA257" s="37"/>
      <c r="AB257" s="37"/>
      <c r="AC257" s="36"/>
      <c r="AD257" s="37"/>
      <c r="AE257" s="37"/>
      <c r="AF257" s="36"/>
      <c r="AG257" s="72"/>
      <c r="AH257" s="37"/>
      <c r="AI257" s="36"/>
      <c r="AJ257" s="17"/>
      <c r="AK257" s="57"/>
    </row>
    <row r="258" spans="1:37" ht="16.5" customHeight="1">
      <c r="A258" s="30"/>
      <c r="B258" s="31"/>
      <c r="C258" s="31"/>
      <c r="D258" s="31"/>
      <c r="E258" s="33"/>
      <c r="F258" s="34"/>
      <c r="G258" s="35"/>
      <c r="H258" s="36" t="str">
        <f t="shared" si="59"/>
        <v/>
      </c>
      <c r="I258" s="34"/>
      <c r="J258" s="35"/>
      <c r="K258" s="36" t="str">
        <f t="shared" si="60"/>
        <v/>
      </c>
      <c r="L258" s="34"/>
      <c r="M258" s="37" t="str">
        <f t="shared" si="61"/>
        <v xml:space="preserve"> </v>
      </c>
      <c r="N258" s="36" t="str">
        <f t="shared" si="62"/>
        <v xml:space="preserve"> </v>
      </c>
      <c r="O258" s="38" t="str">
        <f t="shared" si="63"/>
        <v xml:space="preserve"> </v>
      </c>
      <c r="P258" s="37" t="str">
        <f t="shared" si="64"/>
        <v xml:space="preserve"> </v>
      </c>
      <c r="Q258" s="36" t="str">
        <f t="shared" si="65"/>
        <v xml:space="preserve"> </v>
      </c>
      <c r="R258" s="29"/>
      <c r="S258" s="30"/>
      <c r="T258" s="31"/>
      <c r="U258" s="31"/>
      <c r="V258" s="31"/>
      <c r="W258" s="33"/>
      <c r="X258" s="35"/>
      <c r="Y258" s="35"/>
      <c r="Z258" s="33"/>
      <c r="AA258" s="35"/>
      <c r="AB258" s="35"/>
      <c r="AC258" s="33"/>
      <c r="AD258" s="35"/>
      <c r="AE258" s="35"/>
      <c r="AF258" s="33"/>
      <c r="AG258" s="31"/>
      <c r="AH258" s="35"/>
      <c r="AI258" s="33"/>
      <c r="AJ258" s="29"/>
      <c r="AK258" s="57"/>
    </row>
    <row r="259" spans="1:37" ht="16.5" customHeight="1">
      <c r="A259" s="30"/>
      <c r="B259" s="31"/>
      <c r="C259" s="31"/>
      <c r="D259" s="31"/>
      <c r="E259" s="33"/>
      <c r="F259" s="34"/>
      <c r="G259" s="35"/>
      <c r="H259" s="36" t="str">
        <f t="shared" si="59"/>
        <v/>
      </c>
      <c r="I259" s="34"/>
      <c r="J259" s="35"/>
      <c r="K259" s="36" t="str">
        <f t="shared" si="60"/>
        <v/>
      </c>
      <c r="L259" s="34"/>
      <c r="M259" s="37" t="str">
        <f t="shared" si="61"/>
        <v xml:space="preserve"> </v>
      </c>
      <c r="N259" s="36" t="str">
        <f t="shared" si="62"/>
        <v xml:space="preserve"> </v>
      </c>
      <c r="O259" s="38" t="str">
        <f t="shared" si="63"/>
        <v xml:space="preserve"> </v>
      </c>
      <c r="P259" s="37" t="str">
        <f t="shared" si="64"/>
        <v xml:space="preserve"> </v>
      </c>
      <c r="Q259" s="36" t="str">
        <f t="shared" si="65"/>
        <v xml:space="preserve"> </v>
      </c>
      <c r="R259" s="29"/>
      <c r="S259" s="51"/>
      <c r="T259" s="72"/>
      <c r="U259" s="72"/>
      <c r="V259" s="72"/>
      <c r="W259" s="36"/>
      <c r="X259" s="37"/>
      <c r="Y259" s="37"/>
      <c r="Z259" s="36"/>
      <c r="AA259" s="37"/>
      <c r="AB259" s="37"/>
      <c r="AC259" s="36"/>
      <c r="AD259" s="37"/>
      <c r="AE259" s="37"/>
      <c r="AF259" s="36"/>
      <c r="AG259" s="72"/>
      <c r="AH259" s="37"/>
      <c r="AI259" s="36"/>
      <c r="AJ259" s="17"/>
      <c r="AK259" s="57"/>
    </row>
    <row r="260" spans="1:37" ht="16.5" customHeight="1">
      <c r="A260" s="30"/>
      <c r="B260" s="31"/>
      <c r="C260" s="31"/>
      <c r="D260" s="31"/>
      <c r="E260" s="33"/>
      <c r="F260" s="34"/>
      <c r="G260" s="35"/>
      <c r="H260" s="36" t="str">
        <f t="shared" si="59"/>
        <v/>
      </c>
      <c r="I260" s="34"/>
      <c r="J260" s="35"/>
      <c r="K260" s="36" t="str">
        <f t="shared" si="60"/>
        <v/>
      </c>
      <c r="L260" s="34"/>
      <c r="M260" s="37" t="str">
        <f t="shared" si="61"/>
        <v xml:space="preserve"> </v>
      </c>
      <c r="N260" s="36" t="str">
        <f t="shared" si="62"/>
        <v xml:space="preserve"> </v>
      </c>
      <c r="O260" s="38" t="str">
        <f t="shared" si="63"/>
        <v xml:space="preserve"> </v>
      </c>
      <c r="P260" s="37" t="str">
        <f t="shared" si="64"/>
        <v xml:space="preserve"> </v>
      </c>
      <c r="Q260" s="36" t="str">
        <f t="shared" si="65"/>
        <v xml:space="preserve"> </v>
      </c>
      <c r="R260" s="29"/>
      <c r="S260" s="30"/>
      <c r="T260" s="31"/>
      <c r="U260" s="31"/>
      <c r="V260" s="31"/>
      <c r="W260" s="33"/>
      <c r="X260" s="35"/>
      <c r="Y260" s="35"/>
      <c r="Z260" s="33"/>
      <c r="AA260" s="35"/>
      <c r="AB260" s="35"/>
      <c r="AC260" s="33"/>
      <c r="AD260" s="35"/>
      <c r="AE260" s="35"/>
      <c r="AF260" s="33"/>
      <c r="AG260" s="31"/>
      <c r="AH260" s="35"/>
      <c r="AI260" s="33"/>
      <c r="AJ260" s="29"/>
      <c r="AK260" s="57"/>
    </row>
    <row r="261" spans="1:37" ht="16.5" customHeight="1">
      <c r="A261" s="30"/>
      <c r="B261" s="31"/>
      <c r="C261" s="31"/>
      <c r="D261" s="31"/>
      <c r="E261" s="33"/>
      <c r="F261" s="34"/>
      <c r="G261" s="35"/>
      <c r="H261" s="36" t="str">
        <f t="shared" si="59"/>
        <v/>
      </c>
      <c r="I261" s="34"/>
      <c r="J261" s="35"/>
      <c r="K261" s="36" t="str">
        <f t="shared" si="60"/>
        <v/>
      </c>
      <c r="L261" s="34"/>
      <c r="M261" s="37" t="str">
        <f t="shared" si="61"/>
        <v xml:space="preserve"> </v>
      </c>
      <c r="N261" s="36" t="str">
        <f t="shared" si="62"/>
        <v xml:space="preserve"> </v>
      </c>
      <c r="O261" s="38" t="str">
        <f t="shared" si="63"/>
        <v xml:space="preserve"> </v>
      </c>
      <c r="P261" s="37" t="str">
        <f t="shared" si="64"/>
        <v xml:space="preserve"> </v>
      </c>
      <c r="Q261" s="36" t="str">
        <f t="shared" si="65"/>
        <v xml:space="preserve"> </v>
      </c>
      <c r="R261" s="29"/>
      <c r="S261" s="51"/>
      <c r="T261" s="72"/>
      <c r="U261" s="72"/>
      <c r="V261" s="72"/>
      <c r="W261" s="36"/>
      <c r="X261" s="37"/>
      <c r="Y261" s="37"/>
      <c r="Z261" s="36"/>
      <c r="AA261" s="37"/>
      <c r="AB261" s="37"/>
      <c r="AC261" s="36"/>
      <c r="AD261" s="37"/>
      <c r="AE261" s="37"/>
      <c r="AF261" s="36"/>
      <c r="AG261" s="72"/>
      <c r="AH261" s="37"/>
      <c r="AI261" s="36"/>
      <c r="AJ261" s="17"/>
      <c r="AK261" s="57"/>
    </row>
    <row r="262" spans="1:37" ht="16.5" customHeight="1">
      <c r="A262" s="30"/>
      <c r="B262" s="31"/>
      <c r="C262" s="31"/>
      <c r="D262" s="31"/>
      <c r="E262" s="33"/>
      <c r="F262" s="34"/>
      <c r="G262" s="35"/>
      <c r="H262" s="36" t="str">
        <f t="shared" si="59"/>
        <v/>
      </c>
      <c r="I262" s="34"/>
      <c r="J262" s="35"/>
      <c r="K262" s="36" t="str">
        <f t="shared" si="60"/>
        <v/>
      </c>
      <c r="L262" s="34"/>
      <c r="M262" s="37" t="str">
        <f t="shared" si="61"/>
        <v xml:space="preserve"> </v>
      </c>
      <c r="N262" s="36" t="str">
        <f t="shared" si="62"/>
        <v xml:space="preserve"> </v>
      </c>
      <c r="O262" s="38" t="str">
        <f t="shared" si="63"/>
        <v xml:space="preserve"> </v>
      </c>
      <c r="P262" s="37" t="str">
        <f t="shared" si="64"/>
        <v xml:space="preserve"> </v>
      </c>
      <c r="Q262" s="36" t="str">
        <f t="shared" si="65"/>
        <v xml:space="preserve"> </v>
      </c>
      <c r="R262" s="29"/>
      <c r="S262" s="30"/>
      <c r="T262" s="31"/>
      <c r="U262" s="31"/>
      <c r="V262" s="31"/>
      <c r="W262" s="33"/>
      <c r="X262" s="35"/>
      <c r="Y262" s="35"/>
      <c r="Z262" s="33"/>
      <c r="AA262" s="35"/>
      <c r="AB262" s="35"/>
      <c r="AC262" s="33"/>
      <c r="AD262" s="35"/>
      <c r="AE262" s="35"/>
      <c r="AF262" s="33"/>
      <c r="AG262" s="31"/>
      <c r="AH262" s="35"/>
      <c r="AI262" s="33"/>
      <c r="AJ262" s="29"/>
      <c r="AK262" s="57"/>
    </row>
    <row r="263" spans="1:37" ht="16.5" customHeight="1">
      <c r="A263" s="30"/>
      <c r="B263" s="31"/>
      <c r="C263" s="31"/>
      <c r="D263" s="31"/>
      <c r="E263" s="33"/>
      <c r="F263" s="34"/>
      <c r="G263" s="35"/>
      <c r="H263" s="36" t="str">
        <f t="shared" si="59"/>
        <v/>
      </c>
      <c r="I263" s="34"/>
      <c r="J263" s="35"/>
      <c r="K263" s="36" t="str">
        <f t="shared" si="60"/>
        <v/>
      </c>
      <c r="L263" s="34"/>
      <c r="M263" s="37" t="str">
        <f t="shared" si="61"/>
        <v xml:space="preserve"> </v>
      </c>
      <c r="N263" s="36" t="str">
        <f t="shared" si="62"/>
        <v xml:space="preserve"> </v>
      </c>
      <c r="O263" s="38" t="str">
        <f t="shared" si="63"/>
        <v xml:space="preserve"> </v>
      </c>
      <c r="P263" s="37" t="str">
        <f t="shared" si="64"/>
        <v xml:space="preserve"> </v>
      </c>
      <c r="Q263" s="36" t="str">
        <f t="shared" si="65"/>
        <v xml:space="preserve"> </v>
      </c>
      <c r="R263" s="29"/>
      <c r="S263" s="51"/>
      <c r="T263" s="72"/>
      <c r="U263" s="72"/>
      <c r="V263" s="72"/>
      <c r="W263" s="36"/>
      <c r="X263" s="37"/>
      <c r="Y263" s="37"/>
      <c r="Z263" s="36"/>
      <c r="AA263" s="37"/>
      <c r="AB263" s="37"/>
      <c r="AC263" s="36"/>
      <c r="AD263" s="37"/>
      <c r="AE263" s="37"/>
      <c r="AF263" s="36"/>
      <c r="AG263" s="72"/>
      <c r="AH263" s="37"/>
      <c r="AI263" s="36"/>
      <c r="AJ263" s="17"/>
      <c r="AK263" s="57"/>
    </row>
    <row r="264" spans="1:37" ht="16.5" customHeight="1">
      <c r="A264" s="30"/>
      <c r="B264" s="31"/>
      <c r="C264" s="31"/>
      <c r="D264" s="31"/>
      <c r="E264" s="33"/>
      <c r="F264" s="34"/>
      <c r="G264" s="35"/>
      <c r="H264" s="36" t="str">
        <f t="shared" si="59"/>
        <v/>
      </c>
      <c r="I264" s="34"/>
      <c r="J264" s="35"/>
      <c r="K264" s="36" t="str">
        <f t="shared" si="60"/>
        <v/>
      </c>
      <c r="L264" s="34"/>
      <c r="M264" s="37" t="str">
        <f t="shared" si="61"/>
        <v xml:space="preserve"> </v>
      </c>
      <c r="N264" s="36" t="str">
        <f t="shared" si="62"/>
        <v xml:space="preserve"> </v>
      </c>
      <c r="O264" s="38" t="str">
        <f t="shared" si="63"/>
        <v xml:space="preserve"> </v>
      </c>
      <c r="P264" s="37" t="str">
        <f t="shared" si="64"/>
        <v xml:space="preserve"> </v>
      </c>
      <c r="Q264" s="36" t="str">
        <f t="shared" si="65"/>
        <v xml:space="preserve"> </v>
      </c>
      <c r="R264" s="29"/>
      <c r="S264" s="30"/>
      <c r="T264" s="31"/>
      <c r="U264" s="31"/>
      <c r="V264" s="31"/>
      <c r="W264" s="33"/>
      <c r="X264" s="35"/>
      <c r="Y264" s="35"/>
      <c r="Z264" s="33"/>
      <c r="AA264" s="35"/>
      <c r="AB264" s="35"/>
      <c r="AC264" s="33"/>
      <c r="AD264" s="35"/>
      <c r="AE264" s="35"/>
      <c r="AF264" s="33"/>
      <c r="AG264" s="31"/>
      <c r="AH264" s="35"/>
      <c r="AI264" s="33"/>
      <c r="AJ264" s="29"/>
      <c r="AK264" s="57"/>
    </row>
    <row r="265" spans="1:37" ht="16.5" customHeight="1">
      <c r="A265" s="30"/>
      <c r="B265" s="31"/>
      <c r="C265" s="31"/>
      <c r="D265" s="31"/>
      <c r="E265" s="33"/>
      <c r="F265" s="34"/>
      <c r="G265" s="35"/>
      <c r="H265" s="36" t="str">
        <f t="shared" si="59"/>
        <v/>
      </c>
      <c r="I265" s="34"/>
      <c r="J265" s="35"/>
      <c r="K265" s="36" t="str">
        <f t="shared" si="60"/>
        <v/>
      </c>
      <c r="L265" s="34"/>
      <c r="M265" s="37" t="str">
        <f t="shared" si="61"/>
        <v xml:space="preserve"> </v>
      </c>
      <c r="N265" s="36" t="str">
        <f t="shared" si="62"/>
        <v xml:space="preserve"> </v>
      </c>
      <c r="O265" s="38" t="str">
        <f t="shared" si="63"/>
        <v xml:space="preserve"> </v>
      </c>
      <c r="P265" s="37" t="str">
        <f t="shared" si="64"/>
        <v xml:space="preserve"> </v>
      </c>
      <c r="Q265" s="36" t="str">
        <f t="shared" si="65"/>
        <v xml:space="preserve"> </v>
      </c>
      <c r="R265" s="29"/>
      <c r="S265" s="51"/>
      <c r="T265" s="72"/>
      <c r="U265" s="72"/>
      <c r="V265" s="72"/>
      <c r="W265" s="36"/>
      <c r="X265" s="37"/>
      <c r="Y265" s="37"/>
      <c r="Z265" s="36"/>
      <c r="AA265" s="37"/>
      <c r="AB265" s="37"/>
      <c r="AC265" s="36"/>
      <c r="AD265" s="37"/>
      <c r="AE265" s="37"/>
      <c r="AF265" s="36"/>
      <c r="AG265" s="72"/>
      <c r="AH265" s="37"/>
      <c r="AI265" s="36"/>
      <c r="AJ265" s="17"/>
      <c r="AK265" s="57"/>
    </row>
    <row r="266" spans="1:37" ht="16.5" customHeight="1">
      <c r="A266" s="30"/>
      <c r="B266" s="31"/>
      <c r="C266" s="31"/>
      <c r="D266" s="31"/>
      <c r="E266" s="33"/>
      <c r="F266" s="34"/>
      <c r="G266" s="35"/>
      <c r="H266" s="36" t="str">
        <f t="shared" si="59"/>
        <v/>
      </c>
      <c r="I266" s="34"/>
      <c r="J266" s="35"/>
      <c r="K266" s="36" t="str">
        <f t="shared" si="60"/>
        <v/>
      </c>
      <c r="L266" s="34"/>
      <c r="M266" s="37" t="str">
        <f t="shared" si="61"/>
        <v xml:space="preserve"> </v>
      </c>
      <c r="N266" s="36" t="str">
        <f t="shared" si="62"/>
        <v xml:space="preserve"> </v>
      </c>
      <c r="O266" s="38" t="str">
        <f t="shared" si="63"/>
        <v xml:space="preserve"> </v>
      </c>
      <c r="P266" s="37" t="str">
        <f t="shared" si="64"/>
        <v xml:space="preserve"> </v>
      </c>
      <c r="Q266" s="36" t="str">
        <f t="shared" si="65"/>
        <v xml:space="preserve"> </v>
      </c>
      <c r="R266" s="29"/>
      <c r="S266" s="30"/>
      <c r="T266" s="31"/>
      <c r="U266" s="31"/>
      <c r="V266" s="31"/>
      <c r="W266" s="33"/>
      <c r="X266" s="35"/>
      <c r="Y266" s="35"/>
      <c r="Z266" s="33"/>
      <c r="AA266" s="35"/>
      <c r="AB266" s="35"/>
      <c r="AC266" s="33"/>
      <c r="AD266" s="35"/>
      <c r="AE266" s="35"/>
      <c r="AF266" s="33"/>
      <c r="AG266" s="31"/>
      <c r="AH266" s="35"/>
      <c r="AI266" s="33"/>
      <c r="AJ266" s="29"/>
      <c r="AK266" s="57"/>
    </row>
    <row r="267" spans="1:37" ht="16.5" customHeight="1">
      <c r="A267" s="30"/>
      <c r="B267" s="31"/>
      <c r="C267" s="31"/>
      <c r="D267" s="31"/>
      <c r="E267" s="33"/>
      <c r="F267" s="34"/>
      <c r="G267" s="35"/>
      <c r="H267" s="36" t="str">
        <f t="shared" si="59"/>
        <v/>
      </c>
      <c r="I267" s="34"/>
      <c r="J267" s="35"/>
      <c r="K267" s="36" t="str">
        <f t="shared" si="60"/>
        <v/>
      </c>
      <c r="L267" s="34"/>
      <c r="M267" s="37" t="str">
        <f t="shared" si="61"/>
        <v xml:space="preserve"> </v>
      </c>
      <c r="N267" s="36" t="str">
        <f t="shared" si="62"/>
        <v xml:space="preserve"> </v>
      </c>
      <c r="O267" s="38" t="str">
        <f t="shared" si="63"/>
        <v xml:space="preserve"> </v>
      </c>
      <c r="P267" s="37" t="str">
        <f t="shared" si="64"/>
        <v xml:space="preserve"> </v>
      </c>
      <c r="Q267" s="36" t="str">
        <f t="shared" si="65"/>
        <v xml:space="preserve"> </v>
      </c>
      <c r="R267" s="29"/>
      <c r="S267" s="51"/>
      <c r="T267" s="72"/>
      <c r="U267" s="72"/>
      <c r="V267" s="72"/>
      <c r="W267" s="36"/>
      <c r="X267" s="37"/>
      <c r="Y267" s="37"/>
      <c r="Z267" s="36"/>
      <c r="AA267" s="37"/>
      <c r="AB267" s="37"/>
      <c r="AC267" s="36"/>
      <c r="AD267" s="37"/>
      <c r="AE267" s="37"/>
      <c r="AF267" s="36"/>
      <c r="AG267" s="72"/>
      <c r="AH267" s="37"/>
      <c r="AI267" s="36"/>
      <c r="AJ267" s="17"/>
      <c r="AK267" s="57"/>
    </row>
    <row r="268" spans="1:37" ht="16.5" customHeight="1">
      <c r="A268" s="30"/>
      <c r="B268" s="31"/>
      <c r="C268" s="31"/>
      <c r="D268" s="31"/>
      <c r="E268" s="33"/>
      <c r="F268" s="34"/>
      <c r="G268" s="35"/>
      <c r="H268" s="36" t="str">
        <f t="shared" si="59"/>
        <v/>
      </c>
      <c r="I268" s="34"/>
      <c r="J268" s="35"/>
      <c r="K268" s="36" t="str">
        <f t="shared" si="60"/>
        <v/>
      </c>
      <c r="L268" s="34"/>
      <c r="M268" s="37" t="str">
        <f t="shared" si="61"/>
        <v xml:space="preserve"> </v>
      </c>
      <c r="N268" s="36" t="str">
        <f t="shared" si="62"/>
        <v xml:space="preserve"> </v>
      </c>
      <c r="O268" s="38" t="str">
        <f t="shared" si="63"/>
        <v xml:space="preserve"> </v>
      </c>
      <c r="P268" s="37" t="str">
        <f t="shared" si="64"/>
        <v xml:space="preserve"> </v>
      </c>
      <c r="Q268" s="36" t="str">
        <f t="shared" si="65"/>
        <v xml:space="preserve"> </v>
      </c>
      <c r="R268" s="29"/>
      <c r="S268" s="30"/>
      <c r="T268" s="31"/>
      <c r="U268" s="31"/>
      <c r="V268" s="31"/>
      <c r="W268" s="33"/>
      <c r="X268" s="35"/>
      <c r="Y268" s="35"/>
      <c r="Z268" s="33"/>
      <c r="AA268" s="35"/>
      <c r="AB268" s="35"/>
      <c r="AC268" s="33"/>
      <c r="AD268" s="35"/>
      <c r="AE268" s="35"/>
      <c r="AF268" s="33"/>
      <c r="AG268" s="31"/>
      <c r="AH268" s="35"/>
      <c r="AI268" s="33"/>
      <c r="AJ268" s="29"/>
      <c r="AK268" s="57"/>
    </row>
    <row r="269" spans="1:37" ht="16.5" customHeight="1">
      <c r="A269" s="30"/>
      <c r="B269" s="31"/>
      <c r="C269" s="31"/>
      <c r="D269" s="31"/>
      <c r="E269" s="33"/>
      <c r="F269" s="34"/>
      <c r="G269" s="35"/>
      <c r="H269" s="36" t="str">
        <f t="shared" si="59"/>
        <v/>
      </c>
      <c r="I269" s="34"/>
      <c r="J269" s="35"/>
      <c r="K269" s="36" t="str">
        <f t="shared" si="60"/>
        <v/>
      </c>
      <c r="L269" s="34"/>
      <c r="M269" s="37" t="str">
        <f t="shared" si="61"/>
        <v xml:space="preserve"> </v>
      </c>
      <c r="N269" s="36" t="str">
        <f t="shared" si="62"/>
        <v xml:space="preserve"> </v>
      </c>
      <c r="O269" s="38" t="str">
        <f t="shared" si="63"/>
        <v xml:space="preserve"> </v>
      </c>
      <c r="P269" s="37" t="str">
        <f t="shared" si="64"/>
        <v xml:space="preserve"> </v>
      </c>
      <c r="Q269" s="36" t="str">
        <f t="shared" si="65"/>
        <v xml:space="preserve"> </v>
      </c>
      <c r="R269" s="29"/>
      <c r="S269" s="51"/>
      <c r="T269" s="72"/>
      <c r="U269" s="72"/>
      <c r="V269" s="72"/>
      <c r="W269" s="36"/>
      <c r="X269" s="37"/>
      <c r="Y269" s="37"/>
      <c r="Z269" s="36"/>
      <c r="AA269" s="37"/>
      <c r="AB269" s="37"/>
      <c r="AC269" s="36"/>
      <c r="AD269" s="37"/>
      <c r="AE269" s="37"/>
      <c r="AF269" s="36"/>
      <c r="AG269" s="72"/>
      <c r="AH269" s="37"/>
      <c r="AI269" s="36"/>
      <c r="AJ269" s="17"/>
      <c r="AK269" s="57"/>
    </row>
    <row r="270" spans="1:37" ht="16.5" customHeight="1">
      <c r="A270" s="30"/>
      <c r="B270" s="31"/>
      <c r="C270" s="31"/>
      <c r="D270" s="31"/>
      <c r="E270" s="33"/>
      <c r="F270" s="34"/>
      <c r="G270" s="35"/>
      <c r="H270" s="36" t="str">
        <f t="shared" si="59"/>
        <v/>
      </c>
      <c r="I270" s="34"/>
      <c r="J270" s="35"/>
      <c r="K270" s="36" t="str">
        <f t="shared" si="60"/>
        <v/>
      </c>
      <c r="L270" s="34"/>
      <c r="M270" s="37" t="str">
        <f t="shared" si="61"/>
        <v xml:space="preserve"> </v>
      </c>
      <c r="N270" s="36" t="str">
        <f t="shared" si="62"/>
        <v xml:space="preserve"> </v>
      </c>
      <c r="O270" s="38" t="str">
        <f t="shared" si="63"/>
        <v xml:space="preserve"> </v>
      </c>
      <c r="P270" s="37" t="str">
        <f t="shared" si="64"/>
        <v xml:space="preserve"> </v>
      </c>
      <c r="Q270" s="36" t="str">
        <f t="shared" si="65"/>
        <v xml:space="preserve"> </v>
      </c>
      <c r="R270" s="29"/>
      <c r="S270" s="30"/>
      <c r="T270" s="31"/>
      <c r="U270" s="31"/>
      <c r="V270" s="31"/>
      <c r="W270" s="33"/>
      <c r="X270" s="35"/>
      <c r="Y270" s="35"/>
      <c r="Z270" s="33"/>
      <c r="AA270" s="35"/>
      <c r="AB270" s="35"/>
      <c r="AC270" s="33"/>
      <c r="AD270" s="35"/>
      <c r="AE270" s="35"/>
      <c r="AF270" s="33"/>
      <c r="AG270" s="31"/>
      <c r="AH270" s="35"/>
      <c r="AI270" s="33"/>
      <c r="AJ270" s="29"/>
      <c r="AK270" s="57"/>
    </row>
    <row r="271" spans="1:37" ht="16.5" customHeight="1">
      <c r="A271" s="30"/>
      <c r="B271" s="31"/>
      <c r="C271" s="31"/>
      <c r="D271" s="31"/>
      <c r="E271" s="33"/>
      <c r="F271" s="34"/>
      <c r="G271" s="35"/>
      <c r="H271" s="36" t="str">
        <f t="shared" si="59"/>
        <v/>
      </c>
      <c r="I271" s="34"/>
      <c r="J271" s="35"/>
      <c r="K271" s="36" t="str">
        <f t="shared" si="60"/>
        <v/>
      </c>
      <c r="L271" s="34"/>
      <c r="M271" s="37" t="str">
        <f t="shared" si="61"/>
        <v xml:space="preserve"> </v>
      </c>
      <c r="N271" s="36" t="str">
        <f t="shared" si="62"/>
        <v xml:space="preserve"> </v>
      </c>
      <c r="O271" s="38" t="str">
        <f t="shared" si="63"/>
        <v xml:space="preserve"> </v>
      </c>
      <c r="P271" s="37" t="str">
        <f t="shared" si="64"/>
        <v xml:space="preserve"> </v>
      </c>
      <c r="Q271" s="36" t="str">
        <f t="shared" si="65"/>
        <v xml:space="preserve"> </v>
      </c>
      <c r="R271" s="29"/>
      <c r="S271" s="51"/>
      <c r="T271" s="72"/>
      <c r="U271" s="72"/>
      <c r="V271" s="72"/>
      <c r="W271" s="36"/>
      <c r="X271" s="37"/>
      <c r="Y271" s="37"/>
      <c r="Z271" s="36"/>
      <c r="AA271" s="37"/>
      <c r="AB271" s="37"/>
      <c r="AC271" s="36"/>
      <c r="AD271" s="37"/>
      <c r="AE271" s="37"/>
      <c r="AF271" s="36"/>
      <c r="AG271" s="72"/>
      <c r="AH271" s="37"/>
      <c r="AI271" s="36"/>
      <c r="AJ271" s="17"/>
      <c r="AK271" s="57"/>
    </row>
    <row r="272" spans="1:37" ht="16.5" customHeight="1">
      <c r="A272" s="30"/>
      <c r="B272" s="31"/>
      <c r="C272" s="31"/>
      <c r="D272" s="31"/>
      <c r="E272" s="33"/>
      <c r="F272" s="34"/>
      <c r="G272" s="35"/>
      <c r="H272" s="36" t="str">
        <f t="shared" si="59"/>
        <v/>
      </c>
      <c r="I272" s="34"/>
      <c r="J272" s="35"/>
      <c r="K272" s="36" t="str">
        <f t="shared" si="60"/>
        <v/>
      </c>
      <c r="L272" s="34"/>
      <c r="M272" s="37" t="str">
        <f t="shared" si="61"/>
        <v xml:space="preserve"> </v>
      </c>
      <c r="N272" s="36" t="str">
        <f t="shared" si="62"/>
        <v xml:space="preserve"> </v>
      </c>
      <c r="O272" s="38" t="str">
        <f t="shared" si="63"/>
        <v xml:space="preserve"> </v>
      </c>
      <c r="P272" s="37" t="str">
        <f t="shared" si="64"/>
        <v xml:space="preserve"> </v>
      </c>
      <c r="Q272" s="36" t="str">
        <f t="shared" si="65"/>
        <v xml:space="preserve"> </v>
      </c>
      <c r="R272" s="29"/>
      <c r="S272" s="30"/>
      <c r="T272" s="31"/>
      <c r="U272" s="31"/>
      <c r="V272" s="31"/>
      <c r="W272" s="33"/>
      <c r="X272" s="35"/>
      <c r="Y272" s="35"/>
      <c r="Z272" s="33"/>
      <c r="AA272" s="35"/>
      <c r="AB272" s="35"/>
      <c r="AC272" s="33"/>
      <c r="AD272" s="35"/>
      <c r="AE272" s="35"/>
      <c r="AF272" s="33"/>
      <c r="AG272" s="31"/>
      <c r="AH272" s="35"/>
      <c r="AI272" s="33"/>
      <c r="AJ272" s="29"/>
      <c r="AK272" s="57"/>
    </row>
    <row r="273" spans="1:37" ht="16.5" customHeight="1">
      <c r="A273" s="30"/>
      <c r="B273" s="31"/>
      <c r="C273" s="31"/>
      <c r="D273" s="31"/>
      <c r="E273" s="33"/>
      <c r="F273" s="34"/>
      <c r="G273" s="35"/>
      <c r="H273" s="36" t="str">
        <f t="shared" si="59"/>
        <v/>
      </c>
      <c r="I273" s="34"/>
      <c r="J273" s="35"/>
      <c r="K273" s="36" t="str">
        <f t="shared" si="60"/>
        <v/>
      </c>
      <c r="L273" s="34"/>
      <c r="M273" s="37" t="str">
        <f t="shared" si="61"/>
        <v xml:space="preserve"> </v>
      </c>
      <c r="N273" s="36" t="str">
        <f t="shared" si="62"/>
        <v xml:space="preserve"> </v>
      </c>
      <c r="O273" s="38" t="str">
        <f t="shared" si="63"/>
        <v xml:space="preserve"> </v>
      </c>
      <c r="P273" s="37" t="str">
        <f t="shared" si="64"/>
        <v xml:space="preserve"> </v>
      </c>
      <c r="Q273" s="36" t="str">
        <f t="shared" si="65"/>
        <v xml:space="preserve"> </v>
      </c>
      <c r="R273" s="29"/>
      <c r="S273" s="51"/>
      <c r="T273" s="72"/>
      <c r="U273" s="72"/>
      <c r="V273" s="72"/>
      <c r="W273" s="36"/>
      <c r="X273" s="37"/>
      <c r="Y273" s="37"/>
      <c r="Z273" s="36"/>
      <c r="AA273" s="37"/>
      <c r="AB273" s="37"/>
      <c r="AC273" s="36"/>
      <c r="AD273" s="37"/>
      <c r="AE273" s="37"/>
      <c r="AF273" s="36"/>
      <c r="AG273" s="72"/>
      <c r="AH273" s="37"/>
      <c r="AI273" s="36"/>
      <c r="AJ273" s="17"/>
      <c r="AK273" s="57"/>
    </row>
    <row r="274" spans="1:37" ht="16.5" customHeight="1">
      <c r="A274" s="30"/>
      <c r="B274" s="31"/>
      <c r="C274" s="31"/>
      <c r="D274" s="31"/>
      <c r="E274" s="33"/>
      <c r="F274" s="34"/>
      <c r="G274" s="35"/>
      <c r="H274" s="36" t="str">
        <f t="shared" si="59"/>
        <v/>
      </c>
      <c r="I274" s="34"/>
      <c r="J274" s="35"/>
      <c r="K274" s="36" t="str">
        <f t="shared" si="60"/>
        <v/>
      </c>
      <c r="L274" s="34"/>
      <c r="M274" s="37" t="str">
        <f t="shared" si="61"/>
        <v xml:space="preserve"> </v>
      </c>
      <c r="N274" s="36" t="str">
        <f t="shared" si="62"/>
        <v xml:space="preserve"> </v>
      </c>
      <c r="O274" s="38" t="str">
        <f t="shared" si="63"/>
        <v xml:space="preserve"> </v>
      </c>
      <c r="P274" s="37" t="str">
        <f t="shared" si="64"/>
        <v xml:space="preserve"> </v>
      </c>
      <c r="Q274" s="36" t="str">
        <f t="shared" si="65"/>
        <v xml:space="preserve"> </v>
      </c>
      <c r="R274" s="29"/>
      <c r="S274" s="30"/>
      <c r="T274" s="31"/>
      <c r="U274" s="31"/>
      <c r="V274" s="31"/>
      <c r="W274" s="33"/>
      <c r="X274" s="35"/>
      <c r="Y274" s="35"/>
      <c r="Z274" s="33"/>
      <c r="AA274" s="35"/>
      <c r="AB274" s="35"/>
      <c r="AC274" s="33"/>
      <c r="AD274" s="35"/>
      <c r="AE274" s="35"/>
      <c r="AF274" s="33"/>
      <c r="AG274" s="31"/>
      <c r="AH274" s="35"/>
      <c r="AI274" s="33"/>
      <c r="AJ274" s="29"/>
      <c r="AK274" s="57"/>
    </row>
    <row r="275" spans="1:37" ht="16.5" customHeight="1">
      <c r="A275" s="30"/>
      <c r="B275" s="31"/>
      <c r="C275" s="31"/>
      <c r="D275" s="31"/>
      <c r="E275" s="33"/>
      <c r="F275" s="34"/>
      <c r="G275" s="35"/>
      <c r="H275" s="36" t="str">
        <f t="shared" si="59"/>
        <v/>
      </c>
      <c r="I275" s="34"/>
      <c r="J275" s="35"/>
      <c r="K275" s="36" t="str">
        <f t="shared" si="60"/>
        <v/>
      </c>
      <c r="L275" s="34"/>
      <c r="M275" s="37" t="str">
        <f t="shared" si="61"/>
        <v xml:space="preserve"> </v>
      </c>
      <c r="N275" s="36" t="str">
        <f t="shared" si="62"/>
        <v xml:space="preserve"> </v>
      </c>
      <c r="O275" s="38" t="str">
        <f t="shared" si="63"/>
        <v xml:space="preserve"> </v>
      </c>
      <c r="P275" s="37" t="str">
        <f t="shared" si="64"/>
        <v xml:space="preserve"> </v>
      </c>
      <c r="Q275" s="36" t="str">
        <f t="shared" si="65"/>
        <v xml:space="preserve"> </v>
      </c>
      <c r="R275" s="29"/>
      <c r="S275" s="51"/>
      <c r="T275" s="72"/>
      <c r="U275" s="72"/>
      <c r="V275" s="72"/>
      <c r="W275" s="36"/>
      <c r="X275" s="37"/>
      <c r="Y275" s="37"/>
      <c r="Z275" s="36"/>
      <c r="AA275" s="37"/>
      <c r="AB275" s="37"/>
      <c r="AC275" s="36"/>
      <c r="AD275" s="37"/>
      <c r="AE275" s="37"/>
      <c r="AF275" s="36"/>
      <c r="AG275" s="72"/>
      <c r="AH275" s="37"/>
      <c r="AI275" s="36"/>
      <c r="AJ275" s="17"/>
      <c r="AK275" s="57"/>
    </row>
    <row r="276" spans="1:37" ht="16.5" customHeight="1">
      <c r="A276" s="30"/>
      <c r="B276" s="31"/>
      <c r="C276" s="31"/>
      <c r="D276" s="31"/>
      <c r="E276" s="33"/>
      <c r="F276" s="34"/>
      <c r="G276" s="35"/>
      <c r="H276" s="36" t="str">
        <f t="shared" si="59"/>
        <v/>
      </c>
      <c r="I276" s="34"/>
      <c r="J276" s="35"/>
      <c r="K276" s="36" t="str">
        <f t="shared" si="60"/>
        <v/>
      </c>
      <c r="L276" s="34"/>
      <c r="M276" s="37" t="str">
        <f t="shared" si="61"/>
        <v xml:space="preserve"> </v>
      </c>
      <c r="N276" s="36" t="str">
        <f t="shared" si="62"/>
        <v xml:space="preserve"> </v>
      </c>
      <c r="O276" s="38" t="str">
        <f t="shared" si="63"/>
        <v xml:space="preserve"> </v>
      </c>
      <c r="P276" s="37" t="str">
        <f t="shared" si="64"/>
        <v xml:space="preserve"> </v>
      </c>
      <c r="Q276" s="36" t="str">
        <f t="shared" si="65"/>
        <v xml:space="preserve"> </v>
      </c>
      <c r="R276" s="29"/>
      <c r="S276" s="30"/>
      <c r="T276" s="31"/>
      <c r="U276" s="31"/>
      <c r="V276" s="31"/>
      <c r="W276" s="33"/>
      <c r="X276" s="35"/>
      <c r="Y276" s="35"/>
      <c r="Z276" s="33"/>
      <c r="AA276" s="35"/>
      <c r="AB276" s="35"/>
      <c r="AC276" s="33"/>
      <c r="AD276" s="35"/>
      <c r="AE276" s="35"/>
      <c r="AF276" s="33"/>
      <c r="AG276" s="31"/>
      <c r="AH276" s="35"/>
      <c r="AI276" s="33"/>
      <c r="AJ276" s="29"/>
      <c r="AK276" s="57"/>
    </row>
    <row r="277" spans="1:37" ht="16.5" customHeight="1">
      <c r="A277" s="30"/>
      <c r="B277" s="31"/>
      <c r="C277" s="31"/>
      <c r="D277" s="31"/>
      <c r="E277" s="33"/>
      <c r="F277" s="34"/>
      <c r="G277" s="35"/>
      <c r="H277" s="36" t="str">
        <f t="shared" si="59"/>
        <v/>
      </c>
      <c r="I277" s="34"/>
      <c r="J277" s="35"/>
      <c r="K277" s="36" t="str">
        <f t="shared" si="60"/>
        <v/>
      </c>
      <c r="L277" s="34"/>
      <c r="M277" s="37" t="str">
        <f t="shared" si="61"/>
        <v xml:space="preserve"> </v>
      </c>
      <c r="N277" s="36" t="str">
        <f t="shared" si="62"/>
        <v xml:space="preserve"> </v>
      </c>
      <c r="O277" s="38" t="str">
        <f t="shared" si="63"/>
        <v xml:space="preserve"> </v>
      </c>
      <c r="P277" s="37" t="str">
        <f t="shared" si="64"/>
        <v xml:space="preserve"> </v>
      </c>
      <c r="Q277" s="36" t="str">
        <f t="shared" si="65"/>
        <v xml:space="preserve"> </v>
      </c>
      <c r="R277" s="29"/>
      <c r="S277" s="51"/>
      <c r="T277" s="72"/>
      <c r="U277" s="72"/>
      <c r="V277" s="72"/>
      <c r="W277" s="36"/>
      <c r="X277" s="37"/>
      <c r="Y277" s="37"/>
      <c r="Z277" s="36"/>
      <c r="AA277" s="37"/>
      <c r="AB277" s="37"/>
      <c r="AC277" s="36"/>
      <c r="AD277" s="37"/>
      <c r="AE277" s="37"/>
      <c r="AF277" s="36"/>
      <c r="AG277" s="72"/>
      <c r="AH277" s="37"/>
      <c r="AI277" s="36"/>
      <c r="AJ277" s="17"/>
      <c r="AK277" s="57"/>
    </row>
    <row r="278" spans="1:37" ht="16.5" customHeight="1">
      <c r="A278" s="30"/>
      <c r="B278" s="31"/>
      <c r="C278" s="31"/>
      <c r="D278" s="31"/>
      <c r="E278" s="33"/>
      <c r="F278" s="34"/>
      <c r="G278" s="35"/>
      <c r="H278" s="36" t="str">
        <f t="shared" si="59"/>
        <v/>
      </c>
      <c r="I278" s="34"/>
      <c r="J278" s="35"/>
      <c r="K278" s="36" t="str">
        <f t="shared" si="60"/>
        <v/>
      </c>
      <c r="L278" s="34"/>
      <c r="M278" s="37" t="str">
        <f t="shared" si="61"/>
        <v xml:space="preserve"> </v>
      </c>
      <c r="N278" s="36" t="str">
        <f t="shared" si="62"/>
        <v xml:space="preserve"> </v>
      </c>
      <c r="O278" s="38" t="str">
        <f t="shared" si="63"/>
        <v xml:space="preserve"> </v>
      </c>
      <c r="P278" s="37" t="str">
        <f t="shared" si="64"/>
        <v xml:space="preserve"> </v>
      </c>
      <c r="Q278" s="36" t="str">
        <f t="shared" si="65"/>
        <v xml:space="preserve"> </v>
      </c>
      <c r="R278" s="29"/>
      <c r="S278" s="30"/>
      <c r="T278" s="31"/>
      <c r="U278" s="31"/>
      <c r="V278" s="31"/>
      <c r="W278" s="33"/>
      <c r="X278" s="35"/>
      <c r="Y278" s="35"/>
      <c r="Z278" s="33"/>
      <c r="AA278" s="35"/>
      <c r="AB278" s="35"/>
      <c r="AC278" s="33"/>
      <c r="AD278" s="35"/>
      <c r="AE278" s="35"/>
      <c r="AF278" s="33"/>
      <c r="AG278" s="31"/>
      <c r="AH278" s="35"/>
      <c r="AI278" s="33"/>
      <c r="AJ278" s="29"/>
      <c r="AK278" s="57"/>
    </row>
    <row r="279" spans="1:37" ht="16.5" customHeight="1">
      <c r="A279" s="30"/>
      <c r="B279" s="31"/>
      <c r="C279" s="31"/>
      <c r="D279" s="31"/>
      <c r="E279" s="33"/>
      <c r="F279" s="34"/>
      <c r="G279" s="35"/>
      <c r="H279" s="36" t="str">
        <f t="shared" si="59"/>
        <v/>
      </c>
      <c r="I279" s="34"/>
      <c r="J279" s="35"/>
      <c r="K279" s="36" t="str">
        <f t="shared" si="60"/>
        <v/>
      </c>
      <c r="L279" s="34"/>
      <c r="M279" s="37" t="str">
        <f t="shared" si="61"/>
        <v xml:space="preserve"> </v>
      </c>
      <c r="N279" s="36" t="str">
        <f t="shared" si="62"/>
        <v xml:space="preserve"> </v>
      </c>
      <c r="O279" s="38" t="str">
        <f t="shared" si="63"/>
        <v xml:space="preserve"> </v>
      </c>
      <c r="P279" s="37" t="str">
        <f t="shared" si="64"/>
        <v xml:space="preserve"> </v>
      </c>
      <c r="Q279" s="36" t="str">
        <f t="shared" si="65"/>
        <v xml:space="preserve"> </v>
      </c>
      <c r="R279" s="29"/>
      <c r="S279" s="51"/>
      <c r="T279" s="72"/>
      <c r="U279" s="72"/>
      <c r="V279" s="72"/>
      <c r="W279" s="36"/>
      <c r="X279" s="37"/>
      <c r="Y279" s="37"/>
      <c r="Z279" s="36"/>
      <c r="AA279" s="37"/>
      <c r="AB279" s="37"/>
      <c r="AC279" s="36"/>
      <c r="AD279" s="37"/>
      <c r="AE279" s="37"/>
      <c r="AF279" s="36"/>
      <c r="AG279" s="72"/>
      <c r="AH279" s="37"/>
      <c r="AI279" s="36"/>
      <c r="AJ279" s="17"/>
      <c r="AK279" s="57"/>
    </row>
    <row r="280" spans="1:37" ht="16.5" customHeight="1">
      <c r="A280" s="30"/>
      <c r="B280" s="31"/>
      <c r="C280" s="31"/>
      <c r="D280" s="31"/>
      <c r="E280" s="33"/>
      <c r="F280" s="34"/>
      <c r="G280" s="35"/>
      <c r="H280" s="36" t="str">
        <f t="shared" si="59"/>
        <v/>
      </c>
      <c r="I280" s="34"/>
      <c r="J280" s="35"/>
      <c r="K280" s="36" t="str">
        <f t="shared" si="60"/>
        <v/>
      </c>
      <c r="L280" s="34"/>
      <c r="M280" s="37" t="str">
        <f t="shared" si="61"/>
        <v xml:space="preserve"> </v>
      </c>
      <c r="N280" s="36" t="str">
        <f t="shared" si="62"/>
        <v xml:space="preserve"> </v>
      </c>
      <c r="O280" s="38" t="str">
        <f t="shared" si="63"/>
        <v xml:space="preserve"> </v>
      </c>
      <c r="P280" s="37" t="str">
        <f t="shared" si="64"/>
        <v xml:space="preserve"> </v>
      </c>
      <c r="Q280" s="36" t="str">
        <f t="shared" si="65"/>
        <v xml:space="preserve"> </v>
      </c>
      <c r="R280" s="29"/>
      <c r="S280" s="30"/>
      <c r="T280" s="31"/>
      <c r="U280" s="31"/>
      <c r="V280" s="31"/>
      <c r="W280" s="33"/>
      <c r="X280" s="35"/>
      <c r="Y280" s="35"/>
      <c r="Z280" s="33"/>
      <c r="AA280" s="35"/>
      <c r="AB280" s="35"/>
      <c r="AC280" s="33"/>
      <c r="AD280" s="35"/>
      <c r="AE280" s="35"/>
      <c r="AF280" s="33"/>
      <c r="AG280" s="31"/>
      <c r="AH280" s="35"/>
      <c r="AI280" s="33"/>
      <c r="AJ280" s="29"/>
      <c r="AK280" s="57"/>
    </row>
    <row r="281" spans="1:37" ht="16.5" customHeight="1">
      <c r="A281" s="30"/>
      <c r="B281" s="31"/>
      <c r="C281" s="31"/>
      <c r="D281" s="31"/>
      <c r="E281" s="33"/>
      <c r="F281" s="34"/>
      <c r="G281" s="35"/>
      <c r="H281" s="36" t="str">
        <f t="shared" si="59"/>
        <v/>
      </c>
      <c r="I281" s="34"/>
      <c r="J281" s="35"/>
      <c r="K281" s="36" t="str">
        <f t="shared" si="60"/>
        <v/>
      </c>
      <c r="L281" s="34"/>
      <c r="M281" s="37" t="str">
        <f t="shared" si="61"/>
        <v xml:space="preserve"> </v>
      </c>
      <c r="N281" s="36" t="str">
        <f t="shared" si="62"/>
        <v xml:space="preserve"> </v>
      </c>
      <c r="O281" s="38" t="str">
        <f t="shared" si="63"/>
        <v xml:space="preserve"> </v>
      </c>
      <c r="P281" s="37" t="str">
        <f t="shared" si="64"/>
        <v xml:space="preserve"> </v>
      </c>
      <c r="Q281" s="36" t="str">
        <f t="shared" si="65"/>
        <v xml:space="preserve"> </v>
      </c>
      <c r="R281" s="29"/>
      <c r="S281" s="51"/>
      <c r="T281" s="72"/>
      <c r="U281" s="72"/>
      <c r="V281" s="72"/>
      <c r="W281" s="36"/>
      <c r="X281" s="37"/>
      <c r="Y281" s="37"/>
      <c r="Z281" s="36"/>
      <c r="AA281" s="37"/>
      <c r="AB281" s="37"/>
      <c r="AC281" s="36"/>
      <c r="AD281" s="37"/>
      <c r="AE281" s="37"/>
      <c r="AF281" s="36"/>
      <c r="AG281" s="72"/>
      <c r="AH281" s="37"/>
      <c r="AI281" s="36"/>
      <c r="AJ281" s="17"/>
      <c r="AK281" s="57"/>
    </row>
    <row r="282" spans="1:37" ht="16.5" customHeight="1">
      <c r="A282" s="30"/>
      <c r="B282" s="31"/>
      <c r="C282" s="31"/>
      <c r="D282" s="31"/>
      <c r="E282" s="33"/>
      <c r="F282" s="34"/>
      <c r="G282" s="35"/>
      <c r="H282" s="36" t="str">
        <f t="shared" si="59"/>
        <v/>
      </c>
      <c r="I282" s="34"/>
      <c r="J282" s="35"/>
      <c r="K282" s="36" t="str">
        <f t="shared" si="60"/>
        <v/>
      </c>
      <c r="L282" s="34"/>
      <c r="M282" s="37" t="str">
        <f t="shared" si="61"/>
        <v xml:space="preserve"> </v>
      </c>
      <c r="N282" s="36" t="str">
        <f t="shared" si="62"/>
        <v xml:space="preserve"> </v>
      </c>
      <c r="O282" s="38" t="str">
        <f t="shared" si="63"/>
        <v xml:space="preserve"> </v>
      </c>
      <c r="P282" s="37" t="str">
        <f t="shared" si="64"/>
        <v xml:space="preserve"> </v>
      </c>
      <c r="Q282" s="36" t="str">
        <f t="shared" si="65"/>
        <v xml:space="preserve"> </v>
      </c>
      <c r="R282" s="29"/>
      <c r="S282" s="30"/>
      <c r="T282" s="31"/>
      <c r="U282" s="31"/>
      <c r="V282" s="31"/>
      <c r="W282" s="33"/>
      <c r="X282" s="35"/>
      <c r="Y282" s="35"/>
      <c r="Z282" s="33"/>
      <c r="AA282" s="35"/>
      <c r="AB282" s="35"/>
      <c r="AC282" s="33"/>
      <c r="AD282" s="35"/>
      <c r="AE282" s="35"/>
      <c r="AF282" s="33"/>
      <c r="AG282" s="31"/>
      <c r="AH282" s="35"/>
      <c r="AI282" s="33"/>
      <c r="AJ282" s="29"/>
      <c r="AK282" s="57"/>
    </row>
    <row r="283" spans="1:37" ht="16.5" customHeight="1">
      <c r="A283" s="30"/>
      <c r="B283" s="31"/>
      <c r="C283" s="31"/>
      <c r="D283" s="31"/>
      <c r="E283" s="33"/>
      <c r="F283" s="34"/>
      <c r="G283" s="35"/>
      <c r="H283" s="36" t="str">
        <f t="shared" si="59"/>
        <v/>
      </c>
      <c r="I283" s="34"/>
      <c r="J283" s="35"/>
      <c r="K283" s="36" t="str">
        <f t="shared" si="60"/>
        <v/>
      </c>
      <c r="L283" s="34"/>
      <c r="M283" s="37" t="str">
        <f t="shared" si="61"/>
        <v xml:space="preserve"> </v>
      </c>
      <c r="N283" s="36" t="str">
        <f t="shared" si="62"/>
        <v xml:space="preserve"> </v>
      </c>
      <c r="O283" s="38" t="str">
        <f t="shared" si="63"/>
        <v xml:space="preserve"> </v>
      </c>
      <c r="P283" s="37" t="str">
        <f t="shared" si="64"/>
        <v xml:space="preserve"> </v>
      </c>
      <c r="Q283" s="36" t="str">
        <f t="shared" si="65"/>
        <v xml:space="preserve"> </v>
      </c>
      <c r="R283" s="29"/>
      <c r="S283" s="51"/>
      <c r="T283" s="72"/>
      <c r="U283" s="72"/>
      <c r="V283" s="72"/>
      <c r="W283" s="36"/>
      <c r="X283" s="37"/>
      <c r="Y283" s="37"/>
      <c r="Z283" s="36"/>
      <c r="AA283" s="37"/>
      <c r="AB283" s="37"/>
      <c r="AC283" s="36"/>
      <c r="AD283" s="37"/>
      <c r="AE283" s="37"/>
      <c r="AF283" s="36"/>
      <c r="AG283" s="72"/>
      <c r="AH283" s="37"/>
      <c r="AI283" s="36"/>
      <c r="AJ283" s="17"/>
      <c r="AK283" s="57"/>
    </row>
    <row r="284" spans="1:37" ht="16.5" customHeight="1">
      <c r="A284" s="30"/>
      <c r="B284" s="31"/>
      <c r="C284" s="31"/>
      <c r="D284" s="31"/>
      <c r="E284" s="33"/>
      <c r="F284" s="34"/>
      <c r="G284" s="35"/>
      <c r="H284" s="36" t="str">
        <f t="shared" si="59"/>
        <v/>
      </c>
      <c r="I284" s="34"/>
      <c r="J284" s="35"/>
      <c r="K284" s="36" t="str">
        <f t="shared" si="60"/>
        <v/>
      </c>
      <c r="L284" s="34"/>
      <c r="M284" s="37" t="str">
        <f t="shared" si="61"/>
        <v xml:space="preserve"> </v>
      </c>
      <c r="N284" s="36" t="str">
        <f t="shared" si="62"/>
        <v xml:space="preserve"> </v>
      </c>
      <c r="O284" s="38" t="str">
        <f t="shared" si="63"/>
        <v xml:space="preserve"> </v>
      </c>
      <c r="P284" s="37" t="str">
        <f t="shared" si="64"/>
        <v xml:space="preserve"> </v>
      </c>
      <c r="Q284" s="36" t="str">
        <f t="shared" si="65"/>
        <v xml:space="preserve"> </v>
      </c>
      <c r="R284" s="29"/>
      <c r="S284" s="30"/>
      <c r="T284" s="31"/>
      <c r="U284" s="31"/>
      <c r="V284" s="31"/>
      <c r="W284" s="33"/>
      <c r="X284" s="35"/>
      <c r="Y284" s="35"/>
      <c r="Z284" s="33"/>
      <c r="AA284" s="35"/>
      <c r="AB284" s="35"/>
      <c r="AC284" s="33"/>
      <c r="AD284" s="35"/>
      <c r="AE284" s="35"/>
      <c r="AF284" s="33"/>
      <c r="AG284" s="31"/>
      <c r="AH284" s="35"/>
      <c r="AI284" s="33"/>
      <c r="AJ284" s="29"/>
      <c r="AK284" s="57"/>
    </row>
    <row r="285" spans="1:37" ht="16.5" customHeight="1">
      <c r="A285" s="30"/>
      <c r="B285" s="31"/>
      <c r="C285" s="31"/>
      <c r="D285" s="31"/>
      <c r="E285" s="33"/>
      <c r="F285" s="34"/>
      <c r="G285" s="35"/>
      <c r="H285" s="36" t="str">
        <f t="shared" si="59"/>
        <v/>
      </c>
      <c r="I285" s="34"/>
      <c r="J285" s="35"/>
      <c r="K285" s="36" t="str">
        <f t="shared" si="60"/>
        <v/>
      </c>
      <c r="L285" s="34"/>
      <c r="M285" s="37" t="str">
        <f t="shared" si="61"/>
        <v xml:space="preserve"> </v>
      </c>
      <c r="N285" s="36" t="str">
        <f t="shared" si="62"/>
        <v xml:space="preserve"> </v>
      </c>
      <c r="O285" s="38" t="str">
        <f t="shared" si="63"/>
        <v xml:space="preserve"> </v>
      </c>
      <c r="P285" s="37" t="str">
        <f t="shared" si="64"/>
        <v xml:space="preserve"> </v>
      </c>
      <c r="Q285" s="36" t="str">
        <f t="shared" si="65"/>
        <v xml:space="preserve"> </v>
      </c>
      <c r="R285" s="29"/>
      <c r="S285" s="51"/>
      <c r="T285" s="72"/>
      <c r="U285" s="72"/>
      <c r="V285" s="72"/>
      <c r="W285" s="36"/>
      <c r="X285" s="37"/>
      <c r="Y285" s="37"/>
      <c r="Z285" s="36"/>
      <c r="AA285" s="37"/>
      <c r="AB285" s="37"/>
      <c r="AC285" s="36"/>
      <c r="AD285" s="37"/>
      <c r="AE285" s="37"/>
      <c r="AF285" s="36"/>
      <c r="AG285" s="72"/>
      <c r="AH285" s="37"/>
      <c r="AI285" s="36"/>
      <c r="AJ285" s="17"/>
      <c r="AK285" s="57"/>
    </row>
    <row r="286" spans="1:37" ht="16.5" customHeight="1">
      <c r="A286" s="30"/>
      <c r="B286" s="31"/>
      <c r="C286" s="31"/>
      <c r="D286" s="31"/>
      <c r="E286" s="33"/>
      <c r="F286" s="34"/>
      <c r="G286" s="35"/>
      <c r="H286" s="36" t="str">
        <f t="shared" si="59"/>
        <v/>
      </c>
      <c r="I286" s="34"/>
      <c r="J286" s="35"/>
      <c r="K286" s="36" t="str">
        <f t="shared" si="60"/>
        <v/>
      </c>
      <c r="L286" s="34"/>
      <c r="M286" s="37" t="str">
        <f t="shared" si="61"/>
        <v xml:space="preserve"> </v>
      </c>
      <c r="N286" s="36" t="str">
        <f t="shared" si="62"/>
        <v xml:space="preserve"> </v>
      </c>
      <c r="O286" s="38" t="str">
        <f t="shared" si="63"/>
        <v xml:space="preserve"> </v>
      </c>
      <c r="P286" s="37" t="str">
        <f t="shared" si="64"/>
        <v xml:space="preserve"> </v>
      </c>
      <c r="Q286" s="36" t="str">
        <f t="shared" si="65"/>
        <v xml:space="preserve"> </v>
      </c>
      <c r="R286" s="29"/>
      <c r="S286" s="30"/>
      <c r="T286" s="31"/>
      <c r="U286" s="31"/>
      <c r="V286" s="31"/>
      <c r="W286" s="33"/>
      <c r="X286" s="35"/>
      <c r="Y286" s="35"/>
      <c r="Z286" s="33"/>
      <c r="AA286" s="35"/>
      <c r="AB286" s="35"/>
      <c r="AC286" s="33"/>
      <c r="AD286" s="35"/>
      <c r="AE286" s="35"/>
      <c r="AF286" s="33"/>
      <c r="AG286" s="31"/>
      <c r="AH286" s="35"/>
      <c r="AI286" s="33"/>
      <c r="AJ286" s="29"/>
      <c r="AK286" s="57"/>
    </row>
    <row r="287" spans="1:37" ht="16.5" customHeight="1">
      <c r="A287" s="30"/>
      <c r="B287" s="31"/>
      <c r="C287" s="31"/>
      <c r="D287" s="31"/>
      <c r="E287" s="33"/>
      <c r="F287" s="34"/>
      <c r="G287" s="35"/>
      <c r="H287" s="36" t="str">
        <f t="shared" si="59"/>
        <v/>
      </c>
      <c r="I287" s="34"/>
      <c r="J287" s="35"/>
      <c r="K287" s="36" t="str">
        <f t="shared" si="60"/>
        <v/>
      </c>
      <c r="L287" s="34"/>
      <c r="M287" s="37" t="str">
        <f t="shared" si="61"/>
        <v xml:space="preserve"> </v>
      </c>
      <c r="N287" s="36" t="str">
        <f t="shared" si="62"/>
        <v xml:space="preserve"> </v>
      </c>
      <c r="O287" s="38" t="str">
        <f t="shared" si="63"/>
        <v xml:space="preserve"> </v>
      </c>
      <c r="P287" s="37" t="str">
        <f t="shared" si="64"/>
        <v xml:space="preserve"> </v>
      </c>
      <c r="Q287" s="36" t="str">
        <f t="shared" si="65"/>
        <v xml:space="preserve"> </v>
      </c>
      <c r="R287" s="29"/>
      <c r="S287" s="51"/>
      <c r="T287" s="72"/>
      <c r="U287" s="72"/>
      <c r="V287" s="72"/>
      <c r="W287" s="36"/>
      <c r="X287" s="37"/>
      <c r="Y287" s="37"/>
      <c r="Z287" s="36"/>
      <c r="AA287" s="37"/>
      <c r="AB287" s="37"/>
      <c r="AC287" s="36"/>
      <c r="AD287" s="37"/>
      <c r="AE287" s="37"/>
      <c r="AF287" s="36"/>
      <c r="AG287" s="72"/>
      <c r="AH287" s="37"/>
      <c r="AI287" s="36"/>
      <c r="AJ287" s="17"/>
      <c r="AK287" s="57"/>
    </row>
    <row r="288" spans="1:37" ht="16.5" customHeight="1">
      <c r="A288" s="30"/>
      <c r="B288" s="31"/>
      <c r="C288" s="31"/>
      <c r="D288" s="31"/>
      <c r="E288" s="33"/>
      <c r="F288" s="34"/>
      <c r="G288" s="35"/>
      <c r="H288" s="36" t="str">
        <f t="shared" si="59"/>
        <v/>
      </c>
      <c r="I288" s="34"/>
      <c r="J288" s="35"/>
      <c r="K288" s="36" t="str">
        <f t="shared" si="60"/>
        <v/>
      </c>
      <c r="L288" s="34"/>
      <c r="M288" s="37" t="str">
        <f t="shared" si="61"/>
        <v xml:space="preserve"> </v>
      </c>
      <c r="N288" s="36" t="str">
        <f t="shared" si="62"/>
        <v xml:space="preserve"> </v>
      </c>
      <c r="O288" s="38" t="str">
        <f t="shared" si="63"/>
        <v xml:space="preserve"> </v>
      </c>
      <c r="P288" s="37" t="str">
        <f t="shared" si="64"/>
        <v xml:space="preserve"> </v>
      </c>
      <c r="Q288" s="36" t="str">
        <f t="shared" si="65"/>
        <v xml:space="preserve"> </v>
      </c>
      <c r="R288" s="29"/>
      <c r="S288" s="30"/>
      <c r="T288" s="31"/>
      <c r="U288" s="31"/>
      <c r="V288" s="31"/>
      <c r="W288" s="33"/>
      <c r="X288" s="35"/>
      <c r="Y288" s="35"/>
      <c r="Z288" s="33"/>
      <c r="AA288" s="35"/>
      <c r="AB288" s="35"/>
      <c r="AC288" s="33"/>
      <c r="AD288" s="35"/>
      <c r="AE288" s="35"/>
      <c r="AF288" s="33"/>
      <c r="AG288" s="31"/>
      <c r="AH288" s="35"/>
      <c r="AI288" s="33"/>
      <c r="AJ288" s="29"/>
      <c r="AK288" s="57"/>
    </row>
    <row r="289" spans="1:37" ht="16.5" customHeight="1">
      <c r="A289" s="30"/>
      <c r="B289" s="31"/>
      <c r="C289" s="31"/>
      <c r="D289" s="31"/>
      <c r="E289" s="33"/>
      <c r="F289" s="34"/>
      <c r="G289" s="35"/>
      <c r="H289" s="36" t="str">
        <f t="shared" si="59"/>
        <v/>
      </c>
      <c r="I289" s="34"/>
      <c r="J289" s="35"/>
      <c r="K289" s="36" t="str">
        <f t="shared" si="60"/>
        <v/>
      </c>
      <c r="L289" s="34"/>
      <c r="M289" s="37" t="str">
        <f t="shared" si="61"/>
        <v xml:space="preserve"> </v>
      </c>
      <c r="N289" s="36" t="str">
        <f t="shared" si="62"/>
        <v xml:space="preserve"> </v>
      </c>
      <c r="O289" s="38" t="str">
        <f t="shared" si="63"/>
        <v xml:space="preserve"> </v>
      </c>
      <c r="P289" s="37" t="str">
        <f t="shared" si="64"/>
        <v xml:space="preserve"> </v>
      </c>
      <c r="Q289" s="36" t="str">
        <f t="shared" si="65"/>
        <v xml:space="preserve"> </v>
      </c>
      <c r="R289" s="29"/>
      <c r="S289" s="51"/>
      <c r="T289" s="72"/>
      <c r="U289" s="72"/>
      <c r="V289" s="72"/>
      <c r="W289" s="36"/>
      <c r="X289" s="37"/>
      <c r="Y289" s="37"/>
      <c r="Z289" s="36"/>
      <c r="AA289" s="37"/>
      <c r="AB289" s="37"/>
      <c r="AC289" s="36"/>
      <c r="AD289" s="37"/>
      <c r="AE289" s="37"/>
      <c r="AF289" s="36"/>
      <c r="AG289" s="72"/>
      <c r="AH289" s="37"/>
      <c r="AI289" s="36"/>
      <c r="AJ289" s="17"/>
      <c r="AK289" s="57"/>
    </row>
    <row r="290" spans="1:37" ht="16.5" customHeight="1">
      <c r="A290" s="30"/>
      <c r="B290" s="31"/>
      <c r="C290" s="31"/>
      <c r="D290" s="31"/>
      <c r="E290" s="33"/>
      <c r="F290" s="34"/>
      <c r="G290" s="35"/>
      <c r="H290" s="36" t="str">
        <f t="shared" si="59"/>
        <v/>
      </c>
      <c r="I290" s="34"/>
      <c r="J290" s="35"/>
      <c r="K290" s="36" t="str">
        <f t="shared" si="60"/>
        <v/>
      </c>
      <c r="L290" s="34"/>
      <c r="M290" s="37" t="str">
        <f t="shared" si="61"/>
        <v xml:space="preserve"> </v>
      </c>
      <c r="N290" s="36" t="str">
        <f t="shared" si="62"/>
        <v xml:space="preserve"> </v>
      </c>
      <c r="O290" s="38" t="str">
        <f t="shared" si="63"/>
        <v xml:space="preserve"> </v>
      </c>
      <c r="P290" s="37" t="str">
        <f t="shared" si="64"/>
        <v xml:space="preserve"> </v>
      </c>
      <c r="Q290" s="36" t="str">
        <f t="shared" si="65"/>
        <v xml:space="preserve"> </v>
      </c>
      <c r="R290" s="29"/>
      <c r="S290" s="30"/>
      <c r="T290" s="31"/>
      <c r="U290" s="31"/>
      <c r="V290" s="31"/>
      <c r="W290" s="33"/>
      <c r="X290" s="35"/>
      <c r="Y290" s="35"/>
      <c r="Z290" s="33"/>
      <c r="AA290" s="35"/>
      <c r="AB290" s="35"/>
      <c r="AC290" s="33"/>
      <c r="AD290" s="35"/>
      <c r="AE290" s="35"/>
      <c r="AF290" s="33"/>
      <c r="AG290" s="31"/>
      <c r="AH290" s="35"/>
      <c r="AI290" s="33"/>
      <c r="AJ290" s="29"/>
      <c r="AK290" s="57"/>
    </row>
    <row r="291" spans="1:37" ht="16.5" customHeight="1">
      <c r="A291" s="30"/>
      <c r="B291" s="31"/>
      <c r="C291" s="31"/>
      <c r="D291" s="31"/>
      <c r="E291" s="33"/>
      <c r="F291" s="34"/>
      <c r="G291" s="35"/>
      <c r="H291" s="36" t="str">
        <f t="shared" si="59"/>
        <v/>
      </c>
      <c r="I291" s="34"/>
      <c r="J291" s="35"/>
      <c r="K291" s="36" t="str">
        <f t="shared" si="60"/>
        <v/>
      </c>
      <c r="L291" s="34"/>
      <c r="M291" s="37" t="str">
        <f t="shared" si="61"/>
        <v xml:space="preserve"> </v>
      </c>
      <c r="N291" s="36" t="str">
        <f t="shared" si="62"/>
        <v xml:space="preserve"> </v>
      </c>
      <c r="O291" s="38" t="str">
        <f t="shared" si="63"/>
        <v xml:space="preserve"> </v>
      </c>
      <c r="P291" s="37" t="str">
        <f t="shared" si="64"/>
        <v xml:space="preserve"> </v>
      </c>
      <c r="Q291" s="36" t="str">
        <f t="shared" si="65"/>
        <v xml:space="preserve"> </v>
      </c>
      <c r="R291" s="29"/>
      <c r="S291" s="51"/>
      <c r="T291" s="72"/>
      <c r="U291" s="72"/>
      <c r="V291" s="72"/>
      <c r="W291" s="36"/>
      <c r="X291" s="37"/>
      <c r="Y291" s="37"/>
      <c r="Z291" s="36"/>
      <c r="AA291" s="37"/>
      <c r="AB291" s="37"/>
      <c r="AC291" s="36"/>
      <c r="AD291" s="37"/>
      <c r="AE291" s="37"/>
      <c r="AF291" s="36"/>
      <c r="AG291" s="72"/>
      <c r="AH291" s="37"/>
      <c r="AI291" s="36"/>
      <c r="AJ291" s="17"/>
      <c r="AK291" s="57"/>
    </row>
    <row r="292" spans="1:37" ht="16.5" customHeight="1">
      <c r="A292" s="30"/>
      <c r="B292" s="31"/>
      <c r="C292" s="31"/>
      <c r="D292" s="31"/>
      <c r="E292" s="33"/>
      <c r="F292" s="34"/>
      <c r="G292" s="35"/>
      <c r="H292" s="36" t="str">
        <f t="shared" si="59"/>
        <v/>
      </c>
      <c r="I292" s="34"/>
      <c r="J292" s="35"/>
      <c r="K292" s="36" t="str">
        <f t="shared" si="60"/>
        <v/>
      </c>
      <c r="L292" s="34"/>
      <c r="M292" s="37" t="str">
        <f t="shared" si="61"/>
        <v xml:space="preserve"> </v>
      </c>
      <c r="N292" s="36" t="str">
        <f t="shared" si="62"/>
        <v xml:space="preserve"> </v>
      </c>
      <c r="O292" s="38" t="str">
        <f t="shared" si="63"/>
        <v xml:space="preserve"> </v>
      </c>
      <c r="P292" s="37" t="str">
        <f t="shared" si="64"/>
        <v xml:space="preserve"> </v>
      </c>
      <c r="Q292" s="36" t="str">
        <f t="shared" si="65"/>
        <v xml:space="preserve"> </v>
      </c>
      <c r="R292" s="29"/>
      <c r="S292" s="30"/>
      <c r="T292" s="31"/>
      <c r="U292" s="31"/>
      <c r="V292" s="31"/>
      <c r="W292" s="33"/>
      <c r="X292" s="35"/>
      <c r="Y292" s="35"/>
      <c r="Z292" s="33"/>
      <c r="AA292" s="35"/>
      <c r="AB292" s="35"/>
      <c r="AC292" s="33"/>
      <c r="AD292" s="35"/>
      <c r="AE292" s="35"/>
      <c r="AF292" s="33"/>
      <c r="AG292" s="31"/>
      <c r="AH292" s="35"/>
      <c r="AI292" s="33"/>
      <c r="AJ292" s="29"/>
      <c r="AK292" s="57"/>
    </row>
    <row r="293" spans="1:37" ht="16.5" customHeight="1">
      <c r="A293" s="30"/>
      <c r="B293" s="31"/>
      <c r="C293" s="31"/>
      <c r="D293" s="31"/>
      <c r="E293" s="33"/>
      <c r="F293" s="34"/>
      <c r="G293" s="35"/>
      <c r="H293" s="36" t="str">
        <f t="shared" si="59"/>
        <v/>
      </c>
      <c r="I293" s="34"/>
      <c r="J293" s="35"/>
      <c r="K293" s="36" t="str">
        <f t="shared" si="60"/>
        <v/>
      </c>
      <c r="L293" s="34"/>
      <c r="M293" s="37" t="str">
        <f t="shared" si="61"/>
        <v xml:space="preserve"> </v>
      </c>
      <c r="N293" s="36" t="str">
        <f t="shared" si="62"/>
        <v xml:space="preserve"> </v>
      </c>
      <c r="O293" s="38" t="str">
        <f t="shared" si="63"/>
        <v xml:space="preserve"> </v>
      </c>
      <c r="P293" s="37" t="str">
        <f t="shared" si="64"/>
        <v xml:space="preserve"> </v>
      </c>
      <c r="Q293" s="36" t="str">
        <f t="shared" si="65"/>
        <v xml:space="preserve"> </v>
      </c>
      <c r="R293" s="29"/>
      <c r="S293" s="51"/>
      <c r="T293" s="72"/>
      <c r="U293" s="72"/>
      <c r="V293" s="72"/>
      <c r="W293" s="36"/>
      <c r="X293" s="37"/>
      <c r="Y293" s="37"/>
      <c r="Z293" s="36"/>
      <c r="AA293" s="37"/>
      <c r="AB293" s="37"/>
      <c r="AC293" s="36"/>
      <c r="AD293" s="37"/>
      <c r="AE293" s="37"/>
      <c r="AF293" s="36"/>
      <c r="AG293" s="72"/>
      <c r="AH293" s="37"/>
      <c r="AI293" s="36"/>
      <c r="AJ293" s="17"/>
      <c r="AK293" s="57"/>
    </row>
    <row r="294" spans="1:37" ht="16.5" customHeight="1">
      <c r="A294" s="30"/>
      <c r="B294" s="31"/>
      <c r="C294" s="31"/>
      <c r="D294" s="31"/>
      <c r="E294" s="33"/>
      <c r="F294" s="34"/>
      <c r="G294" s="35"/>
      <c r="H294" s="36" t="str">
        <f t="shared" si="59"/>
        <v/>
      </c>
      <c r="I294" s="34"/>
      <c r="J294" s="35"/>
      <c r="K294" s="36" t="str">
        <f t="shared" si="60"/>
        <v/>
      </c>
      <c r="L294" s="34"/>
      <c r="M294" s="37" t="str">
        <f t="shared" si="61"/>
        <v xml:space="preserve"> </v>
      </c>
      <c r="N294" s="36" t="str">
        <f t="shared" si="62"/>
        <v xml:space="preserve"> </v>
      </c>
      <c r="O294" s="38" t="str">
        <f t="shared" si="63"/>
        <v xml:space="preserve"> </v>
      </c>
      <c r="P294" s="37" t="str">
        <f t="shared" si="64"/>
        <v xml:space="preserve"> </v>
      </c>
      <c r="Q294" s="36" t="str">
        <f t="shared" si="65"/>
        <v xml:space="preserve"> </v>
      </c>
      <c r="R294" s="29"/>
      <c r="S294" s="30"/>
      <c r="T294" s="31"/>
      <c r="U294" s="31"/>
      <c r="V294" s="31"/>
      <c r="W294" s="33"/>
      <c r="X294" s="35"/>
      <c r="Y294" s="35"/>
      <c r="Z294" s="33"/>
      <c r="AA294" s="35"/>
      <c r="AB294" s="35"/>
      <c r="AC294" s="33"/>
      <c r="AD294" s="35"/>
      <c r="AE294" s="35"/>
      <c r="AF294" s="33"/>
      <c r="AG294" s="31"/>
      <c r="AH294" s="35"/>
      <c r="AI294" s="33"/>
      <c r="AJ294" s="29"/>
      <c r="AK294" s="57"/>
    </row>
    <row r="295" spans="1:37" ht="16.5" customHeight="1">
      <c r="A295" s="30"/>
      <c r="B295" s="31"/>
      <c r="C295" s="31"/>
      <c r="D295" s="31"/>
      <c r="E295" s="33"/>
      <c r="F295" s="34"/>
      <c r="G295" s="35"/>
      <c r="H295" s="36" t="str">
        <f t="shared" si="59"/>
        <v/>
      </c>
      <c r="I295" s="34"/>
      <c r="J295" s="35"/>
      <c r="K295" s="36" t="str">
        <f t="shared" si="60"/>
        <v/>
      </c>
      <c r="L295" s="34"/>
      <c r="M295" s="37" t="str">
        <f t="shared" si="61"/>
        <v xml:space="preserve"> </v>
      </c>
      <c r="N295" s="36" t="str">
        <f t="shared" si="62"/>
        <v xml:space="preserve"> </v>
      </c>
      <c r="O295" s="38" t="str">
        <f t="shared" si="63"/>
        <v xml:space="preserve"> </v>
      </c>
      <c r="P295" s="37" t="str">
        <f t="shared" si="64"/>
        <v xml:space="preserve"> </v>
      </c>
      <c r="Q295" s="36" t="str">
        <f t="shared" si="65"/>
        <v xml:space="preserve"> </v>
      </c>
      <c r="R295" s="29"/>
      <c r="S295" s="51"/>
      <c r="T295" s="72"/>
      <c r="U295" s="72"/>
      <c r="V295" s="72"/>
      <c r="W295" s="36"/>
      <c r="X295" s="37"/>
      <c r="Y295" s="37"/>
      <c r="Z295" s="36"/>
      <c r="AA295" s="37"/>
      <c r="AB295" s="37"/>
      <c r="AC295" s="36"/>
      <c r="AD295" s="37"/>
      <c r="AE295" s="37"/>
      <c r="AF295" s="36"/>
      <c r="AG295" s="72"/>
      <c r="AH295" s="37"/>
      <c r="AI295" s="36"/>
      <c r="AJ295" s="17"/>
      <c r="AK295" s="57"/>
    </row>
    <row r="296" spans="1:37" ht="16.5" customHeight="1">
      <c r="A296" s="30"/>
      <c r="B296" s="31"/>
      <c r="C296" s="31"/>
      <c r="D296" s="31"/>
      <c r="E296" s="33"/>
      <c r="F296" s="34"/>
      <c r="G296" s="35"/>
      <c r="H296" s="36" t="str">
        <f t="shared" si="59"/>
        <v/>
      </c>
      <c r="I296" s="34"/>
      <c r="J296" s="35"/>
      <c r="K296" s="36" t="str">
        <f t="shared" si="60"/>
        <v/>
      </c>
      <c r="L296" s="34"/>
      <c r="M296" s="37" t="str">
        <f t="shared" si="61"/>
        <v xml:space="preserve"> </v>
      </c>
      <c r="N296" s="36" t="str">
        <f t="shared" si="62"/>
        <v xml:space="preserve"> </v>
      </c>
      <c r="O296" s="38" t="str">
        <f t="shared" si="63"/>
        <v xml:space="preserve"> </v>
      </c>
      <c r="P296" s="37" t="str">
        <f t="shared" si="64"/>
        <v xml:space="preserve"> </v>
      </c>
      <c r="Q296" s="36" t="str">
        <f t="shared" si="65"/>
        <v xml:space="preserve"> </v>
      </c>
      <c r="R296" s="29"/>
      <c r="S296" s="30"/>
      <c r="T296" s="31"/>
      <c r="U296" s="31"/>
      <c r="V296" s="31"/>
      <c r="W296" s="33"/>
      <c r="X296" s="35"/>
      <c r="Y296" s="35"/>
      <c r="Z296" s="33"/>
      <c r="AA296" s="35"/>
      <c r="AB296" s="35"/>
      <c r="AC296" s="33"/>
      <c r="AD296" s="35"/>
      <c r="AE296" s="35"/>
      <c r="AF296" s="33"/>
      <c r="AG296" s="31"/>
      <c r="AH296" s="35"/>
      <c r="AI296" s="33"/>
      <c r="AJ296" s="29"/>
      <c r="AK296" s="57"/>
    </row>
    <row r="297" spans="1:37" ht="16.5" customHeight="1">
      <c r="A297" s="30"/>
      <c r="B297" s="31"/>
      <c r="C297" s="31"/>
      <c r="D297" s="31"/>
      <c r="E297" s="33"/>
      <c r="F297" s="34"/>
      <c r="G297" s="35"/>
      <c r="H297" s="36" t="str">
        <f t="shared" si="59"/>
        <v/>
      </c>
      <c r="I297" s="34"/>
      <c r="J297" s="35"/>
      <c r="K297" s="36" t="str">
        <f t="shared" si="60"/>
        <v/>
      </c>
      <c r="L297" s="34"/>
      <c r="M297" s="37" t="str">
        <f t="shared" si="61"/>
        <v xml:space="preserve"> </v>
      </c>
      <c r="N297" s="36" t="str">
        <f t="shared" si="62"/>
        <v xml:space="preserve"> </v>
      </c>
      <c r="O297" s="38" t="str">
        <f t="shared" si="63"/>
        <v xml:space="preserve"> </v>
      </c>
      <c r="P297" s="37" t="str">
        <f t="shared" si="64"/>
        <v xml:space="preserve"> </v>
      </c>
      <c r="Q297" s="36" t="str">
        <f t="shared" si="65"/>
        <v xml:space="preserve"> </v>
      </c>
      <c r="R297" s="29"/>
      <c r="S297" s="51"/>
      <c r="T297" s="72"/>
      <c r="U297" s="72"/>
      <c r="V297" s="72"/>
      <c r="W297" s="36"/>
      <c r="X297" s="37"/>
      <c r="Y297" s="37"/>
      <c r="Z297" s="36"/>
      <c r="AA297" s="37"/>
      <c r="AB297" s="37"/>
      <c r="AC297" s="36"/>
      <c r="AD297" s="37"/>
      <c r="AE297" s="37"/>
      <c r="AF297" s="36"/>
      <c r="AG297" s="72"/>
      <c r="AH297" s="37"/>
      <c r="AI297" s="36"/>
      <c r="AJ297" s="17"/>
      <c r="AK297" s="57"/>
    </row>
    <row r="298" spans="1:37" ht="16.5" customHeight="1">
      <c r="A298" s="30"/>
      <c r="B298" s="31"/>
      <c r="C298" s="31"/>
      <c r="D298" s="31"/>
      <c r="E298" s="33"/>
      <c r="F298" s="34"/>
      <c r="G298" s="35"/>
      <c r="H298" s="36" t="str">
        <f t="shared" si="59"/>
        <v/>
      </c>
      <c r="I298" s="34"/>
      <c r="J298" s="35"/>
      <c r="K298" s="36" t="str">
        <f t="shared" si="60"/>
        <v/>
      </c>
      <c r="L298" s="34"/>
      <c r="M298" s="37" t="str">
        <f t="shared" si="61"/>
        <v xml:space="preserve"> </v>
      </c>
      <c r="N298" s="36" t="str">
        <f t="shared" si="62"/>
        <v xml:space="preserve"> </v>
      </c>
      <c r="O298" s="38" t="str">
        <f t="shared" si="63"/>
        <v xml:space="preserve"> </v>
      </c>
      <c r="P298" s="37" t="str">
        <f t="shared" si="64"/>
        <v xml:space="preserve"> </v>
      </c>
      <c r="Q298" s="36" t="str">
        <f t="shared" si="65"/>
        <v xml:space="preserve"> </v>
      </c>
      <c r="R298" s="29"/>
      <c r="S298" s="30"/>
      <c r="T298" s="31"/>
      <c r="U298" s="31"/>
      <c r="V298" s="31"/>
      <c r="W298" s="33"/>
      <c r="X298" s="35"/>
      <c r="Y298" s="35"/>
      <c r="Z298" s="33"/>
      <c r="AA298" s="35"/>
      <c r="AB298" s="35"/>
      <c r="AC298" s="33"/>
      <c r="AD298" s="35"/>
      <c r="AE298" s="35"/>
      <c r="AF298" s="33"/>
      <c r="AG298" s="31"/>
      <c r="AH298" s="35"/>
      <c r="AI298" s="33"/>
      <c r="AJ298" s="29"/>
      <c r="AK298" s="57"/>
    </row>
    <row r="299" spans="1:37" ht="16.5" customHeight="1">
      <c r="A299" s="30"/>
      <c r="B299" s="31"/>
      <c r="C299" s="31"/>
      <c r="D299" s="31"/>
      <c r="E299" s="33"/>
      <c r="F299" s="34"/>
      <c r="G299" s="35"/>
      <c r="H299" s="36" t="str">
        <f t="shared" si="59"/>
        <v/>
      </c>
      <c r="I299" s="34"/>
      <c r="J299" s="35"/>
      <c r="K299" s="36" t="str">
        <f t="shared" si="60"/>
        <v/>
      </c>
      <c r="L299" s="34"/>
      <c r="M299" s="37" t="str">
        <f t="shared" si="61"/>
        <v xml:space="preserve"> </v>
      </c>
      <c r="N299" s="36" t="str">
        <f t="shared" si="62"/>
        <v xml:space="preserve"> </v>
      </c>
      <c r="O299" s="38" t="str">
        <f t="shared" si="63"/>
        <v xml:space="preserve"> </v>
      </c>
      <c r="P299" s="37" t="str">
        <f t="shared" si="64"/>
        <v xml:space="preserve"> </v>
      </c>
      <c r="Q299" s="36" t="str">
        <f t="shared" si="65"/>
        <v xml:space="preserve"> </v>
      </c>
      <c r="R299" s="29"/>
      <c r="S299" s="51"/>
      <c r="T299" s="72"/>
      <c r="U299" s="72"/>
      <c r="V299" s="72"/>
      <c r="W299" s="36"/>
      <c r="X299" s="37"/>
      <c r="Y299" s="37"/>
      <c r="Z299" s="36"/>
      <c r="AA299" s="37"/>
      <c r="AB299" s="37"/>
      <c r="AC299" s="36"/>
      <c r="AD299" s="37"/>
      <c r="AE299" s="37"/>
      <c r="AF299" s="36"/>
      <c r="AG299" s="72"/>
      <c r="AH299" s="37"/>
      <c r="AI299" s="36"/>
      <c r="AJ299" s="17"/>
      <c r="AK299" s="57"/>
    </row>
    <row r="300" spans="1:37" ht="16.5" customHeight="1">
      <c r="A300" s="30"/>
      <c r="B300" s="31"/>
      <c r="C300" s="31"/>
      <c r="D300" s="31"/>
      <c r="E300" s="33"/>
      <c r="F300" s="34"/>
      <c r="G300" s="35"/>
      <c r="H300" s="36" t="str">
        <f t="shared" si="59"/>
        <v/>
      </c>
      <c r="I300" s="34"/>
      <c r="J300" s="35"/>
      <c r="K300" s="36" t="str">
        <f t="shared" si="60"/>
        <v/>
      </c>
      <c r="L300" s="34"/>
      <c r="M300" s="37" t="str">
        <f t="shared" si="61"/>
        <v xml:space="preserve"> </v>
      </c>
      <c r="N300" s="36" t="str">
        <f t="shared" si="62"/>
        <v xml:space="preserve"> </v>
      </c>
      <c r="O300" s="38" t="str">
        <f t="shared" si="63"/>
        <v xml:space="preserve"> </v>
      </c>
      <c r="P300" s="37" t="str">
        <f t="shared" si="64"/>
        <v xml:space="preserve"> </v>
      </c>
      <c r="Q300" s="36" t="str">
        <f t="shared" si="65"/>
        <v xml:space="preserve"> </v>
      </c>
      <c r="R300" s="29"/>
      <c r="S300" s="30"/>
      <c r="T300" s="31"/>
      <c r="U300" s="31"/>
      <c r="V300" s="31"/>
      <c r="W300" s="33"/>
      <c r="X300" s="35"/>
      <c r="Y300" s="35"/>
      <c r="Z300" s="33"/>
      <c r="AA300" s="35"/>
      <c r="AB300" s="35"/>
      <c r="AC300" s="33"/>
      <c r="AD300" s="35"/>
      <c r="AE300" s="35"/>
      <c r="AF300" s="33"/>
      <c r="AG300" s="31"/>
      <c r="AH300" s="35"/>
      <c r="AI300" s="33"/>
      <c r="AJ300" s="29"/>
      <c r="AK300" s="57"/>
    </row>
    <row r="301" spans="1:37" ht="16.5" customHeight="1">
      <c r="A301" s="30"/>
      <c r="B301" s="31"/>
      <c r="C301" s="31"/>
      <c r="D301" s="31"/>
      <c r="E301" s="33"/>
      <c r="F301" s="34"/>
      <c r="G301" s="35"/>
      <c r="H301" s="36" t="str">
        <f t="shared" si="59"/>
        <v/>
      </c>
      <c r="I301" s="34"/>
      <c r="J301" s="35"/>
      <c r="K301" s="36" t="str">
        <f t="shared" si="60"/>
        <v/>
      </c>
      <c r="L301" s="34"/>
      <c r="M301" s="37" t="str">
        <f t="shared" si="61"/>
        <v xml:space="preserve"> </v>
      </c>
      <c r="N301" s="36" t="str">
        <f t="shared" si="62"/>
        <v xml:space="preserve"> </v>
      </c>
      <c r="O301" s="38" t="str">
        <f t="shared" si="63"/>
        <v xml:space="preserve"> </v>
      </c>
      <c r="P301" s="37" t="str">
        <f t="shared" si="64"/>
        <v xml:space="preserve"> </v>
      </c>
      <c r="Q301" s="36" t="str">
        <f t="shared" si="65"/>
        <v xml:space="preserve"> </v>
      </c>
      <c r="R301" s="29"/>
      <c r="S301" s="51"/>
      <c r="T301" s="72"/>
      <c r="U301" s="72"/>
      <c r="V301" s="72"/>
      <c r="W301" s="36"/>
      <c r="X301" s="37"/>
      <c r="Y301" s="37"/>
      <c r="Z301" s="36"/>
      <c r="AA301" s="37"/>
      <c r="AB301" s="37"/>
      <c r="AC301" s="36"/>
      <c r="AD301" s="37"/>
      <c r="AE301" s="37"/>
      <c r="AF301" s="36"/>
      <c r="AG301" s="72"/>
      <c r="AH301" s="37"/>
      <c r="AI301" s="36"/>
      <c r="AJ301" s="17"/>
      <c r="AK301" s="57"/>
    </row>
    <row r="302" spans="1:37" ht="16.5" customHeight="1">
      <c r="A302" s="30"/>
      <c r="B302" s="31"/>
      <c r="C302" s="31"/>
      <c r="D302" s="31"/>
      <c r="E302" s="33"/>
      <c r="F302" s="34"/>
      <c r="G302" s="35"/>
      <c r="H302" s="36" t="str">
        <f t="shared" si="59"/>
        <v/>
      </c>
      <c r="I302" s="34"/>
      <c r="J302" s="35"/>
      <c r="K302" s="36" t="str">
        <f t="shared" si="60"/>
        <v/>
      </c>
      <c r="L302" s="34"/>
      <c r="M302" s="37" t="str">
        <f t="shared" si="61"/>
        <v xml:space="preserve"> </v>
      </c>
      <c r="N302" s="36" t="str">
        <f t="shared" si="62"/>
        <v xml:space="preserve"> </v>
      </c>
      <c r="O302" s="38" t="str">
        <f t="shared" si="63"/>
        <v xml:space="preserve"> </v>
      </c>
      <c r="P302" s="37" t="str">
        <f t="shared" si="64"/>
        <v xml:space="preserve"> </v>
      </c>
      <c r="Q302" s="36" t="str">
        <f t="shared" si="65"/>
        <v xml:space="preserve"> </v>
      </c>
      <c r="R302" s="29"/>
      <c r="S302" s="30"/>
      <c r="T302" s="31"/>
      <c r="U302" s="31"/>
      <c r="V302" s="31"/>
      <c r="W302" s="33"/>
      <c r="X302" s="35"/>
      <c r="Y302" s="35"/>
      <c r="Z302" s="33"/>
      <c r="AA302" s="35"/>
      <c r="AB302" s="35"/>
      <c r="AC302" s="33"/>
      <c r="AD302" s="35"/>
      <c r="AE302" s="35"/>
      <c r="AF302" s="33"/>
      <c r="AG302" s="31"/>
      <c r="AH302" s="35"/>
      <c r="AI302" s="33"/>
      <c r="AJ302" s="29"/>
      <c r="AK302" s="57"/>
    </row>
    <row r="303" spans="1:37" ht="16.5" customHeight="1">
      <c r="A303" s="30"/>
      <c r="B303" s="31"/>
      <c r="C303" s="31"/>
      <c r="D303" s="31"/>
      <c r="E303" s="33"/>
      <c r="F303" s="34"/>
      <c r="G303" s="35"/>
      <c r="H303" s="36" t="str">
        <f t="shared" si="59"/>
        <v/>
      </c>
      <c r="I303" s="34"/>
      <c r="J303" s="35"/>
      <c r="K303" s="36" t="str">
        <f t="shared" si="60"/>
        <v/>
      </c>
      <c r="L303" s="34"/>
      <c r="M303" s="37" t="str">
        <f t="shared" si="61"/>
        <v xml:space="preserve"> </v>
      </c>
      <c r="N303" s="36" t="str">
        <f t="shared" si="62"/>
        <v xml:space="preserve"> </v>
      </c>
      <c r="O303" s="38" t="str">
        <f t="shared" si="63"/>
        <v xml:space="preserve"> </v>
      </c>
      <c r="P303" s="37" t="str">
        <f t="shared" si="64"/>
        <v xml:space="preserve"> </v>
      </c>
      <c r="Q303" s="36" t="str">
        <f t="shared" si="65"/>
        <v xml:space="preserve"> </v>
      </c>
      <c r="R303" s="29"/>
      <c r="S303" s="51"/>
      <c r="T303" s="72"/>
      <c r="U303" s="72"/>
      <c r="V303" s="72"/>
      <c r="W303" s="36"/>
      <c r="X303" s="37"/>
      <c r="Y303" s="37"/>
      <c r="Z303" s="36"/>
      <c r="AA303" s="37"/>
      <c r="AB303" s="37"/>
      <c r="AC303" s="36"/>
      <c r="AD303" s="37"/>
      <c r="AE303" s="37"/>
      <c r="AF303" s="36"/>
      <c r="AG303" s="72"/>
      <c r="AH303" s="37"/>
      <c r="AI303" s="36"/>
      <c r="AJ303" s="17"/>
      <c r="AK303" s="57"/>
    </row>
    <row r="304" spans="1:37" ht="16.5" customHeight="1">
      <c r="A304" s="30"/>
      <c r="B304" s="31"/>
      <c r="C304" s="31"/>
      <c r="D304" s="31"/>
      <c r="E304" s="33"/>
      <c r="F304" s="34"/>
      <c r="G304" s="35"/>
      <c r="H304" s="36" t="str">
        <f t="shared" si="59"/>
        <v/>
      </c>
      <c r="I304" s="34"/>
      <c r="J304" s="35"/>
      <c r="K304" s="36" t="str">
        <f t="shared" si="60"/>
        <v/>
      </c>
      <c r="L304" s="34"/>
      <c r="M304" s="37" t="str">
        <f t="shared" si="61"/>
        <v xml:space="preserve"> </v>
      </c>
      <c r="N304" s="36" t="str">
        <f t="shared" si="62"/>
        <v xml:space="preserve"> </v>
      </c>
      <c r="O304" s="38" t="str">
        <f t="shared" si="63"/>
        <v xml:space="preserve"> </v>
      </c>
      <c r="P304" s="37" t="str">
        <f t="shared" si="64"/>
        <v xml:space="preserve"> </v>
      </c>
      <c r="Q304" s="36" t="str">
        <f t="shared" si="65"/>
        <v xml:space="preserve"> </v>
      </c>
      <c r="R304" s="29"/>
      <c r="S304" s="30"/>
      <c r="T304" s="31"/>
      <c r="U304" s="31"/>
      <c r="V304" s="31"/>
      <c r="W304" s="33"/>
      <c r="X304" s="35"/>
      <c r="Y304" s="35"/>
      <c r="Z304" s="33"/>
      <c r="AA304" s="35"/>
      <c r="AB304" s="35"/>
      <c r="AC304" s="33"/>
      <c r="AD304" s="35"/>
      <c r="AE304" s="35"/>
      <c r="AF304" s="33"/>
      <c r="AG304" s="31"/>
      <c r="AH304" s="35"/>
      <c r="AI304" s="33"/>
      <c r="AJ304" s="29"/>
      <c r="AK304" s="57"/>
    </row>
    <row r="305" spans="1:37" ht="16.5" customHeight="1">
      <c r="A305" s="30"/>
      <c r="B305" s="31"/>
      <c r="C305" s="31"/>
      <c r="D305" s="31"/>
      <c r="E305" s="33"/>
      <c r="F305" s="34"/>
      <c r="G305" s="35"/>
      <c r="H305" s="36" t="str">
        <f t="shared" si="59"/>
        <v/>
      </c>
      <c r="I305" s="34"/>
      <c r="J305" s="35"/>
      <c r="K305" s="36" t="str">
        <f t="shared" si="60"/>
        <v/>
      </c>
      <c r="L305" s="34"/>
      <c r="M305" s="37" t="str">
        <f t="shared" si="61"/>
        <v xml:space="preserve"> </v>
      </c>
      <c r="N305" s="36" t="str">
        <f t="shared" si="62"/>
        <v xml:space="preserve"> </v>
      </c>
      <c r="O305" s="38" t="str">
        <f t="shared" si="63"/>
        <v xml:space="preserve"> </v>
      </c>
      <c r="P305" s="37" t="str">
        <f t="shared" si="64"/>
        <v xml:space="preserve"> </v>
      </c>
      <c r="Q305" s="36" t="str">
        <f t="shared" si="65"/>
        <v xml:space="preserve"> </v>
      </c>
      <c r="R305" s="29"/>
      <c r="S305" s="51"/>
      <c r="T305" s="72"/>
      <c r="U305" s="72"/>
      <c r="V305" s="72"/>
      <c r="W305" s="36"/>
      <c r="X305" s="37"/>
      <c r="Y305" s="37"/>
      <c r="Z305" s="36"/>
      <c r="AA305" s="37"/>
      <c r="AB305" s="37"/>
      <c r="AC305" s="36"/>
      <c r="AD305" s="37"/>
      <c r="AE305" s="37"/>
      <c r="AF305" s="36"/>
      <c r="AG305" s="72"/>
      <c r="AH305" s="37"/>
      <c r="AI305" s="36"/>
      <c r="AJ305" s="17"/>
      <c r="AK305" s="57"/>
    </row>
    <row r="306" spans="1:37" ht="16.5" customHeight="1">
      <c r="A306" s="30"/>
      <c r="B306" s="31"/>
      <c r="C306" s="31"/>
      <c r="D306" s="31"/>
      <c r="E306" s="33"/>
      <c r="F306" s="34"/>
      <c r="G306" s="35"/>
      <c r="H306" s="36" t="str">
        <f t="shared" si="59"/>
        <v/>
      </c>
      <c r="I306" s="34"/>
      <c r="J306" s="35"/>
      <c r="K306" s="36" t="str">
        <f t="shared" si="60"/>
        <v/>
      </c>
      <c r="L306" s="34"/>
      <c r="M306" s="37" t="str">
        <f t="shared" si="61"/>
        <v xml:space="preserve"> </v>
      </c>
      <c r="N306" s="36" t="str">
        <f t="shared" si="62"/>
        <v xml:space="preserve"> </v>
      </c>
      <c r="O306" s="38" t="str">
        <f t="shared" si="63"/>
        <v xml:space="preserve"> </v>
      </c>
      <c r="P306" s="37" t="str">
        <f t="shared" si="64"/>
        <v xml:space="preserve"> </v>
      </c>
      <c r="Q306" s="36" t="str">
        <f t="shared" si="65"/>
        <v xml:space="preserve"> </v>
      </c>
      <c r="R306" s="29"/>
      <c r="S306" s="30"/>
      <c r="T306" s="31"/>
      <c r="U306" s="31"/>
      <c r="V306" s="31"/>
      <c r="W306" s="33"/>
      <c r="X306" s="35"/>
      <c r="Y306" s="35"/>
      <c r="Z306" s="33"/>
      <c r="AA306" s="35"/>
      <c r="AB306" s="35"/>
      <c r="AC306" s="33"/>
      <c r="AD306" s="35"/>
      <c r="AE306" s="35"/>
      <c r="AF306" s="33"/>
      <c r="AG306" s="31"/>
      <c r="AH306" s="35"/>
      <c r="AI306" s="33"/>
      <c r="AJ306" s="29"/>
      <c r="AK306" s="57"/>
    </row>
    <row r="307" spans="1:37" ht="16.5" customHeight="1">
      <c r="A307" s="30"/>
      <c r="B307" s="31"/>
      <c r="C307" s="31"/>
      <c r="D307" s="31"/>
      <c r="E307" s="33"/>
      <c r="F307" s="34"/>
      <c r="G307" s="35"/>
      <c r="H307" s="36" t="str">
        <f t="shared" si="59"/>
        <v/>
      </c>
      <c r="I307" s="34"/>
      <c r="J307" s="35"/>
      <c r="K307" s="36" t="str">
        <f t="shared" si="60"/>
        <v/>
      </c>
      <c r="L307" s="34"/>
      <c r="M307" s="37" t="str">
        <f t="shared" si="61"/>
        <v xml:space="preserve"> </v>
      </c>
      <c r="N307" s="36" t="str">
        <f t="shared" si="62"/>
        <v xml:space="preserve"> </v>
      </c>
      <c r="O307" s="38" t="str">
        <f t="shared" si="63"/>
        <v xml:space="preserve"> </v>
      </c>
      <c r="P307" s="37" t="str">
        <f t="shared" si="64"/>
        <v xml:space="preserve"> </v>
      </c>
      <c r="Q307" s="36" t="str">
        <f t="shared" si="65"/>
        <v xml:space="preserve"> </v>
      </c>
      <c r="R307" s="29"/>
      <c r="S307" s="51"/>
      <c r="T307" s="72"/>
      <c r="U307" s="72"/>
      <c r="V307" s="72"/>
      <c r="W307" s="36"/>
      <c r="X307" s="37"/>
      <c r="Y307" s="37"/>
      <c r="Z307" s="36"/>
      <c r="AA307" s="37"/>
      <c r="AB307" s="37"/>
      <c r="AC307" s="36"/>
      <c r="AD307" s="37"/>
      <c r="AE307" s="37"/>
      <c r="AF307" s="36"/>
      <c r="AG307" s="72"/>
      <c r="AH307" s="37"/>
      <c r="AI307" s="36"/>
      <c r="AJ307" s="17"/>
      <c r="AK307" s="57"/>
    </row>
    <row r="308" spans="1:37" ht="16.5" customHeight="1">
      <c r="A308" s="30"/>
      <c r="B308" s="31"/>
      <c r="C308" s="31"/>
      <c r="D308" s="31"/>
      <c r="E308" s="33"/>
      <c r="F308" s="34"/>
      <c r="G308" s="35"/>
      <c r="H308" s="36" t="str">
        <f t="shared" si="59"/>
        <v/>
      </c>
      <c r="I308" s="34"/>
      <c r="J308" s="35"/>
      <c r="K308" s="36" t="str">
        <f t="shared" si="60"/>
        <v/>
      </c>
      <c r="L308" s="34"/>
      <c r="M308" s="37" t="str">
        <f t="shared" si="61"/>
        <v xml:space="preserve"> </v>
      </c>
      <c r="N308" s="36" t="str">
        <f t="shared" si="62"/>
        <v xml:space="preserve"> </v>
      </c>
      <c r="O308" s="38" t="str">
        <f t="shared" si="63"/>
        <v xml:space="preserve"> </v>
      </c>
      <c r="P308" s="37" t="str">
        <f t="shared" si="64"/>
        <v xml:space="preserve"> </v>
      </c>
      <c r="Q308" s="36" t="str">
        <f t="shared" si="65"/>
        <v xml:space="preserve"> </v>
      </c>
      <c r="R308" s="29"/>
      <c r="S308" s="30"/>
      <c r="T308" s="31"/>
      <c r="U308" s="31"/>
      <c r="V308" s="31"/>
      <c r="W308" s="33"/>
      <c r="X308" s="35"/>
      <c r="Y308" s="35"/>
      <c r="Z308" s="33"/>
      <c r="AA308" s="35"/>
      <c r="AB308" s="35"/>
      <c r="AC308" s="33"/>
      <c r="AD308" s="35"/>
      <c r="AE308" s="35"/>
      <c r="AF308" s="33"/>
      <c r="AG308" s="31"/>
      <c r="AH308" s="35"/>
      <c r="AI308" s="33"/>
      <c r="AJ308" s="29"/>
      <c r="AK308" s="57"/>
    </row>
    <row r="309" spans="1:37" ht="16.5" customHeight="1">
      <c r="A309" s="30"/>
      <c r="B309" s="31"/>
      <c r="C309" s="31"/>
      <c r="D309" s="31"/>
      <c r="E309" s="33"/>
      <c r="F309" s="34"/>
      <c r="G309" s="35"/>
      <c r="H309" s="36" t="str">
        <f t="shared" si="59"/>
        <v/>
      </c>
      <c r="I309" s="34"/>
      <c r="J309" s="35"/>
      <c r="K309" s="36" t="str">
        <f t="shared" si="60"/>
        <v/>
      </c>
      <c r="L309" s="34"/>
      <c r="M309" s="37" t="str">
        <f t="shared" si="61"/>
        <v xml:space="preserve"> </v>
      </c>
      <c r="N309" s="36" t="str">
        <f t="shared" si="62"/>
        <v xml:space="preserve"> </v>
      </c>
      <c r="O309" s="38" t="str">
        <f t="shared" si="63"/>
        <v xml:space="preserve"> </v>
      </c>
      <c r="P309" s="37" t="str">
        <f t="shared" si="64"/>
        <v xml:space="preserve"> </v>
      </c>
      <c r="Q309" s="36" t="str">
        <f t="shared" si="65"/>
        <v xml:space="preserve"> </v>
      </c>
      <c r="R309" s="29"/>
      <c r="S309" s="51"/>
      <c r="T309" s="72"/>
      <c r="U309" s="72"/>
      <c r="V309" s="72"/>
      <c r="W309" s="36"/>
      <c r="X309" s="37"/>
      <c r="Y309" s="37"/>
      <c r="Z309" s="36"/>
      <c r="AA309" s="37"/>
      <c r="AB309" s="37"/>
      <c r="AC309" s="36"/>
      <c r="AD309" s="37"/>
      <c r="AE309" s="37"/>
      <c r="AF309" s="36"/>
      <c r="AG309" s="72"/>
      <c r="AH309" s="37"/>
      <c r="AI309" s="36"/>
      <c r="AJ309" s="17"/>
      <c r="AK309" s="57"/>
    </row>
    <row r="310" spans="1:37" ht="16.5" customHeight="1">
      <c r="A310" s="30"/>
      <c r="B310" s="31"/>
      <c r="C310" s="31"/>
      <c r="D310" s="31"/>
      <c r="E310" s="33"/>
      <c r="F310" s="34"/>
      <c r="G310" s="35"/>
      <c r="H310" s="36" t="str">
        <f t="shared" si="59"/>
        <v/>
      </c>
      <c r="I310" s="34"/>
      <c r="J310" s="35"/>
      <c r="K310" s="36" t="str">
        <f t="shared" si="60"/>
        <v/>
      </c>
      <c r="L310" s="34"/>
      <c r="M310" s="37" t="str">
        <f t="shared" si="61"/>
        <v xml:space="preserve"> </v>
      </c>
      <c r="N310" s="36" t="str">
        <f t="shared" si="62"/>
        <v xml:space="preserve"> </v>
      </c>
      <c r="O310" s="38" t="str">
        <f t="shared" si="63"/>
        <v xml:space="preserve"> </v>
      </c>
      <c r="P310" s="37" t="str">
        <f t="shared" si="64"/>
        <v xml:space="preserve"> </v>
      </c>
      <c r="Q310" s="36" t="str">
        <f t="shared" si="65"/>
        <v xml:space="preserve"> </v>
      </c>
      <c r="R310" s="29"/>
      <c r="S310" s="30"/>
      <c r="T310" s="31"/>
      <c r="U310" s="31"/>
      <c r="V310" s="31"/>
      <c r="W310" s="33"/>
      <c r="X310" s="35"/>
      <c r="Y310" s="35"/>
      <c r="Z310" s="33"/>
      <c r="AA310" s="35"/>
      <c r="AB310" s="35"/>
      <c r="AC310" s="33"/>
      <c r="AD310" s="35"/>
      <c r="AE310" s="35"/>
      <c r="AF310" s="33"/>
      <c r="AG310" s="31"/>
      <c r="AH310" s="35"/>
      <c r="AI310" s="33"/>
      <c r="AJ310" s="29"/>
      <c r="AK310" s="57"/>
    </row>
    <row r="311" spans="1:37" ht="16.5" customHeight="1">
      <c r="A311" s="30"/>
      <c r="B311" s="31"/>
      <c r="C311" s="31"/>
      <c r="D311" s="31"/>
      <c r="E311" s="33"/>
      <c r="F311" s="34"/>
      <c r="G311" s="35"/>
      <c r="H311" s="36" t="str">
        <f t="shared" si="59"/>
        <v/>
      </c>
      <c r="I311" s="34"/>
      <c r="J311" s="35"/>
      <c r="K311" s="36" t="str">
        <f t="shared" si="60"/>
        <v/>
      </c>
      <c r="L311" s="34"/>
      <c r="M311" s="37" t="str">
        <f t="shared" si="61"/>
        <v xml:space="preserve"> </v>
      </c>
      <c r="N311" s="36" t="str">
        <f t="shared" si="62"/>
        <v xml:space="preserve"> </v>
      </c>
      <c r="O311" s="38" t="str">
        <f t="shared" si="63"/>
        <v xml:space="preserve"> </v>
      </c>
      <c r="P311" s="37" t="str">
        <f t="shared" si="64"/>
        <v xml:space="preserve"> </v>
      </c>
      <c r="Q311" s="36" t="str">
        <f t="shared" si="65"/>
        <v xml:space="preserve"> </v>
      </c>
      <c r="R311" s="29"/>
      <c r="S311" s="51"/>
      <c r="T311" s="72"/>
      <c r="U311" s="72"/>
      <c r="V311" s="72"/>
      <c r="W311" s="36"/>
      <c r="X311" s="37"/>
      <c r="Y311" s="37"/>
      <c r="Z311" s="36"/>
      <c r="AA311" s="37"/>
      <c r="AB311" s="37"/>
      <c r="AC311" s="36"/>
      <c r="AD311" s="37"/>
      <c r="AE311" s="37"/>
      <c r="AF311" s="36"/>
      <c r="AG311" s="72"/>
      <c r="AH311" s="37"/>
      <c r="AI311" s="36"/>
      <c r="AJ311" s="17"/>
      <c r="AK311" s="57"/>
    </row>
    <row r="312" spans="1:37" ht="16.5" customHeight="1">
      <c r="A312" s="30"/>
      <c r="B312" s="31"/>
      <c r="C312" s="31"/>
      <c r="D312" s="31"/>
      <c r="E312" s="33"/>
      <c r="F312" s="34"/>
      <c r="G312" s="35"/>
      <c r="H312" s="36" t="str">
        <f t="shared" si="59"/>
        <v/>
      </c>
      <c r="I312" s="34"/>
      <c r="J312" s="35"/>
      <c r="K312" s="36" t="str">
        <f t="shared" si="60"/>
        <v/>
      </c>
      <c r="L312" s="34"/>
      <c r="M312" s="37" t="str">
        <f t="shared" si="61"/>
        <v xml:space="preserve"> </v>
      </c>
      <c r="N312" s="36" t="str">
        <f t="shared" si="62"/>
        <v xml:space="preserve"> </v>
      </c>
      <c r="O312" s="38" t="str">
        <f t="shared" si="63"/>
        <v xml:space="preserve"> </v>
      </c>
      <c r="P312" s="37" t="str">
        <f t="shared" si="64"/>
        <v xml:space="preserve"> </v>
      </c>
      <c r="Q312" s="36" t="str">
        <f t="shared" si="65"/>
        <v xml:space="preserve"> </v>
      </c>
      <c r="R312" s="29"/>
      <c r="S312" s="30"/>
      <c r="T312" s="31"/>
      <c r="U312" s="31"/>
      <c r="V312" s="31"/>
      <c r="W312" s="33"/>
      <c r="X312" s="35"/>
      <c r="Y312" s="35"/>
      <c r="Z312" s="33"/>
      <c r="AA312" s="35"/>
      <c r="AB312" s="35"/>
      <c r="AC312" s="33"/>
      <c r="AD312" s="35"/>
      <c r="AE312" s="35"/>
      <c r="AF312" s="33"/>
      <c r="AG312" s="31"/>
      <c r="AH312" s="35"/>
      <c r="AI312" s="33"/>
      <c r="AJ312" s="29"/>
      <c r="AK312" s="57"/>
    </row>
    <row r="313" spans="1:37" ht="16.5" customHeight="1">
      <c r="A313" s="30"/>
      <c r="B313" s="31"/>
      <c r="C313" s="31"/>
      <c r="D313" s="31"/>
      <c r="E313" s="33"/>
      <c r="F313" s="34"/>
      <c r="G313" s="35"/>
      <c r="H313" s="36" t="str">
        <f t="shared" si="59"/>
        <v/>
      </c>
      <c r="I313" s="34"/>
      <c r="J313" s="35"/>
      <c r="K313" s="36" t="str">
        <f t="shared" si="60"/>
        <v/>
      </c>
      <c r="L313" s="34"/>
      <c r="M313" s="37" t="str">
        <f t="shared" si="61"/>
        <v xml:space="preserve"> </v>
      </c>
      <c r="N313" s="36" t="str">
        <f t="shared" si="62"/>
        <v xml:space="preserve"> </v>
      </c>
      <c r="O313" s="38" t="str">
        <f t="shared" si="63"/>
        <v xml:space="preserve"> </v>
      </c>
      <c r="P313" s="37" t="str">
        <f t="shared" si="64"/>
        <v xml:space="preserve"> </v>
      </c>
      <c r="Q313" s="36" t="str">
        <f t="shared" si="65"/>
        <v xml:space="preserve"> </v>
      </c>
      <c r="R313" s="29"/>
      <c r="S313" s="51"/>
      <c r="T313" s="72"/>
      <c r="U313" s="72"/>
      <c r="V313" s="72"/>
      <c r="W313" s="36"/>
      <c r="X313" s="37"/>
      <c r="Y313" s="37"/>
      <c r="Z313" s="36"/>
      <c r="AA313" s="37"/>
      <c r="AB313" s="37"/>
      <c r="AC313" s="36"/>
      <c r="AD313" s="37"/>
      <c r="AE313" s="37"/>
      <c r="AF313" s="36"/>
      <c r="AG313" s="72"/>
      <c r="AH313" s="37"/>
      <c r="AI313" s="36"/>
      <c r="AJ313" s="17"/>
      <c r="AK313" s="57"/>
    </row>
    <row r="314" spans="1:37" ht="16.5" customHeight="1">
      <c r="A314" s="30"/>
      <c r="B314" s="31"/>
      <c r="C314" s="31"/>
      <c r="D314" s="31"/>
      <c r="E314" s="33"/>
      <c r="F314" s="34"/>
      <c r="G314" s="35"/>
      <c r="H314" s="36" t="str">
        <f t="shared" si="59"/>
        <v/>
      </c>
      <c r="I314" s="34"/>
      <c r="J314" s="35"/>
      <c r="K314" s="36" t="str">
        <f t="shared" si="60"/>
        <v/>
      </c>
      <c r="L314" s="34"/>
      <c r="M314" s="37" t="str">
        <f t="shared" si="61"/>
        <v xml:space="preserve"> </v>
      </c>
      <c r="N314" s="36" t="str">
        <f t="shared" si="62"/>
        <v xml:space="preserve"> </v>
      </c>
      <c r="O314" s="38" t="str">
        <f t="shared" si="63"/>
        <v xml:space="preserve"> </v>
      </c>
      <c r="P314" s="37" t="str">
        <f t="shared" si="64"/>
        <v xml:space="preserve"> </v>
      </c>
      <c r="Q314" s="36" t="str">
        <f t="shared" si="65"/>
        <v xml:space="preserve"> </v>
      </c>
      <c r="R314" s="29"/>
      <c r="S314" s="30"/>
      <c r="T314" s="31"/>
      <c r="U314" s="31"/>
      <c r="V314" s="31"/>
      <c r="W314" s="33"/>
      <c r="X314" s="35"/>
      <c r="Y314" s="35"/>
      <c r="Z314" s="33"/>
      <c r="AA314" s="35"/>
      <c r="AB314" s="35"/>
      <c r="AC314" s="33"/>
      <c r="AD314" s="35"/>
      <c r="AE314" s="35"/>
      <c r="AF314" s="33"/>
      <c r="AG314" s="31"/>
      <c r="AH314" s="35"/>
      <c r="AI314" s="33"/>
      <c r="AJ314" s="29"/>
      <c r="AK314" s="57"/>
    </row>
    <row r="315" spans="1:37" ht="16.5" customHeight="1">
      <c r="A315" s="30"/>
      <c r="B315" s="31"/>
      <c r="C315" s="31"/>
      <c r="D315" s="31"/>
      <c r="E315" s="33"/>
      <c r="F315" s="34"/>
      <c r="G315" s="35"/>
      <c r="H315" s="36" t="str">
        <f t="shared" si="59"/>
        <v/>
      </c>
      <c r="I315" s="34"/>
      <c r="J315" s="35"/>
      <c r="K315" s="36" t="str">
        <f t="shared" si="60"/>
        <v/>
      </c>
      <c r="L315" s="34"/>
      <c r="M315" s="37" t="str">
        <f t="shared" si="61"/>
        <v xml:space="preserve"> </v>
      </c>
      <c r="N315" s="36" t="str">
        <f t="shared" si="62"/>
        <v xml:space="preserve"> </v>
      </c>
      <c r="O315" s="38" t="str">
        <f t="shared" si="63"/>
        <v xml:space="preserve"> </v>
      </c>
      <c r="P315" s="37" t="str">
        <f t="shared" si="64"/>
        <v xml:space="preserve"> </v>
      </c>
      <c r="Q315" s="36" t="str">
        <f t="shared" si="65"/>
        <v xml:space="preserve"> </v>
      </c>
      <c r="R315" s="29"/>
      <c r="S315" s="51"/>
      <c r="T315" s="72"/>
      <c r="U315" s="72"/>
      <c r="V315" s="72"/>
      <c r="W315" s="36"/>
      <c r="X315" s="37"/>
      <c r="Y315" s="37"/>
      <c r="Z315" s="36"/>
      <c r="AA315" s="37"/>
      <c r="AB315" s="37"/>
      <c r="AC315" s="36"/>
      <c r="AD315" s="37"/>
      <c r="AE315" s="37"/>
      <c r="AF315" s="36"/>
      <c r="AG315" s="72"/>
      <c r="AH315" s="37"/>
      <c r="AI315" s="36"/>
      <c r="AJ315" s="17"/>
      <c r="AK315" s="57"/>
    </row>
    <row r="316" spans="1:37" ht="16.5" customHeight="1">
      <c r="A316" s="30"/>
      <c r="B316" s="31"/>
      <c r="C316" s="31"/>
      <c r="D316" s="31"/>
      <c r="E316" s="33"/>
      <c r="F316" s="34"/>
      <c r="G316" s="35"/>
      <c r="H316" s="36" t="str">
        <f t="shared" si="59"/>
        <v/>
      </c>
      <c r="I316" s="34"/>
      <c r="J316" s="35"/>
      <c r="K316" s="36" t="str">
        <f t="shared" si="60"/>
        <v/>
      </c>
      <c r="L316" s="34"/>
      <c r="M316" s="37" t="str">
        <f t="shared" si="61"/>
        <v xml:space="preserve"> </v>
      </c>
      <c r="N316" s="36" t="str">
        <f t="shared" si="62"/>
        <v xml:space="preserve"> </v>
      </c>
      <c r="O316" s="38" t="str">
        <f t="shared" si="63"/>
        <v xml:space="preserve"> </v>
      </c>
      <c r="P316" s="37" t="str">
        <f t="shared" si="64"/>
        <v xml:space="preserve"> </v>
      </c>
      <c r="Q316" s="36" t="str">
        <f t="shared" si="65"/>
        <v xml:space="preserve"> </v>
      </c>
      <c r="R316" s="29"/>
      <c r="S316" s="30"/>
      <c r="T316" s="31"/>
      <c r="U316" s="31"/>
      <c r="V316" s="31"/>
      <c r="W316" s="33"/>
      <c r="X316" s="35"/>
      <c r="Y316" s="35"/>
      <c r="Z316" s="33"/>
      <c r="AA316" s="35"/>
      <c r="AB316" s="35"/>
      <c r="AC316" s="33"/>
      <c r="AD316" s="35"/>
      <c r="AE316" s="35"/>
      <c r="AF316" s="33"/>
      <c r="AG316" s="31"/>
      <c r="AH316" s="35"/>
      <c r="AI316" s="33"/>
      <c r="AJ316" s="29"/>
      <c r="AK316" s="57"/>
    </row>
    <row r="317" spans="1:37" ht="16.5" customHeight="1">
      <c r="A317" s="30"/>
      <c r="B317" s="31"/>
      <c r="C317" s="31"/>
      <c r="D317" s="31"/>
      <c r="E317" s="33"/>
      <c r="F317" s="34"/>
      <c r="G317" s="35"/>
      <c r="H317" s="36" t="str">
        <f t="shared" si="59"/>
        <v/>
      </c>
      <c r="I317" s="34"/>
      <c r="J317" s="35"/>
      <c r="K317" s="36" t="str">
        <f t="shared" si="60"/>
        <v/>
      </c>
      <c r="L317" s="34"/>
      <c r="M317" s="37" t="str">
        <f t="shared" si="61"/>
        <v xml:space="preserve"> </v>
      </c>
      <c r="N317" s="36" t="str">
        <f t="shared" si="62"/>
        <v xml:space="preserve"> </v>
      </c>
      <c r="O317" s="38" t="str">
        <f t="shared" si="63"/>
        <v xml:space="preserve"> </v>
      </c>
      <c r="P317" s="37" t="str">
        <f t="shared" si="64"/>
        <v xml:space="preserve"> </v>
      </c>
      <c r="Q317" s="36" t="str">
        <f t="shared" si="65"/>
        <v xml:space="preserve"> </v>
      </c>
      <c r="R317" s="29"/>
      <c r="S317" s="51"/>
      <c r="T317" s="72"/>
      <c r="U317" s="72"/>
      <c r="V317" s="72"/>
      <c r="W317" s="36"/>
      <c r="X317" s="37"/>
      <c r="Y317" s="37"/>
      <c r="Z317" s="36"/>
      <c r="AA317" s="37"/>
      <c r="AB317" s="37"/>
      <c r="AC317" s="36"/>
      <c r="AD317" s="37"/>
      <c r="AE317" s="37"/>
      <c r="AF317" s="36"/>
      <c r="AG317" s="72"/>
      <c r="AH317" s="37"/>
      <c r="AI317" s="36"/>
      <c r="AJ317" s="17"/>
      <c r="AK317" s="57"/>
    </row>
    <row r="318" spans="1:37" ht="16.5" customHeight="1">
      <c r="A318" s="30"/>
      <c r="B318" s="31"/>
      <c r="C318" s="31"/>
      <c r="D318" s="31"/>
      <c r="E318" s="33"/>
      <c r="F318" s="34"/>
      <c r="G318" s="35"/>
      <c r="H318" s="36" t="str">
        <f t="shared" ref="H318:H572" si="66">IF(F318="","",F318*G318)</f>
        <v/>
      </c>
      <c r="I318" s="34"/>
      <c r="J318" s="35"/>
      <c r="K318" s="36" t="str">
        <f t="shared" ref="K318:K572" si="67">IF(I318="","",I318*J318)</f>
        <v/>
      </c>
      <c r="L318" s="34"/>
      <c r="M318" s="37" t="str">
        <f t="shared" ref="M318:M572" si="68">IF(J318=0," ",J318)</f>
        <v xml:space="preserve"> </v>
      </c>
      <c r="N318" s="36" t="str">
        <f t="shared" ref="N318:N572" si="69">IFERROR(L318*M318," ")</f>
        <v xml:space="preserve"> </v>
      </c>
      <c r="O318" s="38" t="str">
        <f t="shared" ref="O318:O572" si="70">IF(((F318+I318)-L318)=0," ",(F318+I318)-L318)</f>
        <v xml:space="preserve"> </v>
      </c>
      <c r="P318" s="37" t="str">
        <f t="shared" ref="P318:P572" si="71">M318</f>
        <v xml:space="preserve"> </v>
      </c>
      <c r="Q318" s="36" t="str">
        <f t="shared" ref="Q318:Q572" si="72">IFERROR((H318+K318)-N318," ")</f>
        <v xml:space="preserve"> </v>
      </c>
      <c r="R318" s="29"/>
      <c r="S318" s="30"/>
      <c r="T318" s="31"/>
      <c r="U318" s="31"/>
      <c r="V318" s="31"/>
      <c r="W318" s="33"/>
      <c r="X318" s="35"/>
      <c r="Y318" s="35"/>
      <c r="Z318" s="33"/>
      <c r="AA318" s="35"/>
      <c r="AB318" s="35"/>
      <c r="AC318" s="33"/>
      <c r="AD318" s="35"/>
      <c r="AE318" s="35"/>
      <c r="AF318" s="33"/>
      <c r="AG318" s="31"/>
      <c r="AH318" s="35"/>
      <c r="AI318" s="33"/>
      <c r="AJ318" s="29"/>
      <c r="AK318" s="57"/>
    </row>
    <row r="319" spans="1:37" ht="16.5" customHeight="1">
      <c r="A319" s="30"/>
      <c r="B319" s="31"/>
      <c r="C319" s="31"/>
      <c r="D319" s="31"/>
      <c r="E319" s="33"/>
      <c r="F319" s="34"/>
      <c r="G319" s="35"/>
      <c r="H319" s="36" t="str">
        <f t="shared" si="66"/>
        <v/>
      </c>
      <c r="I319" s="34"/>
      <c r="J319" s="35"/>
      <c r="K319" s="36" t="str">
        <f t="shared" si="67"/>
        <v/>
      </c>
      <c r="L319" s="34"/>
      <c r="M319" s="37" t="str">
        <f t="shared" si="68"/>
        <v xml:space="preserve"> </v>
      </c>
      <c r="N319" s="36" t="str">
        <f t="shared" si="69"/>
        <v xml:space="preserve"> </v>
      </c>
      <c r="O319" s="38" t="str">
        <f t="shared" si="70"/>
        <v xml:space="preserve"> </v>
      </c>
      <c r="P319" s="37" t="str">
        <f t="shared" si="71"/>
        <v xml:space="preserve"> </v>
      </c>
      <c r="Q319" s="36" t="str">
        <f t="shared" si="72"/>
        <v xml:space="preserve"> </v>
      </c>
      <c r="R319" s="29"/>
      <c r="S319" s="51"/>
      <c r="T319" s="72"/>
      <c r="U319" s="72"/>
      <c r="V319" s="72"/>
      <c r="W319" s="36"/>
      <c r="X319" s="37"/>
      <c r="Y319" s="37"/>
      <c r="Z319" s="36"/>
      <c r="AA319" s="37"/>
      <c r="AB319" s="37"/>
      <c r="AC319" s="36"/>
      <c r="AD319" s="37"/>
      <c r="AE319" s="37"/>
      <c r="AF319" s="36"/>
      <c r="AG319" s="72"/>
      <c r="AH319" s="37"/>
      <c r="AI319" s="36"/>
      <c r="AJ319" s="17"/>
      <c r="AK319" s="57"/>
    </row>
    <row r="320" spans="1:37" ht="16.5" customHeight="1">
      <c r="A320" s="30"/>
      <c r="B320" s="31"/>
      <c r="C320" s="31"/>
      <c r="D320" s="31"/>
      <c r="E320" s="33"/>
      <c r="F320" s="34"/>
      <c r="G320" s="35"/>
      <c r="H320" s="36" t="str">
        <f t="shared" si="66"/>
        <v/>
      </c>
      <c r="I320" s="34"/>
      <c r="J320" s="35"/>
      <c r="K320" s="36" t="str">
        <f t="shared" si="67"/>
        <v/>
      </c>
      <c r="L320" s="34"/>
      <c r="M320" s="37" t="str">
        <f t="shared" si="68"/>
        <v xml:space="preserve"> </v>
      </c>
      <c r="N320" s="36" t="str">
        <f t="shared" si="69"/>
        <v xml:space="preserve"> </v>
      </c>
      <c r="O320" s="38" t="str">
        <f t="shared" si="70"/>
        <v xml:space="preserve"> </v>
      </c>
      <c r="P320" s="37" t="str">
        <f t="shared" si="71"/>
        <v xml:space="preserve"> </v>
      </c>
      <c r="Q320" s="36" t="str">
        <f t="shared" si="72"/>
        <v xml:space="preserve"> </v>
      </c>
      <c r="R320" s="29"/>
      <c r="S320" s="30"/>
      <c r="T320" s="31"/>
      <c r="U320" s="31"/>
      <c r="V320" s="31"/>
      <c r="W320" s="33"/>
      <c r="X320" s="35"/>
      <c r="Y320" s="35"/>
      <c r="Z320" s="33"/>
      <c r="AA320" s="35"/>
      <c r="AB320" s="35"/>
      <c r="AC320" s="33"/>
      <c r="AD320" s="35"/>
      <c r="AE320" s="35"/>
      <c r="AF320" s="33"/>
      <c r="AG320" s="31"/>
      <c r="AH320" s="35"/>
      <c r="AI320" s="33"/>
      <c r="AJ320" s="29"/>
      <c r="AK320" s="57"/>
    </row>
    <row r="321" spans="1:37" ht="16.5" customHeight="1">
      <c r="A321" s="30"/>
      <c r="B321" s="31"/>
      <c r="C321" s="31"/>
      <c r="D321" s="31"/>
      <c r="E321" s="33"/>
      <c r="F321" s="34"/>
      <c r="G321" s="35"/>
      <c r="H321" s="36" t="str">
        <f t="shared" si="66"/>
        <v/>
      </c>
      <c r="I321" s="34"/>
      <c r="J321" s="35"/>
      <c r="K321" s="36" t="str">
        <f t="shared" si="67"/>
        <v/>
      </c>
      <c r="L321" s="34"/>
      <c r="M321" s="37" t="str">
        <f t="shared" si="68"/>
        <v xml:space="preserve"> </v>
      </c>
      <c r="N321" s="36" t="str">
        <f t="shared" si="69"/>
        <v xml:space="preserve"> </v>
      </c>
      <c r="O321" s="38" t="str">
        <f t="shared" si="70"/>
        <v xml:space="preserve"> </v>
      </c>
      <c r="P321" s="37" t="str">
        <f t="shared" si="71"/>
        <v xml:space="preserve"> </v>
      </c>
      <c r="Q321" s="36" t="str">
        <f t="shared" si="72"/>
        <v xml:space="preserve"> </v>
      </c>
      <c r="R321" s="29"/>
      <c r="S321" s="51"/>
      <c r="T321" s="72"/>
      <c r="U321" s="72"/>
      <c r="V321" s="72"/>
      <c r="W321" s="36"/>
      <c r="X321" s="37"/>
      <c r="Y321" s="37"/>
      <c r="Z321" s="36"/>
      <c r="AA321" s="37"/>
      <c r="AB321" s="37"/>
      <c r="AC321" s="36"/>
      <c r="AD321" s="37"/>
      <c r="AE321" s="37"/>
      <c r="AF321" s="36"/>
      <c r="AG321" s="72"/>
      <c r="AH321" s="37"/>
      <c r="AI321" s="36"/>
      <c r="AJ321" s="17"/>
      <c r="AK321" s="57"/>
    </row>
    <row r="322" spans="1:37" ht="16.5" customHeight="1">
      <c r="A322" s="30"/>
      <c r="B322" s="31"/>
      <c r="C322" s="31"/>
      <c r="D322" s="31"/>
      <c r="E322" s="33"/>
      <c r="F322" s="34"/>
      <c r="G322" s="35"/>
      <c r="H322" s="36" t="str">
        <f t="shared" si="66"/>
        <v/>
      </c>
      <c r="I322" s="34"/>
      <c r="J322" s="35"/>
      <c r="K322" s="36" t="str">
        <f t="shared" si="67"/>
        <v/>
      </c>
      <c r="L322" s="34"/>
      <c r="M322" s="37" t="str">
        <f t="shared" si="68"/>
        <v xml:space="preserve"> </v>
      </c>
      <c r="N322" s="36" t="str">
        <f t="shared" si="69"/>
        <v xml:space="preserve"> </v>
      </c>
      <c r="O322" s="38" t="str">
        <f t="shared" si="70"/>
        <v xml:space="preserve"> </v>
      </c>
      <c r="P322" s="37" t="str">
        <f t="shared" si="71"/>
        <v xml:space="preserve"> </v>
      </c>
      <c r="Q322" s="36" t="str">
        <f t="shared" si="72"/>
        <v xml:space="preserve"> </v>
      </c>
      <c r="R322" s="29"/>
      <c r="S322" s="30"/>
      <c r="T322" s="31"/>
      <c r="U322" s="31"/>
      <c r="V322" s="31"/>
      <c r="W322" s="33"/>
      <c r="X322" s="35"/>
      <c r="Y322" s="35"/>
      <c r="Z322" s="33"/>
      <c r="AA322" s="35"/>
      <c r="AB322" s="35"/>
      <c r="AC322" s="33"/>
      <c r="AD322" s="35"/>
      <c r="AE322" s="35"/>
      <c r="AF322" s="33"/>
      <c r="AG322" s="31"/>
      <c r="AH322" s="35"/>
      <c r="AI322" s="33"/>
      <c r="AJ322" s="29"/>
      <c r="AK322" s="57"/>
    </row>
    <row r="323" spans="1:37" ht="16.5" customHeight="1">
      <c r="A323" s="30"/>
      <c r="B323" s="31"/>
      <c r="C323" s="31"/>
      <c r="D323" s="31"/>
      <c r="E323" s="33"/>
      <c r="F323" s="34"/>
      <c r="G323" s="35"/>
      <c r="H323" s="36" t="str">
        <f t="shared" si="66"/>
        <v/>
      </c>
      <c r="I323" s="34"/>
      <c r="J323" s="35"/>
      <c r="K323" s="36" t="str">
        <f t="shared" si="67"/>
        <v/>
      </c>
      <c r="L323" s="34"/>
      <c r="M323" s="37" t="str">
        <f t="shared" si="68"/>
        <v xml:space="preserve"> </v>
      </c>
      <c r="N323" s="36" t="str">
        <f t="shared" si="69"/>
        <v xml:space="preserve"> </v>
      </c>
      <c r="O323" s="38" t="str">
        <f t="shared" si="70"/>
        <v xml:space="preserve"> </v>
      </c>
      <c r="P323" s="37" t="str">
        <f t="shared" si="71"/>
        <v xml:space="preserve"> </v>
      </c>
      <c r="Q323" s="36" t="str">
        <f t="shared" si="72"/>
        <v xml:space="preserve"> </v>
      </c>
      <c r="R323" s="29"/>
      <c r="S323" s="51"/>
      <c r="T323" s="72"/>
      <c r="U323" s="72"/>
      <c r="V323" s="72"/>
      <c r="W323" s="36"/>
      <c r="X323" s="37"/>
      <c r="Y323" s="37"/>
      <c r="Z323" s="36"/>
      <c r="AA323" s="37"/>
      <c r="AB323" s="37"/>
      <c r="AC323" s="36"/>
      <c r="AD323" s="37"/>
      <c r="AE323" s="37"/>
      <c r="AF323" s="36"/>
      <c r="AG323" s="72"/>
      <c r="AH323" s="37"/>
      <c r="AI323" s="36"/>
      <c r="AJ323" s="17"/>
      <c r="AK323" s="57"/>
    </row>
    <row r="324" spans="1:37" ht="16.5" customHeight="1">
      <c r="A324" s="30"/>
      <c r="B324" s="31"/>
      <c r="C324" s="31"/>
      <c r="D324" s="31"/>
      <c r="E324" s="33"/>
      <c r="F324" s="34"/>
      <c r="G324" s="35"/>
      <c r="H324" s="36" t="str">
        <f t="shared" si="66"/>
        <v/>
      </c>
      <c r="I324" s="34"/>
      <c r="J324" s="35"/>
      <c r="K324" s="36" t="str">
        <f t="shared" si="67"/>
        <v/>
      </c>
      <c r="L324" s="34"/>
      <c r="M324" s="37" t="str">
        <f t="shared" si="68"/>
        <v xml:space="preserve"> </v>
      </c>
      <c r="N324" s="36" t="str">
        <f t="shared" si="69"/>
        <v xml:space="preserve"> </v>
      </c>
      <c r="O324" s="38" t="str">
        <f t="shared" si="70"/>
        <v xml:space="preserve"> </v>
      </c>
      <c r="P324" s="37" t="str">
        <f t="shared" si="71"/>
        <v xml:space="preserve"> </v>
      </c>
      <c r="Q324" s="36" t="str">
        <f t="shared" si="72"/>
        <v xml:space="preserve"> </v>
      </c>
      <c r="R324" s="29"/>
      <c r="S324" s="30"/>
      <c r="T324" s="31"/>
      <c r="U324" s="31"/>
      <c r="V324" s="31"/>
      <c r="W324" s="33"/>
      <c r="X324" s="35"/>
      <c r="Y324" s="35"/>
      <c r="Z324" s="33"/>
      <c r="AA324" s="35"/>
      <c r="AB324" s="35"/>
      <c r="AC324" s="33"/>
      <c r="AD324" s="35"/>
      <c r="AE324" s="35"/>
      <c r="AF324" s="33"/>
      <c r="AG324" s="31"/>
      <c r="AH324" s="35"/>
      <c r="AI324" s="33"/>
      <c r="AJ324" s="29"/>
      <c r="AK324" s="57"/>
    </row>
    <row r="325" spans="1:37" ht="16.5" customHeight="1">
      <c r="A325" s="30"/>
      <c r="B325" s="31"/>
      <c r="C325" s="31"/>
      <c r="D325" s="31"/>
      <c r="E325" s="33"/>
      <c r="F325" s="34"/>
      <c r="G325" s="35"/>
      <c r="H325" s="36" t="str">
        <f t="shared" si="66"/>
        <v/>
      </c>
      <c r="I325" s="34"/>
      <c r="J325" s="35"/>
      <c r="K325" s="36" t="str">
        <f t="shared" si="67"/>
        <v/>
      </c>
      <c r="L325" s="34"/>
      <c r="M325" s="37" t="str">
        <f t="shared" si="68"/>
        <v xml:space="preserve"> </v>
      </c>
      <c r="N325" s="36" t="str">
        <f t="shared" si="69"/>
        <v xml:space="preserve"> </v>
      </c>
      <c r="O325" s="38" t="str">
        <f t="shared" si="70"/>
        <v xml:space="preserve"> </v>
      </c>
      <c r="P325" s="37" t="str">
        <f t="shared" si="71"/>
        <v xml:space="preserve"> </v>
      </c>
      <c r="Q325" s="36" t="str">
        <f t="shared" si="72"/>
        <v xml:space="preserve"> </v>
      </c>
      <c r="R325" s="29"/>
      <c r="S325" s="51"/>
      <c r="T325" s="72"/>
      <c r="U325" s="72"/>
      <c r="V325" s="72"/>
      <c r="W325" s="36"/>
      <c r="X325" s="37"/>
      <c r="Y325" s="37"/>
      <c r="Z325" s="36"/>
      <c r="AA325" s="37"/>
      <c r="AB325" s="37"/>
      <c r="AC325" s="36"/>
      <c r="AD325" s="37"/>
      <c r="AE325" s="37"/>
      <c r="AF325" s="36"/>
      <c r="AG325" s="72"/>
      <c r="AH325" s="37"/>
      <c r="AI325" s="36"/>
      <c r="AJ325" s="17"/>
      <c r="AK325" s="57"/>
    </row>
    <row r="326" spans="1:37" ht="16.5" customHeight="1">
      <c r="A326" s="30"/>
      <c r="B326" s="31"/>
      <c r="C326" s="31"/>
      <c r="D326" s="31"/>
      <c r="E326" s="33"/>
      <c r="F326" s="34"/>
      <c r="G326" s="35"/>
      <c r="H326" s="36" t="str">
        <f t="shared" si="66"/>
        <v/>
      </c>
      <c r="I326" s="34"/>
      <c r="J326" s="35"/>
      <c r="K326" s="36" t="str">
        <f t="shared" si="67"/>
        <v/>
      </c>
      <c r="L326" s="34"/>
      <c r="M326" s="37" t="str">
        <f t="shared" si="68"/>
        <v xml:space="preserve"> </v>
      </c>
      <c r="N326" s="36" t="str">
        <f t="shared" si="69"/>
        <v xml:space="preserve"> </v>
      </c>
      <c r="O326" s="38" t="str">
        <f t="shared" si="70"/>
        <v xml:space="preserve"> </v>
      </c>
      <c r="P326" s="37" t="str">
        <f t="shared" si="71"/>
        <v xml:space="preserve"> </v>
      </c>
      <c r="Q326" s="36" t="str">
        <f t="shared" si="72"/>
        <v xml:space="preserve"> </v>
      </c>
      <c r="R326" s="29"/>
      <c r="S326" s="30"/>
      <c r="T326" s="31"/>
      <c r="U326" s="31"/>
      <c r="V326" s="31"/>
      <c r="W326" s="33"/>
      <c r="X326" s="35"/>
      <c r="Y326" s="35"/>
      <c r="Z326" s="33"/>
      <c r="AA326" s="35"/>
      <c r="AB326" s="35"/>
      <c r="AC326" s="33"/>
      <c r="AD326" s="35"/>
      <c r="AE326" s="35"/>
      <c r="AF326" s="33"/>
      <c r="AG326" s="31"/>
      <c r="AH326" s="35"/>
      <c r="AI326" s="33"/>
      <c r="AJ326" s="29"/>
      <c r="AK326" s="57"/>
    </row>
    <row r="327" spans="1:37" ht="16.5" customHeight="1">
      <c r="A327" s="30"/>
      <c r="B327" s="31"/>
      <c r="C327" s="31"/>
      <c r="D327" s="31"/>
      <c r="E327" s="33"/>
      <c r="F327" s="34"/>
      <c r="G327" s="35"/>
      <c r="H327" s="36" t="str">
        <f t="shared" si="66"/>
        <v/>
      </c>
      <c r="I327" s="34"/>
      <c r="J327" s="35"/>
      <c r="K327" s="36" t="str">
        <f t="shared" si="67"/>
        <v/>
      </c>
      <c r="L327" s="34"/>
      <c r="M327" s="37" t="str">
        <f t="shared" si="68"/>
        <v xml:space="preserve"> </v>
      </c>
      <c r="N327" s="36" t="str">
        <f t="shared" si="69"/>
        <v xml:space="preserve"> </v>
      </c>
      <c r="O327" s="38" t="str">
        <f t="shared" si="70"/>
        <v xml:space="preserve"> </v>
      </c>
      <c r="P327" s="37" t="str">
        <f t="shared" si="71"/>
        <v xml:space="preserve"> </v>
      </c>
      <c r="Q327" s="36" t="str">
        <f t="shared" si="72"/>
        <v xml:space="preserve"> </v>
      </c>
      <c r="R327" s="29"/>
      <c r="S327" s="51"/>
      <c r="T327" s="72"/>
      <c r="U327" s="72"/>
      <c r="V327" s="72"/>
      <c r="W327" s="36"/>
      <c r="X327" s="37"/>
      <c r="Y327" s="37"/>
      <c r="Z327" s="36"/>
      <c r="AA327" s="37"/>
      <c r="AB327" s="37"/>
      <c r="AC327" s="36"/>
      <c r="AD327" s="37"/>
      <c r="AE327" s="37"/>
      <c r="AF327" s="36"/>
      <c r="AG327" s="72"/>
      <c r="AH327" s="37"/>
      <c r="AI327" s="36"/>
      <c r="AJ327" s="17"/>
      <c r="AK327" s="57"/>
    </row>
    <row r="328" spans="1:37" ht="16.5" customHeight="1">
      <c r="A328" s="30"/>
      <c r="B328" s="31"/>
      <c r="C328" s="31"/>
      <c r="D328" s="31"/>
      <c r="E328" s="33"/>
      <c r="F328" s="34"/>
      <c r="G328" s="35"/>
      <c r="H328" s="36" t="str">
        <f t="shared" si="66"/>
        <v/>
      </c>
      <c r="I328" s="34"/>
      <c r="J328" s="35"/>
      <c r="K328" s="36" t="str">
        <f t="shared" si="67"/>
        <v/>
      </c>
      <c r="L328" s="34"/>
      <c r="M328" s="37" t="str">
        <f t="shared" si="68"/>
        <v xml:space="preserve"> </v>
      </c>
      <c r="N328" s="36" t="str">
        <f t="shared" si="69"/>
        <v xml:space="preserve"> </v>
      </c>
      <c r="O328" s="38" t="str">
        <f t="shared" si="70"/>
        <v xml:space="preserve"> </v>
      </c>
      <c r="P328" s="37" t="str">
        <f t="shared" si="71"/>
        <v xml:space="preserve"> </v>
      </c>
      <c r="Q328" s="36" t="str">
        <f t="shared" si="72"/>
        <v xml:space="preserve"> </v>
      </c>
      <c r="R328" s="29"/>
      <c r="S328" s="30"/>
      <c r="T328" s="31"/>
      <c r="U328" s="31"/>
      <c r="V328" s="31"/>
      <c r="W328" s="33"/>
      <c r="X328" s="35"/>
      <c r="Y328" s="35"/>
      <c r="Z328" s="33"/>
      <c r="AA328" s="35"/>
      <c r="AB328" s="35"/>
      <c r="AC328" s="33"/>
      <c r="AD328" s="35"/>
      <c r="AE328" s="35"/>
      <c r="AF328" s="33"/>
      <c r="AG328" s="31"/>
      <c r="AH328" s="35"/>
      <c r="AI328" s="33"/>
      <c r="AJ328" s="29"/>
      <c r="AK328" s="57"/>
    </row>
    <row r="329" spans="1:37" ht="16.5" customHeight="1">
      <c r="A329" s="30"/>
      <c r="B329" s="31"/>
      <c r="C329" s="31"/>
      <c r="D329" s="31"/>
      <c r="E329" s="33"/>
      <c r="F329" s="34"/>
      <c r="G329" s="35"/>
      <c r="H329" s="36" t="str">
        <f t="shared" si="66"/>
        <v/>
      </c>
      <c r="I329" s="34"/>
      <c r="J329" s="35"/>
      <c r="K329" s="36" t="str">
        <f t="shared" si="67"/>
        <v/>
      </c>
      <c r="L329" s="34"/>
      <c r="M329" s="37" t="str">
        <f t="shared" si="68"/>
        <v xml:space="preserve"> </v>
      </c>
      <c r="N329" s="36" t="str">
        <f t="shared" si="69"/>
        <v xml:space="preserve"> </v>
      </c>
      <c r="O329" s="38" t="str">
        <f t="shared" si="70"/>
        <v xml:space="preserve"> </v>
      </c>
      <c r="P329" s="37" t="str">
        <f t="shared" si="71"/>
        <v xml:space="preserve"> </v>
      </c>
      <c r="Q329" s="36" t="str">
        <f t="shared" si="72"/>
        <v xml:space="preserve"> </v>
      </c>
      <c r="R329" s="29"/>
      <c r="S329" s="51"/>
      <c r="T329" s="72"/>
      <c r="U329" s="72"/>
      <c r="V329" s="72"/>
      <c r="W329" s="36"/>
      <c r="X329" s="37"/>
      <c r="Y329" s="37"/>
      <c r="Z329" s="36"/>
      <c r="AA329" s="37"/>
      <c r="AB329" s="37"/>
      <c r="AC329" s="36"/>
      <c r="AD329" s="37"/>
      <c r="AE329" s="37"/>
      <c r="AF329" s="36"/>
      <c r="AG329" s="72"/>
      <c r="AH329" s="37"/>
      <c r="AI329" s="36"/>
      <c r="AJ329" s="17"/>
      <c r="AK329" s="57"/>
    </row>
    <row r="330" spans="1:37" ht="16.5" customHeight="1">
      <c r="A330" s="30"/>
      <c r="B330" s="31"/>
      <c r="C330" s="31"/>
      <c r="D330" s="31"/>
      <c r="E330" s="33"/>
      <c r="F330" s="34"/>
      <c r="G330" s="35"/>
      <c r="H330" s="36" t="str">
        <f t="shared" si="66"/>
        <v/>
      </c>
      <c r="I330" s="34"/>
      <c r="J330" s="35"/>
      <c r="K330" s="36" t="str">
        <f t="shared" si="67"/>
        <v/>
      </c>
      <c r="L330" s="34"/>
      <c r="M330" s="37" t="str">
        <f t="shared" si="68"/>
        <v xml:space="preserve"> </v>
      </c>
      <c r="N330" s="36" t="str">
        <f t="shared" si="69"/>
        <v xml:space="preserve"> </v>
      </c>
      <c r="O330" s="38" t="str">
        <f t="shared" si="70"/>
        <v xml:space="preserve"> </v>
      </c>
      <c r="P330" s="37" t="str">
        <f t="shared" si="71"/>
        <v xml:space="preserve"> </v>
      </c>
      <c r="Q330" s="36" t="str">
        <f t="shared" si="72"/>
        <v xml:space="preserve"> </v>
      </c>
      <c r="R330" s="29"/>
      <c r="S330" s="30"/>
      <c r="T330" s="31"/>
      <c r="U330" s="31"/>
      <c r="V330" s="31"/>
      <c r="W330" s="33"/>
      <c r="X330" s="35"/>
      <c r="Y330" s="35"/>
      <c r="Z330" s="33"/>
      <c r="AA330" s="35"/>
      <c r="AB330" s="35"/>
      <c r="AC330" s="33"/>
      <c r="AD330" s="35"/>
      <c r="AE330" s="35"/>
      <c r="AF330" s="33"/>
      <c r="AG330" s="31"/>
      <c r="AH330" s="35"/>
      <c r="AI330" s="33"/>
      <c r="AJ330" s="29"/>
      <c r="AK330" s="57"/>
    </row>
    <row r="331" spans="1:37" ht="16.5" customHeight="1">
      <c r="A331" s="30"/>
      <c r="B331" s="31"/>
      <c r="C331" s="31"/>
      <c r="D331" s="31"/>
      <c r="E331" s="33"/>
      <c r="F331" s="34"/>
      <c r="G331" s="35"/>
      <c r="H331" s="36" t="str">
        <f t="shared" si="66"/>
        <v/>
      </c>
      <c r="I331" s="34"/>
      <c r="J331" s="35"/>
      <c r="K331" s="36" t="str">
        <f t="shared" si="67"/>
        <v/>
      </c>
      <c r="L331" s="34"/>
      <c r="M331" s="37" t="str">
        <f t="shared" si="68"/>
        <v xml:space="preserve"> </v>
      </c>
      <c r="N331" s="36" t="str">
        <f t="shared" si="69"/>
        <v xml:space="preserve"> </v>
      </c>
      <c r="O331" s="38" t="str">
        <f t="shared" si="70"/>
        <v xml:space="preserve"> </v>
      </c>
      <c r="P331" s="37" t="str">
        <f t="shared" si="71"/>
        <v xml:space="preserve"> </v>
      </c>
      <c r="Q331" s="36" t="str">
        <f t="shared" si="72"/>
        <v xml:space="preserve"> </v>
      </c>
      <c r="R331" s="29"/>
      <c r="S331" s="51"/>
      <c r="T331" s="72"/>
      <c r="U331" s="72"/>
      <c r="V331" s="72"/>
      <c r="W331" s="36"/>
      <c r="X331" s="37"/>
      <c r="Y331" s="37"/>
      <c r="Z331" s="36"/>
      <c r="AA331" s="37"/>
      <c r="AB331" s="37"/>
      <c r="AC331" s="36"/>
      <c r="AD331" s="37"/>
      <c r="AE331" s="37"/>
      <c r="AF331" s="36"/>
      <c r="AG331" s="72"/>
      <c r="AH331" s="37"/>
      <c r="AI331" s="36"/>
      <c r="AJ331" s="17"/>
      <c r="AK331" s="57"/>
    </row>
    <row r="332" spans="1:37" ht="16.5" customHeight="1">
      <c r="A332" s="30"/>
      <c r="B332" s="31"/>
      <c r="C332" s="31"/>
      <c r="D332" s="31"/>
      <c r="E332" s="33"/>
      <c r="F332" s="34"/>
      <c r="G332" s="35"/>
      <c r="H332" s="36" t="str">
        <f t="shared" si="66"/>
        <v/>
      </c>
      <c r="I332" s="34"/>
      <c r="J332" s="35"/>
      <c r="K332" s="36" t="str">
        <f t="shared" si="67"/>
        <v/>
      </c>
      <c r="L332" s="34"/>
      <c r="M332" s="37" t="str">
        <f t="shared" si="68"/>
        <v xml:space="preserve"> </v>
      </c>
      <c r="N332" s="36" t="str">
        <f t="shared" si="69"/>
        <v xml:space="preserve"> </v>
      </c>
      <c r="O332" s="38" t="str">
        <f t="shared" si="70"/>
        <v xml:space="preserve"> </v>
      </c>
      <c r="P332" s="37" t="str">
        <f t="shared" si="71"/>
        <v xml:space="preserve"> </v>
      </c>
      <c r="Q332" s="36" t="str">
        <f t="shared" si="72"/>
        <v xml:space="preserve"> </v>
      </c>
      <c r="R332" s="29"/>
      <c r="S332" s="30"/>
      <c r="T332" s="31"/>
      <c r="U332" s="31"/>
      <c r="V332" s="31"/>
      <c r="W332" s="33"/>
      <c r="X332" s="35"/>
      <c r="Y332" s="35"/>
      <c r="Z332" s="33"/>
      <c r="AA332" s="35"/>
      <c r="AB332" s="35"/>
      <c r="AC332" s="33"/>
      <c r="AD332" s="35"/>
      <c r="AE332" s="35"/>
      <c r="AF332" s="33"/>
      <c r="AG332" s="31"/>
      <c r="AH332" s="35"/>
      <c r="AI332" s="33"/>
      <c r="AJ332" s="29"/>
      <c r="AK332" s="57"/>
    </row>
    <row r="333" spans="1:37" ht="16.5" customHeight="1">
      <c r="A333" s="30"/>
      <c r="B333" s="31"/>
      <c r="C333" s="31"/>
      <c r="D333" s="31"/>
      <c r="E333" s="33"/>
      <c r="F333" s="34"/>
      <c r="G333" s="35"/>
      <c r="H333" s="36" t="str">
        <f t="shared" si="66"/>
        <v/>
      </c>
      <c r="I333" s="34"/>
      <c r="J333" s="35"/>
      <c r="K333" s="36" t="str">
        <f t="shared" si="67"/>
        <v/>
      </c>
      <c r="L333" s="34"/>
      <c r="M333" s="37" t="str">
        <f t="shared" si="68"/>
        <v xml:space="preserve"> </v>
      </c>
      <c r="N333" s="36" t="str">
        <f t="shared" si="69"/>
        <v xml:space="preserve"> </v>
      </c>
      <c r="O333" s="38" t="str">
        <f t="shared" si="70"/>
        <v xml:space="preserve"> </v>
      </c>
      <c r="P333" s="37" t="str">
        <f t="shared" si="71"/>
        <v xml:space="preserve"> </v>
      </c>
      <c r="Q333" s="36" t="str">
        <f t="shared" si="72"/>
        <v xml:space="preserve"> </v>
      </c>
      <c r="R333" s="29"/>
      <c r="S333" s="51"/>
      <c r="T333" s="72"/>
      <c r="U333" s="72"/>
      <c r="V333" s="72"/>
      <c r="W333" s="36"/>
      <c r="X333" s="37"/>
      <c r="Y333" s="37"/>
      <c r="Z333" s="36"/>
      <c r="AA333" s="37"/>
      <c r="AB333" s="37"/>
      <c r="AC333" s="36"/>
      <c r="AD333" s="37"/>
      <c r="AE333" s="37"/>
      <c r="AF333" s="36"/>
      <c r="AG333" s="72"/>
      <c r="AH333" s="37"/>
      <c r="AI333" s="36"/>
      <c r="AJ333" s="17"/>
      <c r="AK333" s="57"/>
    </row>
    <row r="334" spans="1:37" ht="16.5" customHeight="1">
      <c r="A334" s="30"/>
      <c r="B334" s="31"/>
      <c r="C334" s="31"/>
      <c r="D334" s="31"/>
      <c r="E334" s="33"/>
      <c r="F334" s="34"/>
      <c r="G334" s="35"/>
      <c r="H334" s="36" t="str">
        <f t="shared" si="66"/>
        <v/>
      </c>
      <c r="I334" s="34"/>
      <c r="J334" s="35"/>
      <c r="K334" s="36" t="str">
        <f t="shared" si="67"/>
        <v/>
      </c>
      <c r="L334" s="34"/>
      <c r="M334" s="37" t="str">
        <f t="shared" si="68"/>
        <v xml:space="preserve"> </v>
      </c>
      <c r="N334" s="36" t="str">
        <f t="shared" si="69"/>
        <v xml:space="preserve"> </v>
      </c>
      <c r="O334" s="38" t="str">
        <f t="shared" si="70"/>
        <v xml:space="preserve"> </v>
      </c>
      <c r="P334" s="37" t="str">
        <f t="shared" si="71"/>
        <v xml:space="preserve"> </v>
      </c>
      <c r="Q334" s="36" t="str">
        <f t="shared" si="72"/>
        <v xml:space="preserve"> </v>
      </c>
      <c r="R334" s="29"/>
      <c r="S334" s="30"/>
      <c r="T334" s="31"/>
      <c r="U334" s="31"/>
      <c r="V334" s="31"/>
      <c r="W334" s="33"/>
      <c r="X334" s="35"/>
      <c r="Y334" s="35"/>
      <c r="Z334" s="33"/>
      <c r="AA334" s="35"/>
      <c r="AB334" s="35"/>
      <c r="AC334" s="33"/>
      <c r="AD334" s="35"/>
      <c r="AE334" s="35"/>
      <c r="AF334" s="33"/>
      <c r="AG334" s="31"/>
      <c r="AH334" s="35"/>
      <c r="AI334" s="33"/>
      <c r="AJ334" s="29"/>
      <c r="AK334" s="57"/>
    </row>
    <row r="335" spans="1:37" ht="16.5" customHeight="1">
      <c r="A335" s="30"/>
      <c r="B335" s="31"/>
      <c r="C335" s="31"/>
      <c r="D335" s="31"/>
      <c r="E335" s="33"/>
      <c r="F335" s="34"/>
      <c r="G335" s="35"/>
      <c r="H335" s="36" t="str">
        <f t="shared" si="66"/>
        <v/>
      </c>
      <c r="I335" s="34"/>
      <c r="J335" s="35"/>
      <c r="K335" s="36" t="str">
        <f t="shared" si="67"/>
        <v/>
      </c>
      <c r="L335" s="34"/>
      <c r="M335" s="37" t="str">
        <f t="shared" si="68"/>
        <v xml:space="preserve"> </v>
      </c>
      <c r="N335" s="36" t="str">
        <f t="shared" si="69"/>
        <v xml:space="preserve"> </v>
      </c>
      <c r="O335" s="38" t="str">
        <f t="shared" si="70"/>
        <v xml:space="preserve"> </v>
      </c>
      <c r="P335" s="37" t="str">
        <f t="shared" si="71"/>
        <v xml:space="preserve"> </v>
      </c>
      <c r="Q335" s="36" t="str">
        <f t="shared" si="72"/>
        <v xml:space="preserve"> </v>
      </c>
      <c r="R335" s="29"/>
      <c r="S335" s="51"/>
      <c r="T335" s="72"/>
      <c r="U335" s="72"/>
      <c r="V335" s="72"/>
      <c r="W335" s="36"/>
      <c r="X335" s="37"/>
      <c r="Y335" s="37"/>
      <c r="Z335" s="36"/>
      <c r="AA335" s="37"/>
      <c r="AB335" s="37"/>
      <c r="AC335" s="36"/>
      <c r="AD335" s="37"/>
      <c r="AE335" s="37"/>
      <c r="AF335" s="36"/>
      <c r="AG335" s="72"/>
      <c r="AH335" s="37"/>
      <c r="AI335" s="36"/>
      <c r="AJ335" s="17"/>
      <c r="AK335" s="57"/>
    </row>
    <row r="336" spans="1:37" ht="16.5" customHeight="1">
      <c r="A336" s="30"/>
      <c r="B336" s="31"/>
      <c r="C336" s="31"/>
      <c r="D336" s="31"/>
      <c r="E336" s="33"/>
      <c r="F336" s="34"/>
      <c r="G336" s="35"/>
      <c r="H336" s="36" t="str">
        <f t="shared" si="66"/>
        <v/>
      </c>
      <c r="I336" s="34"/>
      <c r="J336" s="35"/>
      <c r="K336" s="36" t="str">
        <f t="shared" si="67"/>
        <v/>
      </c>
      <c r="L336" s="34"/>
      <c r="M336" s="37" t="str">
        <f t="shared" si="68"/>
        <v xml:space="preserve"> </v>
      </c>
      <c r="N336" s="36" t="str">
        <f t="shared" si="69"/>
        <v xml:space="preserve"> </v>
      </c>
      <c r="O336" s="38" t="str">
        <f t="shared" si="70"/>
        <v xml:space="preserve"> </v>
      </c>
      <c r="P336" s="37" t="str">
        <f t="shared" si="71"/>
        <v xml:space="preserve"> </v>
      </c>
      <c r="Q336" s="36" t="str">
        <f t="shared" si="72"/>
        <v xml:space="preserve"> </v>
      </c>
      <c r="R336" s="29"/>
      <c r="S336" s="30"/>
      <c r="T336" s="31"/>
      <c r="U336" s="31"/>
      <c r="V336" s="31"/>
      <c r="W336" s="33"/>
      <c r="X336" s="35"/>
      <c r="Y336" s="35"/>
      <c r="Z336" s="33"/>
      <c r="AA336" s="35"/>
      <c r="AB336" s="35"/>
      <c r="AC336" s="33"/>
      <c r="AD336" s="35"/>
      <c r="AE336" s="35"/>
      <c r="AF336" s="33"/>
      <c r="AG336" s="31"/>
      <c r="AH336" s="35"/>
      <c r="AI336" s="33"/>
      <c r="AJ336" s="29"/>
      <c r="AK336" s="57"/>
    </row>
    <row r="337" spans="1:37" ht="16.5" customHeight="1">
      <c r="A337" s="30"/>
      <c r="B337" s="31"/>
      <c r="C337" s="31"/>
      <c r="D337" s="31"/>
      <c r="E337" s="33"/>
      <c r="F337" s="34"/>
      <c r="G337" s="35"/>
      <c r="H337" s="36" t="str">
        <f t="shared" si="66"/>
        <v/>
      </c>
      <c r="I337" s="34"/>
      <c r="J337" s="35"/>
      <c r="K337" s="36" t="str">
        <f t="shared" si="67"/>
        <v/>
      </c>
      <c r="L337" s="34"/>
      <c r="M337" s="37" t="str">
        <f t="shared" si="68"/>
        <v xml:space="preserve"> </v>
      </c>
      <c r="N337" s="36" t="str">
        <f t="shared" si="69"/>
        <v xml:space="preserve"> </v>
      </c>
      <c r="O337" s="38" t="str">
        <f t="shared" si="70"/>
        <v xml:space="preserve"> </v>
      </c>
      <c r="P337" s="37" t="str">
        <f t="shared" si="71"/>
        <v xml:space="preserve"> </v>
      </c>
      <c r="Q337" s="36" t="str">
        <f t="shared" si="72"/>
        <v xml:space="preserve"> </v>
      </c>
      <c r="R337" s="29"/>
      <c r="S337" s="51"/>
      <c r="T337" s="72"/>
      <c r="U337" s="72"/>
      <c r="V337" s="72"/>
      <c r="W337" s="36"/>
      <c r="X337" s="37"/>
      <c r="Y337" s="37"/>
      <c r="Z337" s="36"/>
      <c r="AA337" s="37"/>
      <c r="AB337" s="37"/>
      <c r="AC337" s="36"/>
      <c r="AD337" s="37"/>
      <c r="AE337" s="37"/>
      <c r="AF337" s="36"/>
      <c r="AG337" s="72"/>
      <c r="AH337" s="37"/>
      <c r="AI337" s="36"/>
      <c r="AJ337" s="17"/>
      <c r="AK337" s="57"/>
    </row>
    <row r="338" spans="1:37" ht="16.5" customHeight="1">
      <c r="A338" s="30"/>
      <c r="B338" s="31"/>
      <c r="C338" s="31"/>
      <c r="D338" s="31"/>
      <c r="E338" s="33"/>
      <c r="F338" s="34"/>
      <c r="G338" s="35"/>
      <c r="H338" s="36" t="str">
        <f t="shared" si="66"/>
        <v/>
      </c>
      <c r="I338" s="34"/>
      <c r="J338" s="35"/>
      <c r="K338" s="36" t="str">
        <f t="shared" si="67"/>
        <v/>
      </c>
      <c r="L338" s="34"/>
      <c r="M338" s="37" t="str">
        <f t="shared" si="68"/>
        <v xml:space="preserve"> </v>
      </c>
      <c r="N338" s="36" t="str">
        <f t="shared" si="69"/>
        <v xml:space="preserve"> </v>
      </c>
      <c r="O338" s="38" t="str">
        <f t="shared" si="70"/>
        <v xml:space="preserve"> </v>
      </c>
      <c r="P338" s="37" t="str">
        <f t="shared" si="71"/>
        <v xml:space="preserve"> </v>
      </c>
      <c r="Q338" s="36" t="str">
        <f t="shared" si="72"/>
        <v xml:space="preserve"> </v>
      </c>
      <c r="R338" s="29"/>
      <c r="S338" s="30"/>
      <c r="T338" s="31"/>
      <c r="U338" s="31"/>
      <c r="V338" s="31"/>
      <c r="W338" s="33"/>
      <c r="X338" s="35"/>
      <c r="Y338" s="35"/>
      <c r="Z338" s="33"/>
      <c r="AA338" s="35"/>
      <c r="AB338" s="35"/>
      <c r="AC338" s="33"/>
      <c r="AD338" s="35"/>
      <c r="AE338" s="35"/>
      <c r="AF338" s="33"/>
      <c r="AG338" s="31"/>
      <c r="AH338" s="35"/>
      <c r="AI338" s="33"/>
      <c r="AJ338" s="29"/>
      <c r="AK338" s="57"/>
    </row>
    <row r="339" spans="1:37" ht="16.5" customHeight="1">
      <c r="A339" s="30"/>
      <c r="B339" s="31"/>
      <c r="C339" s="31"/>
      <c r="D339" s="31"/>
      <c r="E339" s="33"/>
      <c r="F339" s="34"/>
      <c r="G339" s="35"/>
      <c r="H339" s="36" t="str">
        <f t="shared" si="66"/>
        <v/>
      </c>
      <c r="I339" s="34"/>
      <c r="J339" s="35"/>
      <c r="K339" s="36" t="str">
        <f t="shared" si="67"/>
        <v/>
      </c>
      <c r="L339" s="34"/>
      <c r="M339" s="37" t="str">
        <f t="shared" si="68"/>
        <v xml:space="preserve"> </v>
      </c>
      <c r="N339" s="36" t="str">
        <f t="shared" si="69"/>
        <v xml:space="preserve"> </v>
      </c>
      <c r="O339" s="38" t="str">
        <f t="shared" si="70"/>
        <v xml:space="preserve"> </v>
      </c>
      <c r="P339" s="37" t="str">
        <f t="shared" si="71"/>
        <v xml:space="preserve"> </v>
      </c>
      <c r="Q339" s="36" t="str">
        <f t="shared" si="72"/>
        <v xml:space="preserve"> </v>
      </c>
      <c r="R339" s="29"/>
      <c r="S339" s="51"/>
      <c r="T339" s="72"/>
      <c r="U339" s="72"/>
      <c r="V339" s="72"/>
      <c r="W339" s="36"/>
      <c r="X339" s="37"/>
      <c r="Y339" s="37"/>
      <c r="Z339" s="36"/>
      <c r="AA339" s="37"/>
      <c r="AB339" s="37"/>
      <c r="AC339" s="36"/>
      <c r="AD339" s="37"/>
      <c r="AE339" s="37"/>
      <c r="AF339" s="36"/>
      <c r="AG339" s="72"/>
      <c r="AH339" s="37"/>
      <c r="AI339" s="36"/>
      <c r="AJ339" s="17"/>
      <c r="AK339" s="57"/>
    </row>
    <row r="340" spans="1:37" ht="16.5" customHeight="1">
      <c r="A340" s="30"/>
      <c r="B340" s="31"/>
      <c r="C340" s="31"/>
      <c r="D340" s="31"/>
      <c r="E340" s="33"/>
      <c r="F340" s="34"/>
      <c r="G340" s="35"/>
      <c r="H340" s="36" t="str">
        <f t="shared" si="66"/>
        <v/>
      </c>
      <c r="I340" s="34"/>
      <c r="J340" s="35"/>
      <c r="K340" s="36" t="str">
        <f t="shared" si="67"/>
        <v/>
      </c>
      <c r="L340" s="34"/>
      <c r="M340" s="37" t="str">
        <f t="shared" si="68"/>
        <v xml:space="preserve"> </v>
      </c>
      <c r="N340" s="36" t="str">
        <f t="shared" si="69"/>
        <v xml:space="preserve"> </v>
      </c>
      <c r="O340" s="38" t="str">
        <f t="shared" si="70"/>
        <v xml:space="preserve"> </v>
      </c>
      <c r="P340" s="37" t="str">
        <f t="shared" si="71"/>
        <v xml:space="preserve"> </v>
      </c>
      <c r="Q340" s="36" t="str">
        <f t="shared" si="72"/>
        <v xml:space="preserve"> </v>
      </c>
      <c r="R340" s="29"/>
      <c r="S340" s="30"/>
      <c r="T340" s="31"/>
      <c r="U340" s="31"/>
      <c r="V340" s="31"/>
      <c r="W340" s="33"/>
      <c r="X340" s="35"/>
      <c r="Y340" s="35"/>
      <c r="Z340" s="33"/>
      <c r="AA340" s="35"/>
      <c r="AB340" s="35"/>
      <c r="AC340" s="33"/>
      <c r="AD340" s="35"/>
      <c r="AE340" s="35"/>
      <c r="AF340" s="33"/>
      <c r="AG340" s="31"/>
      <c r="AH340" s="35"/>
      <c r="AI340" s="33"/>
      <c r="AJ340" s="29"/>
      <c r="AK340" s="57"/>
    </row>
    <row r="341" spans="1:37" ht="16.5" customHeight="1">
      <c r="A341" s="30"/>
      <c r="B341" s="31"/>
      <c r="C341" s="31"/>
      <c r="D341" s="31"/>
      <c r="E341" s="33"/>
      <c r="F341" s="34"/>
      <c r="G341" s="35"/>
      <c r="H341" s="36" t="str">
        <f t="shared" si="66"/>
        <v/>
      </c>
      <c r="I341" s="34"/>
      <c r="J341" s="35"/>
      <c r="K341" s="36" t="str">
        <f t="shared" si="67"/>
        <v/>
      </c>
      <c r="L341" s="34"/>
      <c r="M341" s="37" t="str">
        <f t="shared" si="68"/>
        <v xml:space="preserve"> </v>
      </c>
      <c r="N341" s="36" t="str">
        <f t="shared" si="69"/>
        <v xml:space="preserve"> </v>
      </c>
      <c r="O341" s="38" t="str">
        <f t="shared" si="70"/>
        <v xml:space="preserve"> </v>
      </c>
      <c r="P341" s="37" t="str">
        <f t="shared" si="71"/>
        <v xml:space="preserve"> </v>
      </c>
      <c r="Q341" s="36" t="str">
        <f t="shared" si="72"/>
        <v xml:space="preserve"> </v>
      </c>
      <c r="R341" s="29"/>
      <c r="S341" s="51"/>
      <c r="T341" s="72"/>
      <c r="U341" s="72"/>
      <c r="V341" s="72"/>
      <c r="W341" s="36"/>
      <c r="X341" s="37"/>
      <c r="Y341" s="37"/>
      <c r="Z341" s="36"/>
      <c r="AA341" s="37"/>
      <c r="AB341" s="37"/>
      <c r="AC341" s="36"/>
      <c r="AD341" s="37"/>
      <c r="AE341" s="37"/>
      <c r="AF341" s="36"/>
      <c r="AG341" s="72"/>
      <c r="AH341" s="37"/>
      <c r="AI341" s="36"/>
      <c r="AJ341" s="17"/>
      <c r="AK341" s="57"/>
    </row>
    <row r="342" spans="1:37" ht="16.5" customHeight="1">
      <c r="A342" s="30"/>
      <c r="B342" s="31"/>
      <c r="C342" s="31"/>
      <c r="D342" s="31"/>
      <c r="E342" s="33"/>
      <c r="F342" s="34"/>
      <c r="G342" s="35"/>
      <c r="H342" s="36" t="str">
        <f t="shared" si="66"/>
        <v/>
      </c>
      <c r="I342" s="34"/>
      <c r="J342" s="35"/>
      <c r="K342" s="36" t="str">
        <f t="shared" si="67"/>
        <v/>
      </c>
      <c r="L342" s="34"/>
      <c r="M342" s="37" t="str">
        <f t="shared" si="68"/>
        <v xml:space="preserve"> </v>
      </c>
      <c r="N342" s="36" t="str">
        <f t="shared" si="69"/>
        <v xml:space="preserve"> </v>
      </c>
      <c r="O342" s="38" t="str">
        <f t="shared" si="70"/>
        <v xml:space="preserve"> </v>
      </c>
      <c r="P342" s="37" t="str">
        <f t="shared" si="71"/>
        <v xml:space="preserve"> </v>
      </c>
      <c r="Q342" s="36" t="str">
        <f t="shared" si="72"/>
        <v xml:space="preserve"> </v>
      </c>
      <c r="R342" s="29"/>
      <c r="S342" s="30"/>
      <c r="T342" s="31"/>
      <c r="U342" s="31"/>
      <c r="V342" s="31"/>
      <c r="W342" s="33"/>
      <c r="X342" s="35"/>
      <c r="Y342" s="35"/>
      <c r="Z342" s="33"/>
      <c r="AA342" s="35"/>
      <c r="AB342" s="35"/>
      <c r="AC342" s="33"/>
      <c r="AD342" s="35"/>
      <c r="AE342" s="35"/>
      <c r="AF342" s="33"/>
      <c r="AG342" s="31"/>
      <c r="AH342" s="35"/>
      <c r="AI342" s="33"/>
      <c r="AJ342" s="29"/>
      <c r="AK342" s="57"/>
    </row>
    <row r="343" spans="1:37" ht="16.5" customHeight="1">
      <c r="A343" s="30"/>
      <c r="B343" s="31"/>
      <c r="C343" s="31"/>
      <c r="D343" s="31"/>
      <c r="E343" s="33"/>
      <c r="F343" s="34"/>
      <c r="G343" s="35"/>
      <c r="H343" s="36" t="str">
        <f t="shared" si="66"/>
        <v/>
      </c>
      <c r="I343" s="34"/>
      <c r="J343" s="35"/>
      <c r="K343" s="36" t="str">
        <f t="shared" si="67"/>
        <v/>
      </c>
      <c r="L343" s="34"/>
      <c r="M343" s="37" t="str">
        <f t="shared" si="68"/>
        <v xml:space="preserve"> </v>
      </c>
      <c r="N343" s="36" t="str">
        <f t="shared" si="69"/>
        <v xml:space="preserve"> </v>
      </c>
      <c r="O343" s="38" t="str">
        <f t="shared" si="70"/>
        <v xml:space="preserve"> </v>
      </c>
      <c r="P343" s="37" t="str">
        <f t="shared" si="71"/>
        <v xml:space="preserve"> </v>
      </c>
      <c r="Q343" s="36" t="str">
        <f t="shared" si="72"/>
        <v xml:space="preserve"> </v>
      </c>
      <c r="R343" s="29"/>
      <c r="S343" s="51"/>
      <c r="T343" s="72"/>
      <c r="U343" s="72"/>
      <c r="V343" s="72"/>
      <c r="W343" s="36"/>
      <c r="X343" s="37"/>
      <c r="Y343" s="37"/>
      <c r="Z343" s="36"/>
      <c r="AA343" s="37"/>
      <c r="AB343" s="37"/>
      <c r="AC343" s="36"/>
      <c r="AD343" s="37"/>
      <c r="AE343" s="37"/>
      <c r="AF343" s="36"/>
      <c r="AG343" s="72"/>
      <c r="AH343" s="37"/>
      <c r="AI343" s="36"/>
      <c r="AJ343" s="17"/>
      <c r="AK343" s="57"/>
    </row>
    <row r="344" spans="1:37" ht="16.5" customHeight="1">
      <c r="A344" s="30"/>
      <c r="B344" s="31"/>
      <c r="C344" s="31"/>
      <c r="D344" s="31"/>
      <c r="E344" s="33"/>
      <c r="F344" s="34"/>
      <c r="G344" s="35"/>
      <c r="H344" s="36" t="str">
        <f t="shared" si="66"/>
        <v/>
      </c>
      <c r="I344" s="34"/>
      <c r="J344" s="35"/>
      <c r="K344" s="36" t="str">
        <f t="shared" si="67"/>
        <v/>
      </c>
      <c r="L344" s="34"/>
      <c r="M344" s="37" t="str">
        <f t="shared" si="68"/>
        <v xml:space="preserve"> </v>
      </c>
      <c r="N344" s="36" t="str">
        <f t="shared" si="69"/>
        <v xml:space="preserve"> </v>
      </c>
      <c r="O344" s="38" t="str">
        <f t="shared" si="70"/>
        <v xml:space="preserve"> </v>
      </c>
      <c r="P344" s="37" t="str">
        <f t="shared" si="71"/>
        <v xml:space="preserve"> </v>
      </c>
      <c r="Q344" s="36" t="str">
        <f t="shared" si="72"/>
        <v xml:space="preserve"> </v>
      </c>
      <c r="R344" s="29"/>
      <c r="S344" s="30"/>
      <c r="T344" s="31"/>
      <c r="U344" s="31"/>
      <c r="V344" s="31"/>
      <c r="W344" s="33"/>
      <c r="X344" s="35"/>
      <c r="Y344" s="35"/>
      <c r="Z344" s="33"/>
      <c r="AA344" s="35"/>
      <c r="AB344" s="35"/>
      <c r="AC344" s="33"/>
      <c r="AD344" s="35"/>
      <c r="AE344" s="35"/>
      <c r="AF344" s="33"/>
      <c r="AG344" s="31"/>
      <c r="AH344" s="35"/>
      <c r="AI344" s="33"/>
      <c r="AJ344" s="29"/>
      <c r="AK344" s="57"/>
    </row>
    <row r="345" spans="1:37" ht="16.5" customHeight="1">
      <c r="A345" s="30"/>
      <c r="B345" s="31"/>
      <c r="C345" s="31"/>
      <c r="D345" s="31"/>
      <c r="E345" s="33"/>
      <c r="F345" s="34"/>
      <c r="G345" s="35"/>
      <c r="H345" s="36" t="str">
        <f t="shared" si="66"/>
        <v/>
      </c>
      <c r="I345" s="34"/>
      <c r="J345" s="35"/>
      <c r="K345" s="36" t="str">
        <f t="shared" si="67"/>
        <v/>
      </c>
      <c r="L345" s="34"/>
      <c r="M345" s="37" t="str">
        <f t="shared" si="68"/>
        <v xml:space="preserve"> </v>
      </c>
      <c r="N345" s="36" t="str">
        <f t="shared" si="69"/>
        <v xml:space="preserve"> </v>
      </c>
      <c r="O345" s="38" t="str">
        <f t="shared" si="70"/>
        <v xml:space="preserve"> </v>
      </c>
      <c r="P345" s="37" t="str">
        <f t="shared" si="71"/>
        <v xml:space="preserve"> </v>
      </c>
      <c r="Q345" s="36" t="str">
        <f t="shared" si="72"/>
        <v xml:space="preserve"> </v>
      </c>
      <c r="R345" s="29"/>
      <c r="S345" s="51"/>
      <c r="T345" s="72"/>
      <c r="U345" s="72"/>
      <c r="V345" s="72"/>
      <c r="W345" s="36"/>
      <c r="X345" s="37"/>
      <c r="Y345" s="37"/>
      <c r="Z345" s="36"/>
      <c r="AA345" s="37"/>
      <c r="AB345" s="37"/>
      <c r="AC345" s="36"/>
      <c r="AD345" s="37"/>
      <c r="AE345" s="37"/>
      <c r="AF345" s="36"/>
      <c r="AG345" s="72"/>
      <c r="AH345" s="37"/>
      <c r="AI345" s="36"/>
      <c r="AJ345" s="17"/>
      <c r="AK345" s="57"/>
    </row>
    <row r="346" spans="1:37" ht="16.5" customHeight="1">
      <c r="A346" s="30"/>
      <c r="B346" s="31"/>
      <c r="C346" s="31"/>
      <c r="D346" s="31"/>
      <c r="E346" s="33"/>
      <c r="F346" s="34"/>
      <c r="G346" s="35"/>
      <c r="H346" s="36" t="str">
        <f t="shared" si="66"/>
        <v/>
      </c>
      <c r="I346" s="34"/>
      <c r="J346" s="35"/>
      <c r="K346" s="36" t="str">
        <f t="shared" si="67"/>
        <v/>
      </c>
      <c r="L346" s="34"/>
      <c r="M346" s="37" t="str">
        <f t="shared" si="68"/>
        <v xml:space="preserve"> </v>
      </c>
      <c r="N346" s="36" t="str">
        <f t="shared" si="69"/>
        <v xml:space="preserve"> </v>
      </c>
      <c r="O346" s="38" t="str">
        <f t="shared" si="70"/>
        <v xml:space="preserve"> </v>
      </c>
      <c r="P346" s="37" t="str">
        <f t="shared" si="71"/>
        <v xml:space="preserve"> </v>
      </c>
      <c r="Q346" s="36" t="str">
        <f t="shared" si="72"/>
        <v xml:space="preserve"> </v>
      </c>
      <c r="R346" s="29"/>
      <c r="S346" s="30"/>
      <c r="T346" s="31"/>
      <c r="U346" s="31"/>
      <c r="V346" s="31"/>
      <c r="W346" s="33"/>
      <c r="X346" s="35"/>
      <c r="Y346" s="35"/>
      <c r="Z346" s="33"/>
      <c r="AA346" s="35"/>
      <c r="AB346" s="35"/>
      <c r="AC346" s="33"/>
      <c r="AD346" s="35"/>
      <c r="AE346" s="35"/>
      <c r="AF346" s="33"/>
      <c r="AG346" s="31"/>
      <c r="AH346" s="35"/>
      <c r="AI346" s="33"/>
      <c r="AJ346" s="29"/>
      <c r="AK346" s="57"/>
    </row>
    <row r="347" spans="1:37" ht="16.5" customHeight="1">
      <c r="A347" s="30"/>
      <c r="B347" s="31"/>
      <c r="C347" s="31"/>
      <c r="D347" s="31"/>
      <c r="E347" s="33"/>
      <c r="F347" s="34"/>
      <c r="G347" s="35"/>
      <c r="H347" s="36" t="str">
        <f t="shared" si="66"/>
        <v/>
      </c>
      <c r="I347" s="34"/>
      <c r="J347" s="35"/>
      <c r="K347" s="36" t="str">
        <f t="shared" si="67"/>
        <v/>
      </c>
      <c r="L347" s="34"/>
      <c r="M347" s="37" t="str">
        <f t="shared" si="68"/>
        <v xml:space="preserve"> </v>
      </c>
      <c r="N347" s="36" t="str">
        <f t="shared" si="69"/>
        <v xml:space="preserve"> </v>
      </c>
      <c r="O347" s="38" t="str">
        <f t="shared" si="70"/>
        <v xml:space="preserve"> </v>
      </c>
      <c r="P347" s="37" t="str">
        <f t="shared" si="71"/>
        <v xml:space="preserve"> </v>
      </c>
      <c r="Q347" s="36" t="str">
        <f t="shared" si="72"/>
        <v xml:space="preserve"> </v>
      </c>
      <c r="R347" s="29"/>
      <c r="S347" s="51"/>
      <c r="T347" s="72"/>
      <c r="U347" s="72"/>
      <c r="V347" s="72"/>
      <c r="W347" s="36"/>
      <c r="X347" s="37"/>
      <c r="Y347" s="37"/>
      <c r="Z347" s="36"/>
      <c r="AA347" s="37"/>
      <c r="AB347" s="37"/>
      <c r="AC347" s="36"/>
      <c r="AD347" s="37"/>
      <c r="AE347" s="37"/>
      <c r="AF347" s="36"/>
      <c r="AG347" s="72"/>
      <c r="AH347" s="37"/>
      <c r="AI347" s="36"/>
      <c r="AJ347" s="17"/>
      <c r="AK347" s="57"/>
    </row>
    <row r="348" spans="1:37" ht="16.5" customHeight="1">
      <c r="A348" s="30"/>
      <c r="B348" s="31"/>
      <c r="C348" s="31"/>
      <c r="D348" s="31"/>
      <c r="E348" s="33"/>
      <c r="F348" s="34"/>
      <c r="G348" s="35"/>
      <c r="H348" s="36" t="str">
        <f t="shared" si="66"/>
        <v/>
      </c>
      <c r="I348" s="34"/>
      <c r="J348" s="35"/>
      <c r="K348" s="36" t="str">
        <f t="shared" si="67"/>
        <v/>
      </c>
      <c r="L348" s="34"/>
      <c r="M348" s="37" t="str">
        <f t="shared" si="68"/>
        <v xml:space="preserve"> </v>
      </c>
      <c r="N348" s="36" t="str">
        <f t="shared" si="69"/>
        <v xml:space="preserve"> </v>
      </c>
      <c r="O348" s="38" t="str">
        <f t="shared" si="70"/>
        <v xml:space="preserve"> </v>
      </c>
      <c r="P348" s="37" t="str">
        <f t="shared" si="71"/>
        <v xml:space="preserve"> </v>
      </c>
      <c r="Q348" s="36" t="str">
        <f t="shared" si="72"/>
        <v xml:space="preserve"> </v>
      </c>
      <c r="R348" s="29"/>
      <c r="S348" s="30"/>
      <c r="T348" s="31"/>
      <c r="U348" s="31"/>
      <c r="V348" s="31"/>
      <c r="W348" s="33"/>
      <c r="X348" s="35"/>
      <c r="Y348" s="35"/>
      <c r="Z348" s="33"/>
      <c r="AA348" s="35"/>
      <c r="AB348" s="35"/>
      <c r="AC348" s="33"/>
      <c r="AD348" s="35"/>
      <c r="AE348" s="35"/>
      <c r="AF348" s="33"/>
      <c r="AG348" s="31"/>
      <c r="AH348" s="35"/>
      <c r="AI348" s="33"/>
      <c r="AJ348" s="29"/>
      <c r="AK348" s="57"/>
    </row>
    <row r="349" spans="1:37" ht="16.5" customHeight="1">
      <c r="A349" s="30"/>
      <c r="B349" s="31"/>
      <c r="C349" s="31"/>
      <c r="D349" s="31"/>
      <c r="E349" s="33"/>
      <c r="F349" s="34"/>
      <c r="G349" s="35"/>
      <c r="H349" s="36" t="str">
        <f t="shared" si="66"/>
        <v/>
      </c>
      <c r="I349" s="34"/>
      <c r="J349" s="35"/>
      <c r="K349" s="36" t="str">
        <f t="shared" si="67"/>
        <v/>
      </c>
      <c r="L349" s="34"/>
      <c r="M349" s="37" t="str">
        <f t="shared" si="68"/>
        <v xml:space="preserve"> </v>
      </c>
      <c r="N349" s="36" t="str">
        <f t="shared" si="69"/>
        <v xml:space="preserve"> </v>
      </c>
      <c r="O349" s="38" t="str">
        <f t="shared" si="70"/>
        <v xml:space="preserve"> </v>
      </c>
      <c r="P349" s="37" t="str">
        <f t="shared" si="71"/>
        <v xml:space="preserve"> </v>
      </c>
      <c r="Q349" s="36" t="str">
        <f t="shared" si="72"/>
        <v xml:space="preserve"> </v>
      </c>
      <c r="R349" s="29"/>
      <c r="S349" s="51"/>
      <c r="T349" s="72"/>
      <c r="U349" s="72"/>
      <c r="V349" s="72"/>
      <c r="W349" s="36"/>
      <c r="X349" s="37"/>
      <c r="Y349" s="37"/>
      <c r="Z349" s="36"/>
      <c r="AA349" s="37"/>
      <c r="AB349" s="37"/>
      <c r="AC349" s="36"/>
      <c r="AD349" s="37"/>
      <c r="AE349" s="37"/>
      <c r="AF349" s="36"/>
      <c r="AG349" s="72"/>
      <c r="AH349" s="37"/>
      <c r="AI349" s="36"/>
      <c r="AJ349" s="17"/>
      <c r="AK349" s="57"/>
    </row>
    <row r="350" spans="1:37" ht="16.5" customHeight="1">
      <c r="A350" s="30"/>
      <c r="B350" s="31"/>
      <c r="C350" s="31"/>
      <c r="D350" s="31"/>
      <c r="E350" s="33"/>
      <c r="F350" s="34"/>
      <c r="G350" s="35"/>
      <c r="H350" s="36" t="str">
        <f t="shared" si="66"/>
        <v/>
      </c>
      <c r="I350" s="34"/>
      <c r="J350" s="35"/>
      <c r="K350" s="36" t="str">
        <f t="shared" si="67"/>
        <v/>
      </c>
      <c r="L350" s="34"/>
      <c r="M350" s="37" t="str">
        <f t="shared" si="68"/>
        <v xml:space="preserve"> </v>
      </c>
      <c r="N350" s="36" t="str">
        <f t="shared" si="69"/>
        <v xml:space="preserve"> </v>
      </c>
      <c r="O350" s="38" t="str">
        <f t="shared" si="70"/>
        <v xml:space="preserve"> </v>
      </c>
      <c r="P350" s="37" t="str">
        <f t="shared" si="71"/>
        <v xml:space="preserve"> </v>
      </c>
      <c r="Q350" s="36" t="str">
        <f t="shared" si="72"/>
        <v xml:space="preserve"> </v>
      </c>
      <c r="R350" s="29"/>
      <c r="S350" s="30"/>
      <c r="T350" s="31"/>
      <c r="U350" s="31"/>
      <c r="V350" s="31"/>
      <c r="W350" s="33"/>
      <c r="X350" s="35"/>
      <c r="Y350" s="35"/>
      <c r="Z350" s="33"/>
      <c r="AA350" s="35"/>
      <c r="AB350" s="35"/>
      <c r="AC350" s="33"/>
      <c r="AD350" s="35"/>
      <c r="AE350" s="35"/>
      <c r="AF350" s="33"/>
      <c r="AG350" s="31"/>
      <c r="AH350" s="35"/>
      <c r="AI350" s="33"/>
      <c r="AJ350" s="29"/>
      <c r="AK350" s="57"/>
    </row>
    <row r="351" spans="1:37" ht="16.5" customHeight="1">
      <c r="A351" s="30"/>
      <c r="B351" s="31"/>
      <c r="C351" s="31"/>
      <c r="D351" s="31"/>
      <c r="E351" s="33"/>
      <c r="F351" s="34"/>
      <c r="G351" s="35"/>
      <c r="H351" s="36" t="str">
        <f t="shared" si="66"/>
        <v/>
      </c>
      <c r="I351" s="34"/>
      <c r="J351" s="35"/>
      <c r="K351" s="36" t="str">
        <f t="shared" si="67"/>
        <v/>
      </c>
      <c r="L351" s="34"/>
      <c r="M351" s="37" t="str">
        <f t="shared" si="68"/>
        <v xml:space="preserve"> </v>
      </c>
      <c r="N351" s="36" t="str">
        <f t="shared" si="69"/>
        <v xml:space="preserve"> </v>
      </c>
      <c r="O351" s="38" t="str">
        <f t="shared" si="70"/>
        <v xml:space="preserve"> </v>
      </c>
      <c r="P351" s="37" t="str">
        <f t="shared" si="71"/>
        <v xml:space="preserve"> </v>
      </c>
      <c r="Q351" s="36" t="str">
        <f t="shared" si="72"/>
        <v xml:space="preserve"> </v>
      </c>
      <c r="R351" s="29"/>
      <c r="S351" s="51"/>
      <c r="T351" s="72"/>
      <c r="U351" s="72"/>
      <c r="V351" s="72"/>
      <c r="W351" s="36"/>
      <c r="X351" s="37"/>
      <c r="Y351" s="37"/>
      <c r="Z351" s="36"/>
      <c r="AA351" s="37"/>
      <c r="AB351" s="37"/>
      <c r="AC351" s="36"/>
      <c r="AD351" s="37"/>
      <c r="AE351" s="37"/>
      <c r="AF351" s="36"/>
      <c r="AG351" s="72"/>
      <c r="AH351" s="37"/>
      <c r="AI351" s="36"/>
      <c r="AJ351" s="17"/>
      <c r="AK351" s="57"/>
    </row>
    <row r="352" spans="1:37" ht="16.5" customHeight="1">
      <c r="A352" s="30"/>
      <c r="B352" s="31"/>
      <c r="C352" s="31"/>
      <c r="D352" s="31"/>
      <c r="E352" s="33"/>
      <c r="F352" s="34"/>
      <c r="G352" s="35"/>
      <c r="H352" s="36" t="str">
        <f t="shared" si="66"/>
        <v/>
      </c>
      <c r="I352" s="34"/>
      <c r="J352" s="35"/>
      <c r="K352" s="36" t="str">
        <f t="shared" si="67"/>
        <v/>
      </c>
      <c r="L352" s="34"/>
      <c r="M352" s="37" t="str">
        <f t="shared" si="68"/>
        <v xml:space="preserve"> </v>
      </c>
      <c r="N352" s="36" t="str">
        <f t="shared" si="69"/>
        <v xml:space="preserve"> </v>
      </c>
      <c r="O352" s="38" t="str">
        <f t="shared" si="70"/>
        <v xml:space="preserve"> </v>
      </c>
      <c r="P352" s="37" t="str">
        <f t="shared" si="71"/>
        <v xml:space="preserve"> </v>
      </c>
      <c r="Q352" s="36" t="str">
        <f t="shared" si="72"/>
        <v xml:space="preserve"> </v>
      </c>
      <c r="R352" s="29"/>
      <c r="S352" s="30"/>
      <c r="T352" s="31"/>
      <c r="U352" s="31"/>
      <c r="V352" s="31"/>
      <c r="W352" s="33"/>
      <c r="X352" s="35"/>
      <c r="Y352" s="35"/>
      <c r="Z352" s="33"/>
      <c r="AA352" s="35"/>
      <c r="AB352" s="35"/>
      <c r="AC352" s="33"/>
      <c r="AD352" s="35"/>
      <c r="AE352" s="35"/>
      <c r="AF352" s="33"/>
      <c r="AG352" s="31"/>
      <c r="AH352" s="35"/>
      <c r="AI352" s="33"/>
      <c r="AJ352" s="29"/>
      <c r="AK352" s="57"/>
    </row>
    <row r="353" spans="1:37" ht="16.5" customHeight="1">
      <c r="A353" s="30"/>
      <c r="B353" s="31"/>
      <c r="C353" s="31"/>
      <c r="D353" s="31"/>
      <c r="E353" s="33"/>
      <c r="F353" s="34"/>
      <c r="G353" s="35"/>
      <c r="H353" s="36" t="str">
        <f t="shared" si="66"/>
        <v/>
      </c>
      <c r="I353" s="34"/>
      <c r="J353" s="35"/>
      <c r="K353" s="36" t="str">
        <f t="shared" si="67"/>
        <v/>
      </c>
      <c r="L353" s="34"/>
      <c r="M353" s="37" t="str">
        <f t="shared" si="68"/>
        <v xml:space="preserve"> </v>
      </c>
      <c r="N353" s="36" t="str">
        <f t="shared" si="69"/>
        <v xml:space="preserve"> </v>
      </c>
      <c r="O353" s="38" t="str">
        <f t="shared" si="70"/>
        <v xml:space="preserve"> </v>
      </c>
      <c r="P353" s="37" t="str">
        <f t="shared" si="71"/>
        <v xml:space="preserve"> </v>
      </c>
      <c r="Q353" s="36" t="str">
        <f t="shared" si="72"/>
        <v xml:space="preserve"> </v>
      </c>
      <c r="R353" s="29"/>
      <c r="S353" s="51"/>
      <c r="T353" s="72"/>
      <c r="U353" s="72"/>
      <c r="V353" s="72"/>
      <c r="W353" s="36"/>
      <c r="X353" s="37"/>
      <c r="Y353" s="37"/>
      <c r="Z353" s="36"/>
      <c r="AA353" s="37"/>
      <c r="AB353" s="37"/>
      <c r="AC353" s="36"/>
      <c r="AD353" s="37"/>
      <c r="AE353" s="37"/>
      <c r="AF353" s="36"/>
      <c r="AG353" s="72"/>
      <c r="AH353" s="37"/>
      <c r="AI353" s="36"/>
      <c r="AJ353" s="17"/>
      <c r="AK353" s="57"/>
    </row>
    <row r="354" spans="1:37" ht="16.5" customHeight="1">
      <c r="A354" s="30"/>
      <c r="B354" s="31"/>
      <c r="C354" s="31"/>
      <c r="D354" s="31"/>
      <c r="E354" s="33"/>
      <c r="F354" s="34"/>
      <c r="G354" s="35"/>
      <c r="H354" s="36" t="str">
        <f t="shared" si="66"/>
        <v/>
      </c>
      <c r="I354" s="34"/>
      <c r="J354" s="35"/>
      <c r="K354" s="36" t="str">
        <f t="shared" si="67"/>
        <v/>
      </c>
      <c r="L354" s="34"/>
      <c r="M354" s="37" t="str">
        <f t="shared" si="68"/>
        <v xml:space="preserve"> </v>
      </c>
      <c r="N354" s="36" t="str">
        <f t="shared" si="69"/>
        <v xml:space="preserve"> </v>
      </c>
      <c r="O354" s="38" t="str">
        <f t="shared" si="70"/>
        <v xml:space="preserve"> </v>
      </c>
      <c r="P354" s="37" t="str">
        <f t="shared" si="71"/>
        <v xml:space="preserve"> </v>
      </c>
      <c r="Q354" s="36" t="str">
        <f t="shared" si="72"/>
        <v xml:space="preserve"> </v>
      </c>
      <c r="R354" s="29"/>
      <c r="S354" s="30"/>
      <c r="T354" s="31"/>
      <c r="U354" s="31"/>
      <c r="V354" s="31"/>
      <c r="W354" s="33"/>
      <c r="X354" s="35"/>
      <c r="Y354" s="35"/>
      <c r="Z354" s="33"/>
      <c r="AA354" s="35"/>
      <c r="AB354" s="35"/>
      <c r="AC354" s="33"/>
      <c r="AD354" s="35"/>
      <c r="AE354" s="35"/>
      <c r="AF354" s="33"/>
      <c r="AG354" s="31"/>
      <c r="AH354" s="35"/>
      <c r="AI354" s="33"/>
      <c r="AJ354" s="29"/>
      <c r="AK354" s="57"/>
    </row>
    <row r="355" spans="1:37" ht="16.5" customHeight="1">
      <c r="A355" s="30"/>
      <c r="B355" s="31"/>
      <c r="C355" s="31"/>
      <c r="D355" s="31"/>
      <c r="E355" s="33"/>
      <c r="F355" s="34"/>
      <c r="G355" s="35"/>
      <c r="H355" s="36" t="str">
        <f t="shared" si="66"/>
        <v/>
      </c>
      <c r="I355" s="34"/>
      <c r="J355" s="35"/>
      <c r="K355" s="36" t="str">
        <f t="shared" si="67"/>
        <v/>
      </c>
      <c r="L355" s="34"/>
      <c r="M355" s="37" t="str">
        <f t="shared" si="68"/>
        <v xml:space="preserve"> </v>
      </c>
      <c r="N355" s="36" t="str">
        <f t="shared" si="69"/>
        <v xml:space="preserve"> </v>
      </c>
      <c r="O355" s="38" t="str">
        <f t="shared" si="70"/>
        <v xml:space="preserve"> </v>
      </c>
      <c r="P355" s="37" t="str">
        <f t="shared" si="71"/>
        <v xml:space="preserve"> </v>
      </c>
      <c r="Q355" s="36" t="str">
        <f t="shared" si="72"/>
        <v xml:space="preserve"> </v>
      </c>
      <c r="R355" s="29"/>
      <c r="S355" s="51"/>
      <c r="T355" s="72"/>
      <c r="U355" s="72"/>
      <c r="V355" s="72"/>
      <c r="W355" s="36"/>
      <c r="X355" s="37"/>
      <c r="Y355" s="37"/>
      <c r="Z355" s="36"/>
      <c r="AA355" s="37"/>
      <c r="AB355" s="37"/>
      <c r="AC355" s="36"/>
      <c r="AD355" s="37"/>
      <c r="AE355" s="37"/>
      <c r="AF355" s="36"/>
      <c r="AG355" s="72"/>
      <c r="AH355" s="37"/>
      <c r="AI355" s="36"/>
      <c r="AJ355" s="17"/>
      <c r="AK355" s="57"/>
    </row>
    <row r="356" spans="1:37" ht="16.5" customHeight="1">
      <c r="A356" s="30"/>
      <c r="B356" s="31"/>
      <c r="C356" s="31"/>
      <c r="D356" s="31"/>
      <c r="E356" s="33"/>
      <c r="F356" s="34"/>
      <c r="G356" s="35"/>
      <c r="H356" s="36" t="str">
        <f t="shared" si="66"/>
        <v/>
      </c>
      <c r="I356" s="34"/>
      <c r="J356" s="35"/>
      <c r="K356" s="36" t="str">
        <f t="shared" si="67"/>
        <v/>
      </c>
      <c r="L356" s="34"/>
      <c r="M356" s="37" t="str">
        <f t="shared" si="68"/>
        <v xml:space="preserve"> </v>
      </c>
      <c r="N356" s="36" t="str">
        <f t="shared" si="69"/>
        <v xml:space="preserve"> </v>
      </c>
      <c r="O356" s="38" t="str">
        <f t="shared" si="70"/>
        <v xml:space="preserve"> </v>
      </c>
      <c r="P356" s="37" t="str">
        <f t="shared" si="71"/>
        <v xml:space="preserve"> </v>
      </c>
      <c r="Q356" s="36" t="str">
        <f t="shared" si="72"/>
        <v xml:space="preserve"> </v>
      </c>
      <c r="R356" s="29"/>
      <c r="S356" s="30"/>
      <c r="T356" s="31"/>
      <c r="U356" s="31"/>
      <c r="V356" s="31"/>
      <c r="W356" s="33"/>
      <c r="X356" s="35"/>
      <c r="Y356" s="35"/>
      <c r="Z356" s="33"/>
      <c r="AA356" s="35"/>
      <c r="AB356" s="35"/>
      <c r="AC356" s="33"/>
      <c r="AD356" s="35"/>
      <c r="AE356" s="35"/>
      <c r="AF356" s="33"/>
      <c r="AG356" s="31"/>
      <c r="AH356" s="35"/>
      <c r="AI356" s="33"/>
      <c r="AJ356" s="29"/>
      <c r="AK356" s="57"/>
    </row>
    <row r="357" spans="1:37" ht="16.5" customHeight="1">
      <c r="A357" s="30"/>
      <c r="B357" s="31"/>
      <c r="C357" s="31"/>
      <c r="D357" s="31"/>
      <c r="E357" s="33"/>
      <c r="F357" s="34"/>
      <c r="G357" s="35"/>
      <c r="H357" s="36" t="str">
        <f t="shared" si="66"/>
        <v/>
      </c>
      <c r="I357" s="34"/>
      <c r="J357" s="35"/>
      <c r="K357" s="36" t="str">
        <f t="shared" si="67"/>
        <v/>
      </c>
      <c r="L357" s="34"/>
      <c r="M357" s="37" t="str">
        <f t="shared" si="68"/>
        <v xml:space="preserve"> </v>
      </c>
      <c r="N357" s="36" t="str">
        <f t="shared" si="69"/>
        <v xml:space="preserve"> </v>
      </c>
      <c r="O357" s="38" t="str">
        <f t="shared" si="70"/>
        <v xml:space="preserve"> </v>
      </c>
      <c r="P357" s="37" t="str">
        <f t="shared" si="71"/>
        <v xml:space="preserve"> </v>
      </c>
      <c r="Q357" s="36" t="str">
        <f t="shared" si="72"/>
        <v xml:space="preserve"> </v>
      </c>
      <c r="R357" s="29"/>
      <c r="S357" s="51"/>
      <c r="T357" s="72"/>
      <c r="U357" s="72"/>
      <c r="V357" s="72"/>
      <c r="W357" s="36"/>
      <c r="X357" s="37"/>
      <c r="Y357" s="37"/>
      <c r="Z357" s="36"/>
      <c r="AA357" s="37"/>
      <c r="AB357" s="37"/>
      <c r="AC357" s="36"/>
      <c r="AD357" s="37"/>
      <c r="AE357" s="37"/>
      <c r="AF357" s="36"/>
      <c r="AG357" s="72"/>
      <c r="AH357" s="37"/>
      <c r="AI357" s="36"/>
      <c r="AJ357" s="17"/>
      <c r="AK357" s="57"/>
    </row>
    <row r="358" spans="1:37" ht="16.5" customHeight="1">
      <c r="A358" s="30"/>
      <c r="B358" s="31"/>
      <c r="C358" s="31"/>
      <c r="D358" s="31"/>
      <c r="E358" s="33"/>
      <c r="F358" s="34"/>
      <c r="G358" s="35"/>
      <c r="H358" s="36" t="str">
        <f t="shared" si="66"/>
        <v/>
      </c>
      <c r="I358" s="34"/>
      <c r="J358" s="35"/>
      <c r="K358" s="36" t="str">
        <f t="shared" si="67"/>
        <v/>
      </c>
      <c r="L358" s="34"/>
      <c r="M358" s="37" t="str">
        <f t="shared" si="68"/>
        <v xml:space="preserve"> </v>
      </c>
      <c r="N358" s="36" t="str">
        <f t="shared" si="69"/>
        <v xml:space="preserve"> </v>
      </c>
      <c r="O358" s="38" t="str">
        <f t="shared" si="70"/>
        <v xml:space="preserve"> </v>
      </c>
      <c r="P358" s="37" t="str">
        <f t="shared" si="71"/>
        <v xml:space="preserve"> </v>
      </c>
      <c r="Q358" s="36" t="str">
        <f t="shared" si="72"/>
        <v xml:space="preserve"> </v>
      </c>
      <c r="R358" s="29"/>
      <c r="S358" s="30"/>
      <c r="T358" s="31"/>
      <c r="U358" s="31"/>
      <c r="V358" s="31"/>
      <c r="W358" s="33"/>
      <c r="X358" s="35"/>
      <c r="Y358" s="35"/>
      <c r="Z358" s="33"/>
      <c r="AA358" s="35"/>
      <c r="AB358" s="35"/>
      <c r="AC358" s="33"/>
      <c r="AD358" s="35"/>
      <c r="AE358" s="35"/>
      <c r="AF358" s="33"/>
      <c r="AG358" s="31"/>
      <c r="AH358" s="35"/>
      <c r="AI358" s="33"/>
      <c r="AJ358" s="29"/>
      <c r="AK358" s="57"/>
    </row>
    <row r="359" spans="1:37" ht="16.5" customHeight="1">
      <c r="A359" s="30"/>
      <c r="B359" s="31"/>
      <c r="C359" s="31"/>
      <c r="D359" s="31"/>
      <c r="E359" s="33"/>
      <c r="F359" s="34"/>
      <c r="G359" s="35"/>
      <c r="H359" s="36" t="str">
        <f t="shared" si="66"/>
        <v/>
      </c>
      <c r="I359" s="34"/>
      <c r="J359" s="35"/>
      <c r="K359" s="36" t="str">
        <f t="shared" si="67"/>
        <v/>
      </c>
      <c r="L359" s="34"/>
      <c r="M359" s="37" t="str">
        <f t="shared" si="68"/>
        <v xml:space="preserve"> </v>
      </c>
      <c r="N359" s="36" t="str">
        <f t="shared" si="69"/>
        <v xml:space="preserve"> </v>
      </c>
      <c r="O359" s="38" t="str">
        <f t="shared" si="70"/>
        <v xml:space="preserve"> </v>
      </c>
      <c r="P359" s="37" t="str">
        <f t="shared" si="71"/>
        <v xml:space="preserve"> </v>
      </c>
      <c r="Q359" s="36" t="str">
        <f t="shared" si="72"/>
        <v xml:space="preserve"> </v>
      </c>
      <c r="R359" s="29"/>
      <c r="S359" s="51"/>
      <c r="T359" s="72"/>
      <c r="U359" s="72"/>
      <c r="V359" s="72"/>
      <c r="W359" s="36"/>
      <c r="X359" s="37"/>
      <c r="Y359" s="37"/>
      <c r="Z359" s="36"/>
      <c r="AA359" s="37"/>
      <c r="AB359" s="37"/>
      <c r="AC359" s="36"/>
      <c r="AD359" s="37"/>
      <c r="AE359" s="37"/>
      <c r="AF359" s="36"/>
      <c r="AG359" s="72"/>
      <c r="AH359" s="37"/>
      <c r="AI359" s="36"/>
      <c r="AJ359" s="17"/>
      <c r="AK359" s="57"/>
    </row>
    <row r="360" spans="1:37" ht="16.5" customHeight="1">
      <c r="A360" s="30"/>
      <c r="B360" s="31"/>
      <c r="C360" s="31"/>
      <c r="D360" s="31"/>
      <c r="E360" s="33"/>
      <c r="F360" s="34"/>
      <c r="G360" s="35"/>
      <c r="H360" s="36" t="str">
        <f t="shared" si="66"/>
        <v/>
      </c>
      <c r="I360" s="34"/>
      <c r="J360" s="35"/>
      <c r="K360" s="36" t="str">
        <f t="shared" si="67"/>
        <v/>
      </c>
      <c r="L360" s="34"/>
      <c r="M360" s="37" t="str">
        <f t="shared" si="68"/>
        <v xml:space="preserve"> </v>
      </c>
      <c r="N360" s="36" t="str">
        <f t="shared" si="69"/>
        <v xml:space="preserve"> </v>
      </c>
      <c r="O360" s="38" t="str">
        <f t="shared" si="70"/>
        <v xml:space="preserve"> </v>
      </c>
      <c r="P360" s="37" t="str">
        <f t="shared" si="71"/>
        <v xml:space="preserve"> </v>
      </c>
      <c r="Q360" s="36" t="str">
        <f t="shared" si="72"/>
        <v xml:space="preserve"> </v>
      </c>
      <c r="R360" s="29"/>
      <c r="S360" s="30"/>
      <c r="T360" s="31"/>
      <c r="U360" s="31"/>
      <c r="V360" s="31"/>
      <c r="W360" s="33"/>
      <c r="X360" s="35"/>
      <c r="Y360" s="35"/>
      <c r="Z360" s="33"/>
      <c r="AA360" s="35"/>
      <c r="AB360" s="35"/>
      <c r="AC360" s="33"/>
      <c r="AD360" s="35"/>
      <c r="AE360" s="35"/>
      <c r="AF360" s="33"/>
      <c r="AG360" s="31"/>
      <c r="AH360" s="35"/>
      <c r="AI360" s="33"/>
      <c r="AJ360" s="29"/>
      <c r="AK360" s="57"/>
    </row>
    <row r="361" spans="1:37" ht="16.5" customHeight="1">
      <c r="A361" s="30"/>
      <c r="B361" s="31"/>
      <c r="C361" s="31"/>
      <c r="D361" s="31"/>
      <c r="E361" s="33"/>
      <c r="F361" s="34"/>
      <c r="G361" s="35"/>
      <c r="H361" s="36" t="str">
        <f t="shared" si="66"/>
        <v/>
      </c>
      <c r="I361" s="34"/>
      <c r="J361" s="35"/>
      <c r="K361" s="36" t="str">
        <f t="shared" si="67"/>
        <v/>
      </c>
      <c r="L361" s="34"/>
      <c r="M361" s="37" t="str">
        <f t="shared" si="68"/>
        <v xml:space="preserve"> </v>
      </c>
      <c r="N361" s="36" t="str">
        <f t="shared" si="69"/>
        <v xml:space="preserve"> </v>
      </c>
      <c r="O361" s="38" t="str">
        <f t="shared" si="70"/>
        <v xml:space="preserve"> </v>
      </c>
      <c r="P361" s="37" t="str">
        <f t="shared" si="71"/>
        <v xml:space="preserve"> </v>
      </c>
      <c r="Q361" s="36" t="str">
        <f t="shared" si="72"/>
        <v xml:space="preserve"> </v>
      </c>
      <c r="R361" s="29"/>
      <c r="S361" s="51"/>
      <c r="T361" s="72"/>
      <c r="U361" s="72"/>
      <c r="V361" s="72"/>
      <c r="W361" s="36"/>
      <c r="X361" s="37"/>
      <c r="Y361" s="37"/>
      <c r="Z361" s="36"/>
      <c r="AA361" s="37"/>
      <c r="AB361" s="37"/>
      <c r="AC361" s="36"/>
      <c r="AD361" s="37"/>
      <c r="AE361" s="37"/>
      <c r="AF361" s="36"/>
      <c r="AG361" s="72"/>
      <c r="AH361" s="37"/>
      <c r="AI361" s="36"/>
      <c r="AJ361" s="17"/>
      <c r="AK361" s="57"/>
    </row>
    <row r="362" spans="1:37" ht="16.5" customHeight="1">
      <c r="A362" s="30"/>
      <c r="B362" s="31"/>
      <c r="C362" s="31"/>
      <c r="D362" s="31"/>
      <c r="E362" s="33"/>
      <c r="F362" s="34"/>
      <c r="G362" s="35"/>
      <c r="H362" s="36" t="str">
        <f t="shared" si="66"/>
        <v/>
      </c>
      <c r="I362" s="34"/>
      <c r="J362" s="35"/>
      <c r="K362" s="36" t="str">
        <f t="shared" si="67"/>
        <v/>
      </c>
      <c r="L362" s="34"/>
      <c r="M362" s="37" t="str">
        <f t="shared" si="68"/>
        <v xml:space="preserve"> </v>
      </c>
      <c r="N362" s="36" t="str">
        <f t="shared" si="69"/>
        <v xml:space="preserve"> </v>
      </c>
      <c r="O362" s="38" t="str">
        <f t="shared" si="70"/>
        <v xml:space="preserve"> </v>
      </c>
      <c r="P362" s="37" t="str">
        <f t="shared" si="71"/>
        <v xml:space="preserve"> </v>
      </c>
      <c r="Q362" s="36" t="str">
        <f t="shared" si="72"/>
        <v xml:space="preserve"> </v>
      </c>
      <c r="R362" s="29"/>
      <c r="S362" s="30"/>
      <c r="T362" s="31"/>
      <c r="U362" s="31"/>
      <c r="V362" s="31"/>
      <c r="W362" s="33"/>
      <c r="X362" s="35"/>
      <c r="Y362" s="35"/>
      <c r="Z362" s="33"/>
      <c r="AA362" s="35"/>
      <c r="AB362" s="35"/>
      <c r="AC362" s="33"/>
      <c r="AD362" s="35"/>
      <c r="AE362" s="35"/>
      <c r="AF362" s="33"/>
      <c r="AG362" s="31"/>
      <c r="AH362" s="35"/>
      <c r="AI362" s="33"/>
      <c r="AJ362" s="29"/>
      <c r="AK362" s="57"/>
    </row>
    <row r="363" spans="1:37" ht="16.5" customHeight="1">
      <c r="A363" s="30"/>
      <c r="B363" s="31"/>
      <c r="C363" s="31"/>
      <c r="D363" s="31"/>
      <c r="E363" s="33"/>
      <c r="F363" s="34"/>
      <c r="G363" s="35"/>
      <c r="H363" s="36" t="str">
        <f t="shared" si="66"/>
        <v/>
      </c>
      <c r="I363" s="34"/>
      <c r="J363" s="35"/>
      <c r="K363" s="36" t="str">
        <f t="shared" si="67"/>
        <v/>
      </c>
      <c r="L363" s="34"/>
      <c r="M363" s="37" t="str">
        <f t="shared" si="68"/>
        <v xml:space="preserve"> </v>
      </c>
      <c r="N363" s="36" t="str">
        <f t="shared" si="69"/>
        <v xml:space="preserve"> </v>
      </c>
      <c r="O363" s="38" t="str">
        <f t="shared" si="70"/>
        <v xml:space="preserve"> </v>
      </c>
      <c r="P363" s="37" t="str">
        <f t="shared" si="71"/>
        <v xml:space="preserve"> </v>
      </c>
      <c r="Q363" s="36" t="str">
        <f t="shared" si="72"/>
        <v xml:space="preserve"> </v>
      </c>
      <c r="R363" s="29"/>
      <c r="S363" s="51"/>
      <c r="T363" s="72"/>
      <c r="U363" s="72"/>
      <c r="V363" s="72"/>
      <c r="W363" s="36"/>
      <c r="X363" s="37"/>
      <c r="Y363" s="37"/>
      <c r="Z363" s="36"/>
      <c r="AA363" s="37"/>
      <c r="AB363" s="37"/>
      <c r="AC363" s="36"/>
      <c r="AD363" s="37"/>
      <c r="AE363" s="37"/>
      <c r="AF363" s="36"/>
      <c r="AG363" s="72"/>
      <c r="AH363" s="37"/>
      <c r="AI363" s="36"/>
      <c r="AJ363" s="17"/>
      <c r="AK363" s="57"/>
    </row>
    <row r="364" spans="1:37" ht="16.5" customHeight="1">
      <c r="A364" s="30"/>
      <c r="B364" s="31"/>
      <c r="C364" s="31"/>
      <c r="D364" s="31"/>
      <c r="E364" s="33"/>
      <c r="F364" s="34"/>
      <c r="G364" s="35"/>
      <c r="H364" s="36" t="str">
        <f t="shared" si="66"/>
        <v/>
      </c>
      <c r="I364" s="34"/>
      <c r="J364" s="35"/>
      <c r="K364" s="36" t="str">
        <f t="shared" si="67"/>
        <v/>
      </c>
      <c r="L364" s="34"/>
      <c r="M364" s="37" t="str">
        <f t="shared" si="68"/>
        <v xml:space="preserve"> </v>
      </c>
      <c r="N364" s="36" t="str">
        <f t="shared" si="69"/>
        <v xml:space="preserve"> </v>
      </c>
      <c r="O364" s="38" t="str">
        <f t="shared" si="70"/>
        <v xml:space="preserve"> </v>
      </c>
      <c r="P364" s="37" t="str">
        <f t="shared" si="71"/>
        <v xml:space="preserve"> </v>
      </c>
      <c r="Q364" s="36" t="str">
        <f t="shared" si="72"/>
        <v xml:space="preserve"> </v>
      </c>
      <c r="R364" s="29"/>
      <c r="S364" s="30"/>
      <c r="T364" s="31"/>
      <c r="U364" s="31"/>
      <c r="V364" s="31"/>
      <c r="W364" s="33"/>
      <c r="X364" s="35"/>
      <c r="Y364" s="35"/>
      <c r="Z364" s="33"/>
      <c r="AA364" s="35"/>
      <c r="AB364" s="35"/>
      <c r="AC364" s="33"/>
      <c r="AD364" s="35"/>
      <c r="AE364" s="35"/>
      <c r="AF364" s="33"/>
      <c r="AG364" s="31"/>
      <c r="AH364" s="35"/>
      <c r="AI364" s="33"/>
      <c r="AJ364" s="29"/>
      <c r="AK364" s="57"/>
    </row>
    <row r="365" spans="1:37" ht="16.5" customHeight="1">
      <c r="A365" s="30"/>
      <c r="B365" s="31"/>
      <c r="C365" s="31"/>
      <c r="D365" s="31"/>
      <c r="E365" s="33"/>
      <c r="F365" s="34"/>
      <c r="G365" s="35"/>
      <c r="H365" s="36" t="str">
        <f t="shared" si="66"/>
        <v/>
      </c>
      <c r="I365" s="34"/>
      <c r="J365" s="35"/>
      <c r="K365" s="36" t="str">
        <f t="shared" si="67"/>
        <v/>
      </c>
      <c r="L365" s="34"/>
      <c r="M365" s="37" t="str">
        <f t="shared" si="68"/>
        <v xml:space="preserve"> </v>
      </c>
      <c r="N365" s="36" t="str">
        <f t="shared" si="69"/>
        <v xml:space="preserve"> </v>
      </c>
      <c r="O365" s="38" t="str">
        <f t="shared" si="70"/>
        <v xml:space="preserve"> </v>
      </c>
      <c r="P365" s="37" t="str">
        <f t="shared" si="71"/>
        <v xml:space="preserve"> </v>
      </c>
      <c r="Q365" s="36" t="str">
        <f t="shared" si="72"/>
        <v xml:space="preserve"> </v>
      </c>
      <c r="R365" s="29"/>
      <c r="S365" s="51"/>
      <c r="T365" s="72"/>
      <c r="U365" s="72"/>
      <c r="V365" s="72"/>
      <c r="W365" s="36"/>
      <c r="X365" s="37"/>
      <c r="Y365" s="37"/>
      <c r="Z365" s="36"/>
      <c r="AA365" s="37"/>
      <c r="AB365" s="37"/>
      <c r="AC365" s="36"/>
      <c r="AD365" s="37"/>
      <c r="AE365" s="37"/>
      <c r="AF365" s="36"/>
      <c r="AG365" s="72"/>
      <c r="AH365" s="37"/>
      <c r="AI365" s="36"/>
      <c r="AJ365" s="17"/>
      <c r="AK365" s="57"/>
    </row>
    <row r="366" spans="1:37" ht="16.5" customHeight="1">
      <c r="A366" s="30"/>
      <c r="B366" s="31"/>
      <c r="C366" s="31"/>
      <c r="D366" s="31"/>
      <c r="E366" s="33"/>
      <c r="F366" s="34"/>
      <c r="G366" s="35"/>
      <c r="H366" s="36" t="str">
        <f t="shared" si="66"/>
        <v/>
      </c>
      <c r="I366" s="34"/>
      <c r="J366" s="35"/>
      <c r="K366" s="36" t="str">
        <f t="shared" si="67"/>
        <v/>
      </c>
      <c r="L366" s="34"/>
      <c r="M366" s="37" t="str">
        <f t="shared" si="68"/>
        <v xml:space="preserve"> </v>
      </c>
      <c r="N366" s="36" t="str">
        <f t="shared" si="69"/>
        <v xml:space="preserve"> </v>
      </c>
      <c r="O366" s="38" t="str">
        <f t="shared" si="70"/>
        <v xml:space="preserve"> </v>
      </c>
      <c r="P366" s="37" t="str">
        <f t="shared" si="71"/>
        <v xml:space="preserve"> </v>
      </c>
      <c r="Q366" s="36" t="str">
        <f t="shared" si="72"/>
        <v xml:space="preserve"> </v>
      </c>
      <c r="R366" s="29"/>
      <c r="S366" s="30"/>
      <c r="T366" s="31"/>
      <c r="U366" s="31"/>
      <c r="V366" s="31"/>
      <c r="W366" s="33"/>
      <c r="X366" s="35"/>
      <c r="Y366" s="35"/>
      <c r="Z366" s="33"/>
      <c r="AA366" s="35"/>
      <c r="AB366" s="35"/>
      <c r="AC366" s="33"/>
      <c r="AD366" s="35"/>
      <c r="AE366" s="35"/>
      <c r="AF366" s="33"/>
      <c r="AG366" s="31"/>
      <c r="AH366" s="35"/>
      <c r="AI366" s="33"/>
      <c r="AJ366" s="29"/>
      <c r="AK366" s="57"/>
    </row>
    <row r="367" spans="1:37" ht="16.5" customHeight="1">
      <c r="A367" s="30"/>
      <c r="B367" s="31"/>
      <c r="C367" s="31"/>
      <c r="D367" s="31"/>
      <c r="E367" s="33"/>
      <c r="F367" s="34"/>
      <c r="G367" s="35"/>
      <c r="H367" s="36" t="str">
        <f t="shared" si="66"/>
        <v/>
      </c>
      <c r="I367" s="34"/>
      <c r="J367" s="35"/>
      <c r="K367" s="36" t="str">
        <f t="shared" si="67"/>
        <v/>
      </c>
      <c r="L367" s="34"/>
      <c r="M367" s="37" t="str">
        <f t="shared" si="68"/>
        <v xml:space="preserve"> </v>
      </c>
      <c r="N367" s="36" t="str">
        <f t="shared" si="69"/>
        <v xml:space="preserve"> </v>
      </c>
      <c r="O367" s="38" t="str">
        <f t="shared" si="70"/>
        <v xml:space="preserve"> </v>
      </c>
      <c r="P367" s="37" t="str">
        <f t="shared" si="71"/>
        <v xml:space="preserve"> </v>
      </c>
      <c r="Q367" s="36" t="str">
        <f t="shared" si="72"/>
        <v xml:space="preserve"> </v>
      </c>
      <c r="R367" s="29"/>
      <c r="S367" s="51"/>
      <c r="T367" s="72"/>
      <c r="U367" s="72"/>
      <c r="V367" s="72"/>
      <c r="W367" s="36"/>
      <c r="X367" s="37"/>
      <c r="Y367" s="37"/>
      <c r="Z367" s="36"/>
      <c r="AA367" s="37"/>
      <c r="AB367" s="37"/>
      <c r="AC367" s="36"/>
      <c r="AD367" s="37"/>
      <c r="AE367" s="37"/>
      <c r="AF367" s="36"/>
      <c r="AG367" s="72"/>
      <c r="AH367" s="37"/>
      <c r="AI367" s="36"/>
      <c r="AJ367" s="17"/>
      <c r="AK367" s="57"/>
    </row>
    <row r="368" spans="1:37" ht="16.5" customHeight="1">
      <c r="A368" s="30"/>
      <c r="B368" s="31"/>
      <c r="C368" s="31"/>
      <c r="D368" s="31"/>
      <c r="E368" s="33"/>
      <c r="F368" s="34"/>
      <c r="G368" s="35"/>
      <c r="H368" s="36" t="str">
        <f t="shared" si="66"/>
        <v/>
      </c>
      <c r="I368" s="34"/>
      <c r="J368" s="35"/>
      <c r="K368" s="36" t="str">
        <f t="shared" si="67"/>
        <v/>
      </c>
      <c r="L368" s="34"/>
      <c r="M368" s="37" t="str">
        <f t="shared" si="68"/>
        <v xml:space="preserve"> </v>
      </c>
      <c r="N368" s="36" t="str">
        <f t="shared" si="69"/>
        <v xml:space="preserve"> </v>
      </c>
      <c r="O368" s="38" t="str">
        <f t="shared" si="70"/>
        <v xml:space="preserve"> </v>
      </c>
      <c r="P368" s="37" t="str">
        <f t="shared" si="71"/>
        <v xml:space="preserve"> </v>
      </c>
      <c r="Q368" s="36" t="str">
        <f t="shared" si="72"/>
        <v xml:space="preserve"> </v>
      </c>
      <c r="R368" s="29"/>
      <c r="S368" s="30"/>
      <c r="T368" s="31"/>
      <c r="U368" s="31"/>
      <c r="V368" s="31"/>
      <c r="W368" s="33"/>
      <c r="X368" s="35"/>
      <c r="Y368" s="35"/>
      <c r="Z368" s="33"/>
      <c r="AA368" s="35"/>
      <c r="AB368" s="35"/>
      <c r="AC368" s="33"/>
      <c r="AD368" s="35"/>
      <c r="AE368" s="35"/>
      <c r="AF368" s="33"/>
      <c r="AG368" s="31"/>
      <c r="AH368" s="35"/>
      <c r="AI368" s="33"/>
      <c r="AJ368" s="29"/>
      <c r="AK368" s="57"/>
    </row>
    <row r="369" spans="1:37" ht="16.5" customHeight="1">
      <c r="A369" s="30"/>
      <c r="B369" s="31"/>
      <c r="C369" s="31"/>
      <c r="D369" s="31"/>
      <c r="E369" s="33"/>
      <c r="F369" s="34"/>
      <c r="G369" s="35"/>
      <c r="H369" s="36" t="str">
        <f t="shared" si="66"/>
        <v/>
      </c>
      <c r="I369" s="34"/>
      <c r="J369" s="35"/>
      <c r="K369" s="36" t="str">
        <f t="shared" si="67"/>
        <v/>
      </c>
      <c r="L369" s="34"/>
      <c r="M369" s="37" t="str">
        <f t="shared" si="68"/>
        <v xml:space="preserve"> </v>
      </c>
      <c r="N369" s="36" t="str">
        <f t="shared" si="69"/>
        <v xml:space="preserve"> </v>
      </c>
      <c r="O369" s="38" t="str">
        <f t="shared" si="70"/>
        <v xml:space="preserve"> </v>
      </c>
      <c r="P369" s="37" t="str">
        <f t="shared" si="71"/>
        <v xml:space="preserve"> </v>
      </c>
      <c r="Q369" s="36" t="str">
        <f t="shared" si="72"/>
        <v xml:space="preserve"> </v>
      </c>
      <c r="R369" s="29"/>
      <c r="S369" s="51"/>
      <c r="T369" s="72"/>
      <c r="U369" s="72"/>
      <c r="V369" s="72"/>
      <c r="W369" s="36"/>
      <c r="X369" s="37"/>
      <c r="Y369" s="37"/>
      <c r="Z369" s="36"/>
      <c r="AA369" s="37"/>
      <c r="AB369" s="37"/>
      <c r="AC369" s="36"/>
      <c r="AD369" s="37"/>
      <c r="AE369" s="37"/>
      <c r="AF369" s="36"/>
      <c r="AG369" s="72"/>
      <c r="AH369" s="37"/>
      <c r="AI369" s="36"/>
      <c r="AJ369" s="17"/>
      <c r="AK369" s="57"/>
    </row>
    <row r="370" spans="1:37" ht="16.5" customHeight="1">
      <c r="A370" s="30"/>
      <c r="B370" s="31"/>
      <c r="C370" s="31"/>
      <c r="D370" s="31"/>
      <c r="E370" s="33"/>
      <c r="F370" s="34"/>
      <c r="G370" s="35"/>
      <c r="H370" s="36" t="str">
        <f t="shared" si="66"/>
        <v/>
      </c>
      <c r="I370" s="34"/>
      <c r="J370" s="35"/>
      <c r="K370" s="36" t="str">
        <f t="shared" si="67"/>
        <v/>
      </c>
      <c r="L370" s="34"/>
      <c r="M370" s="37" t="str">
        <f t="shared" si="68"/>
        <v xml:space="preserve"> </v>
      </c>
      <c r="N370" s="36" t="str">
        <f t="shared" si="69"/>
        <v xml:space="preserve"> </v>
      </c>
      <c r="O370" s="38" t="str">
        <f t="shared" si="70"/>
        <v xml:space="preserve"> </v>
      </c>
      <c r="P370" s="37" t="str">
        <f t="shared" si="71"/>
        <v xml:space="preserve"> </v>
      </c>
      <c r="Q370" s="36" t="str">
        <f t="shared" si="72"/>
        <v xml:space="preserve"> </v>
      </c>
      <c r="R370" s="29"/>
      <c r="S370" s="30"/>
      <c r="T370" s="31"/>
      <c r="U370" s="31"/>
      <c r="V370" s="31"/>
      <c r="W370" s="33"/>
      <c r="X370" s="35"/>
      <c r="Y370" s="35"/>
      <c r="Z370" s="33"/>
      <c r="AA370" s="35"/>
      <c r="AB370" s="35"/>
      <c r="AC370" s="33"/>
      <c r="AD370" s="35"/>
      <c r="AE370" s="35"/>
      <c r="AF370" s="33"/>
      <c r="AG370" s="31"/>
      <c r="AH370" s="35"/>
      <c r="AI370" s="33"/>
      <c r="AJ370" s="29"/>
      <c r="AK370" s="57"/>
    </row>
    <row r="371" spans="1:37" ht="16.5" customHeight="1">
      <c r="A371" s="30"/>
      <c r="B371" s="31"/>
      <c r="C371" s="31"/>
      <c r="D371" s="31"/>
      <c r="E371" s="33"/>
      <c r="F371" s="34"/>
      <c r="G371" s="35"/>
      <c r="H371" s="36" t="str">
        <f t="shared" si="66"/>
        <v/>
      </c>
      <c r="I371" s="34"/>
      <c r="J371" s="35"/>
      <c r="K371" s="36" t="str">
        <f t="shared" si="67"/>
        <v/>
      </c>
      <c r="L371" s="34"/>
      <c r="M371" s="37" t="str">
        <f t="shared" si="68"/>
        <v xml:space="preserve"> </v>
      </c>
      <c r="N371" s="36" t="str">
        <f t="shared" si="69"/>
        <v xml:space="preserve"> </v>
      </c>
      <c r="O371" s="38" t="str">
        <f t="shared" si="70"/>
        <v xml:space="preserve"> </v>
      </c>
      <c r="P371" s="37" t="str">
        <f t="shared" si="71"/>
        <v xml:space="preserve"> </v>
      </c>
      <c r="Q371" s="36" t="str">
        <f t="shared" si="72"/>
        <v xml:space="preserve"> </v>
      </c>
      <c r="R371" s="29"/>
      <c r="S371" s="51"/>
      <c r="T371" s="72"/>
      <c r="U371" s="72"/>
      <c r="V371" s="72"/>
      <c r="W371" s="36"/>
      <c r="X371" s="37"/>
      <c r="Y371" s="37"/>
      <c r="Z371" s="36"/>
      <c r="AA371" s="37"/>
      <c r="AB371" s="37"/>
      <c r="AC371" s="36"/>
      <c r="AD371" s="37"/>
      <c r="AE371" s="37"/>
      <c r="AF371" s="36"/>
      <c r="AG371" s="72"/>
      <c r="AH371" s="37"/>
      <c r="AI371" s="36"/>
      <c r="AJ371" s="17"/>
      <c r="AK371" s="57"/>
    </row>
    <row r="372" spans="1:37" ht="16.5" customHeight="1">
      <c r="A372" s="30"/>
      <c r="B372" s="31"/>
      <c r="C372" s="31"/>
      <c r="D372" s="31"/>
      <c r="E372" s="33"/>
      <c r="F372" s="34"/>
      <c r="G372" s="35"/>
      <c r="H372" s="36" t="str">
        <f t="shared" si="66"/>
        <v/>
      </c>
      <c r="I372" s="34"/>
      <c r="J372" s="35"/>
      <c r="K372" s="36" t="str">
        <f t="shared" si="67"/>
        <v/>
      </c>
      <c r="L372" s="34"/>
      <c r="M372" s="37" t="str">
        <f t="shared" si="68"/>
        <v xml:space="preserve"> </v>
      </c>
      <c r="N372" s="36" t="str">
        <f t="shared" si="69"/>
        <v xml:space="preserve"> </v>
      </c>
      <c r="O372" s="38" t="str">
        <f t="shared" si="70"/>
        <v xml:space="preserve"> </v>
      </c>
      <c r="P372" s="37" t="str">
        <f t="shared" si="71"/>
        <v xml:space="preserve"> </v>
      </c>
      <c r="Q372" s="36" t="str">
        <f t="shared" si="72"/>
        <v xml:space="preserve"> </v>
      </c>
      <c r="R372" s="29"/>
      <c r="S372" s="30"/>
      <c r="T372" s="31"/>
      <c r="U372" s="31"/>
      <c r="V372" s="31"/>
      <c r="W372" s="33"/>
      <c r="X372" s="35"/>
      <c r="Y372" s="35"/>
      <c r="Z372" s="33"/>
      <c r="AA372" s="35"/>
      <c r="AB372" s="35"/>
      <c r="AC372" s="33"/>
      <c r="AD372" s="35"/>
      <c r="AE372" s="35"/>
      <c r="AF372" s="33"/>
      <c r="AG372" s="31"/>
      <c r="AH372" s="35"/>
      <c r="AI372" s="33"/>
      <c r="AJ372" s="29"/>
      <c r="AK372" s="57"/>
    </row>
    <row r="373" spans="1:37" ht="16.5" customHeight="1">
      <c r="A373" s="30"/>
      <c r="B373" s="31"/>
      <c r="C373" s="31"/>
      <c r="D373" s="31"/>
      <c r="E373" s="33"/>
      <c r="F373" s="34"/>
      <c r="G373" s="35"/>
      <c r="H373" s="36" t="str">
        <f t="shared" si="66"/>
        <v/>
      </c>
      <c r="I373" s="34"/>
      <c r="J373" s="35"/>
      <c r="K373" s="36" t="str">
        <f t="shared" si="67"/>
        <v/>
      </c>
      <c r="L373" s="34"/>
      <c r="M373" s="37" t="str">
        <f t="shared" si="68"/>
        <v xml:space="preserve"> </v>
      </c>
      <c r="N373" s="36" t="str">
        <f t="shared" si="69"/>
        <v xml:space="preserve"> </v>
      </c>
      <c r="O373" s="38" t="str">
        <f t="shared" si="70"/>
        <v xml:space="preserve"> </v>
      </c>
      <c r="P373" s="37" t="str">
        <f t="shared" si="71"/>
        <v xml:space="preserve"> </v>
      </c>
      <c r="Q373" s="36" t="str">
        <f t="shared" si="72"/>
        <v xml:space="preserve"> </v>
      </c>
      <c r="R373" s="29"/>
      <c r="S373" s="51"/>
      <c r="T373" s="72"/>
      <c r="U373" s="72"/>
      <c r="V373" s="72"/>
      <c r="W373" s="36"/>
      <c r="X373" s="37"/>
      <c r="Y373" s="37"/>
      <c r="Z373" s="36"/>
      <c r="AA373" s="37"/>
      <c r="AB373" s="37"/>
      <c r="AC373" s="36"/>
      <c r="AD373" s="37"/>
      <c r="AE373" s="37"/>
      <c r="AF373" s="36"/>
      <c r="AG373" s="72"/>
      <c r="AH373" s="37"/>
      <c r="AI373" s="36"/>
      <c r="AJ373" s="17"/>
      <c r="AK373" s="57"/>
    </row>
    <row r="374" spans="1:37" ht="16.5" customHeight="1">
      <c r="A374" s="30"/>
      <c r="B374" s="31"/>
      <c r="C374" s="31"/>
      <c r="D374" s="31"/>
      <c r="E374" s="33"/>
      <c r="F374" s="34"/>
      <c r="G374" s="35"/>
      <c r="H374" s="36" t="str">
        <f t="shared" si="66"/>
        <v/>
      </c>
      <c r="I374" s="34"/>
      <c r="J374" s="35"/>
      <c r="K374" s="36" t="str">
        <f t="shared" si="67"/>
        <v/>
      </c>
      <c r="L374" s="34"/>
      <c r="M374" s="37" t="str">
        <f t="shared" si="68"/>
        <v xml:space="preserve"> </v>
      </c>
      <c r="N374" s="36" t="str">
        <f t="shared" si="69"/>
        <v xml:space="preserve"> </v>
      </c>
      <c r="O374" s="38" t="str">
        <f t="shared" si="70"/>
        <v xml:space="preserve"> </v>
      </c>
      <c r="P374" s="37" t="str">
        <f t="shared" si="71"/>
        <v xml:space="preserve"> </v>
      </c>
      <c r="Q374" s="36" t="str">
        <f t="shared" si="72"/>
        <v xml:space="preserve"> </v>
      </c>
      <c r="R374" s="29"/>
      <c r="S374" s="30"/>
      <c r="T374" s="31"/>
      <c r="U374" s="31"/>
      <c r="V374" s="31"/>
      <c r="W374" s="33"/>
      <c r="X374" s="35"/>
      <c r="Y374" s="35"/>
      <c r="Z374" s="33"/>
      <c r="AA374" s="35"/>
      <c r="AB374" s="35"/>
      <c r="AC374" s="33"/>
      <c r="AD374" s="35"/>
      <c r="AE374" s="35"/>
      <c r="AF374" s="33"/>
      <c r="AG374" s="31"/>
      <c r="AH374" s="35"/>
      <c r="AI374" s="33"/>
      <c r="AJ374" s="29"/>
      <c r="AK374" s="57"/>
    </row>
    <row r="375" spans="1:37" ht="16.5" customHeight="1">
      <c r="A375" s="30"/>
      <c r="B375" s="31"/>
      <c r="C375" s="31"/>
      <c r="D375" s="31"/>
      <c r="E375" s="33"/>
      <c r="F375" s="34"/>
      <c r="G375" s="35"/>
      <c r="H375" s="36" t="str">
        <f t="shared" si="66"/>
        <v/>
      </c>
      <c r="I375" s="34"/>
      <c r="J375" s="35"/>
      <c r="K375" s="36" t="str">
        <f t="shared" si="67"/>
        <v/>
      </c>
      <c r="L375" s="34"/>
      <c r="M375" s="37" t="str">
        <f t="shared" si="68"/>
        <v xml:space="preserve"> </v>
      </c>
      <c r="N375" s="36" t="str">
        <f t="shared" si="69"/>
        <v xml:space="preserve"> </v>
      </c>
      <c r="O375" s="38" t="str">
        <f t="shared" si="70"/>
        <v xml:space="preserve"> </v>
      </c>
      <c r="P375" s="37" t="str">
        <f t="shared" si="71"/>
        <v xml:space="preserve"> </v>
      </c>
      <c r="Q375" s="36" t="str">
        <f t="shared" si="72"/>
        <v xml:space="preserve"> </v>
      </c>
      <c r="R375" s="29"/>
      <c r="S375" s="51"/>
      <c r="T375" s="72"/>
      <c r="U375" s="72"/>
      <c r="V375" s="72"/>
      <c r="W375" s="36"/>
      <c r="X375" s="37"/>
      <c r="Y375" s="37"/>
      <c r="Z375" s="36"/>
      <c r="AA375" s="37"/>
      <c r="AB375" s="37"/>
      <c r="AC375" s="36"/>
      <c r="AD375" s="37"/>
      <c r="AE375" s="37"/>
      <c r="AF375" s="36"/>
      <c r="AG375" s="72"/>
      <c r="AH375" s="37"/>
      <c r="AI375" s="36"/>
      <c r="AJ375" s="17"/>
      <c r="AK375" s="57"/>
    </row>
    <row r="376" spans="1:37" ht="16.5" customHeight="1">
      <c r="A376" s="30"/>
      <c r="B376" s="31"/>
      <c r="C376" s="31"/>
      <c r="D376" s="31"/>
      <c r="E376" s="33"/>
      <c r="F376" s="34"/>
      <c r="G376" s="35"/>
      <c r="H376" s="36" t="str">
        <f t="shared" si="66"/>
        <v/>
      </c>
      <c r="I376" s="34"/>
      <c r="J376" s="35"/>
      <c r="K376" s="36" t="str">
        <f t="shared" si="67"/>
        <v/>
      </c>
      <c r="L376" s="34"/>
      <c r="M376" s="37" t="str">
        <f t="shared" si="68"/>
        <v xml:space="preserve"> </v>
      </c>
      <c r="N376" s="36" t="str">
        <f t="shared" si="69"/>
        <v xml:space="preserve"> </v>
      </c>
      <c r="O376" s="38" t="str">
        <f t="shared" si="70"/>
        <v xml:space="preserve"> </v>
      </c>
      <c r="P376" s="37" t="str">
        <f t="shared" si="71"/>
        <v xml:space="preserve"> </v>
      </c>
      <c r="Q376" s="36" t="str">
        <f t="shared" si="72"/>
        <v xml:space="preserve"> </v>
      </c>
      <c r="R376" s="29"/>
      <c r="S376" s="30"/>
      <c r="T376" s="31"/>
      <c r="U376" s="31"/>
      <c r="V376" s="31"/>
      <c r="W376" s="33"/>
      <c r="X376" s="35"/>
      <c r="Y376" s="35"/>
      <c r="Z376" s="33"/>
      <c r="AA376" s="35"/>
      <c r="AB376" s="35"/>
      <c r="AC376" s="33"/>
      <c r="AD376" s="35"/>
      <c r="AE376" s="35"/>
      <c r="AF376" s="33"/>
      <c r="AG376" s="31"/>
      <c r="AH376" s="35"/>
      <c r="AI376" s="33"/>
      <c r="AJ376" s="29"/>
      <c r="AK376" s="57"/>
    </row>
    <row r="377" spans="1:37" ht="16.5" customHeight="1">
      <c r="A377" s="30"/>
      <c r="B377" s="31"/>
      <c r="C377" s="31"/>
      <c r="D377" s="31"/>
      <c r="E377" s="33"/>
      <c r="F377" s="34"/>
      <c r="G377" s="35"/>
      <c r="H377" s="36" t="str">
        <f t="shared" si="66"/>
        <v/>
      </c>
      <c r="I377" s="34"/>
      <c r="J377" s="35"/>
      <c r="K377" s="36" t="str">
        <f t="shared" si="67"/>
        <v/>
      </c>
      <c r="L377" s="34"/>
      <c r="M377" s="37" t="str">
        <f t="shared" si="68"/>
        <v xml:space="preserve"> </v>
      </c>
      <c r="N377" s="36" t="str">
        <f t="shared" si="69"/>
        <v xml:space="preserve"> </v>
      </c>
      <c r="O377" s="38" t="str">
        <f t="shared" si="70"/>
        <v xml:space="preserve"> </v>
      </c>
      <c r="P377" s="37" t="str">
        <f t="shared" si="71"/>
        <v xml:space="preserve"> </v>
      </c>
      <c r="Q377" s="36" t="str">
        <f t="shared" si="72"/>
        <v xml:space="preserve"> </v>
      </c>
      <c r="R377" s="29"/>
      <c r="S377" s="51"/>
      <c r="T377" s="72"/>
      <c r="U377" s="72"/>
      <c r="V377" s="72"/>
      <c r="W377" s="36"/>
      <c r="X377" s="37"/>
      <c r="Y377" s="37"/>
      <c r="Z377" s="36"/>
      <c r="AA377" s="37"/>
      <c r="AB377" s="37"/>
      <c r="AC377" s="36"/>
      <c r="AD377" s="37"/>
      <c r="AE377" s="37"/>
      <c r="AF377" s="36"/>
      <c r="AG377" s="72"/>
      <c r="AH377" s="37"/>
      <c r="AI377" s="36"/>
      <c r="AJ377" s="17"/>
      <c r="AK377" s="57"/>
    </row>
    <row r="378" spans="1:37" ht="16.5" customHeight="1">
      <c r="A378" s="30"/>
      <c r="B378" s="31"/>
      <c r="C378" s="31"/>
      <c r="D378" s="31"/>
      <c r="E378" s="33"/>
      <c r="F378" s="34"/>
      <c r="G378" s="35"/>
      <c r="H378" s="36" t="str">
        <f t="shared" si="66"/>
        <v/>
      </c>
      <c r="I378" s="34"/>
      <c r="J378" s="35"/>
      <c r="K378" s="36" t="str">
        <f t="shared" si="67"/>
        <v/>
      </c>
      <c r="L378" s="34"/>
      <c r="M378" s="37" t="str">
        <f t="shared" si="68"/>
        <v xml:space="preserve"> </v>
      </c>
      <c r="N378" s="36" t="str">
        <f t="shared" si="69"/>
        <v xml:space="preserve"> </v>
      </c>
      <c r="O378" s="38" t="str">
        <f t="shared" si="70"/>
        <v xml:space="preserve"> </v>
      </c>
      <c r="P378" s="37" t="str">
        <f t="shared" si="71"/>
        <v xml:space="preserve"> </v>
      </c>
      <c r="Q378" s="36" t="str">
        <f t="shared" si="72"/>
        <v xml:space="preserve"> </v>
      </c>
      <c r="R378" s="29"/>
      <c r="S378" s="30"/>
      <c r="T378" s="31"/>
      <c r="U378" s="31"/>
      <c r="V378" s="31"/>
      <c r="W378" s="33"/>
      <c r="X378" s="35"/>
      <c r="Y378" s="35"/>
      <c r="Z378" s="33"/>
      <c r="AA378" s="35"/>
      <c r="AB378" s="35"/>
      <c r="AC378" s="33"/>
      <c r="AD378" s="35"/>
      <c r="AE378" s="35"/>
      <c r="AF378" s="33"/>
      <c r="AG378" s="31"/>
      <c r="AH378" s="35"/>
      <c r="AI378" s="33"/>
      <c r="AJ378" s="29"/>
      <c r="AK378" s="57"/>
    </row>
    <row r="379" spans="1:37" ht="16.5" customHeight="1">
      <c r="A379" s="30"/>
      <c r="B379" s="31"/>
      <c r="C379" s="31"/>
      <c r="D379" s="31"/>
      <c r="E379" s="33"/>
      <c r="F379" s="34"/>
      <c r="G379" s="35"/>
      <c r="H379" s="36" t="str">
        <f t="shared" si="66"/>
        <v/>
      </c>
      <c r="I379" s="34"/>
      <c r="J379" s="35"/>
      <c r="K379" s="36" t="str">
        <f t="shared" si="67"/>
        <v/>
      </c>
      <c r="L379" s="34"/>
      <c r="M379" s="37" t="str">
        <f t="shared" si="68"/>
        <v xml:space="preserve"> </v>
      </c>
      <c r="N379" s="36" t="str">
        <f t="shared" si="69"/>
        <v xml:space="preserve"> </v>
      </c>
      <c r="O379" s="38" t="str">
        <f t="shared" si="70"/>
        <v xml:space="preserve"> </v>
      </c>
      <c r="P379" s="37" t="str">
        <f t="shared" si="71"/>
        <v xml:space="preserve"> </v>
      </c>
      <c r="Q379" s="36" t="str">
        <f t="shared" si="72"/>
        <v xml:space="preserve"> </v>
      </c>
      <c r="R379" s="29"/>
      <c r="S379" s="51"/>
      <c r="T379" s="72"/>
      <c r="U379" s="72"/>
      <c r="V379" s="72"/>
      <c r="W379" s="36"/>
      <c r="X379" s="37"/>
      <c r="Y379" s="37"/>
      <c r="Z379" s="36"/>
      <c r="AA379" s="37"/>
      <c r="AB379" s="37"/>
      <c r="AC379" s="36"/>
      <c r="AD379" s="37"/>
      <c r="AE379" s="37"/>
      <c r="AF379" s="36"/>
      <c r="AG379" s="72"/>
      <c r="AH379" s="37"/>
      <c r="AI379" s="36"/>
      <c r="AJ379" s="17"/>
      <c r="AK379" s="57"/>
    </row>
    <row r="380" spans="1:37" ht="16.5" customHeight="1">
      <c r="A380" s="30"/>
      <c r="B380" s="31"/>
      <c r="C380" s="31"/>
      <c r="D380" s="31"/>
      <c r="E380" s="33"/>
      <c r="F380" s="34"/>
      <c r="G380" s="35"/>
      <c r="H380" s="36" t="str">
        <f t="shared" si="66"/>
        <v/>
      </c>
      <c r="I380" s="34"/>
      <c r="J380" s="35"/>
      <c r="K380" s="36" t="str">
        <f t="shared" si="67"/>
        <v/>
      </c>
      <c r="L380" s="34"/>
      <c r="M380" s="37" t="str">
        <f t="shared" si="68"/>
        <v xml:space="preserve"> </v>
      </c>
      <c r="N380" s="36" t="str">
        <f t="shared" si="69"/>
        <v xml:space="preserve"> </v>
      </c>
      <c r="O380" s="38" t="str">
        <f t="shared" si="70"/>
        <v xml:space="preserve"> </v>
      </c>
      <c r="P380" s="37" t="str">
        <f t="shared" si="71"/>
        <v xml:space="preserve"> </v>
      </c>
      <c r="Q380" s="36" t="str">
        <f t="shared" si="72"/>
        <v xml:space="preserve"> </v>
      </c>
      <c r="R380" s="29"/>
      <c r="S380" s="30"/>
      <c r="T380" s="31"/>
      <c r="U380" s="31"/>
      <c r="V380" s="31"/>
      <c r="W380" s="33"/>
      <c r="X380" s="35"/>
      <c r="Y380" s="35"/>
      <c r="Z380" s="33"/>
      <c r="AA380" s="35"/>
      <c r="AB380" s="35"/>
      <c r="AC380" s="33"/>
      <c r="AD380" s="35"/>
      <c r="AE380" s="35"/>
      <c r="AF380" s="33"/>
      <c r="AG380" s="31"/>
      <c r="AH380" s="35"/>
      <c r="AI380" s="33"/>
      <c r="AJ380" s="29"/>
      <c r="AK380" s="57"/>
    </row>
    <row r="381" spans="1:37" ht="16.5" customHeight="1">
      <c r="A381" s="30"/>
      <c r="B381" s="31"/>
      <c r="C381" s="31"/>
      <c r="D381" s="31"/>
      <c r="E381" s="33"/>
      <c r="F381" s="34"/>
      <c r="G381" s="35"/>
      <c r="H381" s="36" t="str">
        <f t="shared" si="66"/>
        <v/>
      </c>
      <c r="I381" s="34"/>
      <c r="J381" s="35"/>
      <c r="K381" s="36" t="str">
        <f t="shared" si="67"/>
        <v/>
      </c>
      <c r="L381" s="34"/>
      <c r="M381" s="37" t="str">
        <f t="shared" si="68"/>
        <v xml:space="preserve"> </v>
      </c>
      <c r="N381" s="36" t="str">
        <f t="shared" si="69"/>
        <v xml:space="preserve"> </v>
      </c>
      <c r="O381" s="38" t="str">
        <f t="shared" si="70"/>
        <v xml:space="preserve"> </v>
      </c>
      <c r="P381" s="37" t="str">
        <f t="shared" si="71"/>
        <v xml:space="preserve"> </v>
      </c>
      <c r="Q381" s="36" t="str">
        <f t="shared" si="72"/>
        <v xml:space="preserve"> </v>
      </c>
      <c r="R381" s="29"/>
      <c r="S381" s="51"/>
      <c r="T381" s="72"/>
      <c r="U381" s="72"/>
      <c r="V381" s="72"/>
      <c r="W381" s="36"/>
      <c r="X381" s="37"/>
      <c r="Y381" s="37"/>
      <c r="Z381" s="36"/>
      <c r="AA381" s="37"/>
      <c r="AB381" s="37"/>
      <c r="AC381" s="36"/>
      <c r="AD381" s="37"/>
      <c r="AE381" s="37"/>
      <c r="AF381" s="36"/>
      <c r="AG381" s="72"/>
      <c r="AH381" s="37"/>
      <c r="AI381" s="36"/>
      <c r="AJ381" s="17"/>
      <c r="AK381" s="57"/>
    </row>
    <row r="382" spans="1:37" ht="16.5" customHeight="1">
      <c r="A382" s="30"/>
      <c r="B382" s="31"/>
      <c r="C382" s="31"/>
      <c r="D382" s="31"/>
      <c r="E382" s="33"/>
      <c r="F382" s="34"/>
      <c r="G382" s="35"/>
      <c r="H382" s="36" t="str">
        <f t="shared" si="66"/>
        <v/>
      </c>
      <c r="I382" s="34"/>
      <c r="J382" s="35"/>
      <c r="K382" s="36" t="str">
        <f t="shared" si="67"/>
        <v/>
      </c>
      <c r="L382" s="34"/>
      <c r="M382" s="37" t="str">
        <f t="shared" si="68"/>
        <v xml:space="preserve"> </v>
      </c>
      <c r="N382" s="36" t="str">
        <f t="shared" si="69"/>
        <v xml:space="preserve"> </v>
      </c>
      <c r="O382" s="38" t="str">
        <f t="shared" si="70"/>
        <v xml:space="preserve"> </v>
      </c>
      <c r="P382" s="37" t="str">
        <f t="shared" si="71"/>
        <v xml:space="preserve"> </v>
      </c>
      <c r="Q382" s="36" t="str">
        <f t="shared" si="72"/>
        <v xml:space="preserve"> </v>
      </c>
      <c r="R382" s="29"/>
      <c r="S382" s="30"/>
      <c r="T382" s="31"/>
      <c r="U382" s="31"/>
      <c r="V382" s="31"/>
      <c r="W382" s="33"/>
      <c r="X382" s="35"/>
      <c r="Y382" s="35"/>
      <c r="Z382" s="33"/>
      <c r="AA382" s="35"/>
      <c r="AB382" s="35"/>
      <c r="AC382" s="33"/>
      <c r="AD382" s="35"/>
      <c r="AE382" s="35"/>
      <c r="AF382" s="33"/>
      <c r="AG382" s="31"/>
      <c r="AH382" s="35"/>
      <c r="AI382" s="33"/>
      <c r="AJ382" s="29"/>
      <c r="AK382" s="57"/>
    </row>
    <row r="383" spans="1:37" ht="16.5" customHeight="1">
      <c r="A383" s="30"/>
      <c r="B383" s="31"/>
      <c r="C383" s="31"/>
      <c r="D383" s="31"/>
      <c r="E383" s="33"/>
      <c r="F383" s="34"/>
      <c r="G383" s="35"/>
      <c r="H383" s="36" t="str">
        <f t="shared" si="66"/>
        <v/>
      </c>
      <c r="I383" s="34"/>
      <c r="J383" s="35"/>
      <c r="K383" s="36" t="str">
        <f t="shared" si="67"/>
        <v/>
      </c>
      <c r="L383" s="34"/>
      <c r="M383" s="37" t="str">
        <f t="shared" si="68"/>
        <v xml:space="preserve"> </v>
      </c>
      <c r="N383" s="36" t="str">
        <f t="shared" si="69"/>
        <v xml:space="preserve"> </v>
      </c>
      <c r="O383" s="38" t="str">
        <f t="shared" si="70"/>
        <v xml:space="preserve"> </v>
      </c>
      <c r="P383" s="37" t="str">
        <f t="shared" si="71"/>
        <v xml:space="preserve"> </v>
      </c>
      <c r="Q383" s="36" t="str">
        <f t="shared" si="72"/>
        <v xml:space="preserve"> </v>
      </c>
      <c r="R383" s="29"/>
      <c r="S383" s="51"/>
      <c r="T383" s="72"/>
      <c r="U383" s="72"/>
      <c r="V383" s="72"/>
      <c r="W383" s="36"/>
      <c r="X383" s="37"/>
      <c r="Y383" s="37"/>
      <c r="Z383" s="36"/>
      <c r="AA383" s="37"/>
      <c r="AB383" s="37"/>
      <c r="AC383" s="36"/>
      <c r="AD383" s="37"/>
      <c r="AE383" s="37"/>
      <c r="AF383" s="36"/>
      <c r="AG383" s="72"/>
      <c r="AH383" s="37"/>
      <c r="AI383" s="36"/>
      <c r="AJ383" s="17"/>
      <c r="AK383" s="57"/>
    </row>
    <row r="384" spans="1:37" ht="16.5" customHeight="1">
      <c r="A384" s="30"/>
      <c r="B384" s="31"/>
      <c r="C384" s="31"/>
      <c r="D384" s="31"/>
      <c r="E384" s="33"/>
      <c r="F384" s="34"/>
      <c r="G384" s="35"/>
      <c r="H384" s="36" t="str">
        <f t="shared" si="66"/>
        <v/>
      </c>
      <c r="I384" s="34"/>
      <c r="J384" s="35"/>
      <c r="K384" s="36" t="str">
        <f t="shared" si="67"/>
        <v/>
      </c>
      <c r="L384" s="34"/>
      <c r="M384" s="37" t="str">
        <f t="shared" si="68"/>
        <v xml:space="preserve"> </v>
      </c>
      <c r="N384" s="36" t="str">
        <f t="shared" si="69"/>
        <v xml:space="preserve"> </v>
      </c>
      <c r="O384" s="38" t="str">
        <f t="shared" si="70"/>
        <v xml:space="preserve"> </v>
      </c>
      <c r="P384" s="37" t="str">
        <f t="shared" si="71"/>
        <v xml:space="preserve"> </v>
      </c>
      <c r="Q384" s="36" t="str">
        <f t="shared" si="72"/>
        <v xml:space="preserve"> </v>
      </c>
      <c r="R384" s="29"/>
      <c r="S384" s="30"/>
      <c r="T384" s="31"/>
      <c r="U384" s="31"/>
      <c r="V384" s="31"/>
      <c r="W384" s="33"/>
      <c r="X384" s="35"/>
      <c r="Y384" s="35"/>
      <c r="Z384" s="33"/>
      <c r="AA384" s="35"/>
      <c r="AB384" s="35"/>
      <c r="AC384" s="33"/>
      <c r="AD384" s="35"/>
      <c r="AE384" s="35"/>
      <c r="AF384" s="33"/>
      <c r="AG384" s="31"/>
      <c r="AH384" s="35"/>
      <c r="AI384" s="33"/>
      <c r="AJ384" s="29"/>
      <c r="AK384" s="57"/>
    </row>
    <row r="385" spans="1:37" ht="16.5" customHeight="1">
      <c r="A385" s="30"/>
      <c r="B385" s="31"/>
      <c r="C385" s="31"/>
      <c r="D385" s="31"/>
      <c r="E385" s="33"/>
      <c r="F385" s="34"/>
      <c r="G385" s="35"/>
      <c r="H385" s="36" t="str">
        <f t="shared" si="66"/>
        <v/>
      </c>
      <c r="I385" s="34"/>
      <c r="J385" s="35"/>
      <c r="K385" s="36" t="str">
        <f t="shared" si="67"/>
        <v/>
      </c>
      <c r="L385" s="34"/>
      <c r="M385" s="37" t="str">
        <f t="shared" si="68"/>
        <v xml:space="preserve"> </v>
      </c>
      <c r="N385" s="36" t="str">
        <f t="shared" si="69"/>
        <v xml:space="preserve"> </v>
      </c>
      <c r="O385" s="38" t="str">
        <f t="shared" si="70"/>
        <v xml:space="preserve"> </v>
      </c>
      <c r="P385" s="37" t="str">
        <f t="shared" si="71"/>
        <v xml:space="preserve"> </v>
      </c>
      <c r="Q385" s="36" t="str">
        <f t="shared" si="72"/>
        <v xml:space="preserve"> </v>
      </c>
      <c r="R385" s="29"/>
      <c r="S385" s="51"/>
      <c r="T385" s="72"/>
      <c r="U385" s="72"/>
      <c r="V385" s="72"/>
      <c r="W385" s="36"/>
      <c r="X385" s="37"/>
      <c r="Y385" s="37"/>
      <c r="Z385" s="36"/>
      <c r="AA385" s="37"/>
      <c r="AB385" s="37"/>
      <c r="AC385" s="36"/>
      <c r="AD385" s="37"/>
      <c r="AE385" s="37"/>
      <c r="AF385" s="36"/>
      <c r="AG385" s="72"/>
      <c r="AH385" s="37"/>
      <c r="AI385" s="36"/>
      <c r="AJ385" s="17"/>
      <c r="AK385" s="57"/>
    </row>
    <row r="386" spans="1:37" ht="15.75" customHeight="1">
      <c r="A386" s="30"/>
      <c r="B386" s="31"/>
      <c r="C386" s="31"/>
      <c r="D386" s="31"/>
      <c r="E386" s="33"/>
      <c r="F386" s="34"/>
      <c r="G386" s="35"/>
      <c r="H386" s="36" t="str">
        <f t="shared" si="66"/>
        <v/>
      </c>
      <c r="I386" s="34"/>
      <c r="J386" s="35"/>
      <c r="K386" s="36" t="str">
        <f t="shared" si="67"/>
        <v/>
      </c>
      <c r="L386" s="34"/>
      <c r="M386" s="37" t="str">
        <f t="shared" si="68"/>
        <v xml:space="preserve"> </v>
      </c>
      <c r="N386" s="36" t="str">
        <f t="shared" si="69"/>
        <v xml:space="preserve"> </v>
      </c>
      <c r="O386" s="38" t="str">
        <f t="shared" si="70"/>
        <v xml:space="preserve"> </v>
      </c>
      <c r="P386" s="37" t="str">
        <f t="shared" si="71"/>
        <v xml:space="preserve"> </v>
      </c>
      <c r="Q386" s="36" t="str">
        <f t="shared" si="72"/>
        <v xml:space="preserve"> </v>
      </c>
      <c r="R386" s="29"/>
      <c r="S386" s="30"/>
      <c r="T386" s="31"/>
      <c r="U386" s="31"/>
      <c r="V386" s="31"/>
      <c r="W386" s="33"/>
      <c r="X386" s="35"/>
      <c r="Y386" s="35"/>
      <c r="Z386" s="33"/>
      <c r="AA386" s="35"/>
      <c r="AB386" s="35"/>
      <c r="AC386" s="33"/>
      <c r="AD386" s="35"/>
      <c r="AE386" s="35"/>
      <c r="AF386" s="33"/>
      <c r="AG386" s="31"/>
      <c r="AH386" s="35"/>
      <c r="AI386" s="33"/>
      <c r="AJ386" s="29"/>
      <c r="AK386" s="57"/>
    </row>
    <row r="387" spans="1:37" ht="16.5" customHeight="1">
      <c r="A387" s="30"/>
      <c r="B387" s="31"/>
      <c r="C387" s="31"/>
      <c r="D387" s="31"/>
      <c r="E387" s="33"/>
      <c r="F387" s="34"/>
      <c r="G387" s="35"/>
      <c r="H387" s="36" t="str">
        <f t="shared" si="66"/>
        <v/>
      </c>
      <c r="I387" s="34"/>
      <c r="J387" s="35"/>
      <c r="K387" s="36" t="str">
        <f t="shared" si="67"/>
        <v/>
      </c>
      <c r="L387" s="34"/>
      <c r="M387" s="37" t="str">
        <f t="shared" si="68"/>
        <v xml:space="preserve"> </v>
      </c>
      <c r="N387" s="36" t="str">
        <f t="shared" si="69"/>
        <v xml:space="preserve"> </v>
      </c>
      <c r="O387" s="38" t="str">
        <f t="shared" si="70"/>
        <v xml:space="preserve"> </v>
      </c>
      <c r="P387" s="37" t="str">
        <f t="shared" si="71"/>
        <v xml:space="preserve"> </v>
      </c>
      <c r="Q387" s="36" t="str">
        <f t="shared" si="72"/>
        <v xml:space="preserve"> </v>
      </c>
      <c r="R387" s="29"/>
      <c r="S387" s="51"/>
      <c r="T387" s="72"/>
      <c r="U387" s="72"/>
      <c r="V387" s="72"/>
      <c r="W387" s="36"/>
      <c r="X387" s="37"/>
      <c r="Y387" s="37"/>
      <c r="Z387" s="36"/>
      <c r="AA387" s="37"/>
      <c r="AB387" s="37"/>
      <c r="AC387" s="36"/>
      <c r="AD387" s="37"/>
      <c r="AE387" s="37"/>
      <c r="AF387" s="36"/>
      <c r="AG387" s="72"/>
      <c r="AH387" s="37"/>
      <c r="AI387" s="36"/>
      <c r="AJ387" s="17"/>
      <c r="AK387" s="57"/>
    </row>
    <row r="388" spans="1:37" ht="16.5" customHeight="1">
      <c r="A388" s="30"/>
      <c r="B388" s="31"/>
      <c r="C388" s="31"/>
      <c r="D388" s="31"/>
      <c r="E388" s="33"/>
      <c r="F388" s="34"/>
      <c r="G388" s="35"/>
      <c r="H388" s="36" t="str">
        <f t="shared" si="66"/>
        <v/>
      </c>
      <c r="I388" s="34"/>
      <c r="J388" s="35"/>
      <c r="K388" s="36" t="str">
        <f t="shared" si="67"/>
        <v/>
      </c>
      <c r="L388" s="34"/>
      <c r="M388" s="37" t="str">
        <f t="shared" si="68"/>
        <v xml:space="preserve"> </v>
      </c>
      <c r="N388" s="36" t="str">
        <f t="shared" si="69"/>
        <v xml:space="preserve"> </v>
      </c>
      <c r="O388" s="38" t="str">
        <f t="shared" si="70"/>
        <v xml:space="preserve"> </v>
      </c>
      <c r="P388" s="37" t="str">
        <f t="shared" si="71"/>
        <v xml:space="preserve"> </v>
      </c>
      <c r="Q388" s="36" t="str">
        <f t="shared" si="72"/>
        <v xml:space="preserve"> </v>
      </c>
      <c r="R388" s="29"/>
      <c r="S388" s="30"/>
      <c r="T388" s="31"/>
      <c r="U388" s="31"/>
      <c r="V388" s="31"/>
      <c r="W388" s="33"/>
      <c r="X388" s="35"/>
      <c r="Y388" s="35"/>
      <c r="Z388" s="33"/>
      <c r="AA388" s="35"/>
      <c r="AB388" s="35"/>
      <c r="AC388" s="33"/>
      <c r="AD388" s="35"/>
      <c r="AE388" s="35"/>
      <c r="AF388" s="33"/>
      <c r="AG388" s="31"/>
      <c r="AH388" s="35"/>
      <c r="AI388" s="33"/>
      <c r="AJ388" s="29"/>
      <c r="AK388" s="57"/>
    </row>
    <row r="389" spans="1:37" ht="16.5" customHeight="1">
      <c r="A389" s="30"/>
      <c r="B389" s="31"/>
      <c r="C389" s="31"/>
      <c r="D389" s="31"/>
      <c r="E389" s="33"/>
      <c r="F389" s="34"/>
      <c r="G389" s="35"/>
      <c r="H389" s="36" t="str">
        <f t="shared" si="66"/>
        <v/>
      </c>
      <c r="I389" s="34"/>
      <c r="J389" s="35"/>
      <c r="K389" s="36" t="str">
        <f t="shared" si="67"/>
        <v/>
      </c>
      <c r="L389" s="34"/>
      <c r="M389" s="37" t="str">
        <f t="shared" si="68"/>
        <v xml:space="preserve"> </v>
      </c>
      <c r="N389" s="36" t="str">
        <f t="shared" si="69"/>
        <v xml:space="preserve"> </v>
      </c>
      <c r="O389" s="38" t="str">
        <f t="shared" si="70"/>
        <v xml:space="preserve"> </v>
      </c>
      <c r="P389" s="37" t="str">
        <f t="shared" si="71"/>
        <v xml:space="preserve"> </v>
      </c>
      <c r="Q389" s="36" t="str">
        <f t="shared" si="72"/>
        <v xml:space="preserve"> </v>
      </c>
      <c r="R389" s="29"/>
      <c r="S389" s="51"/>
      <c r="T389" s="72"/>
      <c r="U389" s="72"/>
      <c r="V389" s="72"/>
      <c r="W389" s="36"/>
      <c r="X389" s="37"/>
      <c r="Y389" s="37"/>
      <c r="Z389" s="36"/>
      <c r="AA389" s="37"/>
      <c r="AB389" s="37"/>
      <c r="AC389" s="36"/>
      <c r="AD389" s="37"/>
      <c r="AE389" s="37"/>
      <c r="AF389" s="36"/>
      <c r="AG389" s="72"/>
      <c r="AH389" s="37"/>
      <c r="AI389" s="36"/>
      <c r="AJ389" s="17"/>
      <c r="AK389" s="57"/>
    </row>
    <row r="390" spans="1:37" ht="16.5" customHeight="1">
      <c r="A390" s="30"/>
      <c r="B390" s="31"/>
      <c r="C390" s="31"/>
      <c r="D390" s="31"/>
      <c r="E390" s="33"/>
      <c r="F390" s="34"/>
      <c r="G390" s="35"/>
      <c r="H390" s="36" t="str">
        <f t="shared" si="66"/>
        <v/>
      </c>
      <c r="I390" s="34"/>
      <c r="J390" s="35"/>
      <c r="K390" s="36" t="str">
        <f t="shared" si="67"/>
        <v/>
      </c>
      <c r="L390" s="34"/>
      <c r="M390" s="37" t="str">
        <f t="shared" si="68"/>
        <v xml:space="preserve"> </v>
      </c>
      <c r="N390" s="36" t="str">
        <f t="shared" si="69"/>
        <v xml:space="preserve"> </v>
      </c>
      <c r="O390" s="38" t="str">
        <f t="shared" si="70"/>
        <v xml:space="preserve"> </v>
      </c>
      <c r="P390" s="37" t="str">
        <f t="shared" si="71"/>
        <v xml:space="preserve"> </v>
      </c>
      <c r="Q390" s="36" t="str">
        <f t="shared" si="72"/>
        <v xml:space="preserve"> </v>
      </c>
      <c r="R390" s="29"/>
      <c r="S390" s="30"/>
      <c r="T390" s="31"/>
      <c r="U390" s="31"/>
      <c r="V390" s="31"/>
      <c r="W390" s="33"/>
      <c r="X390" s="35"/>
      <c r="Y390" s="35"/>
      <c r="Z390" s="33"/>
      <c r="AA390" s="35"/>
      <c r="AB390" s="35"/>
      <c r="AC390" s="33"/>
      <c r="AD390" s="35"/>
      <c r="AE390" s="35"/>
      <c r="AF390" s="33"/>
      <c r="AG390" s="31"/>
      <c r="AH390" s="35"/>
      <c r="AI390" s="33"/>
      <c r="AJ390" s="29"/>
      <c r="AK390" s="57"/>
    </row>
    <row r="391" spans="1:37" ht="16.5" customHeight="1">
      <c r="A391" s="30"/>
      <c r="B391" s="31"/>
      <c r="C391" s="31"/>
      <c r="D391" s="31"/>
      <c r="E391" s="33"/>
      <c r="F391" s="34"/>
      <c r="G391" s="35"/>
      <c r="H391" s="36" t="str">
        <f t="shared" si="66"/>
        <v/>
      </c>
      <c r="I391" s="34"/>
      <c r="J391" s="35"/>
      <c r="K391" s="36" t="str">
        <f t="shared" si="67"/>
        <v/>
      </c>
      <c r="L391" s="34"/>
      <c r="M391" s="37" t="str">
        <f t="shared" si="68"/>
        <v xml:space="preserve"> </v>
      </c>
      <c r="N391" s="36" t="str">
        <f t="shared" si="69"/>
        <v xml:space="preserve"> </v>
      </c>
      <c r="O391" s="38" t="str">
        <f t="shared" si="70"/>
        <v xml:space="preserve"> </v>
      </c>
      <c r="P391" s="37" t="str">
        <f t="shared" si="71"/>
        <v xml:space="preserve"> </v>
      </c>
      <c r="Q391" s="36" t="str">
        <f t="shared" si="72"/>
        <v xml:space="preserve"> </v>
      </c>
      <c r="R391" s="29"/>
      <c r="S391" s="51"/>
      <c r="T391" s="72"/>
      <c r="U391" s="72"/>
      <c r="V391" s="72"/>
      <c r="W391" s="36"/>
      <c r="X391" s="37"/>
      <c r="Y391" s="37"/>
      <c r="Z391" s="36"/>
      <c r="AA391" s="37"/>
      <c r="AB391" s="37"/>
      <c r="AC391" s="36"/>
      <c r="AD391" s="37"/>
      <c r="AE391" s="37"/>
      <c r="AF391" s="36"/>
      <c r="AG391" s="72"/>
      <c r="AH391" s="37"/>
      <c r="AI391" s="36"/>
      <c r="AJ391" s="17"/>
      <c r="AK391" s="57"/>
    </row>
    <row r="392" spans="1:37" ht="16.5" customHeight="1">
      <c r="A392" s="30"/>
      <c r="B392" s="31"/>
      <c r="C392" s="31"/>
      <c r="D392" s="31"/>
      <c r="E392" s="33"/>
      <c r="F392" s="34"/>
      <c r="G392" s="35"/>
      <c r="H392" s="36" t="str">
        <f t="shared" si="66"/>
        <v/>
      </c>
      <c r="I392" s="34"/>
      <c r="J392" s="35"/>
      <c r="K392" s="36" t="str">
        <f t="shared" si="67"/>
        <v/>
      </c>
      <c r="L392" s="34"/>
      <c r="M392" s="37" t="str">
        <f t="shared" si="68"/>
        <v xml:space="preserve"> </v>
      </c>
      <c r="N392" s="36" t="str">
        <f t="shared" si="69"/>
        <v xml:space="preserve"> </v>
      </c>
      <c r="O392" s="38" t="str">
        <f t="shared" si="70"/>
        <v xml:space="preserve"> </v>
      </c>
      <c r="P392" s="37" t="str">
        <f t="shared" si="71"/>
        <v xml:space="preserve"> </v>
      </c>
      <c r="Q392" s="36" t="str">
        <f t="shared" si="72"/>
        <v xml:space="preserve"> </v>
      </c>
      <c r="R392" s="29"/>
      <c r="S392" s="30"/>
      <c r="T392" s="31"/>
      <c r="U392" s="31"/>
      <c r="V392" s="31"/>
      <c r="W392" s="33"/>
      <c r="X392" s="35"/>
      <c r="Y392" s="35"/>
      <c r="Z392" s="33"/>
      <c r="AA392" s="35"/>
      <c r="AB392" s="35"/>
      <c r="AC392" s="33"/>
      <c r="AD392" s="35"/>
      <c r="AE392" s="35"/>
      <c r="AF392" s="33"/>
      <c r="AG392" s="31"/>
      <c r="AH392" s="35"/>
      <c r="AI392" s="33"/>
      <c r="AJ392" s="29"/>
      <c r="AK392" s="57"/>
    </row>
    <row r="393" spans="1:37" ht="16.5" customHeight="1">
      <c r="A393" s="30"/>
      <c r="B393" s="31"/>
      <c r="C393" s="31"/>
      <c r="D393" s="31"/>
      <c r="E393" s="33"/>
      <c r="F393" s="34"/>
      <c r="G393" s="35"/>
      <c r="H393" s="36" t="str">
        <f t="shared" si="66"/>
        <v/>
      </c>
      <c r="I393" s="34"/>
      <c r="J393" s="35"/>
      <c r="K393" s="36" t="str">
        <f t="shared" si="67"/>
        <v/>
      </c>
      <c r="L393" s="34"/>
      <c r="M393" s="37" t="str">
        <f t="shared" si="68"/>
        <v xml:space="preserve"> </v>
      </c>
      <c r="N393" s="36" t="str">
        <f t="shared" si="69"/>
        <v xml:space="preserve"> </v>
      </c>
      <c r="O393" s="38" t="str">
        <f t="shared" si="70"/>
        <v xml:space="preserve"> </v>
      </c>
      <c r="P393" s="37" t="str">
        <f t="shared" si="71"/>
        <v xml:space="preserve"> </v>
      </c>
      <c r="Q393" s="36" t="str">
        <f t="shared" si="72"/>
        <v xml:space="preserve"> </v>
      </c>
      <c r="R393" s="29"/>
      <c r="S393" s="51"/>
      <c r="T393" s="72"/>
      <c r="U393" s="72"/>
      <c r="V393" s="72"/>
      <c r="W393" s="36"/>
      <c r="X393" s="37"/>
      <c r="Y393" s="37"/>
      <c r="Z393" s="36"/>
      <c r="AA393" s="37"/>
      <c r="AB393" s="37"/>
      <c r="AC393" s="36"/>
      <c r="AD393" s="37"/>
      <c r="AE393" s="37"/>
      <c r="AF393" s="36"/>
      <c r="AG393" s="72"/>
      <c r="AH393" s="37"/>
      <c r="AI393" s="36"/>
      <c r="AJ393" s="17"/>
      <c r="AK393" s="57"/>
    </row>
    <row r="394" spans="1:37" ht="16.5" customHeight="1">
      <c r="A394" s="30"/>
      <c r="B394" s="31"/>
      <c r="C394" s="31"/>
      <c r="D394" s="31"/>
      <c r="E394" s="33"/>
      <c r="F394" s="34"/>
      <c r="G394" s="35"/>
      <c r="H394" s="36" t="str">
        <f t="shared" si="66"/>
        <v/>
      </c>
      <c r="I394" s="34"/>
      <c r="J394" s="35"/>
      <c r="K394" s="36" t="str">
        <f t="shared" si="67"/>
        <v/>
      </c>
      <c r="L394" s="34"/>
      <c r="M394" s="37" t="str">
        <f t="shared" si="68"/>
        <v xml:space="preserve"> </v>
      </c>
      <c r="N394" s="36" t="str">
        <f t="shared" si="69"/>
        <v xml:space="preserve"> </v>
      </c>
      <c r="O394" s="38" t="str">
        <f t="shared" si="70"/>
        <v xml:space="preserve"> </v>
      </c>
      <c r="P394" s="37" t="str">
        <f t="shared" si="71"/>
        <v xml:space="preserve"> </v>
      </c>
      <c r="Q394" s="36" t="str">
        <f t="shared" si="72"/>
        <v xml:space="preserve"> </v>
      </c>
      <c r="R394" s="29"/>
      <c r="S394" s="30"/>
      <c r="T394" s="31"/>
      <c r="U394" s="31"/>
      <c r="V394" s="31"/>
      <c r="W394" s="33"/>
      <c r="X394" s="35"/>
      <c r="Y394" s="35"/>
      <c r="Z394" s="33"/>
      <c r="AA394" s="35"/>
      <c r="AB394" s="35"/>
      <c r="AC394" s="33"/>
      <c r="AD394" s="35"/>
      <c r="AE394" s="35"/>
      <c r="AF394" s="33"/>
      <c r="AG394" s="31"/>
      <c r="AH394" s="35"/>
      <c r="AI394" s="33"/>
      <c r="AJ394" s="29"/>
      <c r="AK394" s="57"/>
    </row>
    <row r="395" spans="1:37" ht="16.5" customHeight="1">
      <c r="A395" s="30"/>
      <c r="B395" s="31"/>
      <c r="C395" s="31"/>
      <c r="D395" s="31"/>
      <c r="E395" s="33"/>
      <c r="F395" s="34"/>
      <c r="G395" s="35"/>
      <c r="H395" s="36" t="str">
        <f t="shared" si="66"/>
        <v/>
      </c>
      <c r="I395" s="34"/>
      <c r="J395" s="35"/>
      <c r="K395" s="36" t="str">
        <f t="shared" si="67"/>
        <v/>
      </c>
      <c r="L395" s="34"/>
      <c r="M395" s="37" t="str">
        <f t="shared" si="68"/>
        <v xml:space="preserve"> </v>
      </c>
      <c r="N395" s="36" t="str">
        <f t="shared" si="69"/>
        <v xml:space="preserve"> </v>
      </c>
      <c r="O395" s="38" t="str">
        <f t="shared" si="70"/>
        <v xml:space="preserve"> </v>
      </c>
      <c r="P395" s="37" t="str">
        <f t="shared" si="71"/>
        <v xml:space="preserve"> </v>
      </c>
      <c r="Q395" s="36" t="str">
        <f t="shared" si="72"/>
        <v xml:space="preserve"> </v>
      </c>
      <c r="R395" s="29"/>
      <c r="S395" s="51"/>
      <c r="T395" s="72"/>
      <c r="U395" s="72"/>
      <c r="V395" s="72"/>
      <c r="W395" s="36"/>
      <c r="X395" s="37"/>
      <c r="Y395" s="37"/>
      <c r="Z395" s="36"/>
      <c r="AA395" s="37"/>
      <c r="AB395" s="37"/>
      <c r="AC395" s="36"/>
      <c r="AD395" s="37"/>
      <c r="AE395" s="37"/>
      <c r="AF395" s="36"/>
      <c r="AG395" s="72"/>
      <c r="AH395" s="37"/>
      <c r="AI395" s="36"/>
      <c r="AJ395" s="17"/>
      <c r="AK395" s="57"/>
    </row>
    <row r="396" spans="1:37" ht="16.5" customHeight="1">
      <c r="A396" s="30"/>
      <c r="B396" s="31"/>
      <c r="C396" s="31"/>
      <c r="D396" s="31"/>
      <c r="E396" s="33"/>
      <c r="F396" s="34"/>
      <c r="G396" s="35"/>
      <c r="H396" s="36" t="str">
        <f t="shared" si="66"/>
        <v/>
      </c>
      <c r="I396" s="34"/>
      <c r="J396" s="35"/>
      <c r="K396" s="36" t="str">
        <f t="shared" si="67"/>
        <v/>
      </c>
      <c r="L396" s="34"/>
      <c r="M396" s="37" t="str">
        <f t="shared" si="68"/>
        <v xml:space="preserve"> </v>
      </c>
      <c r="N396" s="36" t="str">
        <f t="shared" si="69"/>
        <v xml:space="preserve"> </v>
      </c>
      <c r="O396" s="38" t="str">
        <f t="shared" si="70"/>
        <v xml:space="preserve"> </v>
      </c>
      <c r="P396" s="37" t="str">
        <f t="shared" si="71"/>
        <v xml:space="preserve"> </v>
      </c>
      <c r="Q396" s="36" t="str">
        <f t="shared" si="72"/>
        <v xml:space="preserve"> </v>
      </c>
      <c r="R396" s="29"/>
      <c r="S396" s="30"/>
      <c r="T396" s="31"/>
      <c r="U396" s="31"/>
      <c r="V396" s="31"/>
      <c r="W396" s="33"/>
      <c r="X396" s="35"/>
      <c r="Y396" s="35"/>
      <c r="Z396" s="33"/>
      <c r="AA396" s="35"/>
      <c r="AB396" s="35"/>
      <c r="AC396" s="33"/>
      <c r="AD396" s="35"/>
      <c r="AE396" s="35"/>
      <c r="AF396" s="33"/>
      <c r="AG396" s="31"/>
      <c r="AH396" s="35"/>
      <c r="AI396" s="33"/>
      <c r="AJ396" s="29"/>
      <c r="AK396" s="57"/>
    </row>
    <row r="397" spans="1:37" ht="16.5" customHeight="1">
      <c r="A397" s="30"/>
      <c r="B397" s="31"/>
      <c r="C397" s="31"/>
      <c r="D397" s="31"/>
      <c r="E397" s="33"/>
      <c r="F397" s="34"/>
      <c r="G397" s="35"/>
      <c r="H397" s="36" t="str">
        <f t="shared" si="66"/>
        <v/>
      </c>
      <c r="I397" s="34"/>
      <c r="J397" s="35"/>
      <c r="K397" s="36" t="str">
        <f t="shared" si="67"/>
        <v/>
      </c>
      <c r="L397" s="34"/>
      <c r="M397" s="37" t="str">
        <f t="shared" si="68"/>
        <v xml:space="preserve"> </v>
      </c>
      <c r="N397" s="36" t="str">
        <f t="shared" si="69"/>
        <v xml:space="preserve"> </v>
      </c>
      <c r="O397" s="38" t="str">
        <f t="shared" si="70"/>
        <v xml:space="preserve"> </v>
      </c>
      <c r="P397" s="37" t="str">
        <f t="shared" si="71"/>
        <v xml:space="preserve"> </v>
      </c>
      <c r="Q397" s="36" t="str">
        <f t="shared" si="72"/>
        <v xml:space="preserve"> </v>
      </c>
      <c r="R397" s="29"/>
      <c r="S397" s="51"/>
      <c r="T397" s="72"/>
      <c r="U397" s="72"/>
      <c r="V397" s="72"/>
      <c r="W397" s="36"/>
      <c r="X397" s="37"/>
      <c r="Y397" s="37"/>
      <c r="Z397" s="36"/>
      <c r="AA397" s="37"/>
      <c r="AB397" s="37"/>
      <c r="AC397" s="36"/>
      <c r="AD397" s="37"/>
      <c r="AE397" s="37"/>
      <c r="AF397" s="36"/>
      <c r="AG397" s="72"/>
      <c r="AH397" s="37"/>
      <c r="AI397" s="36"/>
      <c r="AJ397" s="17"/>
      <c r="AK397" s="57"/>
    </row>
    <row r="398" spans="1:37" ht="16.5" customHeight="1">
      <c r="A398" s="30"/>
      <c r="B398" s="31"/>
      <c r="C398" s="31"/>
      <c r="D398" s="31"/>
      <c r="E398" s="33"/>
      <c r="F398" s="34"/>
      <c r="G398" s="35"/>
      <c r="H398" s="36" t="str">
        <f t="shared" si="66"/>
        <v/>
      </c>
      <c r="I398" s="34"/>
      <c r="J398" s="35"/>
      <c r="K398" s="36" t="str">
        <f t="shared" si="67"/>
        <v/>
      </c>
      <c r="L398" s="34"/>
      <c r="M398" s="37" t="str">
        <f t="shared" si="68"/>
        <v xml:space="preserve"> </v>
      </c>
      <c r="N398" s="36" t="str">
        <f t="shared" si="69"/>
        <v xml:space="preserve"> </v>
      </c>
      <c r="O398" s="38" t="str">
        <f t="shared" si="70"/>
        <v xml:space="preserve"> </v>
      </c>
      <c r="P398" s="37" t="str">
        <f t="shared" si="71"/>
        <v xml:space="preserve"> </v>
      </c>
      <c r="Q398" s="36" t="str">
        <f t="shared" si="72"/>
        <v xml:space="preserve"> </v>
      </c>
      <c r="R398" s="29"/>
      <c r="S398" s="30"/>
      <c r="T398" s="31"/>
      <c r="U398" s="31"/>
      <c r="V398" s="31"/>
      <c r="W398" s="33"/>
      <c r="X398" s="35"/>
      <c r="Y398" s="35"/>
      <c r="Z398" s="33"/>
      <c r="AA398" s="35"/>
      <c r="AB398" s="35"/>
      <c r="AC398" s="33"/>
      <c r="AD398" s="35"/>
      <c r="AE398" s="35"/>
      <c r="AF398" s="33"/>
      <c r="AG398" s="31"/>
      <c r="AH398" s="35"/>
      <c r="AI398" s="33"/>
      <c r="AJ398" s="29"/>
      <c r="AK398" s="57"/>
    </row>
    <row r="399" spans="1:37" ht="16.5" customHeight="1">
      <c r="A399" s="30"/>
      <c r="B399" s="31"/>
      <c r="C399" s="31"/>
      <c r="D399" s="31"/>
      <c r="E399" s="33"/>
      <c r="F399" s="34"/>
      <c r="G399" s="35"/>
      <c r="H399" s="36" t="str">
        <f t="shared" si="66"/>
        <v/>
      </c>
      <c r="I399" s="34"/>
      <c r="J399" s="35"/>
      <c r="K399" s="36" t="str">
        <f t="shared" si="67"/>
        <v/>
      </c>
      <c r="L399" s="34"/>
      <c r="M399" s="37" t="str">
        <f t="shared" si="68"/>
        <v xml:space="preserve"> </v>
      </c>
      <c r="N399" s="36" t="str">
        <f t="shared" si="69"/>
        <v xml:space="preserve"> </v>
      </c>
      <c r="O399" s="38" t="str">
        <f t="shared" si="70"/>
        <v xml:space="preserve"> </v>
      </c>
      <c r="P399" s="37" t="str">
        <f t="shared" si="71"/>
        <v xml:space="preserve"> </v>
      </c>
      <c r="Q399" s="36" t="str">
        <f t="shared" si="72"/>
        <v xml:space="preserve"> </v>
      </c>
      <c r="R399" s="29"/>
      <c r="S399" s="51"/>
      <c r="T399" s="72"/>
      <c r="U399" s="72"/>
      <c r="V399" s="72"/>
      <c r="W399" s="36"/>
      <c r="X399" s="37"/>
      <c r="Y399" s="37"/>
      <c r="Z399" s="36"/>
      <c r="AA399" s="37"/>
      <c r="AB399" s="37"/>
      <c r="AC399" s="36"/>
      <c r="AD399" s="37"/>
      <c r="AE399" s="37"/>
      <c r="AF399" s="36"/>
      <c r="AG399" s="72"/>
      <c r="AH399" s="37"/>
      <c r="AI399" s="36"/>
      <c r="AJ399" s="17"/>
      <c r="AK399" s="57"/>
    </row>
    <row r="400" spans="1:37" ht="16.5" customHeight="1">
      <c r="A400" s="30"/>
      <c r="B400" s="31"/>
      <c r="C400" s="31"/>
      <c r="D400" s="31"/>
      <c r="E400" s="33"/>
      <c r="F400" s="34"/>
      <c r="G400" s="35"/>
      <c r="H400" s="36" t="str">
        <f t="shared" si="66"/>
        <v/>
      </c>
      <c r="I400" s="34"/>
      <c r="J400" s="35"/>
      <c r="K400" s="36" t="str">
        <f t="shared" si="67"/>
        <v/>
      </c>
      <c r="L400" s="34"/>
      <c r="M400" s="37" t="str">
        <f t="shared" si="68"/>
        <v xml:space="preserve"> </v>
      </c>
      <c r="N400" s="36" t="str">
        <f t="shared" si="69"/>
        <v xml:space="preserve"> </v>
      </c>
      <c r="O400" s="38" t="str">
        <f t="shared" si="70"/>
        <v xml:space="preserve"> </v>
      </c>
      <c r="P400" s="37" t="str">
        <f t="shared" si="71"/>
        <v xml:space="preserve"> </v>
      </c>
      <c r="Q400" s="36" t="str">
        <f t="shared" si="72"/>
        <v xml:space="preserve"> </v>
      </c>
      <c r="R400" s="29"/>
      <c r="S400" s="30"/>
      <c r="T400" s="31"/>
      <c r="U400" s="31"/>
      <c r="V400" s="31"/>
      <c r="W400" s="33"/>
      <c r="X400" s="35"/>
      <c r="Y400" s="35"/>
      <c r="Z400" s="33"/>
      <c r="AA400" s="35"/>
      <c r="AB400" s="35"/>
      <c r="AC400" s="33"/>
      <c r="AD400" s="35"/>
      <c r="AE400" s="35"/>
      <c r="AF400" s="33"/>
      <c r="AG400" s="31"/>
      <c r="AH400" s="35"/>
      <c r="AI400" s="33"/>
      <c r="AJ400" s="29"/>
      <c r="AK400" s="57"/>
    </row>
    <row r="401" spans="1:37" ht="16.5" customHeight="1">
      <c r="A401" s="30"/>
      <c r="B401" s="31"/>
      <c r="C401" s="31"/>
      <c r="D401" s="31"/>
      <c r="E401" s="33"/>
      <c r="F401" s="34"/>
      <c r="G401" s="35"/>
      <c r="H401" s="36" t="str">
        <f t="shared" si="66"/>
        <v/>
      </c>
      <c r="I401" s="34"/>
      <c r="J401" s="35"/>
      <c r="K401" s="36" t="str">
        <f t="shared" si="67"/>
        <v/>
      </c>
      <c r="L401" s="34"/>
      <c r="M401" s="37" t="str">
        <f t="shared" si="68"/>
        <v xml:space="preserve"> </v>
      </c>
      <c r="N401" s="36" t="str">
        <f t="shared" si="69"/>
        <v xml:space="preserve"> </v>
      </c>
      <c r="O401" s="38" t="str">
        <f t="shared" si="70"/>
        <v xml:space="preserve"> </v>
      </c>
      <c r="P401" s="37" t="str">
        <f t="shared" si="71"/>
        <v xml:space="preserve"> </v>
      </c>
      <c r="Q401" s="36" t="str">
        <f t="shared" si="72"/>
        <v xml:space="preserve"> </v>
      </c>
      <c r="R401" s="29"/>
      <c r="S401" s="51"/>
      <c r="T401" s="72"/>
      <c r="U401" s="72"/>
      <c r="V401" s="72"/>
      <c r="W401" s="36"/>
      <c r="X401" s="37"/>
      <c r="Y401" s="37"/>
      <c r="Z401" s="36"/>
      <c r="AA401" s="37"/>
      <c r="AB401" s="37"/>
      <c r="AC401" s="36"/>
      <c r="AD401" s="37"/>
      <c r="AE401" s="37"/>
      <c r="AF401" s="36"/>
      <c r="AG401" s="72"/>
      <c r="AH401" s="37"/>
      <c r="AI401" s="36"/>
      <c r="AJ401" s="17"/>
      <c r="AK401" s="57"/>
    </row>
    <row r="402" spans="1:37" ht="16.5" customHeight="1">
      <c r="A402" s="30"/>
      <c r="B402" s="31"/>
      <c r="C402" s="31"/>
      <c r="D402" s="31"/>
      <c r="E402" s="33"/>
      <c r="F402" s="34"/>
      <c r="G402" s="35"/>
      <c r="H402" s="36" t="str">
        <f t="shared" si="66"/>
        <v/>
      </c>
      <c r="I402" s="34"/>
      <c r="J402" s="35"/>
      <c r="K402" s="36" t="str">
        <f t="shared" si="67"/>
        <v/>
      </c>
      <c r="L402" s="34"/>
      <c r="M402" s="37" t="str">
        <f t="shared" si="68"/>
        <v xml:space="preserve"> </v>
      </c>
      <c r="N402" s="36" t="str">
        <f t="shared" si="69"/>
        <v xml:space="preserve"> </v>
      </c>
      <c r="O402" s="38" t="str">
        <f t="shared" si="70"/>
        <v xml:space="preserve"> </v>
      </c>
      <c r="P402" s="37" t="str">
        <f t="shared" si="71"/>
        <v xml:space="preserve"> </v>
      </c>
      <c r="Q402" s="36" t="str">
        <f t="shared" si="72"/>
        <v xml:space="preserve"> </v>
      </c>
      <c r="R402" s="29"/>
      <c r="S402" s="30"/>
      <c r="T402" s="31"/>
      <c r="U402" s="31"/>
      <c r="V402" s="31"/>
      <c r="W402" s="33"/>
      <c r="X402" s="35"/>
      <c r="Y402" s="35"/>
      <c r="Z402" s="33"/>
      <c r="AA402" s="35"/>
      <c r="AB402" s="35"/>
      <c r="AC402" s="33"/>
      <c r="AD402" s="35"/>
      <c r="AE402" s="35"/>
      <c r="AF402" s="33"/>
      <c r="AG402" s="31"/>
      <c r="AH402" s="35"/>
      <c r="AI402" s="33"/>
      <c r="AJ402" s="29"/>
      <c r="AK402" s="57"/>
    </row>
    <row r="403" spans="1:37" ht="16.5" customHeight="1">
      <c r="A403" s="30"/>
      <c r="B403" s="31"/>
      <c r="C403" s="31"/>
      <c r="D403" s="31"/>
      <c r="E403" s="33"/>
      <c r="F403" s="34"/>
      <c r="G403" s="35"/>
      <c r="H403" s="36" t="str">
        <f t="shared" si="66"/>
        <v/>
      </c>
      <c r="I403" s="34"/>
      <c r="J403" s="35"/>
      <c r="K403" s="36" t="str">
        <f t="shared" si="67"/>
        <v/>
      </c>
      <c r="L403" s="34"/>
      <c r="M403" s="37" t="str">
        <f t="shared" si="68"/>
        <v xml:space="preserve"> </v>
      </c>
      <c r="N403" s="36" t="str">
        <f t="shared" si="69"/>
        <v xml:space="preserve"> </v>
      </c>
      <c r="O403" s="38" t="str">
        <f t="shared" si="70"/>
        <v xml:space="preserve"> </v>
      </c>
      <c r="P403" s="37" t="str">
        <f t="shared" si="71"/>
        <v xml:space="preserve"> </v>
      </c>
      <c r="Q403" s="36" t="str">
        <f t="shared" si="72"/>
        <v xml:space="preserve"> </v>
      </c>
      <c r="R403" s="29"/>
      <c r="S403" s="51"/>
      <c r="T403" s="72"/>
      <c r="U403" s="72"/>
      <c r="V403" s="72"/>
      <c r="W403" s="36"/>
      <c r="X403" s="37"/>
      <c r="Y403" s="37"/>
      <c r="Z403" s="36"/>
      <c r="AA403" s="37"/>
      <c r="AB403" s="37"/>
      <c r="AC403" s="36"/>
      <c r="AD403" s="37"/>
      <c r="AE403" s="37"/>
      <c r="AF403" s="36"/>
      <c r="AG403" s="72"/>
      <c r="AH403" s="37"/>
      <c r="AI403" s="36"/>
      <c r="AJ403" s="17"/>
      <c r="AK403" s="57"/>
    </row>
    <row r="404" spans="1:37" ht="16.5" customHeight="1">
      <c r="A404" s="30"/>
      <c r="B404" s="31"/>
      <c r="C404" s="31"/>
      <c r="D404" s="31"/>
      <c r="E404" s="33"/>
      <c r="F404" s="34"/>
      <c r="G404" s="35"/>
      <c r="H404" s="36" t="str">
        <f t="shared" si="66"/>
        <v/>
      </c>
      <c r="I404" s="34"/>
      <c r="J404" s="35"/>
      <c r="K404" s="36" t="str">
        <f t="shared" si="67"/>
        <v/>
      </c>
      <c r="L404" s="34"/>
      <c r="M404" s="37" t="str">
        <f t="shared" si="68"/>
        <v xml:space="preserve"> </v>
      </c>
      <c r="N404" s="36" t="str">
        <f t="shared" si="69"/>
        <v xml:space="preserve"> </v>
      </c>
      <c r="O404" s="38" t="str">
        <f t="shared" si="70"/>
        <v xml:space="preserve"> </v>
      </c>
      <c r="P404" s="37" t="str">
        <f t="shared" si="71"/>
        <v xml:space="preserve"> </v>
      </c>
      <c r="Q404" s="36" t="str">
        <f t="shared" si="72"/>
        <v xml:space="preserve"> </v>
      </c>
      <c r="R404" s="29"/>
      <c r="S404" s="30"/>
      <c r="T404" s="31"/>
      <c r="U404" s="31"/>
      <c r="V404" s="31"/>
      <c r="W404" s="33"/>
      <c r="X404" s="35"/>
      <c r="Y404" s="35"/>
      <c r="Z404" s="33"/>
      <c r="AA404" s="35"/>
      <c r="AB404" s="35"/>
      <c r="AC404" s="33"/>
      <c r="AD404" s="35"/>
      <c r="AE404" s="35"/>
      <c r="AF404" s="33"/>
      <c r="AG404" s="31"/>
      <c r="AH404" s="35"/>
      <c r="AI404" s="33"/>
      <c r="AJ404" s="29"/>
      <c r="AK404" s="57"/>
    </row>
    <row r="405" spans="1:37" ht="16.5" customHeight="1">
      <c r="A405" s="30"/>
      <c r="B405" s="31"/>
      <c r="C405" s="31"/>
      <c r="D405" s="31"/>
      <c r="E405" s="33"/>
      <c r="F405" s="34"/>
      <c r="G405" s="35"/>
      <c r="H405" s="36" t="str">
        <f t="shared" si="66"/>
        <v/>
      </c>
      <c r="I405" s="34"/>
      <c r="J405" s="35"/>
      <c r="K405" s="36" t="str">
        <f t="shared" si="67"/>
        <v/>
      </c>
      <c r="L405" s="34"/>
      <c r="M405" s="37" t="str">
        <f t="shared" si="68"/>
        <v xml:space="preserve"> </v>
      </c>
      <c r="N405" s="36" t="str">
        <f t="shared" si="69"/>
        <v xml:space="preserve"> </v>
      </c>
      <c r="O405" s="38" t="str">
        <f t="shared" si="70"/>
        <v xml:space="preserve"> </v>
      </c>
      <c r="P405" s="37" t="str">
        <f t="shared" si="71"/>
        <v xml:space="preserve"> </v>
      </c>
      <c r="Q405" s="36" t="str">
        <f t="shared" si="72"/>
        <v xml:space="preserve"> </v>
      </c>
      <c r="R405" s="29"/>
      <c r="S405" s="51"/>
      <c r="T405" s="72"/>
      <c r="U405" s="72"/>
      <c r="V405" s="72"/>
      <c r="W405" s="36"/>
      <c r="X405" s="37"/>
      <c r="Y405" s="37"/>
      <c r="Z405" s="36"/>
      <c r="AA405" s="37"/>
      <c r="AB405" s="37"/>
      <c r="AC405" s="36"/>
      <c r="AD405" s="37"/>
      <c r="AE405" s="37"/>
      <c r="AF405" s="36"/>
      <c r="AG405" s="72"/>
      <c r="AH405" s="37"/>
      <c r="AI405" s="36"/>
      <c r="AJ405" s="17"/>
      <c r="AK405" s="57"/>
    </row>
    <row r="406" spans="1:37" ht="16.5" customHeight="1">
      <c r="A406" s="30"/>
      <c r="B406" s="31"/>
      <c r="C406" s="31"/>
      <c r="D406" s="31"/>
      <c r="E406" s="33"/>
      <c r="F406" s="34"/>
      <c r="G406" s="35"/>
      <c r="H406" s="36" t="str">
        <f t="shared" si="66"/>
        <v/>
      </c>
      <c r="I406" s="34"/>
      <c r="J406" s="35"/>
      <c r="K406" s="36" t="str">
        <f t="shared" si="67"/>
        <v/>
      </c>
      <c r="L406" s="34"/>
      <c r="M406" s="37" t="str">
        <f t="shared" si="68"/>
        <v xml:space="preserve"> </v>
      </c>
      <c r="N406" s="36" t="str">
        <f t="shared" si="69"/>
        <v xml:space="preserve"> </v>
      </c>
      <c r="O406" s="38" t="str">
        <f t="shared" si="70"/>
        <v xml:space="preserve"> </v>
      </c>
      <c r="P406" s="37" t="str">
        <f t="shared" si="71"/>
        <v xml:space="preserve"> </v>
      </c>
      <c r="Q406" s="36" t="str">
        <f t="shared" si="72"/>
        <v xml:space="preserve"> </v>
      </c>
      <c r="R406" s="29"/>
      <c r="S406" s="30"/>
      <c r="T406" s="31"/>
      <c r="U406" s="31"/>
      <c r="V406" s="31"/>
      <c r="W406" s="33"/>
      <c r="X406" s="35"/>
      <c r="Y406" s="35"/>
      <c r="Z406" s="33"/>
      <c r="AA406" s="35"/>
      <c r="AB406" s="35"/>
      <c r="AC406" s="33"/>
      <c r="AD406" s="35"/>
      <c r="AE406" s="35"/>
      <c r="AF406" s="33"/>
      <c r="AG406" s="31"/>
      <c r="AH406" s="35"/>
      <c r="AI406" s="33"/>
      <c r="AJ406" s="29"/>
      <c r="AK406" s="57"/>
    </row>
    <row r="407" spans="1:37" ht="16.5" customHeight="1">
      <c r="A407" s="30"/>
      <c r="B407" s="31"/>
      <c r="C407" s="31"/>
      <c r="D407" s="31"/>
      <c r="E407" s="33"/>
      <c r="F407" s="34"/>
      <c r="G407" s="35"/>
      <c r="H407" s="36" t="str">
        <f t="shared" si="66"/>
        <v/>
      </c>
      <c r="I407" s="34"/>
      <c r="J407" s="35"/>
      <c r="K407" s="36" t="str">
        <f t="shared" si="67"/>
        <v/>
      </c>
      <c r="L407" s="34"/>
      <c r="M407" s="37" t="str">
        <f t="shared" si="68"/>
        <v xml:space="preserve"> </v>
      </c>
      <c r="N407" s="36" t="str">
        <f t="shared" si="69"/>
        <v xml:space="preserve"> </v>
      </c>
      <c r="O407" s="38" t="str">
        <f t="shared" si="70"/>
        <v xml:space="preserve"> </v>
      </c>
      <c r="P407" s="37" t="str">
        <f t="shared" si="71"/>
        <v xml:space="preserve"> </v>
      </c>
      <c r="Q407" s="36" t="str">
        <f t="shared" si="72"/>
        <v xml:space="preserve"> </v>
      </c>
      <c r="R407" s="29"/>
      <c r="S407" s="51"/>
      <c r="T407" s="72"/>
      <c r="U407" s="72"/>
      <c r="V407" s="72"/>
      <c r="W407" s="36"/>
      <c r="X407" s="37"/>
      <c r="Y407" s="37"/>
      <c r="Z407" s="36"/>
      <c r="AA407" s="37"/>
      <c r="AB407" s="37"/>
      <c r="AC407" s="36"/>
      <c r="AD407" s="37"/>
      <c r="AE407" s="37"/>
      <c r="AF407" s="36"/>
      <c r="AG407" s="72"/>
      <c r="AH407" s="37"/>
      <c r="AI407" s="36"/>
      <c r="AJ407" s="17"/>
      <c r="AK407" s="57"/>
    </row>
    <row r="408" spans="1:37" ht="15.75" customHeight="1">
      <c r="A408" s="30"/>
      <c r="B408" s="31"/>
      <c r="C408" s="31"/>
      <c r="D408" s="31"/>
      <c r="E408" s="33"/>
      <c r="F408" s="34"/>
      <c r="G408" s="35"/>
      <c r="H408" s="36" t="str">
        <f t="shared" si="66"/>
        <v/>
      </c>
      <c r="I408" s="34"/>
      <c r="J408" s="35"/>
      <c r="K408" s="36" t="str">
        <f t="shared" si="67"/>
        <v/>
      </c>
      <c r="L408" s="34"/>
      <c r="M408" s="37" t="str">
        <f t="shared" si="68"/>
        <v xml:space="preserve"> </v>
      </c>
      <c r="N408" s="36" t="str">
        <f t="shared" si="69"/>
        <v xml:space="preserve"> </v>
      </c>
      <c r="O408" s="38" t="str">
        <f t="shared" si="70"/>
        <v xml:space="preserve"> </v>
      </c>
      <c r="P408" s="37" t="str">
        <f t="shared" si="71"/>
        <v xml:space="preserve"> </v>
      </c>
      <c r="Q408" s="36" t="str">
        <f t="shared" si="72"/>
        <v xml:space="preserve"> </v>
      </c>
      <c r="R408" s="29"/>
      <c r="S408" s="30"/>
      <c r="T408" s="31"/>
      <c r="U408" s="31"/>
      <c r="V408" s="31"/>
      <c r="W408" s="33"/>
      <c r="X408" s="35"/>
      <c r="Y408" s="35"/>
      <c r="Z408" s="33"/>
      <c r="AA408" s="35"/>
      <c r="AB408" s="35"/>
      <c r="AC408" s="33"/>
      <c r="AD408" s="35"/>
      <c r="AE408" s="35"/>
      <c r="AF408" s="33"/>
      <c r="AG408" s="31"/>
      <c r="AH408" s="35"/>
      <c r="AI408" s="33"/>
      <c r="AJ408" s="29"/>
      <c r="AK408" s="57"/>
    </row>
    <row r="409" spans="1:37" ht="15.75" customHeight="1">
      <c r="A409" s="30"/>
      <c r="B409" s="31"/>
      <c r="C409" s="31"/>
      <c r="D409" s="31"/>
      <c r="E409" s="33"/>
      <c r="F409" s="34"/>
      <c r="G409" s="35"/>
      <c r="H409" s="36" t="str">
        <f t="shared" si="66"/>
        <v/>
      </c>
      <c r="I409" s="34"/>
      <c r="J409" s="35"/>
      <c r="K409" s="36" t="str">
        <f t="shared" si="67"/>
        <v/>
      </c>
      <c r="L409" s="34"/>
      <c r="M409" s="37" t="str">
        <f t="shared" si="68"/>
        <v xml:space="preserve"> </v>
      </c>
      <c r="N409" s="36" t="str">
        <f t="shared" si="69"/>
        <v xml:space="preserve"> </v>
      </c>
      <c r="O409" s="38" t="str">
        <f t="shared" si="70"/>
        <v xml:space="preserve"> </v>
      </c>
      <c r="P409" s="37" t="str">
        <f t="shared" si="71"/>
        <v xml:space="preserve"> </v>
      </c>
      <c r="Q409" s="36" t="str">
        <f t="shared" si="72"/>
        <v xml:space="preserve"> </v>
      </c>
      <c r="R409" s="29"/>
      <c r="S409" s="51"/>
      <c r="T409" s="72"/>
      <c r="U409" s="72"/>
      <c r="V409" s="72"/>
      <c r="W409" s="36"/>
      <c r="X409" s="37"/>
      <c r="Y409" s="37"/>
      <c r="Z409" s="36"/>
      <c r="AA409" s="37"/>
      <c r="AB409" s="37"/>
      <c r="AC409" s="36"/>
      <c r="AD409" s="37"/>
      <c r="AE409" s="37"/>
      <c r="AF409" s="36"/>
      <c r="AG409" s="72"/>
      <c r="AH409" s="37"/>
      <c r="AI409" s="36"/>
      <c r="AJ409" s="17"/>
      <c r="AK409" s="57"/>
    </row>
    <row r="410" spans="1:37" ht="16.5" customHeight="1">
      <c r="A410" s="30"/>
      <c r="B410" s="31"/>
      <c r="C410" s="31"/>
      <c r="D410" s="31"/>
      <c r="E410" s="33"/>
      <c r="F410" s="34"/>
      <c r="G410" s="35"/>
      <c r="H410" s="36" t="str">
        <f t="shared" si="66"/>
        <v/>
      </c>
      <c r="I410" s="34"/>
      <c r="J410" s="35"/>
      <c r="K410" s="36" t="str">
        <f t="shared" si="67"/>
        <v/>
      </c>
      <c r="L410" s="34"/>
      <c r="M410" s="37" t="str">
        <f t="shared" si="68"/>
        <v xml:space="preserve"> </v>
      </c>
      <c r="N410" s="36" t="str">
        <f t="shared" si="69"/>
        <v xml:space="preserve"> </v>
      </c>
      <c r="O410" s="38" t="str">
        <f t="shared" si="70"/>
        <v xml:space="preserve"> </v>
      </c>
      <c r="P410" s="37" t="str">
        <f t="shared" si="71"/>
        <v xml:space="preserve"> </v>
      </c>
      <c r="Q410" s="36" t="str">
        <f t="shared" si="72"/>
        <v xml:space="preserve"> </v>
      </c>
      <c r="R410" s="29"/>
      <c r="S410" s="30"/>
      <c r="T410" s="31"/>
      <c r="U410" s="31"/>
      <c r="V410" s="31"/>
      <c r="W410" s="33"/>
      <c r="X410" s="35"/>
      <c r="Y410" s="35"/>
      <c r="Z410" s="33"/>
      <c r="AA410" s="35"/>
      <c r="AB410" s="35"/>
      <c r="AC410" s="33"/>
      <c r="AD410" s="35"/>
      <c r="AE410" s="35"/>
      <c r="AF410" s="33"/>
      <c r="AG410" s="31"/>
      <c r="AH410" s="35"/>
      <c r="AI410" s="33"/>
      <c r="AJ410" s="29"/>
      <c r="AK410" s="57"/>
    </row>
    <row r="411" spans="1:37" ht="16.5" customHeight="1">
      <c r="A411" s="30"/>
      <c r="B411" s="31"/>
      <c r="C411" s="31"/>
      <c r="D411" s="31"/>
      <c r="E411" s="33"/>
      <c r="F411" s="34"/>
      <c r="G411" s="35"/>
      <c r="H411" s="36" t="str">
        <f t="shared" si="66"/>
        <v/>
      </c>
      <c r="I411" s="34"/>
      <c r="J411" s="35"/>
      <c r="K411" s="36" t="str">
        <f t="shared" si="67"/>
        <v/>
      </c>
      <c r="L411" s="34"/>
      <c r="M411" s="37" t="str">
        <f t="shared" si="68"/>
        <v xml:space="preserve"> </v>
      </c>
      <c r="N411" s="36" t="str">
        <f t="shared" si="69"/>
        <v xml:space="preserve"> </v>
      </c>
      <c r="O411" s="38" t="str">
        <f t="shared" si="70"/>
        <v xml:space="preserve"> </v>
      </c>
      <c r="P411" s="37" t="str">
        <f t="shared" si="71"/>
        <v xml:space="preserve"> </v>
      </c>
      <c r="Q411" s="36" t="str">
        <f t="shared" si="72"/>
        <v xml:space="preserve"> </v>
      </c>
      <c r="R411" s="29"/>
      <c r="S411" s="51"/>
      <c r="T411" s="72"/>
      <c r="U411" s="72"/>
      <c r="V411" s="72"/>
      <c r="W411" s="36"/>
      <c r="X411" s="37"/>
      <c r="Y411" s="37"/>
      <c r="Z411" s="36"/>
      <c r="AA411" s="37"/>
      <c r="AB411" s="37"/>
      <c r="AC411" s="36"/>
      <c r="AD411" s="37"/>
      <c r="AE411" s="37"/>
      <c r="AF411" s="36"/>
      <c r="AG411" s="72"/>
      <c r="AH411" s="37"/>
      <c r="AI411" s="36"/>
      <c r="AJ411" s="17"/>
      <c r="AK411" s="57"/>
    </row>
    <row r="412" spans="1:37" ht="16.5" customHeight="1">
      <c r="A412" s="30"/>
      <c r="B412" s="31"/>
      <c r="C412" s="31"/>
      <c r="D412" s="31"/>
      <c r="E412" s="33"/>
      <c r="F412" s="34"/>
      <c r="G412" s="35"/>
      <c r="H412" s="36" t="str">
        <f t="shared" si="66"/>
        <v/>
      </c>
      <c r="I412" s="34"/>
      <c r="J412" s="35"/>
      <c r="K412" s="36" t="str">
        <f t="shared" si="67"/>
        <v/>
      </c>
      <c r="L412" s="34"/>
      <c r="M412" s="37" t="str">
        <f t="shared" si="68"/>
        <v xml:space="preserve"> </v>
      </c>
      <c r="N412" s="36" t="str">
        <f t="shared" si="69"/>
        <v xml:space="preserve"> </v>
      </c>
      <c r="O412" s="38" t="str">
        <f t="shared" si="70"/>
        <v xml:space="preserve"> </v>
      </c>
      <c r="P412" s="37" t="str">
        <f t="shared" si="71"/>
        <v xml:space="preserve"> </v>
      </c>
      <c r="Q412" s="36" t="str">
        <f t="shared" si="72"/>
        <v xml:space="preserve"> </v>
      </c>
      <c r="R412" s="29"/>
      <c r="S412" s="30"/>
      <c r="T412" s="31"/>
      <c r="U412" s="31"/>
      <c r="V412" s="31"/>
      <c r="W412" s="33"/>
      <c r="X412" s="35"/>
      <c r="Y412" s="35"/>
      <c r="Z412" s="33"/>
      <c r="AA412" s="35"/>
      <c r="AB412" s="35"/>
      <c r="AC412" s="33"/>
      <c r="AD412" s="35"/>
      <c r="AE412" s="35"/>
      <c r="AF412" s="33"/>
      <c r="AG412" s="31"/>
      <c r="AH412" s="35"/>
      <c r="AI412" s="33"/>
      <c r="AJ412" s="29"/>
      <c r="AK412" s="57"/>
    </row>
    <row r="413" spans="1:37" ht="16.5" customHeight="1">
      <c r="A413" s="30"/>
      <c r="B413" s="31"/>
      <c r="C413" s="31"/>
      <c r="D413" s="31"/>
      <c r="E413" s="33"/>
      <c r="F413" s="34"/>
      <c r="G413" s="35"/>
      <c r="H413" s="36" t="str">
        <f t="shared" si="66"/>
        <v/>
      </c>
      <c r="I413" s="34"/>
      <c r="J413" s="35"/>
      <c r="K413" s="36" t="str">
        <f t="shared" si="67"/>
        <v/>
      </c>
      <c r="L413" s="34"/>
      <c r="M413" s="37" t="str">
        <f t="shared" si="68"/>
        <v xml:space="preserve"> </v>
      </c>
      <c r="N413" s="36" t="str">
        <f t="shared" si="69"/>
        <v xml:space="preserve"> </v>
      </c>
      <c r="O413" s="38" t="str">
        <f t="shared" si="70"/>
        <v xml:space="preserve"> </v>
      </c>
      <c r="P413" s="37" t="str">
        <f t="shared" si="71"/>
        <v xml:space="preserve"> </v>
      </c>
      <c r="Q413" s="36" t="str">
        <f t="shared" si="72"/>
        <v xml:space="preserve"> </v>
      </c>
      <c r="R413" s="29"/>
      <c r="S413" s="51"/>
      <c r="T413" s="72"/>
      <c r="U413" s="72"/>
      <c r="V413" s="72"/>
      <c r="W413" s="36"/>
      <c r="X413" s="37"/>
      <c r="Y413" s="37"/>
      <c r="Z413" s="36"/>
      <c r="AA413" s="37"/>
      <c r="AB413" s="37"/>
      <c r="AC413" s="36"/>
      <c r="AD413" s="37"/>
      <c r="AE413" s="37"/>
      <c r="AF413" s="36"/>
      <c r="AG413" s="72"/>
      <c r="AH413" s="37"/>
      <c r="AI413" s="36"/>
      <c r="AJ413" s="17"/>
      <c r="AK413" s="57"/>
    </row>
    <row r="414" spans="1:37" ht="16.5" customHeight="1">
      <c r="A414" s="30"/>
      <c r="B414" s="31"/>
      <c r="C414" s="31"/>
      <c r="D414" s="31"/>
      <c r="E414" s="33"/>
      <c r="F414" s="34"/>
      <c r="G414" s="35"/>
      <c r="H414" s="36" t="str">
        <f t="shared" si="66"/>
        <v/>
      </c>
      <c r="I414" s="34"/>
      <c r="J414" s="35"/>
      <c r="K414" s="36" t="str">
        <f t="shared" si="67"/>
        <v/>
      </c>
      <c r="L414" s="34"/>
      <c r="M414" s="37" t="str">
        <f t="shared" si="68"/>
        <v xml:space="preserve"> </v>
      </c>
      <c r="N414" s="36" t="str">
        <f t="shared" si="69"/>
        <v xml:space="preserve"> </v>
      </c>
      <c r="O414" s="38" t="str">
        <f t="shared" si="70"/>
        <v xml:space="preserve"> </v>
      </c>
      <c r="P414" s="37" t="str">
        <f t="shared" si="71"/>
        <v xml:space="preserve"> </v>
      </c>
      <c r="Q414" s="36" t="str">
        <f t="shared" si="72"/>
        <v xml:space="preserve"> </v>
      </c>
      <c r="R414" s="29"/>
      <c r="S414" s="30"/>
      <c r="T414" s="31"/>
      <c r="U414" s="31"/>
      <c r="V414" s="31"/>
      <c r="W414" s="33"/>
      <c r="X414" s="35"/>
      <c r="Y414" s="35"/>
      <c r="Z414" s="33"/>
      <c r="AA414" s="35"/>
      <c r="AB414" s="35"/>
      <c r="AC414" s="33"/>
      <c r="AD414" s="35"/>
      <c r="AE414" s="35"/>
      <c r="AF414" s="33"/>
      <c r="AG414" s="31"/>
      <c r="AH414" s="35"/>
      <c r="AI414" s="33"/>
      <c r="AJ414" s="29"/>
      <c r="AK414" s="57"/>
    </row>
    <row r="415" spans="1:37" ht="16.5" customHeight="1">
      <c r="A415" s="30"/>
      <c r="B415" s="31"/>
      <c r="C415" s="31"/>
      <c r="D415" s="31"/>
      <c r="E415" s="33"/>
      <c r="F415" s="34"/>
      <c r="G415" s="35"/>
      <c r="H415" s="36" t="str">
        <f t="shared" si="66"/>
        <v/>
      </c>
      <c r="I415" s="34"/>
      <c r="J415" s="35"/>
      <c r="K415" s="36" t="str">
        <f t="shared" si="67"/>
        <v/>
      </c>
      <c r="L415" s="34"/>
      <c r="M415" s="37" t="str">
        <f t="shared" si="68"/>
        <v xml:space="preserve"> </v>
      </c>
      <c r="N415" s="36" t="str">
        <f t="shared" si="69"/>
        <v xml:space="preserve"> </v>
      </c>
      <c r="O415" s="38" t="str">
        <f t="shared" si="70"/>
        <v xml:space="preserve"> </v>
      </c>
      <c r="P415" s="37" t="str">
        <f t="shared" si="71"/>
        <v xml:space="preserve"> </v>
      </c>
      <c r="Q415" s="36" t="str">
        <f t="shared" si="72"/>
        <v xml:space="preserve"> </v>
      </c>
      <c r="R415" s="29"/>
      <c r="S415" s="51"/>
      <c r="T415" s="72"/>
      <c r="U415" s="72"/>
      <c r="V415" s="72"/>
      <c r="W415" s="36"/>
      <c r="X415" s="37"/>
      <c r="Y415" s="37"/>
      <c r="Z415" s="36"/>
      <c r="AA415" s="37"/>
      <c r="AB415" s="37"/>
      <c r="AC415" s="36"/>
      <c r="AD415" s="37"/>
      <c r="AE415" s="37"/>
      <c r="AF415" s="36"/>
      <c r="AG415" s="72"/>
      <c r="AH415" s="37"/>
      <c r="AI415" s="36"/>
      <c r="AJ415" s="17"/>
      <c r="AK415" s="57"/>
    </row>
    <row r="416" spans="1:37" ht="16.5" customHeight="1">
      <c r="A416" s="30"/>
      <c r="B416" s="31"/>
      <c r="C416" s="31"/>
      <c r="D416" s="31"/>
      <c r="E416" s="33"/>
      <c r="F416" s="34"/>
      <c r="G416" s="35"/>
      <c r="H416" s="36" t="str">
        <f t="shared" si="66"/>
        <v/>
      </c>
      <c r="I416" s="34"/>
      <c r="J416" s="35"/>
      <c r="K416" s="36" t="str">
        <f t="shared" si="67"/>
        <v/>
      </c>
      <c r="L416" s="34"/>
      <c r="M416" s="37" t="str">
        <f t="shared" si="68"/>
        <v xml:space="preserve"> </v>
      </c>
      <c r="N416" s="36" t="str">
        <f t="shared" si="69"/>
        <v xml:space="preserve"> </v>
      </c>
      <c r="O416" s="38" t="str">
        <f t="shared" si="70"/>
        <v xml:space="preserve"> </v>
      </c>
      <c r="P416" s="37" t="str">
        <f t="shared" si="71"/>
        <v xml:space="preserve"> </v>
      </c>
      <c r="Q416" s="36" t="str">
        <f t="shared" si="72"/>
        <v xml:space="preserve"> </v>
      </c>
      <c r="R416" s="29"/>
      <c r="S416" s="30"/>
      <c r="T416" s="31"/>
      <c r="U416" s="31"/>
      <c r="V416" s="31"/>
      <c r="W416" s="33"/>
      <c r="X416" s="35"/>
      <c r="Y416" s="35"/>
      <c r="Z416" s="33"/>
      <c r="AA416" s="35"/>
      <c r="AB416" s="35"/>
      <c r="AC416" s="33"/>
      <c r="AD416" s="35"/>
      <c r="AE416" s="35"/>
      <c r="AF416" s="33"/>
      <c r="AG416" s="31"/>
      <c r="AH416" s="35"/>
      <c r="AI416" s="33"/>
      <c r="AJ416" s="29"/>
      <c r="AK416" s="57"/>
    </row>
    <row r="417" spans="1:37" ht="16.5" customHeight="1">
      <c r="A417" s="30"/>
      <c r="B417" s="31"/>
      <c r="C417" s="31"/>
      <c r="D417" s="31"/>
      <c r="E417" s="33"/>
      <c r="F417" s="34"/>
      <c r="G417" s="35"/>
      <c r="H417" s="36" t="str">
        <f t="shared" si="66"/>
        <v/>
      </c>
      <c r="I417" s="34"/>
      <c r="J417" s="35"/>
      <c r="K417" s="36" t="str">
        <f t="shared" si="67"/>
        <v/>
      </c>
      <c r="L417" s="34"/>
      <c r="M417" s="37" t="str">
        <f t="shared" si="68"/>
        <v xml:space="preserve"> </v>
      </c>
      <c r="N417" s="36" t="str">
        <f t="shared" si="69"/>
        <v xml:space="preserve"> </v>
      </c>
      <c r="O417" s="38" t="str">
        <f t="shared" si="70"/>
        <v xml:space="preserve"> </v>
      </c>
      <c r="P417" s="37" t="str">
        <f t="shared" si="71"/>
        <v xml:space="preserve"> </v>
      </c>
      <c r="Q417" s="36" t="str">
        <f t="shared" si="72"/>
        <v xml:space="preserve"> </v>
      </c>
      <c r="R417" s="29"/>
      <c r="S417" s="51"/>
      <c r="T417" s="72"/>
      <c r="U417" s="72"/>
      <c r="V417" s="72"/>
      <c r="W417" s="36"/>
      <c r="X417" s="37"/>
      <c r="Y417" s="37"/>
      <c r="Z417" s="36"/>
      <c r="AA417" s="37"/>
      <c r="AB417" s="37"/>
      <c r="AC417" s="36"/>
      <c r="AD417" s="37"/>
      <c r="AE417" s="37"/>
      <c r="AF417" s="36"/>
      <c r="AG417" s="72"/>
      <c r="AH417" s="37"/>
      <c r="AI417" s="36"/>
      <c r="AJ417" s="17"/>
      <c r="AK417" s="57"/>
    </row>
    <row r="418" spans="1:37" ht="16.5" customHeight="1">
      <c r="A418" s="30"/>
      <c r="B418" s="31"/>
      <c r="C418" s="31"/>
      <c r="D418" s="31"/>
      <c r="E418" s="33"/>
      <c r="F418" s="34"/>
      <c r="G418" s="35"/>
      <c r="H418" s="36" t="str">
        <f t="shared" si="66"/>
        <v/>
      </c>
      <c r="I418" s="34"/>
      <c r="J418" s="35"/>
      <c r="K418" s="36" t="str">
        <f t="shared" si="67"/>
        <v/>
      </c>
      <c r="L418" s="34"/>
      <c r="M418" s="37" t="str">
        <f t="shared" si="68"/>
        <v xml:space="preserve"> </v>
      </c>
      <c r="N418" s="36" t="str">
        <f t="shared" si="69"/>
        <v xml:space="preserve"> </v>
      </c>
      <c r="O418" s="38" t="str">
        <f t="shared" si="70"/>
        <v xml:space="preserve"> </v>
      </c>
      <c r="P418" s="37" t="str">
        <f t="shared" si="71"/>
        <v xml:space="preserve"> </v>
      </c>
      <c r="Q418" s="36" t="str">
        <f t="shared" si="72"/>
        <v xml:space="preserve"> </v>
      </c>
      <c r="R418" s="29"/>
      <c r="S418" s="30"/>
      <c r="T418" s="31"/>
      <c r="U418" s="31"/>
      <c r="V418" s="31"/>
      <c r="W418" s="33"/>
      <c r="X418" s="35"/>
      <c r="Y418" s="35"/>
      <c r="Z418" s="33"/>
      <c r="AA418" s="35"/>
      <c r="AB418" s="35"/>
      <c r="AC418" s="33"/>
      <c r="AD418" s="35"/>
      <c r="AE418" s="35"/>
      <c r="AF418" s="33"/>
      <c r="AG418" s="31"/>
      <c r="AH418" s="35"/>
      <c r="AI418" s="33"/>
      <c r="AJ418" s="29"/>
      <c r="AK418" s="57"/>
    </row>
    <row r="419" spans="1:37" ht="16.5" customHeight="1">
      <c r="A419" s="30"/>
      <c r="B419" s="31"/>
      <c r="C419" s="31"/>
      <c r="D419" s="31"/>
      <c r="E419" s="33"/>
      <c r="F419" s="34"/>
      <c r="G419" s="35"/>
      <c r="H419" s="36" t="str">
        <f t="shared" si="66"/>
        <v/>
      </c>
      <c r="I419" s="34"/>
      <c r="J419" s="35"/>
      <c r="K419" s="36" t="str">
        <f t="shared" si="67"/>
        <v/>
      </c>
      <c r="L419" s="34"/>
      <c r="M419" s="37" t="str">
        <f t="shared" si="68"/>
        <v xml:space="preserve"> </v>
      </c>
      <c r="N419" s="36" t="str">
        <f t="shared" si="69"/>
        <v xml:space="preserve"> </v>
      </c>
      <c r="O419" s="38" t="str">
        <f t="shared" si="70"/>
        <v xml:space="preserve"> </v>
      </c>
      <c r="P419" s="37" t="str">
        <f t="shared" si="71"/>
        <v xml:space="preserve"> </v>
      </c>
      <c r="Q419" s="36" t="str">
        <f t="shared" si="72"/>
        <v xml:space="preserve"> </v>
      </c>
      <c r="R419" s="29"/>
      <c r="S419" s="51"/>
      <c r="T419" s="72"/>
      <c r="U419" s="72"/>
      <c r="V419" s="72"/>
      <c r="W419" s="36"/>
      <c r="X419" s="37"/>
      <c r="Y419" s="37"/>
      <c r="Z419" s="36"/>
      <c r="AA419" s="37"/>
      <c r="AB419" s="37"/>
      <c r="AC419" s="36"/>
      <c r="AD419" s="37"/>
      <c r="AE419" s="37"/>
      <c r="AF419" s="36"/>
      <c r="AG419" s="72"/>
      <c r="AH419" s="37"/>
      <c r="AI419" s="36"/>
      <c r="AJ419" s="17"/>
      <c r="AK419" s="57"/>
    </row>
    <row r="420" spans="1:37" ht="16.5" customHeight="1">
      <c r="A420" s="30"/>
      <c r="B420" s="31"/>
      <c r="C420" s="31"/>
      <c r="D420" s="31"/>
      <c r="E420" s="33"/>
      <c r="F420" s="34"/>
      <c r="G420" s="35"/>
      <c r="H420" s="36" t="str">
        <f t="shared" si="66"/>
        <v/>
      </c>
      <c r="I420" s="34"/>
      <c r="J420" s="35"/>
      <c r="K420" s="36" t="str">
        <f t="shared" si="67"/>
        <v/>
      </c>
      <c r="L420" s="34"/>
      <c r="M420" s="37" t="str">
        <f t="shared" si="68"/>
        <v xml:space="preserve"> </v>
      </c>
      <c r="N420" s="36" t="str">
        <f t="shared" si="69"/>
        <v xml:space="preserve"> </v>
      </c>
      <c r="O420" s="38" t="str">
        <f t="shared" si="70"/>
        <v xml:space="preserve"> </v>
      </c>
      <c r="P420" s="37" t="str">
        <f t="shared" si="71"/>
        <v xml:space="preserve"> </v>
      </c>
      <c r="Q420" s="36" t="str">
        <f t="shared" si="72"/>
        <v xml:space="preserve"> </v>
      </c>
      <c r="R420" s="29"/>
      <c r="S420" s="30"/>
      <c r="T420" s="31"/>
      <c r="U420" s="31"/>
      <c r="V420" s="31"/>
      <c r="W420" s="33"/>
      <c r="X420" s="35"/>
      <c r="Y420" s="35"/>
      <c r="Z420" s="33"/>
      <c r="AA420" s="35"/>
      <c r="AB420" s="35"/>
      <c r="AC420" s="33"/>
      <c r="AD420" s="35"/>
      <c r="AE420" s="35"/>
      <c r="AF420" s="33"/>
      <c r="AG420" s="31"/>
      <c r="AH420" s="35"/>
      <c r="AI420" s="33"/>
      <c r="AJ420" s="29"/>
      <c r="AK420" s="57"/>
    </row>
    <row r="421" spans="1:37" ht="16.5" customHeight="1">
      <c r="A421" s="30"/>
      <c r="B421" s="31"/>
      <c r="C421" s="31"/>
      <c r="D421" s="31"/>
      <c r="E421" s="33"/>
      <c r="F421" s="34"/>
      <c r="G421" s="35"/>
      <c r="H421" s="36" t="str">
        <f t="shared" si="66"/>
        <v/>
      </c>
      <c r="I421" s="34"/>
      <c r="J421" s="35"/>
      <c r="K421" s="36" t="str">
        <f t="shared" si="67"/>
        <v/>
      </c>
      <c r="L421" s="34"/>
      <c r="M421" s="37" t="str">
        <f t="shared" si="68"/>
        <v xml:space="preserve"> </v>
      </c>
      <c r="N421" s="36" t="str">
        <f t="shared" si="69"/>
        <v xml:space="preserve"> </v>
      </c>
      <c r="O421" s="38" t="str">
        <f t="shared" si="70"/>
        <v xml:space="preserve"> </v>
      </c>
      <c r="P421" s="37" t="str">
        <f t="shared" si="71"/>
        <v xml:space="preserve"> </v>
      </c>
      <c r="Q421" s="36" t="str">
        <f t="shared" si="72"/>
        <v xml:space="preserve"> </v>
      </c>
      <c r="R421" s="29"/>
      <c r="S421" s="51"/>
      <c r="T421" s="72"/>
      <c r="U421" s="72"/>
      <c r="V421" s="72"/>
      <c r="W421" s="36"/>
      <c r="X421" s="37"/>
      <c r="Y421" s="37"/>
      <c r="Z421" s="36"/>
      <c r="AA421" s="37"/>
      <c r="AB421" s="37"/>
      <c r="AC421" s="36"/>
      <c r="AD421" s="37"/>
      <c r="AE421" s="37"/>
      <c r="AF421" s="36"/>
      <c r="AG421" s="72"/>
      <c r="AH421" s="37"/>
      <c r="AI421" s="36"/>
      <c r="AJ421" s="17"/>
      <c r="AK421" s="57"/>
    </row>
    <row r="422" spans="1:37" ht="16.5" customHeight="1">
      <c r="A422" s="30"/>
      <c r="B422" s="31"/>
      <c r="C422" s="31"/>
      <c r="D422" s="31"/>
      <c r="E422" s="33"/>
      <c r="F422" s="34"/>
      <c r="G422" s="35"/>
      <c r="H422" s="36" t="str">
        <f t="shared" si="66"/>
        <v/>
      </c>
      <c r="I422" s="34"/>
      <c r="J422" s="35"/>
      <c r="K422" s="36" t="str">
        <f t="shared" si="67"/>
        <v/>
      </c>
      <c r="L422" s="34"/>
      <c r="M422" s="37" t="str">
        <f t="shared" si="68"/>
        <v xml:space="preserve"> </v>
      </c>
      <c r="N422" s="36" t="str">
        <f t="shared" si="69"/>
        <v xml:space="preserve"> </v>
      </c>
      <c r="O422" s="38" t="str">
        <f t="shared" si="70"/>
        <v xml:space="preserve"> </v>
      </c>
      <c r="P422" s="37" t="str">
        <f t="shared" si="71"/>
        <v xml:space="preserve"> </v>
      </c>
      <c r="Q422" s="36" t="str">
        <f t="shared" si="72"/>
        <v xml:space="preserve"> </v>
      </c>
      <c r="R422" s="29"/>
      <c r="S422" s="30"/>
      <c r="T422" s="31"/>
      <c r="U422" s="31"/>
      <c r="V422" s="31"/>
      <c r="W422" s="33"/>
      <c r="X422" s="35"/>
      <c r="Y422" s="35"/>
      <c r="Z422" s="33"/>
      <c r="AA422" s="35"/>
      <c r="AB422" s="35"/>
      <c r="AC422" s="33"/>
      <c r="AD422" s="35"/>
      <c r="AE422" s="35"/>
      <c r="AF422" s="33"/>
      <c r="AG422" s="31"/>
      <c r="AH422" s="35"/>
      <c r="AI422" s="33"/>
      <c r="AJ422" s="29"/>
      <c r="AK422" s="57"/>
    </row>
    <row r="423" spans="1:37" ht="16.5" customHeight="1">
      <c r="A423" s="30"/>
      <c r="B423" s="31"/>
      <c r="C423" s="31"/>
      <c r="D423" s="31"/>
      <c r="E423" s="33"/>
      <c r="F423" s="34"/>
      <c r="G423" s="35"/>
      <c r="H423" s="36" t="str">
        <f t="shared" si="66"/>
        <v/>
      </c>
      <c r="I423" s="34"/>
      <c r="J423" s="35"/>
      <c r="K423" s="36" t="str">
        <f t="shared" si="67"/>
        <v/>
      </c>
      <c r="L423" s="34"/>
      <c r="M423" s="37" t="str">
        <f t="shared" si="68"/>
        <v xml:space="preserve"> </v>
      </c>
      <c r="N423" s="36" t="str">
        <f t="shared" si="69"/>
        <v xml:space="preserve"> </v>
      </c>
      <c r="O423" s="38" t="str">
        <f t="shared" si="70"/>
        <v xml:space="preserve"> </v>
      </c>
      <c r="P423" s="37" t="str">
        <f t="shared" si="71"/>
        <v xml:space="preserve"> </v>
      </c>
      <c r="Q423" s="36" t="str">
        <f t="shared" si="72"/>
        <v xml:space="preserve"> </v>
      </c>
      <c r="R423" s="29"/>
      <c r="S423" s="51"/>
      <c r="T423" s="72"/>
      <c r="U423" s="72"/>
      <c r="V423" s="72"/>
      <c r="W423" s="36"/>
      <c r="X423" s="37"/>
      <c r="Y423" s="37"/>
      <c r="Z423" s="36"/>
      <c r="AA423" s="37"/>
      <c r="AB423" s="37"/>
      <c r="AC423" s="36"/>
      <c r="AD423" s="37"/>
      <c r="AE423" s="37"/>
      <c r="AF423" s="36"/>
      <c r="AG423" s="72"/>
      <c r="AH423" s="37"/>
      <c r="AI423" s="36"/>
      <c r="AJ423" s="17"/>
      <c r="AK423" s="57"/>
    </row>
    <row r="424" spans="1:37" ht="16.5" customHeight="1">
      <c r="A424" s="30"/>
      <c r="B424" s="31"/>
      <c r="C424" s="31"/>
      <c r="D424" s="31"/>
      <c r="E424" s="33"/>
      <c r="F424" s="34"/>
      <c r="G424" s="35"/>
      <c r="H424" s="36" t="str">
        <f t="shared" si="66"/>
        <v/>
      </c>
      <c r="I424" s="34"/>
      <c r="J424" s="35"/>
      <c r="K424" s="36" t="str">
        <f t="shared" si="67"/>
        <v/>
      </c>
      <c r="L424" s="34"/>
      <c r="M424" s="37" t="str">
        <f t="shared" si="68"/>
        <v xml:space="preserve"> </v>
      </c>
      <c r="N424" s="36" t="str">
        <f t="shared" si="69"/>
        <v xml:space="preserve"> </v>
      </c>
      <c r="O424" s="38" t="str">
        <f t="shared" si="70"/>
        <v xml:space="preserve"> </v>
      </c>
      <c r="P424" s="37" t="str">
        <f t="shared" si="71"/>
        <v xml:space="preserve"> </v>
      </c>
      <c r="Q424" s="36" t="str">
        <f t="shared" si="72"/>
        <v xml:space="preserve"> </v>
      </c>
      <c r="R424" s="29"/>
      <c r="S424" s="30"/>
      <c r="T424" s="31"/>
      <c r="U424" s="31"/>
      <c r="V424" s="31"/>
      <c r="W424" s="33"/>
      <c r="X424" s="35"/>
      <c r="Y424" s="35"/>
      <c r="Z424" s="33"/>
      <c r="AA424" s="35"/>
      <c r="AB424" s="35"/>
      <c r="AC424" s="33"/>
      <c r="AD424" s="35"/>
      <c r="AE424" s="35"/>
      <c r="AF424" s="33"/>
      <c r="AG424" s="31"/>
      <c r="AH424" s="35"/>
      <c r="AI424" s="33"/>
      <c r="AJ424" s="29"/>
      <c r="AK424" s="57"/>
    </row>
    <row r="425" spans="1:37" ht="16.5" customHeight="1">
      <c r="A425" s="30"/>
      <c r="B425" s="31"/>
      <c r="C425" s="31"/>
      <c r="D425" s="31"/>
      <c r="E425" s="33"/>
      <c r="F425" s="34"/>
      <c r="G425" s="35"/>
      <c r="H425" s="36" t="str">
        <f t="shared" si="66"/>
        <v/>
      </c>
      <c r="I425" s="34"/>
      <c r="J425" s="35"/>
      <c r="K425" s="36" t="str">
        <f t="shared" si="67"/>
        <v/>
      </c>
      <c r="L425" s="34"/>
      <c r="M425" s="37" t="str">
        <f t="shared" si="68"/>
        <v xml:space="preserve"> </v>
      </c>
      <c r="N425" s="36" t="str">
        <f t="shared" si="69"/>
        <v xml:space="preserve"> </v>
      </c>
      <c r="O425" s="38" t="str">
        <f t="shared" si="70"/>
        <v xml:space="preserve"> </v>
      </c>
      <c r="P425" s="37" t="str">
        <f t="shared" si="71"/>
        <v xml:space="preserve"> </v>
      </c>
      <c r="Q425" s="36" t="str">
        <f t="shared" si="72"/>
        <v xml:space="preserve"> </v>
      </c>
      <c r="R425" s="29"/>
      <c r="S425" s="51"/>
      <c r="T425" s="72"/>
      <c r="U425" s="72"/>
      <c r="V425" s="72"/>
      <c r="W425" s="36"/>
      <c r="X425" s="37"/>
      <c r="Y425" s="37"/>
      <c r="Z425" s="36"/>
      <c r="AA425" s="37"/>
      <c r="AB425" s="37"/>
      <c r="AC425" s="36"/>
      <c r="AD425" s="37"/>
      <c r="AE425" s="37"/>
      <c r="AF425" s="36"/>
      <c r="AG425" s="72"/>
      <c r="AH425" s="37"/>
      <c r="AI425" s="36"/>
      <c r="AJ425" s="17"/>
      <c r="AK425" s="57"/>
    </row>
    <row r="426" spans="1:37" ht="16.5" customHeight="1">
      <c r="A426" s="30"/>
      <c r="B426" s="31"/>
      <c r="C426" s="31"/>
      <c r="D426" s="31"/>
      <c r="E426" s="33"/>
      <c r="F426" s="34"/>
      <c r="G426" s="35"/>
      <c r="H426" s="36" t="str">
        <f t="shared" si="66"/>
        <v/>
      </c>
      <c r="I426" s="34"/>
      <c r="J426" s="35"/>
      <c r="K426" s="36" t="str">
        <f t="shared" si="67"/>
        <v/>
      </c>
      <c r="L426" s="34"/>
      <c r="M426" s="37" t="str">
        <f t="shared" si="68"/>
        <v xml:space="preserve"> </v>
      </c>
      <c r="N426" s="36" t="str">
        <f t="shared" si="69"/>
        <v xml:space="preserve"> </v>
      </c>
      <c r="O426" s="38" t="str">
        <f t="shared" si="70"/>
        <v xml:space="preserve"> </v>
      </c>
      <c r="P426" s="37" t="str">
        <f t="shared" si="71"/>
        <v xml:space="preserve"> </v>
      </c>
      <c r="Q426" s="36" t="str">
        <f t="shared" si="72"/>
        <v xml:space="preserve"> </v>
      </c>
      <c r="R426" s="29"/>
      <c r="S426" s="30"/>
      <c r="T426" s="31"/>
      <c r="U426" s="31"/>
      <c r="V426" s="31"/>
      <c r="W426" s="33"/>
      <c r="X426" s="35"/>
      <c r="Y426" s="35"/>
      <c r="Z426" s="33"/>
      <c r="AA426" s="35"/>
      <c r="AB426" s="35"/>
      <c r="AC426" s="33"/>
      <c r="AD426" s="35"/>
      <c r="AE426" s="35"/>
      <c r="AF426" s="33"/>
      <c r="AG426" s="31"/>
      <c r="AH426" s="35"/>
      <c r="AI426" s="33"/>
      <c r="AJ426" s="29"/>
      <c r="AK426" s="57"/>
    </row>
    <row r="427" spans="1:37" ht="16.5" customHeight="1">
      <c r="A427" s="30"/>
      <c r="B427" s="31"/>
      <c r="C427" s="31"/>
      <c r="D427" s="31"/>
      <c r="E427" s="33"/>
      <c r="F427" s="34"/>
      <c r="G427" s="35"/>
      <c r="H427" s="36" t="str">
        <f t="shared" si="66"/>
        <v/>
      </c>
      <c r="I427" s="34"/>
      <c r="J427" s="35"/>
      <c r="K427" s="36" t="str">
        <f t="shared" si="67"/>
        <v/>
      </c>
      <c r="L427" s="34"/>
      <c r="M427" s="37" t="str">
        <f t="shared" si="68"/>
        <v xml:space="preserve"> </v>
      </c>
      <c r="N427" s="36" t="str">
        <f t="shared" si="69"/>
        <v xml:space="preserve"> </v>
      </c>
      <c r="O427" s="38" t="str">
        <f t="shared" si="70"/>
        <v xml:space="preserve"> </v>
      </c>
      <c r="P427" s="37" t="str">
        <f t="shared" si="71"/>
        <v xml:space="preserve"> </v>
      </c>
      <c r="Q427" s="36" t="str">
        <f t="shared" si="72"/>
        <v xml:space="preserve"> </v>
      </c>
      <c r="R427" s="29"/>
      <c r="S427" s="51"/>
      <c r="T427" s="72"/>
      <c r="U427" s="72"/>
      <c r="V427" s="72"/>
      <c r="W427" s="36"/>
      <c r="X427" s="37"/>
      <c r="Y427" s="37"/>
      <c r="Z427" s="36"/>
      <c r="AA427" s="37"/>
      <c r="AB427" s="37"/>
      <c r="AC427" s="36"/>
      <c r="AD427" s="37"/>
      <c r="AE427" s="37"/>
      <c r="AF427" s="36"/>
      <c r="AG427" s="72"/>
      <c r="AH427" s="37"/>
      <c r="AI427" s="36"/>
      <c r="AJ427" s="17"/>
      <c r="AK427" s="57"/>
    </row>
    <row r="428" spans="1:37" ht="16.5" customHeight="1">
      <c r="A428" s="30"/>
      <c r="B428" s="31"/>
      <c r="C428" s="31"/>
      <c r="D428" s="31"/>
      <c r="E428" s="33"/>
      <c r="F428" s="34"/>
      <c r="G428" s="35"/>
      <c r="H428" s="36" t="str">
        <f t="shared" si="66"/>
        <v/>
      </c>
      <c r="I428" s="34"/>
      <c r="J428" s="35"/>
      <c r="K428" s="36" t="str">
        <f t="shared" si="67"/>
        <v/>
      </c>
      <c r="L428" s="34"/>
      <c r="M428" s="37" t="str">
        <f t="shared" si="68"/>
        <v xml:space="preserve"> </v>
      </c>
      <c r="N428" s="36" t="str">
        <f t="shared" si="69"/>
        <v xml:space="preserve"> </v>
      </c>
      <c r="O428" s="38" t="str">
        <f t="shared" si="70"/>
        <v xml:space="preserve"> </v>
      </c>
      <c r="P428" s="37" t="str">
        <f t="shared" si="71"/>
        <v xml:space="preserve"> </v>
      </c>
      <c r="Q428" s="36" t="str">
        <f t="shared" si="72"/>
        <v xml:space="preserve"> </v>
      </c>
      <c r="R428" s="29"/>
      <c r="S428" s="30"/>
      <c r="T428" s="31"/>
      <c r="U428" s="31"/>
      <c r="V428" s="31"/>
      <c r="W428" s="33"/>
      <c r="X428" s="35"/>
      <c r="Y428" s="35"/>
      <c r="Z428" s="33"/>
      <c r="AA428" s="35"/>
      <c r="AB428" s="35"/>
      <c r="AC428" s="33"/>
      <c r="AD428" s="35"/>
      <c r="AE428" s="35"/>
      <c r="AF428" s="33"/>
      <c r="AG428" s="31"/>
      <c r="AH428" s="35"/>
      <c r="AI428" s="33"/>
      <c r="AJ428" s="29"/>
      <c r="AK428" s="57"/>
    </row>
    <row r="429" spans="1:37" ht="16.5" customHeight="1">
      <c r="A429" s="30"/>
      <c r="B429" s="31"/>
      <c r="C429" s="31"/>
      <c r="D429" s="31"/>
      <c r="E429" s="33"/>
      <c r="F429" s="34"/>
      <c r="G429" s="35"/>
      <c r="H429" s="36" t="str">
        <f t="shared" si="66"/>
        <v/>
      </c>
      <c r="I429" s="34"/>
      <c r="J429" s="35"/>
      <c r="K429" s="36" t="str">
        <f t="shared" si="67"/>
        <v/>
      </c>
      <c r="L429" s="34"/>
      <c r="M429" s="37" t="str">
        <f t="shared" si="68"/>
        <v xml:space="preserve"> </v>
      </c>
      <c r="N429" s="36" t="str">
        <f t="shared" si="69"/>
        <v xml:space="preserve"> </v>
      </c>
      <c r="O429" s="38" t="str">
        <f t="shared" si="70"/>
        <v xml:space="preserve"> </v>
      </c>
      <c r="P429" s="37" t="str">
        <f t="shared" si="71"/>
        <v xml:space="preserve"> </v>
      </c>
      <c r="Q429" s="36" t="str">
        <f t="shared" si="72"/>
        <v xml:space="preserve"> </v>
      </c>
      <c r="R429" s="29"/>
      <c r="S429" s="51"/>
      <c r="T429" s="72"/>
      <c r="U429" s="72"/>
      <c r="V429" s="72"/>
      <c r="W429" s="36"/>
      <c r="X429" s="37"/>
      <c r="Y429" s="37"/>
      <c r="Z429" s="36"/>
      <c r="AA429" s="37"/>
      <c r="AB429" s="37"/>
      <c r="AC429" s="36"/>
      <c r="AD429" s="37"/>
      <c r="AE429" s="37"/>
      <c r="AF429" s="36"/>
      <c r="AG429" s="72"/>
      <c r="AH429" s="37"/>
      <c r="AI429" s="36"/>
      <c r="AJ429" s="17"/>
      <c r="AK429" s="57"/>
    </row>
    <row r="430" spans="1:37" ht="16.5" customHeight="1">
      <c r="A430" s="30"/>
      <c r="B430" s="31"/>
      <c r="C430" s="31"/>
      <c r="D430" s="31"/>
      <c r="E430" s="33"/>
      <c r="F430" s="34"/>
      <c r="G430" s="35"/>
      <c r="H430" s="36" t="str">
        <f t="shared" si="66"/>
        <v/>
      </c>
      <c r="I430" s="34"/>
      <c r="J430" s="35"/>
      <c r="K430" s="36" t="str">
        <f t="shared" si="67"/>
        <v/>
      </c>
      <c r="L430" s="34"/>
      <c r="M430" s="37" t="str">
        <f t="shared" si="68"/>
        <v xml:space="preserve"> </v>
      </c>
      <c r="N430" s="36" t="str">
        <f t="shared" si="69"/>
        <v xml:space="preserve"> </v>
      </c>
      <c r="O430" s="38" t="str">
        <f t="shared" si="70"/>
        <v xml:space="preserve"> </v>
      </c>
      <c r="P430" s="37" t="str">
        <f t="shared" si="71"/>
        <v xml:space="preserve"> </v>
      </c>
      <c r="Q430" s="36" t="str">
        <f t="shared" si="72"/>
        <v xml:space="preserve"> </v>
      </c>
      <c r="R430" s="29"/>
      <c r="S430" s="30"/>
      <c r="T430" s="31"/>
      <c r="U430" s="31"/>
      <c r="V430" s="31"/>
      <c r="W430" s="33"/>
      <c r="X430" s="35"/>
      <c r="Y430" s="35"/>
      <c r="Z430" s="33"/>
      <c r="AA430" s="35"/>
      <c r="AB430" s="35"/>
      <c r="AC430" s="33"/>
      <c r="AD430" s="35"/>
      <c r="AE430" s="35"/>
      <c r="AF430" s="33"/>
      <c r="AG430" s="31"/>
      <c r="AH430" s="35"/>
      <c r="AI430" s="33"/>
      <c r="AJ430" s="29"/>
      <c r="AK430" s="57"/>
    </row>
    <row r="431" spans="1:37" ht="16.5" customHeight="1">
      <c r="A431" s="30"/>
      <c r="B431" s="31"/>
      <c r="C431" s="31"/>
      <c r="D431" s="31"/>
      <c r="E431" s="33"/>
      <c r="F431" s="34"/>
      <c r="G431" s="35"/>
      <c r="H431" s="36" t="str">
        <f t="shared" si="66"/>
        <v/>
      </c>
      <c r="I431" s="34"/>
      <c r="J431" s="35"/>
      <c r="K431" s="36" t="str">
        <f t="shared" si="67"/>
        <v/>
      </c>
      <c r="L431" s="34"/>
      <c r="M431" s="37" t="str">
        <f t="shared" si="68"/>
        <v xml:space="preserve"> </v>
      </c>
      <c r="N431" s="36" t="str">
        <f t="shared" si="69"/>
        <v xml:space="preserve"> </v>
      </c>
      <c r="O431" s="38" t="str">
        <f t="shared" si="70"/>
        <v xml:space="preserve"> </v>
      </c>
      <c r="P431" s="37" t="str">
        <f t="shared" si="71"/>
        <v xml:space="preserve"> </v>
      </c>
      <c r="Q431" s="36" t="str">
        <f t="shared" si="72"/>
        <v xml:space="preserve"> </v>
      </c>
      <c r="R431" s="29"/>
      <c r="S431" s="51"/>
      <c r="T431" s="72"/>
      <c r="U431" s="72"/>
      <c r="V431" s="72"/>
      <c r="W431" s="36"/>
      <c r="X431" s="37"/>
      <c r="Y431" s="37"/>
      <c r="Z431" s="36"/>
      <c r="AA431" s="37"/>
      <c r="AB431" s="37"/>
      <c r="AC431" s="36"/>
      <c r="AD431" s="37"/>
      <c r="AE431" s="37"/>
      <c r="AF431" s="36"/>
      <c r="AG431" s="72"/>
      <c r="AH431" s="37"/>
      <c r="AI431" s="36"/>
      <c r="AJ431" s="17"/>
      <c r="AK431" s="57"/>
    </row>
    <row r="432" spans="1:37" ht="16.5" customHeight="1">
      <c r="A432" s="30"/>
      <c r="B432" s="31"/>
      <c r="C432" s="31"/>
      <c r="D432" s="31"/>
      <c r="E432" s="33"/>
      <c r="F432" s="34"/>
      <c r="G432" s="35"/>
      <c r="H432" s="36" t="str">
        <f t="shared" si="66"/>
        <v/>
      </c>
      <c r="I432" s="34"/>
      <c r="J432" s="35"/>
      <c r="K432" s="36" t="str">
        <f t="shared" si="67"/>
        <v/>
      </c>
      <c r="L432" s="34"/>
      <c r="M432" s="37" t="str">
        <f t="shared" si="68"/>
        <v xml:space="preserve"> </v>
      </c>
      <c r="N432" s="36" t="str">
        <f t="shared" si="69"/>
        <v xml:space="preserve"> </v>
      </c>
      <c r="O432" s="38" t="str">
        <f t="shared" si="70"/>
        <v xml:space="preserve"> </v>
      </c>
      <c r="P432" s="37" t="str">
        <f t="shared" si="71"/>
        <v xml:space="preserve"> </v>
      </c>
      <c r="Q432" s="36" t="str">
        <f t="shared" si="72"/>
        <v xml:space="preserve"> </v>
      </c>
      <c r="R432" s="29"/>
      <c r="S432" s="30"/>
      <c r="T432" s="31"/>
      <c r="U432" s="31"/>
      <c r="V432" s="31"/>
      <c r="W432" s="33"/>
      <c r="X432" s="35"/>
      <c r="Y432" s="35"/>
      <c r="Z432" s="33"/>
      <c r="AA432" s="35"/>
      <c r="AB432" s="35"/>
      <c r="AC432" s="33"/>
      <c r="AD432" s="35"/>
      <c r="AE432" s="35"/>
      <c r="AF432" s="33"/>
      <c r="AG432" s="31"/>
      <c r="AH432" s="35"/>
      <c r="AI432" s="33"/>
      <c r="AJ432" s="29"/>
      <c r="AK432" s="57"/>
    </row>
    <row r="433" spans="1:37" ht="16.5" customHeight="1">
      <c r="A433" s="30"/>
      <c r="B433" s="31"/>
      <c r="C433" s="31"/>
      <c r="D433" s="31"/>
      <c r="E433" s="33"/>
      <c r="F433" s="34"/>
      <c r="G433" s="35"/>
      <c r="H433" s="36" t="str">
        <f t="shared" si="66"/>
        <v/>
      </c>
      <c r="I433" s="34"/>
      <c r="J433" s="35"/>
      <c r="K433" s="36" t="str">
        <f t="shared" si="67"/>
        <v/>
      </c>
      <c r="L433" s="34"/>
      <c r="M433" s="37" t="str">
        <f t="shared" si="68"/>
        <v xml:space="preserve"> </v>
      </c>
      <c r="N433" s="36" t="str">
        <f t="shared" si="69"/>
        <v xml:space="preserve"> </v>
      </c>
      <c r="O433" s="38" t="str">
        <f t="shared" si="70"/>
        <v xml:space="preserve"> </v>
      </c>
      <c r="P433" s="37" t="str">
        <f t="shared" si="71"/>
        <v xml:space="preserve"> </v>
      </c>
      <c r="Q433" s="36" t="str">
        <f t="shared" si="72"/>
        <v xml:space="preserve"> </v>
      </c>
      <c r="R433" s="29"/>
      <c r="S433" s="51"/>
      <c r="T433" s="72"/>
      <c r="U433" s="72"/>
      <c r="V433" s="72"/>
      <c r="W433" s="36"/>
      <c r="X433" s="37"/>
      <c r="Y433" s="37"/>
      <c r="Z433" s="36"/>
      <c r="AA433" s="37"/>
      <c r="AB433" s="37"/>
      <c r="AC433" s="36"/>
      <c r="AD433" s="37"/>
      <c r="AE433" s="37"/>
      <c r="AF433" s="36"/>
      <c r="AG433" s="72"/>
      <c r="AH433" s="37"/>
      <c r="AI433" s="36"/>
      <c r="AJ433" s="17"/>
      <c r="AK433" s="57"/>
    </row>
    <row r="434" spans="1:37" ht="16.5" customHeight="1">
      <c r="A434" s="30"/>
      <c r="B434" s="31"/>
      <c r="C434" s="31"/>
      <c r="D434" s="31"/>
      <c r="E434" s="33"/>
      <c r="F434" s="34"/>
      <c r="G434" s="35"/>
      <c r="H434" s="36" t="str">
        <f t="shared" si="66"/>
        <v/>
      </c>
      <c r="I434" s="34"/>
      <c r="J434" s="35"/>
      <c r="K434" s="36" t="str">
        <f t="shared" si="67"/>
        <v/>
      </c>
      <c r="L434" s="34"/>
      <c r="M434" s="37" t="str">
        <f t="shared" si="68"/>
        <v xml:space="preserve"> </v>
      </c>
      <c r="N434" s="36" t="str">
        <f t="shared" si="69"/>
        <v xml:space="preserve"> </v>
      </c>
      <c r="O434" s="38" t="str">
        <f t="shared" si="70"/>
        <v xml:space="preserve"> </v>
      </c>
      <c r="P434" s="37" t="str">
        <f t="shared" si="71"/>
        <v xml:space="preserve"> </v>
      </c>
      <c r="Q434" s="36" t="str">
        <f t="shared" si="72"/>
        <v xml:space="preserve"> </v>
      </c>
      <c r="R434" s="29"/>
      <c r="S434" s="30"/>
      <c r="T434" s="31"/>
      <c r="U434" s="31"/>
      <c r="V434" s="31"/>
      <c r="W434" s="33"/>
      <c r="X434" s="35"/>
      <c r="Y434" s="35"/>
      <c r="Z434" s="33"/>
      <c r="AA434" s="35"/>
      <c r="AB434" s="35"/>
      <c r="AC434" s="33"/>
      <c r="AD434" s="35"/>
      <c r="AE434" s="35"/>
      <c r="AF434" s="33"/>
      <c r="AG434" s="31"/>
      <c r="AH434" s="35"/>
      <c r="AI434" s="33"/>
      <c r="AJ434" s="29"/>
      <c r="AK434" s="57"/>
    </row>
    <row r="435" spans="1:37" ht="16.5" customHeight="1">
      <c r="A435" s="30"/>
      <c r="B435" s="31"/>
      <c r="C435" s="31"/>
      <c r="D435" s="31"/>
      <c r="E435" s="33"/>
      <c r="F435" s="34"/>
      <c r="G435" s="35"/>
      <c r="H435" s="36" t="str">
        <f t="shared" si="66"/>
        <v/>
      </c>
      <c r="I435" s="34"/>
      <c r="J435" s="35"/>
      <c r="K435" s="36" t="str">
        <f t="shared" si="67"/>
        <v/>
      </c>
      <c r="L435" s="34"/>
      <c r="M435" s="37" t="str">
        <f t="shared" si="68"/>
        <v xml:space="preserve"> </v>
      </c>
      <c r="N435" s="36" t="str">
        <f t="shared" si="69"/>
        <v xml:space="preserve"> </v>
      </c>
      <c r="O435" s="38" t="str">
        <f t="shared" si="70"/>
        <v xml:space="preserve"> </v>
      </c>
      <c r="P435" s="37" t="str">
        <f t="shared" si="71"/>
        <v xml:space="preserve"> </v>
      </c>
      <c r="Q435" s="36" t="str">
        <f t="shared" si="72"/>
        <v xml:space="preserve"> </v>
      </c>
      <c r="R435" s="29"/>
      <c r="S435" s="51"/>
      <c r="T435" s="72"/>
      <c r="U435" s="72"/>
      <c r="V435" s="72"/>
      <c r="W435" s="36"/>
      <c r="X435" s="37"/>
      <c r="Y435" s="37"/>
      <c r="Z435" s="36"/>
      <c r="AA435" s="37"/>
      <c r="AB435" s="37"/>
      <c r="AC435" s="36"/>
      <c r="AD435" s="37"/>
      <c r="AE435" s="37"/>
      <c r="AF435" s="36"/>
      <c r="AG435" s="72"/>
      <c r="AH435" s="37"/>
      <c r="AI435" s="36"/>
      <c r="AJ435" s="17"/>
      <c r="AK435" s="57"/>
    </row>
    <row r="436" spans="1:37" ht="16.5" customHeight="1">
      <c r="A436" s="30"/>
      <c r="B436" s="31"/>
      <c r="C436" s="31"/>
      <c r="D436" s="31"/>
      <c r="E436" s="33"/>
      <c r="F436" s="34"/>
      <c r="G436" s="35"/>
      <c r="H436" s="36" t="str">
        <f t="shared" si="66"/>
        <v/>
      </c>
      <c r="I436" s="34"/>
      <c r="J436" s="35"/>
      <c r="K436" s="36" t="str">
        <f t="shared" si="67"/>
        <v/>
      </c>
      <c r="L436" s="34"/>
      <c r="M436" s="37" t="str">
        <f t="shared" si="68"/>
        <v xml:space="preserve"> </v>
      </c>
      <c r="N436" s="36" t="str">
        <f t="shared" si="69"/>
        <v xml:space="preserve"> </v>
      </c>
      <c r="O436" s="38" t="str">
        <f t="shared" si="70"/>
        <v xml:space="preserve"> </v>
      </c>
      <c r="P436" s="37" t="str">
        <f t="shared" si="71"/>
        <v xml:space="preserve"> </v>
      </c>
      <c r="Q436" s="36" t="str">
        <f t="shared" si="72"/>
        <v xml:space="preserve"> </v>
      </c>
      <c r="R436" s="29"/>
      <c r="S436" s="30"/>
      <c r="T436" s="31"/>
      <c r="U436" s="31"/>
      <c r="V436" s="31"/>
      <c r="W436" s="33"/>
      <c r="X436" s="35"/>
      <c r="Y436" s="35"/>
      <c r="Z436" s="33"/>
      <c r="AA436" s="35"/>
      <c r="AB436" s="35"/>
      <c r="AC436" s="33"/>
      <c r="AD436" s="35"/>
      <c r="AE436" s="35"/>
      <c r="AF436" s="33"/>
      <c r="AG436" s="31"/>
      <c r="AH436" s="35"/>
      <c r="AI436" s="33"/>
      <c r="AJ436" s="29"/>
      <c r="AK436" s="57"/>
    </row>
    <row r="437" spans="1:37" ht="16.5" customHeight="1">
      <c r="A437" s="30"/>
      <c r="B437" s="31"/>
      <c r="C437" s="31"/>
      <c r="D437" s="31"/>
      <c r="E437" s="33"/>
      <c r="F437" s="34"/>
      <c r="G437" s="35"/>
      <c r="H437" s="36" t="str">
        <f t="shared" si="66"/>
        <v/>
      </c>
      <c r="I437" s="34"/>
      <c r="J437" s="35"/>
      <c r="K437" s="36" t="str">
        <f t="shared" si="67"/>
        <v/>
      </c>
      <c r="L437" s="34"/>
      <c r="M437" s="37" t="str">
        <f t="shared" si="68"/>
        <v xml:space="preserve"> </v>
      </c>
      <c r="N437" s="36" t="str">
        <f t="shared" si="69"/>
        <v xml:space="preserve"> </v>
      </c>
      <c r="O437" s="38" t="str">
        <f t="shared" si="70"/>
        <v xml:space="preserve"> </v>
      </c>
      <c r="P437" s="37" t="str">
        <f t="shared" si="71"/>
        <v xml:space="preserve"> </v>
      </c>
      <c r="Q437" s="36" t="str">
        <f t="shared" si="72"/>
        <v xml:space="preserve"> </v>
      </c>
      <c r="R437" s="29"/>
      <c r="S437" s="51"/>
      <c r="T437" s="72"/>
      <c r="U437" s="72"/>
      <c r="V437" s="72"/>
      <c r="W437" s="36"/>
      <c r="X437" s="37"/>
      <c r="Y437" s="37"/>
      <c r="Z437" s="36"/>
      <c r="AA437" s="37"/>
      <c r="AB437" s="37"/>
      <c r="AC437" s="36"/>
      <c r="AD437" s="37"/>
      <c r="AE437" s="37"/>
      <c r="AF437" s="36"/>
      <c r="AG437" s="72"/>
      <c r="AH437" s="37"/>
      <c r="AI437" s="36"/>
      <c r="AJ437" s="17"/>
      <c r="AK437" s="57"/>
    </row>
    <row r="438" spans="1:37" ht="16.5" customHeight="1">
      <c r="A438" s="30"/>
      <c r="B438" s="31"/>
      <c r="C438" s="31"/>
      <c r="D438" s="31"/>
      <c r="E438" s="33"/>
      <c r="F438" s="34"/>
      <c r="G438" s="35"/>
      <c r="H438" s="36" t="str">
        <f t="shared" si="66"/>
        <v/>
      </c>
      <c r="I438" s="34"/>
      <c r="J438" s="35"/>
      <c r="K438" s="36" t="str">
        <f t="shared" si="67"/>
        <v/>
      </c>
      <c r="L438" s="34"/>
      <c r="M438" s="37" t="str">
        <f t="shared" si="68"/>
        <v xml:space="preserve"> </v>
      </c>
      <c r="N438" s="36" t="str">
        <f t="shared" si="69"/>
        <v xml:space="preserve"> </v>
      </c>
      <c r="O438" s="38" t="str">
        <f t="shared" si="70"/>
        <v xml:space="preserve"> </v>
      </c>
      <c r="P438" s="37" t="str">
        <f t="shared" si="71"/>
        <v xml:space="preserve"> </v>
      </c>
      <c r="Q438" s="36" t="str">
        <f t="shared" si="72"/>
        <v xml:space="preserve"> </v>
      </c>
      <c r="R438" s="29"/>
      <c r="S438" s="30"/>
      <c r="T438" s="31"/>
      <c r="U438" s="31"/>
      <c r="V438" s="31"/>
      <c r="W438" s="33"/>
      <c r="X438" s="35"/>
      <c r="Y438" s="35"/>
      <c r="Z438" s="33"/>
      <c r="AA438" s="35"/>
      <c r="AB438" s="35"/>
      <c r="AC438" s="33"/>
      <c r="AD438" s="35"/>
      <c r="AE438" s="35"/>
      <c r="AF438" s="33"/>
      <c r="AG438" s="31"/>
      <c r="AH438" s="35"/>
      <c r="AI438" s="33"/>
      <c r="AJ438" s="29"/>
      <c r="AK438" s="57"/>
    </row>
    <row r="439" spans="1:37" ht="16.5" customHeight="1">
      <c r="A439" s="30"/>
      <c r="B439" s="31"/>
      <c r="C439" s="31"/>
      <c r="D439" s="31"/>
      <c r="E439" s="33"/>
      <c r="F439" s="34"/>
      <c r="G439" s="35"/>
      <c r="H439" s="36" t="str">
        <f t="shared" si="66"/>
        <v/>
      </c>
      <c r="I439" s="34"/>
      <c r="J439" s="35"/>
      <c r="K439" s="36" t="str">
        <f t="shared" si="67"/>
        <v/>
      </c>
      <c r="L439" s="34"/>
      <c r="M439" s="37" t="str">
        <f t="shared" si="68"/>
        <v xml:space="preserve"> </v>
      </c>
      <c r="N439" s="36" t="str">
        <f t="shared" si="69"/>
        <v xml:space="preserve"> </v>
      </c>
      <c r="O439" s="38" t="str">
        <f t="shared" si="70"/>
        <v xml:space="preserve"> </v>
      </c>
      <c r="P439" s="37" t="str">
        <f t="shared" si="71"/>
        <v xml:space="preserve"> </v>
      </c>
      <c r="Q439" s="36" t="str">
        <f t="shared" si="72"/>
        <v xml:space="preserve"> </v>
      </c>
      <c r="R439" s="29"/>
      <c r="S439" s="51"/>
      <c r="T439" s="72"/>
      <c r="U439" s="72"/>
      <c r="V439" s="72"/>
      <c r="W439" s="36"/>
      <c r="X439" s="37"/>
      <c r="Y439" s="37"/>
      <c r="Z439" s="36"/>
      <c r="AA439" s="37"/>
      <c r="AB439" s="37"/>
      <c r="AC439" s="36"/>
      <c r="AD439" s="37"/>
      <c r="AE439" s="37"/>
      <c r="AF439" s="36"/>
      <c r="AG439" s="72"/>
      <c r="AH439" s="37"/>
      <c r="AI439" s="36"/>
      <c r="AJ439" s="17"/>
      <c r="AK439" s="57"/>
    </row>
    <row r="440" spans="1:37" ht="16.5" customHeight="1">
      <c r="A440" s="30"/>
      <c r="B440" s="31"/>
      <c r="C440" s="31"/>
      <c r="D440" s="31"/>
      <c r="E440" s="33"/>
      <c r="F440" s="34"/>
      <c r="G440" s="35"/>
      <c r="H440" s="36" t="str">
        <f t="shared" si="66"/>
        <v/>
      </c>
      <c r="I440" s="34"/>
      <c r="J440" s="35"/>
      <c r="K440" s="36" t="str">
        <f t="shared" si="67"/>
        <v/>
      </c>
      <c r="L440" s="34"/>
      <c r="M440" s="37" t="str">
        <f t="shared" si="68"/>
        <v xml:space="preserve"> </v>
      </c>
      <c r="N440" s="36" t="str">
        <f t="shared" si="69"/>
        <v xml:space="preserve"> </v>
      </c>
      <c r="O440" s="38" t="str">
        <f t="shared" si="70"/>
        <v xml:space="preserve"> </v>
      </c>
      <c r="P440" s="37" t="str">
        <f t="shared" si="71"/>
        <v xml:space="preserve"> </v>
      </c>
      <c r="Q440" s="36" t="str">
        <f t="shared" si="72"/>
        <v xml:space="preserve"> </v>
      </c>
      <c r="R440" s="29"/>
      <c r="S440" s="30"/>
      <c r="T440" s="31"/>
      <c r="U440" s="31"/>
      <c r="V440" s="31"/>
      <c r="W440" s="33"/>
      <c r="X440" s="35"/>
      <c r="Y440" s="35"/>
      <c r="Z440" s="33"/>
      <c r="AA440" s="35"/>
      <c r="AB440" s="35"/>
      <c r="AC440" s="33"/>
      <c r="AD440" s="35"/>
      <c r="AE440" s="35"/>
      <c r="AF440" s="33"/>
      <c r="AG440" s="31"/>
      <c r="AH440" s="35"/>
      <c r="AI440" s="33"/>
      <c r="AJ440" s="29"/>
      <c r="AK440" s="57"/>
    </row>
    <row r="441" spans="1:37" ht="16.5" customHeight="1">
      <c r="A441" s="30"/>
      <c r="B441" s="31"/>
      <c r="C441" s="31"/>
      <c r="D441" s="31"/>
      <c r="E441" s="33"/>
      <c r="F441" s="34"/>
      <c r="G441" s="35"/>
      <c r="H441" s="36" t="str">
        <f t="shared" si="66"/>
        <v/>
      </c>
      <c r="I441" s="34"/>
      <c r="J441" s="35"/>
      <c r="K441" s="36" t="str">
        <f t="shared" si="67"/>
        <v/>
      </c>
      <c r="L441" s="34"/>
      <c r="M441" s="37" t="str">
        <f t="shared" si="68"/>
        <v xml:space="preserve"> </v>
      </c>
      <c r="N441" s="36" t="str">
        <f t="shared" si="69"/>
        <v xml:space="preserve"> </v>
      </c>
      <c r="O441" s="38" t="str">
        <f t="shared" si="70"/>
        <v xml:space="preserve"> </v>
      </c>
      <c r="P441" s="37" t="str">
        <f t="shared" si="71"/>
        <v xml:space="preserve"> </v>
      </c>
      <c r="Q441" s="36" t="str">
        <f t="shared" si="72"/>
        <v xml:space="preserve"> </v>
      </c>
      <c r="R441" s="29"/>
      <c r="S441" s="51"/>
      <c r="T441" s="72"/>
      <c r="U441" s="72"/>
      <c r="V441" s="72"/>
      <c r="W441" s="36"/>
      <c r="X441" s="37"/>
      <c r="Y441" s="37"/>
      <c r="Z441" s="36"/>
      <c r="AA441" s="37"/>
      <c r="AB441" s="37"/>
      <c r="AC441" s="36"/>
      <c r="AD441" s="37"/>
      <c r="AE441" s="37"/>
      <c r="AF441" s="36"/>
      <c r="AG441" s="72"/>
      <c r="AH441" s="37"/>
      <c r="AI441" s="36"/>
      <c r="AJ441" s="17"/>
      <c r="AK441" s="57"/>
    </row>
    <row r="442" spans="1:37" ht="16.5" customHeight="1">
      <c r="A442" s="30"/>
      <c r="B442" s="31"/>
      <c r="C442" s="31"/>
      <c r="D442" s="31"/>
      <c r="E442" s="33"/>
      <c r="F442" s="34"/>
      <c r="G442" s="35"/>
      <c r="H442" s="36" t="str">
        <f t="shared" si="66"/>
        <v/>
      </c>
      <c r="I442" s="34"/>
      <c r="J442" s="35"/>
      <c r="K442" s="36" t="str">
        <f t="shared" si="67"/>
        <v/>
      </c>
      <c r="L442" s="34"/>
      <c r="M442" s="37" t="str">
        <f t="shared" si="68"/>
        <v xml:space="preserve"> </v>
      </c>
      <c r="N442" s="36" t="str">
        <f t="shared" si="69"/>
        <v xml:space="preserve"> </v>
      </c>
      <c r="O442" s="38" t="str">
        <f t="shared" si="70"/>
        <v xml:space="preserve"> </v>
      </c>
      <c r="P442" s="37" t="str">
        <f t="shared" si="71"/>
        <v xml:space="preserve"> </v>
      </c>
      <c r="Q442" s="36" t="str">
        <f t="shared" si="72"/>
        <v xml:space="preserve"> </v>
      </c>
      <c r="R442" s="29"/>
      <c r="S442" s="30"/>
      <c r="T442" s="31"/>
      <c r="U442" s="31"/>
      <c r="V442" s="31"/>
      <c r="W442" s="33"/>
      <c r="X442" s="35"/>
      <c r="Y442" s="35"/>
      <c r="Z442" s="33"/>
      <c r="AA442" s="35"/>
      <c r="AB442" s="35"/>
      <c r="AC442" s="33"/>
      <c r="AD442" s="35"/>
      <c r="AE442" s="35"/>
      <c r="AF442" s="33"/>
      <c r="AG442" s="31"/>
      <c r="AH442" s="35"/>
      <c r="AI442" s="33"/>
      <c r="AJ442" s="29"/>
      <c r="AK442" s="57"/>
    </row>
    <row r="443" spans="1:37" ht="16.5" customHeight="1">
      <c r="A443" s="30"/>
      <c r="B443" s="31"/>
      <c r="C443" s="31"/>
      <c r="D443" s="31"/>
      <c r="E443" s="33"/>
      <c r="F443" s="34"/>
      <c r="G443" s="35"/>
      <c r="H443" s="36" t="str">
        <f t="shared" si="66"/>
        <v/>
      </c>
      <c r="I443" s="34"/>
      <c r="J443" s="35"/>
      <c r="K443" s="36" t="str">
        <f t="shared" si="67"/>
        <v/>
      </c>
      <c r="L443" s="34"/>
      <c r="M443" s="37" t="str">
        <f t="shared" si="68"/>
        <v xml:space="preserve"> </v>
      </c>
      <c r="N443" s="36" t="str">
        <f t="shared" si="69"/>
        <v xml:space="preserve"> </v>
      </c>
      <c r="O443" s="38" t="str">
        <f t="shared" si="70"/>
        <v xml:space="preserve"> </v>
      </c>
      <c r="P443" s="37" t="str">
        <f t="shared" si="71"/>
        <v xml:space="preserve"> </v>
      </c>
      <c r="Q443" s="36" t="str">
        <f t="shared" si="72"/>
        <v xml:space="preserve"> </v>
      </c>
      <c r="R443" s="29"/>
      <c r="S443" s="51"/>
      <c r="T443" s="72"/>
      <c r="U443" s="72"/>
      <c r="V443" s="72"/>
      <c r="W443" s="36"/>
      <c r="X443" s="37"/>
      <c r="Y443" s="37"/>
      <c r="Z443" s="36"/>
      <c r="AA443" s="37"/>
      <c r="AB443" s="37"/>
      <c r="AC443" s="36"/>
      <c r="AD443" s="37"/>
      <c r="AE443" s="37"/>
      <c r="AF443" s="36"/>
      <c r="AG443" s="72"/>
      <c r="AH443" s="37"/>
      <c r="AI443" s="36"/>
      <c r="AJ443" s="17"/>
      <c r="AK443" s="57"/>
    </row>
    <row r="444" spans="1:37" ht="16.5" customHeight="1">
      <c r="A444" s="30"/>
      <c r="B444" s="31"/>
      <c r="C444" s="31"/>
      <c r="D444" s="31"/>
      <c r="E444" s="33"/>
      <c r="F444" s="34"/>
      <c r="G444" s="35"/>
      <c r="H444" s="36" t="str">
        <f t="shared" si="66"/>
        <v/>
      </c>
      <c r="I444" s="34"/>
      <c r="J444" s="35"/>
      <c r="K444" s="36" t="str">
        <f t="shared" si="67"/>
        <v/>
      </c>
      <c r="L444" s="34"/>
      <c r="M444" s="37" t="str">
        <f t="shared" si="68"/>
        <v xml:space="preserve"> </v>
      </c>
      <c r="N444" s="36" t="str">
        <f t="shared" si="69"/>
        <v xml:space="preserve"> </v>
      </c>
      <c r="O444" s="38" t="str">
        <f t="shared" si="70"/>
        <v xml:space="preserve"> </v>
      </c>
      <c r="P444" s="37" t="str">
        <f t="shared" si="71"/>
        <v xml:space="preserve"> </v>
      </c>
      <c r="Q444" s="36" t="str">
        <f t="shared" si="72"/>
        <v xml:space="preserve"> </v>
      </c>
      <c r="R444" s="29"/>
      <c r="S444" s="30"/>
      <c r="T444" s="31"/>
      <c r="U444" s="31"/>
      <c r="V444" s="31"/>
      <c r="W444" s="33"/>
      <c r="X444" s="35"/>
      <c r="Y444" s="35"/>
      <c r="Z444" s="33"/>
      <c r="AA444" s="35"/>
      <c r="AB444" s="35"/>
      <c r="AC444" s="33"/>
      <c r="AD444" s="35"/>
      <c r="AE444" s="35"/>
      <c r="AF444" s="33"/>
      <c r="AG444" s="31"/>
      <c r="AH444" s="35"/>
      <c r="AI444" s="33"/>
      <c r="AJ444" s="29"/>
      <c r="AK444" s="57"/>
    </row>
    <row r="445" spans="1:37" ht="16.5" customHeight="1">
      <c r="A445" s="30"/>
      <c r="B445" s="31"/>
      <c r="C445" s="31"/>
      <c r="D445" s="31"/>
      <c r="E445" s="33"/>
      <c r="F445" s="34"/>
      <c r="G445" s="35"/>
      <c r="H445" s="36" t="str">
        <f t="shared" si="66"/>
        <v/>
      </c>
      <c r="I445" s="34"/>
      <c r="J445" s="35"/>
      <c r="K445" s="36" t="str">
        <f t="shared" si="67"/>
        <v/>
      </c>
      <c r="L445" s="34"/>
      <c r="M445" s="37" t="str">
        <f t="shared" si="68"/>
        <v xml:space="preserve"> </v>
      </c>
      <c r="N445" s="36" t="str">
        <f t="shared" si="69"/>
        <v xml:space="preserve"> </v>
      </c>
      <c r="O445" s="38" t="str">
        <f t="shared" si="70"/>
        <v xml:space="preserve"> </v>
      </c>
      <c r="P445" s="37" t="str">
        <f t="shared" si="71"/>
        <v xml:space="preserve"> </v>
      </c>
      <c r="Q445" s="36" t="str">
        <f t="shared" si="72"/>
        <v xml:space="preserve"> </v>
      </c>
      <c r="R445" s="29"/>
      <c r="S445" s="51"/>
      <c r="T445" s="72"/>
      <c r="U445" s="72"/>
      <c r="V445" s="72"/>
      <c r="W445" s="36"/>
      <c r="X445" s="37"/>
      <c r="Y445" s="37"/>
      <c r="Z445" s="36"/>
      <c r="AA445" s="37"/>
      <c r="AB445" s="37"/>
      <c r="AC445" s="36"/>
      <c r="AD445" s="37"/>
      <c r="AE445" s="37"/>
      <c r="AF445" s="36"/>
      <c r="AG445" s="72"/>
      <c r="AH445" s="37"/>
      <c r="AI445" s="36"/>
      <c r="AJ445" s="17"/>
      <c r="AK445" s="57"/>
    </row>
    <row r="446" spans="1:37" ht="16.5" customHeight="1">
      <c r="A446" s="30"/>
      <c r="B446" s="31"/>
      <c r="C446" s="31"/>
      <c r="D446" s="31"/>
      <c r="E446" s="33"/>
      <c r="F446" s="34"/>
      <c r="G446" s="35"/>
      <c r="H446" s="36" t="str">
        <f t="shared" si="66"/>
        <v/>
      </c>
      <c r="I446" s="34"/>
      <c r="J446" s="35"/>
      <c r="K446" s="36" t="str">
        <f t="shared" si="67"/>
        <v/>
      </c>
      <c r="L446" s="34"/>
      <c r="M446" s="37" t="str">
        <f t="shared" si="68"/>
        <v xml:space="preserve"> </v>
      </c>
      <c r="N446" s="36" t="str">
        <f t="shared" si="69"/>
        <v xml:space="preserve"> </v>
      </c>
      <c r="O446" s="38" t="str">
        <f t="shared" si="70"/>
        <v xml:space="preserve"> </v>
      </c>
      <c r="P446" s="37" t="str">
        <f t="shared" si="71"/>
        <v xml:space="preserve"> </v>
      </c>
      <c r="Q446" s="36" t="str">
        <f t="shared" si="72"/>
        <v xml:space="preserve"> </v>
      </c>
      <c r="R446" s="29"/>
      <c r="S446" s="30"/>
      <c r="T446" s="31"/>
      <c r="U446" s="31"/>
      <c r="V446" s="31"/>
      <c r="W446" s="33"/>
      <c r="X446" s="35"/>
      <c r="Y446" s="35"/>
      <c r="Z446" s="33"/>
      <c r="AA446" s="35"/>
      <c r="AB446" s="35"/>
      <c r="AC446" s="33"/>
      <c r="AD446" s="35"/>
      <c r="AE446" s="35"/>
      <c r="AF446" s="33"/>
      <c r="AG446" s="31"/>
      <c r="AH446" s="35"/>
      <c r="AI446" s="33"/>
      <c r="AJ446" s="29"/>
      <c r="AK446" s="57"/>
    </row>
    <row r="447" spans="1:37" ht="16.5" customHeight="1">
      <c r="A447" s="30"/>
      <c r="B447" s="31"/>
      <c r="C447" s="31"/>
      <c r="D447" s="31"/>
      <c r="E447" s="33"/>
      <c r="F447" s="34"/>
      <c r="G447" s="35"/>
      <c r="H447" s="36" t="str">
        <f t="shared" si="66"/>
        <v/>
      </c>
      <c r="I447" s="34"/>
      <c r="J447" s="35"/>
      <c r="K447" s="36" t="str">
        <f t="shared" si="67"/>
        <v/>
      </c>
      <c r="L447" s="34"/>
      <c r="M447" s="37" t="str">
        <f t="shared" si="68"/>
        <v xml:space="preserve"> </v>
      </c>
      <c r="N447" s="36" t="str">
        <f t="shared" si="69"/>
        <v xml:space="preserve"> </v>
      </c>
      <c r="O447" s="38" t="str">
        <f t="shared" si="70"/>
        <v xml:space="preserve"> </v>
      </c>
      <c r="P447" s="37" t="str">
        <f t="shared" si="71"/>
        <v xml:space="preserve"> </v>
      </c>
      <c r="Q447" s="36" t="str">
        <f t="shared" si="72"/>
        <v xml:space="preserve"> </v>
      </c>
      <c r="R447" s="29"/>
      <c r="S447" s="51"/>
      <c r="T447" s="72"/>
      <c r="U447" s="72"/>
      <c r="V447" s="72"/>
      <c r="W447" s="36"/>
      <c r="X447" s="37"/>
      <c r="Y447" s="37"/>
      <c r="Z447" s="36"/>
      <c r="AA447" s="37"/>
      <c r="AB447" s="37"/>
      <c r="AC447" s="36"/>
      <c r="AD447" s="37"/>
      <c r="AE447" s="37"/>
      <c r="AF447" s="36"/>
      <c r="AG447" s="72"/>
      <c r="AH447" s="37"/>
      <c r="AI447" s="36"/>
      <c r="AJ447" s="17"/>
      <c r="AK447" s="57"/>
    </row>
    <row r="448" spans="1:37" ht="16.5" customHeight="1">
      <c r="A448" s="30"/>
      <c r="B448" s="31"/>
      <c r="C448" s="31"/>
      <c r="D448" s="31"/>
      <c r="E448" s="33"/>
      <c r="F448" s="34"/>
      <c r="G448" s="35"/>
      <c r="H448" s="36" t="str">
        <f t="shared" si="66"/>
        <v/>
      </c>
      <c r="I448" s="34"/>
      <c r="J448" s="35"/>
      <c r="K448" s="36" t="str">
        <f t="shared" si="67"/>
        <v/>
      </c>
      <c r="L448" s="34"/>
      <c r="M448" s="37" t="str">
        <f t="shared" si="68"/>
        <v xml:space="preserve"> </v>
      </c>
      <c r="N448" s="36" t="str">
        <f t="shared" si="69"/>
        <v xml:space="preserve"> </v>
      </c>
      <c r="O448" s="38" t="str">
        <f t="shared" si="70"/>
        <v xml:space="preserve"> </v>
      </c>
      <c r="P448" s="37" t="str">
        <f t="shared" si="71"/>
        <v xml:space="preserve"> </v>
      </c>
      <c r="Q448" s="36" t="str">
        <f t="shared" si="72"/>
        <v xml:space="preserve"> </v>
      </c>
      <c r="R448" s="29"/>
      <c r="S448" s="30"/>
      <c r="T448" s="31"/>
      <c r="U448" s="31"/>
      <c r="V448" s="31"/>
      <c r="W448" s="33"/>
      <c r="X448" s="35"/>
      <c r="Y448" s="35"/>
      <c r="Z448" s="33"/>
      <c r="AA448" s="35"/>
      <c r="AB448" s="35"/>
      <c r="AC448" s="33"/>
      <c r="AD448" s="35"/>
      <c r="AE448" s="35"/>
      <c r="AF448" s="33"/>
      <c r="AG448" s="31"/>
      <c r="AH448" s="35"/>
      <c r="AI448" s="33"/>
      <c r="AJ448" s="29"/>
      <c r="AK448" s="57"/>
    </row>
    <row r="449" spans="1:37" ht="16.5" customHeight="1">
      <c r="A449" s="30"/>
      <c r="B449" s="31"/>
      <c r="C449" s="31"/>
      <c r="D449" s="31"/>
      <c r="E449" s="33"/>
      <c r="F449" s="34"/>
      <c r="G449" s="35"/>
      <c r="H449" s="36" t="str">
        <f t="shared" si="66"/>
        <v/>
      </c>
      <c r="I449" s="34"/>
      <c r="J449" s="35"/>
      <c r="K449" s="36" t="str">
        <f t="shared" si="67"/>
        <v/>
      </c>
      <c r="L449" s="34"/>
      <c r="M449" s="37" t="str">
        <f t="shared" si="68"/>
        <v xml:space="preserve"> </v>
      </c>
      <c r="N449" s="36" t="str">
        <f t="shared" si="69"/>
        <v xml:space="preserve"> </v>
      </c>
      <c r="O449" s="38" t="str">
        <f t="shared" si="70"/>
        <v xml:space="preserve"> </v>
      </c>
      <c r="P449" s="37" t="str">
        <f t="shared" si="71"/>
        <v xml:space="preserve"> </v>
      </c>
      <c r="Q449" s="36" t="str">
        <f t="shared" si="72"/>
        <v xml:space="preserve"> </v>
      </c>
      <c r="R449" s="29"/>
      <c r="S449" s="51"/>
      <c r="T449" s="72"/>
      <c r="U449" s="72"/>
      <c r="V449" s="72"/>
      <c r="W449" s="36"/>
      <c r="X449" s="37"/>
      <c r="Y449" s="37"/>
      <c r="Z449" s="36"/>
      <c r="AA449" s="37"/>
      <c r="AB449" s="37"/>
      <c r="AC449" s="36"/>
      <c r="AD449" s="37"/>
      <c r="AE449" s="37"/>
      <c r="AF449" s="36"/>
      <c r="AG449" s="72"/>
      <c r="AH449" s="37"/>
      <c r="AI449" s="36"/>
      <c r="AJ449" s="17"/>
      <c r="AK449" s="57"/>
    </row>
    <row r="450" spans="1:37" ht="16.5" customHeight="1">
      <c r="A450" s="30"/>
      <c r="B450" s="31"/>
      <c r="C450" s="31"/>
      <c r="D450" s="31"/>
      <c r="E450" s="33"/>
      <c r="F450" s="34"/>
      <c r="G450" s="35"/>
      <c r="H450" s="36" t="str">
        <f t="shared" si="66"/>
        <v/>
      </c>
      <c r="I450" s="34"/>
      <c r="J450" s="35"/>
      <c r="K450" s="36" t="str">
        <f t="shared" si="67"/>
        <v/>
      </c>
      <c r="L450" s="34"/>
      <c r="M450" s="37" t="str">
        <f t="shared" si="68"/>
        <v xml:space="preserve"> </v>
      </c>
      <c r="N450" s="36" t="str">
        <f t="shared" si="69"/>
        <v xml:space="preserve"> </v>
      </c>
      <c r="O450" s="38" t="str">
        <f t="shared" si="70"/>
        <v xml:space="preserve"> </v>
      </c>
      <c r="P450" s="37" t="str">
        <f t="shared" si="71"/>
        <v xml:space="preserve"> </v>
      </c>
      <c r="Q450" s="36" t="str">
        <f t="shared" si="72"/>
        <v xml:space="preserve"> </v>
      </c>
      <c r="R450" s="29"/>
      <c r="S450" s="30"/>
      <c r="T450" s="31"/>
      <c r="U450" s="31"/>
      <c r="V450" s="31"/>
      <c r="W450" s="33"/>
      <c r="X450" s="35"/>
      <c r="Y450" s="35"/>
      <c r="Z450" s="33"/>
      <c r="AA450" s="35"/>
      <c r="AB450" s="35"/>
      <c r="AC450" s="33"/>
      <c r="AD450" s="35"/>
      <c r="AE450" s="35"/>
      <c r="AF450" s="33"/>
      <c r="AG450" s="31"/>
      <c r="AH450" s="35"/>
      <c r="AI450" s="33"/>
      <c r="AJ450" s="29"/>
      <c r="AK450" s="57"/>
    </row>
    <row r="451" spans="1:37" ht="16.5" customHeight="1">
      <c r="A451" s="30"/>
      <c r="B451" s="31"/>
      <c r="C451" s="31"/>
      <c r="D451" s="31"/>
      <c r="E451" s="33"/>
      <c r="F451" s="34"/>
      <c r="G451" s="35"/>
      <c r="H451" s="36" t="str">
        <f t="shared" si="66"/>
        <v/>
      </c>
      <c r="I451" s="34"/>
      <c r="J451" s="35"/>
      <c r="K451" s="36" t="str">
        <f t="shared" si="67"/>
        <v/>
      </c>
      <c r="L451" s="34"/>
      <c r="M451" s="37" t="str">
        <f t="shared" si="68"/>
        <v xml:space="preserve"> </v>
      </c>
      <c r="N451" s="36" t="str">
        <f t="shared" si="69"/>
        <v xml:space="preserve"> </v>
      </c>
      <c r="O451" s="38" t="str">
        <f t="shared" si="70"/>
        <v xml:space="preserve"> </v>
      </c>
      <c r="P451" s="37" t="str">
        <f t="shared" si="71"/>
        <v xml:space="preserve"> </v>
      </c>
      <c r="Q451" s="36" t="str">
        <f t="shared" si="72"/>
        <v xml:space="preserve"> </v>
      </c>
      <c r="R451" s="29"/>
      <c r="S451" s="51"/>
      <c r="T451" s="72"/>
      <c r="U451" s="72"/>
      <c r="V451" s="72"/>
      <c r="W451" s="36"/>
      <c r="X451" s="37"/>
      <c r="Y451" s="37"/>
      <c r="Z451" s="36"/>
      <c r="AA451" s="37"/>
      <c r="AB451" s="37"/>
      <c r="AC451" s="36"/>
      <c r="AD451" s="37"/>
      <c r="AE451" s="37"/>
      <c r="AF451" s="36"/>
      <c r="AG451" s="72"/>
      <c r="AH451" s="37"/>
      <c r="AI451" s="36"/>
      <c r="AJ451" s="17"/>
      <c r="AK451" s="57"/>
    </row>
    <row r="452" spans="1:37" ht="16.5" customHeight="1">
      <c r="A452" s="30"/>
      <c r="B452" s="31"/>
      <c r="C452" s="31"/>
      <c r="D452" s="31"/>
      <c r="E452" s="33"/>
      <c r="F452" s="34"/>
      <c r="G452" s="35"/>
      <c r="H452" s="36" t="str">
        <f t="shared" si="66"/>
        <v/>
      </c>
      <c r="I452" s="34"/>
      <c r="J452" s="35"/>
      <c r="K452" s="36" t="str">
        <f t="shared" si="67"/>
        <v/>
      </c>
      <c r="L452" s="34"/>
      <c r="M452" s="37" t="str">
        <f t="shared" si="68"/>
        <v xml:space="preserve"> </v>
      </c>
      <c r="N452" s="36" t="str">
        <f t="shared" si="69"/>
        <v xml:space="preserve"> </v>
      </c>
      <c r="O452" s="38" t="str">
        <f t="shared" si="70"/>
        <v xml:space="preserve"> </v>
      </c>
      <c r="P452" s="37" t="str">
        <f t="shared" si="71"/>
        <v xml:space="preserve"> </v>
      </c>
      <c r="Q452" s="36" t="str">
        <f t="shared" si="72"/>
        <v xml:space="preserve"> </v>
      </c>
      <c r="R452" s="29"/>
      <c r="S452" s="30"/>
      <c r="T452" s="31"/>
      <c r="U452" s="31"/>
      <c r="V452" s="31"/>
      <c r="W452" s="33"/>
      <c r="X452" s="35"/>
      <c r="Y452" s="35"/>
      <c r="Z452" s="33"/>
      <c r="AA452" s="35"/>
      <c r="AB452" s="35"/>
      <c r="AC452" s="33"/>
      <c r="AD452" s="35"/>
      <c r="AE452" s="35"/>
      <c r="AF452" s="33"/>
      <c r="AG452" s="31"/>
      <c r="AH452" s="35"/>
      <c r="AI452" s="33"/>
      <c r="AJ452" s="29"/>
      <c r="AK452" s="57"/>
    </row>
    <row r="453" spans="1:37" ht="16.5" customHeight="1">
      <c r="A453" s="30"/>
      <c r="B453" s="31"/>
      <c r="C453" s="31"/>
      <c r="D453" s="31"/>
      <c r="E453" s="33"/>
      <c r="F453" s="34"/>
      <c r="G453" s="35"/>
      <c r="H453" s="36" t="str">
        <f t="shared" si="66"/>
        <v/>
      </c>
      <c r="I453" s="34"/>
      <c r="J453" s="35"/>
      <c r="K453" s="36" t="str">
        <f t="shared" si="67"/>
        <v/>
      </c>
      <c r="L453" s="34"/>
      <c r="M453" s="37" t="str">
        <f t="shared" si="68"/>
        <v xml:space="preserve"> </v>
      </c>
      <c r="N453" s="36" t="str">
        <f t="shared" si="69"/>
        <v xml:space="preserve"> </v>
      </c>
      <c r="O453" s="38" t="str">
        <f t="shared" si="70"/>
        <v xml:space="preserve"> </v>
      </c>
      <c r="P453" s="37" t="str">
        <f t="shared" si="71"/>
        <v xml:space="preserve"> </v>
      </c>
      <c r="Q453" s="36" t="str">
        <f t="shared" si="72"/>
        <v xml:space="preserve"> </v>
      </c>
      <c r="R453" s="29"/>
      <c r="S453" s="51"/>
      <c r="T453" s="72"/>
      <c r="U453" s="72"/>
      <c r="V453" s="72"/>
      <c r="W453" s="36"/>
      <c r="X453" s="37"/>
      <c r="Y453" s="37"/>
      <c r="Z453" s="36"/>
      <c r="AA453" s="37"/>
      <c r="AB453" s="37"/>
      <c r="AC453" s="36"/>
      <c r="AD453" s="37"/>
      <c r="AE453" s="37"/>
      <c r="AF453" s="36"/>
      <c r="AG453" s="72"/>
      <c r="AH453" s="37"/>
      <c r="AI453" s="36"/>
      <c r="AJ453" s="17"/>
      <c r="AK453" s="57"/>
    </row>
    <row r="454" spans="1:37" ht="16.5" customHeight="1">
      <c r="A454" s="30"/>
      <c r="B454" s="31"/>
      <c r="C454" s="31"/>
      <c r="D454" s="31"/>
      <c r="E454" s="33"/>
      <c r="F454" s="34"/>
      <c r="G454" s="35"/>
      <c r="H454" s="36" t="str">
        <f t="shared" si="66"/>
        <v/>
      </c>
      <c r="I454" s="34"/>
      <c r="J454" s="35"/>
      <c r="K454" s="36" t="str">
        <f t="shared" si="67"/>
        <v/>
      </c>
      <c r="L454" s="34"/>
      <c r="M454" s="37" t="str">
        <f t="shared" si="68"/>
        <v xml:space="preserve"> </v>
      </c>
      <c r="N454" s="36" t="str">
        <f t="shared" si="69"/>
        <v xml:space="preserve"> </v>
      </c>
      <c r="O454" s="38" t="str">
        <f t="shared" si="70"/>
        <v xml:space="preserve"> </v>
      </c>
      <c r="P454" s="37" t="str">
        <f t="shared" si="71"/>
        <v xml:space="preserve"> </v>
      </c>
      <c r="Q454" s="36" t="str">
        <f t="shared" si="72"/>
        <v xml:space="preserve"> </v>
      </c>
      <c r="R454" s="29"/>
      <c r="S454" s="30"/>
      <c r="T454" s="31"/>
      <c r="U454" s="31"/>
      <c r="V454" s="31"/>
      <c r="W454" s="33"/>
      <c r="X454" s="35"/>
      <c r="Y454" s="35"/>
      <c r="Z454" s="33"/>
      <c r="AA454" s="35"/>
      <c r="AB454" s="35"/>
      <c r="AC454" s="33"/>
      <c r="AD454" s="35"/>
      <c r="AE454" s="35"/>
      <c r="AF454" s="33"/>
      <c r="AG454" s="31"/>
      <c r="AH454" s="35"/>
      <c r="AI454" s="33"/>
      <c r="AJ454" s="29"/>
      <c r="AK454" s="57"/>
    </row>
    <row r="455" spans="1:37" ht="16.5" customHeight="1">
      <c r="A455" s="30"/>
      <c r="B455" s="31"/>
      <c r="C455" s="31"/>
      <c r="D455" s="31"/>
      <c r="E455" s="33"/>
      <c r="F455" s="34"/>
      <c r="G455" s="35"/>
      <c r="H455" s="36" t="str">
        <f t="shared" si="66"/>
        <v/>
      </c>
      <c r="I455" s="34"/>
      <c r="J455" s="35"/>
      <c r="K455" s="36" t="str">
        <f t="shared" si="67"/>
        <v/>
      </c>
      <c r="L455" s="34"/>
      <c r="M455" s="37" t="str">
        <f t="shared" si="68"/>
        <v xml:space="preserve"> </v>
      </c>
      <c r="N455" s="36" t="str">
        <f t="shared" si="69"/>
        <v xml:space="preserve"> </v>
      </c>
      <c r="O455" s="38" t="str">
        <f t="shared" si="70"/>
        <v xml:space="preserve"> </v>
      </c>
      <c r="P455" s="37" t="str">
        <f t="shared" si="71"/>
        <v xml:space="preserve"> </v>
      </c>
      <c r="Q455" s="36" t="str">
        <f t="shared" si="72"/>
        <v xml:space="preserve"> </v>
      </c>
      <c r="R455" s="29"/>
      <c r="S455" s="51"/>
      <c r="T455" s="72"/>
      <c r="U455" s="72"/>
      <c r="V455" s="72"/>
      <c r="W455" s="36"/>
      <c r="X455" s="37"/>
      <c r="Y455" s="37"/>
      <c r="Z455" s="36"/>
      <c r="AA455" s="37"/>
      <c r="AB455" s="37"/>
      <c r="AC455" s="36"/>
      <c r="AD455" s="37"/>
      <c r="AE455" s="37"/>
      <c r="AF455" s="36"/>
      <c r="AG455" s="72"/>
      <c r="AH455" s="37"/>
      <c r="AI455" s="36"/>
      <c r="AJ455" s="17"/>
      <c r="AK455" s="57"/>
    </row>
    <row r="456" spans="1:37" ht="16.5" customHeight="1">
      <c r="A456" s="30"/>
      <c r="B456" s="31"/>
      <c r="C456" s="31"/>
      <c r="D456" s="31"/>
      <c r="E456" s="33"/>
      <c r="F456" s="34"/>
      <c r="G456" s="35"/>
      <c r="H456" s="36" t="str">
        <f t="shared" si="66"/>
        <v/>
      </c>
      <c r="I456" s="34"/>
      <c r="J456" s="35"/>
      <c r="K456" s="36" t="str">
        <f t="shared" si="67"/>
        <v/>
      </c>
      <c r="L456" s="34"/>
      <c r="M456" s="37" t="str">
        <f t="shared" si="68"/>
        <v xml:space="preserve"> </v>
      </c>
      <c r="N456" s="36" t="str">
        <f t="shared" si="69"/>
        <v xml:space="preserve"> </v>
      </c>
      <c r="O456" s="38" t="str">
        <f t="shared" si="70"/>
        <v xml:space="preserve"> </v>
      </c>
      <c r="P456" s="37" t="str">
        <f t="shared" si="71"/>
        <v xml:space="preserve"> </v>
      </c>
      <c r="Q456" s="36" t="str">
        <f t="shared" si="72"/>
        <v xml:space="preserve"> </v>
      </c>
      <c r="R456" s="29"/>
      <c r="S456" s="30"/>
      <c r="T456" s="31"/>
      <c r="U456" s="31"/>
      <c r="V456" s="31"/>
      <c r="W456" s="33"/>
      <c r="X456" s="35"/>
      <c r="Y456" s="35"/>
      <c r="Z456" s="33"/>
      <c r="AA456" s="35"/>
      <c r="AB456" s="35"/>
      <c r="AC456" s="33"/>
      <c r="AD456" s="35"/>
      <c r="AE456" s="35"/>
      <c r="AF456" s="33"/>
      <c r="AG456" s="31"/>
      <c r="AH456" s="35"/>
      <c r="AI456" s="33"/>
      <c r="AJ456" s="29"/>
      <c r="AK456" s="57"/>
    </row>
    <row r="457" spans="1:37" ht="16.5" customHeight="1">
      <c r="A457" s="30"/>
      <c r="B457" s="31"/>
      <c r="C457" s="31"/>
      <c r="D457" s="31"/>
      <c r="E457" s="33"/>
      <c r="F457" s="34"/>
      <c r="G457" s="35"/>
      <c r="H457" s="36" t="str">
        <f t="shared" si="66"/>
        <v/>
      </c>
      <c r="I457" s="34"/>
      <c r="J457" s="35"/>
      <c r="K457" s="36" t="str">
        <f t="shared" si="67"/>
        <v/>
      </c>
      <c r="L457" s="34"/>
      <c r="M457" s="37" t="str">
        <f t="shared" si="68"/>
        <v xml:space="preserve"> </v>
      </c>
      <c r="N457" s="36" t="str">
        <f t="shared" si="69"/>
        <v xml:space="preserve"> </v>
      </c>
      <c r="O457" s="38" t="str">
        <f t="shared" si="70"/>
        <v xml:space="preserve"> </v>
      </c>
      <c r="P457" s="37" t="str">
        <f t="shared" si="71"/>
        <v xml:space="preserve"> </v>
      </c>
      <c r="Q457" s="36" t="str">
        <f t="shared" si="72"/>
        <v xml:space="preserve"> </v>
      </c>
      <c r="R457" s="29"/>
      <c r="S457" s="51"/>
      <c r="T457" s="72"/>
      <c r="U457" s="72"/>
      <c r="V457" s="72"/>
      <c r="W457" s="36"/>
      <c r="X457" s="37"/>
      <c r="Y457" s="37"/>
      <c r="Z457" s="36"/>
      <c r="AA457" s="37"/>
      <c r="AB457" s="37"/>
      <c r="AC457" s="36"/>
      <c r="AD457" s="37"/>
      <c r="AE457" s="37"/>
      <c r="AF457" s="36"/>
      <c r="AG457" s="72"/>
      <c r="AH457" s="37"/>
      <c r="AI457" s="36"/>
      <c r="AJ457" s="17"/>
      <c r="AK457" s="57"/>
    </row>
    <row r="458" spans="1:37" ht="16.5" customHeight="1">
      <c r="A458" s="30"/>
      <c r="B458" s="31"/>
      <c r="C458" s="31"/>
      <c r="D458" s="31"/>
      <c r="E458" s="33"/>
      <c r="F458" s="34"/>
      <c r="G458" s="35"/>
      <c r="H458" s="36" t="str">
        <f t="shared" si="66"/>
        <v/>
      </c>
      <c r="I458" s="34"/>
      <c r="J458" s="35"/>
      <c r="K458" s="36" t="str">
        <f t="shared" si="67"/>
        <v/>
      </c>
      <c r="L458" s="34"/>
      <c r="M458" s="37" t="str">
        <f t="shared" si="68"/>
        <v xml:space="preserve"> </v>
      </c>
      <c r="N458" s="36" t="str">
        <f t="shared" si="69"/>
        <v xml:space="preserve"> </v>
      </c>
      <c r="O458" s="38" t="str">
        <f t="shared" si="70"/>
        <v xml:space="preserve"> </v>
      </c>
      <c r="P458" s="37" t="str">
        <f t="shared" si="71"/>
        <v xml:space="preserve"> </v>
      </c>
      <c r="Q458" s="36" t="str">
        <f t="shared" si="72"/>
        <v xml:space="preserve"> </v>
      </c>
      <c r="R458" s="29"/>
      <c r="S458" s="30"/>
      <c r="T458" s="31"/>
      <c r="U458" s="31"/>
      <c r="V458" s="31"/>
      <c r="W458" s="33"/>
      <c r="X458" s="35"/>
      <c r="Y458" s="35"/>
      <c r="Z458" s="33"/>
      <c r="AA458" s="35"/>
      <c r="AB458" s="35"/>
      <c r="AC458" s="33"/>
      <c r="AD458" s="35"/>
      <c r="AE458" s="35"/>
      <c r="AF458" s="33"/>
      <c r="AG458" s="31"/>
      <c r="AH458" s="35"/>
      <c r="AI458" s="33"/>
      <c r="AJ458" s="29"/>
      <c r="AK458" s="57"/>
    </row>
    <row r="459" spans="1:37" ht="16.5" customHeight="1">
      <c r="A459" s="30"/>
      <c r="B459" s="31"/>
      <c r="C459" s="31"/>
      <c r="D459" s="31"/>
      <c r="E459" s="33"/>
      <c r="F459" s="34"/>
      <c r="G459" s="35"/>
      <c r="H459" s="36" t="str">
        <f t="shared" si="66"/>
        <v/>
      </c>
      <c r="I459" s="34"/>
      <c r="J459" s="35"/>
      <c r="K459" s="36" t="str">
        <f t="shared" si="67"/>
        <v/>
      </c>
      <c r="L459" s="34"/>
      <c r="M459" s="37" t="str">
        <f t="shared" si="68"/>
        <v xml:space="preserve"> </v>
      </c>
      <c r="N459" s="36" t="str">
        <f t="shared" si="69"/>
        <v xml:space="preserve"> </v>
      </c>
      <c r="O459" s="38" t="str">
        <f t="shared" si="70"/>
        <v xml:space="preserve"> </v>
      </c>
      <c r="P459" s="37" t="str">
        <f t="shared" si="71"/>
        <v xml:space="preserve"> </v>
      </c>
      <c r="Q459" s="36" t="str">
        <f t="shared" si="72"/>
        <v xml:space="preserve"> </v>
      </c>
      <c r="R459" s="29"/>
      <c r="S459" s="51"/>
      <c r="T459" s="72"/>
      <c r="U459" s="72"/>
      <c r="V459" s="72"/>
      <c r="W459" s="36"/>
      <c r="X459" s="37"/>
      <c r="Y459" s="37"/>
      <c r="Z459" s="36"/>
      <c r="AA459" s="37"/>
      <c r="AB459" s="37"/>
      <c r="AC459" s="36"/>
      <c r="AD459" s="37"/>
      <c r="AE459" s="37"/>
      <c r="AF459" s="36"/>
      <c r="AG459" s="72"/>
      <c r="AH459" s="37"/>
      <c r="AI459" s="36"/>
      <c r="AJ459" s="17"/>
      <c r="AK459" s="57"/>
    </row>
    <row r="460" spans="1:37" ht="16.5" customHeight="1">
      <c r="A460" s="30"/>
      <c r="B460" s="31"/>
      <c r="C460" s="31"/>
      <c r="D460" s="31"/>
      <c r="E460" s="33"/>
      <c r="F460" s="34"/>
      <c r="G460" s="35"/>
      <c r="H460" s="36" t="str">
        <f t="shared" si="66"/>
        <v/>
      </c>
      <c r="I460" s="34"/>
      <c r="J460" s="35"/>
      <c r="K460" s="36" t="str">
        <f t="shared" si="67"/>
        <v/>
      </c>
      <c r="L460" s="34"/>
      <c r="M460" s="37" t="str">
        <f t="shared" si="68"/>
        <v xml:space="preserve"> </v>
      </c>
      <c r="N460" s="36" t="str">
        <f t="shared" si="69"/>
        <v xml:space="preserve"> </v>
      </c>
      <c r="O460" s="38" t="str">
        <f t="shared" si="70"/>
        <v xml:space="preserve"> </v>
      </c>
      <c r="P460" s="37" t="str">
        <f t="shared" si="71"/>
        <v xml:space="preserve"> </v>
      </c>
      <c r="Q460" s="36" t="str">
        <f t="shared" si="72"/>
        <v xml:space="preserve"> </v>
      </c>
      <c r="R460" s="29"/>
      <c r="S460" s="30"/>
      <c r="T460" s="31"/>
      <c r="U460" s="31"/>
      <c r="V460" s="31"/>
      <c r="W460" s="33"/>
      <c r="X460" s="35"/>
      <c r="Y460" s="35"/>
      <c r="Z460" s="33"/>
      <c r="AA460" s="35"/>
      <c r="AB460" s="35"/>
      <c r="AC460" s="33"/>
      <c r="AD460" s="35"/>
      <c r="AE460" s="35"/>
      <c r="AF460" s="33"/>
      <c r="AG460" s="31"/>
      <c r="AH460" s="35"/>
      <c r="AI460" s="33"/>
      <c r="AJ460" s="29"/>
      <c r="AK460" s="57"/>
    </row>
    <row r="461" spans="1:37" ht="16.5" customHeight="1">
      <c r="A461" s="30"/>
      <c r="B461" s="31"/>
      <c r="C461" s="31"/>
      <c r="D461" s="31"/>
      <c r="E461" s="33"/>
      <c r="F461" s="34"/>
      <c r="G461" s="35"/>
      <c r="H461" s="36" t="str">
        <f t="shared" si="66"/>
        <v/>
      </c>
      <c r="I461" s="34"/>
      <c r="J461" s="35"/>
      <c r="K461" s="36" t="str">
        <f t="shared" si="67"/>
        <v/>
      </c>
      <c r="L461" s="34"/>
      <c r="M461" s="37" t="str">
        <f t="shared" si="68"/>
        <v xml:space="preserve"> </v>
      </c>
      <c r="N461" s="36" t="str">
        <f t="shared" si="69"/>
        <v xml:space="preserve"> </v>
      </c>
      <c r="O461" s="38" t="str">
        <f t="shared" si="70"/>
        <v xml:space="preserve"> </v>
      </c>
      <c r="P461" s="37" t="str">
        <f t="shared" si="71"/>
        <v xml:space="preserve"> </v>
      </c>
      <c r="Q461" s="36" t="str">
        <f t="shared" si="72"/>
        <v xml:space="preserve"> </v>
      </c>
      <c r="R461" s="29"/>
      <c r="S461" s="51"/>
      <c r="T461" s="72"/>
      <c r="U461" s="72"/>
      <c r="V461" s="72"/>
      <c r="W461" s="36"/>
      <c r="X461" s="37"/>
      <c r="Y461" s="37"/>
      <c r="Z461" s="36"/>
      <c r="AA461" s="37"/>
      <c r="AB461" s="37"/>
      <c r="AC461" s="36"/>
      <c r="AD461" s="37"/>
      <c r="AE461" s="37"/>
      <c r="AF461" s="36"/>
      <c r="AG461" s="72"/>
      <c r="AH461" s="37"/>
      <c r="AI461" s="36"/>
      <c r="AJ461" s="17"/>
      <c r="AK461" s="57"/>
    </row>
    <row r="462" spans="1:37" ht="16.5" customHeight="1">
      <c r="A462" s="30"/>
      <c r="B462" s="31"/>
      <c r="C462" s="31"/>
      <c r="D462" s="31"/>
      <c r="E462" s="33"/>
      <c r="F462" s="34"/>
      <c r="G462" s="35"/>
      <c r="H462" s="36" t="str">
        <f t="shared" si="66"/>
        <v/>
      </c>
      <c r="I462" s="34"/>
      <c r="J462" s="35"/>
      <c r="K462" s="36" t="str">
        <f t="shared" si="67"/>
        <v/>
      </c>
      <c r="L462" s="34"/>
      <c r="M462" s="37" t="str">
        <f t="shared" si="68"/>
        <v xml:space="preserve"> </v>
      </c>
      <c r="N462" s="36" t="str">
        <f t="shared" si="69"/>
        <v xml:space="preserve"> </v>
      </c>
      <c r="O462" s="38" t="str">
        <f t="shared" si="70"/>
        <v xml:space="preserve"> </v>
      </c>
      <c r="P462" s="37" t="str">
        <f t="shared" si="71"/>
        <v xml:space="preserve"> </v>
      </c>
      <c r="Q462" s="36" t="str">
        <f t="shared" si="72"/>
        <v xml:space="preserve"> </v>
      </c>
      <c r="R462" s="29"/>
      <c r="S462" s="30"/>
      <c r="T462" s="31"/>
      <c r="U462" s="31"/>
      <c r="V462" s="31"/>
      <c r="W462" s="33"/>
      <c r="X462" s="35"/>
      <c r="Y462" s="35"/>
      <c r="Z462" s="33"/>
      <c r="AA462" s="35"/>
      <c r="AB462" s="35"/>
      <c r="AC462" s="33"/>
      <c r="AD462" s="35"/>
      <c r="AE462" s="35"/>
      <c r="AF462" s="33"/>
      <c r="AG462" s="31"/>
      <c r="AH462" s="35"/>
      <c r="AI462" s="33"/>
      <c r="AJ462" s="29"/>
      <c r="AK462" s="57"/>
    </row>
    <row r="463" spans="1:37" ht="16.5" customHeight="1">
      <c r="A463" s="30"/>
      <c r="B463" s="31"/>
      <c r="C463" s="31"/>
      <c r="D463" s="31"/>
      <c r="E463" s="33"/>
      <c r="F463" s="34"/>
      <c r="G463" s="35"/>
      <c r="H463" s="36" t="str">
        <f t="shared" si="66"/>
        <v/>
      </c>
      <c r="I463" s="34"/>
      <c r="J463" s="35"/>
      <c r="K463" s="36" t="str">
        <f t="shared" si="67"/>
        <v/>
      </c>
      <c r="L463" s="34"/>
      <c r="M463" s="37" t="str">
        <f t="shared" si="68"/>
        <v xml:space="preserve"> </v>
      </c>
      <c r="N463" s="36" t="str">
        <f t="shared" si="69"/>
        <v xml:space="preserve"> </v>
      </c>
      <c r="O463" s="38" t="str">
        <f t="shared" si="70"/>
        <v xml:space="preserve"> </v>
      </c>
      <c r="P463" s="37" t="str">
        <f t="shared" si="71"/>
        <v xml:space="preserve"> </v>
      </c>
      <c r="Q463" s="36" t="str">
        <f t="shared" si="72"/>
        <v xml:space="preserve"> </v>
      </c>
      <c r="R463" s="29"/>
      <c r="S463" s="51"/>
      <c r="T463" s="72"/>
      <c r="U463" s="72"/>
      <c r="V463" s="72"/>
      <c r="W463" s="36"/>
      <c r="X463" s="37"/>
      <c r="Y463" s="37"/>
      <c r="Z463" s="36"/>
      <c r="AA463" s="37"/>
      <c r="AB463" s="37"/>
      <c r="AC463" s="36"/>
      <c r="AD463" s="37"/>
      <c r="AE463" s="37"/>
      <c r="AF463" s="36"/>
      <c r="AG463" s="72"/>
      <c r="AH463" s="37"/>
      <c r="AI463" s="36"/>
      <c r="AJ463" s="17"/>
      <c r="AK463" s="57"/>
    </row>
    <row r="464" spans="1:37" ht="16.5" customHeight="1">
      <c r="A464" s="30"/>
      <c r="B464" s="31"/>
      <c r="C464" s="31"/>
      <c r="D464" s="31"/>
      <c r="E464" s="33"/>
      <c r="F464" s="34"/>
      <c r="G464" s="35"/>
      <c r="H464" s="36" t="str">
        <f t="shared" si="66"/>
        <v/>
      </c>
      <c r="I464" s="34"/>
      <c r="J464" s="35"/>
      <c r="K464" s="36" t="str">
        <f t="shared" si="67"/>
        <v/>
      </c>
      <c r="L464" s="34"/>
      <c r="M464" s="37" t="str">
        <f t="shared" si="68"/>
        <v xml:space="preserve"> </v>
      </c>
      <c r="N464" s="36" t="str">
        <f t="shared" si="69"/>
        <v xml:space="preserve"> </v>
      </c>
      <c r="O464" s="38" t="str">
        <f t="shared" si="70"/>
        <v xml:space="preserve"> </v>
      </c>
      <c r="P464" s="37" t="str">
        <f t="shared" si="71"/>
        <v xml:space="preserve"> </v>
      </c>
      <c r="Q464" s="36" t="str">
        <f t="shared" si="72"/>
        <v xml:space="preserve"> </v>
      </c>
      <c r="R464" s="29"/>
      <c r="S464" s="30"/>
      <c r="T464" s="31"/>
      <c r="U464" s="31"/>
      <c r="V464" s="31"/>
      <c r="W464" s="33"/>
      <c r="X464" s="35"/>
      <c r="Y464" s="35"/>
      <c r="Z464" s="33"/>
      <c r="AA464" s="35"/>
      <c r="AB464" s="35"/>
      <c r="AC464" s="33"/>
      <c r="AD464" s="35"/>
      <c r="AE464" s="35"/>
      <c r="AF464" s="33"/>
      <c r="AG464" s="31"/>
      <c r="AH464" s="35"/>
      <c r="AI464" s="33"/>
      <c r="AJ464" s="29"/>
      <c r="AK464" s="57"/>
    </row>
    <row r="465" spans="1:37" ht="16.5" customHeight="1">
      <c r="A465" s="30"/>
      <c r="B465" s="31"/>
      <c r="C465" s="31"/>
      <c r="D465" s="31"/>
      <c r="E465" s="33"/>
      <c r="F465" s="34"/>
      <c r="G465" s="35"/>
      <c r="H465" s="36" t="str">
        <f t="shared" si="66"/>
        <v/>
      </c>
      <c r="I465" s="34"/>
      <c r="J465" s="35"/>
      <c r="K465" s="36" t="str">
        <f t="shared" si="67"/>
        <v/>
      </c>
      <c r="L465" s="34"/>
      <c r="M465" s="37" t="str">
        <f t="shared" si="68"/>
        <v xml:space="preserve"> </v>
      </c>
      <c r="N465" s="36" t="str">
        <f t="shared" si="69"/>
        <v xml:space="preserve"> </v>
      </c>
      <c r="O465" s="38" t="str">
        <f t="shared" si="70"/>
        <v xml:space="preserve"> </v>
      </c>
      <c r="P465" s="37" t="str">
        <f t="shared" si="71"/>
        <v xml:space="preserve"> </v>
      </c>
      <c r="Q465" s="36" t="str">
        <f t="shared" si="72"/>
        <v xml:space="preserve"> </v>
      </c>
      <c r="R465" s="29"/>
      <c r="S465" s="51"/>
      <c r="T465" s="72"/>
      <c r="U465" s="72"/>
      <c r="V465" s="72"/>
      <c r="W465" s="36"/>
      <c r="X465" s="37"/>
      <c r="Y465" s="37"/>
      <c r="Z465" s="36"/>
      <c r="AA465" s="37"/>
      <c r="AB465" s="37"/>
      <c r="AC465" s="36"/>
      <c r="AD465" s="37"/>
      <c r="AE465" s="37"/>
      <c r="AF465" s="36"/>
      <c r="AG465" s="72"/>
      <c r="AH465" s="37"/>
      <c r="AI465" s="36"/>
      <c r="AJ465" s="17"/>
      <c r="AK465" s="57"/>
    </row>
    <row r="466" spans="1:37" ht="16.5" customHeight="1">
      <c r="A466" s="30"/>
      <c r="B466" s="31"/>
      <c r="C466" s="31"/>
      <c r="D466" s="31"/>
      <c r="E466" s="33"/>
      <c r="F466" s="34"/>
      <c r="G466" s="35"/>
      <c r="H466" s="36" t="str">
        <f t="shared" si="66"/>
        <v/>
      </c>
      <c r="I466" s="34"/>
      <c r="J466" s="35"/>
      <c r="K466" s="36" t="str">
        <f t="shared" si="67"/>
        <v/>
      </c>
      <c r="L466" s="34"/>
      <c r="M466" s="37" t="str">
        <f t="shared" si="68"/>
        <v xml:space="preserve"> </v>
      </c>
      <c r="N466" s="36" t="str">
        <f t="shared" si="69"/>
        <v xml:space="preserve"> </v>
      </c>
      <c r="O466" s="38" t="str">
        <f t="shared" si="70"/>
        <v xml:space="preserve"> </v>
      </c>
      <c r="P466" s="37" t="str">
        <f t="shared" si="71"/>
        <v xml:space="preserve"> </v>
      </c>
      <c r="Q466" s="36" t="str">
        <f t="shared" si="72"/>
        <v xml:space="preserve"> </v>
      </c>
      <c r="R466" s="29"/>
      <c r="S466" s="30"/>
      <c r="T466" s="31"/>
      <c r="U466" s="31"/>
      <c r="V466" s="31"/>
      <c r="W466" s="33"/>
      <c r="X466" s="35"/>
      <c r="Y466" s="35"/>
      <c r="Z466" s="33"/>
      <c r="AA466" s="35"/>
      <c r="AB466" s="35"/>
      <c r="AC466" s="33"/>
      <c r="AD466" s="35"/>
      <c r="AE466" s="35"/>
      <c r="AF466" s="33"/>
      <c r="AG466" s="31"/>
      <c r="AH466" s="35"/>
      <c r="AI466" s="33"/>
      <c r="AJ466" s="29"/>
      <c r="AK466" s="57"/>
    </row>
    <row r="467" spans="1:37" ht="16.5" customHeight="1">
      <c r="A467" s="30"/>
      <c r="B467" s="31"/>
      <c r="C467" s="31"/>
      <c r="D467" s="31"/>
      <c r="E467" s="33"/>
      <c r="F467" s="34"/>
      <c r="G467" s="35"/>
      <c r="H467" s="36" t="str">
        <f t="shared" si="66"/>
        <v/>
      </c>
      <c r="I467" s="34"/>
      <c r="J467" s="35"/>
      <c r="K467" s="36" t="str">
        <f t="shared" si="67"/>
        <v/>
      </c>
      <c r="L467" s="34"/>
      <c r="M467" s="37" t="str">
        <f t="shared" si="68"/>
        <v xml:space="preserve"> </v>
      </c>
      <c r="N467" s="36" t="str">
        <f t="shared" si="69"/>
        <v xml:space="preserve"> </v>
      </c>
      <c r="O467" s="38" t="str">
        <f t="shared" si="70"/>
        <v xml:space="preserve"> </v>
      </c>
      <c r="P467" s="37" t="str">
        <f t="shared" si="71"/>
        <v xml:space="preserve"> </v>
      </c>
      <c r="Q467" s="36" t="str">
        <f t="shared" si="72"/>
        <v xml:space="preserve"> </v>
      </c>
      <c r="R467" s="29"/>
      <c r="S467" s="51"/>
      <c r="T467" s="72"/>
      <c r="U467" s="72"/>
      <c r="V467" s="72"/>
      <c r="W467" s="36"/>
      <c r="X467" s="37"/>
      <c r="Y467" s="37"/>
      <c r="Z467" s="36"/>
      <c r="AA467" s="37"/>
      <c r="AB467" s="37"/>
      <c r="AC467" s="36"/>
      <c r="AD467" s="37"/>
      <c r="AE467" s="37"/>
      <c r="AF467" s="36"/>
      <c r="AG467" s="72"/>
      <c r="AH467" s="37"/>
      <c r="AI467" s="36"/>
      <c r="AJ467" s="17"/>
      <c r="AK467" s="57"/>
    </row>
    <row r="468" spans="1:37" ht="16.5" customHeight="1">
      <c r="A468" s="30"/>
      <c r="B468" s="31"/>
      <c r="C468" s="31"/>
      <c r="D468" s="31"/>
      <c r="E468" s="33"/>
      <c r="F468" s="34"/>
      <c r="G468" s="35"/>
      <c r="H468" s="36" t="str">
        <f t="shared" si="66"/>
        <v/>
      </c>
      <c r="I468" s="34"/>
      <c r="J468" s="35"/>
      <c r="K468" s="36" t="str">
        <f t="shared" si="67"/>
        <v/>
      </c>
      <c r="L468" s="34"/>
      <c r="M468" s="37" t="str">
        <f t="shared" si="68"/>
        <v xml:space="preserve"> </v>
      </c>
      <c r="N468" s="36" t="str">
        <f t="shared" si="69"/>
        <v xml:space="preserve"> </v>
      </c>
      <c r="O468" s="38" t="str">
        <f t="shared" si="70"/>
        <v xml:space="preserve"> </v>
      </c>
      <c r="P468" s="37" t="str">
        <f t="shared" si="71"/>
        <v xml:space="preserve"> </v>
      </c>
      <c r="Q468" s="36" t="str">
        <f t="shared" si="72"/>
        <v xml:space="preserve"> </v>
      </c>
      <c r="R468" s="29"/>
      <c r="S468" s="30"/>
      <c r="T468" s="31"/>
      <c r="U468" s="31"/>
      <c r="V468" s="31"/>
      <c r="W468" s="33"/>
      <c r="X468" s="35"/>
      <c r="Y468" s="35"/>
      <c r="Z468" s="33"/>
      <c r="AA468" s="35"/>
      <c r="AB468" s="35"/>
      <c r="AC468" s="33"/>
      <c r="AD468" s="35"/>
      <c r="AE468" s="35"/>
      <c r="AF468" s="33"/>
      <c r="AG468" s="31"/>
      <c r="AH468" s="35"/>
      <c r="AI468" s="33"/>
      <c r="AJ468" s="29"/>
      <c r="AK468" s="57"/>
    </row>
    <row r="469" spans="1:37" ht="16.5" customHeight="1">
      <c r="A469" s="30"/>
      <c r="B469" s="31"/>
      <c r="C469" s="31"/>
      <c r="D469" s="31"/>
      <c r="E469" s="33"/>
      <c r="F469" s="34"/>
      <c r="G469" s="35"/>
      <c r="H469" s="36" t="str">
        <f t="shared" si="66"/>
        <v/>
      </c>
      <c r="I469" s="34"/>
      <c r="J469" s="35"/>
      <c r="K469" s="36" t="str">
        <f t="shared" si="67"/>
        <v/>
      </c>
      <c r="L469" s="34"/>
      <c r="M469" s="37" t="str">
        <f t="shared" si="68"/>
        <v xml:space="preserve"> </v>
      </c>
      <c r="N469" s="36" t="str">
        <f t="shared" si="69"/>
        <v xml:space="preserve"> </v>
      </c>
      <c r="O469" s="38" t="str">
        <f t="shared" si="70"/>
        <v xml:space="preserve"> </v>
      </c>
      <c r="P469" s="37" t="str">
        <f t="shared" si="71"/>
        <v xml:space="preserve"> </v>
      </c>
      <c r="Q469" s="36" t="str">
        <f t="shared" si="72"/>
        <v xml:space="preserve"> </v>
      </c>
      <c r="R469" s="29"/>
      <c r="S469" s="51"/>
      <c r="T469" s="72"/>
      <c r="U469" s="72"/>
      <c r="V469" s="72"/>
      <c r="W469" s="36"/>
      <c r="X469" s="37"/>
      <c r="Y469" s="37"/>
      <c r="Z469" s="36"/>
      <c r="AA469" s="37"/>
      <c r="AB469" s="37"/>
      <c r="AC469" s="36"/>
      <c r="AD469" s="37"/>
      <c r="AE469" s="37"/>
      <c r="AF469" s="36"/>
      <c r="AG469" s="72"/>
      <c r="AH469" s="37"/>
      <c r="AI469" s="36"/>
      <c r="AJ469" s="17"/>
      <c r="AK469" s="57"/>
    </row>
    <row r="470" spans="1:37" ht="16.5" customHeight="1">
      <c r="A470" s="30"/>
      <c r="B470" s="31"/>
      <c r="C470" s="31"/>
      <c r="D470" s="31"/>
      <c r="E470" s="33"/>
      <c r="F470" s="34"/>
      <c r="G470" s="35"/>
      <c r="H470" s="36" t="str">
        <f t="shared" si="66"/>
        <v/>
      </c>
      <c r="I470" s="34"/>
      <c r="J470" s="35"/>
      <c r="K470" s="36" t="str">
        <f t="shared" si="67"/>
        <v/>
      </c>
      <c r="L470" s="34"/>
      <c r="M470" s="37" t="str">
        <f t="shared" si="68"/>
        <v xml:space="preserve"> </v>
      </c>
      <c r="N470" s="36" t="str">
        <f t="shared" si="69"/>
        <v xml:space="preserve"> </v>
      </c>
      <c r="O470" s="38" t="str">
        <f t="shared" si="70"/>
        <v xml:space="preserve"> </v>
      </c>
      <c r="P470" s="37" t="str">
        <f t="shared" si="71"/>
        <v xml:space="preserve"> </v>
      </c>
      <c r="Q470" s="36" t="str">
        <f t="shared" si="72"/>
        <v xml:space="preserve"> </v>
      </c>
      <c r="R470" s="29"/>
      <c r="S470" s="30"/>
      <c r="T470" s="31"/>
      <c r="U470" s="31"/>
      <c r="V470" s="31"/>
      <c r="W470" s="33"/>
      <c r="X470" s="35"/>
      <c r="Y470" s="35"/>
      <c r="Z470" s="33"/>
      <c r="AA470" s="35"/>
      <c r="AB470" s="35"/>
      <c r="AC470" s="33"/>
      <c r="AD470" s="35"/>
      <c r="AE470" s="35"/>
      <c r="AF470" s="33"/>
      <c r="AG470" s="31"/>
      <c r="AH470" s="35"/>
      <c r="AI470" s="33"/>
      <c r="AJ470" s="29"/>
      <c r="AK470" s="57"/>
    </row>
    <row r="471" spans="1:37" ht="16.5" customHeight="1">
      <c r="A471" s="30"/>
      <c r="B471" s="31"/>
      <c r="C471" s="31"/>
      <c r="D471" s="31"/>
      <c r="E471" s="33"/>
      <c r="F471" s="34"/>
      <c r="G471" s="35"/>
      <c r="H471" s="36" t="str">
        <f t="shared" si="66"/>
        <v/>
      </c>
      <c r="I471" s="34"/>
      <c r="J471" s="35"/>
      <c r="K471" s="36" t="str">
        <f t="shared" si="67"/>
        <v/>
      </c>
      <c r="L471" s="34"/>
      <c r="M471" s="37" t="str">
        <f t="shared" si="68"/>
        <v xml:space="preserve"> </v>
      </c>
      <c r="N471" s="36" t="str">
        <f t="shared" si="69"/>
        <v xml:space="preserve"> </v>
      </c>
      <c r="O471" s="38" t="str">
        <f t="shared" si="70"/>
        <v xml:space="preserve"> </v>
      </c>
      <c r="P471" s="37" t="str">
        <f t="shared" si="71"/>
        <v xml:space="preserve"> </v>
      </c>
      <c r="Q471" s="36" t="str">
        <f t="shared" si="72"/>
        <v xml:space="preserve"> </v>
      </c>
      <c r="R471" s="29"/>
      <c r="S471" s="51"/>
      <c r="T471" s="72"/>
      <c r="U471" s="72"/>
      <c r="V471" s="72"/>
      <c r="W471" s="36"/>
      <c r="X471" s="37"/>
      <c r="Y471" s="37"/>
      <c r="Z471" s="36"/>
      <c r="AA471" s="37"/>
      <c r="AB471" s="37"/>
      <c r="AC471" s="36"/>
      <c r="AD471" s="37"/>
      <c r="AE471" s="37"/>
      <c r="AF471" s="36"/>
      <c r="AG471" s="72"/>
      <c r="AH471" s="37"/>
      <c r="AI471" s="36"/>
      <c r="AJ471" s="17"/>
      <c r="AK471" s="57"/>
    </row>
    <row r="472" spans="1:37" ht="16.5" customHeight="1">
      <c r="A472" s="30"/>
      <c r="B472" s="31"/>
      <c r="C472" s="31"/>
      <c r="D472" s="31"/>
      <c r="E472" s="33"/>
      <c r="F472" s="34"/>
      <c r="G472" s="35"/>
      <c r="H472" s="36" t="str">
        <f t="shared" si="66"/>
        <v/>
      </c>
      <c r="I472" s="34"/>
      <c r="J472" s="35"/>
      <c r="K472" s="36" t="str">
        <f t="shared" si="67"/>
        <v/>
      </c>
      <c r="L472" s="34"/>
      <c r="M472" s="37" t="str">
        <f t="shared" si="68"/>
        <v xml:space="preserve"> </v>
      </c>
      <c r="N472" s="36" t="str">
        <f t="shared" si="69"/>
        <v xml:space="preserve"> </v>
      </c>
      <c r="O472" s="38" t="str">
        <f t="shared" si="70"/>
        <v xml:space="preserve"> </v>
      </c>
      <c r="P472" s="37" t="str">
        <f t="shared" si="71"/>
        <v xml:space="preserve"> </v>
      </c>
      <c r="Q472" s="36" t="str">
        <f t="shared" si="72"/>
        <v xml:space="preserve"> </v>
      </c>
      <c r="R472" s="29"/>
      <c r="S472" s="30"/>
      <c r="T472" s="31"/>
      <c r="U472" s="31"/>
      <c r="V472" s="31"/>
      <c r="W472" s="33"/>
      <c r="X472" s="35"/>
      <c r="Y472" s="35"/>
      <c r="Z472" s="33"/>
      <c r="AA472" s="35"/>
      <c r="AB472" s="35"/>
      <c r="AC472" s="33"/>
      <c r="AD472" s="35"/>
      <c r="AE472" s="35"/>
      <c r="AF472" s="33"/>
      <c r="AG472" s="31"/>
      <c r="AH472" s="35"/>
      <c r="AI472" s="33"/>
      <c r="AJ472" s="29"/>
      <c r="AK472" s="57"/>
    </row>
    <row r="473" spans="1:37" ht="16.5" customHeight="1">
      <c r="A473" s="30"/>
      <c r="B473" s="31"/>
      <c r="C473" s="31"/>
      <c r="D473" s="31"/>
      <c r="E473" s="33"/>
      <c r="F473" s="34"/>
      <c r="G473" s="35"/>
      <c r="H473" s="36" t="str">
        <f t="shared" si="66"/>
        <v/>
      </c>
      <c r="I473" s="34"/>
      <c r="J473" s="35"/>
      <c r="K473" s="36" t="str">
        <f t="shared" si="67"/>
        <v/>
      </c>
      <c r="L473" s="34"/>
      <c r="M473" s="37" t="str">
        <f t="shared" si="68"/>
        <v xml:space="preserve"> </v>
      </c>
      <c r="N473" s="36" t="str">
        <f t="shared" si="69"/>
        <v xml:space="preserve"> </v>
      </c>
      <c r="O473" s="38" t="str">
        <f t="shared" si="70"/>
        <v xml:space="preserve"> </v>
      </c>
      <c r="P473" s="37" t="str">
        <f t="shared" si="71"/>
        <v xml:space="preserve"> </v>
      </c>
      <c r="Q473" s="36" t="str">
        <f t="shared" si="72"/>
        <v xml:space="preserve"> </v>
      </c>
      <c r="R473" s="29"/>
      <c r="S473" s="51"/>
      <c r="T473" s="72"/>
      <c r="U473" s="72"/>
      <c r="V473" s="72"/>
      <c r="W473" s="36"/>
      <c r="X473" s="37"/>
      <c r="Y473" s="37"/>
      <c r="Z473" s="36"/>
      <c r="AA473" s="37"/>
      <c r="AB473" s="37"/>
      <c r="AC473" s="36"/>
      <c r="AD473" s="37"/>
      <c r="AE473" s="37"/>
      <c r="AF473" s="36"/>
      <c r="AG473" s="72"/>
      <c r="AH473" s="37"/>
      <c r="AI473" s="36"/>
      <c r="AJ473" s="17"/>
      <c r="AK473" s="57"/>
    </row>
    <row r="474" spans="1:37" ht="16.5" customHeight="1">
      <c r="A474" s="30"/>
      <c r="B474" s="31"/>
      <c r="C474" s="31"/>
      <c r="D474" s="31"/>
      <c r="E474" s="33"/>
      <c r="F474" s="34"/>
      <c r="G474" s="35"/>
      <c r="H474" s="36" t="str">
        <f t="shared" si="66"/>
        <v/>
      </c>
      <c r="I474" s="34"/>
      <c r="J474" s="35"/>
      <c r="K474" s="36" t="str">
        <f t="shared" si="67"/>
        <v/>
      </c>
      <c r="L474" s="34"/>
      <c r="M474" s="37" t="str">
        <f t="shared" si="68"/>
        <v xml:space="preserve"> </v>
      </c>
      <c r="N474" s="36" t="str">
        <f t="shared" si="69"/>
        <v xml:space="preserve"> </v>
      </c>
      <c r="O474" s="38" t="str">
        <f t="shared" si="70"/>
        <v xml:space="preserve"> </v>
      </c>
      <c r="P474" s="37" t="str">
        <f t="shared" si="71"/>
        <v xml:space="preserve"> </v>
      </c>
      <c r="Q474" s="36" t="str">
        <f t="shared" si="72"/>
        <v xml:space="preserve"> </v>
      </c>
      <c r="R474" s="29"/>
      <c r="S474" s="30"/>
      <c r="T474" s="31"/>
      <c r="U474" s="31"/>
      <c r="V474" s="31"/>
      <c r="W474" s="33"/>
      <c r="X474" s="35"/>
      <c r="Y474" s="35"/>
      <c r="Z474" s="33"/>
      <c r="AA474" s="35"/>
      <c r="AB474" s="35"/>
      <c r="AC474" s="33"/>
      <c r="AD474" s="35"/>
      <c r="AE474" s="35"/>
      <c r="AF474" s="33"/>
      <c r="AG474" s="31"/>
      <c r="AH474" s="35"/>
      <c r="AI474" s="33"/>
      <c r="AJ474" s="29"/>
      <c r="AK474" s="57"/>
    </row>
    <row r="475" spans="1:37" ht="16.5" customHeight="1">
      <c r="A475" s="30"/>
      <c r="B475" s="31"/>
      <c r="C475" s="31"/>
      <c r="D475" s="31"/>
      <c r="E475" s="33"/>
      <c r="F475" s="34"/>
      <c r="G475" s="35"/>
      <c r="H475" s="36" t="str">
        <f t="shared" si="66"/>
        <v/>
      </c>
      <c r="I475" s="34"/>
      <c r="J475" s="35"/>
      <c r="K475" s="36" t="str">
        <f t="shared" si="67"/>
        <v/>
      </c>
      <c r="L475" s="34"/>
      <c r="M475" s="37" t="str">
        <f t="shared" si="68"/>
        <v xml:space="preserve"> </v>
      </c>
      <c r="N475" s="36" t="str">
        <f t="shared" si="69"/>
        <v xml:space="preserve"> </v>
      </c>
      <c r="O475" s="38" t="str">
        <f t="shared" si="70"/>
        <v xml:space="preserve"> </v>
      </c>
      <c r="P475" s="37" t="str">
        <f t="shared" si="71"/>
        <v xml:space="preserve"> </v>
      </c>
      <c r="Q475" s="36" t="str">
        <f t="shared" si="72"/>
        <v xml:space="preserve"> </v>
      </c>
      <c r="R475" s="29"/>
      <c r="S475" s="51"/>
      <c r="T475" s="72"/>
      <c r="U475" s="72"/>
      <c r="V475" s="72"/>
      <c r="W475" s="36"/>
      <c r="X475" s="37"/>
      <c r="Y475" s="37"/>
      <c r="Z475" s="36"/>
      <c r="AA475" s="37"/>
      <c r="AB475" s="37"/>
      <c r="AC475" s="36"/>
      <c r="AD475" s="37"/>
      <c r="AE475" s="37"/>
      <c r="AF475" s="36"/>
      <c r="AG475" s="72"/>
      <c r="AH475" s="37"/>
      <c r="AI475" s="36"/>
      <c r="AJ475" s="17"/>
      <c r="AK475" s="57"/>
    </row>
    <row r="476" spans="1:37" ht="16.5" customHeight="1">
      <c r="A476" s="30"/>
      <c r="B476" s="31"/>
      <c r="C476" s="31"/>
      <c r="D476" s="31"/>
      <c r="E476" s="33"/>
      <c r="F476" s="34"/>
      <c r="G476" s="35"/>
      <c r="H476" s="36" t="str">
        <f t="shared" si="66"/>
        <v/>
      </c>
      <c r="I476" s="34"/>
      <c r="J476" s="35"/>
      <c r="K476" s="36" t="str">
        <f t="shared" si="67"/>
        <v/>
      </c>
      <c r="L476" s="34"/>
      <c r="M476" s="37" t="str">
        <f t="shared" si="68"/>
        <v xml:space="preserve"> </v>
      </c>
      <c r="N476" s="36" t="str">
        <f t="shared" si="69"/>
        <v xml:space="preserve"> </v>
      </c>
      <c r="O476" s="38" t="str">
        <f t="shared" si="70"/>
        <v xml:space="preserve"> </v>
      </c>
      <c r="P476" s="37" t="str">
        <f t="shared" si="71"/>
        <v xml:space="preserve"> </v>
      </c>
      <c r="Q476" s="36" t="str">
        <f t="shared" si="72"/>
        <v xml:space="preserve"> </v>
      </c>
      <c r="R476" s="29"/>
      <c r="S476" s="30"/>
      <c r="T476" s="31"/>
      <c r="U476" s="31"/>
      <c r="V476" s="31"/>
      <c r="W476" s="33"/>
      <c r="X476" s="35"/>
      <c r="Y476" s="35"/>
      <c r="Z476" s="33"/>
      <c r="AA476" s="35"/>
      <c r="AB476" s="35"/>
      <c r="AC476" s="33"/>
      <c r="AD476" s="35"/>
      <c r="AE476" s="35"/>
      <c r="AF476" s="33"/>
      <c r="AG476" s="31"/>
      <c r="AH476" s="35"/>
      <c r="AI476" s="33"/>
      <c r="AJ476" s="29"/>
      <c r="AK476" s="57"/>
    </row>
    <row r="477" spans="1:37" ht="16.5" customHeight="1">
      <c r="A477" s="30"/>
      <c r="B477" s="31"/>
      <c r="C477" s="31"/>
      <c r="D477" s="31"/>
      <c r="E477" s="33"/>
      <c r="F477" s="34"/>
      <c r="G477" s="35"/>
      <c r="H477" s="36" t="str">
        <f t="shared" si="66"/>
        <v/>
      </c>
      <c r="I477" s="34"/>
      <c r="J477" s="35"/>
      <c r="K477" s="36" t="str">
        <f t="shared" si="67"/>
        <v/>
      </c>
      <c r="L477" s="34"/>
      <c r="M477" s="37" t="str">
        <f t="shared" si="68"/>
        <v xml:space="preserve"> </v>
      </c>
      <c r="N477" s="36" t="str">
        <f t="shared" si="69"/>
        <v xml:space="preserve"> </v>
      </c>
      <c r="O477" s="38" t="str">
        <f t="shared" si="70"/>
        <v xml:space="preserve"> </v>
      </c>
      <c r="P477" s="37" t="str">
        <f t="shared" si="71"/>
        <v xml:space="preserve"> </v>
      </c>
      <c r="Q477" s="36" t="str">
        <f t="shared" si="72"/>
        <v xml:space="preserve"> </v>
      </c>
      <c r="R477" s="29"/>
      <c r="S477" s="51"/>
      <c r="T477" s="72"/>
      <c r="U477" s="72"/>
      <c r="V477" s="72"/>
      <c r="W477" s="36"/>
      <c r="X477" s="37"/>
      <c r="Y477" s="37"/>
      <c r="Z477" s="36"/>
      <c r="AA477" s="37"/>
      <c r="AB477" s="37"/>
      <c r="AC477" s="36"/>
      <c r="AD477" s="37"/>
      <c r="AE477" s="37"/>
      <c r="AF477" s="36"/>
      <c r="AG477" s="72"/>
      <c r="AH477" s="37"/>
      <c r="AI477" s="36"/>
      <c r="AJ477" s="17"/>
      <c r="AK477" s="57"/>
    </row>
    <row r="478" spans="1:37" ht="16.5" customHeight="1">
      <c r="A478" s="30"/>
      <c r="B478" s="31"/>
      <c r="C478" s="31"/>
      <c r="D478" s="31"/>
      <c r="E478" s="33"/>
      <c r="F478" s="34"/>
      <c r="G478" s="35"/>
      <c r="H478" s="36" t="str">
        <f t="shared" si="66"/>
        <v/>
      </c>
      <c r="I478" s="34"/>
      <c r="J478" s="35"/>
      <c r="K478" s="36" t="str">
        <f t="shared" si="67"/>
        <v/>
      </c>
      <c r="L478" s="34"/>
      <c r="M478" s="37" t="str">
        <f t="shared" si="68"/>
        <v xml:space="preserve"> </v>
      </c>
      <c r="N478" s="36" t="str">
        <f t="shared" si="69"/>
        <v xml:space="preserve"> </v>
      </c>
      <c r="O478" s="38" t="str">
        <f t="shared" si="70"/>
        <v xml:space="preserve"> </v>
      </c>
      <c r="P478" s="37" t="str">
        <f t="shared" si="71"/>
        <v xml:space="preserve"> </v>
      </c>
      <c r="Q478" s="36" t="str">
        <f t="shared" si="72"/>
        <v xml:space="preserve"> </v>
      </c>
      <c r="R478" s="29"/>
      <c r="S478" s="30"/>
      <c r="T478" s="31"/>
      <c r="U478" s="31"/>
      <c r="V478" s="31"/>
      <c r="W478" s="33"/>
      <c r="X478" s="35"/>
      <c r="Y478" s="35"/>
      <c r="Z478" s="33"/>
      <c r="AA478" s="35"/>
      <c r="AB478" s="35"/>
      <c r="AC478" s="33"/>
      <c r="AD478" s="35"/>
      <c r="AE478" s="35"/>
      <c r="AF478" s="33"/>
      <c r="AG478" s="31"/>
      <c r="AH478" s="35"/>
      <c r="AI478" s="33"/>
      <c r="AJ478" s="29"/>
      <c r="AK478" s="57"/>
    </row>
    <row r="479" spans="1:37" ht="16.5" customHeight="1">
      <c r="A479" s="30"/>
      <c r="B479" s="31"/>
      <c r="C479" s="31"/>
      <c r="D479" s="31"/>
      <c r="E479" s="33"/>
      <c r="F479" s="34"/>
      <c r="G479" s="35"/>
      <c r="H479" s="36" t="str">
        <f t="shared" si="66"/>
        <v/>
      </c>
      <c r="I479" s="34"/>
      <c r="J479" s="35"/>
      <c r="K479" s="36" t="str">
        <f t="shared" si="67"/>
        <v/>
      </c>
      <c r="L479" s="34"/>
      <c r="M479" s="37" t="str">
        <f t="shared" si="68"/>
        <v xml:space="preserve"> </v>
      </c>
      <c r="N479" s="36" t="str">
        <f t="shared" si="69"/>
        <v xml:space="preserve"> </v>
      </c>
      <c r="O479" s="38" t="str">
        <f t="shared" si="70"/>
        <v xml:space="preserve"> </v>
      </c>
      <c r="P479" s="37" t="str">
        <f t="shared" si="71"/>
        <v xml:space="preserve"> </v>
      </c>
      <c r="Q479" s="36" t="str">
        <f t="shared" si="72"/>
        <v xml:space="preserve"> </v>
      </c>
      <c r="R479" s="29"/>
      <c r="S479" s="51"/>
      <c r="T479" s="72"/>
      <c r="U479" s="72"/>
      <c r="V479" s="72"/>
      <c r="W479" s="36"/>
      <c r="X479" s="37"/>
      <c r="Y479" s="37"/>
      <c r="Z479" s="36"/>
      <c r="AA479" s="37"/>
      <c r="AB479" s="37"/>
      <c r="AC479" s="36"/>
      <c r="AD479" s="37"/>
      <c r="AE479" s="37"/>
      <c r="AF479" s="36"/>
      <c r="AG479" s="72"/>
      <c r="AH479" s="37"/>
      <c r="AI479" s="36"/>
      <c r="AJ479" s="17"/>
      <c r="AK479" s="57"/>
    </row>
    <row r="480" spans="1:37" ht="16.5" customHeight="1">
      <c r="A480" s="30"/>
      <c r="B480" s="31"/>
      <c r="C480" s="31"/>
      <c r="D480" s="31"/>
      <c r="E480" s="33"/>
      <c r="F480" s="34"/>
      <c r="G480" s="35"/>
      <c r="H480" s="36" t="str">
        <f t="shared" si="66"/>
        <v/>
      </c>
      <c r="I480" s="34"/>
      <c r="J480" s="35"/>
      <c r="K480" s="36" t="str">
        <f t="shared" si="67"/>
        <v/>
      </c>
      <c r="L480" s="34"/>
      <c r="M480" s="37" t="str">
        <f t="shared" si="68"/>
        <v xml:space="preserve"> </v>
      </c>
      <c r="N480" s="36" t="str">
        <f t="shared" si="69"/>
        <v xml:space="preserve"> </v>
      </c>
      <c r="O480" s="38" t="str">
        <f t="shared" si="70"/>
        <v xml:space="preserve"> </v>
      </c>
      <c r="P480" s="37" t="str">
        <f t="shared" si="71"/>
        <v xml:space="preserve"> </v>
      </c>
      <c r="Q480" s="36" t="str">
        <f t="shared" si="72"/>
        <v xml:space="preserve"> </v>
      </c>
      <c r="R480" s="29"/>
      <c r="S480" s="30"/>
      <c r="T480" s="31"/>
      <c r="U480" s="31"/>
      <c r="V480" s="31"/>
      <c r="W480" s="33"/>
      <c r="X480" s="35"/>
      <c r="Y480" s="35"/>
      <c r="Z480" s="33"/>
      <c r="AA480" s="35"/>
      <c r="AB480" s="35"/>
      <c r="AC480" s="33"/>
      <c r="AD480" s="35"/>
      <c r="AE480" s="35"/>
      <c r="AF480" s="33"/>
      <c r="AG480" s="31"/>
      <c r="AH480" s="35"/>
      <c r="AI480" s="33"/>
      <c r="AJ480" s="29"/>
      <c r="AK480" s="57"/>
    </row>
    <row r="481" spans="1:37" ht="16.5" customHeight="1">
      <c r="A481" s="30"/>
      <c r="B481" s="31"/>
      <c r="C481" s="31"/>
      <c r="D481" s="31"/>
      <c r="E481" s="33"/>
      <c r="F481" s="34"/>
      <c r="G481" s="35"/>
      <c r="H481" s="36" t="str">
        <f t="shared" si="66"/>
        <v/>
      </c>
      <c r="I481" s="34"/>
      <c r="J481" s="35"/>
      <c r="K481" s="36" t="str">
        <f t="shared" si="67"/>
        <v/>
      </c>
      <c r="L481" s="34"/>
      <c r="M481" s="37" t="str">
        <f t="shared" si="68"/>
        <v xml:space="preserve"> </v>
      </c>
      <c r="N481" s="36" t="str">
        <f t="shared" si="69"/>
        <v xml:space="preserve"> </v>
      </c>
      <c r="O481" s="38" t="str">
        <f t="shared" si="70"/>
        <v xml:space="preserve"> </v>
      </c>
      <c r="P481" s="37" t="str">
        <f t="shared" si="71"/>
        <v xml:space="preserve"> </v>
      </c>
      <c r="Q481" s="36" t="str">
        <f t="shared" si="72"/>
        <v xml:space="preserve"> </v>
      </c>
      <c r="R481" s="29"/>
      <c r="S481" s="51"/>
      <c r="T481" s="72"/>
      <c r="U481" s="72"/>
      <c r="V481" s="72"/>
      <c r="W481" s="36"/>
      <c r="X481" s="37"/>
      <c r="Y481" s="37"/>
      <c r="Z481" s="36"/>
      <c r="AA481" s="37"/>
      <c r="AB481" s="37"/>
      <c r="AC481" s="36"/>
      <c r="AD481" s="37"/>
      <c r="AE481" s="37"/>
      <c r="AF481" s="36"/>
      <c r="AG481" s="72"/>
      <c r="AH481" s="37"/>
      <c r="AI481" s="36"/>
      <c r="AJ481" s="17"/>
      <c r="AK481" s="57"/>
    </row>
    <row r="482" spans="1:37" ht="16.5" customHeight="1">
      <c r="A482" s="30"/>
      <c r="B482" s="31"/>
      <c r="C482" s="31"/>
      <c r="D482" s="31"/>
      <c r="E482" s="33"/>
      <c r="F482" s="34"/>
      <c r="G482" s="35"/>
      <c r="H482" s="36" t="str">
        <f t="shared" si="66"/>
        <v/>
      </c>
      <c r="I482" s="34"/>
      <c r="J482" s="35"/>
      <c r="K482" s="36" t="str">
        <f t="shared" si="67"/>
        <v/>
      </c>
      <c r="L482" s="34"/>
      <c r="M482" s="37" t="str">
        <f t="shared" si="68"/>
        <v xml:space="preserve"> </v>
      </c>
      <c r="N482" s="36" t="str">
        <f t="shared" si="69"/>
        <v xml:space="preserve"> </v>
      </c>
      <c r="O482" s="38" t="str">
        <f t="shared" si="70"/>
        <v xml:space="preserve"> </v>
      </c>
      <c r="P482" s="37" t="str">
        <f t="shared" si="71"/>
        <v xml:space="preserve"> </v>
      </c>
      <c r="Q482" s="36" t="str">
        <f t="shared" si="72"/>
        <v xml:space="preserve"> </v>
      </c>
      <c r="R482" s="29"/>
      <c r="S482" s="30"/>
      <c r="T482" s="31"/>
      <c r="U482" s="31"/>
      <c r="V482" s="31"/>
      <c r="W482" s="33"/>
      <c r="X482" s="35"/>
      <c r="Y482" s="35"/>
      <c r="Z482" s="33"/>
      <c r="AA482" s="35"/>
      <c r="AB482" s="35"/>
      <c r="AC482" s="33"/>
      <c r="AD482" s="35"/>
      <c r="AE482" s="35"/>
      <c r="AF482" s="33"/>
      <c r="AG482" s="31"/>
      <c r="AH482" s="35"/>
      <c r="AI482" s="33"/>
      <c r="AJ482" s="29"/>
      <c r="AK482" s="57"/>
    </row>
    <row r="483" spans="1:37" ht="16.5" customHeight="1">
      <c r="A483" s="30"/>
      <c r="B483" s="31"/>
      <c r="C483" s="31"/>
      <c r="D483" s="31"/>
      <c r="E483" s="33"/>
      <c r="F483" s="34"/>
      <c r="G483" s="35"/>
      <c r="H483" s="36" t="str">
        <f t="shared" si="66"/>
        <v/>
      </c>
      <c r="I483" s="34"/>
      <c r="J483" s="35"/>
      <c r="K483" s="36" t="str">
        <f t="shared" si="67"/>
        <v/>
      </c>
      <c r="L483" s="34"/>
      <c r="M483" s="37" t="str">
        <f t="shared" si="68"/>
        <v xml:space="preserve"> </v>
      </c>
      <c r="N483" s="36" t="str">
        <f t="shared" si="69"/>
        <v xml:space="preserve"> </v>
      </c>
      <c r="O483" s="38" t="str">
        <f t="shared" si="70"/>
        <v xml:space="preserve"> </v>
      </c>
      <c r="P483" s="37" t="str">
        <f t="shared" si="71"/>
        <v xml:space="preserve"> </v>
      </c>
      <c r="Q483" s="36" t="str">
        <f t="shared" si="72"/>
        <v xml:space="preserve"> </v>
      </c>
      <c r="R483" s="29"/>
      <c r="S483" s="51"/>
      <c r="T483" s="72"/>
      <c r="U483" s="72"/>
      <c r="V483" s="72"/>
      <c r="W483" s="36"/>
      <c r="X483" s="37"/>
      <c r="Y483" s="37"/>
      <c r="Z483" s="36"/>
      <c r="AA483" s="37"/>
      <c r="AB483" s="37"/>
      <c r="AC483" s="36"/>
      <c r="AD483" s="37"/>
      <c r="AE483" s="37"/>
      <c r="AF483" s="36"/>
      <c r="AG483" s="72"/>
      <c r="AH483" s="37"/>
      <c r="AI483" s="36"/>
      <c r="AJ483" s="17"/>
      <c r="AK483" s="57"/>
    </row>
    <row r="484" spans="1:37" ht="16.5" customHeight="1">
      <c r="A484" s="30"/>
      <c r="B484" s="31"/>
      <c r="C484" s="31"/>
      <c r="D484" s="31"/>
      <c r="E484" s="33"/>
      <c r="F484" s="34"/>
      <c r="G484" s="35"/>
      <c r="H484" s="36" t="str">
        <f t="shared" si="66"/>
        <v/>
      </c>
      <c r="I484" s="34"/>
      <c r="J484" s="35"/>
      <c r="K484" s="36" t="str">
        <f t="shared" si="67"/>
        <v/>
      </c>
      <c r="L484" s="34"/>
      <c r="M484" s="37" t="str">
        <f t="shared" si="68"/>
        <v xml:space="preserve"> </v>
      </c>
      <c r="N484" s="36" t="str">
        <f t="shared" si="69"/>
        <v xml:space="preserve"> </v>
      </c>
      <c r="O484" s="38" t="str">
        <f t="shared" si="70"/>
        <v xml:space="preserve"> </v>
      </c>
      <c r="P484" s="37" t="str">
        <f t="shared" si="71"/>
        <v xml:space="preserve"> </v>
      </c>
      <c r="Q484" s="36" t="str">
        <f t="shared" si="72"/>
        <v xml:space="preserve"> </v>
      </c>
      <c r="R484" s="29"/>
      <c r="S484" s="30"/>
      <c r="T484" s="31"/>
      <c r="U484" s="31"/>
      <c r="V484" s="31"/>
      <c r="W484" s="33"/>
      <c r="X484" s="35"/>
      <c r="Y484" s="35"/>
      <c r="Z484" s="33"/>
      <c r="AA484" s="35"/>
      <c r="AB484" s="35"/>
      <c r="AC484" s="33"/>
      <c r="AD484" s="35"/>
      <c r="AE484" s="35"/>
      <c r="AF484" s="33"/>
      <c r="AG484" s="31"/>
      <c r="AH484" s="35"/>
      <c r="AI484" s="33"/>
      <c r="AJ484" s="29"/>
      <c r="AK484" s="57"/>
    </row>
    <row r="485" spans="1:37" ht="16.5" customHeight="1">
      <c r="A485" s="30"/>
      <c r="B485" s="31"/>
      <c r="C485" s="31"/>
      <c r="D485" s="31"/>
      <c r="E485" s="33"/>
      <c r="F485" s="34"/>
      <c r="G485" s="35"/>
      <c r="H485" s="36" t="str">
        <f t="shared" si="66"/>
        <v/>
      </c>
      <c r="I485" s="34"/>
      <c r="J485" s="35"/>
      <c r="K485" s="36" t="str">
        <f t="shared" si="67"/>
        <v/>
      </c>
      <c r="L485" s="34"/>
      <c r="M485" s="37" t="str">
        <f t="shared" si="68"/>
        <v xml:space="preserve"> </v>
      </c>
      <c r="N485" s="36" t="str">
        <f t="shared" si="69"/>
        <v xml:space="preserve"> </v>
      </c>
      <c r="O485" s="38" t="str">
        <f t="shared" si="70"/>
        <v xml:space="preserve"> </v>
      </c>
      <c r="P485" s="37" t="str">
        <f t="shared" si="71"/>
        <v xml:space="preserve"> </v>
      </c>
      <c r="Q485" s="36" t="str">
        <f t="shared" si="72"/>
        <v xml:space="preserve"> </v>
      </c>
      <c r="R485" s="29"/>
      <c r="S485" s="51"/>
      <c r="T485" s="72"/>
      <c r="U485" s="72"/>
      <c r="V485" s="72"/>
      <c r="W485" s="36"/>
      <c r="X485" s="37"/>
      <c r="Y485" s="37"/>
      <c r="Z485" s="36"/>
      <c r="AA485" s="37"/>
      <c r="AB485" s="37"/>
      <c r="AC485" s="36"/>
      <c r="AD485" s="37"/>
      <c r="AE485" s="37"/>
      <c r="AF485" s="36"/>
      <c r="AG485" s="72"/>
      <c r="AH485" s="37"/>
      <c r="AI485" s="36"/>
      <c r="AJ485" s="17"/>
      <c r="AK485" s="57"/>
    </row>
    <row r="486" spans="1:37" ht="16.5" customHeight="1">
      <c r="A486" s="30"/>
      <c r="B486" s="31"/>
      <c r="C486" s="31"/>
      <c r="D486" s="31"/>
      <c r="E486" s="33"/>
      <c r="F486" s="34"/>
      <c r="G486" s="35"/>
      <c r="H486" s="36" t="str">
        <f t="shared" si="66"/>
        <v/>
      </c>
      <c r="I486" s="34"/>
      <c r="J486" s="35"/>
      <c r="K486" s="36" t="str">
        <f t="shared" si="67"/>
        <v/>
      </c>
      <c r="L486" s="34"/>
      <c r="M486" s="37" t="str">
        <f t="shared" si="68"/>
        <v xml:space="preserve"> </v>
      </c>
      <c r="N486" s="36" t="str">
        <f t="shared" si="69"/>
        <v xml:space="preserve"> </v>
      </c>
      <c r="O486" s="38" t="str">
        <f t="shared" si="70"/>
        <v xml:space="preserve"> </v>
      </c>
      <c r="P486" s="37" t="str">
        <f t="shared" si="71"/>
        <v xml:space="preserve"> </v>
      </c>
      <c r="Q486" s="36" t="str">
        <f t="shared" si="72"/>
        <v xml:space="preserve"> </v>
      </c>
      <c r="R486" s="29"/>
      <c r="S486" s="30"/>
      <c r="T486" s="31"/>
      <c r="U486" s="31"/>
      <c r="V486" s="31"/>
      <c r="W486" s="33"/>
      <c r="X486" s="35"/>
      <c r="Y486" s="35"/>
      <c r="Z486" s="33"/>
      <c r="AA486" s="35"/>
      <c r="AB486" s="35"/>
      <c r="AC486" s="33"/>
      <c r="AD486" s="35"/>
      <c r="AE486" s="35"/>
      <c r="AF486" s="33"/>
      <c r="AG486" s="31"/>
      <c r="AH486" s="35"/>
      <c r="AI486" s="33"/>
      <c r="AJ486" s="29"/>
      <c r="AK486" s="57"/>
    </row>
    <row r="487" spans="1:37" ht="16.5" customHeight="1">
      <c r="A487" s="30"/>
      <c r="B487" s="31"/>
      <c r="C487" s="31"/>
      <c r="D487" s="31"/>
      <c r="E487" s="33"/>
      <c r="F487" s="34"/>
      <c r="G487" s="35"/>
      <c r="H487" s="36" t="str">
        <f t="shared" si="66"/>
        <v/>
      </c>
      <c r="I487" s="34"/>
      <c r="J487" s="35"/>
      <c r="K487" s="36" t="str">
        <f t="shared" si="67"/>
        <v/>
      </c>
      <c r="L487" s="34"/>
      <c r="M487" s="37" t="str">
        <f t="shared" si="68"/>
        <v xml:space="preserve"> </v>
      </c>
      <c r="N487" s="36" t="str">
        <f t="shared" si="69"/>
        <v xml:space="preserve"> </v>
      </c>
      <c r="O487" s="38" t="str">
        <f t="shared" si="70"/>
        <v xml:space="preserve"> </v>
      </c>
      <c r="P487" s="37" t="str">
        <f t="shared" si="71"/>
        <v xml:space="preserve"> </v>
      </c>
      <c r="Q487" s="36" t="str">
        <f t="shared" si="72"/>
        <v xml:space="preserve"> </v>
      </c>
      <c r="R487" s="29"/>
      <c r="S487" s="51"/>
      <c r="T487" s="72"/>
      <c r="U487" s="72"/>
      <c r="V487" s="72"/>
      <c r="W487" s="36"/>
      <c r="X487" s="37"/>
      <c r="Y487" s="37"/>
      <c r="Z487" s="36"/>
      <c r="AA487" s="37"/>
      <c r="AB487" s="37"/>
      <c r="AC487" s="36"/>
      <c r="AD487" s="37"/>
      <c r="AE487" s="37"/>
      <c r="AF487" s="36"/>
      <c r="AG487" s="72"/>
      <c r="AH487" s="37"/>
      <c r="AI487" s="36"/>
      <c r="AJ487" s="17"/>
      <c r="AK487" s="57"/>
    </row>
    <row r="488" spans="1:37" ht="16.5" customHeight="1">
      <c r="A488" s="30"/>
      <c r="B488" s="31"/>
      <c r="C488" s="31"/>
      <c r="D488" s="31"/>
      <c r="E488" s="33"/>
      <c r="F488" s="34"/>
      <c r="G488" s="35"/>
      <c r="H488" s="36" t="str">
        <f t="shared" si="66"/>
        <v/>
      </c>
      <c r="I488" s="34"/>
      <c r="J488" s="35"/>
      <c r="K488" s="36" t="str">
        <f t="shared" si="67"/>
        <v/>
      </c>
      <c r="L488" s="34"/>
      <c r="M488" s="37" t="str">
        <f t="shared" si="68"/>
        <v xml:space="preserve"> </v>
      </c>
      <c r="N488" s="36" t="str">
        <f t="shared" si="69"/>
        <v xml:space="preserve"> </v>
      </c>
      <c r="O488" s="38" t="str">
        <f t="shared" si="70"/>
        <v xml:space="preserve"> </v>
      </c>
      <c r="P488" s="37" t="str">
        <f t="shared" si="71"/>
        <v xml:space="preserve"> </v>
      </c>
      <c r="Q488" s="36" t="str">
        <f t="shared" si="72"/>
        <v xml:space="preserve"> </v>
      </c>
      <c r="R488" s="29"/>
      <c r="S488" s="30"/>
      <c r="T488" s="31"/>
      <c r="U488" s="31"/>
      <c r="V488" s="31"/>
      <c r="W488" s="33"/>
      <c r="X488" s="35"/>
      <c r="Y488" s="35"/>
      <c r="Z488" s="33"/>
      <c r="AA488" s="35"/>
      <c r="AB488" s="35"/>
      <c r="AC488" s="33"/>
      <c r="AD488" s="35"/>
      <c r="AE488" s="35"/>
      <c r="AF488" s="33"/>
      <c r="AG488" s="31"/>
      <c r="AH488" s="35"/>
      <c r="AI488" s="33"/>
      <c r="AJ488" s="29"/>
      <c r="AK488" s="57"/>
    </row>
    <row r="489" spans="1:37" ht="16.5" customHeight="1">
      <c r="A489" s="30"/>
      <c r="B489" s="31"/>
      <c r="C489" s="31"/>
      <c r="D489" s="31"/>
      <c r="E489" s="33"/>
      <c r="F489" s="34"/>
      <c r="G489" s="35"/>
      <c r="H489" s="36" t="str">
        <f t="shared" si="66"/>
        <v/>
      </c>
      <c r="I489" s="34"/>
      <c r="J489" s="35"/>
      <c r="K489" s="36" t="str">
        <f t="shared" si="67"/>
        <v/>
      </c>
      <c r="L489" s="34"/>
      <c r="M489" s="37" t="str">
        <f t="shared" si="68"/>
        <v xml:space="preserve"> </v>
      </c>
      <c r="N489" s="36" t="str">
        <f t="shared" si="69"/>
        <v xml:space="preserve"> </v>
      </c>
      <c r="O489" s="38" t="str">
        <f t="shared" si="70"/>
        <v xml:space="preserve"> </v>
      </c>
      <c r="P489" s="37" t="str">
        <f t="shared" si="71"/>
        <v xml:space="preserve"> </v>
      </c>
      <c r="Q489" s="36" t="str">
        <f t="shared" si="72"/>
        <v xml:space="preserve"> </v>
      </c>
      <c r="R489" s="29"/>
      <c r="S489" s="51"/>
      <c r="T489" s="72"/>
      <c r="U489" s="72"/>
      <c r="V489" s="72"/>
      <c r="W489" s="36"/>
      <c r="X489" s="37"/>
      <c r="Y489" s="37"/>
      <c r="Z489" s="36"/>
      <c r="AA489" s="37"/>
      <c r="AB489" s="37"/>
      <c r="AC489" s="36"/>
      <c r="AD489" s="37"/>
      <c r="AE489" s="37"/>
      <c r="AF489" s="36"/>
      <c r="AG489" s="72"/>
      <c r="AH489" s="37"/>
      <c r="AI489" s="36"/>
      <c r="AJ489" s="17"/>
      <c r="AK489" s="57"/>
    </row>
    <row r="490" spans="1:37" ht="16.5" customHeight="1">
      <c r="A490" s="30"/>
      <c r="B490" s="31"/>
      <c r="C490" s="31"/>
      <c r="D490" s="31"/>
      <c r="E490" s="33"/>
      <c r="F490" s="34"/>
      <c r="G490" s="35"/>
      <c r="H490" s="36" t="str">
        <f t="shared" si="66"/>
        <v/>
      </c>
      <c r="I490" s="34"/>
      <c r="J490" s="35"/>
      <c r="K490" s="36" t="str">
        <f t="shared" si="67"/>
        <v/>
      </c>
      <c r="L490" s="34"/>
      <c r="M490" s="37" t="str">
        <f t="shared" si="68"/>
        <v xml:space="preserve"> </v>
      </c>
      <c r="N490" s="36" t="str">
        <f t="shared" si="69"/>
        <v xml:space="preserve"> </v>
      </c>
      <c r="O490" s="38" t="str">
        <f t="shared" si="70"/>
        <v xml:space="preserve"> </v>
      </c>
      <c r="P490" s="37" t="str">
        <f t="shared" si="71"/>
        <v xml:space="preserve"> </v>
      </c>
      <c r="Q490" s="36" t="str">
        <f t="shared" si="72"/>
        <v xml:space="preserve"> </v>
      </c>
      <c r="R490" s="29"/>
      <c r="S490" s="30"/>
      <c r="T490" s="31"/>
      <c r="U490" s="31"/>
      <c r="V490" s="31"/>
      <c r="W490" s="33"/>
      <c r="X490" s="35"/>
      <c r="Y490" s="35"/>
      <c r="Z490" s="33"/>
      <c r="AA490" s="35"/>
      <c r="AB490" s="35"/>
      <c r="AC490" s="33"/>
      <c r="AD490" s="35"/>
      <c r="AE490" s="35"/>
      <c r="AF490" s="33"/>
      <c r="AG490" s="31"/>
      <c r="AH490" s="35"/>
      <c r="AI490" s="33"/>
      <c r="AJ490" s="29"/>
      <c r="AK490" s="57"/>
    </row>
    <row r="491" spans="1:37" ht="16.5" customHeight="1">
      <c r="A491" s="30"/>
      <c r="B491" s="31"/>
      <c r="C491" s="31"/>
      <c r="D491" s="31"/>
      <c r="E491" s="33"/>
      <c r="F491" s="34"/>
      <c r="G491" s="35"/>
      <c r="H491" s="36" t="str">
        <f t="shared" si="66"/>
        <v/>
      </c>
      <c r="I491" s="34"/>
      <c r="J491" s="35"/>
      <c r="K491" s="36" t="str">
        <f t="shared" si="67"/>
        <v/>
      </c>
      <c r="L491" s="34"/>
      <c r="M491" s="37" t="str">
        <f t="shared" si="68"/>
        <v xml:space="preserve"> </v>
      </c>
      <c r="N491" s="36" t="str">
        <f t="shared" si="69"/>
        <v xml:space="preserve"> </v>
      </c>
      <c r="O491" s="38" t="str">
        <f t="shared" si="70"/>
        <v xml:space="preserve"> </v>
      </c>
      <c r="P491" s="37" t="str">
        <f t="shared" si="71"/>
        <v xml:space="preserve"> </v>
      </c>
      <c r="Q491" s="36" t="str">
        <f t="shared" si="72"/>
        <v xml:space="preserve"> </v>
      </c>
      <c r="R491" s="29"/>
      <c r="S491" s="51"/>
      <c r="T491" s="72"/>
      <c r="U491" s="72"/>
      <c r="V491" s="72"/>
      <c r="W491" s="36"/>
      <c r="X491" s="37"/>
      <c r="Y491" s="37"/>
      <c r="Z491" s="36"/>
      <c r="AA491" s="37"/>
      <c r="AB491" s="37"/>
      <c r="AC491" s="36"/>
      <c r="AD491" s="37"/>
      <c r="AE491" s="37"/>
      <c r="AF491" s="36"/>
      <c r="AG491" s="72"/>
      <c r="AH491" s="37"/>
      <c r="AI491" s="36"/>
      <c r="AJ491" s="17"/>
      <c r="AK491" s="57"/>
    </row>
    <row r="492" spans="1:37" ht="16.5" customHeight="1">
      <c r="A492" s="30"/>
      <c r="B492" s="31"/>
      <c r="C492" s="31"/>
      <c r="D492" s="31"/>
      <c r="E492" s="33"/>
      <c r="F492" s="34"/>
      <c r="G492" s="35"/>
      <c r="H492" s="36" t="str">
        <f t="shared" si="66"/>
        <v/>
      </c>
      <c r="I492" s="34"/>
      <c r="J492" s="35"/>
      <c r="K492" s="36" t="str">
        <f t="shared" si="67"/>
        <v/>
      </c>
      <c r="L492" s="34"/>
      <c r="M492" s="37" t="str">
        <f t="shared" si="68"/>
        <v xml:space="preserve"> </v>
      </c>
      <c r="N492" s="36" t="str">
        <f t="shared" si="69"/>
        <v xml:space="preserve"> </v>
      </c>
      <c r="O492" s="38" t="str">
        <f t="shared" si="70"/>
        <v xml:space="preserve"> </v>
      </c>
      <c r="P492" s="37" t="str">
        <f t="shared" si="71"/>
        <v xml:space="preserve"> </v>
      </c>
      <c r="Q492" s="36" t="str">
        <f t="shared" si="72"/>
        <v xml:space="preserve"> </v>
      </c>
      <c r="R492" s="29"/>
      <c r="S492" s="30"/>
      <c r="T492" s="31"/>
      <c r="U492" s="31"/>
      <c r="V492" s="31"/>
      <c r="W492" s="33"/>
      <c r="X492" s="35"/>
      <c r="Y492" s="35"/>
      <c r="Z492" s="33"/>
      <c r="AA492" s="35"/>
      <c r="AB492" s="35"/>
      <c r="AC492" s="33"/>
      <c r="AD492" s="35"/>
      <c r="AE492" s="35"/>
      <c r="AF492" s="33"/>
      <c r="AG492" s="31"/>
      <c r="AH492" s="35"/>
      <c r="AI492" s="33"/>
      <c r="AJ492" s="29"/>
      <c r="AK492" s="57"/>
    </row>
    <row r="493" spans="1:37" ht="16.5" customHeight="1">
      <c r="A493" s="30"/>
      <c r="B493" s="31"/>
      <c r="C493" s="31"/>
      <c r="D493" s="31"/>
      <c r="E493" s="33"/>
      <c r="F493" s="34"/>
      <c r="G493" s="35"/>
      <c r="H493" s="36" t="str">
        <f t="shared" si="66"/>
        <v/>
      </c>
      <c r="I493" s="34"/>
      <c r="J493" s="35"/>
      <c r="K493" s="36" t="str">
        <f t="shared" si="67"/>
        <v/>
      </c>
      <c r="L493" s="34"/>
      <c r="M493" s="37" t="str">
        <f t="shared" si="68"/>
        <v xml:space="preserve"> </v>
      </c>
      <c r="N493" s="36" t="str">
        <f t="shared" si="69"/>
        <v xml:space="preserve"> </v>
      </c>
      <c r="O493" s="38" t="str">
        <f t="shared" si="70"/>
        <v xml:space="preserve"> </v>
      </c>
      <c r="P493" s="37" t="str">
        <f t="shared" si="71"/>
        <v xml:space="preserve"> </v>
      </c>
      <c r="Q493" s="36" t="str">
        <f t="shared" si="72"/>
        <v xml:space="preserve"> </v>
      </c>
      <c r="R493" s="29"/>
      <c r="S493" s="51"/>
      <c r="T493" s="72"/>
      <c r="U493" s="72"/>
      <c r="V493" s="72"/>
      <c r="W493" s="36"/>
      <c r="X493" s="37"/>
      <c r="Y493" s="37"/>
      <c r="Z493" s="36"/>
      <c r="AA493" s="37"/>
      <c r="AB493" s="37"/>
      <c r="AC493" s="36"/>
      <c r="AD493" s="37"/>
      <c r="AE493" s="37"/>
      <c r="AF493" s="36"/>
      <c r="AG493" s="72"/>
      <c r="AH493" s="37"/>
      <c r="AI493" s="36"/>
      <c r="AJ493" s="17"/>
      <c r="AK493" s="57"/>
    </row>
    <row r="494" spans="1:37" ht="16.5" customHeight="1">
      <c r="A494" s="30"/>
      <c r="B494" s="31"/>
      <c r="C494" s="31"/>
      <c r="D494" s="31"/>
      <c r="E494" s="33"/>
      <c r="F494" s="34"/>
      <c r="G494" s="35"/>
      <c r="H494" s="36" t="str">
        <f t="shared" si="66"/>
        <v/>
      </c>
      <c r="I494" s="34"/>
      <c r="J494" s="35"/>
      <c r="K494" s="36" t="str">
        <f t="shared" si="67"/>
        <v/>
      </c>
      <c r="L494" s="34"/>
      <c r="M494" s="37" t="str">
        <f t="shared" si="68"/>
        <v xml:space="preserve"> </v>
      </c>
      <c r="N494" s="36" t="str">
        <f t="shared" si="69"/>
        <v xml:space="preserve"> </v>
      </c>
      <c r="O494" s="38" t="str">
        <f t="shared" si="70"/>
        <v xml:space="preserve"> </v>
      </c>
      <c r="P494" s="37" t="str">
        <f t="shared" si="71"/>
        <v xml:space="preserve"> </v>
      </c>
      <c r="Q494" s="36" t="str">
        <f t="shared" si="72"/>
        <v xml:space="preserve"> </v>
      </c>
      <c r="R494" s="29"/>
      <c r="S494" s="30"/>
      <c r="T494" s="31"/>
      <c r="U494" s="31"/>
      <c r="V494" s="31"/>
      <c r="W494" s="33"/>
      <c r="X494" s="35"/>
      <c r="Y494" s="35"/>
      <c r="Z494" s="33"/>
      <c r="AA494" s="35"/>
      <c r="AB494" s="35"/>
      <c r="AC494" s="33"/>
      <c r="AD494" s="35"/>
      <c r="AE494" s="35"/>
      <c r="AF494" s="33"/>
      <c r="AG494" s="31"/>
      <c r="AH494" s="35"/>
      <c r="AI494" s="33"/>
      <c r="AJ494" s="29"/>
      <c r="AK494" s="57"/>
    </row>
    <row r="495" spans="1:37" ht="16.5" customHeight="1">
      <c r="A495" s="30"/>
      <c r="B495" s="31"/>
      <c r="C495" s="31"/>
      <c r="D495" s="31"/>
      <c r="E495" s="33"/>
      <c r="F495" s="34"/>
      <c r="G495" s="35"/>
      <c r="H495" s="36" t="str">
        <f t="shared" si="66"/>
        <v/>
      </c>
      <c r="I495" s="34"/>
      <c r="J495" s="35"/>
      <c r="K495" s="36" t="str">
        <f t="shared" si="67"/>
        <v/>
      </c>
      <c r="L495" s="34"/>
      <c r="M495" s="37" t="str">
        <f t="shared" si="68"/>
        <v xml:space="preserve"> </v>
      </c>
      <c r="N495" s="36" t="str">
        <f t="shared" si="69"/>
        <v xml:space="preserve"> </v>
      </c>
      <c r="O495" s="38" t="str">
        <f t="shared" si="70"/>
        <v xml:space="preserve"> </v>
      </c>
      <c r="P495" s="37" t="str">
        <f t="shared" si="71"/>
        <v xml:space="preserve"> </v>
      </c>
      <c r="Q495" s="36" t="str">
        <f t="shared" si="72"/>
        <v xml:space="preserve"> </v>
      </c>
      <c r="R495" s="29"/>
      <c r="S495" s="51"/>
      <c r="T495" s="72"/>
      <c r="U495" s="72"/>
      <c r="V495" s="72"/>
      <c r="W495" s="36"/>
      <c r="X495" s="37"/>
      <c r="Y495" s="37"/>
      <c r="Z495" s="36"/>
      <c r="AA495" s="37"/>
      <c r="AB495" s="37"/>
      <c r="AC495" s="36"/>
      <c r="AD495" s="37"/>
      <c r="AE495" s="37"/>
      <c r="AF495" s="36"/>
      <c r="AG495" s="72"/>
      <c r="AH495" s="37"/>
      <c r="AI495" s="36"/>
      <c r="AJ495" s="17"/>
      <c r="AK495" s="57"/>
    </row>
    <row r="496" spans="1:37" ht="16.5" customHeight="1">
      <c r="A496" s="30"/>
      <c r="B496" s="31"/>
      <c r="C496" s="31"/>
      <c r="D496" s="31"/>
      <c r="E496" s="33"/>
      <c r="F496" s="34"/>
      <c r="G496" s="35"/>
      <c r="H496" s="36" t="str">
        <f t="shared" si="66"/>
        <v/>
      </c>
      <c r="I496" s="34"/>
      <c r="J496" s="35"/>
      <c r="K496" s="36" t="str">
        <f t="shared" si="67"/>
        <v/>
      </c>
      <c r="L496" s="34"/>
      <c r="M496" s="37" t="str">
        <f t="shared" si="68"/>
        <v xml:space="preserve"> </v>
      </c>
      <c r="N496" s="36" t="str">
        <f t="shared" si="69"/>
        <v xml:space="preserve"> </v>
      </c>
      <c r="O496" s="38" t="str">
        <f t="shared" si="70"/>
        <v xml:space="preserve"> </v>
      </c>
      <c r="P496" s="37" t="str">
        <f t="shared" si="71"/>
        <v xml:space="preserve"> </v>
      </c>
      <c r="Q496" s="36" t="str">
        <f t="shared" si="72"/>
        <v xml:space="preserve"> </v>
      </c>
      <c r="R496" s="29"/>
      <c r="S496" s="30"/>
      <c r="T496" s="31"/>
      <c r="U496" s="31"/>
      <c r="V496" s="31"/>
      <c r="W496" s="33"/>
      <c r="X496" s="35"/>
      <c r="Y496" s="35"/>
      <c r="Z496" s="33"/>
      <c r="AA496" s="35"/>
      <c r="AB496" s="35"/>
      <c r="AC496" s="33"/>
      <c r="AD496" s="35"/>
      <c r="AE496" s="35"/>
      <c r="AF496" s="33"/>
      <c r="AG496" s="31"/>
      <c r="AH496" s="35"/>
      <c r="AI496" s="33"/>
      <c r="AJ496" s="29"/>
      <c r="AK496" s="57"/>
    </row>
    <row r="497" spans="1:37" ht="16.5" customHeight="1">
      <c r="A497" s="30"/>
      <c r="B497" s="31"/>
      <c r="C497" s="31"/>
      <c r="D497" s="31"/>
      <c r="E497" s="33"/>
      <c r="F497" s="34"/>
      <c r="G497" s="35"/>
      <c r="H497" s="36" t="str">
        <f t="shared" si="66"/>
        <v/>
      </c>
      <c r="I497" s="34"/>
      <c r="J497" s="35"/>
      <c r="K497" s="36" t="str">
        <f t="shared" si="67"/>
        <v/>
      </c>
      <c r="L497" s="34"/>
      <c r="M497" s="37" t="str">
        <f t="shared" si="68"/>
        <v xml:space="preserve"> </v>
      </c>
      <c r="N497" s="36" t="str">
        <f t="shared" si="69"/>
        <v xml:space="preserve"> </v>
      </c>
      <c r="O497" s="38" t="str">
        <f t="shared" si="70"/>
        <v xml:space="preserve"> </v>
      </c>
      <c r="P497" s="37" t="str">
        <f t="shared" si="71"/>
        <v xml:space="preserve"> </v>
      </c>
      <c r="Q497" s="36" t="str">
        <f t="shared" si="72"/>
        <v xml:space="preserve"> </v>
      </c>
      <c r="R497" s="29"/>
      <c r="S497" s="51"/>
      <c r="T497" s="72"/>
      <c r="U497" s="72"/>
      <c r="V497" s="72"/>
      <c r="W497" s="36"/>
      <c r="X497" s="37"/>
      <c r="Y497" s="37"/>
      <c r="Z497" s="36"/>
      <c r="AA497" s="37"/>
      <c r="AB497" s="37"/>
      <c r="AC497" s="36"/>
      <c r="AD497" s="37"/>
      <c r="AE497" s="37"/>
      <c r="AF497" s="36"/>
      <c r="AG497" s="72"/>
      <c r="AH497" s="37"/>
      <c r="AI497" s="36"/>
      <c r="AJ497" s="17"/>
      <c r="AK497" s="57"/>
    </row>
    <row r="498" spans="1:37" ht="16.5" customHeight="1">
      <c r="A498" s="30"/>
      <c r="B498" s="31"/>
      <c r="C498" s="31"/>
      <c r="D498" s="31"/>
      <c r="E498" s="33"/>
      <c r="F498" s="34"/>
      <c r="G498" s="35"/>
      <c r="H498" s="36" t="str">
        <f t="shared" si="66"/>
        <v/>
      </c>
      <c r="I498" s="34"/>
      <c r="J498" s="35"/>
      <c r="K498" s="36" t="str">
        <f t="shared" si="67"/>
        <v/>
      </c>
      <c r="L498" s="34"/>
      <c r="M498" s="37" t="str">
        <f t="shared" si="68"/>
        <v xml:space="preserve"> </v>
      </c>
      <c r="N498" s="36" t="str">
        <f t="shared" si="69"/>
        <v xml:space="preserve"> </v>
      </c>
      <c r="O498" s="38" t="str">
        <f t="shared" si="70"/>
        <v xml:space="preserve"> </v>
      </c>
      <c r="P498" s="37" t="str">
        <f t="shared" si="71"/>
        <v xml:space="preserve"> </v>
      </c>
      <c r="Q498" s="36" t="str">
        <f t="shared" si="72"/>
        <v xml:space="preserve"> </v>
      </c>
      <c r="R498" s="29"/>
      <c r="S498" s="30"/>
      <c r="T498" s="31"/>
      <c r="U498" s="31"/>
      <c r="V498" s="31"/>
      <c r="W498" s="33"/>
      <c r="X498" s="35"/>
      <c r="Y498" s="35"/>
      <c r="Z498" s="33"/>
      <c r="AA498" s="35"/>
      <c r="AB498" s="35"/>
      <c r="AC498" s="33"/>
      <c r="AD498" s="35"/>
      <c r="AE498" s="35"/>
      <c r="AF498" s="33"/>
      <c r="AG498" s="31"/>
      <c r="AH498" s="35"/>
      <c r="AI498" s="33"/>
      <c r="AJ498" s="29"/>
      <c r="AK498" s="57"/>
    </row>
    <row r="499" spans="1:37" ht="16.5" customHeight="1">
      <c r="A499" s="30"/>
      <c r="B499" s="31"/>
      <c r="C499" s="31"/>
      <c r="D499" s="31"/>
      <c r="E499" s="33"/>
      <c r="F499" s="34"/>
      <c r="G499" s="35"/>
      <c r="H499" s="36" t="str">
        <f t="shared" si="66"/>
        <v/>
      </c>
      <c r="I499" s="34"/>
      <c r="J499" s="35"/>
      <c r="K499" s="36" t="str">
        <f t="shared" si="67"/>
        <v/>
      </c>
      <c r="L499" s="34"/>
      <c r="M499" s="37" t="str">
        <f t="shared" si="68"/>
        <v xml:space="preserve"> </v>
      </c>
      <c r="N499" s="36" t="str">
        <f t="shared" si="69"/>
        <v xml:space="preserve"> </v>
      </c>
      <c r="O499" s="38" t="str">
        <f t="shared" si="70"/>
        <v xml:space="preserve"> </v>
      </c>
      <c r="P499" s="37" t="str">
        <f t="shared" si="71"/>
        <v xml:space="preserve"> </v>
      </c>
      <c r="Q499" s="36" t="str">
        <f t="shared" si="72"/>
        <v xml:space="preserve"> </v>
      </c>
      <c r="R499" s="29"/>
      <c r="S499" s="51"/>
      <c r="T499" s="72"/>
      <c r="U499" s="72"/>
      <c r="V499" s="72"/>
      <c r="W499" s="36"/>
      <c r="X499" s="37"/>
      <c r="Y499" s="37"/>
      <c r="Z499" s="36"/>
      <c r="AA499" s="37"/>
      <c r="AB499" s="37"/>
      <c r="AC499" s="36"/>
      <c r="AD499" s="37"/>
      <c r="AE499" s="37"/>
      <c r="AF499" s="36"/>
      <c r="AG499" s="72"/>
      <c r="AH499" s="37"/>
      <c r="AI499" s="36"/>
      <c r="AJ499" s="17"/>
      <c r="AK499" s="57"/>
    </row>
    <row r="500" spans="1:37" ht="16.5" customHeight="1">
      <c r="A500" s="30"/>
      <c r="B500" s="31"/>
      <c r="C500" s="31"/>
      <c r="D500" s="31"/>
      <c r="E500" s="33"/>
      <c r="F500" s="34"/>
      <c r="G500" s="35"/>
      <c r="H500" s="36" t="str">
        <f t="shared" si="66"/>
        <v/>
      </c>
      <c r="I500" s="34"/>
      <c r="J500" s="35"/>
      <c r="K500" s="36" t="str">
        <f t="shared" si="67"/>
        <v/>
      </c>
      <c r="L500" s="34"/>
      <c r="M500" s="37" t="str">
        <f t="shared" si="68"/>
        <v xml:space="preserve"> </v>
      </c>
      <c r="N500" s="36" t="str">
        <f t="shared" si="69"/>
        <v xml:space="preserve"> </v>
      </c>
      <c r="O500" s="38" t="str">
        <f t="shared" si="70"/>
        <v xml:space="preserve"> </v>
      </c>
      <c r="P500" s="37" t="str">
        <f t="shared" si="71"/>
        <v xml:space="preserve"> </v>
      </c>
      <c r="Q500" s="36" t="str">
        <f t="shared" si="72"/>
        <v xml:space="preserve"> </v>
      </c>
      <c r="R500" s="29"/>
      <c r="S500" s="30"/>
      <c r="T500" s="31"/>
      <c r="U500" s="31"/>
      <c r="V500" s="31"/>
      <c r="W500" s="33"/>
      <c r="X500" s="35"/>
      <c r="Y500" s="35"/>
      <c r="Z500" s="33"/>
      <c r="AA500" s="35"/>
      <c r="AB500" s="35"/>
      <c r="AC500" s="33"/>
      <c r="AD500" s="35"/>
      <c r="AE500" s="35"/>
      <c r="AF500" s="33"/>
      <c r="AG500" s="31"/>
      <c r="AH500" s="35"/>
      <c r="AI500" s="33"/>
      <c r="AJ500" s="29"/>
      <c r="AK500" s="57"/>
    </row>
    <row r="501" spans="1:37" ht="16.5" customHeight="1">
      <c r="A501" s="30"/>
      <c r="B501" s="31"/>
      <c r="C501" s="31"/>
      <c r="D501" s="31"/>
      <c r="E501" s="33"/>
      <c r="F501" s="34"/>
      <c r="G501" s="35"/>
      <c r="H501" s="36" t="str">
        <f t="shared" si="66"/>
        <v/>
      </c>
      <c r="I501" s="34"/>
      <c r="J501" s="35"/>
      <c r="K501" s="36" t="str">
        <f t="shared" si="67"/>
        <v/>
      </c>
      <c r="L501" s="34"/>
      <c r="M501" s="37" t="str">
        <f t="shared" si="68"/>
        <v xml:space="preserve"> </v>
      </c>
      <c r="N501" s="36" t="str">
        <f t="shared" si="69"/>
        <v xml:space="preserve"> </v>
      </c>
      <c r="O501" s="38" t="str">
        <f t="shared" si="70"/>
        <v xml:space="preserve"> </v>
      </c>
      <c r="P501" s="37" t="str">
        <f t="shared" si="71"/>
        <v xml:space="preserve"> </v>
      </c>
      <c r="Q501" s="36" t="str">
        <f t="shared" si="72"/>
        <v xml:space="preserve"> </v>
      </c>
      <c r="R501" s="29"/>
      <c r="S501" s="51"/>
      <c r="T501" s="72"/>
      <c r="U501" s="72"/>
      <c r="V501" s="72"/>
      <c r="W501" s="36"/>
      <c r="X501" s="37"/>
      <c r="Y501" s="37"/>
      <c r="Z501" s="36"/>
      <c r="AA501" s="37"/>
      <c r="AB501" s="37"/>
      <c r="AC501" s="36"/>
      <c r="AD501" s="37"/>
      <c r="AE501" s="37"/>
      <c r="AF501" s="36"/>
      <c r="AG501" s="72"/>
      <c r="AH501" s="37"/>
      <c r="AI501" s="36"/>
      <c r="AJ501" s="17"/>
      <c r="AK501" s="57"/>
    </row>
    <row r="502" spans="1:37" ht="16.5" customHeight="1">
      <c r="A502" s="30"/>
      <c r="B502" s="31"/>
      <c r="C502" s="31"/>
      <c r="D502" s="31"/>
      <c r="E502" s="33"/>
      <c r="F502" s="34"/>
      <c r="G502" s="35"/>
      <c r="H502" s="36" t="str">
        <f t="shared" si="66"/>
        <v/>
      </c>
      <c r="I502" s="34"/>
      <c r="J502" s="35"/>
      <c r="K502" s="36" t="str">
        <f t="shared" si="67"/>
        <v/>
      </c>
      <c r="L502" s="34"/>
      <c r="M502" s="37" t="str">
        <f t="shared" si="68"/>
        <v xml:space="preserve"> </v>
      </c>
      <c r="N502" s="36" t="str">
        <f t="shared" si="69"/>
        <v xml:space="preserve"> </v>
      </c>
      <c r="O502" s="38" t="str">
        <f t="shared" si="70"/>
        <v xml:space="preserve"> </v>
      </c>
      <c r="P502" s="37" t="str">
        <f t="shared" si="71"/>
        <v xml:space="preserve"> </v>
      </c>
      <c r="Q502" s="36" t="str">
        <f t="shared" si="72"/>
        <v xml:space="preserve"> </v>
      </c>
      <c r="R502" s="29"/>
      <c r="S502" s="30"/>
      <c r="T502" s="31"/>
      <c r="U502" s="31"/>
      <c r="V502" s="31"/>
      <c r="W502" s="33"/>
      <c r="X502" s="35"/>
      <c r="Y502" s="35"/>
      <c r="Z502" s="33"/>
      <c r="AA502" s="35"/>
      <c r="AB502" s="35"/>
      <c r="AC502" s="33"/>
      <c r="AD502" s="35"/>
      <c r="AE502" s="35"/>
      <c r="AF502" s="33"/>
      <c r="AG502" s="31"/>
      <c r="AH502" s="35"/>
      <c r="AI502" s="33"/>
      <c r="AJ502" s="29"/>
      <c r="AK502" s="57"/>
    </row>
    <row r="503" spans="1:37" ht="16.5" customHeight="1">
      <c r="A503" s="30"/>
      <c r="B503" s="31"/>
      <c r="C503" s="31"/>
      <c r="D503" s="31"/>
      <c r="E503" s="33"/>
      <c r="F503" s="34"/>
      <c r="G503" s="35"/>
      <c r="H503" s="36" t="str">
        <f t="shared" si="66"/>
        <v/>
      </c>
      <c r="I503" s="34"/>
      <c r="J503" s="35"/>
      <c r="K503" s="36" t="str">
        <f t="shared" si="67"/>
        <v/>
      </c>
      <c r="L503" s="34"/>
      <c r="M503" s="37" t="str">
        <f t="shared" si="68"/>
        <v xml:space="preserve"> </v>
      </c>
      <c r="N503" s="36" t="str">
        <f t="shared" si="69"/>
        <v xml:space="preserve"> </v>
      </c>
      <c r="O503" s="38" t="str">
        <f t="shared" si="70"/>
        <v xml:space="preserve"> </v>
      </c>
      <c r="P503" s="37" t="str">
        <f t="shared" si="71"/>
        <v xml:space="preserve"> </v>
      </c>
      <c r="Q503" s="36" t="str">
        <f t="shared" si="72"/>
        <v xml:space="preserve"> </v>
      </c>
      <c r="R503" s="29"/>
      <c r="S503" s="51"/>
      <c r="T503" s="72"/>
      <c r="U503" s="72"/>
      <c r="V503" s="72"/>
      <c r="W503" s="36"/>
      <c r="X503" s="37"/>
      <c r="Y503" s="37"/>
      <c r="Z503" s="36"/>
      <c r="AA503" s="37"/>
      <c r="AB503" s="37"/>
      <c r="AC503" s="36"/>
      <c r="AD503" s="37"/>
      <c r="AE503" s="37"/>
      <c r="AF503" s="36"/>
      <c r="AG503" s="72"/>
      <c r="AH503" s="37"/>
      <c r="AI503" s="36"/>
      <c r="AJ503" s="17"/>
      <c r="AK503" s="57"/>
    </row>
    <row r="504" spans="1:37" ht="16.5" customHeight="1">
      <c r="A504" s="30"/>
      <c r="B504" s="31"/>
      <c r="C504" s="31"/>
      <c r="D504" s="31"/>
      <c r="E504" s="33"/>
      <c r="F504" s="34"/>
      <c r="G504" s="35"/>
      <c r="H504" s="36" t="str">
        <f t="shared" si="66"/>
        <v/>
      </c>
      <c r="I504" s="34"/>
      <c r="J504" s="35"/>
      <c r="K504" s="36" t="str">
        <f t="shared" si="67"/>
        <v/>
      </c>
      <c r="L504" s="34"/>
      <c r="M504" s="37" t="str">
        <f t="shared" si="68"/>
        <v xml:space="preserve"> </v>
      </c>
      <c r="N504" s="36" t="str">
        <f t="shared" si="69"/>
        <v xml:space="preserve"> </v>
      </c>
      <c r="O504" s="38" t="str">
        <f t="shared" si="70"/>
        <v xml:space="preserve"> </v>
      </c>
      <c r="P504" s="37" t="str">
        <f t="shared" si="71"/>
        <v xml:space="preserve"> </v>
      </c>
      <c r="Q504" s="36" t="str">
        <f t="shared" si="72"/>
        <v xml:space="preserve"> </v>
      </c>
      <c r="R504" s="29"/>
      <c r="S504" s="30"/>
      <c r="T504" s="31"/>
      <c r="U504" s="31"/>
      <c r="V504" s="31"/>
      <c r="W504" s="33"/>
      <c r="X504" s="35"/>
      <c r="Y504" s="35"/>
      <c r="Z504" s="33"/>
      <c r="AA504" s="35"/>
      <c r="AB504" s="35"/>
      <c r="AC504" s="33"/>
      <c r="AD504" s="35"/>
      <c r="AE504" s="35"/>
      <c r="AF504" s="33"/>
      <c r="AG504" s="31"/>
      <c r="AH504" s="35"/>
      <c r="AI504" s="33"/>
      <c r="AJ504" s="29"/>
      <c r="AK504" s="57"/>
    </row>
    <row r="505" spans="1:37" ht="16.5" customHeight="1">
      <c r="A505" s="30"/>
      <c r="B505" s="31"/>
      <c r="C505" s="31"/>
      <c r="D505" s="31"/>
      <c r="E505" s="33"/>
      <c r="F505" s="34"/>
      <c r="G505" s="35"/>
      <c r="H505" s="36" t="str">
        <f t="shared" si="66"/>
        <v/>
      </c>
      <c r="I505" s="34"/>
      <c r="J505" s="35"/>
      <c r="K505" s="36" t="str">
        <f t="shared" si="67"/>
        <v/>
      </c>
      <c r="L505" s="34"/>
      <c r="M505" s="37" t="str">
        <f t="shared" si="68"/>
        <v xml:space="preserve"> </v>
      </c>
      <c r="N505" s="36" t="str">
        <f t="shared" si="69"/>
        <v xml:space="preserve"> </v>
      </c>
      <c r="O505" s="38" t="str">
        <f t="shared" si="70"/>
        <v xml:space="preserve"> </v>
      </c>
      <c r="P505" s="37" t="str">
        <f t="shared" si="71"/>
        <v xml:space="preserve"> </v>
      </c>
      <c r="Q505" s="36" t="str">
        <f t="shared" si="72"/>
        <v xml:space="preserve"> </v>
      </c>
      <c r="R505" s="29"/>
      <c r="S505" s="51"/>
      <c r="T505" s="72"/>
      <c r="U505" s="72"/>
      <c r="V505" s="72"/>
      <c r="W505" s="36"/>
      <c r="X505" s="37"/>
      <c r="Y505" s="37"/>
      <c r="Z505" s="36"/>
      <c r="AA505" s="37"/>
      <c r="AB505" s="37"/>
      <c r="AC505" s="36"/>
      <c r="AD505" s="37"/>
      <c r="AE505" s="37"/>
      <c r="AF505" s="36"/>
      <c r="AG505" s="72"/>
      <c r="AH505" s="37"/>
      <c r="AI505" s="36"/>
      <c r="AJ505" s="17"/>
      <c r="AK505" s="57"/>
    </row>
    <row r="506" spans="1:37" ht="16.5" customHeight="1">
      <c r="A506" s="30"/>
      <c r="B506" s="31"/>
      <c r="C506" s="31"/>
      <c r="D506" s="31"/>
      <c r="E506" s="33"/>
      <c r="F506" s="34"/>
      <c r="G506" s="35"/>
      <c r="H506" s="36" t="str">
        <f t="shared" si="66"/>
        <v/>
      </c>
      <c r="I506" s="34"/>
      <c r="J506" s="35"/>
      <c r="K506" s="36" t="str">
        <f t="shared" si="67"/>
        <v/>
      </c>
      <c r="L506" s="34"/>
      <c r="M506" s="37" t="str">
        <f t="shared" si="68"/>
        <v xml:space="preserve"> </v>
      </c>
      <c r="N506" s="36" t="str">
        <f t="shared" si="69"/>
        <v xml:space="preserve"> </v>
      </c>
      <c r="O506" s="38" t="str">
        <f t="shared" si="70"/>
        <v xml:space="preserve"> </v>
      </c>
      <c r="P506" s="37" t="str">
        <f t="shared" si="71"/>
        <v xml:space="preserve"> </v>
      </c>
      <c r="Q506" s="36" t="str">
        <f t="shared" si="72"/>
        <v xml:space="preserve"> </v>
      </c>
      <c r="R506" s="29"/>
      <c r="S506" s="30"/>
      <c r="T506" s="31"/>
      <c r="U506" s="31"/>
      <c r="V506" s="31"/>
      <c r="W506" s="33"/>
      <c r="X506" s="35"/>
      <c r="Y506" s="35"/>
      <c r="Z506" s="33"/>
      <c r="AA506" s="35"/>
      <c r="AB506" s="35"/>
      <c r="AC506" s="33"/>
      <c r="AD506" s="35"/>
      <c r="AE506" s="35"/>
      <c r="AF506" s="33"/>
      <c r="AG506" s="31"/>
      <c r="AH506" s="35"/>
      <c r="AI506" s="33"/>
      <c r="AJ506" s="29"/>
      <c r="AK506" s="57"/>
    </row>
    <row r="507" spans="1:37" ht="16.5" customHeight="1">
      <c r="A507" s="30"/>
      <c r="B507" s="31"/>
      <c r="C507" s="31"/>
      <c r="D507" s="31"/>
      <c r="E507" s="33"/>
      <c r="F507" s="34"/>
      <c r="G507" s="35"/>
      <c r="H507" s="36" t="str">
        <f t="shared" si="66"/>
        <v/>
      </c>
      <c r="I507" s="34"/>
      <c r="J507" s="35"/>
      <c r="K507" s="36" t="str">
        <f t="shared" si="67"/>
        <v/>
      </c>
      <c r="L507" s="34"/>
      <c r="M507" s="37" t="str">
        <f t="shared" si="68"/>
        <v xml:space="preserve"> </v>
      </c>
      <c r="N507" s="36" t="str">
        <f t="shared" si="69"/>
        <v xml:space="preserve"> </v>
      </c>
      <c r="O507" s="38" t="str">
        <f t="shared" si="70"/>
        <v xml:space="preserve"> </v>
      </c>
      <c r="P507" s="37" t="str">
        <f t="shared" si="71"/>
        <v xml:space="preserve"> </v>
      </c>
      <c r="Q507" s="36" t="str">
        <f t="shared" si="72"/>
        <v xml:space="preserve"> </v>
      </c>
      <c r="R507" s="29"/>
      <c r="S507" s="51"/>
      <c r="T507" s="72"/>
      <c r="U507" s="72"/>
      <c r="V507" s="72"/>
      <c r="W507" s="36"/>
      <c r="X507" s="37"/>
      <c r="Y507" s="37"/>
      <c r="Z507" s="36"/>
      <c r="AA507" s="37"/>
      <c r="AB507" s="37"/>
      <c r="AC507" s="36"/>
      <c r="AD507" s="37"/>
      <c r="AE507" s="37"/>
      <c r="AF507" s="36"/>
      <c r="AG507" s="72"/>
      <c r="AH507" s="37"/>
      <c r="AI507" s="36"/>
      <c r="AJ507" s="17"/>
      <c r="AK507" s="57"/>
    </row>
    <row r="508" spans="1:37" ht="16.5" customHeight="1">
      <c r="A508" s="30"/>
      <c r="B508" s="31"/>
      <c r="C508" s="31"/>
      <c r="D508" s="31"/>
      <c r="E508" s="33"/>
      <c r="F508" s="34"/>
      <c r="G508" s="35"/>
      <c r="H508" s="36" t="str">
        <f t="shared" si="66"/>
        <v/>
      </c>
      <c r="I508" s="34"/>
      <c r="J508" s="35"/>
      <c r="K508" s="36" t="str">
        <f t="shared" si="67"/>
        <v/>
      </c>
      <c r="L508" s="34"/>
      <c r="M508" s="37" t="str">
        <f t="shared" si="68"/>
        <v xml:space="preserve"> </v>
      </c>
      <c r="N508" s="36" t="str">
        <f t="shared" si="69"/>
        <v xml:space="preserve"> </v>
      </c>
      <c r="O508" s="38" t="str">
        <f t="shared" si="70"/>
        <v xml:space="preserve"> </v>
      </c>
      <c r="P508" s="37" t="str">
        <f t="shared" si="71"/>
        <v xml:space="preserve"> </v>
      </c>
      <c r="Q508" s="36" t="str">
        <f t="shared" si="72"/>
        <v xml:space="preserve"> </v>
      </c>
      <c r="R508" s="29"/>
      <c r="S508" s="30"/>
      <c r="T508" s="31"/>
      <c r="U508" s="31"/>
      <c r="V508" s="31"/>
      <c r="W508" s="33"/>
      <c r="X508" s="35"/>
      <c r="Y508" s="35"/>
      <c r="Z508" s="33"/>
      <c r="AA508" s="35"/>
      <c r="AB508" s="35"/>
      <c r="AC508" s="33"/>
      <c r="AD508" s="35"/>
      <c r="AE508" s="35"/>
      <c r="AF508" s="33"/>
      <c r="AG508" s="31"/>
      <c r="AH508" s="35"/>
      <c r="AI508" s="33"/>
      <c r="AJ508" s="29"/>
      <c r="AK508" s="57"/>
    </row>
    <row r="509" spans="1:37" ht="16.5" customHeight="1">
      <c r="A509" s="30"/>
      <c r="B509" s="31"/>
      <c r="C509" s="31"/>
      <c r="D509" s="31"/>
      <c r="E509" s="33"/>
      <c r="F509" s="34"/>
      <c r="G509" s="35"/>
      <c r="H509" s="36" t="str">
        <f t="shared" si="66"/>
        <v/>
      </c>
      <c r="I509" s="34"/>
      <c r="J509" s="35"/>
      <c r="K509" s="36" t="str">
        <f t="shared" si="67"/>
        <v/>
      </c>
      <c r="L509" s="34"/>
      <c r="M509" s="37" t="str">
        <f t="shared" si="68"/>
        <v xml:space="preserve"> </v>
      </c>
      <c r="N509" s="36" t="str">
        <f t="shared" si="69"/>
        <v xml:space="preserve"> </v>
      </c>
      <c r="O509" s="38" t="str">
        <f t="shared" si="70"/>
        <v xml:space="preserve"> </v>
      </c>
      <c r="P509" s="37" t="str">
        <f t="shared" si="71"/>
        <v xml:space="preserve"> </v>
      </c>
      <c r="Q509" s="36" t="str">
        <f t="shared" si="72"/>
        <v xml:space="preserve"> </v>
      </c>
      <c r="R509" s="29"/>
      <c r="S509" s="51"/>
      <c r="T509" s="72"/>
      <c r="U509" s="72"/>
      <c r="V509" s="72"/>
      <c r="W509" s="36"/>
      <c r="X509" s="37"/>
      <c r="Y509" s="37"/>
      <c r="Z509" s="36"/>
      <c r="AA509" s="37"/>
      <c r="AB509" s="37"/>
      <c r="AC509" s="36"/>
      <c r="AD509" s="37"/>
      <c r="AE509" s="37"/>
      <c r="AF509" s="36"/>
      <c r="AG509" s="72"/>
      <c r="AH509" s="37"/>
      <c r="AI509" s="36"/>
      <c r="AJ509" s="17"/>
      <c r="AK509" s="57"/>
    </row>
    <row r="510" spans="1:37" ht="16.5" customHeight="1">
      <c r="A510" s="30"/>
      <c r="B510" s="31"/>
      <c r="C510" s="31"/>
      <c r="D510" s="31"/>
      <c r="E510" s="33"/>
      <c r="F510" s="34"/>
      <c r="G510" s="35"/>
      <c r="H510" s="36" t="str">
        <f t="shared" si="66"/>
        <v/>
      </c>
      <c r="I510" s="34"/>
      <c r="J510" s="35"/>
      <c r="K510" s="36" t="str">
        <f t="shared" si="67"/>
        <v/>
      </c>
      <c r="L510" s="34"/>
      <c r="M510" s="37" t="str">
        <f t="shared" si="68"/>
        <v xml:space="preserve"> </v>
      </c>
      <c r="N510" s="36" t="str">
        <f t="shared" si="69"/>
        <v xml:space="preserve"> </v>
      </c>
      <c r="O510" s="38" t="str">
        <f t="shared" si="70"/>
        <v xml:space="preserve"> </v>
      </c>
      <c r="P510" s="37" t="str">
        <f t="shared" si="71"/>
        <v xml:space="preserve"> </v>
      </c>
      <c r="Q510" s="36" t="str">
        <f t="shared" si="72"/>
        <v xml:space="preserve"> </v>
      </c>
      <c r="R510" s="29"/>
      <c r="S510" s="30"/>
      <c r="T510" s="31"/>
      <c r="U510" s="31"/>
      <c r="V510" s="31"/>
      <c r="W510" s="33"/>
      <c r="X510" s="35"/>
      <c r="Y510" s="35"/>
      <c r="Z510" s="33"/>
      <c r="AA510" s="35"/>
      <c r="AB510" s="35"/>
      <c r="AC510" s="33"/>
      <c r="AD510" s="35"/>
      <c r="AE510" s="35"/>
      <c r="AF510" s="33"/>
      <c r="AG510" s="31"/>
      <c r="AH510" s="35"/>
      <c r="AI510" s="33"/>
      <c r="AJ510" s="29"/>
      <c r="AK510" s="57"/>
    </row>
    <row r="511" spans="1:37" ht="16.5" customHeight="1">
      <c r="A511" s="30"/>
      <c r="B511" s="31"/>
      <c r="C511" s="31"/>
      <c r="D511" s="31"/>
      <c r="E511" s="33"/>
      <c r="F511" s="34"/>
      <c r="G511" s="35"/>
      <c r="H511" s="36" t="str">
        <f t="shared" si="66"/>
        <v/>
      </c>
      <c r="I511" s="34"/>
      <c r="J511" s="35"/>
      <c r="K511" s="36" t="str">
        <f t="shared" si="67"/>
        <v/>
      </c>
      <c r="L511" s="34"/>
      <c r="M511" s="37" t="str">
        <f t="shared" si="68"/>
        <v xml:space="preserve"> </v>
      </c>
      <c r="N511" s="36" t="str">
        <f t="shared" si="69"/>
        <v xml:space="preserve"> </v>
      </c>
      <c r="O511" s="38" t="str">
        <f t="shared" si="70"/>
        <v xml:space="preserve"> </v>
      </c>
      <c r="P511" s="37" t="str">
        <f t="shared" si="71"/>
        <v xml:space="preserve"> </v>
      </c>
      <c r="Q511" s="36" t="str">
        <f t="shared" si="72"/>
        <v xml:space="preserve"> </v>
      </c>
      <c r="R511" s="29"/>
      <c r="S511" s="51"/>
      <c r="T511" s="72"/>
      <c r="U511" s="72"/>
      <c r="V511" s="72"/>
      <c r="W511" s="36"/>
      <c r="X511" s="37"/>
      <c r="Y511" s="37"/>
      <c r="Z511" s="36"/>
      <c r="AA511" s="37"/>
      <c r="AB511" s="37"/>
      <c r="AC511" s="36"/>
      <c r="AD511" s="37"/>
      <c r="AE511" s="37"/>
      <c r="AF511" s="36"/>
      <c r="AG511" s="72"/>
      <c r="AH511" s="37"/>
      <c r="AI511" s="36"/>
      <c r="AJ511" s="17"/>
      <c r="AK511" s="57"/>
    </row>
    <row r="512" spans="1:37" ht="16.5" customHeight="1">
      <c r="A512" s="30"/>
      <c r="B512" s="31"/>
      <c r="C512" s="31"/>
      <c r="D512" s="31"/>
      <c r="E512" s="33"/>
      <c r="F512" s="34"/>
      <c r="G512" s="35"/>
      <c r="H512" s="36" t="str">
        <f t="shared" si="66"/>
        <v/>
      </c>
      <c r="I512" s="34"/>
      <c r="J512" s="35"/>
      <c r="K512" s="36" t="str">
        <f t="shared" si="67"/>
        <v/>
      </c>
      <c r="L512" s="34"/>
      <c r="M512" s="37" t="str">
        <f t="shared" si="68"/>
        <v xml:space="preserve"> </v>
      </c>
      <c r="N512" s="36" t="str">
        <f t="shared" si="69"/>
        <v xml:space="preserve"> </v>
      </c>
      <c r="O512" s="38" t="str">
        <f t="shared" si="70"/>
        <v xml:space="preserve"> </v>
      </c>
      <c r="P512" s="37" t="str">
        <f t="shared" si="71"/>
        <v xml:space="preserve"> </v>
      </c>
      <c r="Q512" s="36" t="str">
        <f t="shared" si="72"/>
        <v xml:space="preserve"> </v>
      </c>
      <c r="R512" s="29"/>
      <c r="S512" s="30"/>
      <c r="T512" s="31"/>
      <c r="U512" s="31"/>
      <c r="V512" s="31"/>
      <c r="W512" s="33"/>
      <c r="X512" s="35"/>
      <c r="Y512" s="35"/>
      <c r="Z512" s="33"/>
      <c r="AA512" s="35"/>
      <c r="AB512" s="35"/>
      <c r="AC512" s="33"/>
      <c r="AD512" s="35"/>
      <c r="AE512" s="35"/>
      <c r="AF512" s="33"/>
      <c r="AG512" s="31"/>
      <c r="AH512" s="35"/>
      <c r="AI512" s="33"/>
      <c r="AJ512" s="29"/>
      <c r="AK512" s="57"/>
    </row>
    <row r="513" spans="1:37" ht="16.5" customHeight="1">
      <c r="A513" s="30"/>
      <c r="B513" s="31"/>
      <c r="C513" s="31"/>
      <c r="D513" s="31"/>
      <c r="E513" s="33"/>
      <c r="F513" s="34"/>
      <c r="G513" s="35"/>
      <c r="H513" s="36" t="str">
        <f t="shared" si="66"/>
        <v/>
      </c>
      <c r="I513" s="34"/>
      <c r="J513" s="35"/>
      <c r="K513" s="36" t="str">
        <f t="shared" si="67"/>
        <v/>
      </c>
      <c r="L513" s="34"/>
      <c r="M513" s="37" t="str">
        <f t="shared" si="68"/>
        <v xml:space="preserve"> </v>
      </c>
      <c r="N513" s="36" t="str">
        <f t="shared" si="69"/>
        <v xml:space="preserve"> </v>
      </c>
      <c r="O513" s="38" t="str">
        <f t="shared" si="70"/>
        <v xml:space="preserve"> </v>
      </c>
      <c r="P513" s="37" t="str">
        <f t="shared" si="71"/>
        <v xml:space="preserve"> </v>
      </c>
      <c r="Q513" s="36" t="str">
        <f t="shared" si="72"/>
        <v xml:space="preserve"> </v>
      </c>
      <c r="R513" s="29"/>
      <c r="S513" s="51"/>
      <c r="T513" s="72"/>
      <c r="U513" s="72"/>
      <c r="V513" s="72"/>
      <c r="W513" s="36"/>
      <c r="X513" s="37"/>
      <c r="Y513" s="37"/>
      <c r="Z513" s="36"/>
      <c r="AA513" s="37"/>
      <c r="AB513" s="37"/>
      <c r="AC513" s="36"/>
      <c r="AD513" s="37"/>
      <c r="AE513" s="37"/>
      <c r="AF513" s="36"/>
      <c r="AG513" s="72"/>
      <c r="AH513" s="37"/>
      <c r="AI513" s="36"/>
      <c r="AJ513" s="17"/>
      <c r="AK513" s="57"/>
    </row>
    <row r="514" spans="1:37" ht="16.5" customHeight="1">
      <c r="A514" s="30"/>
      <c r="B514" s="31"/>
      <c r="C514" s="31"/>
      <c r="D514" s="31"/>
      <c r="E514" s="33"/>
      <c r="F514" s="34"/>
      <c r="G514" s="35"/>
      <c r="H514" s="36" t="str">
        <f t="shared" si="66"/>
        <v/>
      </c>
      <c r="I514" s="34"/>
      <c r="J514" s="35"/>
      <c r="K514" s="36" t="str">
        <f t="shared" si="67"/>
        <v/>
      </c>
      <c r="L514" s="34"/>
      <c r="M514" s="37" t="str">
        <f t="shared" si="68"/>
        <v xml:space="preserve"> </v>
      </c>
      <c r="N514" s="36" t="str">
        <f t="shared" si="69"/>
        <v xml:space="preserve"> </v>
      </c>
      <c r="O514" s="38" t="str">
        <f t="shared" si="70"/>
        <v xml:space="preserve"> </v>
      </c>
      <c r="P514" s="37" t="str">
        <f t="shared" si="71"/>
        <v xml:space="preserve"> </v>
      </c>
      <c r="Q514" s="36" t="str">
        <f t="shared" si="72"/>
        <v xml:space="preserve"> </v>
      </c>
      <c r="R514" s="29"/>
      <c r="S514" s="30"/>
      <c r="T514" s="31"/>
      <c r="U514" s="31"/>
      <c r="V514" s="31"/>
      <c r="W514" s="33"/>
      <c r="X514" s="35"/>
      <c r="Y514" s="35"/>
      <c r="Z514" s="33"/>
      <c r="AA514" s="35"/>
      <c r="AB514" s="35"/>
      <c r="AC514" s="33"/>
      <c r="AD514" s="35"/>
      <c r="AE514" s="35"/>
      <c r="AF514" s="33"/>
      <c r="AG514" s="31"/>
      <c r="AH514" s="35"/>
      <c r="AI514" s="33"/>
      <c r="AJ514" s="29"/>
      <c r="AK514" s="57"/>
    </row>
    <row r="515" spans="1:37" ht="16.5" customHeight="1">
      <c r="A515" s="30"/>
      <c r="B515" s="31"/>
      <c r="C515" s="31"/>
      <c r="D515" s="31"/>
      <c r="E515" s="33"/>
      <c r="F515" s="34"/>
      <c r="G515" s="35"/>
      <c r="H515" s="36" t="str">
        <f t="shared" si="66"/>
        <v/>
      </c>
      <c r="I515" s="34"/>
      <c r="J515" s="35"/>
      <c r="K515" s="36" t="str">
        <f t="shared" si="67"/>
        <v/>
      </c>
      <c r="L515" s="34"/>
      <c r="M515" s="37" t="str">
        <f t="shared" si="68"/>
        <v xml:space="preserve"> </v>
      </c>
      <c r="N515" s="36" t="str">
        <f t="shared" si="69"/>
        <v xml:space="preserve"> </v>
      </c>
      <c r="O515" s="38" t="str">
        <f t="shared" si="70"/>
        <v xml:space="preserve"> </v>
      </c>
      <c r="P515" s="37" t="str">
        <f t="shared" si="71"/>
        <v xml:space="preserve"> </v>
      </c>
      <c r="Q515" s="36" t="str">
        <f t="shared" si="72"/>
        <v xml:space="preserve"> </v>
      </c>
      <c r="R515" s="29"/>
      <c r="S515" s="51"/>
      <c r="T515" s="72"/>
      <c r="U515" s="72"/>
      <c r="V515" s="72"/>
      <c r="W515" s="36"/>
      <c r="X515" s="37"/>
      <c r="Y515" s="37"/>
      <c r="Z515" s="36"/>
      <c r="AA515" s="37"/>
      <c r="AB515" s="37"/>
      <c r="AC515" s="36"/>
      <c r="AD515" s="37"/>
      <c r="AE515" s="37"/>
      <c r="AF515" s="36"/>
      <c r="AG515" s="72"/>
      <c r="AH515" s="37"/>
      <c r="AI515" s="36"/>
      <c r="AJ515" s="17"/>
      <c r="AK515" s="57"/>
    </row>
    <row r="516" spans="1:37" ht="16.5" customHeight="1">
      <c r="A516" s="30"/>
      <c r="B516" s="31"/>
      <c r="C516" s="31"/>
      <c r="D516" s="31"/>
      <c r="E516" s="33"/>
      <c r="F516" s="34"/>
      <c r="G516" s="35"/>
      <c r="H516" s="36" t="str">
        <f t="shared" si="66"/>
        <v/>
      </c>
      <c r="I516" s="34"/>
      <c r="J516" s="35"/>
      <c r="K516" s="36" t="str">
        <f t="shared" si="67"/>
        <v/>
      </c>
      <c r="L516" s="34"/>
      <c r="M516" s="37" t="str">
        <f t="shared" si="68"/>
        <v xml:space="preserve"> </v>
      </c>
      <c r="N516" s="36" t="str">
        <f t="shared" si="69"/>
        <v xml:space="preserve"> </v>
      </c>
      <c r="O516" s="38" t="str">
        <f t="shared" si="70"/>
        <v xml:space="preserve"> </v>
      </c>
      <c r="P516" s="37" t="str">
        <f t="shared" si="71"/>
        <v xml:space="preserve"> </v>
      </c>
      <c r="Q516" s="36" t="str">
        <f t="shared" si="72"/>
        <v xml:space="preserve"> </v>
      </c>
      <c r="R516" s="29"/>
      <c r="S516" s="30"/>
      <c r="T516" s="31"/>
      <c r="U516" s="31"/>
      <c r="V516" s="31"/>
      <c r="W516" s="33"/>
      <c r="X516" s="35"/>
      <c r="Y516" s="35"/>
      <c r="Z516" s="33"/>
      <c r="AA516" s="35"/>
      <c r="AB516" s="35"/>
      <c r="AC516" s="33"/>
      <c r="AD516" s="35"/>
      <c r="AE516" s="35"/>
      <c r="AF516" s="33"/>
      <c r="AG516" s="31"/>
      <c r="AH516" s="35"/>
      <c r="AI516" s="33"/>
      <c r="AJ516" s="29"/>
      <c r="AK516" s="57"/>
    </row>
    <row r="517" spans="1:37" ht="16.5" customHeight="1">
      <c r="A517" s="30"/>
      <c r="B517" s="31"/>
      <c r="C517" s="31"/>
      <c r="D517" s="31"/>
      <c r="E517" s="33"/>
      <c r="F517" s="34"/>
      <c r="G517" s="35"/>
      <c r="H517" s="36" t="str">
        <f t="shared" si="66"/>
        <v/>
      </c>
      <c r="I517" s="34"/>
      <c r="J517" s="35"/>
      <c r="K517" s="36" t="str">
        <f t="shared" si="67"/>
        <v/>
      </c>
      <c r="L517" s="34"/>
      <c r="M517" s="37" t="str">
        <f t="shared" si="68"/>
        <v xml:space="preserve"> </v>
      </c>
      <c r="N517" s="36" t="str">
        <f t="shared" si="69"/>
        <v xml:space="preserve"> </v>
      </c>
      <c r="O517" s="38" t="str">
        <f t="shared" si="70"/>
        <v xml:space="preserve"> </v>
      </c>
      <c r="P517" s="37" t="str">
        <f t="shared" si="71"/>
        <v xml:space="preserve"> </v>
      </c>
      <c r="Q517" s="36" t="str">
        <f t="shared" si="72"/>
        <v xml:space="preserve"> </v>
      </c>
      <c r="R517" s="29"/>
      <c r="S517" s="51"/>
      <c r="T517" s="72"/>
      <c r="U517" s="72"/>
      <c r="V517" s="72"/>
      <c r="W517" s="36"/>
      <c r="X517" s="37"/>
      <c r="Y517" s="37"/>
      <c r="Z517" s="36"/>
      <c r="AA517" s="37"/>
      <c r="AB517" s="37"/>
      <c r="AC517" s="36"/>
      <c r="AD517" s="37"/>
      <c r="AE517" s="37"/>
      <c r="AF517" s="36"/>
      <c r="AG517" s="72"/>
      <c r="AH517" s="37"/>
      <c r="AI517" s="36"/>
      <c r="AJ517" s="17"/>
      <c r="AK517" s="57"/>
    </row>
    <row r="518" spans="1:37" ht="16.5" customHeight="1">
      <c r="A518" s="30"/>
      <c r="B518" s="31"/>
      <c r="C518" s="31"/>
      <c r="D518" s="31"/>
      <c r="E518" s="33"/>
      <c r="F518" s="34"/>
      <c r="G518" s="35"/>
      <c r="H518" s="36" t="str">
        <f t="shared" si="66"/>
        <v/>
      </c>
      <c r="I518" s="34"/>
      <c r="J518" s="35"/>
      <c r="K518" s="36" t="str">
        <f t="shared" si="67"/>
        <v/>
      </c>
      <c r="L518" s="34"/>
      <c r="M518" s="37" t="str">
        <f t="shared" si="68"/>
        <v xml:space="preserve"> </v>
      </c>
      <c r="N518" s="36" t="str">
        <f t="shared" si="69"/>
        <v xml:space="preserve"> </v>
      </c>
      <c r="O518" s="38" t="str">
        <f t="shared" si="70"/>
        <v xml:space="preserve"> </v>
      </c>
      <c r="P518" s="37" t="str">
        <f t="shared" si="71"/>
        <v xml:space="preserve"> </v>
      </c>
      <c r="Q518" s="36" t="str">
        <f t="shared" si="72"/>
        <v xml:space="preserve"> </v>
      </c>
      <c r="R518" s="29"/>
      <c r="S518" s="30"/>
      <c r="T518" s="31"/>
      <c r="U518" s="31"/>
      <c r="V518" s="31"/>
      <c r="W518" s="33"/>
      <c r="X518" s="35"/>
      <c r="Y518" s="35"/>
      <c r="Z518" s="33"/>
      <c r="AA518" s="35"/>
      <c r="AB518" s="35"/>
      <c r="AC518" s="33"/>
      <c r="AD518" s="35"/>
      <c r="AE518" s="35"/>
      <c r="AF518" s="33"/>
      <c r="AG518" s="31"/>
      <c r="AH518" s="35"/>
      <c r="AI518" s="33"/>
      <c r="AJ518" s="29"/>
      <c r="AK518" s="57"/>
    </row>
    <row r="519" spans="1:37" ht="16.5" customHeight="1">
      <c r="A519" s="30"/>
      <c r="B519" s="31"/>
      <c r="C519" s="31"/>
      <c r="D519" s="31"/>
      <c r="E519" s="33"/>
      <c r="F519" s="34"/>
      <c r="G519" s="35"/>
      <c r="H519" s="36" t="str">
        <f t="shared" si="66"/>
        <v/>
      </c>
      <c r="I519" s="34"/>
      <c r="J519" s="35"/>
      <c r="K519" s="36" t="str">
        <f t="shared" si="67"/>
        <v/>
      </c>
      <c r="L519" s="34"/>
      <c r="M519" s="37" t="str">
        <f t="shared" si="68"/>
        <v xml:space="preserve"> </v>
      </c>
      <c r="N519" s="36" t="str">
        <f t="shared" si="69"/>
        <v xml:space="preserve"> </v>
      </c>
      <c r="O519" s="38" t="str">
        <f t="shared" si="70"/>
        <v xml:space="preserve"> </v>
      </c>
      <c r="P519" s="37" t="str">
        <f t="shared" si="71"/>
        <v xml:space="preserve"> </v>
      </c>
      <c r="Q519" s="36" t="str">
        <f t="shared" si="72"/>
        <v xml:space="preserve"> </v>
      </c>
      <c r="R519" s="29"/>
      <c r="S519" s="51"/>
      <c r="T519" s="72"/>
      <c r="U519" s="72"/>
      <c r="V519" s="72"/>
      <c r="W519" s="36"/>
      <c r="X519" s="37"/>
      <c r="Y519" s="37"/>
      <c r="Z519" s="36"/>
      <c r="AA519" s="37"/>
      <c r="AB519" s="37"/>
      <c r="AC519" s="36"/>
      <c r="AD519" s="37"/>
      <c r="AE519" s="37"/>
      <c r="AF519" s="36"/>
      <c r="AG519" s="72"/>
      <c r="AH519" s="37"/>
      <c r="AI519" s="36"/>
      <c r="AJ519" s="17"/>
      <c r="AK519" s="57"/>
    </row>
    <row r="520" spans="1:37" ht="16.5" customHeight="1">
      <c r="A520" s="30"/>
      <c r="B520" s="31"/>
      <c r="C520" s="31"/>
      <c r="D520" s="31"/>
      <c r="E520" s="33"/>
      <c r="F520" s="34"/>
      <c r="G520" s="35"/>
      <c r="H520" s="36" t="str">
        <f t="shared" si="66"/>
        <v/>
      </c>
      <c r="I520" s="34"/>
      <c r="J520" s="35"/>
      <c r="K520" s="36" t="str">
        <f t="shared" si="67"/>
        <v/>
      </c>
      <c r="L520" s="34"/>
      <c r="M520" s="37" t="str">
        <f t="shared" si="68"/>
        <v xml:space="preserve"> </v>
      </c>
      <c r="N520" s="36" t="str">
        <f t="shared" si="69"/>
        <v xml:space="preserve"> </v>
      </c>
      <c r="O520" s="38" t="str">
        <f t="shared" si="70"/>
        <v xml:space="preserve"> </v>
      </c>
      <c r="P520" s="37" t="str">
        <f t="shared" si="71"/>
        <v xml:space="preserve"> </v>
      </c>
      <c r="Q520" s="36" t="str">
        <f t="shared" si="72"/>
        <v xml:space="preserve"> </v>
      </c>
      <c r="R520" s="29"/>
      <c r="S520" s="30"/>
      <c r="T520" s="31"/>
      <c r="U520" s="31"/>
      <c r="V520" s="31"/>
      <c r="W520" s="33"/>
      <c r="X520" s="35"/>
      <c r="Y520" s="35"/>
      <c r="Z520" s="33"/>
      <c r="AA520" s="35"/>
      <c r="AB520" s="35"/>
      <c r="AC520" s="33"/>
      <c r="AD520" s="35"/>
      <c r="AE520" s="35"/>
      <c r="AF520" s="33"/>
      <c r="AG520" s="31"/>
      <c r="AH520" s="35"/>
      <c r="AI520" s="33"/>
      <c r="AJ520" s="29"/>
      <c r="AK520" s="57"/>
    </row>
    <row r="521" spans="1:37" ht="16.5" customHeight="1">
      <c r="A521" s="30"/>
      <c r="B521" s="31"/>
      <c r="C521" s="31"/>
      <c r="D521" s="31"/>
      <c r="E521" s="33"/>
      <c r="F521" s="34"/>
      <c r="G521" s="35"/>
      <c r="H521" s="36" t="str">
        <f t="shared" si="66"/>
        <v/>
      </c>
      <c r="I521" s="34"/>
      <c r="J521" s="35"/>
      <c r="K521" s="36" t="str">
        <f t="shared" si="67"/>
        <v/>
      </c>
      <c r="L521" s="34"/>
      <c r="M521" s="37" t="str">
        <f t="shared" si="68"/>
        <v xml:space="preserve"> </v>
      </c>
      <c r="N521" s="36" t="str">
        <f t="shared" si="69"/>
        <v xml:space="preserve"> </v>
      </c>
      <c r="O521" s="38" t="str">
        <f t="shared" si="70"/>
        <v xml:space="preserve"> </v>
      </c>
      <c r="P521" s="37" t="str">
        <f t="shared" si="71"/>
        <v xml:space="preserve"> </v>
      </c>
      <c r="Q521" s="36" t="str">
        <f t="shared" si="72"/>
        <v xml:space="preserve"> </v>
      </c>
      <c r="R521" s="29"/>
      <c r="S521" s="51"/>
      <c r="T521" s="72"/>
      <c r="U521" s="72"/>
      <c r="V521" s="72"/>
      <c r="W521" s="36"/>
      <c r="X521" s="37"/>
      <c r="Y521" s="37"/>
      <c r="Z521" s="36"/>
      <c r="AA521" s="37"/>
      <c r="AB521" s="37"/>
      <c r="AC521" s="36"/>
      <c r="AD521" s="37"/>
      <c r="AE521" s="37"/>
      <c r="AF521" s="36"/>
      <c r="AG521" s="72"/>
      <c r="AH521" s="37"/>
      <c r="AI521" s="36"/>
      <c r="AJ521" s="17"/>
      <c r="AK521" s="57"/>
    </row>
    <row r="522" spans="1:37" ht="16.5" customHeight="1">
      <c r="A522" s="30"/>
      <c r="B522" s="31"/>
      <c r="C522" s="31"/>
      <c r="D522" s="31"/>
      <c r="E522" s="33"/>
      <c r="F522" s="34"/>
      <c r="G522" s="35"/>
      <c r="H522" s="36" t="str">
        <f t="shared" si="66"/>
        <v/>
      </c>
      <c r="I522" s="34"/>
      <c r="J522" s="35"/>
      <c r="K522" s="36" t="str">
        <f t="shared" si="67"/>
        <v/>
      </c>
      <c r="L522" s="34"/>
      <c r="M522" s="37" t="str">
        <f t="shared" si="68"/>
        <v xml:space="preserve"> </v>
      </c>
      <c r="N522" s="36" t="str">
        <f t="shared" si="69"/>
        <v xml:space="preserve"> </v>
      </c>
      <c r="O522" s="38" t="str">
        <f t="shared" si="70"/>
        <v xml:space="preserve"> </v>
      </c>
      <c r="P522" s="37" t="str">
        <f t="shared" si="71"/>
        <v xml:space="preserve"> </v>
      </c>
      <c r="Q522" s="36" t="str">
        <f t="shared" si="72"/>
        <v xml:space="preserve"> </v>
      </c>
      <c r="R522" s="29"/>
      <c r="S522" s="30"/>
      <c r="T522" s="31"/>
      <c r="U522" s="31"/>
      <c r="V522" s="31"/>
      <c r="W522" s="33"/>
      <c r="X522" s="35"/>
      <c r="Y522" s="35"/>
      <c r="Z522" s="33"/>
      <c r="AA522" s="35"/>
      <c r="AB522" s="35"/>
      <c r="AC522" s="33"/>
      <c r="AD522" s="35"/>
      <c r="AE522" s="35"/>
      <c r="AF522" s="33"/>
      <c r="AG522" s="31"/>
      <c r="AH522" s="35"/>
      <c r="AI522" s="33"/>
      <c r="AJ522" s="29"/>
      <c r="AK522" s="57"/>
    </row>
    <row r="523" spans="1:37" ht="16.5" customHeight="1">
      <c r="A523" s="30"/>
      <c r="B523" s="31"/>
      <c r="C523" s="31"/>
      <c r="D523" s="31"/>
      <c r="E523" s="33"/>
      <c r="F523" s="34"/>
      <c r="G523" s="35"/>
      <c r="H523" s="36" t="str">
        <f t="shared" si="66"/>
        <v/>
      </c>
      <c r="I523" s="34"/>
      <c r="J523" s="35"/>
      <c r="K523" s="36" t="str">
        <f t="shared" si="67"/>
        <v/>
      </c>
      <c r="L523" s="34"/>
      <c r="M523" s="37" t="str">
        <f t="shared" si="68"/>
        <v xml:space="preserve"> </v>
      </c>
      <c r="N523" s="36" t="str">
        <f t="shared" si="69"/>
        <v xml:space="preserve"> </v>
      </c>
      <c r="O523" s="38" t="str">
        <f t="shared" si="70"/>
        <v xml:space="preserve"> </v>
      </c>
      <c r="P523" s="37" t="str">
        <f t="shared" si="71"/>
        <v xml:space="preserve"> </v>
      </c>
      <c r="Q523" s="36" t="str">
        <f t="shared" si="72"/>
        <v xml:space="preserve"> </v>
      </c>
      <c r="R523" s="29"/>
      <c r="S523" s="51"/>
      <c r="T523" s="72"/>
      <c r="U523" s="72"/>
      <c r="V523" s="72"/>
      <c r="W523" s="36"/>
      <c r="X523" s="37"/>
      <c r="Y523" s="37"/>
      <c r="Z523" s="36"/>
      <c r="AA523" s="37"/>
      <c r="AB523" s="37"/>
      <c r="AC523" s="36"/>
      <c r="AD523" s="37"/>
      <c r="AE523" s="37"/>
      <c r="AF523" s="36"/>
      <c r="AG523" s="72"/>
      <c r="AH523" s="37"/>
      <c r="AI523" s="36"/>
      <c r="AJ523" s="17"/>
      <c r="AK523" s="57"/>
    </row>
    <row r="524" spans="1:37" ht="16.5" customHeight="1">
      <c r="A524" s="30"/>
      <c r="B524" s="31"/>
      <c r="C524" s="31"/>
      <c r="D524" s="31"/>
      <c r="E524" s="33"/>
      <c r="F524" s="34"/>
      <c r="G524" s="35"/>
      <c r="H524" s="36" t="str">
        <f t="shared" si="66"/>
        <v/>
      </c>
      <c r="I524" s="34"/>
      <c r="J524" s="35"/>
      <c r="K524" s="36" t="str">
        <f t="shared" si="67"/>
        <v/>
      </c>
      <c r="L524" s="34"/>
      <c r="M524" s="37" t="str">
        <f t="shared" si="68"/>
        <v xml:space="preserve"> </v>
      </c>
      <c r="N524" s="36" t="str">
        <f t="shared" si="69"/>
        <v xml:space="preserve"> </v>
      </c>
      <c r="O524" s="38" t="str">
        <f t="shared" si="70"/>
        <v xml:space="preserve"> </v>
      </c>
      <c r="P524" s="37" t="str">
        <f t="shared" si="71"/>
        <v xml:space="preserve"> </v>
      </c>
      <c r="Q524" s="36" t="str">
        <f t="shared" si="72"/>
        <v xml:space="preserve"> </v>
      </c>
      <c r="R524" s="29"/>
      <c r="S524" s="30"/>
      <c r="T524" s="31"/>
      <c r="U524" s="31"/>
      <c r="V524" s="31"/>
      <c r="W524" s="33"/>
      <c r="X524" s="35"/>
      <c r="Y524" s="35"/>
      <c r="Z524" s="33"/>
      <c r="AA524" s="35"/>
      <c r="AB524" s="35"/>
      <c r="AC524" s="33"/>
      <c r="AD524" s="35"/>
      <c r="AE524" s="35"/>
      <c r="AF524" s="33"/>
      <c r="AG524" s="31"/>
      <c r="AH524" s="35"/>
      <c r="AI524" s="33"/>
      <c r="AJ524" s="29"/>
      <c r="AK524" s="57"/>
    </row>
    <row r="525" spans="1:37" ht="16.5" customHeight="1">
      <c r="A525" s="30"/>
      <c r="B525" s="31"/>
      <c r="C525" s="31"/>
      <c r="D525" s="31"/>
      <c r="E525" s="33"/>
      <c r="F525" s="34"/>
      <c r="G525" s="35"/>
      <c r="H525" s="36" t="str">
        <f t="shared" si="66"/>
        <v/>
      </c>
      <c r="I525" s="34"/>
      <c r="J525" s="35"/>
      <c r="K525" s="36" t="str">
        <f t="shared" si="67"/>
        <v/>
      </c>
      <c r="L525" s="34"/>
      <c r="M525" s="37" t="str">
        <f t="shared" si="68"/>
        <v xml:space="preserve"> </v>
      </c>
      <c r="N525" s="36" t="str">
        <f t="shared" si="69"/>
        <v xml:space="preserve"> </v>
      </c>
      <c r="O525" s="38" t="str">
        <f t="shared" si="70"/>
        <v xml:space="preserve"> </v>
      </c>
      <c r="P525" s="37" t="str">
        <f t="shared" si="71"/>
        <v xml:space="preserve"> </v>
      </c>
      <c r="Q525" s="36" t="str">
        <f t="shared" si="72"/>
        <v xml:space="preserve"> </v>
      </c>
      <c r="R525" s="29"/>
      <c r="S525" s="51"/>
      <c r="T525" s="72"/>
      <c r="U525" s="72"/>
      <c r="V525" s="72"/>
      <c r="W525" s="36"/>
      <c r="X525" s="37"/>
      <c r="Y525" s="37"/>
      <c r="Z525" s="36"/>
      <c r="AA525" s="37"/>
      <c r="AB525" s="37"/>
      <c r="AC525" s="36"/>
      <c r="AD525" s="37"/>
      <c r="AE525" s="37"/>
      <c r="AF525" s="36"/>
      <c r="AG525" s="72"/>
      <c r="AH525" s="37"/>
      <c r="AI525" s="36"/>
      <c r="AJ525" s="17"/>
      <c r="AK525" s="57"/>
    </row>
    <row r="526" spans="1:37" ht="16.5" customHeight="1">
      <c r="A526" s="30"/>
      <c r="B526" s="31"/>
      <c r="C526" s="31"/>
      <c r="D526" s="31"/>
      <c r="E526" s="33"/>
      <c r="F526" s="34"/>
      <c r="G526" s="35"/>
      <c r="H526" s="36" t="str">
        <f t="shared" si="66"/>
        <v/>
      </c>
      <c r="I526" s="34"/>
      <c r="J526" s="35"/>
      <c r="K526" s="36" t="str">
        <f t="shared" si="67"/>
        <v/>
      </c>
      <c r="L526" s="34"/>
      <c r="M526" s="37" t="str">
        <f t="shared" si="68"/>
        <v xml:space="preserve"> </v>
      </c>
      <c r="N526" s="36" t="str">
        <f t="shared" si="69"/>
        <v xml:space="preserve"> </v>
      </c>
      <c r="O526" s="38" t="str">
        <f t="shared" si="70"/>
        <v xml:space="preserve"> </v>
      </c>
      <c r="P526" s="37" t="str">
        <f t="shared" si="71"/>
        <v xml:space="preserve"> </v>
      </c>
      <c r="Q526" s="36" t="str">
        <f t="shared" si="72"/>
        <v xml:space="preserve"> </v>
      </c>
      <c r="R526" s="29"/>
      <c r="S526" s="30"/>
      <c r="T526" s="31"/>
      <c r="U526" s="31"/>
      <c r="V526" s="31"/>
      <c r="W526" s="33"/>
      <c r="X526" s="35"/>
      <c r="Y526" s="35"/>
      <c r="Z526" s="33"/>
      <c r="AA526" s="35"/>
      <c r="AB526" s="35"/>
      <c r="AC526" s="33"/>
      <c r="AD526" s="35"/>
      <c r="AE526" s="35"/>
      <c r="AF526" s="33"/>
      <c r="AG526" s="31"/>
      <c r="AH526" s="35"/>
      <c r="AI526" s="33"/>
      <c r="AJ526" s="29"/>
      <c r="AK526" s="57"/>
    </row>
    <row r="527" spans="1:37" ht="16.5" customHeight="1">
      <c r="A527" s="30"/>
      <c r="B527" s="31"/>
      <c r="C527" s="31"/>
      <c r="D527" s="31"/>
      <c r="E527" s="33"/>
      <c r="F527" s="34"/>
      <c r="G527" s="35"/>
      <c r="H527" s="36" t="str">
        <f t="shared" si="66"/>
        <v/>
      </c>
      <c r="I527" s="34"/>
      <c r="J527" s="35"/>
      <c r="K527" s="36" t="str">
        <f t="shared" si="67"/>
        <v/>
      </c>
      <c r="L527" s="34"/>
      <c r="M527" s="37" t="str">
        <f t="shared" si="68"/>
        <v xml:space="preserve"> </v>
      </c>
      <c r="N527" s="36" t="str">
        <f t="shared" si="69"/>
        <v xml:space="preserve"> </v>
      </c>
      <c r="O527" s="38" t="str">
        <f t="shared" si="70"/>
        <v xml:space="preserve"> </v>
      </c>
      <c r="P527" s="37" t="str">
        <f t="shared" si="71"/>
        <v xml:space="preserve"> </v>
      </c>
      <c r="Q527" s="36" t="str">
        <f t="shared" si="72"/>
        <v xml:space="preserve"> </v>
      </c>
      <c r="R527" s="29"/>
      <c r="S527" s="51"/>
      <c r="T527" s="72"/>
      <c r="U527" s="72"/>
      <c r="V527" s="72"/>
      <c r="W527" s="36"/>
      <c r="X527" s="37"/>
      <c r="Y527" s="37"/>
      <c r="Z527" s="36"/>
      <c r="AA527" s="37"/>
      <c r="AB527" s="37"/>
      <c r="AC527" s="36"/>
      <c r="AD527" s="37"/>
      <c r="AE527" s="37"/>
      <c r="AF527" s="36"/>
      <c r="AG527" s="72"/>
      <c r="AH527" s="37"/>
      <c r="AI527" s="36"/>
      <c r="AJ527" s="17"/>
      <c r="AK527" s="57"/>
    </row>
    <row r="528" spans="1:37" ht="16.5" customHeight="1">
      <c r="A528" s="30"/>
      <c r="B528" s="31"/>
      <c r="C528" s="31"/>
      <c r="D528" s="31"/>
      <c r="E528" s="33"/>
      <c r="F528" s="34"/>
      <c r="G528" s="35"/>
      <c r="H528" s="36" t="str">
        <f t="shared" si="66"/>
        <v/>
      </c>
      <c r="I528" s="34"/>
      <c r="J528" s="35"/>
      <c r="K528" s="36" t="str">
        <f t="shared" si="67"/>
        <v/>
      </c>
      <c r="L528" s="34"/>
      <c r="M528" s="37" t="str">
        <f t="shared" si="68"/>
        <v xml:space="preserve"> </v>
      </c>
      <c r="N528" s="36" t="str">
        <f t="shared" si="69"/>
        <v xml:space="preserve"> </v>
      </c>
      <c r="O528" s="38" t="str">
        <f t="shared" si="70"/>
        <v xml:space="preserve"> </v>
      </c>
      <c r="P528" s="37" t="str">
        <f t="shared" si="71"/>
        <v xml:space="preserve"> </v>
      </c>
      <c r="Q528" s="36" t="str">
        <f t="shared" si="72"/>
        <v xml:space="preserve"> </v>
      </c>
      <c r="R528" s="29"/>
      <c r="S528" s="30"/>
      <c r="T528" s="31"/>
      <c r="U528" s="31"/>
      <c r="V528" s="31"/>
      <c r="W528" s="33"/>
      <c r="X528" s="35"/>
      <c r="Y528" s="35"/>
      <c r="Z528" s="33"/>
      <c r="AA528" s="35"/>
      <c r="AB528" s="35"/>
      <c r="AC528" s="33"/>
      <c r="AD528" s="35"/>
      <c r="AE528" s="35"/>
      <c r="AF528" s="33"/>
      <c r="AG528" s="31"/>
      <c r="AH528" s="35"/>
      <c r="AI528" s="33"/>
      <c r="AJ528" s="29"/>
      <c r="AK528" s="57"/>
    </row>
    <row r="529" spans="1:37" ht="16.5" customHeight="1">
      <c r="A529" s="30"/>
      <c r="B529" s="31"/>
      <c r="C529" s="31"/>
      <c r="D529" s="31"/>
      <c r="E529" s="33"/>
      <c r="F529" s="34"/>
      <c r="G529" s="35"/>
      <c r="H529" s="36" t="str">
        <f t="shared" si="66"/>
        <v/>
      </c>
      <c r="I529" s="34"/>
      <c r="J529" s="35"/>
      <c r="K529" s="36" t="str">
        <f t="shared" si="67"/>
        <v/>
      </c>
      <c r="L529" s="34"/>
      <c r="M529" s="37" t="str">
        <f t="shared" si="68"/>
        <v xml:space="preserve"> </v>
      </c>
      <c r="N529" s="36" t="str">
        <f t="shared" si="69"/>
        <v xml:space="preserve"> </v>
      </c>
      <c r="O529" s="38" t="str">
        <f t="shared" si="70"/>
        <v xml:space="preserve"> </v>
      </c>
      <c r="P529" s="37" t="str">
        <f t="shared" si="71"/>
        <v xml:space="preserve"> </v>
      </c>
      <c r="Q529" s="36" t="str">
        <f t="shared" si="72"/>
        <v xml:space="preserve"> </v>
      </c>
      <c r="R529" s="29"/>
      <c r="S529" s="51"/>
      <c r="T529" s="72"/>
      <c r="U529" s="72"/>
      <c r="V529" s="72"/>
      <c r="W529" s="36"/>
      <c r="X529" s="37"/>
      <c r="Y529" s="37"/>
      <c r="Z529" s="36"/>
      <c r="AA529" s="37"/>
      <c r="AB529" s="37"/>
      <c r="AC529" s="36"/>
      <c r="AD529" s="37"/>
      <c r="AE529" s="37"/>
      <c r="AF529" s="36"/>
      <c r="AG529" s="72"/>
      <c r="AH529" s="37"/>
      <c r="AI529" s="36"/>
      <c r="AJ529" s="17"/>
      <c r="AK529" s="57"/>
    </row>
    <row r="530" spans="1:37" ht="16.5" customHeight="1">
      <c r="A530" s="30"/>
      <c r="B530" s="31"/>
      <c r="C530" s="31"/>
      <c r="D530" s="31"/>
      <c r="E530" s="33"/>
      <c r="F530" s="34"/>
      <c r="G530" s="35"/>
      <c r="H530" s="36" t="str">
        <f t="shared" si="66"/>
        <v/>
      </c>
      <c r="I530" s="34"/>
      <c r="J530" s="35"/>
      <c r="K530" s="36" t="str">
        <f t="shared" si="67"/>
        <v/>
      </c>
      <c r="L530" s="34"/>
      <c r="M530" s="37" t="str">
        <f t="shared" si="68"/>
        <v xml:space="preserve"> </v>
      </c>
      <c r="N530" s="36" t="str">
        <f t="shared" si="69"/>
        <v xml:space="preserve"> </v>
      </c>
      <c r="O530" s="38" t="str">
        <f t="shared" si="70"/>
        <v xml:space="preserve"> </v>
      </c>
      <c r="P530" s="37" t="str">
        <f t="shared" si="71"/>
        <v xml:space="preserve"> </v>
      </c>
      <c r="Q530" s="36" t="str">
        <f t="shared" si="72"/>
        <v xml:space="preserve"> </v>
      </c>
      <c r="R530" s="29"/>
      <c r="S530" s="30"/>
      <c r="T530" s="31"/>
      <c r="U530" s="31"/>
      <c r="V530" s="31"/>
      <c r="W530" s="33"/>
      <c r="X530" s="35"/>
      <c r="Y530" s="35"/>
      <c r="Z530" s="33"/>
      <c r="AA530" s="35"/>
      <c r="AB530" s="35"/>
      <c r="AC530" s="33"/>
      <c r="AD530" s="35"/>
      <c r="AE530" s="35"/>
      <c r="AF530" s="33"/>
      <c r="AG530" s="31"/>
      <c r="AH530" s="35"/>
      <c r="AI530" s="33"/>
      <c r="AJ530" s="29"/>
      <c r="AK530" s="57"/>
    </row>
    <row r="531" spans="1:37" ht="16.5" customHeight="1">
      <c r="A531" s="30"/>
      <c r="B531" s="31"/>
      <c r="C531" s="31"/>
      <c r="D531" s="31"/>
      <c r="E531" s="33"/>
      <c r="F531" s="34"/>
      <c r="G531" s="35"/>
      <c r="H531" s="36" t="str">
        <f t="shared" si="66"/>
        <v/>
      </c>
      <c r="I531" s="34"/>
      <c r="J531" s="35"/>
      <c r="K531" s="36" t="str">
        <f t="shared" si="67"/>
        <v/>
      </c>
      <c r="L531" s="34"/>
      <c r="M531" s="37" t="str">
        <f t="shared" si="68"/>
        <v xml:space="preserve"> </v>
      </c>
      <c r="N531" s="36" t="str">
        <f t="shared" si="69"/>
        <v xml:space="preserve"> </v>
      </c>
      <c r="O531" s="38" t="str">
        <f t="shared" si="70"/>
        <v xml:space="preserve"> </v>
      </c>
      <c r="P531" s="37" t="str">
        <f t="shared" si="71"/>
        <v xml:space="preserve"> </v>
      </c>
      <c r="Q531" s="36" t="str">
        <f t="shared" si="72"/>
        <v xml:space="preserve"> </v>
      </c>
      <c r="R531" s="29"/>
      <c r="S531" s="51"/>
      <c r="T531" s="72"/>
      <c r="U531" s="72"/>
      <c r="V531" s="72"/>
      <c r="W531" s="36"/>
      <c r="X531" s="37"/>
      <c r="Y531" s="37"/>
      <c r="Z531" s="36"/>
      <c r="AA531" s="37"/>
      <c r="AB531" s="37"/>
      <c r="AC531" s="36"/>
      <c r="AD531" s="37"/>
      <c r="AE531" s="37"/>
      <c r="AF531" s="36"/>
      <c r="AG531" s="72"/>
      <c r="AH531" s="37"/>
      <c r="AI531" s="36"/>
      <c r="AJ531" s="17"/>
      <c r="AK531" s="57"/>
    </row>
    <row r="532" spans="1:37" ht="16.5" customHeight="1">
      <c r="A532" s="30"/>
      <c r="B532" s="31"/>
      <c r="C532" s="31"/>
      <c r="D532" s="31"/>
      <c r="E532" s="33"/>
      <c r="F532" s="34"/>
      <c r="G532" s="35"/>
      <c r="H532" s="36" t="str">
        <f t="shared" si="66"/>
        <v/>
      </c>
      <c r="I532" s="34"/>
      <c r="J532" s="35"/>
      <c r="K532" s="36" t="str">
        <f t="shared" si="67"/>
        <v/>
      </c>
      <c r="L532" s="34"/>
      <c r="M532" s="37" t="str">
        <f t="shared" si="68"/>
        <v xml:space="preserve"> </v>
      </c>
      <c r="N532" s="36" t="str">
        <f t="shared" si="69"/>
        <v xml:space="preserve"> </v>
      </c>
      <c r="O532" s="38" t="str">
        <f t="shared" si="70"/>
        <v xml:space="preserve"> </v>
      </c>
      <c r="P532" s="37" t="str">
        <f t="shared" si="71"/>
        <v xml:space="preserve"> </v>
      </c>
      <c r="Q532" s="36" t="str">
        <f t="shared" si="72"/>
        <v xml:space="preserve"> </v>
      </c>
      <c r="R532" s="29"/>
      <c r="S532" s="30"/>
      <c r="T532" s="31"/>
      <c r="U532" s="31"/>
      <c r="V532" s="31"/>
      <c r="W532" s="33"/>
      <c r="X532" s="35"/>
      <c r="Y532" s="35"/>
      <c r="Z532" s="33"/>
      <c r="AA532" s="35"/>
      <c r="AB532" s="35"/>
      <c r="AC532" s="33"/>
      <c r="AD532" s="35"/>
      <c r="AE532" s="35"/>
      <c r="AF532" s="33"/>
      <c r="AG532" s="31"/>
      <c r="AH532" s="35"/>
      <c r="AI532" s="33"/>
      <c r="AJ532" s="29"/>
      <c r="AK532" s="57"/>
    </row>
    <row r="533" spans="1:37" ht="16.5" customHeight="1">
      <c r="A533" s="30"/>
      <c r="B533" s="31"/>
      <c r="C533" s="31"/>
      <c r="D533" s="31"/>
      <c r="E533" s="33"/>
      <c r="F533" s="34"/>
      <c r="G533" s="35"/>
      <c r="H533" s="36" t="str">
        <f t="shared" si="66"/>
        <v/>
      </c>
      <c r="I533" s="34"/>
      <c r="J533" s="35"/>
      <c r="K533" s="36" t="str">
        <f t="shared" si="67"/>
        <v/>
      </c>
      <c r="L533" s="34"/>
      <c r="M533" s="37" t="str">
        <f t="shared" si="68"/>
        <v xml:space="preserve"> </v>
      </c>
      <c r="N533" s="36" t="str">
        <f t="shared" si="69"/>
        <v xml:space="preserve"> </v>
      </c>
      <c r="O533" s="38" t="str">
        <f t="shared" si="70"/>
        <v xml:space="preserve"> </v>
      </c>
      <c r="P533" s="37" t="str">
        <f t="shared" si="71"/>
        <v xml:space="preserve"> </v>
      </c>
      <c r="Q533" s="36" t="str">
        <f t="shared" si="72"/>
        <v xml:space="preserve"> </v>
      </c>
      <c r="R533" s="29"/>
      <c r="S533" s="51"/>
      <c r="T533" s="72"/>
      <c r="U533" s="72"/>
      <c r="V533" s="72"/>
      <c r="W533" s="36"/>
      <c r="X533" s="37"/>
      <c r="Y533" s="37"/>
      <c r="Z533" s="36"/>
      <c r="AA533" s="37"/>
      <c r="AB533" s="37"/>
      <c r="AC533" s="36"/>
      <c r="AD533" s="37"/>
      <c r="AE533" s="37"/>
      <c r="AF533" s="36"/>
      <c r="AG533" s="72"/>
      <c r="AH533" s="37"/>
      <c r="AI533" s="36"/>
      <c r="AJ533" s="17"/>
      <c r="AK533" s="57"/>
    </row>
    <row r="534" spans="1:37" ht="16.5" customHeight="1">
      <c r="A534" s="30"/>
      <c r="B534" s="31"/>
      <c r="C534" s="31"/>
      <c r="D534" s="31"/>
      <c r="E534" s="33"/>
      <c r="F534" s="34"/>
      <c r="G534" s="35"/>
      <c r="H534" s="36" t="str">
        <f t="shared" si="66"/>
        <v/>
      </c>
      <c r="I534" s="34"/>
      <c r="J534" s="35"/>
      <c r="K534" s="36" t="str">
        <f t="shared" si="67"/>
        <v/>
      </c>
      <c r="L534" s="34"/>
      <c r="M534" s="37" t="str">
        <f t="shared" si="68"/>
        <v xml:space="preserve"> </v>
      </c>
      <c r="N534" s="36" t="str">
        <f t="shared" si="69"/>
        <v xml:space="preserve"> </v>
      </c>
      <c r="O534" s="38" t="str">
        <f t="shared" si="70"/>
        <v xml:space="preserve"> </v>
      </c>
      <c r="P534" s="37" t="str">
        <f t="shared" si="71"/>
        <v xml:space="preserve"> </v>
      </c>
      <c r="Q534" s="36" t="str">
        <f t="shared" si="72"/>
        <v xml:space="preserve"> </v>
      </c>
      <c r="R534" s="29"/>
      <c r="S534" s="30"/>
      <c r="T534" s="31"/>
      <c r="U534" s="31"/>
      <c r="V534" s="31"/>
      <c r="W534" s="33"/>
      <c r="X534" s="35"/>
      <c r="Y534" s="35"/>
      <c r="Z534" s="33"/>
      <c r="AA534" s="35"/>
      <c r="AB534" s="35"/>
      <c r="AC534" s="33"/>
      <c r="AD534" s="35"/>
      <c r="AE534" s="35"/>
      <c r="AF534" s="33"/>
      <c r="AG534" s="31"/>
      <c r="AH534" s="35"/>
      <c r="AI534" s="33"/>
      <c r="AJ534" s="29"/>
      <c r="AK534" s="57"/>
    </row>
    <row r="535" spans="1:37" ht="16.5" customHeight="1">
      <c r="A535" s="30"/>
      <c r="B535" s="31"/>
      <c r="C535" s="31"/>
      <c r="D535" s="31"/>
      <c r="E535" s="33"/>
      <c r="F535" s="34"/>
      <c r="G535" s="35"/>
      <c r="H535" s="36" t="str">
        <f t="shared" si="66"/>
        <v/>
      </c>
      <c r="I535" s="34"/>
      <c r="J535" s="35"/>
      <c r="K535" s="36" t="str">
        <f t="shared" si="67"/>
        <v/>
      </c>
      <c r="L535" s="34"/>
      <c r="M535" s="37" t="str">
        <f t="shared" si="68"/>
        <v xml:space="preserve"> </v>
      </c>
      <c r="N535" s="36" t="str">
        <f t="shared" si="69"/>
        <v xml:space="preserve"> </v>
      </c>
      <c r="O535" s="38" t="str">
        <f t="shared" si="70"/>
        <v xml:space="preserve"> </v>
      </c>
      <c r="P535" s="37" t="str">
        <f t="shared" si="71"/>
        <v xml:space="preserve"> </v>
      </c>
      <c r="Q535" s="36" t="str">
        <f t="shared" si="72"/>
        <v xml:space="preserve"> </v>
      </c>
      <c r="R535" s="29"/>
      <c r="S535" s="51"/>
      <c r="T535" s="72"/>
      <c r="U535" s="72"/>
      <c r="V535" s="72"/>
      <c r="W535" s="36"/>
      <c r="X535" s="37"/>
      <c r="Y535" s="37"/>
      <c r="Z535" s="36"/>
      <c r="AA535" s="37"/>
      <c r="AB535" s="37"/>
      <c r="AC535" s="36"/>
      <c r="AD535" s="37"/>
      <c r="AE535" s="37"/>
      <c r="AF535" s="36"/>
      <c r="AG535" s="72"/>
      <c r="AH535" s="37"/>
      <c r="AI535" s="36"/>
      <c r="AJ535" s="17"/>
      <c r="AK535" s="57"/>
    </row>
    <row r="536" spans="1:37" ht="16.5" customHeight="1">
      <c r="A536" s="30"/>
      <c r="B536" s="31"/>
      <c r="C536" s="31"/>
      <c r="D536" s="31"/>
      <c r="E536" s="33"/>
      <c r="F536" s="34"/>
      <c r="G536" s="35"/>
      <c r="H536" s="36" t="str">
        <f t="shared" si="66"/>
        <v/>
      </c>
      <c r="I536" s="34"/>
      <c r="J536" s="35"/>
      <c r="K536" s="36" t="str">
        <f t="shared" si="67"/>
        <v/>
      </c>
      <c r="L536" s="34"/>
      <c r="M536" s="37" t="str">
        <f t="shared" si="68"/>
        <v xml:space="preserve"> </v>
      </c>
      <c r="N536" s="36" t="str">
        <f t="shared" si="69"/>
        <v xml:space="preserve"> </v>
      </c>
      <c r="O536" s="38" t="str">
        <f t="shared" si="70"/>
        <v xml:space="preserve"> </v>
      </c>
      <c r="P536" s="37" t="str">
        <f t="shared" si="71"/>
        <v xml:space="preserve"> </v>
      </c>
      <c r="Q536" s="36" t="str">
        <f t="shared" si="72"/>
        <v xml:space="preserve"> </v>
      </c>
      <c r="R536" s="29"/>
      <c r="S536" s="30"/>
      <c r="T536" s="31"/>
      <c r="U536" s="31"/>
      <c r="V536" s="31"/>
      <c r="W536" s="33"/>
      <c r="X536" s="35"/>
      <c r="Y536" s="35"/>
      <c r="Z536" s="33"/>
      <c r="AA536" s="35"/>
      <c r="AB536" s="35"/>
      <c r="AC536" s="33"/>
      <c r="AD536" s="35"/>
      <c r="AE536" s="35"/>
      <c r="AF536" s="33"/>
      <c r="AG536" s="31"/>
      <c r="AH536" s="35"/>
      <c r="AI536" s="33"/>
      <c r="AJ536" s="29"/>
      <c r="AK536" s="57"/>
    </row>
    <row r="537" spans="1:37" ht="16.5" customHeight="1">
      <c r="A537" s="30"/>
      <c r="B537" s="31"/>
      <c r="C537" s="31"/>
      <c r="D537" s="31"/>
      <c r="E537" s="33"/>
      <c r="F537" s="34"/>
      <c r="G537" s="35"/>
      <c r="H537" s="36" t="str">
        <f t="shared" si="66"/>
        <v/>
      </c>
      <c r="I537" s="34"/>
      <c r="J537" s="35"/>
      <c r="K537" s="36" t="str">
        <f t="shared" si="67"/>
        <v/>
      </c>
      <c r="L537" s="34"/>
      <c r="M537" s="37" t="str">
        <f t="shared" si="68"/>
        <v xml:space="preserve"> </v>
      </c>
      <c r="N537" s="36" t="str">
        <f t="shared" si="69"/>
        <v xml:space="preserve"> </v>
      </c>
      <c r="O537" s="38" t="str">
        <f t="shared" si="70"/>
        <v xml:space="preserve"> </v>
      </c>
      <c r="P537" s="37" t="str">
        <f t="shared" si="71"/>
        <v xml:space="preserve"> </v>
      </c>
      <c r="Q537" s="36" t="str">
        <f t="shared" si="72"/>
        <v xml:space="preserve"> </v>
      </c>
      <c r="R537" s="29"/>
      <c r="S537" s="51"/>
      <c r="T537" s="72"/>
      <c r="U537" s="72"/>
      <c r="V537" s="72"/>
      <c r="W537" s="36"/>
      <c r="X537" s="37"/>
      <c r="Y537" s="37"/>
      <c r="Z537" s="36"/>
      <c r="AA537" s="37"/>
      <c r="AB537" s="37"/>
      <c r="AC537" s="36"/>
      <c r="AD537" s="37"/>
      <c r="AE537" s="37"/>
      <c r="AF537" s="36"/>
      <c r="AG537" s="72"/>
      <c r="AH537" s="37"/>
      <c r="AI537" s="36"/>
      <c r="AJ537" s="17"/>
      <c r="AK537" s="57"/>
    </row>
    <row r="538" spans="1:37" ht="16.5" customHeight="1">
      <c r="A538" s="30"/>
      <c r="B538" s="31"/>
      <c r="C538" s="31"/>
      <c r="D538" s="31"/>
      <c r="E538" s="33"/>
      <c r="F538" s="34"/>
      <c r="G538" s="35"/>
      <c r="H538" s="36" t="str">
        <f t="shared" si="66"/>
        <v/>
      </c>
      <c r="I538" s="34"/>
      <c r="J538" s="35"/>
      <c r="K538" s="36" t="str">
        <f t="shared" si="67"/>
        <v/>
      </c>
      <c r="L538" s="34"/>
      <c r="M538" s="37" t="str">
        <f t="shared" si="68"/>
        <v xml:space="preserve"> </v>
      </c>
      <c r="N538" s="36" t="str">
        <f t="shared" si="69"/>
        <v xml:space="preserve"> </v>
      </c>
      <c r="O538" s="38" t="str">
        <f t="shared" si="70"/>
        <v xml:space="preserve"> </v>
      </c>
      <c r="P538" s="37" t="str">
        <f t="shared" si="71"/>
        <v xml:space="preserve"> </v>
      </c>
      <c r="Q538" s="36" t="str">
        <f t="shared" si="72"/>
        <v xml:space="preserve"> </v>
      </c>
      <c r="R538" s="29"/>
      <c r="S538" s="30"/>
      <c r="T538" s="31"/>
      <c r="U538" s="31"/>
      <c r="V538" s="31"/>
      <c r="W538" s="33"/>
      <c r="X538" s="35"/>
      <c r="Y538" s="35"/>
      <c r="Z538" s="33"/>
      <c r="AA538" s="35"/>
      <c r="AB538" s="35"/>
      <c r="AC538" s="33"/>
      <c r="AD538" s="35"/>
      <c r="AE538" s="35"/>
      <c r="AF538" s="33"/>
      <c r="AG538" s="31"/>
      <c r="AH538" s="35"/>
      <c r="AI538" s="33"/>
      <c r="AJ538" s="29"/>
      <c r="AK538" s="57"/>
    </row>
    <row r="539" spans="1:37" ht="16.5" customHeight="1">
      <c r="A539" s="30"/>
      <c r="B539" s="31"/>
      <c r="C539" s="31"/>
      <c r="D539" s="31"/>
      <c r="E539" s="33"/>
      <c r="F539" s="34"/>
      <c r="G539" s="35"/>
      <c r="H539" s="36" t="str">
        <f t="shared" si="66"/>
        <v/>
      </c>
      <c r="I539" s="34"/>
      <c r="J539" s="35"/>
      <c r="K539" s="36" t="str">
        <f t="shared" si="67"/>
        <v/>
      </c>
      <c r="L539" s="34"/>
      <c r="M539" s="37" t="str">
        <f t="shared" si="68"/>
        <v xml:space="preserve"> </v>
      </c>
      <c r="N539" s="36" t="str">
        <f t="shared" si="69"/>
        <v xml:space="preserve"> </v>
      </c>
      <c r="O539" s="38" t="str">
        <f t="shared" si="70"/>
        <v xml:space="preserve"> </v>
      </c>
      <c r="P539" s="37" t="str">
        <f t="shared" si="71"/>
        <v xml:space="preserve"> </v>
      </c>
      <c r="Q539" s="36" t="str">
        <f t="shared" si="72"/>
        <v xml:space="preserve"> </v>
      </c>
      <c r="R539" s="29"/>
      <c r="S539" s="51"/>
      <c r="T539" s="72"/>
      <c r="U539" s="72"/>
      <c r="V539" s="72"/>
      <c r="W539" s="36"/>
      <c r="X539" s="37"/>
      <c r="Y539" s="37"/>
      <c r="Z539" s="36"/>
      <c r="AA539" s="37"/>
      <c r="AB539" s="37"/>
      <c r="AC539" s="36"/>
      <c r="AD539" s="37"/>
      <c r="AE539" s="37"/>
      <c r="AF539" s="36"/>
      <c r="AG539" s="72"/>
      <c r="AH539" s="37"/>
      <c r="AI539" s="36"/>
      <c r="AJ539" s="17"/>
      <c r="AK539" s="57"/>
    </row>
    <row r="540" spans="1:37" ht="16.5" customHeight="1">
      <c r="A540" s="30"/>
      <c r="B540" s="31"/>
      <c r="C540" s="31"/>
      <c r="D540" s="31"/>
      <c r="E540" s="33"/>
      <c r="F540" s="34"/>
      <c r="G540" s="35"/>
      <c r="H540" s="36" t="str">
        <f t="shared" si="66"/>
        <v/>
      </c>
      <c r="I540" s="34"/>
      <c r="J540" s="35"/>
      <c r="K540" s="36" t="str">
        <f t="shared" si="67"/>
        <v/>
      </c>
      <c r="L540" s="34"/>
      <c r="M540" s="37" t="str">
        <f t="shared" si="68"/>
        <v xml:space="preserve"> </v>
      </c>
      <c r="N540" s="36" t="str">
        <f t="shared" si="69"/>
        <v xml:space="preserve"> </v>
      </c>
      <c r="O540" s="38" t="str">
        <f t="shared" si="70"/>
        <v xml:space="preserve"> </v>
      </c>
      <c r="P540" s="37" t="str">
        <f t="shared" si="71"/>
        <v xml:space="preserve"> </v>
      </c>
      <c r="Q540" s="36" t="str">
        <f t="shared" si="72"/>
        <v xml:space="preserve"> </v>
      </c>
      <c r="R540" s="29"/>
      <c r="S540" s="30"/>
      <c r="T540" s="31"/>
      <c r="U540" s="31"/>
      <c r="V540" s="31"/>
      <c r="W540" s="33"/>
      <c r="X540" s="35"/>
      <c r="Y540" s="35"/>
      <c r="Z540" s="33"/>
      <c r="AA540" s="35"/>
      <c r="AB540" s="35"/>
      <c r="AC540" s="33"/>
      <c r="AD540" s="35"/>
      <c r="AE540" s="35"/>
      <c r="AF540" s="33"/>
      <c r="AG540" s="31"/>
      <c r="AH540" s="35"/>
      <c r="AI540" s="33"/>
      <c r="AJ540" s="29"/>
      <c r="AK540" s="57"/>
    </row>
    <row r="541" spans="1:37" ht="16.5" customHeight="1">
      <c r="A541" s="30"/>
      <c r="B541" s="31"/>
      <c r="C541" s="31"/>
      <c r="D541" s="31"/>
      <c r="E541" s="33"/>
      <c r="F541" s="34"/>
      <c r="G541" s="35"/>
      <c r="H541" s="36" t="str">
        <f t="shared" si="66"/>
        <v/>
      </c>
      <c r="I541" s="34"/>
      <c r="J541" s="35"/>
      <c r="K541" s="36" t="str">
        <f t="shared" si="67"/>
        <v/>
      </c>
      <c r="L541" s="34"/>
      <c r="M541" s="37" t="str">
        <f t="shared" si="68"/>
        <v xml:space="preserve"> </v>
      </c>
      <c r="N541" s="36" t="str">
        <f t="shared" si="69"/>
        <v xml:space="preserve"> </v>
      </c>
      <c r="O541" s="38" t="str">
        <f t="shared" si="70"/>
        <v xml:space="preserve"> </v>
      </c>
      <c r="P541" s="37" t="str">
        <f t="shared" si="71"/>
        <v xml:space="preserve"> </v>
      </c>
      <c r="Q541" s="36" t="str">
        <f t="shared" si="72"/>
        <v xml:space="preserve"> </v>
      </c>
      <c r="R541" s="29"/>
      <c r="S541" s="51"/>
      <c r="T541" s="72"/>
      <c r="U541" s="72"/>
      <c r="V541" s="72"/>
      <c r="W541" s="36"/>
      <c r="X541" s="37"/>
      <c r="Y541" s="37"/>
      <c r="Z541" s="36"/>
      <c r="AA541" s="37"/>
      <c r="AB541" s="37"/>
      <c r="AC541" s="36"/>
      <c r="AD541" s="37"/>
      <c r="AE541" s="37"/>
      <c r="AF541" s="36"/>
      <c r="AG541" s="72"/>
      <c r="AH541" s="37"/>
      <c r="AI541" s="36"/>
      <c r="AJ541" s="17"/>
      <c r="AK541" s="57"/>
    </row>
    <row r="542" spans="1:37" ht="16.5" customHeight="1">
      <c r="A542" s="30"/>
      <c r="B542" s="31"/>
      <c r="C542" s="31"/>
      <c r="D542" s="31"/>
      <c r="E542" s="33"/>
      <c r="F542" s="34"/>
      <c r="G542" s="35"/>
      <c r="H542" s="36" t="str">
        <f t="shared" si="66"/>
        <v/>
      </c>
      <c r="I542" s="34"/>
      <c r="J542" s="35"/>
      <c r="K542" s="36" t="str">
        <f t="shared" si="67"/>
        <v/>
      </c>
      <c r="L542" s="34"/>
      <c r="M542" s="37" t="str">
        <f t="shared" si="68"/>
        <v xml:space="preserve"> </v>
      </c>
      <c r="N542" s="36" t="str">
        <f t="shared" si="69"/>
        <v xml:space="preserve"> </v>
      </c>
      <c r="O542" s="38" t="str">
        <f t="shared" si="70"/>
        <v xml:space="preserve"> </v>
      </c>
      <c r="P542" s="37" t="str">
        <f t="shared" si="71"/>
        <v xml:space="preserve"> </v>
      </c>
      <c r="Q542" s="36" t="str">
        <f t="shared" si="72"/>
        <v xml:space="preserve"> </v>
      </c>
      <c r="R542" s="29"/>
      <c r="S542" s="30"/>
      <c r="T542" s="31"/>
      <c r="U542" s="31"/>
      <c r="V542" s="31"/>
      <c r="W542" s="33"/>
      <c r="X542" s="35"/>
      <c r="Y542" s="35"/>
      <c r="Z542" s="33"/>
      <c r="AA542" s="35"/>
      <c r="AB542" s="35"/>
      <c r="AC542" s="33"/>
      <c r="AD542" s="35"/>
      <c r="AE542" s="35"/>
      <c r="AF542" s="33"/>
      <c r="AG542" s="31"/>
      <c r="AH542" s="35"/>
      <c r="AI542" s="33"/>
      <c r="AJ542" s="29"/>
      <c r="AK542" s="57"/>
    </row>
    <row r="543" spans="1:37" ht="16.5" customHeight="1">
      <c r="A543" s="30"/>
      <c r="B543" s="31"/>
      <c r="C543" s="31"/>
      <c r="D543" s="31"/>
      <c r="E543" s="33"/>
      <c r="F543" s="34"/>
      <c r="G543" s="35"/>
      <c r="H543" s="36" t="str">
        <f t="shared" si="66"/>
        <v/>
      </c>
      <c r="I543" s="34"/>
      <c r="J543" s="35"/>
      <c r="K543" s="36" t="str">
        <f t="shared" si="67"/>
        <v/>
      </c>
      <c r="L543" s="34"/>
      <c r="M543" s="37" t="str">
        <f t="shared" si="68"/>
        <v xml:space="preserve"> </v>
      </c>
      <c r="N543" s="36" t="str">
        <f t="shared" si="69"/>
        <v xml:space="preserve"> </v>
      </c>
      <c r="O543" s="38" t="str">
        <f t="shared" si="70"/>
        <v xml:space="preserve"> </v>
      </c>
      <c r="P543" s="37" t="str">
        <f t="shared" si="71"/>
        <v xml:space="preserve"> </v>
      </c>
      <c r="Q543" s="36" t="str">
        <f t="shared" si="72"/>
        <v xml:space="preserve"> </v>
      </c>
      <c r="R543" s="29"/>
      <c r="S543" s="51"/>
      <c r="T543" s="72"/>
      <c r="U543" s="72"/>
      <c r="V543" s="72"/>
      <c r="W543" s="36"/>
      <c r="X543" s="37"/>
      <c r="Y543" s="37"/>
      <c r="Z543" s="36"/>
      <c r="AA543" s="37"/>
      <c r="AB543" s="37"/>
      <c r="AC543" s="36"/>
      <c r="AD543" s="37"/>
      <c r="AE543" s="37"/>
      <c r="AF543" s="36"/>
      <c r="AG543" s="72"/>
      <c r="AH543" s="37"/>
      <c r="AI543" s="36"/>
      <c r="AJ543" s="17"/>
      <c r="AK543" s="57"/>
    </row>
    <row r="544" spans="1:37" ht="16.5" customHeight="1">
      <c r="A544" s="30"/>
      <c r="B544" s="31"/>
      <c r="C544" s="31"/>
      <c r="D544" s="31"/>
      <c r="E544" s="33"/>
      <c r="F544" s="34"/>
      <c r="G544" s="35"/>
      <c r="H544" s="36" t="str">
        <f t="shared" si="66"/>
        <v/>
      </c>
      <c r="I544" s="34"/>
      <c r="J544" s="35"/>
      <c r="K544" s="36" t="str">
        <f t="shared" si="67"/>
        <v/>
      </c>
      <c r="L544" s="34"/>
      <c r="M544" s="37" t="str">
        <f t="shared" si="68"/>
        <v xml:space="preserve"> </v>
      </c>
      <c r="N544" s="36" t="str">
        <f t="shared" si="69"/>
        <v xml:space="preserve"> </v>
      </c>
      <c r="O544" s="38" t="str">
        <f t="shared" si="70"/>
        <v xml:space="preserve"> </v>
      </c>
      <c r="P544" s="37" t="str">
        <f t="shared" si="71"/>
        <v xml:space="preserve"> </v>
      </c>
      <c r="Q544" s="36" t="str">
        <f t="shared" si="72"/>
        <v xml:space="preserve"> </v>
      </c>
      <c r="R544" s="29"/>
      <c r="S544" s="30"/>
      <c r="T544" s="31"/>
      <c r="U544" s="31"/>
      <c r="V544" s="31"/>
      <c r="W544" s="33"/>
      <c r="X544" s="35"/>
      <c r="Y544" s="35"/>
      <c r="Z544" s="33"/>
      <c r="AA544" s="35"/>
      <c r="AB544" s="35"/>
      <c r="AC544" s="33"/>
      <c r="AD544" s="35"/>
      <c r="AE544" s="35"/>
      <c r="AF544" s="33"/>
      <c r="AG544" s="31"/>
      <c r="AH544" s="35"/>
      <c r="AI544" s="33"/>
      <c r="AJ544" s="29"/>
      <c r="AK544" s="57"/>
    </row>
    <row r="545" spans="1:37" ht="16.5" customHeight="1">
      <c r="A545" s="30"/>
      <c r="B545" s="31"/>
      <c r="C545" s="31"/>
      <c r="D545" s="31"/>
      <c r="E545" s="33"/>
      <c r="F545" s="34"/>
      <c r="G545" s="35"/>
      <c r="H545" s="36" t="str">
        <f t="shared" si="66"/>
        <v/>
      </c>
      <c r="I545" s="34"/>
      <c r="J545" s="35"/>
      <c r="K545" s="36" t="str">
        <f t="shared" si="67"/>
        <v/>
      </c>
      <c r="L545" s="34"/>
      <c r="M545" s="37" t="str">
        <f t="shared" si="68"/>
        <v xml:space="preserve"> </v>
      </c>
      <c r="N545" s="36" t="str">
        <f t="shared" si="69"/>
        <v xml:space="preserve"> </v>
      </c>
      <c r="O545" s="38" t="str">
        <f t="shared" si="70"/>
        <v xml:space="preserve"> </v>
      </c>
      <c r="P545" s="37" t="str">
        <f t="shared" si="71"/>
        <v xml:space="preserve"> </v>
      </c>
      <c r="Q545" s="36" t="str">
        <f t="shared" si="72"/>
        <v xml:space="preserve"> </v>
      </c>
      <c r="R545" s="29"/>
      <c r="S545" s="51"/>
      <c r="T545" s="72"/>
      <c r="U545" s="72"/>
      <c r="V545" s="72"/>
      <c r="W545" s="36"/>
      <c r="X545" s="37"/>
      <c r="Y545" s="37"/>
      <c r="Z545" s="36"/>
      <c r="AA545" s="37"/>
      <c r="AB545" s="37"/>
      <c r="AC545" s="36"/>
      <c r="AD545" s="37"/>
      <c r="AE545" s="37"/>
      <c r="AF545" s="36"/>
      <c r="AG545" s="72"/>
      <c r="AH545" s="37"/>
      <c r="AI545" s="36"/>
      <c r="AJ545" s="17"/>
      <c r="AK545" s="57"/>
    </row>
    <row r="546" spans="1:37" ht="16.5" customHeight="1">
      <c r="A546" s="30"/>
      <c r="B546" s="31"/>
      <c r="C546" s="31"/>
      <c r="D546" s="31"/>
      <c r="E546" s="33"/>
      <c r="F546" s="34"/>
      <c r="G546" s="35"/>
      <c r="H546" s="36" t="str">
        <f t="shared" si="66"/>
        <v/>
      </c>
      <c r="I546" s="34"/>
      <c r="J546" s="35"/>
      <c r="K546" s="36" t="str">
        <f t="shared" si="67"/>
        <v/>
      </c>
      <c r="L546" s="34"/>
      <c r="M546" s="37" t="str">
        <f t="shared" si="68"/>
        <v xml:space="preserve"> </v>
      </c>
      <c r="N546" s="36" t="str">
        <f t="shared" si="69"/>
        <v xml:space="preserve"> </v>
      </c>
      <c r="O546" s="38" t="str">
        <f t="shared" si="70"/>
        <v xml:space="preserve"> </v>
      </c>
      <c r="P546" s="37" t="str">
        <f t="shared" si="71"/>
        <v xml:space="preserve"> </v>
      </c>
      <c r="Q546" s="36" t="str">
        <f t="shared" si="72"/>
        <v xml:space="preserve"> </v>
      </c>
      <c r="R546" s="29"/>
      <c r="S546" s="30"/>
      <c r="T546" s="31"/>
      <c r="U546" s="31"/>
      <c r="V546" s="31"/>
      <c r="W546" s="33"/>
      <c r="X546" s="35"/>
      <c r="Y546" s="35"/>
      <c r="Z546" s="33"/>
      <c r="AA546" s="35"/>
      <c r="AB546" s="35"/>
      <c r="AC546" s="33"/>
      <c r="AD546" s="35"/>
      <c r="AE546" s="35"/>
      <c r="AF546" s="33"/>
      <c r="AG546" s="31"/>
      <c r="AH546" s="35"/>
      <c r="AI546" s="33"/>
      <c r="AJ546" s="29"/>
      <c r="AK546" s="57"/>
    </row>
    <row r="547" spans="1:37" ht="16.5" customHeight="1">
      <c r="A547" s="30"/>
      <c r="B547" s="31"/>
      <c r="C547" s="31"/>
      <c r="D547" s="31"/>
      <c r="E547" s="33"/>
      <c r="F547" s="34"/>
      <c r="G547" s="35"/>
      <c r="H547" s="36" t="str">
        <f t="shared" si="66"/>
        <v/>
      </c>
      <c r="I547" s="34"/>
      <c r="J547" s="35"/>
      <c r="K547" s="36" t="str">
        <f t="shared" si="67"/>
        <v/>
      </c>
      <c r="L547" s="34"/>
      <c r="M547" s="37" t="str">
        <f t="shared" si="68"/>
        <v xml:space="preserve"> </v>
      </c>
      <c r="N547" s="36" t="str">
        <f t="shared" si="69"/>
        <v xml:space="preserve"> </v>
      </c>
      <c r="O547" s="38" t="str">
        <f t="shared" si="70"/>
        <v xml:space="preserve"> </v>
      </c>
      <c r="P547" s="37" t="str">
        <f t="shared" si="71"/>
        <v xml:space="preserve"> </v>
      </c>
      <c r="Q547" s="36" t="str">
        <f t="shared" si="72"/>
        <v xml:space="preserve"> </v>
      </c>
      <c r="R547" s="29"/>
      <c r="S547" s="51"/>
      <c r="T547" s="72"/>
      <c r="U547" s="72"/>
      <c r="V547" s="72"/>
      <c r="W547" s="36"/>
      <c r="X547" s="37"/>
      <c r="Y547" s="37"/>
      <c r="Z547" s="36"/>
      <c r="AA547" s="37"/>
      <c r="AB547" s="37"/>
      <c r="AC547" s="36"/>
      <c r="AD547" s="37"/>
      <c r="AE547" s="37"/>
      <c r="AF547" s="36"/>
      <c r="AG547" s="72"/>
      <c r="AH547" s="37"/>
      <c r="AI547" s="36"/>
      <c r="AJ547" s="17"/>
      <c r="AK547" s="57"/>
    </row>
    <row r="548" spans="1:37" ht="16.5" customHeight="1">
      <c r="A548" s="30"/>
      <c r="B548" s="31"/>
      <c r="C548" s="31"/>
      <c r="D548" s="31"/>
      <c r="E548" s="33"/>
      <c r="F548" s="34"/>
      <c r="G548" s="35"/>
      <c r="H548" s="36" t="str">
        <f t="shared" si="66"/>
        <v/>
      </c>
      <c r="I548" s="34"/>
      <c r="J548" s="35"/>
      <c r="K548" s="36" t="str">
        <f t="shared" si="67"/>
        <v/>
      </c>
      <c r="L548" s="34"/>
      <c r="M548" s="37" t="str">
        <f t="shared" si="68"/>
        <v xml:space="preserve"> </v>
      </c>
      <c r="N548" s="36" t="str">
        <f t="shared" si="69"/>
        <v xml:space="preserve"> </v>
      </c>
      <c r="O548" s="38" t="str">
        <f t="shared" si="70"/>
        <v xml:space="preserve"> </v>
      </c>
      <c r="P548" s="37" t="str">
        <f t="shared" si="71"/>
        <v xml:space="preserve"> </v>
      </c>
      <c r="Q548" s="36" t="str">
        <f t="shared" si="72"/>
        <v xml:space="preserve"> </v>
      </c>
      <c r="R548" s="29"/>
      <c r="S548" s="30"/>
      <c r="T548" s="31"/>
      <c r="U548" s="31"/>
      <c r="V548" s="31"/>
      <c r="W548" s="33"/>
      <c r="X548" s="35"/>
      <c r="Y548" s="35"/>
      <c r="Z548" s="33"/>
      <c r="AA548" s="35"/>
      <c r="AB548" s="35"/>
      <c r="AC548" s="33"/>
      <c r="AD548" s="35"/>
      <c r="AE548" s="35"/>
      <c r="AF548" s="33"/>
      <c r="AG548" s="31"/>
      <c r="AH548" s="35"/>
      <c r="AI548" s="33"/>
      <c r="AJ548" s="29"/>
      <c r="AK548" s="57"/>
    </row>
    <row r="549" spans="1:37" ht="16.5" customHeight="1">
      <c r="A549" s="30"/>
      <c r="B549" s="31"/>
      <c r="C549" s="31"/>
      <c r="D549" s="31"/>
      <c r="E549" s="33"/>
      <c r="F549" s="34"/>
      <c r="G549" s="35"/>
      <c r="H549" s="36" t="str">
        <f t="shared" si="66"/>
        <v/>
      </c>
      <c r="I549" s="34"/>
      <c r="J549" s="35"/>
      <c r="K549" s="36" t="str">
        <f t="shared" si="67"/>
        <v/>
      </c>
      <c r="L549" s="34"/>
      <c r="M549" s="37" t="str">
        <f t="shared" si="68"/>
        <v xml:space="preserve"> </v>
      </c>
      <c r="N549" s="36" t="str">
        <f t="shared" si="69"/>
        <v xml:space="preserve"> </v>
      </c>
      <c r="O549" s="38" t="str">
        <f t="shared" si="70"/>
        <v xml:space="preserve"> </v>
      </c>
      <c r="P549" s="37" t="str">
        <f t="shared" si="71"/>
        <v xml:space="preserve"> </v>
      </c>
      <c r="Q549" s="36" t="str">
        <f t="shared" si="72"/>
        <v xml:space="preserve"> </v>
      </c>
      <c r="R549" s="29"/>
      <c r="S549" s="51"/>
      <c r="T549" s="72"/>
      <c r="U549" s="72"/>
      <c r="V549" s="72"/>
      <c r="W549" s="36"/>
      <c r="X549" s="37"/>
      <c r="Y549" s="37"/>
      <c r="Z549" s="36"/>
      <c r="AA549" s="37"/>
      <c r="AB549" s="37"/>
      <c r="AC549" s="36"/>
      <c r="AD549" s="37"/>
      <c r="AE549" s="37"/>
      <c r="AF549" s="36"/>
      <c r="AG549" s="72"/>
      <c r="AH549" s="37"/>
      <c r="AI549" s="36"/>
      <c r="AJ549" s="17"/>
      <c r="AK549" s="57"/>
    </row>
    <row r="550" spans="1:37" ht="16.5" customHeight="1">
      <c r="A550" s="30"/>
      <c r="B550" s="31"/>
      <c r="C550" s="31"/>
      <c r="D550" s="31"/>
      <c r="E550" s="33"/>
      <c r="F550" s="34"/>
      <c r="G550" s="35"/>
      <c r="H550" s="36" t="str">
        <f t="shared" si="66"/>
        <v/>
      </c>
      <c r="I550" s="34"/>
      <c r="J550" s="35"/>
      <c r="K550" s="36" t="str">
        <f t="shared" si="67"/>
        <v/>
      </c>
      <c r="L550" s="34"/>
      <c r="M550" s="37" t="str">
        <f t="shared" si="68"/>
        <v xml:space="preserve"> </v>
      </c>
      <c r="N550" s="36" t="str">
        <f t="shared" si="69"/>
        <v xml:space="preserve"> </v>
      </c>
      <c r="O550" s="38" t="str">
        <f t="shared" si="70"/>
        <v xml:space="preserve"> </v>
      </c>
      <c r="P550" s="37" t="str">
        <f t="shared" si="71"/>
        <v xml:space="preserve"> </v>
      </c>
      <c r="Q550" s="36" t="str">
        <f t="shared" si="72"/>
        <v xml:space="preserve"> </v>
      </c>
      <c r="R550" s="29"/>
      <c r="S550" s="30"/>
      <c r="T550" s="31"/>
      <c r="U550" s="31"/>
      <c r="V550" s="31"/>
      <c r="W550" s="33"/>
      <c r="X550" s="35"/>
      <c r="Y550" s="35"/>
      <c r="Z550" s="33"/>
      <c r="AA550" s="35"/>
      <c r="AB550" s="35"/>
      <c r="AC550" s="33"/>
      <c r="AD550" s="35"/>
      <c r="AE550" s="35"/>
      <c r="AF550" s="33"/>
      <c r="AG550" s="31"/>
      <c r="AH550" s="35"/>
      <c r="AI550" s="33"/>
      <c r="AJ550" s="29"/>
      <c r="AK550" s="57"/>
    </row>
    <row r="551" spans="1:37" ht="16.5" customHeight="1">
      <c r="A551" s="30"/>
      <c r="B551" s="31"/>
      <c r="C551" s="31"/>
      <c r="D551" s="31"/>
      <c r="E551" s="33"/>
      <c r="F551" s="34"/>
      <c r="G551" s="35"/>
      <c r="H551" s="36" t="str">
        <f t="shared" si="66"/>
        <v/>
      </c>
      <c r="I551" s="34"/>
      <c r="J551" s="35"/>
      <c r="K551" s="36" t="str">
        <f t="shared" si="67"/>
        <v/>
      </c>
      <c r="L551" s="34"/>
      <c r="M551" s="37" t="str">
        <f t="shared" si="68"/>
        <v xml:space="preserve"> </v>
      </c>
      <c r="N551" s="36" t="str">
        <f t="shared" si="69"/>
        <v xml:space="preserve"> </v>
      </c>
      <c r="O551" s="38" t="str">
        <f t="shared" si="70"/>
        <v xml:space="preserve"> </v>
      </c>
      <c r="P551" s="37" t="str">
        <f t="shared" si="71"/>
        <v xml:space="preserve"> </v>
      </c>
      <c r="Q551" s="36" t="str">
        <f t="shared" si="72"/>
        <v xml:space="preserve"> </v>
      </c>
      <c r="R551" s="29"/>
      <c r="S551" s="51"/>
      <c r="T551" s="72"/>
      <c r="U551" s="72"/>
      <c r="V551" s="72"/>
      <c r="W551" s="36"/>
      <c r="X551" s="37"/>
      <c r="Y551" s="37"/>
      <c r="Z551" s="36"/>
      <c r="AA551" s="37"/>
      <c r="AB551" s="37"/>
      <c r="AC551" s="36"/>
      <c r="AD551" s="37"/>
      <c r="AE551" s="37"/>
      <c r="AF551" s="36"/>
      <c r="AG551" s="72"/>
      <c r="AH551" s="37"/>
      <c r="AI551" s="36"/>
      <c r="AJ551" s="17"/>
      <c r="AK551" s="57"/>
    </row>
    <row r="552" spans="1:37" ht="16.5" customHeight="1">
      <c r="A552" s="30"/>
      <c r="B552" s="31"/>
      <c r="C552" s="31"/>
      <c r="D552" s="31"/>
      <c r="E552" s="33"/>
      <c r="F552" s="34"/>
      <c r="G552" s="35"/>
      <c r="H552" s="36" t="str">
        <f t="shared" si="66"/>
        <v/>
      </c>
      <c r="I552" s="34"/>
      <c r="J552" s="35"/>
      <c r="K552" s="36" t="str">
        <f t="shared" si="67"/>
        <v/>
      </c>
      <c r="L552" s="34"/>
      <c r="M552" s="37" t="str">
        <f t="shared" si="68"/>
        <v xml:space="preserve"> </v>
      </c>
      <c r="N552" s="36" t="str">
        <f t="shared" si="69"/>
        <v xml:space="preserve"> </v>
      </c>
      <c r="O552" s="38" t="str">
        <f t="shared" si="70"/>
        <v xml:space="preserve"> </v>
      </c>
      <c r="P552" s="37" t="str">
        <f t="shared" si="71"/>
        <v xml:space="preserve"> </v>
      </c>
      <c r="Q552" s="36" t="str">
        <f t="shared" si="72"/>
        <v xml:space="preserve"> </v>
      </c>
      <c r="R552" s="29"/>
      <c r="S552" s="30"/>
      <c r="T552" s="31"/>
      <c r="U552" s="31"/>
      <c r="V552" s="31"/>
      <c r="W552" s="33"/>
      <c r="X552" s="35"/>
      <c r="Y552" s="35"/>
      <c r="Z552" s="33"/>
      <c r="AA552" s="35"/>
      <c r="AB552" s="35"/>
      <c r="AC552" s="33"/>
      <c r="AD552" s="35"/>
      <c r="AE552" s="35"/>
      <c r="AF552" s="33"/>
      <c r="AG552" s="31"/>
      <c r="AH552" s="35"/>
      <c r="AI552" s="33"/>
      <c r="AJ552" s="29"/>
      <c r="AK552" s="57"/>
    </row>
    <row r="553" spans="1:37" ht="16.5" customHeight="1">
      <c r="A553" s="30"/>
      <c r="B553" s="31"/>
      <c r="C553" s="31"/>
      <c r="D553" s="31"/>
      <c r="E553" s="33"/>
      <c r="F553" s="34"/>
      <c r="G553" s="35"/>
      <c r="H553" s="36" t="str">
        <f t="shared" si="66"/>
        <v/>
      </c>
      <c r="I553" s="34"/>
      <c r="J553" s="35"/>
      <c r="K553" s="36" t="str">
        <f t="shared" si="67"/>
        <v/>
      </c>
      <c r="L553" s="34"/>
      <c r="M553" s="37" t="str">
        <f t="shared" si="68"/>
        <v xml:space="preserve"> </v>
      </c>
      <c r="N553" s="36" t="str">
        <f t="shared" si="69"/>
        <v xml:space="preserve"> </v>
      </c>
      <c r="O553" s="38" t="str">
        <f t="shared" si="70"/>
        <v xml:space="preserve"> </v>
      </c>
      <c r="P553" s="37" t="str">
        <f t="shared" si="71"/>
        <v xml:space="preserve"> </v>
      </c>
      <c r="Q553" s="36" t="str">
        <f t="shared" si="72"/>
        <v xml:space="preserve"> </v>
      </c>
      <c r="R553" s="29"/>
      <c r="S553" s="51"/>
      <c r="T553" s="72"/>
      <c r="U553" s="72"/>
      <c r="V553" s="72"/>
      <c r="W553" s="36"/>
      <c r="X553" s="37"/>
      <c r="Y553" s="37"/>
      <c r="Z553" s="36"/>
      <c r="AA553" s="37"/>
      <c r="AB553" s="37"/>
      <c r="AC553" s="36"/>
      <c r="AD553" s="37"/>
      <c r="AE553" s="37"/>
      <c r="AF553" s="36"/>
      <c r="AG553" s="72"/>
      <c r="AH553" s="37"/>
      <c r="AI553" s="36"/>
      <c r="AJ553" s="17"/>
      <c r="AK553" s="57"/>
    </row>
    <row r="554" spans="1:37" ht="16.5" customHeight="1">
      <c r="A554" s="30"/>
      <c r="B554" s="31"/>
      <c r="C554" s="31"/>
      <c r="D554" s="31"/>
      <c r="E554" s="33"/>
      <c r="F554" s="34"/>
      <c r="G554" s="35"/>
      <c r="H554" s="36" t="str">
        <f t="shared" si="66"/>
        <v/>
      </c>
      <c r="I554" s="34"/>
      <c r="J554" s="35"/>
      <c r="K554" s="36" t="str">
        <f t="shared" si="67"/>
        <v/>
      </c>
      <c r="L554" s="34"/>
      <c r="M554" s="37" t="str">
        <f t="shared" si="68"/>
        <v xml:space="preserve"> </v>
      </c>
      <c r="N554" s="36" t="str">
        <f t="shared" si="69"/>
        <v xml:space="preserve"> </v>
      </c>
      <c r="O554" s="38" t="str">
        <f t="shared" si="70"/>
        <v xml:space="preserve"> </v>
      </c>
      <c r="P554" s="37" t="str">
        <f t="shared" si="71"/>
        <v xml:space="preserve"> </v>
      </c>
      <c r="Q554" s="36" t="str">
        <f t="shared" si="72"/>
        <v xml:space="preserve"> </v>
      </c>
      <c r="R554" s="29"/>
      <c r="S554" s="30"/>
      <c r="T554" s="31"/>
      <c r="U554" s="31"/>
      <c r="V554" s="31"/>
      <c r="W554" s="33"/>
      <c r="X554" s="35"/>
      <c r="Y554" s="35"/>
      <c r="Z554" s="33"/>
      <c r="AA554" s="35"/>
      <c r="AB554" s="35"/>
      <c r="AC554" s="33"/>
      <c r="AD554" s="35"/>
      <c r="AE554" s="35"/>
      <c r="AF554" s="33"/>
      <c r="AG554" s="31"/>
      <c r="AH554" s="35"/>
      <c r="AI554" s="33"/>
      <c r="AJ554" s="29"/>
      <c r="AK554" s="57"/>
    </row>
    <row r="555" spans="1:37" ht="16.5" customHeight="1">
      <c r="A555" s="30"/>
      <c r="B555" s="31"/>
      <c r="C555" s="31"/>
      <c r="D555" s="31"/>
      <c r="E555" s="33"/>
      <c r="F555" s="34"/>
      <c r="G555" s="35"/>
      <c r="H555" s="36" t="str">
        <f t="shared" si="66"/>
        <v/>
      </c>
      <c r="I555" s="34"/>
      <c r="J555" s="35"/>
      <c r="K555" s="36" t="str">
        <f t="shared" si="67"/>
        <v/>
      </c>
      <c r="L555" s="34"/>
      <c r="M555" s="37" t="str">
        <f t="shared" si="68"/>
        <v xml:space="preserve"> </v>
      </c>
      <c r="N555" s="36" t="str">
        <f t="shared" si="69"/>
        <v xml:space="preserve"> </v>
      </c>
      <c r="O555" s="38" t="str">
        <f t="shared" si="70"/>
        <v xml:space="preserve"> </v>
      </c>
      <c r="P555" s="37" t="str">
        <f t="shared" si="71"/>
        <v xml:space="preserve"> </v>
      </c>
      <c r="Q555" s="36" t="str">
        <f t="shared" si="72"/>
        <v xml:space="preserve"> </v>
      </c>
      <c r="R555" s="29"/>
      <c r="S555" s="51"/>
      <c r="T555" s="72"/>
      <c r="U555" s="72"/>
      <c r="V555" s="72"/>
      <c r="W555" s="36"/>
      <c r="X555" s="37"/>
      <c r="Y555" s="37"/>
      <c r="Z555" s="36"/>
      <c r="AA555" s="37"/>
      <c r="AB555" s="37"/>
      <c r="AC555" s="36"/>
      <c r="AD555" s="37"/>
      <c r="AE555" s="37"/>
      <c r="AF555" s="36"/>
      <c r="AG555" s="72"/>
      <c r="AH555" s="37"/>
      <c r="AI555" s="36"/>
      <c r="AJ555" s="17"/>
      <c r="AK555" s="57"/>
    </row>
    <row r="556" spans="1:37" ht="16.5" customHeight="1">
      <c r="A556" s="30"/>
      <c r="B556" s="31"/>
      <c r="C556" s="31"/>
      <c r="D556" s="31"/>
      <c r="E556" s="33"/>
      <c r="F556" s="34"/>
      <c r="G556" s="35"/>
      <c r="H556" s="36" t="str">
        <f t="shared" si="66"/>
        <v/>
      </c>
      <c r="I556" s="34"/>
      <c r="J556" s="35"/>
      <c r="K556" s="36" t="str">
        <f t="shared" si="67"/>
        <v/>
      </c>
      <c r="L556" s="34"/>
      <c r="M556" s="37" t="str">
        <f t="shared" si="68"/>
        <v xml:space="preserve"> </v>
      </c>
      <c r="N556" s="36" t="str">
        <f t="shared" si="69"/>
        <v xml:space="preserve"> </v>
      </c>
      <c r="O556" s="38" t="str">
        <f t="shared" si="70"/>
        <v xml:space="preserve"> </v>
      </c>
      <c r="P556" s="37" t="str">
        <f t="shared" si="71"/>
        <v xml:space="preserve"> </v>
      </c>
      <c r="Q556" s="36" t="str">
        <f t="shared" si="72"/>
        <v xml:space="preserve"> </v>
      </c>
      <c r="R556" s="29"/>
      <c r="S556" s="30"/>
      <c r="T556" s="31"/>
      <c r="U556" s="31"/>
      <c r="V556" s="31"/>
      <c r="W556" s="33"/>
      <c r="X556" s="35"/>
      <c r="Y556" s="35"/>
      <c r="Z556" s="33"/>
      <c r="AA556" s="35"/>
      <c r="AB556" s="35"/>
      <c r="AC556" s="33"/>
      <c r="AD556" s="35"/>
      <c r="AE556" s="35"/>
      <c r="AF556" s="33"/>
      <c r="AG556" s="31"/>
      <c r="AH556" s="35"/>
      <c r="AI556" s="33"/>
      <c r="AJ556" s="29"/>
      <c r="AK556" s="57"/>
    </row>
    <row r="557" spans="1:37" ht="16.5" customHeight="1">
      <c r="A557" s="30"/>
      <c r="B557" s="31"/>
      <c r="C557" s="31"/>
      <c r="D557" s="31"/>
      <c r="E557" s="33"/>
      <c r="F557" s="34"/>
      <c r="G557" s="35"/>
      <c r="H557" s="36" t="str">
        <f t="shared" si="66"/>
        <v/>
      </c>
      <c r="I557" s="34"/>
      <c r="J557" s="35"/>
      <c r="K557" s="36" t="str">
        <f t="shared" si="67"/>
        <v/>
      </c>
      <c r="L557" s="34"/>
      <c r="M557" s="37" t="str">
        <f t="shared" si="68"/>
        <v xml:space="preserve"> </v>
      </c>
      <c r="N557" s="36" t="str">
        <f t="shared" si="69"/>
        <v xml:space="preserve"> </v>
      </c>
      <c r="O557" s="38" t="str">
        <f t="shared" si="70"/>
        <v xml:space="preserve"> </v>
      </c>
      <c r="P557" s="37" t="str">
        <f t="shared" si="71"/>
        <v xml:space="preserve"> </v>
      </c>
      <c r="Q557" s="36" t="str">
        <f t="shared" si="72"/>
        <v xml:space="preserve"> </v>
      </c>
      <c r="R557" s="29"/>
      <c r="S557" s="51"/>
      <c r="T557" s="72"/>
      <c r="U557" s="72"/>
      <c r="V557" s="72"/>
      <c r="W557" s="36"/>
      <c r="X557" s="37"/>
      <c r="Y557" s="37"/>
      <c r="Z557" s="36"/>
      <c r="AA557" s="37"/>
      <c r="AB557" s="37"/>
      <c r="AC557" s="36"/>
      <c r="AD557" s="37"/>
      <c r="AE557" s="37"/>
      <c r="AF557" s="36"/>
      <c r="AG557" s="72"/>
      <c r="AH557" s="37"/>
      <c r="AI557" s="36"/>
      <c r="AJ557" s="17"/>
      <c r="AK557" s="57"/>
    </row>
    <row r="558" spans="1:37" ht="16.5" customHeight="1">
      <c r="A558" s="30"/>
      <c r="B558" s="31"/>
      <c r="C558" s="31"/>
      <c r="D558" s="31"/>
      <c r="E558" s="33"/>
      <c r="F558" s="34"/>
      <c r="G558" s="35"/>
      <c r="H558" s="36" t="str">
        <f t="shared" si="66"/>
        <v/>
      </c>
      <c r="I558" s="34"/>
      <c r="J558" s="35"/>
      <c r="K558" s="36" t="str">
        <f t="shared" si="67"/>
        <v/>
      </c>
      <c r="L558" s="34"/>
      <c r="M558" s="37" t="str">
        <f t="shared" si="68"/>
        <v xml:space="preserve"> </v>
      </c>
      <c r="N558" s="36" t="str">
        <f t="shared" si="69"/>
        <v xml:space="preserve"> </v>
      </c>
      <c r="O558" s="38" t="str">
        <f t="shared" si="70"/>
        <v xml:space="preserve"> </v>
      </c>
      <c r="P558" s="37" t="str">
        <f t="shared" si="71"/>
        <v xml:space="preserve"> </v>
      </c>
      <c r="Q558" s="36" t="str">
        <f t="shared" si="72"/>
        <v xml:space="preserve"> </v>
      </c>
      <c r="R558" s="29"/>
      <c r="S558" s="30"/>
      <c r="T558" s="31"/>
      <c r="U558" s="31"/>
      <c r="V558" s="31"/>
      <c r="W558" s="33"/>
      <c r="X558" s="35"/>
      <c r="Y558" s="35"/>
      <c r="Z558" s="33"/>
      <c r="AA558" s="35"/>
      <c r="AB558" s="35"/>
      <c r="AC558" s="33"/>
      <c r="AD558" s="35"/>
      <c r="AE558" s="35"/>
      <c r="AF558" s="33"/>
      <c r="AG558" s="31"/>
      <c r="AH558" s="35"/>
      <c r="AI558" s="33"/>
      <c r="AJ558" s="29"/>
      <c r="AK558" s="57"/>
    </row>
    <row r="559" spans="1:37" ht="16.5" customHeight="1">
      <c r="A559" s="30"/>
      <c r="B559" s="31"/>
      <c r="C559" s="31"/>
      <c r="D559" s="31"/>
      <c r="E559" s="33"/>
      <c r="F559" s="34"/>
      <c r="G559" s="35"/>
      <c r="H559" s="36" t="str">
        <f t="shared" si="66"/>
        <v/>
      </c>
      <c r="I559" s="34"/>
      <c r="J559" s="35"/>
      <c r="K559" s="36" t="str">
        <f t="shared" si="67"/>
        <v/>
      </c>
      <c r="L559" s="34"/>
      <c r="M559" s="37" t="str">
        <f t="shared" si="68"/>
        <v xml:space="preserve"> </v>
      </c>
      <c r="N559" s="36" t="str">
        <f t="shared" si="69"/>
        <v xml:space="preserve"> </v>
      </c>
      <c r="O559" s="38" t="str">
        <f t="shared" si="70"/>
        <v xml:space="preserve"> </v>
      </c>
      <c r="P559" s="37" t="str">
        <f t="shared" si="71"/>
        <v xml:space="preserve"> </v>
      </c>
      <c r="Q559" s="36" t="str">
        <f t="shared" si="72"/>
        <v xml:space="preserve"> </v>
      </c>
      <c r="R559" s="29"/>
      <c r="S559" s="51"/>
      <c r="T559" s="72"/>
      <c r="U559" s="72"/>
      <c r="V559" s="72"/>
      <c r="W559" s="36"/>
      <c r="X559" s="37"/>
      <c r="Y559" s="37"/>
      <c r="Z559" s="36"/>
      <c r="AA559" s="37"/>
      <c r="AB559" s="37"/>
      <c r="AC559" s="36"/>
      <c r="AD559" s="37"/>
      <c r="AE559" s="37"/>
      <c r="AF559" s="36"/>
      <c r="AG559" s="72"/>
      <c r="AH559" s="37"/>
      <c r="AI559" s="36"/>
      <c r="AJ559" s="17"/>
      <c r="AK559" s="57"/>
    </row>
    <row r="560" spans="1:37" ht="16.5" customHeight="1">
      <c r="A560" s="30"/>
      <c r="B560" s="31"/>
      <c r="C560" s="31"/>
      <c r="D560" s="31"/>
      <c r="E560" s="33"/>
      <c r="F560" s="34"/>
      <c r="G560" s="35"/>
      <c r="H560" s="36" t="str">
        <f t="shared" si="66"/>
        <v/>
      </c>
      <c r="I560" s="34"/>
      <c r="J560" s="35"/>
      <c r="K560" s="36" t="str">
        <f t="shared" si="67"/>
        <v/>
      </c>
      <c r="L560" s="34"/>
      <c r="M560" s="37" t="str">
        <f t="shared" si="68"/>
        <v xml:space="preserve"> </v>
      </c>
      <c r="N560" s="36" t="str">
        <f t="shared" si="69"/>
        <v xml:space="preserve"> </v>
      </c>
      <c r="O560" s="38" t="str">
        <f t="shared" si="70"/>
        <v xml:space="preserve"> </v>
      </c>
      <c r="P560" s="37" t="str">
        <f t="shared" si="71"/>
        <v xml:space="preserve"> </v>
      </c>
      <c r="Q560" s="36" t="str">
        <f t="shared" si="72"/>
        <v xml:space="preserve"> </v>
      </c>
      <c r="R560" s="29"/>
      <c r="S560" s="30"/>
      <c r="T560" s="31"/>
      <c r="U560" s="31"/>
      <c r="V560" s="31"/>
      <c r="W560" s="33"/>
      <c r="X560" s="35"/>
      <c r="Y560" s="35"/>
      <c r="Z560" s="33"/>
      <c r="AA560" s="35"/>
      <c r="AB560" s="35"/>
      <c r="AC560" s="33"/>
      <c r="AD560" s="35"/>
      <c r="AE560" s="35"/>
      <c r="AF560" s="33"/>
      <c r="AG560" s="31"/>
      <c r="AH560" s="35"/>
      <c r="AI560" s="33"/>
      <c r="AJ560" s="29"/>
      <c r="AK560" s="57"/>
    </row>
    <row r="561" spans="1:37" ht="16.5" customHeight="1">
      <c r="A561" s="30"/>
      <c r="B561" s="31"/>
      <c r="C561" s="31"/>
      <c r="D561" s="31"/>
      <c r="E561" s="33"/>
      <c r="F561" s="34"/>
      <c r="G561" s="35"/>
      <c r="H561" s="36" t="str">
        <f t="shared" si="66"/>
        <v/>
      </c>
      <c r="I561" s="34"/>
      <c r="J561" s="35"/>
      <c r="K561" s="36" t="str">
        <f t="shared" si="67"/>
        <v/>
      </c>
      <c r="L561" s="34"/>
      <c r="M561" s="37" t="str">
        <f t="shared" si="68"/>
        <v xml:space="preserve"> </v>
      </c>
      <c r="N561" s="36" t="str">
        <f t="shared" si="69"/>
        <v xml:space="preserve"> </v>
      </c>
      <c r="O561" s="38" t="str">
        <f t="shared" si="70"/>
        <v xml:space="preserve"> </v>
      </c>
      <c r="P561" s="37" t="str">
        <f t="shared" si="71"/>
        <v xml:space="preserve"> </v>
      </c>
      <c r="Q561" s="36" t="str">
        <f t="shared" si="72"/>
        <v xml:space="preserve"> </v>
      </c>
      <c r="R561" s="29"/>
      <c r="S561" s="51"/>
      <c r="T561" s="72"/>
      <c r="U561" s="72"/>
      <c r="V561" s="72"/>
      <c r="W561" s="36"/>
      <c r="X561" s="37"/>
      <c r="Y561" s="37"/>
      <c r="Z561" s="36"/>
      <c r="AA561" s="37"/>
      <c r="AB561" s="37"/>
      <c r="AC561" s="36"/>
      <c r="AD561" s="37"/>
      <c r="AE561" s="37"/>
      <c r="AF561" s="36"/>
      <c r="AG561" s="72"/>
      <c r="AH561" s="37"/>
      <c r="AI561" s="36"/>
      <c r="AJ561" s="17"/>
      <c r="AK561" s="57"/>
    </row>
    <row r="562" spans="1:37" ht="16.5" customHeight="1">
      <c r="A562" s="30"/>
      <c r="B562" s="31"/>
      <c r="C562" s="31"/>
      <c r="D562" s="31"/>
      <c r="E562" s="33"/>
      <c r="F562" s="34"/>
      <c r="G562" s="35"/>
      <c r="H562" s="36" t="str">
        <f t="shared" si="66"/>
        <v/>
      </c>
      <c r="I562" s="34"/>
      <c r="J562" s="35"/>
      <c r="K562" s="36" t="str">
        <f t="shared" si="67"/>
        <v/>
      </c>
      <c r="L562" s="34"/>
      <c r="M562" s="37" t="str">
        <f t="shared" si="68"/>
        <v xml:space="preserve"> </v>
      </c>
      <c r="N562" s="36" t="str">
        <f t="shared" si="69"/>
        <v xml:space="preserve"> </v>
      </c>
      <c r="O562" s="38" t="str">
        <f t="shared" si="70"/>
        <v xml:space="preserve"> </v>
      </c>
      <c r="P562" s="37" t="str">
        <f t="shared" si="71"/>
        <v xml:space="preserve"> </v>
      </c>
      <c r="Q562" s="36" t="str">
        <f t="shared" si="72"/>
        <v xml:space="preserve"> </v>
      </c>
      <c r="R562" s="29"/>
      <c r="S562" s="30"/>
      <c r="T562" s="31"/>
      <c r="U562" s="31"/>
      <c r="V562" s="31"/>
      <c r="W562" s="33"/>
      <c r="X562" s="35"/>
      <c r="Y562" s="35"/>
      <c r="Z562" s="33"/>
      <c r="AA562" s="35"/>
      <c r="AB562" s="35"/>
      <c r="AC562" s="33"/>
      <c r="AD562" s="35"/>
      <c r="AE562" s="35"/>
      <c r="AF562" s="33"/>
      <c r="AG562" s="31"/>
      <c r="AH562" s="35"/>
      <c r="AI562" s="33"/>
      <c r="AJ562" s="29"/>
      <c r="AK562" s="57"/>
    </row>
    <row r="563" spans="1:37" ht="16.5" customHeight="1">
      <c r="A563" s="30"/>
      <c r="B563" s="31"/>
      <c r="C563" s="31"/>
      <c r="D563" s="31"/>
      <c r="E563" s="33"/>
      <c r="F563" s="34"/>
      <c r="G563" s="35"/>
      <c r="H563" s="36" t="str">
        <f t="shared" si="66"/>
        <v/>
      </c>
      <c r="I563" s="34"/>
      <c r="J563" s="35"/>
      <c r="K563" s="36" t="str">
        <f t="shared" si="67"/>
        <v/>
      </c>
      <c r="L563" s="34"/>
      <c r="M563" s="37" t="str">
        <f t="shared" si="68"/>
        <v xml:space="preserve"> </v>
      </c>
      <c r="N563" s="36" t="str">
        <f t="shared" si="69"/>
        <v xml:space="preserve"> </v>
      </c>
      <c r="O563" s="38" t="str">
        <f t="shared" si="70"/>
        <v xml:space="preserve"> </v>
      </c>
      <c r="P563" s="37" t="str">
        <f t="shared" si="71"/>
        <v xml:space="preserve"> </v>
      </c>
      <c r="Q563" s="36" t="str">
        <f t="shared" si="72"/>
        <v xml:space="preserve"> </v>
      </c>
      <c r="R563" s="29"/>
      <c r="S563" s="51"/>
      <c r="T563" s="72"/>
      <c r="U563" s="72"/>
      <c r="V563" s="72"/>
      <c r="W563" s="36"/>
      <c r="X563" s="37"/>
      <c r="Y563" s="37"/>
      <c r="Z563" s="36"/>
      <c r="AA563" s="37"/>
      <c r="AB563" s="37"/>
      <c r="AC563" s="36"/>
      <c r="AD563" s="37"/>
      <c r="AE563" s="37"/>
      <c r="AF563" s="36"/>
      <c r="AG563" s="72"/>
      <c r="AH563" s="37"/>
      <c r="AI563" s="36"/>
      <c r="AJ563" s="17"/>
      <c r="AK563" s="57"/>
    </row>
    <row r="564" spans="1:37" ht="16.5" customHeight="1">
      <c r="A564" s="30"/>
      <c r="B564" s="31"/>
      <c r="C564" s="31"/>
      <c r="D564" s="31"/>
      <c r="E564" s="33"/>
      <c r="F564" s="34"/>
      <c r="G564" s="35"/>
      <c r="H564" s="36" t="str">
        <f t="shared" si="66"/>
        <v/>
      </c>
      <c r="I564" s="34"/>
      <c r="J564" s="35"/>
      <c r="K564" s="36" t="str">
        <f t="shared" si="67"/>
        <v/>
      </c>
      <c r="L564" s="34"/>
      <c r="M564" s="37" t="str">
        <f t="shared" si="68"/>
        <v xml:space="preserve"> </v>
      </c>
      <c r="N564" s="36" t="str">
        <f t="shared" si="69"/>
        <v xml:space="preserve"> </v>
      </c>
      <c r="O564" s="38" t="str">
        <f t="shared" si="70"/>
        <v xml:space="preserve"> </v>
      </c>
      <c r="P564" s="37" t="str">
        <f t="shared" si="71"/>
        <v xml:space="preserve"> </v>
      </c>
      <c r="Q564" s="36" t="str">
        <f t="shared" si="72"/>
        <v xml:space="preserve"> </v>
      </c>
      <c r="R564" s="29"/>
      <c r="S564" s="30"/>
      <c r="T564" s="31"/>
      <c r="U564" s="31"/>
      <c r="V564" s="31"/>
      <c r="W564" s="33"/>
      <c r="X564" s="35"/>
      <c r="Y564" s="35"/>
      <c r="Z564" s="33"/>
      <c r="AA564" s="35"/>
      <c r="AB564" s="35"/>
      <c r="AC564" s="33"/>
      <c r="AD564" s="35"/>
      <c r="AE564" s="35"/>
      <c r="AF564" s="33"/>
      <c r="AG564" s="31"/>
      <c r="AH564" s="35"/>
      <c r="AI564" s="33"/>
      <c r="AJ564" s="29"/>
      <c r="AK564" s="57"/>
    </row>
    <row r="565" spans="1:37" ht="16.5" customHeight="1">
      <c r="A565" s="30"/>
      <c r="B565" s="31"/>
      <c r="C565" s="31"/>
      <c r="D565" s="31"/>
      <c r="E565" s="33"/>
      <c r="F565" s="34"/>
      <c r="G565" s="35"/>
      <c r="H565" s="36" t="str">
        <f t="shared" si="66"/>
        <v/>
      </c>
      <c r="I565" s="34"/>
      <c r="J565" s="35"/>
      <c r="K565" s="36" t="str">
        <f t="shared" si="67"/>
        <v/>
      </c>
      <c r="L565" s="34"/>
      <c r="M565" s="37" t="str">
        <f t="shared" si="68"/>
        <v xml:space="preserve"> </v>
      </c>
      <c r="N565" s="36" t="str">
        <f t="shared" si="69"/>
        <v xml:space="preserve"> </v>
      </c>
      <c r="O565" s="38" t="str">
        <f t="shared" si="70"/>
        <v xml:space="preserve"> </v>
      </c>
      <c r="P565" s="37" t="str">
        <f t="shared" si="71"/>
        <v xml:space="preserve"> </v>
      </c>
      <c r="Q565" s="36" t="str">
        <f t="shared" si="72"/>
        <v xml:space="preserve"> </v>
      </c>
      <c r="R565" s="29"/>
      <c r="S565" s="51"/>
      <c r="T565" s="72"/>
      <c r="U565" s="72"/>
      <c r="V565" s="72"/>
      <c r="W565" s="36"/>
      <c r="X565" s="37"/>
      <c r="Y565" s="37"/>
      <c r="Z565" s="36"/>
      <c r="AA565" s="37"/>
      <c r="AB565" s="37"/>
      <c r="AC565" s="36"/>
      <c r="AD565" s="37"/>
      <c r="AE565" s="37"/>
      <c r="AF565" s="36"/>
      <c r="AG565" s="72"/>
      <c r="AH565" s="37"/>
      <c r="AI565" s="36"/>
      <c r="AJ565" s="17"/>
      <c r="AK565" s="57"/>
    </row>
    <row r="566" spans="1:37" ht="16.5" customHeight="1">
      <c r="A566" s="30"/>
      <c r="B566" s="31"/>
      <c r="C566" s="31"/>
      <c r="D566" s="31"/>
      <c r="E566" s="33"/>
      <c r="F566" s="34"/>
      <c r="G566" s="35"/>
      <c r="H566" s="36" t="str">
        <f t="shared" si="66"/>
        <v/>
      </c>
      <c r="I566" s="34"/>
      <c r="J566" s="35"/>
      <c r="K566" s="36" t="str">
        <f t="shared" si="67"/>
        <v/>
      </c>
      <c r="L566" s="34"/>
      <c r="M566" s="37" t="str">
        <f t="shared" si="68"/>
        <v xml:space="preserve"> </v>
      </c>
      <c r="N566" s="36" t="str">
        <f t="shared" si="69"/>
        <v xml:space="preserve"> </v>
      </c>
      <c r="O566" s="38" t="str">
        <f t="shared" si="70"/>
        <v xml:space="preserve"> </v>
      </c>
      <c r="P566" s="37" t="str">
        <f t="shared" si="71"/>
        <v xml:space="preserve"> </v>
      </c>
      <c r="Q566" s="36" t="str">
        <f t="shared" si="72"/>
        <v xml:space="preserve"> </v>
      </c>
      <c r="R566" s="29"/>
      <c r="S566" s="30"/>
      <c r="T566" s="31"/>
      <c r="U566" s="31"/>
      <c r="V566" s="31"/>
      <c r="W566" s="33"/>
      <c r="X566" s="35"/>
      <c r="Y566" s="35"/>
      <c r="Z566" s="33"/>
      <c r="AA566" s="35"/>
      <c r="AB566" s="35"/>
      <c r="AC566" s="33"/>
      <c r="AD566" s="35"/>
      <c r="AE566" s="35"/>
      <c r="AF566" s="33"/>
      <c r="AG566" s="31"/>
      <c r="AH566" s="35"/>
      <c r="AI566" s="33"/>
      <c r="AJ566" s="29"/>
      <c r="AK566" s="57"/>
    </row>
    <row r="567" spans="1:37" ht="16.5" customHeight="1">
      <c r="A567" s="30"/>
      <c r="B567" s="31"/>
      <c r="C567" s="31"/>
      <c r="D567" s="31"/>
      <c r="E567" s="33"/>
      <c r="F567" s="34"/>
      <c r="G567" s="35"/>
      <c r="H567" s="36" t="str">
        <f t="shared" si="66"/>
        <v/>
      </c>
      <c r="I567" s="34"/>
      <c r="J567" s="35"/>
      <c r="K567" s="36" t="str">
        <f t="shared" si="67"/>
        <v/>
      </c>
      <c r="L567" s="34"/>
      <c r="M567" s="37" t="str">
        <f t="shared" si="68"/>
        <v xml:space="preserve"> </v>
      </c>
      <c r="N567" s="36" t="str">
        <f t="shared" si="69"/>
        <v xml:space="preserve"> </v>
      </c>
      <c r="O567" s="38" t="str">
        <f t="shared" si="70"/>
        <v xml:space="preserve"> </v>
      </c>
      <c r="P567" s="37" t="str">
        <f t="shared" si="71"/>
        <v xml:space="preserve"> </v>
      </c>
      <c r="Q567" s="36" t="str">
        <f t="shared" si="72"/>
        <v xml:space="preserve"> </v>
      </c>
      <c r="R567" s="29"/>
      <c r="S567" s="51"/>
      <c r="T567" s="72"/>
      <c r="U567" s="72"/>
      <c r="V567" s="72"/>
      <c r="W567" s="36"/>
      <c r="X567" s="37"/>
      <c r="Y567" s="37"/>
      <c r="Z567" s="36"/>
      <c r="AA567" s="37"/>
      <c r="AB567" s="37"/>
      <c r="AC567" s="36"/>
      <c r="AD567" s="37"/>
      <c r="AE567" s="37"/>
      <c r="AF567" s="36"/>
      <c r="AG567" s="72"/>
      <c r="AH567" s="37"/>
      <c r="AI567" s="36"/>
      <c r="AJ567" s="17"/>
      <c r="AK567" s="57"/>
    </row>
    <row r="568" spans="1:37" ht="16.5" customHeight="1">
      <c r="A568" s="30"/>
      <c r="B568" s="31"/>
      <c r="C568" s="31"/>
      <c r="D568" s="31"/>
      <c r="E568" s="33"/>
      <c r="F568" s="34"/>
      <c r="G568" s="35"/>
      <c r="H568" s="36" t="str">
        <f t="shared" si="66"/>
        <v/>
      </c>
      <c r="I568" s="34"/>
      <c r="J568" s="35"/>
      <c r="K568" s="36" t="str">
        <f t="shared" si="67"/>
        <v/>
      </c>
      <c r="L568" s="34"/>
      <c r="M568" s="37" t="str">
        <f t="shared" si="68"/>
        <v xml:space="preserve"> </v>
      </c>
      <c r="N568" s="36" t="str">
        <f t="shared" si="69"/>
        <v xml:space="preserve"> </v>
      </c>
      <c r="O568" s="38" t="str">
        <f t="shared" si="70"/>
        <v xml:space="preserve"> </v>
      </c>
      <c r="P568" s="37" t="str">
        <f t="shared" si="71"/>
        <v xml:space="preserve"> </v>
      </c>
      <c r="Q568" s="36" t="str">
        <f t="shared" si="72"/>
        <v xml:space="preserve"> </v>
      </c>
      <c r="R568" s="29"/>
      <c r="S568" s="30"/>
      <c r="T568" s="31"/>
      <c r="U568" s="31"/>
      <c r="V568" s="31"/>
      <c r="W568" s="33"/>
      <c r="X568" s="35"/>
      <c r="Y568" s="35"/>
      <c r="Z568" s="33"/>
      <c r="AA568" s="35"/>
      <c r="AB568" s="35"/>
      <c r="AC568" s="33"/>
      <c r="AD568" s="35"/>
      <c r="AE568" s="35"/>
      <c r="AF568" s="33"/>
      <c r="AG568" s="31"/>
      <c r="AH568" s="35"/>
      <c r="AI568" s="33"/>
      <c r="AJ568" s="29"/>
      <c r="AK568" s="57"/>
    </row>
    <row r="569" spans="1:37" ht="16.5" customHeight="1">
      <c r="A569" s="30"/>
      <c r="B569" s="31"/>
      <c r="C569" s="31"/>
      <c r="D569" s="31"/>
      <c r="E569" s="33"/>
      <c r="F569" s="34"/>
      <c r="G569" s="35"/>
      <c r="H569" s="36" t="str">
        <f t="shared" si="66"/>
        <v/>
      </c>
      <c r="I569" s="34"/>
      <c r="J569" s="35"/>
      <c r="K569" s="36" t="str">
        <f t="shared" si="67"/>
        <v/>
      </c>
      <c r="L569" s="34"/>
      <c r="M569" s="37" t="str">
        <f t="shared" si="68"/>
        <v xml:space="preserve"> </v>
      </c>
      <c r="N569" s="36" t="str">
        <f t="shared" si="69"/>
        <v xml:space="preserve"> </v>
      </c>
      <c r="O569" s="38" t="str">
        <f t="shared" si="70"/>
        <v xml:space="preserve"> </v>
      </c>
      <c r="P569" s="37" t="str">
        <f t="shared" si="71"/>
        <v xml:space="preserve"> </v>
      </c>
      <c r="Q569" s="36" t="str">
        <f t="shared" si="72"/>
        <v xml:space="preserve"> </v>
      </c>
      <c r="R569" s="29"/>
      <c r="S569" s="51"/>
      <c r="T569" s="72"/>
      <c r="U569" s="72"/>
      <c r="V569" s="72"/>
      <c r="W569" s="36"/>
      <c r="X569" s="37"/>
      <c r="Y569" s="37"/>
      <c r="Z569" s="36"/>
      <c r="AA569" s="37"/>
      <c r="AB569" s="37"/>
      <c r="AC569" s="36"/>
      <c r="AD569" s="37"/>
      <c r="AE569" s="37"/>
      <c r="AF569" s="36"/>
      <c r="AG569" s="72"/>
      <c r="AH569" s="37"/>
      <c r="AI569" s="36"/>
      <c r="AJ569" s="17"/>
      <c r="AK569" s="57"/>
    </row>
    <row r="570" spans="1:37" ht="16.5" customHeight="1">
      <c r="A570" s="30"/>
      <c r="B570" s="31"/>
      <c r="C570" s="31"/>
      <c r="D570" s="31"/>
      <c r="E570" s="33"/>
      <c r="F570" s="34"/>
      <c r="G570" s="35"/>
      <c r="H570" s="36" t="str">
        <f t="shared" si="66"/>
        <v/>
      </c>
      <c r="I570" s="34"/>
      <c r="J570" s="35"/>
      <c r="K570" s="36" t="str">
        <f t="shared" si="67"/>
        <v/>
      </c>
      <c r="L570" s="34"/>
      <c r="M570" s="37" t="str">
        <f t="shared" si="68"/>
        <v xml:space="preserve"> </v>
      </c>
      <c r="N570" s="36" t="str">
        <f t="shared" si="69"/>
        <v xml:space="preserve"> </v>
      </c>
      <c r="O570" s="38" t="str">
        <f t="shared" si="70"/>
        <v xml:space="preserve"> </v>
      </c>
      <c r="P570" s="37" t="str">
        <f t="shared" si="71"/>
        <v xml:space="preserve"> </v>
      </c>
      <c r="Q570" s="36" t="str">
        <f t="shared" si="72"/>
        <v xml:space="preserve"> </v>
      </c>
      <c r="R570" s="29"/>
      <c r="S570" s="30"/>
      <c r="T570" s="31"/>
      <c r="U570" s="31"/>
      <c r="V570" s="31"/>
      <c r="W570" s="33"/>
      <c r="X570" s="35"/>
      <c r="Y570" s="35"/>
      <c r="Z570" s="33"/>
      <c r="AA570" s="35"/>
      <c r="AB570" s="35"/>
      <c r="AC570" s="33"/>
      <c r="AD570" s="35"/>
      <c r="AE570" s="35"/>
      <c r="AF570" s="33"/>
      <c r="AG570" s="31"/>
      <c r="AH570" s="35"/>
      <c r="AI570" s="33"/>
      <c r="AJ570" s="29"/>
      <c r="AK570" s="57"/>
    </row>
    <row r="571" spans="1:37" ht="16.5" customHeight="1">
      <c r="A571" s="30"/>
      <c r="B571" s="31"/>
      <c r="C571" s="31"/>
      <c r="D571" s="31"/>
      <c r="E571" s="33"/>
      <c r="F571" s="34"/>
      <c r="G571" s="35"/>
      <c r="H571" s="36" t="str">
        <f t="shared" si="66"/>
        <v/>
      </c>
      <c r="I571" s="34"/>
      <c r="J571" s="35"/>
      <c r="K571" s="36" t="str">
        <f t="shared" si="67"/>
        <v/>
      </c>
      <c r="L571" s="34"/>
      <c r="M571" s="37" t="str">
        <f t="shared" si="68"/>
        <v xml:space="preserve"> </v>
      </c>
      <c r="N571" s="36" t="str">
        <f t="shared" si="69"/>
        <v xml:space="preserve"> </v>
      </c>
      <c r="O571" s="38" t="str">
        <f t="shared" si="70"/>
        <v xml:space="preserve"> </v>
      </c>
      <c r="P571" s="37" t="str">
        <f t="shared" si="71"/>
        <v xml:space="preserve"> </v>
      </c>
      <c r="Q571" s="36" t="str">
        <f t="shared" si="72"/>
        <v xml:space="preserve"> </v>
      </c>
      <c r="R571" s="29"/>
      <c r="S571" s="51"/>
      <c r="T571" s="72"/>
      <c r="U571" s="72"/>
      <c r="V571" s="72"/>
      <c r="W571" s="36"/>
      <c r="X571" s="37"/>
      <c r="Y571" s="37"/>
      <c r="Z571" s="36"/>
      <c r="AA571" s="37"/>
      <c r="AB571" s="37"/>
      <c r="AC571" s="36"/>
      <c r="AD571" s="37"/>
      <c r="AE571" s="37"/>
      <c r="AF571" s="36"/>
      <c r="AG571" s="72"/>
      <c r="AH571" s="37"/>
      <c r="AI571" s="36"/>
      <c r="AJ571" s="17"/>
      <c r="AK571" s="57"/>
    </row>
    <row r="572" spans="1:37" ht="16.5" customHeight="1">
      <c r="A572" s="30"/>
      <c r="B572" s="31"/>
      <c r="C572" s="31"/>
      <c r="D572" s="31"/>
      <c r="E572" s="33"/>
      <c r="F572" s="34"/>
      <c r="G572" s="35"/>
      <c r="H572" s="36" t="str">
        <f t="shared" si="66"/>
        <v/>
      </c>
      <c r="I572" s="34"/>
      <c r="J572" s="35"/>
      <c r="K572" s="36" t="str">
        <f t="shared" si="67"/>
        <v/>
      </c>
      <c r="L572" s="34"/>
      <c r="M572" s="37" t="str">
        <f t="shared" si="68"/>
        <v xml:space="preserve"> </v>
      </c>
      <c r="N572" s="36" t="str">
        <f t="shared" si="69"/>
        <v xml:space="preserve"> </v>
      </c>
      <c r="O572" s="38" t="str">
        <f t="shared" si="70"/>
        <v xml:space="preserve"> </v>
      </c>
      <c r="P572" s="37" t="str">
        <f t="shared" si="71"/>
        <v xml:space="preserve"> </v>
      </c>
      <c r="Q572" s="36" t="str">
        <f t="shared" si="72"/>
        <v xml:space="preserve"> </v>
      </c>
      <c r="R572" s="29"/>
      <c r="S572" s="30"/>
      <c r="T572" s="31"/>
      <c r="U572" s="31"/>
      <c r="V572" s="31"/>
      <c r="W572" s="33"/>
      <c r="X572" s="35"/>
      <c r="Y572" s="35"/>
      <c r="Z572" s="33"/>
      <c r="AA572" s="35"/>
      <c r="AB572" s="35"/>
      <c r="AC572" s="33"/>
      <c r="AD572" s="35"/>
      <c r="AE572" s="35"/>
      <c r="AF572" s="33"/>
      <c r="AG572" s="31"/>
      <c r="AH572" s="35"/>
      <c r="AI572" s="33"/>
      <c r="AJ572" s="29"/>
      <c r="AK572" s="57"/>
    </row>
    <row r="573" spans="1:37" ht="16.5" customHeight="1">
      <c r="A573" s="30"/>
      <c r="B573" s="31"/>
      <c r="C573" s="31"/>
      <c r="D573" s="31"/>
      <c r="E573" s="33"/>
      <c r="F573" s="34"/>
      <c r="G573" s="35"/>
      <c r="H573" s="36" t="str">
        <f t="shared" ref="H573:H827" si="73">IF(F573="","",F573*G573)</f>
        <v/>
      </c>
      <c r="I573" s="34"/>
      <c r="J573" s="35"/>
      <c r="K573" s="36" t="str">
        <f t="shared" ref="K573:K827" si="74">IF(I573="","",I573*J573)</f>
        <v/>
      </c>
      <c r="L573" s="34"/>
      <c r="M573" s="37" t="str">
        <f t="shared" ref="M573:M827" si="75">IF(J573=0," ",J573)</f>
        <v xml:space="preserve"> </v>
      </c>
      <c r="N573" s="36" t="str">
        <f t="shared" ref="N573:N827" si="76">IFERROR(L573*M573," ")</f>
        <v xml:space="preserve"> </v>
      </c>
      <c r="O573" s="38" t="str">
        <f t="shared" ref="O573:O827" si="77">IF(((F573+I573)-L573)=0," ",(F573+I573)-L573)</f>
        <v xml:space="preserve"> </v>
      </c>
      <c r="P573" s="37" t="str">
        <f t="shared" ref="P573:P827" si="78">M573</f>
        <v xml:space="preserve"> </v>
      </c>
      <c r="Q573" s="36" t="str">
        <f t="shared" ref="Q573:Q827" si="79">IFERROR((H573+K573)-N573," ")</f>
        <v xml:space="preserve"> </v>
      </c>
      <c r="R573" s="29"/>
      <c r="S573" s="51"/>
      <c r="T573" s="72"/>
      <c r="U573" s="72"/>
      <c r="V573" s="72"/>
      <c r="W573" s="36"/>
      <c r="X573" s="37"/>
      <c r="Y573" s="37"/>
      <c r="Z573" s="36"/>
      <c r="AA573" s="37"/>
      <c r="AB573" s="37"/>
      <c r="AC573" s="36"/>
      <c r="AD573" s="37"/>
      <c r="AE573" s="37"/>
      <c r="AF573" s="36"/>
      <c r="AG573" s="72"/>
      <c r="AH573" s="37"/>
      <c r="AI573" s="36"/>
      <c r="AJ573" s="17"/>
      <c r="AK573" s="57"/>
    </row>
    <row r="574" spans="1:37" ht="16.5" customHeight="1">
      <c r="A574" s="30"/>
      <c r="B574" s="31"/>
      <c r="C574" s="31"/>
      <c r="D574" s="31"/>
      <c r="E574" s="33"/>
      <c r="F574" s="34"/>
      <c r="G574" s="35"/>
      <c r="H574" s="36" t="str">
        <f t="shared" si="73"/>
        <v/>
      </c>
      <c r="I574" s="34"/>
      <c r="J574" s="35"/>
      <c r="K574" s="36" t="str">
        <f t="shared" si="74"/>
        <v/>
      </c>
      <c r="L574" s="34"/>
      <c r="M574" s="37" t="str">
        <f t="shared" si="75"/>
        <v xml:space="preserve"> </v>
      </c>
      <c r="N574" s="36" t="str">
        <f t="shared" si="76"/>
        <v xml:space="preserve"> </v>
      </c>
      <c r="O574" s="38" t="str">
        <f t="shared" si="77"/>
        <v xml:space="preserve"> </v>
      </c>
      <c r="P574" s="37" t="str">
        <f t="shared" si="78"/>
        <v xml:space="preserve"> </v>
      </c>
      <c r="Q574" s="36" t="str">
        <f t="shared" si="79"/>
        <v xml:space="preserve"> </v>
      </c>
      <c r="R574" s="29"/>
      <c r="S574" s="30"/>
      <c r="T574" s="31"/>
      <c r="U574" s="31"/>
      <c r="V574" s="31"/>
      <c r="W574" s="33"/>
      <c r="X574" s="35"/>
      <c r="Y574" s="35"/>
      <c r="Z574" s="33"/>
      <c r="AA574" s="35"/>
      <c r="AB574" s="35"/>
      <c r="AC574" s="33"/>
      <c r="AD574" s="35"/>
      <c r="AE574" s="35"/>
      <c r="AF574" s="33"/>
      <c r="AG574" s="31"/>
      <c r="AH574" s="35"/>
      <c r="AI574" s="33"/>
      <c r="AJ574" s="29"/>
      <c r="AK574" s="57"/>
    </row>
    <row r="575" spans="1:37" ht="16.5" customHeight="1">
      <c r="A575" s="30"/>
      <c r="B575" s="31"/>
      <c r="C575" s="31"/>
      <c r="D575" s="31"/>
      <c r="E575" s="33"/>
      <c r="F575" s="34"/>
      <c r="G575" s="35"/>
      <c r="H575" s="36" t="str">
        <f t="shared" si="73"/>
        <v/>
      </c>
      <c r="I575" s="34"/>
      <c r="J575" s="35"/>
      <c r="K575" s="36" t="str">
        <f t="shared" si="74"/>
        <v/>
      </c>
      <c r="L575" s="34"/>
      <c r="M575" s="37" t="str">
        <f t="shared" si="75"/>
        <v xml:space="preserve"> </v>
      </c>
      <c r="N575" s="36" t="str">
        <f t="shared" si="76"/>
        <v xml:space="preserve"> </v>
      </c>
      <c r="O575" s="38" t="str">
        <f t="shared" si="77"/>
        <v xml:space="preserve"> </v>
      </c>
      <c r="P575" s="37" t="str">
        <f t="shared" si="78"/>
        <v xml:space="preserve"> </v>
      </c>
      <c r="Q575" s="36" t="str">
        <f t="shared" si="79"/>
        <v xml:space="preserve"> </v>
      </c>
      <c r="R575" s="29"/>
      <c r="S575" s="51"/>
      <c r="T575" s="72"/>
      <c r="U575" s="72"/>
      <c r="V575" s="72"/>
      <c r="W575" s="36"/>
      <c r="X575" s="37"/>
      <c r="Y575" s="37"/>
      <c r="Z575" s="36"/>
      <c r="AA575" s="37"/>
      <c r="AB575" s="37"/>
      <c r="AC575" s="36"/>
      <c r="AD575" s="37"/>
      <c r="AE575" s="37"/>
      <c r="AF575" s="36"/>
      <c r="AG575" s="72"/>
      <c r="AH575" s="37"/>
      <c r="AI575" s="36"/>
      <c r="AJ575" s="17"/>
      <c r="AK575" s="57"/>
    </row>
    <row r="576" spans="1:37" ht="16.5" customHeight="1">
      <c r="A576" s="30"/>
      <c r="B576" s="31"/>
      <c r="C576" s="31"/>
      <c r="D576" s="31"/>
      <c r="E576" s="33"/>
      <c r="F576" s="34"/>
      <c r="G576" s="35"/>
      <c r="H576" s="36" t="str">
        <f t="shared" si="73"/>
        <v/>
      </c>
      <c r="I576" s="34"/>
      <c r="J576" s="35"/>
      <c r="K576" s="36" t="str">
        <f t="shared" si="74"/>
        <v/>
      </c>
      <c r="L576" s="34"/>
      <c r="M576" s="37" t="str">
        <f t="shared" si="75"/>
        <v xml:space="preserve"> </v>
      </c>
      <c r="N576" s="36" t="str">
        <f t="shared" si="76"/>
        <v xml:space="preserve"> </v>
      </c>
      <c r="O576" s="38" t="str">
        <f t="shared" si="77"/>
        <v xml:space="preserve"> </v>
      </c>
      <c r="P576" s="37" t="str">
        <f t="shared" si="78"/>
        <v xml:space="preserve"> </v>
      </c>
      <c r="Q576" s="36" t="str">
        <f t="shared" si="79"/>
        <v xml:space="preserve"> </v>
      </c>
      <c r="R576" s="29"/>
      <c r="S576" s="30"/>
      <c r="T576" s="31"/>
      <c r="U576" s="31"/>
      <c r="V576" s="31"/>
      <c r="W576" s="33"/>
      <c r="X576" s="35"/>
      <c r="Y576" s="35"/>
      <c r="Z576" s="33"/>
      <c r="AA576" s="35"/>
      <c r="AB576" s="35"/>
      <c r="AC576" s="33"/>
      <c r="AD576" s="35"/>
      <c r="AE576" s="35"/>
      <c r="AF576" s="33"/>
      <c r="AG576" s="31"/>
      <c r="AH576" s="35"/>
      <c r="AI576" s="33"/>
      <c r="AJ576" s="29"/>
      <c r="AK576" s="57"/>
    </row>
    <row r="577" spans="1:37" ht="16.5" customHeight="1">
      <c r="A577" s="30"/>
      <c r="B577" s="31"/>
      <c r="C577" s="31"/>
      <c r="D577" s="31"/>
      <c r="E577" s="33"/>
      <c r="F577" s="34"/>
      <c r="G577" s="35"/>
      <c r="H577" s="36" t="str">
        <f t="shared" si="73"/>
        <v/>
      </c>
      <c r="I577" s="34"/>
      <c r="J577" s="35"/>
      <c r="K577" s="36" t="str">
        <f t="shared" si="74"/>
        <v/>
      </c>
      <c r="L577" s="34"/>
      <c r="M577" s="37" t="str">
        <f t="shared" si="75"/>
        <v xml:space="preserve"> </v>
      </c>
      <c r="N577" s="36" t="str">
        <f t="shared" si="76"/>
        <v xml:space="preserve"> </v>
      </c>
      <c r="O577" s="38" t="str">
        <f t="shared" si="77"/>
        <v xml:space="preserve"> </v>
      </c>
      <c r="P577" s="37" t="str">
        <f t="shared" si="78"/>
        <v xml:space="preserve"> </v>
      </c>
      <c r="Q577" s="36" t="str">
        <f t="shared" si="79"/>
        <v xml:space="preserve"> </v>
      </c>
      <c r="R577" s="29"/>
      <c r="S577" s="51"/>
      <c r="T577" s="72"/>
      <c r="U577" s="72"/>
      <c r="V577" s="72"/>
      <c r="W577" s="36"/>
      <c r="X577" s="37"/>
      <c r="Y577" s="37"/>
      <c r="Z577" s="36"/>
      <c r="AA577" s="37"/>
      <c r="AB577" s="37"/>
      <c r="AC577" s="36"/>
      <c r="AD577" s="37"/>
      <c r="AE577" s="37"/>
      <c r="AF577" s="36"/>
      <c r="AG577" s="72"/>
      <c r="AH577" s="37"/>
      <c r="AI577" s="36"/>
      <c r="AJ577" s="17"/>
      <c r="AK577" s="57"/>
    </row>
    <row r="578" spans="1:37" ht="16.5" customHeight="1">
      <c r="A578" s="30"/>
      <c r="B578" s="31"/>
      <c r="C578" s="31"/>
      <c r="D578" s="31"/>
      <c r="E578" s="33"/>
      <c r="F578" s="34"/>
      <c r="G578" s="35"/>
      <c r="H578" s="36" t="str">
        <f t="shared" si="73"/>
        <v/>
      </c>
      <c r="I578" s="34"/>
      <c r="J578" s="35"/>
      <c r="K578" s="36" t="str">
        <f t="shared" si="74"/>
        <v/>
      </c>
      <c r="L578" s="34"/>
      <c r="M578" s="37" t="str">
        <f t="shared" si="75"/>
        <v xml:space="preserve"> </v>
      </c>
      <c r="N578" s="36" t="str">
        <f t="shared" si="76"/>
        <v xml:space="preserve"> </v>
      </c>
      <c r="O578" s="38" t="str">
        <f t="shared" si="77"/>
        <v xml:space="preserve"> </v>
      </c>
      <c r="P578" s="37" t="str">
        <f t="shared" si="78"/>
        <v xml:space="preserve"> </v>
      </c>
      <c r="Q578" s="36" t="str">
        <f t="shared" si="79"/>
        <v xml:space="preserve"> </v>
      </c>
      <c r="R578" s="29"/>
      <c r="S578" s="30"/>
      <c r="T578" s="31"/>
      <c r="U578" s="31"/>
      <c r="V578" s="31"/>
      <c r="W578" s="33"/>
      <c r="X578" s="35"/>
      <c r="Y578" s="35"/>
      <c r="Z578" s="33"/>
      <c r="AA578" s="35"/>
      <c r="AB578" s="35"/>
      <c r="AC578" s="33"/>
      <c r="AD578" s="35"/>
      <c r="AE578" s="35"/>
      <c r="AF578" s="33"/>
      <c r="AG578" s="31"/>
      <c r="AH578" s="35"/>
      <c r="AI578" s="33"/>
      <c r="AJ578" s="29"/>
      <c r="AK578" s="57"/>
    </row>
    <row r="579" spans="1:37" ht="16.5" customHeight="1">
      <c r="A579" s="30"/>
      <c r="B579" s="31"/>
      <c r="C579" s="31"/>
      <c r="D579" s="31"/>
      <c r="E579" s="33"/>
      <c r="F579" s="34"/>
      <c r="G579" s="35"/>
      <c r="H579" s="36" t="str">
        <f t="shared" si="73"/>
        <v/>
      </c>
      <c r="I579" s="34"/>
      <c r="J579" s="35"/>
      <c r="K579" s="36" t="str">
        <f t="shared" si="74"/>
        <v/>
      </c>
      <c r="L579" s="34"/>
      <c r="M579" s="37" t="str">
        <f t="shared" si="75"/>
        <v xml:space="preserve"> </v>
      </c>
      <c r="N579" s="36" t="str">
        <f t="shared" si="76"/>
        <v xml:space="preserve"> </v>
      </c>
      <c r="O579" s="38" t="str">
        <f t="shared" si="77"/>
        <v xml:space="preserve"> </v>
      </c>
      <c r="P579" s="37" t="str">
        <f t="shared" si="78"/>
        <v xml:space="preserve"> </v>
      </c>
      <c r="Q579" s="36" t="str">
        <f t="shared" si="79"/>
        <v xml:space="preserve"> </v>
      </c>
      <c r="R579" s="29"/>
      <c r="S579" s="51"/>
      <c r="T579" s="72"/>
      <c r="U579" s="72"/>
      <c r="V579" s="72"/>
      <c r="W579" s="36"/>
      <c r="X579" s="37"/>
      <c r="Y579" s="37"/>
      <c r="Z579" s="36"/>
      <c r="AA579" s="37"/>
      <c r="AB579" s="37"/>
      <c r="AC579" s="36"/>
      <c r="AD579" s="37"/>
      <c r="AE579" s="37"/>
      <c r="AF579" s="36"/>
      <c r="AG579" s="72"/>
      <c r="AH579" s="37"/>
      <c r="AI579" s="36"/>
      <c r="AJ579" s="17"/>
      <c r="AK579" s="57"/>
    </row>
    <row r="580" spans="1:37" ht="16.5" customHeight="1">
      <c r="A580" s="30"/>
      <c r="B580" s="31"/>
      <c r="C580" s="31"/>
      <c r="D580" s="31"/>
      <c r="E580" s="33"/>
      <c r="F580" s="34"/>
      <c r="G580" s="35"/>
      <c r="H580" s="36" t="str">
        <f t="shared" si="73"/>
        <v/>
      </c>
      <c r="I580" s="34"/>
      <c r="J580" s="35"/>
      <c r="K580" s="36" t="str">
        <f t="shared" si="74"/>
        <v/>
      </c>
      <c r="L580" s="34"/>
      <c r="M580" s="37" t="str">
        <f t="shared" si="75"/>
        <v xml:space="preserve"> </v>
      </c>
      <c r="N580" s="36" t="str">
        <f t="shared" si="76"/>
        <v xml:space="preserve"> </v>
      </c>
      <c r="O580" s="38" t="str">
        <f t="shared" si="77"/>
        <v xml:space="preserve"> </v>
      </c>
      <c r="P580" s="37" t="str">
        <f t="shared" si="78"/>
        <v xml:space="preserve"> </v>
      </c>
      <c r="Q580" s="36" t="str">
        <f t="shared" si="79"/>
        <v xml:space="preserve"> </v>
      </c>
      <c r="R580" s="29"/>
      <c r="S580" s="30"/>
      <c r="T580" s="31"/>
      <c r="U580" s="31"/>
      <c r="V580" s="31"/>
      <c r="W580" s="33"/>
      <c r="X580" s="35"/>
      <c r="Y580" s="35"/>
      <c r="Z580" s="33"/>
      <c r="AA580" s="35"/>
      <c r="AB580" s="35"/>
      <c r="AC580" s="33"/>
      <c r="AD580" s="35"/>
      <c r="AE580" s="35"/>
      <c r="AF580" s="33"/>
      <c r="AG580" s="31"/>
      <c r="AH580" s="35"/>
      <c r="AI580" s="33"/>
      <c r="AJ580" s="29"/>
      <c r="AK580" s="57"/>
    </row>
    <row r="581" spans="1:37" ht="16.5" customHeight="1">
      <c r="A581" s="30"/>
      <c r="B581" s="31"/>
      <c r="C581" s="31"/>
      <c r="D581" s="31"/>
      <c r="E581" s="33"/>
      <c r="F581" s="34"/>
      <c r="G581" s="35"/>
      <c r="H581" s="36" t="str">
        <f t="shared" si="73"/>
        <v/>
      </c>
      <c r="I581" s="34"/>
      <c r="J581" s="35"/>
      <c r="K581" s="36" t="str">
        <f t="shared" si="74"/>
        <v/>
      </c>
      <c r="L581" s="34"/>
      <c r="M581" s="37" t="str">
        <f t="shared" si="75"/>
        <v xml:space="preserve"> </v>
      </c>
      <c r="N581" s="36" t="str">
        <f t="shared" si="76"/>
        <v xml:space="preserve"> </v>
      </c>
      <c r="O581" s="38" t="str">
        <f t="shared" si="77"/>
        <v xml:space="preserve"> </v>
      </c>
      <c r="P581" s="37" t="str">
        <f t="shared" si="78"/>
        <v xml:space="preserve"> </v>
      </c>
      <c r="Q581" s="36" t="str">
        <f t="shared" si="79"/>
        <v xml:space="preserve"> </v>
      </c>
      <c r="R581" s="29"/>
      <c r="S581" s="51"/>
      <c r="T581" s="72"/>
      <c r="U581" s="72"/>
      <c r="V581" s="72"/>
      <c r="W581" s="36"/>
      <c r="X581" s="37"/>
      <c r="Y581" s="37"/>
      <c r="Z581" s="36"/>
      <c r="AA581" s="37"/>
      <c r="AB581" s="37"/>
      <c r="AC581" s="36"/>
      <c r="AD581" s="37"/>
      <c r="AE581" s="37"/>
      <c r="AF581" s="36"/>
      <c r="AG581" s="72"/>
      <c r="AH581" s="37"/>
      <c r="AI581" s="36"/>
      <c r="AJ581" s="17"/>
      <c r="AK581" s="57"/>
    </row>
    <row r="582" spans="1:37" ht="16.5" customHeight="1">
      <c r="A582" s="30"/>
      <c r="B582" s="31"/>
      <c r="C582" s="31"/>
      <c r="D582" s="31"/>
      <c r="E582" s="33"/>
      <c r="F582" s="34"/>
      <c r="G582" s="35"/>
      <c r="H582" s="36" t="str">
        <f t="shared" si="73"/>
        <v/>
      </c>
      <c r="I582" s="34"/>
      <c r="J582" s="35"/>
      <c r="K582" s="36" t="str">
        <f t="shared" si="74"/>
        <v/>
      </c>
      <c r="L582" s="34"/>
      <c r="M582" s="37" t="str">
        <f t="shared" si="75"/>
        <v xml:space="preserve"> </v>
      </c>
      <c r="N582" s="36" t="str">
        <f t="shared" si="76"/>
        <v xml:space="preserve"> </v>
      </c>
      <c r="O582" s="38" t="str">
        <f t="shared" si="77"/>
        <v xml:space="preserve"> </v>
      </c>
      <c r="P582" s="37" t="str">
        <f t="shared" si="78"/>
        <v xml:space="preserve"> </v>
      </c>
      <c r="Q582" s="36" t="str">
        <f t="shared" si="79"/>
        <v xml:space="preserve"> </v>
      </c>
      <c r="R582" s="29"/>
      <c r="S582" s="30"/>
      <c r="T582" s="31"/>
      <c r="U582" s="31"/>
      <c r="V582" s="31"/>
      <c r="W582" s="33"/>
      <c r="X582" s="35"/>
      <c r="Y582" s="35"/>
      <c r="Z582" s="33"/>
      <c r="AA582" s="35"/>
      <c r="AB582" s="35"/>
      <c r="AC582" s="33"/>
      <c r="AD582" s="35"/>
      <c r="AE582" s="35"/>
      <c r="AF582" s="33"/>
      <c r="AG582" s="31"/>
      <c r="AH582" s="35"/>
      <c r="AI582" s="33"/>
      <c r="AJ582" s="29"/>
      <c r="AK582" s="57"/>
    </row>
    <row r="583" spans="1:37" ht="16.5" customHeight="1">
      <c r="A583" s="30"/>
      <c r="B583" s="31"/>
      <c r="C583" s="31"/>
      <c r="D583" s="31"/>
      <c r="E583" s="33"/>
      <c r="F583" s="34"/>
      <c r="G583" s="35"/>
      <c r="H583" s="36" t="str">
        <f t="shared" si="73"/>
        <v/>
      </c>
      <c r="I583" s="34"/>
      <c r="J583" s="35"/>
      <c r="K583" s="36" t="str">
        <f t="shared" si="74"/>
        <v/>
      </c>
      <c r="L583" s="34"/>
      <c r="M583" s="37" t="str">
        <f t="shared" si="75"/>
        <v xml:space="preserve"> </v>
      </c>
      <c r="N583" s="36" t="str">
        <f t="shared" si="76"/>
        <v xml:space="preserve"> </v>
      </c>
      <c r="O583" s="38" t="str">
        <f t="shared" si="77"/>
        <v xml:space="preserve"> </v>
      </c>
      <c r="P583" s="37" t="str">
        <f t="shared" si="78"/>
        <v xml:space="preserve"> </v>
      </c>
      <c r="Q583" s="36" t="str">
        <f t="shared" si="79"/>
        <v xml:space="preserve"> </v>
      </c>
      <c r="R583" s="29"/>
      <c r="S583" s="51"/>
      <c r="T583" s="72"/>
      <c r="U583" s="72"/>
      <c r="V583" s="72"/>
      <c r="W583" s="36"/>
      <c r="X583" s="37"/>
      <c r="Y583" s="37"/>
      <c r="Z583" s="36"/>
      <c r="AA583" s="37"/>
      <c r="AB583" s="37"/>
      <c r="AC583" s="36"/>
      <c r="AD583" s="37"/>
      <c r="AE583" s="37"/>
      <c r="AF583" s="36"/>
      <c r="AG583" s="72"/>
      <c r="AH583" s="37"/>
      <c r="AI583" s="36"/>
      <c r="AJ583" s="17"/>
      <c r="AK583" s="57"/>
    </row>
    <row r="584" spans="1:37" ht="16.5" customHeight="1">
      <c r="A584" s="30"/>
      <c r="B584" s="31"/>
      <c r="C584" s="31"/>
      <c r="D584" s="31"/>
      <c r="E584" s="33"/>
      <c r="F584" s="34"/>
      <c r="G584" s="35"/>
      <c r="H584" s="36" t="str">
        <f t="shared" si="73"/>
        <v/>
      </c>
      <c r="I584" s="34"/>
      <c r="J584" s="35"/>
      <c r="K584" s="36" t="str">
        <f t="shared" si="74"/>
        <v/>
      </c>
      <c r="L584" s="34"/>
      <c r="M584" s="37" t="str">
        <f t="shared" si="75"/>
        <v xml:space="preserve"> </v>
      </c>
      <c r="N584" s="36" t="str">
        <f t="shared" si="76"/>
        <v xml:space="preserve"> </v>
      </c>
      <c r="O584" s="38" t="str">
        <f t="shared" si="77"/>
        <v xml:space="preserve"> </v>
      </c>
      <c r="P584" s="37" t="str">
        <f t="shared" si="78"/>
        <v xml:space="preserve"> </v>
      </c>
      <c r="Q584" s="36" t="str">
        <f t="shared" si="79"/>
        <v xml:space="preserve"> </v>
      </c>
      <c r="R584" s="29"/>
      <c r="S584" s="30"/>
      <c r="T584" s="31"/>
      <c r="U584" s="31"/>
      <c r="V584" s="31"/>
      <c r="W584" s="33"/>
      <c r="X584" s="35"/>
      <c r="Y584" s="35"/>
      <c r="Z584" s="33"/>
      <c r="AA584" s="35"/>
      <c r="AB584" s="35"/>
      <c r="AC584" s="33"/>
      <c r="AD584" s="35"/>
      <c r="AE584" s="35"/>
      <c r="AF584" s="33"/>
      <c r="AG584" s="31"/>
      <c r="AH584" s="35"/>
      <c r="AI584" s="33"/>
      <c r="AJ584" s="29"/>
      <c r="AK584" s="57"/>
    </row>
    <row r="585" spans="1:37" ht="16.5" customHeight="1">
      <c r="A585" s="30"/>
      <c r="B585" s="31"/>
      <c r="C585" s="31"/>
      <c r="D585" s="31"/>
      <c r="E585" s="33"/>
      <c r="F585" s="34"/>
      <c r="G585" s="35"/>
      <c r="H585" s="36" t="str">
        <f t="shared" si="73"/>
        <v/>
      </c>
      <c r="I585" s="34"/>
      <c r="J585" s="35"/>
      <c r="K585" s="36" t="str">
        <f t="shared" si="74"/>
        <v/>
      </c>
      <c r="L585" s="34"/>
      <c r="M585" s="37" t="str">
        <f t="shared" si="75"/>
        <v xml:space="preserve"> </v>
      </c>
      <c r="N585" s="36" t="str">
        <f t="shared" si="76"/>
        <v xml:space="preserve"> </v>
      </c>
      <c r="O585" s="38" t="str">
        <f t="shared" si="77"/>
        <v xml:space="preserve"> </v>
      </c>
      <c r="P585" s="37" t="str">
        <f t="shared" si="78"/>
        <v xml:space="preserve"> </v>
      </c>
      <c r="Q585" s="36" t="str">
        <f t="shared" si="79"/>
        <v xml:space="preserve"> </v>
      </c>
      <c r="R585" s="29"/>
      <c r="S585" s="51"/>
      <c r="T585" s="72"/>
      <c r="U585" s="72"/>
      <c r="V585" s="72"/>
      <c r="W585" s="36"/>
      <c r="X585" s="37"/>
      <c r="Y585" s="37"/>
      <c r="Z585" s="36"/>
      <c r="AA585" s="37"/>
      <c r="AB585" s="37"/>
      <c r="AC585" s="36"/>
      <c r="AD585" s="37"/>
      <c r="AE585" s="37"/>
      <c r="AF585" s="36"/>
      <c r="AG585" s="72"/>
      <c r="AH585" s="37"/>
      <c r="AI585" s="36"/>
      <c r="AJ585" s="17"/>
      <c r="AK585" s="57"/>
    </row>
    <row r="586" spans="1:37" ht="16.5" customHeight="1">
      <c r="A586" s="30"/>
      <c r="B586" s="31"/>
      <c r="C586" s="31"/>
      <c r="D586" s="31"/>
      <c r="E586" s="33"/>
      <c r="F586" s="34"/>
      <c r="G586" s="35"/>
      <c r="H586" s="36" t="str">
        <f t="shared" si="73"/>
        <v/>
      </c>
      <c r="I586" s="34"/>
      <c r="J586" s="35"/>
      <c r="K586" s="36" t="str">
        <f t="shared" si="74"/>
        <v/>
      </c>
      <c r="L586" s="34"/>
      <c r="M586" s="37" t="str">
        <f t="shared" si="75"/>
        <v xml:space="preserve"> </v>
      </c>
      <c r="N586" s="36" t="str">
        <f t="shared" si="76"/>
        <v xml:space="preserve"> </v>
      </c>
      <c r="O586" s="38" t="str">
        <f t="shared" si="77"/>
        <v xml:space="preserve"> </v>
      </c>
      <c r="P586" s="37" t="str">
        <f t="shared" si="78"/>
        <v xml:space="preserve"> </v>
      </c>
      <c r="Q586" s="36" t="str">
        <f t="shared" si="79"/>
        <v xml:space="preserve"> </v>
      </c>
      <c r="R586" s="29"/>
      <c r="S586" s="30"/>
      <c r="T586" s="31"/>
      <c r="U586" s="31"/>
      <c r="V586" s="31"/>
      <c r="W586" s="33"/>
      <c r="X586" s="35"/>
      <c r="Y586" s="35"/>
      <c r="Z586" s="33"/>
      <c r="AA586" s="35"/>
      <c r="AB586" s="35"/>
      <c r="AC586" s="33"/>
      <c r="AD586" s="35"/>
      <c r="AE586" s="35"/>
      <c r="AF586" s="33"/>
      <c r="AG586" s="31"/>
      <c r="AH586" s="35"/>
      <c r="AI586" s="33"/>
      <c r="AJ586" s="29"/>
      <c r="AK586" s="57"/>
    </row>
    <row r="587" spans="1:37" ht="16.5" customHeight="1">
      <c r="A587" s="30"/>
      <c r="B587" s="31"/>
      <c r="C587" s="31"/>
      <c r="D587" s="31"/>
      <c r="E587" s="33"/>
      <c r="F587" s="34"/>
      <c r="G587" s="35"/>
      <c r="H587" s="36" t="str">
        <f t="shared" si="73"/>
        <v/>
      </c>
      <c r="I587" s="34"/>
      <c r="J587" s="35"/>
      <c r="K587" s="36" t="str">
        <f t="shared" si="74"/>
        <v/>
      </c>
      <c r="L587" s="34"/>
      <c r="M587" s="37" t="str">
        <f t="shared" si="75"/>
        <v xml:space="preserve"> </v>
      </c>
      <c r="N587" s="36" t="str">
        <f t="shared" si="76"/>
        <v xml:space="preserve"> </v>
      </c>
      <c r="O587" s="38" t="str">
        <f t="shared" si="77"/>
        <v xml:space="preserve"> </v>
      </c>
      <c r="P587" s="37" t="str">
        <f t="shared" si="78"/>
        <v xml:space="preserve"> </v>
      </c>
      <c r="Q587" s="36" t="str">
        <f t="shared" si="79"/>
        <v xml:space="preserve"> </v>
      </c>
      <c r="R587" s="29"/>
      <c r="S587" s="51"/>
      <c r="T587" s="72"/>
      <c r="U587" s="72"/>
      <c r="V587" s="72"/>
      <c r="W587" s="36"/>
      <c r="X587" s="37"/>
      <c r="Y587" s="37"/>
      <c r="Z587" s="36"/>
      <c r="AA587" s="37"/>
      <c r="AB587" s="37"/>
      <c r="AC587" s="36"/>
      <c r="AD587" s="37"/>
      <c r="AE587" s="37"/>
      <c r="AF587" s="36"/>
      <c r="AG587" s="72"/>
      <c r="AH587" s="37"/>
      <c r="AI587" s="36"/>
      <c r="AJ587" s="17"/>
      <c r="AK587" s="57"/>
    </row>
    <row r="588" spans="1:37" ht="16.5" customHeight="1">
      <c r="A588" s="30"/>
      <c r="B588" s="31"/>
      <c r="C588" s="31"/>
      <c r="D588" s="31"/>
      <c r="E588" s="33"/>
      <c r="F588" s="34"/>
      <c r="G588" s="35"/>
      <c r="H588" s="36" t="str">
        <f t="shared" si="73"/>
        <v/>
      </c>
      <c r="I588" s="34"/>
      <c r="J588" s="35"/>
      <c r="K588" s="36" t="str">
        <f t="shared" si="74"/>
        <v/>
      </c>
      <c r="L588" s="34"/>
      <c r="M588" s="37" t="str">
        <f t="shared" si="75"/>
        <v xml:space="preserve"> </v>
      </c>
      <c r="N588" s="36" t="str">
        <f t="shared" si="76"/>
        <v xml:space="preserve"> </v>
      </c>
      <c r="O588" s="38" t="str">
        <f t="shared" si="77"/>
        <v xml:space="preserve"> </v>
      </c>
      <c r="P588" s="37" t="str">
        <f t="shared" si="78"/>
        <v xml:space="preserve"> </v>
      </c>
      <c r="Q588" s="36" t="str">
        <f t="shared" si="79"/>
        <v xml:space="preserve"> </v>
      </c>
      <c r="R588" s="29"/>
      <c r="S588" s="30"/>
      <c r="T588" s="31"/>
      <c r="U588" s="31"/>
      <c r="V588" s="31"/>
      <c r="W588" s="33"/>
      <c r="X588" s="35"/>
      <c r="Y588" s="35"/>
      <c r="Z588" s="33"/>
      <c r="AA588" s="35"/>
      <c r="AB588" s="35"/>
      <c r="AC588" s="33"/>
      <c r="AD588" s="35"/>
      <c r="AE588" s="35"/>
      <c r="AF588" s="33"/>
      <c r="AG588" s="31"/>
      <c r="AH588" s="35"/>
      <c r="AI588" s="33"/>
      <c r="AJ588" s="29"/>
      <c r="AK588" s="57"/>
    </row>
    <row r="589" spans="1:37" ht="16.5" customHeight="1">
      <c r="A589" s="30"/>
      <c r="B589" s="31"/>
      <c r="C589" s="31"/>
      <c r="D589" s="31"/>
      <c r="E589" s="33"/>
      <c r="F589" s="34"/>
      <c r="G589" s="35"/>
      <c r="H589" s="36" t="str">
        <f t="shared" si="73"/>
        <v/>
      </c>
      <c r="I589" s="34"/>
      <c r="J589" s="35"/>
      <c r="K589" s="36" t="str">
        <f t="shared" si="74"/>
        <v/>
      </c>
      <c r="L589" s="34"/>
      <c r="M589" s="37" t="str">
        <f t="shared" si="75"/>
        <v xml:space="preserve"> </v>
      </c>
      <c r="N589" s="36" t="str">
        <f t="shared" si="76"/>
        <v xml:space="preserve"> </v>
      </c>
      <c r="O589" s="38" t="str">
        <f t="shared" si="77"/>
        <v xml:space="preserve"> </v>
      </c>
      <c r="P589" s="37" t="str">
        <f t="shared" si="78"/>
        <v xml:space="preserve"> </v>
      </c>
      <c r="Q589" s="36" t="str">
        <f t="shared" si="79"/>
        <v xml:space="preserve"> </v>
      </c>
      <c r="R589" s="29"/>
      <c r="S589" s="51"/>
      <c r="T589" s="72"/>
      <c r="U589" s="72"/>
      <c r="V589" s="72"/>
      <c r="W589" s="36"/>
      <c r="X589" s="37"/>
      <c r="Y589" s="37"/>
      <c r="Z589" s="36"/>
      <c r="AA589" s="37"/>
      <c r="AB589" s="37"/>
      <c r="AC589" s="36"/>
      <c r="AD589" s="37"/>
      <c r="AE589" s="37"/>
      <c r="AF589" s="36"/>
      <c r="AG589" s="72"/>
      <c r="AH589" s="37"/>
      <c r="AI589" s="36"/>
      <c r="AJ589" s="17"/>
      <c r="AK589" s="57"/>
    </row>
    <row r="590" spans="1:37" ht="16.5" customHeight="1">
      <c r="A590" s="30"/>
      <c r="B590" s="31"/>
      <c r="C590" s="31"/>
      <c r="D590" s="31"/>
      <c r="E590" s="33"/>
      <c r="F590" s="34"/>
      <c r="G590" s="35"/>
      <c r="H590" s="36" t="str">
        <f t="shared" si="73"/>
        <v/>
      </c>
      <c r="I590" s="34"/>
      <c r="J590" s="35"/>
      <c r="K590" s="36" t="str">
        <f t="shared" si="74"/>
        <v/>
      </c>
      <c r="L590" s="34"/>
      <c r="M590" s="37" t="str">
        <f t="shared" si="75"/>
        <v xml:space="preserve"> </v>
      </c>
      <c r="N590" s="36" t="str">
        <f t="shared" si="76"/>
        <v xml:space="preserve"> </v>
      </c>
      <c r="O590" s="38" t="str">
        <f t="shared" si="77"/>
        <v xml:space="preserve"> </v>
      </c>
      <c r="P590" s="37" t="str">
        <f t="shared" si="78"/>
        <v xml:space="preserve"> </v>
      </c>
      <c r="Q590" s="36" t="str">
        <f t="shared" si="79"/>
        <v xml:space="preserve"> </v>
      </c>
      <c r="R590" s="29"/>
      <c r="S590" s="30"/>
      <c r="T590" s="31"/>
      <c r="U590" s="31"/>
      <c r="V590" s="31"/>
      <c r="W590" s="33"/>
      <c r="X590" s="35"/>
      <c r="Y590" s="35"/>
      <c r="Z590" s="33"/>
      <c r="AA590" s="35"/>
      <c r="AB590" s="35"/>
      <c r="AC590" s="33"/>
      <c r="AD590" s="35"/>
      <c r="AE590" s="35"/>
      <c r="AF590" s="33"/>
      <c r="AG590" s="31"/>
      <c r="AH590" s="35"/>
      <c r="AI590" s="33"/>
      <c r="AJ590" s="29"/>
      <c r="AK590" s="57"/>
    </row>
    <row r="591" spans="1:37" ht="16.5" customHeight="1">
      <c r="A591" s="30"/>
      <c r="B591" s="31"/>
      <c r="C591" s="31"/>
      <c r="D591" s="31"/>
      <c r="E591" s="33"/>
      <c r="F591" s="34"/>
      <c r="G591" s="35"/>
      <c r="H591" s="36" t="str">
        <f t="shared" si="73"/>
        <v/>
      </c>
      <c r="I591" s="34"/>
      <c r="J591" s="35"/>
      <c r="K591" s="36" t="str">
        <f t="shared" si="74"/>
        <v/>
      </c>
      <c r="L591" s="34"/>
      <c r="M591" s="37" t="str">
        <f t="shared" si="75"/>
        <v xml:space="preserve"> </v>
      </c>
      <c r="N591" s="36" t="str">
        <f t="shared" si="76"/>
        <v xml:space="preserve"> </v>
      </c>
      <c r="O591" s="38" t="str">
        <f t="shared" si="77"/>
        <v xml:space="preserve"> </v>
      </c>
      <c r="P591" s="37" t="str">
        <f t="shared" si="78"/>
        <v xml:space="preserve"> </v>
      </c>
      <c r="Q591" s="36" t="str">
        <f t="shared" si="79"/>
        <v xml:space="preserve"> </v>
      </c>
      <c r="R591" s="29"/>
      <c r="S591" s="51"/>
      <c r="T591" s="72"/>
      <c r="U591" s="72"/>
      <c r="V591" s="72"/>
      <c r="W591" s="36"/>
      <c r="X591" s="37"/>
      <c r="Y591" s="37"/>
      <c r="Z591" s="36"/>
      <c r="AA591" s="37"/>
      <c r="AB591" s="37"/>
      <c r="AC591" s="36"/>
      <c r="AD591" s="37"/>
      <c r="AE591" s="37"/>
      <c r="AF591" s="36"/>
      <c r="AG591" s="72"/>
      <c r="AH591" s="37"/>
      <c r="AI591" s="36"/>
      <c r="AJ591" s="17"/>
      <c r="AK591" s="57"/>
    </row>
    <row r="592" spans="1:37" ht="16.5" customHeight="1">
      <c r="A592" s="30"/>
      <c r="B592" s="31"/>
      <c r="C592" s="31"/>
      <c r="D592" s="31"/>
      <c r="E592" s="33"/>
      <c r="F592" s="34"/>
      <c r="G592" s="35"/>
      <c r="H592" s="36" t="str">
        <f t="shared" si="73"/>
        <v/>
      </c>
      <c r="I592" s="34"/>
      <c r="J592" s="35"/>
      <c r="K592" s="36" t="str">
        <f t="shared" si="74"/>
        <v/>
      </c>
      <c r="L592" s="34"/>
      <c r="M592" s="37" t="str">
        <f t="shared" si="75"/>
        <v xml:space="preserve"> </v>
      </c>
      <c r="N592" s="36" t="str">
        <f t="shared" si="76"/>
        <v xml:space="preserve"> </v>
      </c>
      <c r="O592" s="38" t="str">
        <f t="shared" si="77"/>
        <v xml:space="preserve"> </v>
      </c>
      <c r="P592" s="37" t="str">
        <f t="shared" si="78"/>
        <v xml:space="preserve"> </v>
      </c>
      <c r="Q592" s="36" t="str">
        <f t="shared" si="79"/>
        <v xml:space="preserve"> </v>
      </c>
      <c r="R592" s="29"/>
      <c r="S592" s="30"/>
      <c r="T592" s="31"/>
      <c r="U592" s="31"/>
      <c r="V592" s="31"/>
      <c r="W592" s="33"/>
      <c r="X592" s="35"/>
      <c r="Y592" s="35"/>
      <c r="Z592" s="33"/>
      <c r="AA592" s="35"/>
      <c r="AB592" s="35"/>
      <c r="AC592" s="33"/>
      <c r="AD592" s="35"/>
      <c r="AE592" s="35"/>
      <c r="AF592" s="33"/>
      <c r="AG592" s="31"/>
      <c r="AH592" s="35"/>
      <c r="AI592" s="33"/>
      <c r="AJ592" s="29"/>
      <c r="AK592" s="57"/>
    </row>
    <row r="593" spans="1:37" ht="16.5" customHeight="1">
      <c r="A593" s="30"/>
      <c r="B593" s="31"/>
      <c r="C593" s="31"/>
      <c r="D593" s="31"/>
      <c r="E593" s="33"/>
      <c r="F593" s="34"/>
      <c r="G593" s="35"/>
      <c r="H593" s="36" t="str">
        <f t="shared" si="73"/>
        <v/>
      </c>
      <c r="I593" s="34"/>
      <c r="J593" s="35"/>
      <c r="K593" s="36" t="str">
        <f t="shared" si="74"/>
        <v/>
      </c>
      <c r="L593" s="34"/>
      <c r="M593" s="37" t="str">
        <f t="shared" si="75"/>
        <v xml:space="preserve"> </v>
      </c>
      <c r="N593" s="36" t="str">
        <f t="shared" si="76"/>
        <v xml:space="preserve"> </v>
      </c>
      <c r="O593" s="38" t="str">
        <f t="shared" si="77"/>
        <v xml:space="preserve"> </v>
      </c>
      <c r="P593" s="37" t="str">
        <f t="shared" si="78"/>
        <v xml:space="preserve"> </v>
      </c>
      <c r="Q593" s="36" t="str">
        <f t="shared" si="79"/>
        <v xml:space="preserve"> </v>
      </c>
      <c r="R593" s="29"/>
      <c r="S593" s="51"/>
      <c r="T593" s="72"/>
      <c r="U593" s="72"/>
      <c r="V593" s="72"/>
      <c r="W593" s="36"/>
      <c r="X593" s="37"/>
      <c r="Y593" s="37"/>
      <c r="Z593" s="36"/>
      <c r="AA593" s="37"/>
      <c r="AB593" s="37"/>
      <c r="AC593" s="36"/>
      <c r="AD593" s="37"/>
      <c r="AE593" s="37"/>
      <c r="AF593" s="36"/>
      <c r="AG593" s="72"/>
      <c r="AH593" s="37"/>
      <c r="AI593" s="36"/>
      <c r="AJ593" s="17"/>
      <c r="AK593" s="57"/>
    </row>
    <row r="594" spans="1:37" ht="16.5" customHeight="1">
      <c r="A594" s="30"/>
      <c r="B594" s="31"/>
      <c r="C594" s="31"/>
      <c r="D594" s="31"/>
      <c r="E594" s="33"/>
      <c r="F594" s="34"/>
      <c r="G594" s="35"/>
      <c r="H594" s="36" t="str">
        <f t="shared" si="73"/>
        <v/>
      </c>
      <c r="I594" s="34"/>
      <c r="J594" s="35"/>
      <c r="K594" s="36" t="str">
        <f t="shared" si="74"/>
        <v/>
      </c>
      <c r="L594" s="34"/>
      <c r="M594" s="37" t="str">
        <f t="shared" si="75"/>
        <v xml:space="preserve"> </v>
      </c>
      <c r="N594" s="36" t="str">
        <f t="shared" si="76"/>
        <v xml:space="preserve"> </v>
      </c>
      <c r="O594" s="38" t="str">
        <f t="shared" si="77"/>
        <v xml:space="preserve"> </v>
      </c>
      <c r="P594" s="37" t="str">
        <f t="shared" si="78"/>
        <v xml:space="preserve"> </v>
      </c>
      <c r="Q594" s="36" t="str">
        <f t="shared" si="79"/>
        <v xml:space="preserve"> </v>
      </c>
      <c r="R594" s="29"/>
      <c r="S594" s="30"/>
      <c r="T594" s="31"/>
      <c r="U594" s="31"/>
      <c r="V594" s="31"/>
      <c r="W594" s="33"/>
      <c r="X594" s="35"/>
      <c r="Y594" s="35"/>
      <c r="Z594" s="33"/>
      <c r="AA594" s="35"/>
      <c r="AB594" s="35"/>
      <c r="AC594" s="33"/>
      <c r="AD594" s="35"/>
      <c r="AE594" s="35"/>
      <c r="AF594" s="33"/>
      <c r="AG594" s="31"/>
      <c r="AH594" s="35"/>
      <c r="AI594" s="33"/>
      <c r="AJ594" s="29"/>
      <c r="AK594" s="57"/>
    </row>
    <row r="595" spans="1:37" ht="16.5" customHeight="1">
      <c r="A595" s="30"/>
      <c r="B595" s="31"/>
      <c r="C595" s="31"/>
      <c r="D595" s="31"/>
      <c r="E595" s="33"/>
      <c r="F595" s="34"/>
      <c r="G595" s="35"/>
      <c r="H595" s="36" t="str">
        <f t="shared" si="73"/>
        <v/>
      </c>
      <c r="I595" s="34"/>
      <c r="J595" s="35"/>
      <c r="K595" s="36" t="str">
        <f t="shared" si="74"/>
        <v/>
      </c>
      <c r="L595" s="34"/>
      <c r="M595" s="37" t="str">
        <f t="shared" si="75"/>
        <v xml:space="preserve"> </v>
      </c>
      <c r="N595" s="36" t="str">
        <f t="shared" si="76"/>
        <v xml:space="preserve"> </v>
      </c>
      <c r="O595" s="38" t="str">
        <f t="shared" si="77"/>
        <v xml:space="preserve"> </v>
      </c>
      <c r="P595" s="37" t="str">
        <f t="shared" si="78"/>
        <v xml:space="preserve"> </v>
      </c>
      <c r="Q595" s="36" t="str">
        <f t="shared" si="79"/>
        <v xml:space="preserve"> </v>
      </c>
      <c r="R595" s="29"/>
      <c r="S595" s="51"/>
      <c r="T595" s="72"/>
      <c r="U595" s="72"/>
      <c r="V595" s="72"/>
      <c r="W595" s="36"/>
      <c r="X595" s="37"/>
      <c r="Y595" s="37"/>
      <c r="Z595" s="36"/>
      <c r="AA595" s="37"/>
      <c r="AB595" s="37"/>
      <c r="AC595" s="36"/>
      <c r="AD595" s="37"/>
      <c r="AE595" s="37"/>
      <c r="AF595" s="36"/>
      <c r="AG595" s="72"/>
      <c r="AH595" s="37"/>
      <c r="AI595" s="36"/>
      <c r="AJ595" s="17"/>
      <c r="AK595" s="57"/>
    </row>
    <row r="596" spans="1:37" ht="16.5" customHeight="1">
      <c r="A596" s="30"/>
      <c r="B596" s="31"/>
      <c r="C596" s="31"/>
      <c r="D596" s="31"/>
      <c r="E596" s="33"/>
      <c r="F596" s="34"/>
      <c r="G596" s="35"/>
      <c r="H596" s="36" t="str">
        <f t="shared" si="73"/>
        <v/>
      </c>
      <c r="I596" s="34"/>
      <c r="J596" s="35"/>
      <c r="K596" s="36" t="str">
        <f t="shared" si="74"/>
        <v/>
      </c>
      <c r="L596" s="34"/>
      <c r="M596" s="37" t="str">
        <f t="shared" si="75"/>
        <v xml:space="preserve"> </v>
      </c>
      <c r="N596" s="36" t="str">
        <f t="shared" si="76"/>
        <v xml:space="preserve"> </v>
      </c>
      <c r="O596" s="38" t="str">
        <f t="shared" si="77"/>
        <v xml:space="preserve"> </v>
      </c>
      <c r="P596" s="37" t="str">
        <f t="shared" si="78"/>
        <v xml:space="preserve"> </v>
      </c>
      <c r="Q596" s="36" t="str">
        <f t="shared" si="79"/>
        <v xml:space="preserve"> </v>
      </c>
      <c r="R596" s="29"/>
      <c r="S596" s="30"/>
      <c r="T596" s="31"/>
      <c r="U596" s="31"/>
      <c r="V596" s="31"/>
      <c r="W596" s="33"/>
      <c r="X596" s="35"/>
      <c r="Y596" s="35"/>
      <c r="Z596" s="33"/>
      <c r="AA596" s="35"/>
      <c r="AB596" s="35"/>
      <c r="AC596" s="33"/>
      <c r="AD596" s="35"/>
      <c r="AE596" s="35"/>
      <c r="AF596" s="33"/>
      <c r="AG596" s="31"/>
      <c r="AH596" s="35"/>
      <c r="AI596" s="33"/>
      <c r="AJ596" s="29"/>
      <c r="AK596" s="57"/>
    </row>
    <row r="597" spans="1:37" ht="16.5" customHeight="1">
      <c r="A597" s="30"/>
      <c r="B597" s="31"/>
      <c r="C597" s="31"/>
      <c r="D597" s="31"/>
      <c r="E597" s="33"/>
      <c r="F597" s="34"/>
      <c r="G597" s="35"/>
      <c r="H597" s="36" t="str">
        <f t="shared" si="73"/>
        <v/>
      </c>
      <c r="I597" s="34"/>
      <c r="J597" s="35"/>
      <c r="K597" s="36" t="str">
        <f t="shared" si="74"/>
        <v/>
      </c>
      <c r="L597" s="34"/>
      <c r="M597" s="37" t="str">
        <f t="shared" si="75"/>
        <v xml:space="preserve"> </v>
      </c>
      <c r="N597" s="36" t="str">
        <f t="shared" si="76"/>
        <v xml:space="preserve"> </v>
      </c>
      <c r="O597" s="38" t="str">
        <f t="shared" si="77"/>
        <v xml:space="preserve"> </v>
      </c>
      <c r="P597" s="37" t="str">
        <f t="shared" si="78"/>
        <v xml:space="preserve"> </v>
      </c>
      <c r="Q597" s="36" t="str">
        <f t="shared" si="79"/>
        <v xml:space="preserve"> </v>
      </c>
      <c r="R597" s="29"/>
      <c r="S597" s="51"/>
      <c r="T597" s="72"/>
      <c r="U597" s="72"/>
      <c r="V597" s="72"/>
      <c r="W597" s="36"/>
      <c r="X597" s="37"/>
      <c r="Y597" s="37"/>
      <c r="Z597" s="36"/>
      <c r="AA597" s="37"/>
      <c r="AB597" s="37"/>
      <c r="AC597" s="36"/>
      <c r="AD597" s="37"/>
      <c r="AE597" s="37"/>
      <c r="AF597" s="36"/>
      <c r="AG597" s="72"/>
      <c r="AH597" s="37"/>
      <c r="AI597" s="36"/>
      <c r="AJ597" s="17"/>
      <c r="AK597" s="57"/>
    </row>
    <row r="598" spans="1:37" ht="16.5" customHeight="1">
      <c r="A598" s="30"/>
      <c r="B598" s="31"/>
      <c r="C598" s="31"/>
      <c r="D598" s="31"/>
      <c r="E598" s="33"/>
      <c r="F598" s="34"/>
      <c r="G598" s="35"/>
      <c r="H598" s="36" t="str">
        <f t="shared" si="73"/>
        <v/>
      </c>
      <c r="I598" s="34"/>
      <c r="J598" s="35"/>
      <c r="K598" s="36" t="str">
        <f t="shared" si="74"/>
        <v/>
      </c>
      <c r="L598" s="34"/>
      <c r="M598" s="37" t="str">
        <f t="shared" si="75"/>
        <v xml:space="preserve"> </v>
      </c>
      <c r="N598" s="36" t="str">
        <f t="shared" si="76"/>
        <v xml:space="preserve"> </v>
      </c>
      <c r="O598" s="38" t="str">
        <f t="shared" si="77"/>
        <v xml:space="preserve"> </v>
      </c>
      <c r="P598" s="37" t="str">
        <f t="shared" si="78"/>
        <v xml:space="preserve"> </v>
      </c>
      <c r="Q598" s="36" t="str">
        <f t="shared" si="79"/>
        <v xml:space="preserve"> </v>
      </c>
      <c r="R598" s="29"/>
      <c r="S598" s="30"/>
      <c r="T598" s="31"/>
      <c r="U598" s="31"/>
      <c r="V598" s="31"/>
      <c r="W598" s="33"/>
      <c r="X598" s="35"/>
      <c r="Y598" s="35"/>
      <c r="Z598" s="33"/>
      <c r="AA598" s="35"/>
      <c r="AB598" s="35"/>
      <c r="AC598" s="33"/>
      <c r="AD598" s="35"/>
      <c r="AE598" s="35"/>
      <c r="AF598" s="33"/>
      <c r="AG598" s="31"/>
      <c r="AH598" s="35"/>
      <c r="AI598" s="33"/>
      <c r="AJ598" s="29"/>
      <c r="AK598" s="57"/>
    </row>
    <row r="599" spans="1:37" ht="16.5" customHeight="1">
      <c r="A599" s="30"/>
      <c r="B599" s="31"/>
      <c r="C599" s="31"/>
      <c r="D599" s="31"/>
      <c r="E599" s="33"/>
      <c r="F599" s="34"/>
      <c r="G599" s="35"/>
      <c r="H599" s="36" t="str">
        <f t="shared" si="73"/>
        <v/>
      </c>
      <c r="I599" s="34"/>
      <c r="J599" s="35"/>
      <c r="K599" s="36" t="str">
        <f t="shared" si="74"/>
        <v/>
      </c>
      <c r="L599" s="34"/>
      <c r="M599" s="37" t="str">
        <f t="shared" si="75"/>
        <v xml:space="preserve"> </v>
      </c>
      <c r="N599" s="36" t="str">
        <f t="shared" si="76"/>
        <v xml:space="preserve"> </v>
      </c>
      <c r="O599" s="38" t="str">
        <f t="shared" si="77"/>
        <v xml:space="preserve"> </v>
      </c>
      <c r="P599" s="37" t="str">
        <f t="shared" si="78"/>
        <v xml:space="preserve"> </v>
      </c>
      <c r="Q599" s="36" t="str">
        <f t="shared" si="79"/>
        <v xml:space="preserve"> </v>
      </c>
      <c r="R599" s="29"/>
      <c r="S599" s="51"/>
      <c r="T599" s="72"/>
      <c r="U599" s="72"/>
      <c r="V599" s="72"/>
      <c r="W599" s="36"/>
      <c r="X599" s="37"/>
      <c r="Y599" s="37"/>
      <c r="Z599" s="36"/>
      <c r="AA599" s="37"/>
      <c r="AB599" s="37"/>
      <c r="AC599" s="36"/>
      <c r="AD599" s="37"/>
      <c r="AE599" s="37"/>
      <c r="AF599" s="36"/>
      <c r="AG599" s="72"/>
      <c r="AH599" s="37"/>
      <c r="AI599" s="36"/>
      <c r="AJ599" s="17"/>
      <c r="AK599" s="57"/>
    </row>
    <row r="600" spans="1:37" ht="16.5" customHeight="1">
      <c r="A600" s="30"/>
      <c r="B600" s="31"/>
      <c r="C600" s="31"/>
      <c r="D600" s="31"/>
      <c r="E600" s="33"/>
      <c r="F600" s="34"/>
      <c r="G600" s="35"/>
      <c r="H600" s="36" t="str">
        <f t="shared" si="73"/>
        <v/>
      </c>
      <c r="I600" s="34"/>
      <c r="J600" s="35"/>
      <c r="K600" s="36" t="str">
        <f t="shared" si="74"/>
        <v/>
      </c>
      <c r="L600" s="34"/>
      <c r="M600" s="37" t="str">
        <f t="shared" si="75"/>
        <v xml:space="preserve"> </v>
      </c>
      <c r="N600" s="36" t="str">
        <f t="shared" si="76"/>
        <v xml:space="preserve"> </v>
      </c>
      <c r="O600" s="38" t="str">
        <f t="shared" si="77"/>
        <v xml:space="preserve"> </v>
      </c>
      <c r="P600" s="37" t="str">
        <f t="shared" si="78"/>
        <v xml:space="preserve"> </v>
      </c>
      <c r="Q600" s="36" t="str">
        <f t="shared" si="79"/>
        <v xml:space="preserve"> </v>
      </c>
      <c r="R600" s="29"/>
      <c r="S600" s="30"/>
      <c r="T600" s="31"/>
      <c r="U600" s="31"/>
      <c r="V600" s="31"/>
      <c r="W600" s="33"/>
      <c r="X600" s="35"/>
      <c r="Y600" s="35"/>
      <c r="Z600" s="33"/>
      <c r="AA600" s="35"/>
      <c r="AB600" s="35"/>
      <c r="AC600" s="33"/>
      <c r="AD600" s="35"/>
      <c r="AE600" s="35"/>
      <c r="AF600" s="33"/>
      <c r="AG600" s="31"/>
      <c r="AH600" s="35"/>
      <c r="AI600" s="33"/>
      <c r="AJ600" s="29"/>
      <c r="AK600" s="57"/>
    </row>
    <row r="601" spans="1:37" ht="16.5" customHeight="1">
      <c r="A601" s="30"/>
      <c r="B601" s="31"/>
      <c r="C601" s="31"/>
      <c r="D601" s="31"/>
      <c r="E601" s="33"/>
      <c r="F601" s="34"/>
      <c r="G601" s="35"/>
      <c r="H601" s="36" t="str">
        <f t="shared" si="73"/>
        <v/>
      </c>
      <c r="I601" s="34"/>
      <c r="J601" s="35"/>
      <c r="K601" s="36" t="str">
        <f t="shared" si="74"/>
        <v/>
      </c>
      <c r="L601" s="34"/>
      <c r="M601" s="37" t="str">
        <f t="shared" si="75"/>
        <v xml:space="preserve"> </v>
      </c>
      <c r="N601" s="36" t="str">
        <f t="shared" si="76"/>
        <v xml:space="preserve"> </v>
      </c>
      <c r="O601" s="38" t="str">
        <f t="shared" si="77"/>
        <v xml:space="preserve"> </v>
      </c>
      <c r="P601" s="37" t="str">
        <f t="shared" si="78"/>
        <v xml:space="preserve"> </v>
      </c>
      <c r="Q601" s="36" t="str">
        <f t="shared" si="79"/>
        <v xml:space="preserve"> </v>
      </c>
      <c r="R601" s="29"/>
      <c r="S601" s="51"/>
      <c r="T601" s="72"/>
      <c r="U601" s="72"/>
      <c r="V601" s="72"/>
      <c r="W601" s="36"/>
      <c r="X601" s="37"/>
      <c r="Y601" s="37"/>
      <c r="Z601" s="36"/>
      <c r="AA601" s="37"/>
      <c r="AB601" s="37"/>
      <c r="AC601" s="36"/>
      <c r="AD601" s="37"/>
      <c r="AE601" s="37"/>
      <c r="AF601" s="36"/>
      <c r="AG601" s="72"/>
      <c r="AH601" s="37"/>
      <c r="AI601" s="36"/>
      <c r="AJ601" s="17"/>
      <c r="AK601" s="57"/>
    </row>
    <row r="602" spans="1:37" ht="16.5" customHeight="1">
      <c r="A602" s="30"/>
      <c r="B602" s="31"/>
      <c r="C602" s="31"/>
      <c r="D602" s="31"/>
      <c r="E602" s="33"/>
      <c r="F602" s="34"/>
      <c r="G602" s="35"/>
      <c r="H602" s="36" t="str">
        <f t="shared" si="73"/>
        <v/>
      </c>
      <c r="I602" s="34"/>
      <c r="J602" s="35"/>
      <c r="K602" s="36" t="str">
        <f t="shared" si="74"/>
        <v/>
      </c>
      <c r="L602" s="34"/>
      <c r="M602" s="37" t="str">
        <f t="shared" si="75"/>
        <v xml:space="preserve"> </v>
      </c>
      <c r="N602" s="36" t="str">
        <f t="shared" si="76"/>
        <v xml:space="preserve"> </v>
      </c>
      <c r="O602" s="38" t="str">
        <f t="shared" si="77"/>
        <v xml:space="preserve"> </v>
      </c>
      <c r="P602" s="37" t="str">
        <f t="shared" si="78"/>
        <v xml:space="preserve"> </v>
      </c>
      <c r="Q602" s="36" t="str">
        <f t="shared" si="79"/>
        <v xml:space="preserve"> </v>
      </c>
      <c r="R602" s="29"/>
      <c r="S602" s="30"/>
      <c r="T602" s="31"/>
      <c r="U602" s="31"/>
      <c r="V602" s="31"/>
      <c r="W602" s="33"/>
      <c r="X602" s="35"/>
      <c r="Y602" s="35"/>
      <c r="Z602" s="33"/>
      <c r="AA602" s="35"/>
      <c r="AB602" s="35"/>
      <c r="AC602" s="33"/>
      <c r="AD602" s="35"/>
      <c r="AE602" s="35"/>
      <c r="AF602" s="33"/>
      <c r="AG602" s="31"/>
      <c r="AH602" s="35"/>
      <c r="AI602" s="33"/>
      <c r="AJ602" s="29"/>
      <c r="AK602" s="57"/>
    </row>
    <row r="603" spans="1:37" ht="16.5" customHeight="1">
      <c r="A603" s="30"/>
      <c r="B603" s="31"/>
      <c r="C603" s="31"/>
      <c r="D603" s="31"/>
      <c r="E603" s="33"/>
      <c r="F603" s="34"/>
      <c r="G603" s="35"/>
      <c r="H603" s="36" t="str">
        <f t="shared" si="73"/>
        <v/>
      </c>
      <c r="I603" s="34"/>
      <c r="J603" s="35"/>
      <c r="K603" s="36" t="str">
        <f t="shared" si="74"/>
        <v/>
      </c>
      <c r="L603" s="34"/>
      <c r="M603" s="37" t="str">
        <f t="shared" si="75"/>
        <v xml:space="preserve"> </v>
      </c>
      <c r="N603" s="36" t="str">
        <f t="shared" si="76"/>
        <v xml:space="preserve"> </v>
      </c>
      <c r="O603" s="38" t="str">
        <f t="shared" si="77"/>
        <v xml:space="preserve"> </v>
      </c>
      <c r="P603" s="37" t="str">
        <f t="shared" si="78"/>
        <v xml:space="preserve"> </v>
      </c>
      <c r="Q603" s="36" t="str">
        <f t="shared" si="79"/>
        <v xml:space="preserve"> </v>
      </c>
      <c r="R603" s="29"/>
      <c r="S603" s="51"/>
      <c r="T603" s="72"/>
      <c r="U603" s="72"/>
      <c r="V603" s="72"/>
      <c r="W603" s="36"/>
      <c r="X603" s="37"/>
      <c r="Y603" s="37"/>
      <c r="Z603" s="36"/>
      <c r="AA603" s="37"/>
      <c r="AB603" s="37"/>
      <c r="AC603" s="36"/>
      <c r="AD603" s="37"/>
      <c r="AE603" s="37"/>
      <c r="AF603" s="36"/>
      <c r="AG603" s="72"/>
      <c r="AH603" s="37"/>
      <c r="AI603" s="36"/>
      <c r="AJ603" s="17"/>
      <c r="AK603" s="57"/>
    </row>
    <row r="604" spans="1:37" ht="16.5" customHeight="1">
      <c r="A604" s="30"/>
      <c r="B604" s="31"/>
      <c r="C604" s="31"/>
      <c r="D604" s="31"/>
      <c r="E604" s="33"/>
      <c r="F604" s="34"/>
      <c r="G604" s="35"/>
      <c r="H604" s="36" t="str">
        <f t="shared" si="73"/>
        <v/>
      </c>
      <c r="I604" s="34"/>
      <c r="J604" s="35"/>
      <c r="K604" s="36" t="str">
        <f t="shared" si="74"/>
        <v/>
      </c>
      <c r="L604" s="34"/>
      <c r="M604" s="37" t="str">
        <f t="shared" si="75"/>
        <v xml:space="preserve"> </v>
      </c>
      <c r="N604" s="36" t="str">
        <f t="shared" si="76"/>
        <v xml:space="preserve"> </v>
      </c>
      <c r="O604" s="38" t="str">
        <f t="shared" si="77"/>
        <v xml:space="preserve"> </v>
      </c>
      <c r="P604" s="37" t="str">
        <f t="shared" si="78"/>
        <v xml:space="preserve"> </v>
      </c>
      <c r="Q604" s="36" t="str">
        <f t="shared" si="79"/>
        <v xml:space="preserve"> </v>
      </c>
      <c r="R604" s="29"/>
      <c r="S604" s="30"/>
      <c r="T604" s="31"/>
      <c r="U604" s="31"/>
      <c r="V604" s="31"/>
      <c r="W604" s="33"/>
      <c r="X604" s="35"/>
      <c r="Y604" s="35"/>
      <c r="Z604" s="33"/>
      <c r="AA604" s="35"/>
      <c r="AB604" s="35"/>
      <c r="AC604" s="33"/>
      <c r="AD604" s="35"/>
      <c r="AE604" s="35"/>
      <c r="AF604" s="33"/>
      <c r="AG604" s="31"/>
      <c r="AH604" s="35"/>
      <c r="AI604" s="33"/>
      <c r="AJ604" s="29"/>
      <c r="AK604" s="57"/>
    </row>
    <row r="605" spans="1:37" ht="16.5" customHeight="1">
      <c r="A605" s="30"/>
      <c r="B605" s="31"/>
      <c r="C605" s="31"/>
      <c r="D605" s="31"/>
      <c r="E605" s="33"/>
      <c r="F605" s="34"/>
      <c r="G605" s="35"/>
      <c r="H605" s="36" t="str">
        <f t="shared" si="73"/>
        <v/>
      </c>
      <c r="I605" s="34"/>
      <c r="J605" s="35"/>
      <c r="K605" s="36" t="str">
        <f t="shared" si="74"/>
        <v/>
      </c>
      <c r="L605" s="34"/>
      <c r="M605" s="37" t="str">
        <f t="shared" si="75"/>
        <v xml:space="preserve"> </v>
      </c>
      <c r="N605" s="36" t="str">
        <f t="shared" si="76"/>
        <v xml:space="preserve"> </v>
      </c>
      <c r="O605" s="38" t="str">
        <f t="shared" si="77"/>
        <v xml:space="preserve"> </v>
      </c>
      <c r="P605" s="37" t="str">
        <f t="shared" si="78"/>
        <v xml:space="preserve"> </v>
      </c>
      <c r="Q605" s="36" t="str">
        <f t="shared" si="79"/>
        <v xml:space="preserve"> </v>
      </c>
      <c r="R605" s="29"/>
      <c r="S605" s="51"/>
      <c r="T605" s="72"/>
      <c r="U605" s="72"/>
      <c r="V605" s="72"/>
      <c r="W605" s="36"/>
      <c r="X605" s="37"/>
      <c r="Y605" s="37"/>
      <c r="Z605" s="36"/>
      <c r="AA605" s="37"/>
      <c r="AB605" s="37"/>
      <c r="AC605" s="36"/>
      <c r="AD605" s="37"/>
      <c r="AE605" s="37"/>
      <c r="AF605" s="36"/>
      <c r="AG605" s="72"/>
      <c r="AH605" s="37"/>
      <c r="AI605" s="36"/>
      <c r="AJ605" s="17"/>
      <c r="AK605" s="57"/>
    </row>
    <row r="606" spans="1:37" ht="16.5" customHeight="1">
      <c r="A606" s="30"/>
      <c r="B606" s="31"/>
      <c r="C606" s="31"/>
      <c r="D606" s="31"/>
      <c r="E606" s="33"/>
      <c r="F606" s="34"/>
      <c r="G606" s="35"/>
      <c r="H606" s="36" t="str">
        <f t="shared" si="73"/>
        <v/>
      </c>
      <c r="I606" s="34"/>
      <c r="J606" s="35"/>
      <c r="K606" s="36" t="str">
        <f t="shared" si="74"/>
        <v/>
      </c>
      <c r="L606" s="34"/>
      <c r="M606" s="37" t="str">
        <f t="shared" si="75"/>
        <v xml:space="preserve"> </v>
      </c>
      <c r="N606" s="36" t="str">
        <f t="shared" si="76"/>
        <v xml:space="preserve"> </v>
      </c>
      <c r="O606" s="38" t="str">
        <f t="shared" si="77"/>
        <v xml:space="preserve"> </v>
      </c>
      <c r="P606" s="37" t="str">
        <f t="shared" si="78"/>
        <v xml:space="preserve"> </v>
      </c>
      <c r="Q606" s="36" t="str">
        <f t="shared" si="79"/>
        <v xml:space="preserve"> </v>
      </c>
      <c r="R606" s="29"/>
      <c r="S606" s="30"/>
      <c r="T606" s="31"/>
      <c r="U606" s="31"/>
      <c r="V606" s="31"/>
      <c r="W606" s="33"/>
      <c r="X606" s="35"/>
      <c r="Y606" s="35"/>
      <c r="Z606" s="33"/>
      <c r="AA606" s="35"/>
      <c r="AB606" s="35"/>
      <c r="AC606" s="33"/>
      <c r="AD606" s="35"/>
      <c r="AE606" s="35"/>
      <c r="AF606" s="33"/>
      <c r="AG606" s="31"/>
      <c r="AH606" s="35"/>
      <c r="AI606" s="33"/>
      <c r="AJ606" s="29"/>
      <c r="AK606" s="57"/>
    </row>
    <row r="607" spans="1:37" ht="16.5" customHeight="1">
      <c r="A607" s="30"/>
      <c r="B607" s="31"/>
      <c r="C607" s="31"/>
      <c r="D607" s="31"/>
      <c r="E607" s="33"/>
      <c r="F607" s="34"/>
      <c r="G607" s="35"/>
      <c r="H607" s="36" t="str">
        <f t="shared" si="73"/>
        <v/>
      </c>
      <c r="I607" s="34"/>
      <c r="J607" s="35"/>
      <c r="K607" s="36" t="str">
        <f t="shared" si="74"/>
        <v/>
      </c>
      <c r="L607" s="34"/>
      <c r="M607" s="37" t="str">
        <f t="shared" si="75"/>
        <v xml:space="preserve"> </v>
      </c>
      <c r="N607" s="36" t="str">
        <f t="shared" si="76"/>
        <v xml:space="preserve"> </v>
      </c>
      <c r="O607" s="38" t="str">
        <f t="shared" si="77"/>
        <v xml:space="preserve"> </v>
      </c>
      <c r="P607" s="37" t="str">
        <f t="shared" si="78"/>
        <v xml:space="preserve"> </v>
      </c>
      <c r="Q607" s="36" t="str">
        <f t="shared" si="79"/>
        <v xml:space="preserve"> </v>
      </c>
      <c r="R607" s="29"/>
      <c r="S607" s="51"/>
      <c r="T607" s="72"/>
      <c r="U607" s="72"/>
      <c r="V607" s="72"/>
      <c r="W607" s="36"/>
      <c r="X607" s="37"/>
      <c r="Y607" s="37"/>
      <c r="Z607" s="36"/>
      <c r="AA607" s="37"/>
      <c r="AB607" s="37"/>
      <c r="AC607" s="36"/>
      <c r="AD607" s="37"/>
      <c r="AE607" s="37"/>
      <c r="AF607" s="36"/>
      <c r="AG607" s="72"/>
      <c r="AH607" s="37"/>
      <c r="AI607" s="36"/>
      <c r="AJ607" s="17"/>
      <c r="AK607" s="57"/>
    </row>
    <row r="608" spans="1:37" ht="16.5" customHeight="1">
      <c r="A608" s="30"/>
      <c r="B608" s="31"/>
      <c r="C608" s="31"/>
      <c r="D608" s="31"/>
      <c r="E608" s="33"/>
      <c r="F608" s="34"/>
      <c r="G608" s="35"/>
      <c r="H608" s="36" t="str">
        <f t="shared" si="73"/>
        <v/>
      </c>
      <c r="I608" s="34"/>
      <c r="J608" s="35"/>
      <c r="K608" s="36" t="str">
        <f t="shared" si="74"/>
        <v/>
      </c>
      <c r="L608" s="34"/>
      <c r="M608" s="37" t="str">
        <f t="shared" si="75"/>
        <v xml:space="preserve"> </v>
      </c>
      <c r="N608" s="36" t="str">
        <f t="shared" si="76"/>
        <v xml:space="preserve"> </v>
      </c>
      <c r="O608" s="38" t="str">
        <f t="shared" si="77"/>
        <v xml:space="preserve"> </v>
      </c>
      <c r="P608" s="37" t="str">
        <f t="shared" si="78"/>
        <v xml:space="preserve"> </v>
      </c>
      <c r="Q608" s="36" t="str">
        <f t="shared" si="79"/>
        <v xml:space="preserve"> </v>
      </c>
      <c r="R608" s="29"/>
      <c r="S608" s="30"/>
      <c r="T608" s="31"/>
      <c r="U608" s="31"/>
      <c r="V608" s="31"/>
      <c r="W608" s="33"/>
      <c r="X608" s="35"/>
      <c r="Y608" s="35"/>
      <c r="Z608" s="33"/>
      <c r="AA608" s="35"/>
      <c r="AB608" s="35"/>
      <c r="AC608" s="33"/>
      <c r="AD608" s="35"/>
      <c r="AE608" s="35"/>
      <c r="AF608" s="33"/>
      <c r="AG608" s="31"/>
      <c r="AH608" s="35"/>
      <c r="AI608" s="33"/>
      <c r="AJ608" s="29"/>
      <c r="AK608" s="57"/>
    </row>
    <row r="609" spans="1:37" ht="16.5" customHeight="1">
      <c r="A609" s="30"/>
      <c r="B609" s="31"/>
      <c r="C609" s="31"/>
      <c r="D609" s="31"/>
      <c r="E609" s="33"/>
      <c r="F609" s="34"/>
      <c r="G609" s="35"/>
      <c r="H609" s="36" t="str">
        <f t="shared" si="73"/>
        <v/>
      </c>
      <c r="I609" s="34"/>
      <c r="J609" s="35"/>
      <c r="K609" s="36" t="str">
        <f t="shared" si="74"/>
        <v/>
      </c>
      <c r="L609" s="34"/>
      <c r="M609" s="37" t="str">
        <f t="shared" si="75"/>
        <v xml:space="preserve"> </v>
      </c>
      <c r="N609" s="36" t="str">
        <f t="shared" si="76"/>
        <v xml:space="preserve"> </v>
      </c>
      <c r="O609" s="38" t="str">
        <f t="shared" si="77"/>
        <v xml:space="preserve"> </v>
      </c>
      <c r="P609" s="37" t="str">
        <f t="shared" si="78"/>
        <v xml:space="preserve"> </v>
      </c>
      <c r="Q609" s="36" t="str">
        <f t="shared" si="79"/>
        <v xml:space="preserve"> </v>
      </c>
      <c r="R609" s="29"/>
      <c r="S609" s="51"/>
      <c r="T609" s="72"/>
      <c r="U609" s="72"/>
      <c r="V609" s="72"/>
      <c r="W609" s="36"/>
      <c r="X609" s="37"/>
      <c r="Y609" s="37"/>
      <c r="Z609" s="36"/>
      <c r="AA609" s="37"/>
      <c r="AB609" s="37"/>
      <c r="AC609" s="36"/>
      <c r="AD609" s="37"/>
      <c r="AE609" s="37"/>
      <c r="AF609" s="36"/>
      <c r="AG609" s="72"/>
      <c r="AH609" s="37"/>
      <c r="AI609" s="36"/>
      <c r="AJ609" s="17"/>
      <c r="AK609" s="57"/>
    </row>
    <row r="610" spans="1:37" ht="16.5" customHeight="1">
      <c r="A610" s="30"/>
      <c r="B610" s="31"/>
      <c r="C610" s="31"/>
      <c r="D610" s="31"/>
      <c r="E610" s="33"/>
      <c r="F610" s="34"/>
      <c r="G610" s="35"/>
      <c r="H610" s="36" t="str">
        <f t="shared" si="73"/>
        <v/>
      </c>
      <c r="I610" s="34"/>
      <c r="J610" s="35"/>
      <c r="K610" s="36" t="str">
        <f t="shared" si="74"/>
        <v/>
      </c>
      <c r="L610" s="34"/>
      <c r="M610" s="37" t="str">
        <f t="shared" si="75"/>
        <v xml:space="preserve"> </v>
      </c>
      <c r="N610" s="36" t="str">
        <f t="shared" si="76"/>
        <v xml:space="preserve"> </v>
      </c>
      <c r="O610" s="38" t="str">
        <f t="shared" si="77"/>
        <v xml:space="preserve"> </v>
      </c>
      <c r="P610" s="37" t="str">
        <f t="shared" si="78"/>
        <v xml:space="preserve"> </v>
      </c>
      <c r="Q610" s="36" t="str">
        <f t="shared" si="79"/>
        <v xml:space="preserve"> </v>
      </c>
      <c r="R610" s="29"/>
      <c r="S610" s="30"/>
      <c r="T610" s="31"/>
      <c r="U610" s="31"/>
      <c r="V610" s="31"/>
      <c r="W610" s="33"/>
      <c r="X610" s="35"/>
      <c r="Y610" s="35"/>
      <c r="Z610" s="33"/>
      <c r="AA610" s="35"/>
      <c r="AB610" s="35"/>
      <c r="AC610" s="33"/>
      <c r="AD610" s="35"/>
      <c r="AE610" s="35"/>
      <c r="AF610" s="33"/>
      <c r="AG610" s="31"/>
      <c r="AH610" s="35"/>
      <c r="AI610" s="33"/>
      <c r="AJ610" s="29"/>
      <c r="AK610" s="57"/>
    </row>
    <row r="611" spans="1:37" ht="16.5" customHeight="1">
      <c r="A611" s="30"/>
      <c r="B611" s="31"/>
      <c r="C611" s="31"/>
      <c r="D611" s="31"/>
      <c r="E611" s="33"/>
      <c r="F611" s="34"/>
      <c r="G611" s="35"/>
      <c r="H611" s="36" t="str">
        <f t="shared" si="73"/>
        <v/>
      </c>
      <c r="I611" s="34"/>
      <c r="J611" s="35"/>
      <c r="K611" s="36" t="str">
        <f t="shared" si="74"/>
        <v/>
      </c>
      <c r="L611" s="34"/>
      <c r="M611" s="37" t="str">
        <f t="shared" si="75"/>
        <v xml:space="preserve"> </v>
      </c>
      <c r="N611" s="36" t="str">
        <f t="shared" si="76"/>
        <v xml:space="preserve"> </v>
      </c>
      <c r="O611" s="38" t="str">
        <f t="shared" si="77"/>
        <v xml:space="preserve"> </v>
      </c>
      <c r="P611" s="37" t="str">
        <f t="shared" si="78"/>
        <v xml:space="preserve"> </v>
      </c>
      <c r="Q611" s="36" t="str">
        <f t="shared" si="79"/>
        <v xml:space="preserve"> </v>
      </c>
      <c r="R611" s="29"/>
      <c r="S611" s="51"/>
      <c r="T611" s="72"/>
      <c r="U611" s="72"/>
      <c r="V611" s="72"/>
      <c r="W611" s="36"/>
      <c r="X611" s="37"/>
      <c r="Y611" s="37"/>
      <c r="Z611" s="36"/>
      <c r="AA611" s="37"/>
      <c r="AB611" s="37"/>
      <c r="AC611" s="36"/>
      <c r="AD611" s="37"/>
      <c r="AE611" s="37"/>
      <c r="AF611" s="36"/>
      <c r="AG611" s="72"/>
      <c r="AH611" s="37"/>
      <c r="AI611" s="36"/>
      <c r="AJ611" s="17"/>
      <c r="AK611" s="57"/>
    </row>
    <row r="612" spans="1:37" ht="16.5" customHeight="1">
      <c r="A612" s="30"/>
      <c r="B612" s="31"/>
      <c r="C612" s="31"/>
      <c r="D612" s="31"/>
      <c r="E612" s="33"/>
      <c r="F612" s="34"/>
      <c r="G612" s="35"/>
      <c r="H612" s="36" t="str">
        <f t="shared" si="73"/>
        <v/>
      </c>
      <c r="I612" s="34"/>
      <c r="J612" s="35"/>
      <c r="K612" s="36" t="str">
        <f t="shared" si="74"/>
        <v/>
      </c>
      <c r="L612" s="34"/>
      <c r="M612" s="37" t="str">
        <f t="shared" si="75"/>
        <v xml:space="preserve"> </v>
      </c>
      <c r="N612" s="36" t="str">
        <f t="shared" si="76"/>
        <v xml:space="preserve"> </v>
      </c>
      <c r="O612" s="38" t="str">
        <f t="shared" si="77"/>
        <v xml:space="preserve"> </v>
      </c>
      <c r="P612" s="37" t="str">
        <f t="shared" si="78"/>
        <v xml:space="preserve"> </v>
      </c>
      <c r="Q612" s="36" t="str">
        <f t="shared" si="79"/>
        <v xml:space="preserve"> </v>
      </c>
      <c r="R612" s="29"/>
      <c r="S612" s="30"/>
      <c r="T612" s="31"/>
      <c r="U612" s="31"/>
      <c r="V612" s="31"/>
      <c r="W612" s="33"/>
      <c r="X612" s="35"/>
      <c r="Y612" s="35"/>
      <c r="Z612" s="33"/>
      <c r="AA612" s="35"/>
      <c r="AB612" s="35"/>
      <c r="AC612" s="33"/>
      <c r="AD612" s="35"/>
      <c r="AE612" s="35"/>
      <c r="AF612" s="33"/>
      <c r="AG612" s="31"/>
      <c r="AH612" s="35"/>
      <c r="AI612" s="33"/>
      <c r="AJ612" s="29"/>
      <c r="AK612" s="57"/>
    </row>
    <row r="613" spans="1:37" ht="16.5" customHeight="1">
      <c r="A613" s="30"/>
      <c r="B613" s="31"/>
      <c r="C613" s="31"/>
      <c r="D613" s="31"/>
      <c r="E613" s="33"/>
      <c r="F613" s="34"/>
      <c r="G613" s="35"/>
      <c r="H613" s="36" t="str">
        <f t="shared" si="73"/>
        <v/>
      </c>
      <c r="I613" s="34"/>
      <c r="J613" s="35"/>
      <c r="K613" s="36" t="str">
        <f t="shared" si="74"/>
        <v/>
      </c>
      <c r="L613" s="34"/>
      <c r="M613" s="37" t="str">
        <f t="shared" si="75"/>
        <v xml:space="preserve"> </v>
      </c>
      <c r="N613" s="36" t="str">
        <f t="shared" si="76"/>
        <v xml:space="preserve"> </v>
      </c>
      <c r="O613" s="38" t="str">
        <f t="shared" si="77"/>
        <v xml:space="preserve"> </v>
      </c>
      <c r="P613" s="37" t="str">
        <f t="shared" si="78"/>
        <v xml:space="preserve"> </v>
      </c>
      <c r="Q613" s="36" t="str">
        <f t="shared" si="79"/>
        <v xml:space="preserve"> </v>
      </c>
      <c r="R613" s="29"/>
      <c r="S613" s="51"/>
      <c r="T613" s="72"/>
      <c r="U613" s="72"/>
      <c r="V613" s="72"/>
      <c r="W613" s="36"/>
      <c r="X613" s="37"/>
      <c r="Y613" s="37"/>
      <c r="Z613" s="36"/>
      <c r="AA613" s="37"/>
      <c r="AB613" s="37"/>
      <c r="AC613" s="36"/>
      <c r="AD613" s="37"/>
      <c r="AE613" s="37"/>
      <c r="AF613" s="36"/>
      <c r="AG613" s="72"/>
      <c r="AH613" s="37"/>
      <c r="AI613" s="36"/>
      <c r="AJ613" s="17"/>
      <c r="AK613" s="57"/>
    </row>
    <row r="614" spans="1:37" ht="16.5" customHeight="1">
      <c r="A614" s="30"/>
      <c r="B614" s="31"/>
      <c r="C614" s="31"/>
      <c r="D614" s="31"/>
      <c r="E614" s="33"/>
      <c r="F614" s="34"/>
      <c r="G614" s="35"/>
      <c r="H614" s="36" t="str">
        <f t="shared" si="73"/>
        <v/>
      </c>
      <c r="I614" s="34"/>
      <c r="J614" s="35"/>
      <c r="K614" s="36" t="str">
        <f t="shared" si="74"/>
        <v/>
      </c>
      <c r="L614" s="34"/>
      <c r="M614" s="37" t="str">
        <f t="shared" si="75"/>
        <v xml:space="preserve"> </v>
      </c>
      <c r="N614" s="36" t="str">
        <f t="shared" si="76"/>
        <v xml:space="preserve"> </v>
      </c>
      <c r="O614" s="38" t="str">
        <f t="shared" si="77"/>
        <v xml:space="preserve"> </v>
      </c>
      <c r="P614" s="37" t="str">
        <f t="shared" si="78"/>
        <v xml:space="preserve"> </v>
      </c>
      <c r="Q614" s="36" t="str">
        <f t="shared" si="79"/>
        <v xml:space="preserve"> </v>
      </c>
      <c r="R614" s="29"/>
      <c r="S614" s="30"/>
      <c r="T614" s="31"/>
      <c r="U614" s="31"/>
      <c r="V614" s="31"/>
      <c r="W614" s="33"/>
      <c r="X614" s="35"/>
      <c r="Y614" s="35"/>
      <c r="Z614" s="33"/>
      <c r="AA614" s="35"/>
      <c r="AB614" s="35"/>
      <c r="AC614" s="33"/>
      <c r="AD614" s="35"/>
      <c r="AE614" s="35"/>
      <c r="AF614" s="33"/>
      <c r="AG614" s="31"/>
      <c r="AH614" s="35"/>
      <c r="AI614" s="33"/>
      <c r="AJ614" s="29"/>
      <c r="AK614" s="57"/>
    </row>
    <row r="615" spans="1:37" ht="16.5" customHeight="1">
      <c r="A615" s="30"/>
      <c r="B615" s="31"/>
      <c r="C615" s="31"/>
      <c r="D615" s="31"/>
      <c r="E615" s="33"/>
      <c r="F615" s="34"/>
      <c r="G615" s="35"/>
      <c r="H615" s="36" t="str">
        <f t="shared" si="73"/>
        <v/>
      </c>
      <c r="I615" s="34"/>
      <c r="J615" s="35"/>
      <c r="K615" s="36" t="str">
        <f t="shared" si="74"/>
        <v/>
      </c>
      <c r="L615" s="34"/>
      <c r="M615" s="37" t="str">
        <f t="shared" si="75"/>
        <v xml:space="preserve"> </v>
      </c>
      <c r="N615" s="36" t="str">
        <f t="shared" si="76"/>
        <v xml:space="preserve"> </v>
      </c>
      <c r="O615" s="38" t="str">
        <f t="shared" si="77"/>
        <v xml:space="preserve"> </v>
      </c>
      <c r="P615" s="37" t="str">
        <f t="shared" si="78"/>
        <v xml:space="preserve"> </v>
      </c>
      <c r="Q615" s="36" t="str">
        <f t="shared" si="79"/>
        <v xml:space="preserve"> </v>
      </c>
      <c r="R615" s="29"/>
      <c r="S615" s="51"/>
      <c r="T615" s="72"/>
      <c r="U615" s="72"/>
      <c r="V615" s="72"/>
      <c r="W615" s="36"/>
      <c r="X615" s="37"/>
      <c r="Y615" s="37"/>
      <c r="Z615" s="36"/>
      <c r="AA615" s="37"/>
      <c r="AB615" s="37"/>
      <c r="AC615" s="36"/>
      <c r="AD615" s="37"/>
      <c r="AE615" s="37"/>
      <c r="AF615" s="36"/>
      <c r="AG615" s="72"/>
      <c r="AH615" s="37"/>
      <c r="AI615" s="36"/>
      <c r="AJ615" s="17"/>
      <c r="AK615" s="57"/>
    </row>
    <row r="616" spans="1:37" ht="16.5" customHeight="1">
      <c r="A616" s="30"/>
      <c r="B616" s="31"/>
      <c r="C616" s="31"/>
      <c r="D616" s="31"/>
      <c r="E616" s="33"/>
      <c r="F616" s="34"/>
      <c r="G616" s="35"/>
      <c r="H616" s="36" t="str">
        <f t="shared" si="73"/>
        <v/>
      </c>
      <c r="I616" s="34"/>
      <c r="J616" s="35"/>
      <c r="K616" s="36" t="str">
        <f t="shared" si="74"/>
        <v/>
      </c>
      <c r="L616" s="34"/>
      <c r="M616" s="37" t="str">
        <f t="shared" si="75"/>
        <v xml:space="preserve"> </v>
      </c>
      <c r="N616" s="36" t="str">
        <f t="shared" si="76"/>
        <v xml:space="preserve"> </v>
      </c>
      <c r="O616" s="38" t="str">
        <f t="shared" si="77"/>
        <v xml:space="preserve"> </v>
      </c>
      <c r="P616" s="37" t="str">
        <f t="shared" si="78"/>
        <v xml:space="preserve"> </v>
      </c>
      <c r="Q616" s="36" t="str">
        <f t="shared" si="79"/>
        <v xml:space="preserve"> </v>
      </c>
      <c r="R616" s="29"/>
      <c r="S616" s="30"/>
      <c r="T616" s="31"/>
      <c r="U616" s="31"/>
      <c r="V616" s="31"/>
      <c r="W616" s="33"/>
      <c r="X616" s="35"/>
      <c r="Y616" s="35"/>
      <c r="Z616" s="33"/>
      <c r="AA616" s="35"/>
      <c r="AB616" s="35"/>
      <c r="AC616" s="33"/>
      <c r="AD616" s="35"/>
      <c r="AE616" s="35"/>
      <c r="AF616" s="33"/>
      <c r="AG616" s="31"/>
      <c r="AH616" s="35"/>
      <c r="AI616" s="33"/>
      <c r="AJ616" s="29"/>
      <c r="AK616" s="57"/>
    </row>
    <row r="617" spans="1:37" ht="16.5" customHeight="1">
      <c r="A617" s="30"/>
      <c r="B617" s="31"/>
      <c r="C617" s="31"/>
      <c r="D617" s="31"/>
      <c r="E617" s="33"/>
      <c r="F617" s="34"/>
      <c r="G617" s="35"/>
      <c r="H617" s="36" t="str">
        <f t="shared" si="73"/>
        <v/>
      </c>
      <c r="I617" s="34"/>
      <c r="J617" s="35"/>
      <c r="K617" s="36" t="str">
        <f t="shared" si="74"/>
        <v/>
      </c>
      <c r="L617" s="34"/>
      <c r="M617" s="37" t="str">
        <f t="shared" si="75"/>
        <v xml:space="preserve"> </v>
      </c>
      <c r="N617" s="36" t="str">
        <f t="shared" si="76"/>
        <v xml:space="preserve"> </v>
      </c>
      <c r="O617" s="38" t="str">
        <f t="shared" si="77"/>
        <v xml:space="preserve"> </v>
      </c>
      <c r="P617" s="37" t="str">
        <f t="shared" si="78"/>
        <v xml:space="preserve"> </v>
      </c>
      <c r="Q617" s="36" t="str">
        <f t="shared" si="79"/>
        <v xml:space="preserve"> </v>
      </c>
      <c r="R617" s="29"/>
      <c r="S617" s="51"/>
      <c r="T617" s="72"/>
      <c r="U617" s="72"/>
      <c r="V617" s="72"/>
      <c r="W617" s="36"/>
      <c r="X617" s="37"/>
      <c r="Y617" s="37"/>
      <c r="Z617" s="36"/>
      <c r="AA617" s="37"/>
      <c r="AB617" s="37"/>
      <c r="AC617" s="36"/>
      <c r="AD617" s="37"/>
      <c r="AE617" s="37"/>
      <c r="AF617" s="36"/>
      <c r="AG617" s="72"/>
      <c r="AH617" s="37"/>
      <c r="AI617" s="36"/>
      <c r="AJ617" s="17"/>
      <c r="AK617" s="57"/>
    </row>
    <row r="618" spans="1:37" ht="16.5" customHeight="1">
      <c r="A618" s="30"/>
      <c r="B618" s="31"/>
      <c r="C618" s="31"/>
      <c r="D618" s="31"/>
      <c r="E618" s="33"/>
      <c r="F618" s="34"/>
      <c r="G618" s="35"/>
      <c r="H618" s="36" t="str">
        <f t="shared" si="73"/>
        <v/>
      </c>
      <c r="I618" s="34"/>
      <c r="J618" s="35"/>
      <c r="K618" s="36" t="str">
        <f t="shared" si="74"/>
        <v/>
      </c>
      <c r="L618" s="34"/>
      <c r="M618" s="37" t="str">
        <f t="shared" si="75"/>
        <v xml:space="preserve"> </v>
      </c>
      <c r="N618" s="36" t="str">
        <f t="shared" si="76"/>
        <v xml:space="preserve"> </v>
      </c>
      <c r="O618" s="38" t="str">
        <f t="shared" si="77"/>
        <v xml:space="preserve"> </v>
      </c>
      <c r="P618" s="37" t="str">
        <f t="shared" si="78"/>
        <v xml:space="preserve"> </v>
      </c>
      <c r="Q618" s="36" t="str">
        <f t="shared" si="79"/>
        <v xml:space="preserve"> </v>
      </c>
      <c r="R618" s="29"/>
      <c r="S618" s="30"/>
      <c r="T618" s="31"/>
      <c r="U618" s="31"/>
      <c r="V618" s="31"/>
      <c r="W618" s="33"/>
      <c r="X618" s="35"/>
      <c r="Y618" s="35"/>
      <c r="Z618" s="33"/>
      <c r="AA618" s="35"/>
      <c r="AB618" s="35"/>
      <c r="AC618" s="33"/>
      <c r="AD618" s="35"/>
      <c r="AE618" s="35"/>
      <c r="AF618" s="33"/>
      <c r="AG618" s="31"/>
      <c r="AH618" s="35"/>
      <c r="AI618" s="33"/>
      <c r="AJ618" s="29"/>
      <c r="AK618" s="57"/>
    </row>
    <row r="619" spans="1:37" ht="16.5" customHeight="1">
      <c r="A619" s="30"/>
      <c r="B619" s="31"/>
      <c r="C619" s="31"/>
      <c r="D619" s="31"/>
      <c r="E619" s="33"/>
      <c r="F619" s="34"/>
      <c r="G619" s="35"/>
      <c r="H619" s="36" t="str">
        <f t="shared" si="73"/>
        <v/>
      </c>
      <c r="I619" s="34"/>
      <c r="J619" s="35"/>
      <c r="K619" s="36" t="str">
        <f t="shared" si="74"/>
        <v/>
      </c>
      <c r="L619" s="34"/>
      <c r="M619" s="37" t="str">
        <f t="shared" si="75"/>
        <v xml:space="preserve"> </v>
      </c>
      <c r="N619" s="36" t="str">
        <f t="shared" si="76"/>
        <v xml:space="preserve"> </v>
      </c>
      <c r="O619" s="38" t="str">
        <f t="shared" si="77"/>
        <v xml:space="preserve"> </v>
      </c>
      <c r="P619" s="37" t="str">
        <f t="shared" si="78"/>
        <v xml:space="preserve"> </v>
      </c>
      <c r="Q619" s="36" t="str">
        <f t="shared" si="79"/>
        <v xml:space="preserve"> </v>
      </c>
      <c r="R619" s="29"/>
      <c r="S619" s="51"/>
      <c r="T619" s="72"/>
      <c r="U619" s="72"/>
      <c r="V619" s="72"/>
      <c r="W619" s="36"/>
      <c r="X619" s="37"/>
      <c r="Y619" s="37"/>
      <c r="Z619" s="36"/>
      <c r="AA619" s="37"/>
      <c r="AB619" s="37"/>
      <c r="AC619" s="36"/>
      <c r="AD619" s="37"/>
      <c r="AE619" s="37"/>
      <c r="AF619" s="36"/>
      <c r="AG619" s="72"/>
      <c r="AH619" s="37"/>
      <c r="AI619" s="36"/>
      <c r="AJ619" s="17"/>
      <c r="AK619" s="57"/>
    </row>
    <row r="620" spans="1:37" ht="16.5" customHeight="1">
      <c r="A620" s="30"/>
      <c r="B620" s="31"/>
      <c r="C620" s="31"/>
      <c r="D620" s="31"/>
      <c r="E620" s="33"/>
      <c r="F620" s="34"/>
      <c r="G620" s="35"/>
      <c r="H620" s="36" t="str">
        <f t="shared" si="73"/>
        <v/>
      </c>
      <c r="I620" s="34"/>
      <c r="J620" s="35"/>
      <c r="K620" s="36" t="str">
        <f t="shared" si="74"/>
        <v/>
      </c>
      <c r="L620" s="34"/>
      <c r="M620" s="37" t="str">
        <f t="shared" si="75"/>
        <v xml:space="preserve"> </v>
      </c>
      <c r="N620" s="36" t="str">
        <f t="shared" si="76"/>
        <v xml:space="preserve"> </v>
      </c>
      <c r="O620" s="38" t="str">
        <f t="shared" si="77"/>
        <v xml:space="preserve"> </v>
      </c>
      <c r="P620" s="37" t="str">
        <f t="shared" si="78"/>
        <v xml:space="preserve"> </v>
      </c>
      <c r="Q620" s="36" t="str">
        <f t="shared" si="79"/>
        <v xml:space="preserve"> </v>
      </c>
      <c r="R620" s="29"/>
      <c r="S620" s="30"/>
      <c r="T620" s="31"/>
      <c r="U620" s="31"/>
      <c r="V620" s="31"/>
      <c r="W620" s="33"/>
      <c r="X620" s="35"/>
      <c r="Y620" s="35"/>
      <c r="Z620" s="33"/>
      <c r="AA620" s="35"/>
      <c r="AB620" s="35"/>
      <c r="AC620" s="33"/>
      <c r="AD620" s="35"/>
      <c r="AE620" s="35"/>
      <c r="AF620" s="33"/>
      <c r="AG620" s="31"/>
      <c r="AH620" s="35"/>
      <c r="AI620" s="33"/>
      <c r="AJ620" s="29"/>
      <c r="AK620" s="57"/>
    </row>
    <row r="621" spans="1:37" ht="16.5" customHeight="1">
      <c r="A621" s="30"/>
      <c r="B621" s="31"/>
      <c r="C621" s="31"/>
      <c r="D621" s="31"/>
      <c r="E621" s="33"/>
      <c r="F621" s="34"/>
      <c r="G621" s="35"/>
      <c r="H621" s="36" t="str">
        <f t="shared" si="73"/>
        <v/>
      </c>
      <c r="I621" s="34"/>
      <c r="J621" s="35"/>
      <c r="K621" s="36" t="str">
        <f t="shared" si="74"/>
        <v/>
      </c>
      <c r="L621" s="34"/>
      <c r="M621" s="37" t="str">
        <f t="shared" si="75"/>
        <v xml:space="preserve"> </v>
      </c>
      <c r="N621" s="36" t="str">
        <f t="shared" si="76"/>
        <v xml:space="preserve"> </v>
      </c>
      <c r="O621" s="38" t="str">
        <f t="shared" si="77"/>
        <v xml:space="preserve"> </v>
      </c>
      <c r="P621" s="37" t="str">
        <f t="shared" si="78"/>
        <v xml:space="preserve"> </v>
      </c>
      <c r="Q621" s="36" t="str">
        <f t="shared" si="79"/>
        <v xml:space="preserve"> </v>
      </c>
      <c r="R621" s="29"/>
      <c r="S621" s="51"/>
      <c r="T621" s="72"/>
      <c r="U621" s="72"/>
      <c r="V621" s="72"/>
      <c r="W621" s="36"/>
      <c r="X621" s="37"/>
      <c r="Y621" s="37"/>
      <c r="Z621" s="36"/>
      <c r="AA621" s="37"/>
      <c r="AB621" s="37"/>
      <c r="AC621" s="36"/>
      <c r="AD621" s="37"/>
      <c r="AE621" s="37"/>
      <c r="AF621" s="36"/>
      <c r="AG621" s="72"/>
      <c r="AH621" s="37"/>
      <c r="AI621" s="36"/>
      <c r="AJ621" s="17"/>
      <c r="AK621" s="57"/>
    </row>
    <row r="622" spans="1:37" ht="16.5" customHeight="1">
      <c r="A622" s="30"/>
      <c r="B622" s="31"/>
      <c r="C622" s="31"/>
      <c r="D622" s="31"/>
      <c r="E622" s="33"/>
      <c r="F622" s="34"/>
      <c r="G622" s="35"/>
      <c r="H622" s="36" t="str">
        <f t="shared" si="73"/>
        <v/>
      </c>
      <c r="I622" s="34"/>
      <c r="J622" s="35"/>
      <c r="K622" s="36" t="str">
        <f t="shared" si="74"/>
        <v/>
      </c>
      <c r="L622" s="34"/>
      <c r="M622" s="37" t="str">
        <f t="shared" si="75"/>
        <v xml:space="preserve"> </v>
      </c>
      <c r="N622" s="36" t="str">
        <f t="shared" si="76"/>
        <v xml:space="preserve"> </v>
      </c>
      <c r="O622" s="38" t="str">
        <f t="shared" si="77"/>
        <v xml:space="preserve"> </v>
      </c>
      <c r="P622" s="37" t="str">
        <f t="shared" si="78"/>
        <v xml:space="preserve"> </v>
      </c>
      <c r="Q622" s="36" t="str">
        <f t="shared" si="79"/>
        <v xml:space="preserve"> </v>
      </c>
      <c r="R622" s="29"/>
      <c r="S622" s="30"/>
      <c r="T622" s="31"/>
      <c r="U622" s="31"/>
      <c r="V622" s="31"/>
      <c r="W622" s="33"/>
      <c r="X622" s="35"/>
      <c r="Y622" s="35"/>
      <c r="Z622" s="33"/>
      <c r="AA622" s="35"/>
      <c r="AB622" s="35"/>
      <c r="AC622" s="33"/>
      <c r="AD622" s="35"/>
      <c r="AE622" s="35"/>
      <c r="AF622" s="33"/>
      <c r="AG622" s="31"/>
      <c r="AH622" s="35"/>
      <c r="AI622" s="33"/>
      <c r="AJ622" s="29"/>
      <c r="AK622" s="57"/>
    </row>
    <row r="623" spans="1:37" ht="16.5" customHeight="1">
      <c r="A623" s="30"/>
      <c r="B623" s="31"/>
      <c r="C623" s="31"/>
      <c r="D623" s="31"/>
      <c r="E623" s="33"/>
      <c r="F623" s="34"/>
      <c r="G623" s="35"/>
      <c r="H623" s="36" t="str">
        <f t="shared" si="73"/>
        <v/>
      </c>
      <c r="I623" s="34"/>
      <c r="J623" s="35"/>
      <c r="K623" s="36" t="str">
        <f t="shared" si="74"/>
        <v/>
      </c>
      <c r="L623" s="34"/>
      <c r="M623" s="37" t="str">
        <f t="shared" si="75"/>
        <v xml:space="preserve"> </v>
      </c>
      <c r="N623" s="36" t="str">
        <f t="shared" si="76"/>
        <v xml:space="preserve"> </v>
      </c>
      <c r="O623" s="38" t="str">
        <f t="shared" si="77"/>
        <v xml:space="preserve"> </v>
      </c>
      <c r="P623" s="37" t="str">
        <f t="shared" si="78"/>
        <v xml:space="preserve"> </v>
      </c>
      <c r="Q623" s="36" t="str">
        <f t="shared" si="79"/>
        <v xml:space="preserve"> </v>
      </c>
      <c r="R623" s="29"/>
      <c r="S623" s="51"/>
      <c r="T623" s="72"/>
      <c r="U623" s="72"/>
      <c r="V623" s="72"/>
      <c r="W623" s="36"/>
      <c r="X623" s="37"/>
      <c r="Y623" s="37"/>
      <c r="Z623" s="36"/>
      <c r="AA623" s="37"/>
      <c r="AB623" s="37"/>
      <c r="AC623" s="36"/>
      <c r="AD623" s="37"/>
      <c r="AE623" s="37"/>
      <c r="AF623" s="36"/>
      <c r="AG623" s="72"/>
      <c r="AH623" s="37"/>
      <c r="AI623" s="36"/>
      <c r="AJ623" s="17"/>
      <c r="AK623" s="57"/>
    </row>
    <row r="624" spans="1:37" ht="16.5" customHeight="1">
      <c r="A624" s="30"/>
      <c r="B624" s="31"/>
      <c r="C624" s="31"/>
      <c r="D624" s="31"/>
      <c r="E624" s="33"/>
      <c r="F624" s="34"/>
      <c r="G624" s="35"/>
      <c r="H624" s="36" t="str">
        <f t="shared" si="73"/>
        <v/>
      </c>
      <c r="I624" s="34"/>
      <c r="J624" s="35"/>
      <c r="K624" s="36" t="str">
        <f t="shared" si="74"/>
        <v/>
      </c>
      <c r="L624" s="34"/>
      <c r="M624" s="37" t="str">
        <f t="shared" si="75"/>
        <v xml:space="preserve"> </v>
      </c>
      <c r="N624" s="36" t="str">
        <f t="shared" si="76"/>
        <v xml:space="preserve"> </v>
      </c>
      <c r="O624" s="38" t="str">
        <f t="shared" si="77"/>
        <v xml:space="preserve"> </v>
      </c>
      <c r="P624" s="37" t="str">
        <f t="shared" si="78"/>
        <v xml:space="preserve"> </v>
      </c>
      <c r="Q624" s="36" t="str">
        <f t="shared" si="79"/>
        <v xml:space="preserve"> </v>
      </c>
      <c r="R624" s="29"/>
      <c r="S624" s="30"/>
      <c r="T624" s="31"/>
      <c r="U624" s="31"/>
      <c r="V624" s="31"/>
      <c r="W624" s="33"/>
      <c r="X624" s="35"/>
      <c r="Y624" s="35"/>
      <c r="Z624" s="33"/>
      <c r="AA624" s="35"/>
      <c r="AB624" s="35"/>
      <c r="AC624" s="33"/>
      <c r="AD624" s="35"/>
      <c r="AE624" s="35"/>
      <c r="AF624" s="33"/>
      <c r="AG624" s="31"/>
      <c r="AH624" s="35"/>
      <c r="AI624" s="33"/>
      <c r="AJ624" s="29"/>
      <c r="AK624" s="57"/>
    </row>
    <row r="625" spans="1:37" ht="16.5" customHeight="1">
      <c r="A625" s="30"/>
      <c r="B625" s="31"/>
      <c r="C625" s="31"/>
      <c r="D625" s="31"/>
      <c r="E625" s="33"/>
      <c r="F625" s="34"/>
      <c r="G625" s="35"/>
      <c r="H625" s="36" t="str">
        <f t="shared" si="73"/>
        <v/>
      </c>
      <c r="I625" s="34"/>
      <c r="J625" s="35"/>
      <c r="K625" s="36" t="str">
        <f t="shared" si="74"/>
        <v/>
      </c>
      <c r="L625" s="34"/>
      <c r="M625" s="37" t="str">
        <f t="shared" si="75"/>
        <v xml:space="preserve"> </v>
      </c>
      <c r="N625" s="36" t="str">
        <f t="shared" si="76"/>
        <v xml:space="preserve"> </v>
      </c>
      <c r="O625" s="38" t="str">
        <f t="shared" si="77"/>
        <v xml:space="preserve"> </v>
      </c>
      <c r="P625" s="37" t="str">
        <f t="shared" si="78"/>
        <v xml:space="preserve"> </v>
      </c>
      <c r="Q625" s="36" t="str">
        <f t="shared" si="79"/>
        <v xml:space="preserve"> </v>
      </c>
      <c r="R625" s="29"/>
      <c r="S625" s="51"/>
      <c r="T625" s="72"/>
      <c r="U625" s="72"/>
      <c r="V625" s="72"/>
      <c r="W625" s="36"/>
      <c r="X625" s="37"/>
      <c r="Y625" s="37"/>
      <c r="Z625" s="36"/>
      <c r="AA625" s="37"/>
      <c r="AB625" s="37"/>
      <c r="AC625" s="36"/>
      <c r="AD625" s="37"/>
      <c r="AE625" s="37"/>
      <c r="AF625" s="36"/>
      <c r="AG625" s="72"/>
      <c r="AH625" s="37"/>
      <c r="AI625" s="36"/>
      <c r="AJ625" s="17"/>
      <c r="AK625" s="57"/>
    </row>
    <row r="626" spans="1:37" ht="16.5" customHeight="1">
      <c r="A626" s="30"/>
      <c r="B626" s="31"/>
      <c r="C626" s="31"/>
      <c r="D626" s="31"/>
      <c r="E626" s="33"/>
      <c r="F626" s="34"/>
      <c r="G626" s="35"/>
      <c r="H626" s="36" t="str">
        <f t="shared" si="73"/>
        <v/>
      </c>
      <c r="I626" s="34"/>
      <c r="J626" s="35"/>
      <c r="K626" s="36" t="str">
        <f t="shared" si="74"/>
        <v/>
      </c>
      <c r="L626" s="34"/>
      <c r="M626" s="37" t="str">
        <f t="shared" si="75"/>
        <v xml:space="preserve"> </v>
      </c>
      <c r="N626" s="36" t="str">
        <f t="shared" si="76"/>
        <v xml:space="preserve"> </v>
      </c>
      <c r="O626" s="38" t="str">
        <f t="shared" si="77"/>
        <v xml:space="preserve"> </v>
      </c>
      <c r="P626" s="37" t="str">
        <f t="shared" si="78"/>
        <v xml:space="preserve"> </v>
      </c>
      <c r="Q626" s="36" t="str">
        <f t="shared" si="79"/>
        <v xml:space="preserve"> </v>
      </c>
      <c r="R626" s="29"/>
      <c r="S626" s="30"/>
      <c r="T626" s="31"/>
      <c r="U626" s="31"/>
      <c r="V626" s="31"/>
      <c r="W626" s="33"/>
      <c r="X626" s="35"/>
      <c r="Y626" s="35"/>
      <c r="Z626" s="33"/>
      <c r="AA626" s="35"/>
      <c r="AB626" s="35"/>
      <c r="AC626" s="33"/>
      <c r="AD626" s="35"/>
      <c r="AE626" s="35"/>
      <c r="AF626" s="33"/>
      <c r="AG626" s="31"/>
      <c r="AH626" s="35"/>
      <c r="AI626" s="33"/>
      <c r="AJ626" s="29"/>
      <c r="AK626" s="57"/>
    </row>
    <row r="627" spans="1:37" ht="16.5" customHeight="1">
      <c r="A627" s="30"/>
      <c r="B627" s="31"/>
      <c r="C627" s="31"/>
      <c r="D627" s="31"/>
      <c r="E627" s="33"/>
      <c r="F627" s="34"/>
      <c r="G627" s="35"/>
      <c r="H627" s="36" t="str">
        <f t="shared" si="73"/>
        <v/>
      </c>
      <c r="I627" s="34"/>
      <c r="J627" s="35"/>
      <c r="K627" s="36" t="str">
        <f t="shared" si="74"/>
        <v/>
      </c>
      <c r="L627" s="34"/>
      <c r="M627" s="37" t="str">
        <f t="shared" si="75"/>
        <v xml:space="preserve"> </v>
      </c>
      <c r="N627" s="36" t="str">
        <f t="shared" si="76"/>
        <v xml:space="preserve"> </v>
      </c>
      <c r="O627" s="38" t="str">
        <f t="shared" si="77"/>
        <v xml:space="preserve"> </v>
      </c>
      <c r="P627" s="37" t="str">
        <f t="shared" si="78"/>
        <v xml:space="preserve"> </v>
      </c>
      <c r="Q627" s="36" t="str">
        <f t="shared" si="79"/>
        <v xml:space="preserve"> </v>
      </c>
      <c r="R627" s="29"/>
      <c r="S627" s="51"/>
      <c r="T627" s="72"/>
      <c r="U627" s="72"/>
      <c r="V627" s="72"/>
      <c r="W627" s="36"/>
      <c r="X627" s="37"/>
      <c r="Y627" s="37"/>
      <c r="Z627" s="36"/>
      <c r="AA627" s="37"/>
      <c r="AB627" s="37"/>
      <c r="AC627" s="36"/>
      <c r="AD627" s="37"/>
      <c r="AE627" s="37"/>
      <c r="AF627" s="36"/>
      <c r="AG627" s="72"/>
      <c r="AH627" s="37"/>
      <c r="AI627" s="36"/>
      <c r="AJ627" s="17"/>
      <c r="AK627" s="57"/>
    </row>
    <row r="628" spans="1:37" ht="16.5" customHeight="1">
      <c r="A628" s="30"/>
      <c r="B628" s="31"/>
      <c r="C628" s="31"/>
      <c r="D628" s="31"/>
      <c r="E628" s="33"/>
      <c r="F628" s="34"/>
      <c r="G628" s="35"/>
      <c r="H628" s="36" t="str">
        <f t="shared" si="73"/>
        <v/>
      </c>
      <c r="I628" s="34"/>
      <c r="J628" s="35"/>
      <c r="K628" s="36" t="str">
        <f t="shared" si="74"/>
        <v/>
      </c>
      <c r="L628" s="34"/>
      <c r="M628" s="37" t="str">
        <f t="shared" si="75"/>
        <v xml:space="preserve"> </v>
      </c>
      <c r="N628" s="36" t="str">
        <f t="shared" si="76"/>
        <v xml:space="preserve"> </v>
      </c>
      <c r="O628" s="38" t="str">
        <f t="shared" si="77"/>
        <v xml:space="preserve"> </v>
      </c>
      <c r="P628" s="37" t="str">
        <f t="shared" si="78"/>
        <v xml:space="preserve"> </v>
      </c>
      <c r="Q628" s="36" t="str">
        <f t="shared" si="79"/>
        <v xml:space="preserve"> </v>
      </c>
      <c r="R628" s="29"/>
      <c r="S628" s="30"/>
      <c r="T628" s="31"/>
      <c r="U628" s="31"/>
      <c r="V628" s="31"/>
      <c r="W628" s="33"/>
      <c r="X628" s="35"/>
      <c r="Y628" s="35"/>
      <c r="Z628" s="33"/>
      <c r="AA628" s="35"/>
      <c r="AB628" s="35"/>
      <c r="AC628" s="33"/>
      <c r="AD628" s="35"/>
      <c r="AE628" s="35"/>
      <c r="AF628" s="33"/>
      <c r="AG628" s="31"/>
      <c r="AH628" s="35"/>
      <c r="AI628" s="33"/>
      <c r="AJ628" s="29"/>
      <c r="AK628" s="57"/>
    </row>
    <row r="629" spans="1:37" ht="16.5" customHeight="1">
      <c r="A629" s="30"/>
      <c r="B629" s="31"/>
      <c r="C629" s="31"/>
      <c r="D629" s="31"/>
      <c r="E629" s="33"/>
      <c r="F629" s="34"/>
      <c r="G629" s="35"/>
      <c r="H629" s="36" t="str">
        <f t="shared" si="73"/>
        <v/>
      </c>
      <c r="I629" s="34"/>
      <c r="J629" s="35"/>
      <c r="K629" s="36" t="str">
        <f t="shared" si="74"/>
        <v/>
      </c>
      <c r="L629" s="34"/>
      <c r="M629" s="37" t="str">
        <f t="shared" si="75"/>
        <v xml:space="preserve"> </v>
      </c>
      <c r="N629" s="36" t="str">
        <f t="shared" si="76"/>
        <v xml:space="preserve"> </v>
      </c>
      <c r="O629" s="38" t="str">
        <f t="shared" si="77"/>
        <v xml:space="preserve"> </v>
      </c>
      <c r="P629" s="37" t="str">
        <f t="shared" si="78"/>
        <v xml:space="preserve"> </v>
      </c>
      <c r="Q629" s="36" t="str">
        <f t="shared" si="79"/>
        <v xml:space="preserve"> </v>
      </c>
      <c r="R629" s="29"/>
      <c r="S629" s="51"/>
      <c r="T629" s="72"/>
      <c r="U629" s="72"/>
      <c r="V629" s="72"/>
      <c r="W629" s="36"/>
      <c r="X629" s="37"/>
      <c r="Y629" s="37"/>
      <c r="Z629" s="36"/>
      <c r="AA629" s="37"/>
      <c r="AB629" s="37"/>
      <c r="AC629" s="36"/>
      <c r="AD629" s="37"/>
      <c r="AE629" s="37"/>
      <c r="AF629" s="36"/>
      <c r="AG629" s="72"/>
      <c r="AH629" s="37"/>
      <c r="AI629" s="36"/>
      <c r="AJ629" s="17"/>
      <c r="AK629" s="57"/>
    </row>
    <row r="630" spans="1:37" ht="16.5" customHeight="1">
      <c r="A630" s="30"/>
      <c r="B630" s="31"/>
      <c r="C630" s="31"/>
      <c r="D630" s="31"/>
      <c r="E630" s="33"/>
      <c r="F630" s="34"/>
      <c r="G630" s="35"/>
      <c r="H630" s="36" t="str">
        <f t="shared" si="73"/>
        <v/>
      </c>
      <c r="I630" s="34"/>
      <c r="J630" s="35"/>
      <c r="K630" s="36" t="str">
        <f t="shared" si="74"/>
        <v/>
      </c>
      <c r="L630" s="34"/>
      <c r="M630" s="37" t="str">
        <f t="shared" si="75"/>
        <v xml:space="preserve"> </v>
      </c>
      <c r="N630" s="36" t="str">
        <f t="shared" si="76"/>
        <v xml:space="preserve"> </v>
      </c>
      <c r="O630" s="38" t="str">
        <f t="shared" si="77"/>
        <v xml:space="preserve"> </v>
      </c>
      <c r="P630" s="37" t="str">
        <f t="shared" si="78"/>
        <v xml:space="preserve"> </v>
      </c>
      <c r="Q630" s="36" t="str">
        <f t="shared" si="79"/>
        <v xml:space="preserve"> </v>
      </c>
      <c r="R630" s="29"/>
      <c r="S630" s="30"/>
      <c r="T630" s="31"/>
      <c r="U630" s="31"/>
      <c r="V630" s="31"/>
      <c r="W630" s="33"/>
      <c r="X630" s="35"/>
      <c r="Y630" s="35"/>
      <c r="Z630" s="33"/>
      <c r="AA630" s="35"/>
      <c r="AB630" s="35"/>
      <c r="AC630" s="33"/>
      <c r="AD630" s="35"/>
      <c r="AE630" s="35"/>
      <c r="AF630" s="33"/>
      <c r="AG630" s="31"/>
      <c r="AH630" s="35"/>
      <c r="AI630" s="33"/>
      <c r="AJ630" s="29"/>
      <c r="AK630" s="57"/>
    </row>
    <row r="631" spans="1:37" ht="16.5" customHeight="1">
      <c r="A631" s="30"/>
      <c r="B631" s="31"/>
      <c r="C631" s="31"/>
      <c r="D631" s="31"/>
      <c r="E631" s="33"/>
      <c r="F631" s="34"/>
      <c r="G631" s="35"/>
      <c r="H631" s="36" t="str">
        <f t="shared" si="73"/>
        <v/>
      </c>
      <c r="I631" s="34"/>
      <c r="J631" s="35"/>
      <c r="K631" s="36" t="str">
        <f t="shared" si="74"/>
        <v/>
      </c>
      <c r="L631" s="34"/>
      <c r="M631" s="37" t="str">
        <f t="shared" si="75"/>
        <v xml:space="preserve"> </v>
      </c>
      <c r="N631" s="36" t="str">
        <f t="shared" si="76"/>
        <v xml:space="preserve"> </v>
      </c>
      <c r="O631" s="38" t="str">
        <f t="shared" si="77"/>
        <v xml:space="preserve"> </v>
      </c>
      <c r="P631" s="37" t="str">
        <f t="shared" si="78"/>
        <v xml:space="preserve"> </v>
      </c>
      <c r="Q631" s="36" t="str">
        <f t="shared" si="79"/>
        <v xml:space="preserve"> </v>
      </c>
      <c r="R631" s="29"/>
      <c r="S631" s="51"/>
      <c r="T631" s="72"/>
      <c r="U631" s="72"/>
      <c r="V631" s="72"/>
      <c r="W631" s="36"/>
      <c r="X631" s="37"/>
      <c r="Y631" s="37"/>
      <c r="Z631" s="36"/>
      <c r="AA631" s="37"/>
      <c r="AB631" s="37"/>
      <c r="AC631" s="36"/>
      <c r="AD631" s="37"/>
      <c r="AE631" s="37"/>
      <c r="AF631" s="36"/>
      <c r="AG631" s="72"/>
      <c r="AH631" s="37"/>
      <c r="AI631" s="36"/>
      <c r="AJ631" s="17"/>
      <c r="AK631" s="57"/>
    </row>
    <row r="632" spans="1:37" ht="16.5" customHeight="1">
      <c r="A632" s="30"/>
      <c r="B632" s="31"/>
      <c r="C632" s="31"/>
      <c r="D632" s="31"/>
      <c r="E632" s="33"/>
      <c r="F632" s="34"/>
      <c r="G632" s="35"/>
      <c r="H632" s="36" t="str">
        <f t="shared" si="73"/>
        <v/>
      </c>
      <c r="I632" s="34"/>
      <c r="J632" s="35"/>
      <c r="K632" s="36" t="str">
        <f t="shared" si="74"/>
        <v/>
      </c>
      <c r="L632" s="34"/>
      <c r="M632" s="37" t="str">
        <f t="shared" si="75"/>
        <v xml:space="preserve"> </v>
      </c>
      <c r="N632" s="36" t="str">
        <f t="shared" si="76"/>
        <v xml:space="preserve"> </v>
      </c>
      <c r="O632" s="38" t="str">
        <f t="shared" si="77"/>
        <v xml:space="preserve"> </v>
      </c>
      <c r="P632" s="37" t="str">
        <f t="shared" si="78"/>
        <v xml:space="preserve"> </v>
      </c>
      <c r="Q632" s="36" t="str">
        <f t="shared" si="79"/>
        <v xml:space="preserve"> </v>
      </c>
      <c r="R632" s="29"/>
      <c r="S632" s="30"/>
      <c r="T632" s="31"/>
      <c r="U632" s="31"/>
      <c r="V632" s="31"/>
      <c r="W632" s="33"/>
      <c r="X632" s="35"/>
      <c r="Y632" s="35"/>
      <c r="Z632" s="33"/>
      <c r="AA632" s="35"/>
      <c r="AB632" s="35"/>
      <c r="AC632" s="33"/>
      <c r="AD632" s="35"/>
      <c r="AE632" s="35"/>
      <c r="AF632" s="33"/>
      <c r="AG632" s="31"/>
      <c r="AH632" s="35"/>
      <c r="AI632" s="33"/>
      <c r="AJ632" s="29"/>
      <c r="AK632" s="57"/>
    </row>
    <row r="633" spans="1:37" ht="16.5" customHeight="1">
      <c r="A633" s="30"/>
      <c r="B633" s="31"/>
      <c r="C633" s="31"/>
      <c r="D633" s="31"/>
      <c r="E633" s="33"/>
      <c r="F633" s="34"/>
      <c r="G633" s="35"/>
      <c r="H633" s="36" t="str">
        <f t="shared" si="73"/>
        <v/>
      </c>
      <c r="I633" s="34"/>
      <c r="J633" s="35"/>
      <c r="K633" s="36" t="str">
        <f t="shared" si="74"/>
        <v/>
      </c>
      <c r="L633" s="34"/>
      <c r="M633" s="37" t="str">
        <f t="shared" si="75"/>
        <v xml:space="preserve"> </v>
      </c>
      <c r="N633" s="36" t="str">
        <f t="shared" si="76"/>
        <v xml:space="preserve"> </v>
      </c>
      <c r="O633" s="38" t="str">
        <f t="shared" si="77"/>
        <v xml:space="preserve"> </v>
      </c>
      <c r="P633" s="37" t="str">
        <f t="shared" si="78"/>
        <v xml:space="preserve"> </v>
      </c>
      <c r="Q633" s="36" t="str">
        <f t="shared" si="79"/>
        <v xml:space="preserve"> </v>
      </c>
      <c r="R633" s="29"/>
      <c r="S633" s="51"/>
      <c r="T633" s="72"/>
      <c r="U633" s="72"/>
      <c r="V633" s="72"/>
      <c r="W633" s="36"/>
      <c r="X633" s="37"/>
      <c r="Y633" s="37"/>
      <c r="Z633" s="36"/>
      <c r="AA633" s="37"/>
      <c r="AB633" s="37"/>
      <c r="AC633" s="36"/>
      <c r="AD633" s="37"/>
      <c r="AE633" s="37"/>
      <c r="AF633" s="36"/>
      <c r="AG633" s="72"/>
      <c r="AH633" s="37"/>
      <c r="AI633" s="36"/>
      <c r="AJ633" s="17"/>
      <c r="AK633" s="57"/>
    </row>
    <row r="634" spans="1:37" ht="16.5" customHeight="1">
      <c r="A634" s="30"/>
      <c r="B634" s="31"/>
      <c r="C634" s="31"/>
      <c r="D634" s="31"/>
      <c r="E634" s="33"/>
      <c r="F634" s="34"/>
      <c r="G634" s="35"/>
      <c r="H634" s="36" t="str">
        <f t="shared" si="73"/>
        <v/>
      </c>
      <c r="I634" s="34"/>
      <c r="J634" s="35"/>
      <c r="K634" s="36" t="str">
        <f t="shared" si="74"/>
        <v/>
      </c>
      <c r="L634" s="34"/>
      <c r="M634" s="37" t="str">
        <f t="shared" si="75"/>
        <v xml:space="preserve"> </v>
      </c>
      <c r="N634" s="36" t="str">
        <f t="shared" si="76"/>
        <v xml:space="preserve"> </v>
      </c>
      <c r="O634" s="38" t="str">
        <f t="shared" si="77"/>
        <v xml:space="preserve"> </v>
      </c>
      <c r="P634" s="37" t="str">
        <f t="shared" si="78"/>
        <v xml:space="preserve"> </v>
      </c>
      <c r="Q634" s="36" t="str">
        <f t="shared" si="79"/>
        <v xml:space="preserve"> </v>
      </c>
      <c r="R634" s="29"/>
      <c r="S634" s="30"/>
      <c r="T634" s="31"/>
      <c r="U634" s="31"/>
      <c r="V634" s="31"/>
      <c r="W634" s="33"/>
      <c r="X634" s="35"/>
      <c r="Y634" s="35"/>
      <c r="Z634" s="33"/>
      <c r="AA634" s="35"/>
      <c r="AB634" s="35"/>
      <c r="AC634" s="33"/>
      <c r="AD634" s="35"/>
      <c r="AE634" s="35"/>
      <c r="AF634" s="33"/>
      <c r="AG634" s="31"/>
      <c r="AH634" s="35"/>
      <c r="AI634" s="33"/>
      <c r="AJ634" s="29"/>
      <c r="AK634" s="57"/>
    </row>
    <row r="635" spans="1:37" ht="16.5" customHeight="1">
      <c r="A635" s="30"/>
      <c r="B635" s="31"/>
      <c r="C635" s="31"/>
      <c r="D635" s="31"/>
      <c r="E635" s="33"/>
      <c r="F635" s="34"/>
      <c r="G635" s="35"/>
      <c r="H635" s="36" t="str">
        <f t="shared" si="73"/>
        <v/>
      </c>
      <c r="I635" s="34"/>
      <c r="J635" s="35"/>
      <c r="K635" s="36" t="str">
        <f t="shared" si="74"/>
        <v/>
      </c>
      <c r="L635" s="34"/>
      <c r="M635" s="37" t="str">
        <f t="shared" si="75"/>
        <v xml:space="preserve"> </v>
      </c>
      <c r="N635" s="36" t="str">
        <f t="shared" si="76"/>
        <v xml:space="preserve"> </v>
      </c>
      <c r="O635" s="38" t="str">
        <f t="shared" si="77"/>
        <v xml:space="preserve"> </v>
      </c>
      <c r="P635" s="37" t="str">
        <f t="shared" si="78"/>
        <v xml:space="preserve"> </v>
      </c>
      <c r="Q635" s="36" t="str">
        <f t="shared" si="79"/>
        <v xml:space="preserve"> </v>
      </c>
      <c r="R635" s="29"/>
      <c r="S635" s="51"/>
      <c r="T635" s="72"/>
      <c r="U635" s="72"/>
      <c r="V635" s="72"/>
      <c r="W635" s="36"/>
      <c r="X635" s="37"/>
      <c r="Y635" s="37"/>
      <c r="Z635" s="36"/>
      <c r="AA635" s="37"/>
      <c r="AB635" s="37"/>
      <c r="AC635" s="36"/>
      <c r="AD635" s="37"/>
      <c r="AE635" s="37"/>
      <c r="AF635" s="36"/>
      <c r="AG635" s="72"/>
      <c r="AH635" s="37"/>
      <c r="AI635" s="36"/>
      <c r="AJ635" s="17"/>
      <c r="AK635" s="57"/>
    </row>
    <row r="636" spans="1:37" ht="16.5" customHeight="1">
      <c r="A636" s="30"/>
      <c r="B636" s="31"/>
      <c r="C636" s="31"/>
      <c r="D636" s="31"/>
      <c r="E636" s="33"/>
      <c r="F636" s="34"/>
      <c r="G636" s="35"/>
      <c r="H636" s="36" t="str">
        <f t="shared" si="73"/>
        <v/>
      </c>
      <c r="I636" s="34"/>
      <c r="J636" s="35"/>
      <c r="K636" s="36" t="str">
        <f t="shared" si="74"/>
        <v/>
      </c>
      <c r="L636" s="34"/>
      <c r="M636" s="37" t="str">
        <f t="shared" si="75"/>
        <v xml:space="preserve"> </v>
      </c>
      <c r="N636" s="36" t="str">
        <f t="shared" si="76"/>
        <v xml:space="preserve"> </v>
      </c>
      <c r="O636" s="38" t="str">
        <f t="shared" si="77"/>
        <v xml:space="preserve"> </v>
      </c>
      <c r="P636" s="37" t="str">
        <f t="shared" si="78"/>
        <v xml:space="preserve"> </v>
      </c>
      <c r="Q636" s="36" t="str">
        <f t="shared" si="79"/>
        <v xml:space="preserve"> </v>
      </c>
      <c r="R636" s="29"/>
      <c r="S636" s="30"/>
      <c r="T636" s="31"/>
      <c r="U636" s="31"/>
      <c r="V636" s="31"/>
      <c r="W636" s="33"/>
      <c r="X636" s="35"/>
      <c r="Y636" s="35"/>
      <c r="Z636" s="33"/>
      <c r="AA636" s="35"/>
      <c r="AB636" s="35"/>
      <c r="AC636" s="33"/>
      <c r="AD636" s="35"/>
      <c r="AE636" s="35"/>
      <c r="AF636" s="33"/>
      <c r="AG636" s="31"/>
      <c r="AH636" s="35"/>
      <c r="AI636" s="33"/>
      <c r="AJ636" s="29"/>
      <c r="AK636" s="57"/>
    </row>
    <row r="637" spans="1:37" ht="16.5" customHeight="1">
      <c r="A637" s="30"/>
      <c r="B637" s="31"/>
      <c r="C637" s="31"/>
      <c r="D637" s="31"/>
      <c r="E637" s="33"/>
      <c r="F637" s="34"/>
      <c r="G637" s="35"/>
      <c r="H637" s="36" t="str">
        <f t="shared" si="73"/>
        <v/>
      </c>
      <c r="I637" s="34"/>
      <c r="J637" s="35"/>
      <c r="K637" s="36" t="str">
        <f t="shared" si="74"/>
        <v/>
      </c>
      <c r="L637" s="34"/>
      <c r="M637" s="37" t="str">
        <f t="shared" si="75"/>
        <v xml:space="preserve"> </v>
      </c>
      <c r="N637" s="36" t="str">
        <f t="shared" si="76"/>
        <v xml:space="preserve"> </v>
      </c>
      <c r="O637" s="38" t="str">
        <f t="shared" si="77"/>
        <v xml:space="preserve"> </v>
      </c>
      <c r="P637" s="37" t="str">
        <f t="shared" si="78"/>
        <v xml:space="preserve"> </v>
      </c>
      <c r="Q637" s="36" t="str">
        <f t="shared" si="79"/>
        <v xml:space="preserve"> </v>
      </c>
      <c r="R637" s="29"/>
      <c r="S637" s="51"/>
      <c r="T637" s="72"/>
      <c r="U637" s="72"/>
      <c r="V637" s="72"/>
      <c r="W637" s="36"/>
      <c r="X637" s="37"/>
      <c r="Y637" s="37"/>
      <c r="Z637" s="36"/>
      <c r="AA637" s="37"/>
      <c r="AB637" s="37"/>
      <c r="AC637" s="36"/>
      <c r="AD637" s="37"/>
      <c r="AE637" s="37"/>
      <c r="AF637" s="36"/>
      <c r="AG637" s="72"/>
      <c r="AH637" s="37"/>
      <c r="AI637" s="36"/>
      <c r="AJ637" s="17"/>
      <c r="AK637" s="57"/>
    </row>
    <row r="638" spans="1:37" ht="16.5" customHeight="1">
      <c r="A638" s="30"/>
      <c r="B638" s="31"/>
      <c r="C638" s="31"/>
      <c r="D638" s="31"/>
      <c r="E638" s="33"/>
      <c r="F638" s="34"/>
      <c r="G638" s="35"/>
      <c r="H638" s="36" t="str">
        <f t="shared" si="73"/>
        <v/>
      </c>
      <c r="I638" s="34"/>
      <c r="J638" s="35"/>
      <c r="K638" s="36" t="str">
        <f t="shared" si="74"/>
        <v/>
      </c>
      <c r="L638" s="34"/>
      <c r="M638" s="37" t="str">
        <f t="shared" si="75"/>
        <v xml:space="preserve"> </v>
      </c>
      <c r="N638" s="36" t="str">
        <f t="shared" si="76"/>
        <v xml:space="preserve"> </v>
      </c>
      <c r="O638" s="38" t="str">
        <f t="shared" si="77"/>
        <v xml:space="preserve"> </v>
      </c>
      <c r="P638" s="37" t="str">
        <f t="shared" si="78"/>
        <v xml:space="preserve"> </v>
      </c>
      <c r="Q638" s="36" t="str">
        <f t="shared" si="79"/>
        <v xml:space="preserve"> </v>
      </c>
      <c r="R638" s="29"/>
      <c r="S638" s="30"/>
      <c r="T638" s="31"/>
      <c r="U638" s="31"/>
      <c r="V638" s="31"/>
      <c r="W638" s="33"/>
      <c r="X638" s="35"/>
      <c r="Y638" s="35"/>
      <c r="Z638" s="33"/>
      <c r="AA638" s="35"/>
      <c r="AB638" s="35"/>
      <c r="AC638" s="33"/>
      <c r="AD638" s="35"/>
      <c r="AE638" s="35"/>
      <c r="AF638" s="33"/>
      <c r="AG638" s="31"/>
      <c r="AH638" s="35"/>
      <c r="AI638" s="33"/>
      <c r="AJ638" s="29"/>
      <c r="AK638" s="57"/>
    </row>
    <row r="639" spans="1:37" ht="16.5" customHeight="1">
      <c r="A639" s="30"/>
      <c r="B639" s="31"/>
      <c r="C639" s="31"/>
      <c r="D639" s="31"/>
      <c r="E639" s="33"/>
      <c r="F639" s="34"/>
      <c r="G639" s="35"/>
      <c r="H639" s="36" t="str">
        <f t="shared" si="73"/>
        <v/>
      </c>
      <c r="I639" s="34"/>
      <c r="J639" s="35"/>
      <c r="K639" s="36" t="str">
        <f t="shared" si="74"/>
        <v/>
      </c>
      <c r="L639" s="34"/>
      <c r="M639" s="37" t="str">
        <f t="shared" si="75"/>
        <v xml:space="preserve"> </v>
      </c>
      <c r="N639" s="36" t="str">
        <f t="shared" si="76"/>
        <v xml:space="preserve"> </v>
      </c>
      <c r="O639" s="38" t="str">
        <f t="shared" si="77"/>
        <v xml:space="preserve"> </v>
      </c>
      <c r="P639" s="37" t="str">
        <f t="shared" si="78"/>
        <v xml:space="preserve"> </v>
      </c>
      <c r="Q639" s="36" t="str">
        <f t="shared" si="79"/>
        <v xml:space="preserve"> </v>
      </c>
      <c r="R639" s="29"/>
      <c r="S639" s="51"/>
      <c r="T639" s="72"/>
      <c r="U639" s="72"/>
      <c r="V639" s="72"/>
      <c r="W639" s="36"/>
      <c r="X639" s="37"/>
      <c r="Y639" s="37"/>
      <c r="Z639" s="36"/>
      <c r="AA639" s="37"/>
      <c r="AB639" s="37"/>
      <c r="AC639" s="36"/>
      <c r="AD639" s="37"/>
      <c r="AE639" s="37"/>
      <c r="AF639" s="36"/>
      <c r="AG639" s="72"/>
      <c r="AH639" s="37"/>
      <c r="AI639" s="36"/>
      <c r="AJ639" s="17"/>
      <c r="AK639" s="57"/>
    </row>
    <row r="640" spans="1:37" ht="16.5" customHeight="1">
      <c r="A640" s="30"/>
      <c r="B640" s="31"/>
      <c r="C640" s="31"/>
      <c r="D640" s="31"/>
      <c r="E640" s="33"/>
      <c r="F640" s="34"/>
      <c r="G640" s="35"/>
      <c r="H640" s="36" t="str">
        <f t="shared" si="73"/>
        <v/>
      </c>
      <c r="I640" s="34"/>
      <c r="J640" s="35"/>
      <c r="K640" s="36" t="str">
        <f t="shared" si="74"/>
        <v/>
      </c>
      <c r="L640" s="34"/>
      <c r="M640" s="37" t="str">
        <f t="shared" si="75"/>
        <v xml:space="preserve"> </v>
      </c>
      <c r="N640" s="36" t="str">
        <f t="shared" si="76"/>
        <v xml:space="preserve"> </v>
      </c>
      <c r="O640" s="38" t="str">
        <f t="shared" si="77"/>
        <v xml:space="preserve"> </v>
      </c>
      <c r="P640" s="37" t="str">
        <f t="shared" si="78"/>
        <v xml:space="preserve"> </v>
      </c>
      <c r="Q640" s="36" t="str">
        <f t="shared" si="79"/>
        <v xml:space="preserve"> </v>
      </c>
      <c r="R640" s="29"/>
      <c r="S640" s="30"/>
      <c r="T640" s="31"/>
      <c r="U640" s="31"/>
      <c r="V640" s="31"/>
      <c r="W640" s="33"/>
      <c r="X640" s="35"/>
      <c r="Y640" s="35"/>
      <c r="Z640" s="33"/>
      <c r="AA640" s="35"/>
      <c r="AB640" s="35"/>
      <c r="AC640" s="33"/>
      <c r="AD640" s="35"/>
      <c r="AE640" s="35"/>
      <c r="AF640" s="33"/>
      <c r="AG640" s="31"/>
      <c r="AH640" s="35"/>
      <c r="AI640" s="33"/>
      <c r="AJ640" s="29"/>
      <c r="AK640" s="57"/>
    </row>
    <row r="641" spans="1:37" ht="16.5" customHeight="1">
      <c r="A641" s="30"/>
      <c r="B641" s="31"/>
      <c r="C641" s="31"/>
      <c r="D641" s="31"/>
      <c r="E641" s="33"/>
      <c r="F641" s="34"/>
      <c r="G641" s="35"/>
      <c r="H641" s="36" t="str">
        <f t="shared" si="73"/>
        <v/>
      </c>
      <c r="I641" s="34"/>
      <c r="J641" s="35"/>
      <c r="K641" s="36" t="str">
        <f t="shared" si="74"/>
        <v/>
      </c>
      <c r="L641" s="34"/>
      <c r="M641" s="37" t="str">
        <f t="shared" si="75"/>
        <v xml:space="preserve"> </v>
      </c>
      <c r="N641" s="36" t="str">
        <f t="shared" si="76"/>
        <v xml:space="preserve"> </v>
      </c>
      <c r="O641" s="38" t="str">
        <f t="shared" si="77"/>
        <v xml:space="preserve"> </v>
      </c>
      <c r="P641" s="37" t="str">
        <f t="shared" si="78"/>
        <v xml:space="preserve"> </v>
      </c>
      <c r="Q641" s="36" t="str">
        <f t="shared" si="79"/>
        <v xml:space="preserve"> </v>
      </c>
      <c r="R641" s="29"/>
      <c r="S641" s="51"/>
      <c r="T641" s="72"/>
      <c r="U641" s="72"/>
      <c r="V641" s="72"/>
      <c r="W641" s="36"/>
      <c r="X641" s="37"/>
      <c r="Y641" s="37"/>
      <c r="Z641" s="36"/>
      <c r="AA641" s="37"/>
      <c r="AB641" s="37"/>
      <c r="AC641" s="36"/>
      <c r="AD641" s="37"/>
      <c r="AE641" s="37"/>
      <c r="AF641" s="36"/>
      <c r="AG641" s="72"/>
      <c r="AH641" s="37"/>
      <c r="AI641" s="36"/>
      <c r="AJ641" s="17"/>
      <c r="AK641" s="57"/>
    </row>
    <row r="642" spans="1:37" ht="16.5" customHeight="1">
      <c r="A642" s="30"/>
      <c r="B642" s="31"/>
      <c r="C642" s="31"/>
      <c r="D642" s="31"/>
      <c r="E642" s="33"/>
      <c r="F642" s="34"/>
      <c r="G642" s="35"/>
      <c r="H642" s="36" t="str">
        <f t="shared" si="73"/>
        <v/>
      </c>
      <c r="I642" s="34"/>
      <c r="J642" s="35"/>
      <c r="K642" s="36" t="str">
        <f t="shared" si="74"/>
        <v/>
      </c>
      <c r="L642" s="34"/>
      <c r="M642" s="37" t="str">
        <f t="shared" si="75"/>
        <v xml:space="preserve"> </v>
      </c>
      <c r="N642" s="36" t="str">
        <f t="shared" si="76"/>
        <v xml:space="preserve"> </v>
      </c>
      <c r="O642" s="38" t="str">
        <f t="shared" si="77"/>
        <v xml:space="preserve"> </v>
      </c>
      <c r="P642" s="37" t="str">
        <f t="shared" si="78"/>
        <v xml:space="preserve"> </v>
      </c>
      <c r="Q642" s="36" t="str">
        <f t="shared" si="79"/>
        <v xml:space="preserve"> </v>
      </c>
      <c r="R642" s="29"/>
      <c r="S642" s="30"/>
      <c r="T642" s="31"/>
      <c r="U642" s="31"/>
      <c r="V642" s="31"/>
      <c r="W642" s="33"/>
      <c r="X642" s="35"/>
      <c r="Y642" s="35"/>
      <c r="Z642" s="33"/>
      <c r="AA642" s="35"/>
      <c r="AB642" s="35"/>
      <c r="AC642" s="33"/>
      <c r="AD642" s="35"/>
      <c r="AE642" s="35"/>
      <c r="AF642" s="33"/>
      <c r="AG642" s="31"/>
      <c r="AH642" s="35"/>
      <c r="AI642" s="33"/>
      <c r="AJ642" s="29"/>
      <c r="AK642" s="57"/>
    </row>
    <row r="643" spans="1:37" ht="16.5" customHeight="1">
      <c r="A643" s="30"/>
      <c r="B643" s="31"/>
      <c r="C643" s="31"/>
      <c r="D643" s="31"/>
      <c r="E643" s="33"/>
      <c r="F643" s="34"/>
      <c r="G643" s="35"/>
      <c r="H643" s="36" t="str">
        <f t="shared" si="73"/>
        <v/>
      </c>
      <c r="I643" s="34"/>
      <c r="J643" s="35"/>
      <c r="K643" s="36" t="str">
        <f t="shared" si="74"/>
        <v/>
      </c>
      <c r="L643" s="34"/>
      <c r="M643" s="37" t="str">
        <f t="shared" si="75"/>
        <v xml:space="preserve"> </v>
      </c>
      <c r="N643" s="36" t="str">
        <f t="shared" si="76"/>
        <v xml:space="preserve"> </v>
      </c>
      <c r="O643" s="38" t="str">
        <f t="shared" si="77"/>
        <v xml:space="preserve"> </v>
      </c>
      <c r="P643" s="37" t="str">
        <f t="shared" si="78"/>
        <v xml:space="preserve"> </v>
      </c>
      <c r="Q643" s="36" t="str">
        <f t="shared" si="79"/>
        <v xml:space="preserve"> </v>
      </c>
      <c r="R643" s="29"/>
      <c r="S643" s="51"/>
      <c r="T643" s="72"/>
      <c r="U643" s="72"/>
      <c r="V643" s="72"/>
      <c r="W643" s="36"/>
      <c r="X643" s="37"/>
      <c r="Y643" s="37"/>
      <c r="Z643" s="36"/>
      <c r="AA643" s="37"/>
      <c r="AB643" s="37"/>
      <c r="AC643" s="36"/>
      <c r="AD643" s="37"/>
      <c r="AE643" s="37"/>
      <c r="AF643" s="36"/>
      <c r="AG643" s="72"/>
      <c r="AH643" s="37"/>
      <c r="AI643" s="36"/>
      <c r="AJ643" s="17"/>
      <c r="AK643" s="57"/>
    </row>
    <row r="644" spans="1:37" ht="16.5" customHeight="1">
      <c r="A644" s="30"/>
      <c r="B644" s="31"/>
      <c r="C644" s="31"/>
      <c r="D644" s="31"/>
      <c r="E644" s="33"/>
      <c r="F644" s="34"/>
      <c r="G644" s="35"/>
      <c r="H644" s="36" t="str">
        <f t="shared" si="73"/>
        <v/>
      </c>
      <c r="I644" s="34"/>
      <c r="J644" s="35"/>
      <c r="K644" s="36" t="str">
        <f t="shared" si="74"/>
        <v/>
      </c>
      <c r="L644" s="34"/>
      <c r="M644" s="37" t="str">
        <f t="shared" si="75"/>
        <v xml:space="preserve"> </v>
      </c>
      <c r="N644" s="36" t="str">
        <f t="shared" si="76"/>
        <v xml:space="preserve"> </v>
      </c>
      <c r="O644" s="38" t="str">
        <f t="shared" si="77"/>
        <v xml:space="preserve"> </v>
      </c>
      <c r="P644" s="37" t="str">
        <f t="shared" si="78"/>
        <v xml:space="preserve"> </v>
      </c>
      <c r="Q644" s="36" t="str">
        <f t="shared" si="79"/>
        <v xml:space="preserve"> </v>
      </c>
      <c r="R644" s="29"/>
      <c r="S644" s="30"/>
      <c r="T644" s="31"/>
      <c r="U644" s="31"/>
      <c r="V644" s="31"/>
      <c r="W644" s="33"/>
      <c r="X644" s="35"/>
      <c r="Y644" s="35"/>
      <c r="Z644" s="33"/>
      <c r="AA644" s="35"/>
      <c r="AB644" s="35"/>
      <c r="AC644" s="33"/>
      <c r="AD644" s="35"/>
      <c r="AE644" s="35"/>
      <c r="AF644" s="33"/>
      <c r="AG644" s="31"/>
      <c r="AH644" s="35"/>
      <c r="AI644" s="33"/>
      <c r="AJ644" s="29"/>
      <c r="AK644" s="57"/>
    </row>
    <row r="645" spans="1:37" ht="16.5" customHeight="1">
      <c r="A645" s="30"/>
      <c r="B645" s="31"/>
      <c r="C645" s="31"/>
      <c r="D645" s="31"/>
      <c r="E645" s="33"/>
      <c r="F645" s="34"/>
      <c r="G645" s="35"/>
      <c r="H645" s="36" t="str">
        <f t="shared" si="73"/>
        <v/>
      </c>
      <c r="I645" s="34"/>
      <c r="J645" s="35"/>
      <c r="K645" s="36" t="str">
        <f t="shared" si="74"/>
        <v/>
      </c>
      <c r="L645" s="34"/>
      <c r="M645" s="37" t="str">
        <f t="shared" si="75"/>
        <v xml:space="preserve"> </v>
      </c>
      <c r="N645" s="36" t="str">
        <f t="shared" si="76"/>
        <v xml:space="preserve"> </v>
      </c>
      <c r="O645" s="38" t="str">
        <f t="shared" si="77"/>
        <v xml:space="preserve"> </v>
      </c>
      <c r="P645" s="37" t="str">
        <f t="shared" si="78"/>
        <v xml:space="preserve"> </v>
      </c>
      <c r="Q645" s="36" t="str">
        <f t="shared" si="79"/>
        <v xml:space="preserve"> </v>
      </c>
      <c r="R645" s="29"/>
      <c r="S645" s="51"/>
      <c r="T645" s="72"/>
      <c r="U645" s="72"/>
      <c r="V645" s="72"/>
      <c r="W645" s="36"/>
      <c r="X645" s="37"/>
      <c r="Y645" s="37"/>
      <c r="Z645" s="36"/>
      <c r="AA645" s="37"/>
      <c r="AB645" s="37"/>
      <c r="AC645" s="36"/>
      <c r="AD645" s="37"/>
      <c r="AE645" s="37"/>
      <c r="AF645" s="36"/>
      <c r="AG645" s="72"/>
      <c r="AH645" s="37"/>
      <c r="AI645" s="36"/>
      <c r="AJ645" s="17"/>
      <c r="AK645" s="57"/>
    </row>
    <row r="646" spans="1:37" ht="16.5" customHeight="1">
      <c r="A646" s="30"/>
      <c r="B646" s="31"/>
      <c r="C646" s="31"/>
      <c r="D646" s="31"/>
      <c r="E646" s="33"/>
      <c r="F646" s="34"/>
      <c r="G646" s="35"/>
      <c r="H646" s="36" t="str">
        <f t="shared" si="73"/>
        <v/>
      </c>
      <c r="I646" s="34"/>
      <c r="J646" s="35"/>
      <c r="K646" s="36" t="str">
        <f t="shared" si="74"/>
        <v/>
      </c>
      <c r="L646" s="34"/>
      <c r="M646" s="37" t="str">
        <f t="shared" si="75"/>
        <v xml:space="preserve"> </v>
      </c>
      <c r="N646" s="36" t="str">
        <f t="shared" si="76"/>
        <v xml:space="preserve"> </v>
      </c>
      <c r="O646" s="38" t="str">
        <f t="shared" si="77"/>
        <v xml:space="preserve"> </v>
      </c>
      <c r="P646" s="37" t="str">
        <f t="shared" si="78"/>
        <v xml:space="preserve"> </v>
      </c>
      <c r="Q646" s="36" t="str">
        <f t="shared" si="79"/>
        <v xml:space="preserve"> </v>
      </c>
      <c r="R646" s="29"/>
      <c r="S646" s="30"/>
      <c r="T646" s="31"/>
      <c r="U646" s="31"/>
      <c r="V646" s="31"/>
      <c r="W646" s="33"/>
      <c r="X646" s="35"/>
      <c r="Y646" s="35"/>
      <c r="Z646" s="33"/>
      <c r="AA646" s="35"/>
      <c r="AB646" s="35"/>
      <c r="AC646" s="33"/>
      <c r="AD646" s="35"/>
      <c r="AE646" s="35"/>
      <c r="AF646" s="33"/>
      <c r="AG646" s="31"/>
      <c r="AH646" s="35"/>
      <c r="AI646" s="33"/>
      <c r="AJ646" s="29"/>
      <c r="AK646" s="57"/>
    </row>
    <row r="647" spans="1:37" ht="16.5" customHeight="1">
      <c r="A647" s="30"/>
      <c r="B647" s="31"/>
      <c r="C647" s="31"/>
      <c r="D647" s="31"/>
      <c r="E647" s="33"/>
      <c r="F647" s="34"/>
      <c r="G647" s="35"/>
      <c r="H647" s="36" t="str">
        <f t="shared" si="73"/>
        <v/>
      </c>
      <c r="I647" s="34"/>
      <c r="J647" s="35"/>
      <c r="K647" s="36" t="str">
        <f t="shared" si="74"/>
        <v/>
      </c>
      <c r="L647" s="34"/>
      <c r="M647" s="37" t="str">
        <f t="shared" si="75"/>
        <v xml:space="preserve"> </v>
      </c>
      <c r="N647" s="36" t="str">
        <f t="shared" si="76"/>
        <v xml:space="preserve"> </v>
      </c>
      <c r="O647" s="38" t="str">
        <f t="shared" si="77"/>
        <v xml:space="preserve"> </v>
      </c>
      <c r="P647" s="37" t="str">
        <f t="shared" si="78"/>
        <v xml:space="preserve"> </v>
      </c>
      <c r="Q647" s="36" t="str">
        <f t="shared" si="79"/>
        <v xml:space="preserve"> </v>
      </c>
      <c r="R647" s="29"/>
      <c r="S647" s="51"/>
      <c r="T647" s="72"/>
      <c r="U647" s="72"/>
      <c r="V647" s="72"/>
      <c r="W647" s="36"/>
      <c r="X647" s="37"/>
      <c r="Y647" s="37"/>
      <c r="Z647" s="36"/>
      <c r="AA647" s="37"/>
      <c r="AB647" s="37"/>
      <c r="AC647" s="36"/>
      <c r="AD647" s="37"/>
      <c r="AE647" s="37"/>
      <c r="AF647" s="36"/>
      <c r="AG647" s="72"/>
      <c r="AH647" s="37"/>
      <c r="AI647" s="36"/>
      <c r="AJ647" s="17"/>
      <c r="AK647" s="57"/>
    </row>
    <row r="648" spans="1:37" ht="16.5" customHeight="1">
      <c r="A648" s="30"/>
      <c r="B648" s="31"/>
      <c r="C648" s="31"/>
      <c r="D648" s="31"/>
      <c r="E648" s="33"/>
      <c r="F648" s="34"/>
      <c r="G648" s="35"/>
      <c r="H648" s="36" t="str">
        <f t="shared" si="73"/>
        <v/>
      </c>
      <c r="I648" s="34"/>
      <c r="J648" s="35"/>
      <c r="K648" s="36" t="str">
        <f t="shared" si="74"/>
        <v/>
      </c>
      <c r="L648" s="34"/>
      <c r="M648" s="37" t="str">
        <f t="shared" si="75"/>
        <v xml:space="preserve"> </v>
      </c>
      <c r="N648" s="36" t="str">
        <f t="shared" si="76"/>
        <v xml:space="preserve"> </v>
      </c>
      <c r="O648" s="38" t="str">
        <f t="shared" si="77"/>
        <v xml:space="preserve"> </v>
      </c>
      <c r="P648" s="37" t="str">
        <f t="shared" si="78"/>
        <v xml:space="preserve"> </v>
      </c>
      <c r="Q648" s="36" t="str">
        <f t="shared" si="79"/>
        <v xml:space="preserve"> </v>
      </c>
      <c r="R648" s="29"/>
      <c r="S648" s="30"/>
      <c r="T648" s="31"/>
      <c r="U648" s="31"/>
      <c r="V648" s="31"/>
      <c r="W648" s="33"/>
      <c r="X648" s="35"/>
      <c r="Y648" s="35"/>
      <c r="Z648" s="33"/>
      <c r="AA648" s="35"/>
      <c r="AB648" s="35"/>
      <c r="AC648" s="33"/>
      <c r="AD648" s="35"/>
      <c r="AE648" s="35"/>
      <c r="AF648" s="33"/>
      <c r="AG648" s="31"/>
      <c r="AH648" s="35"/>
      <c r="AI648" s="33"/>
      <c r="AJ648" s="29"/>
      <c r="AK648" s="57"/>
    </row>
    <row r="649" spans="1:37" ht="16.5" customHeight="1">
      <c r="A649" s="30"/>
      <c r="B649" s="31"/>
      <c r="C649" s="31"/>
      <c r="D649" s="31"/>
      <c r="E649" s="33"/>
      <c r="F649" s="34"/>
      <c r="G649" s="35"/>
      <c r="H649" s="36" t="str">
        <f t="shared" si="73"/>
        <v/>
      </c>
      <c r="I649" s="34"/>
      <c r="J649" s="35"/>
      <c r="K649" s="36" t="str">
        <f t="shared" si="74"/>
        <v/>
      </c>
      <c r="L649" s="34"/>
      <c r="M649" s="37" t="str">
        <f t="shared" si="75"/>
        <v xml:space="preserve"> </v>
      </c>
      <c r="N649" s="36" t="str">
        <f t="shared" si="76"/>
        <v xml:space="preserve"> </v>
      </c>
      <c r="O649" s="38" t="str">
        <f t="shared" si="77"/>
        <v xml:space="preserve"> </v>
      </c>
      <c r="P649" s="37" t="str">
        <f t="shared" si="78"/>
        <v xml:space="preserve"> </v>
      </c>
      <c r="Q649" s="36" t="str">
        <f t="shared" si="79"/>
        <v xml:space="preserve"> </v>
      </c>
      <c r="R649" s="29"/>
      <c r="S649" s="51"/>
      <c r="T649" s="72"/>
      <c r="U649" s="72"/>
      <c r="V649" s="72"/>
      <c r="W649" s="36"/>
      <c r="X649" s="37"/>
      <c r="Y649" s="37"/>
      <c r="Z649" s="36"/>
      <c r="AA649" s="37"/>
      <c r="AB649" s="37"/>
      <c r="AC649" s="36"/>
      <c r="AD649" s="37"/>
      <c r="AE649" s="37"/>
      <c r="AF649" s="36"/>
      <c r="AG649" s="72"/>
      <c r="AH649" s="37"/>
      <c r="AI649" s="36"/>
      <c r="AJ649" s="17"/>
      <c r="AK649" s="57"/>
    </row>
    <row r="650" spans="1:37" ht="16.5" customHeight="1">
      <c r="A650" s="30"/>
      <c r="B650" s="31"/>
      <c r="C650" s="31"/>
      <c r="D650" s="31"/>
      <c r="E650" s="33"/>
      <c r="F650" s="34"/>
      <c r="G650" s="35"/>
      <c r="H650" s="36" t="str">
        <f t="shared" si="73"/>
        <v/>
      </c>
      <c r="I650" s="34"/>
      <c r="J650" s="35"/>
      <c r="K650" s="36" t="str">
        <f t="shared" si="74"/>
        <v/>
      </c>
      <c r="L650" s="34"/>
      <c r="M650" s="37" t="str">
        <f t="shared" si="75"/>
        <v xml:space="preserve"> </v>
      </c>
      <c r="N650" s="36" t="str">
        <f t="shared" si="76"/>
        <v xml:space="preserve"> </v>
      </c>
      <c r="O650" s="38" t="str">
        <f t="shared" si="77"/>
        <v xml:space="preserve"> </v>
      </c>
      <c r="P650" s="37" t="str">
        <f t="shared" si="78"/>
        <v xml:space="preserve"> </v>
      </c>
      <c r="Q650" s="36" t="str">
        <f t="shared" si="79"/>
        <v xml:space="preserve"> </v>
      </c>
      <c r="R650" s="29"/>
      <c r="S650" s="30"/>
      <c r="T650" s="31"/>
      <c r="U650" s="31"/>
      <c r="V650" s="31"/>
      <c r="W650" s="33"/>
      <c r="X650" s="35"/>
      <c r="Y650" s="35"/>
      <c r="Z650" s="33"/>
      <c r="AA650" s="35"/>
      <c r="AB650" s="35"/>
      <c r="AC650" s="33"/>
      <c r="AD650" s="35"/>
      <c r="AE650" s="35"/>
      <c r="AF650" s="33"/>
      <c r="AG650" s="31"/>
      <c r="AH650" s="35"/>
      <c r="AI650" s="33"/>
      <c r="AJ650" s="29"/>
      <c r="AK650" s="57"/>
    </row>
    <row r="651" spans="1:37" ht="16.5" customHeight="1">
      <c r="A651" s="30"/>
      <c r="B651" s="31"/>
      <c r="C651" s="31"/>
      <c r="D651" s="31"/>
      <c r="E651" s="33"/>
      <c r="F651" s="34"/>
      <c r="G651" s="35"/>
      <c r="H651" s="36" t="str">
        <f t="shared" si="73"/>
        <v/>
      </c>
      <c r="I651" s="34"/>
      <c r="J651" s="35"/>
      <c r="K651" s="36" t="str">
        <f t="shared" si="74"/>
        <v/>
      </c>
      <c r="L651" s="34"/>
      <c r="M651" s="37" t="str">
        <f t="shared" si="75"/>
        <v xml:space="preserve"> </v>
      </c>
      <c r="N651" s="36" t="str">
        <f t="shared" si="76"/>
        <v xml:space="preserve"> </v>
      </c>
      <c r="O651" s="38" t="str">
        <f t="shared" si="77"/>
        <v xml:space="preserve"> </v>
      </c>
      <c r="P651" s="37" t="str">
        <f t="shared" si="78"/>
        <v xml:space="preserve"> </v>
      </c>
      <c r="Q651" s="36" t="str">
        <f t="shared" si="79"/>
        <v xml:space="preserve"> </v>
      </c>
      <c r="R651" s="29"/>
      <c r="S651" s="51"/>
      <c r="T651" s="72"/>
      <c r="U651" s="72"/>
      <c r="V651" s="72"/>
      <c r="W651" s="36"/>
      <c r="X651" s="37"/>
      <c r="Y651" s="37"/>
      <c r="Z651" s="36"/>
      <c r="AA651" s="37"/>
      <c r="AB651" s="37"/>
      <c r="AC651" s="36"/>
      <c r="AD651" s="37"/>
      <c r="AE651" s="37"/>
      <c r="AF651" s="36"/>
      <c r="AG651" s="72"/>
      <c r="AH651" s="37"/>
      <c r="AI651" s="36"/>
      <c r="AJ651" s="17"/>
      <c r="AK651" s="57"/>
    </row>
    <row r="652" spans="1:37" ht="16.5" customHeight="1">
      <c r="A652" s="30"/>
      <c r="B652" s="31"/>
      <c r="C652" s="31"/>
      <c r="D652" s="31"/>
      <c r="E652" s="33"/>
      <c r="F652" s="34"/>
      <c r="G652" s="35"/>
      <c r="H652" s="36" t="str">
        <f t="shared" si="73"/>
        <v/>
      </c>
      <c r="I652" s="34"/>
      <c r="J652" s="35"/>
      <c r="K652" s="36" t="str">
        <f t="shared" si="74"/>
        <v/>
      </c>
      <c r="L652" s="34"/>
      <c r="M652" s="37" t="str">
        <f t="shared" si="75"/>
        <v xml:space="preserve"> </v>
      </c>
      <c r="N652" s="36" t="str">
        <f t="shared" si="76"/>
        <v xml:space="preserve"> </v>
      </c>
      <c r="O652" s="38" t="str">
        <f t="shared" si="77"/>
        <v xml:space="preserve"> </v>
      </c>
      <c r="P652" s="37" t="str">
        <f t="shared" si="78"/>
        <v xml:space="preserve"> </v>
      </c>
      <c r="Q652" s="36" t="str">
        <f t="shared" si="79"/>
        <v xml:space="preserve"> </v>
      </c>
      <c r="R652" s="29"/>
      <c r="S652" s="30"/>
      <c r="T652" s="31"/>
      <c r="U652" s="31"/>
      <c r="V652" s="31"/>
      <c r="W652" s="33"/>
      <c r="X652" s="35"/>
      <c r="Y652" s="35"/>
      <c r="Z652" s="33"/>
      <c r="AA652" s="35"/>
      <c r="AB652" s="35"/>
      <c r="AC652" s="33"/>
      <c r="AD652" s="35"/>
      <c r="AE652" s="35"/>
      <c r="AF652" s="33"/>
      <c r="AG652" s="31"/>
      <c r="AH652" s="35"/>
      <c r="AI652" s="33"/>
      <c r="AJ652" s="29"/>
      <c r="AK652" s="57"/>
    </row>
    <row r="653" spans="1:37" ht="16.5" customHeight="1">
      <c r="A653" s="30"/>
      <c r="B653" s="31"/>
      <c r="C653" s="31"/>
      <c r="D653" s="31"/>
      <c r="E653" s="33"/>
      <c r="F653" s="34"/>
      <c r="G653" s="35"/>
      <c r="H653" s="36" t="str">
        <f t="shared" si="73"/>
        <v/>
      </c>
      <c r="I653" s="34"/>
      <c r="J653" s="35"/>
      <c r="K653" s="36" t="str">
        <f t="shared" si="74"/>
        <v/>
      </c>
      <c r="L653" s="34"/>
      <c r="M653" s="37" t="str">
        <f t="shared" si="75"/>
        <v xml:space="preserve"> </v>
      </c>
      <c r="N653" s="36" t="str">
        <f t="shared" si="76"/>
        <v xml:space="preserve"> </v>
      </c>
      <c r="O653" s="38" t="str">
        <f t="shared" si="77"/>
        <v xml:space="preserve"> </v>
      </c>
      <c r="P653" s="37" t="str">
        <f t="shared" si="78"/>
        <v xml:space="preserve"> </v>
      </c>
      <c r="Q653" s="36" t="str">
        <f t="shared" si="79"/>
        <v xml:space="preserve"> </v>
      </c>
      <c r="R653" s="29"/>
      <c r="S653" s="51"/>
      <c r="T653" s="72"/>
      <c r="U653" s="72"/>
      <c r="V653" s="72"/>
      <c r="W653" s="36"/>
      <c r="X653" s="37"/>
      <c r="Y653" s="37"/>
      <c r="Z653" s="36"/>
      <c r="AA653" s="37"/>
      <c r="AB653" s="37"/>
      <c r="AC653" s="36"/>
      <c r="AD653" s="37"/>
      <c r="AE653" s="37"/>
      <c r="AF653" s="36"/>
      <c r="AG653" s="72"/>
      <c r="AH653" s="37"/>
      <c r="AI653" s="36"/>
      <c r="AJ653" s="17"/>
      <c r="AK653" s="57"/>
    </row>
    <row r="654" spans="1:37" ht="16.5" customHeight="1">
      <c r="A654" s="30"/>
      <c r="B654" s="31"/>
      <c r="C654" s="31"/>
      <c r="D654" s="31"/>
      <c r="E654" s="33"/>
      <c r="F654" s="34"/>
      <c r="G654" s="35"/>
      <c r="H654" s="36" t="str">
        <f t="shared" si="73"/>
        <v/>
      </c>
      <c r="I654" s="34"/>
      <c r="J654" s="35"/>
      <c r="K654" s="36" t="str">
        <f t="shared" si="74"/>
        <v/>
      </c>
      <c r="L654" s="34"/>
      <c r="M654" s="37" t="str">
        <f t="shared" si="75"/>
        <v xml:space="preserve"> </v>
      </c>
      <c r="N654" s="36" t="str">
        <f t="shared" si="76"/>
        <v xml:space="preserve"> </v>
      </c>
      <c r="O654" s="38" t="str">
        <f t="shared" si="77"/>
        <v xml:space="preserve"> </v>
      </c>
      <c r="P654" s="37" t="str">
        <f t="shared" si="78"/>
        <v xml:space="preserve"> </v>
      </c>
      <c r="Q654" s="36" t="str">
        <f t="shared" si="79"/>
        <v xml:space="preserve"> </v>
      </c>
      <c r="R654" s="29"/>
      <c r="S654" s="30"/>
      <c r="T654" s="31"/>
      <c r="U654" s="31"/>
      <c r="V654" s="31"/>
      <c r="W654" s="33"/>
      <c r="X654" s="35"/>
      <c r="Y654" s="35"/>
      <c r="Z654" s="33"/>
      <c r="AA654" s="35"/>
      <c r="AB654" s="35"/>
      <c r="AC654" s="33"/>
      <c r="AD654" s="35"/>
      <c r="AE654" s="35"/>
      <c r="AF654" s="33"/>
      <c r="AG654" s="31"/>
      <c r="AH654" s="35"/>
      <c r="AI654" s="33"/>
      <c r="AJ654" s="29"/>
      <c r="AK654" s="57"/>
    </row>
    <row r="655" spans="1:37" ht="16.5" customHeight="1">
      <c r="A655" s="30"/>
      <c r="B655" s="31"/>
      <c r="C655" s="31"/>
      <c r="D655" s="31"/>
      <c r="E655" s="33"/>
      <c r="F655" s="34"/>
      <c r="G655" s="35"/>
      <c r="H655" s="36" t="str">
        <f t="shared" si="73"/>
        <v/>
      </c>
      <c r="I655" s="34"/>
      <c r="J655" s="35"/>
      <c r="K655" s="36" t="str">
        <f t="shared" si="74"/>
        <v/>
      </c>
      <c r="L655" s="34"/>
      <c r="M655" s="37" t="str">
        <f t="shared" si="75"/>
        <v xml:space="preserve"> </v>
      </c>
      <c r="N655" s="36" t="str">
        <f t="shared" si="76"/>
        <v xml:space="preserve"> </v>
      </c>
      <c r="O655" s="38" t="str">
        <f t="shared" si="77"/>
        <v xml:space="preserve"> </v>
      </c>
      <c r="P655" s="37" t="str">
        <f t="shared" si="78"/>
        <v xml:space="preserve"> </v>
      </c>
      <c r="Q655" s="36" t="str">
        <f t="shared" si="79"/>
        <v xml:space="preserve"> </v>
      </c>
      <c r="R655" s="29"/>
      <c r="S655" s="51"/>
      <c r="T655" s="72"/>
      <c r="U655" s="72"/>
      <c r="V655" s="72"/>
      <c r="W655" s="36"/>
      <c r="X655" s="37"/>
      <c r="Y655" s="37"/>
      <c r="Z655" s="36"/>
      <c r="AA655" s="37"/>
      <c r="AB655" s="37"/>
      <c r="AC655" s="36"/>
      <c r="AD655" s="37"/>
      <c r="AE655" s="37"/>
      <c r="AF655" s="36"/>
      <c r="AG655" s="72"/>
      <c r="AH655" s="37"/>
      <c r="AI655" s="36"/>
      <c r="AJ655" s="17"/>
      <c r="AK655" s="57"/>
    </row>
    <row r="656" spans="1:37" ht="16.5" customHeight="1">
      <c r="A656" s="30"/>
      <c r="B656" s="31"/>
      <c r="C656" s="31"/>
      <c r="D656" s="31"/>
      <c r="E656" s="33"/>
      <c r="F656" s="34"/>
      <c r="G656" s="35"/>
      <c r="H656" s="36" t="str">
        <f t="shared" si="73"/>
        <v/>
      </c>
      <c r="I656" s="34"/>
      <c r="J656" s="35"/>
      <c r="K656" s="36" t="str">
        <f t="shared" si="74"/>
        <v/>
      </c>
      <c r="L656" s="34"/>
      <c r="M656" s="37" t="str">
        <f t="shared" si="75"/>
        <v xml:space="preserve"> </v>
      </c>
      <c r="N656" s="36" t="str">
        <f t="shared" si="76"/>
        <v xml:space="preserve"> </v>
      </c>
      <c r="O656" s="38" t="str">
        <f t="shared" si="77"/>
        <v xml:space="preserve"> </v>
      </c>
      <c r="P656" s="37" t="str">
        <f t="shared" si="78"/>
        <v xml:space="preserve"> </v>
      </c>
      <c r="Q656" s="36" t="str">
        <f t="shared" si="79"/>
        <v xml:space="preserve"> </v>
      </c>
      <c r="R656" s="29"/>
      <c r="S656" s="30"/>
      <c r="T656" s="31"/>
      <c r="U656" s="31"/>
      <c r="V656" s="31"/>
      <c r="W656" s="33"/>
      <c r="X656" s="35"/>
      <c r="Y656" s="35"/>
      <c r="Z656" s="33"/>
      <c r="AA656" s="35"/>
      <c r="AB656" s="35"/>
      <c r="AC656" s="33"/>
      <c r="AD656" s="35"/>
      <c r="AE656" s="35"/>
      <c r="AF656" s="33"/>
      <c r="AG656" s="31"/>
      <c r="AH656" s="35"/>
      <c r="AI656" s="33"/>
      <c r="AJ656" s="29"/>
      <c r="AK656" s="57"/>
    </row>
    <row r="657" spans="1:37" ht="16.5" customHeight="1">
      <c r="A657" s="30"/>
      <c r="B657" s="31"/>
      <c r="C657" s="31"/>
      <c r="D657" s="31"/>
      <c r="E657" s="33"/>
      <c r="F657" s="34"/>
      <c r="G657" s="35"/>
      <c r="H657" s="36" t="str">
        <f t="shared" si="73"/>
        <v/>
      </c>
      <c r="I657" s="34"/>
      <c r="J657" s="35"/>
      <c r="K657" s="36" t="str">
        <f t="shared" si="74"/>
        <v/>
      </c>
      <c r="L657" s="34"/>
      <c r="M657" s="37" t="str">
        <f t="shared" si="75"/>
        <v xml:space="preserve"> </v>
      </c>
      <c r="N657" s="36" t="str">
        <f t="shared" si="76"/>
        <v xml:space="preserve"> </v>
      </c>
      <c r="O657" s="38" t="str">
        <f t="shared" si="77"/>
        <v xml:space="preserve"> </v>
      </c>
      <c r="P657" s="37" t="str">
        <f t="shared" si="78"/>
        <v xml:space="preserve"> </v>
      </c>
      <c r="Q657" s="36" t="str">
        <f t="shared" si="79"/>
        <v xml:space="preserve"> </v>
      </c>
      <c r="R657" s="29"/>
      <c r="S657" s="51"/>
      <c r="T657" s="72"/>
      <c r="U657" s="72"/>
      <c r="V657" s="72"/>
      <c r="W657" s="36"/>
      <c r="X657" s="37"/>
      <c r="Y657" s="37"/>
      <c r="Z657" s="36"/>
      <c r="AA657" s="37"/>
      <c r="AB657" s="37"/>
      <c r="AC657" s="36"/>
      <c r="AD657" s="37"/>
      <c r="AE657" s="37"/>
      <c r="AF657" s="36"/>
      <c r="AG657" s="72"/>
      <c r="AH657" s="37"/>
      <c r="AI657" s="36"/>
      <c r="AJ657" s="17"/>
      <c r="AK657" s="57"/>
    </row>
    <row r="658" spans="1:37" ht="16.5" customHeight="1">
      <c r="A658" s="30"/>
      <c r="B658" s="31"/>
      <c r="C658" s="31"/>
      <c r="D658" s="31"/>
      <c r="E658" s="33"/>
      <c r="F658" s="34"/>
      <c r="G658" s="35"/>
      <c r="H658" s="36" t="str">
        <f t="shared" si="73"/>
        <v/>
      </c>
      <c r="I658" s="34"/>
      <c r="J658" s="35"/>
      <c r="K658" s="36" t="str">
        <f t="shared" si="74"/>
        <v/>
      </c>
      <c r="L658" s="34"/>
      <c r="M658" s="37" t="str">
        <f t="shared" si="75"/>
        <v xml:space="preserve"> </v>
      </c>
      <c r="N658" s="36" t="str">
        <f t="shared" si="76"/>
        <v xml:space="preserve"> </v>
      </c>
      <c r="O658" s="38" t="str">
        <f t="shared" si="77"/>
        <v xml:space="preserve"> </v>
      </c>
      <c r="P658" s="37" t="str">
        <f t="shared" si="78"/>
        <v xml:space="preserve"> </v>
      </c>
      <c r="Q658" s="36" t="str">
        <f t="shared" si="79"/>
        <v xml:space="preserve"> </v>
      </c>
      <c r="R658" s="29"/>
      <c r="S658" s="30"/>
      <c r="T658" s="31"/>
      <c r="U658" s="31"/>
      <c r="V658" s="31"/>
      <c r="W658" s="33"/>
      <c r="X658" s="35"/>
      <c r="Y658" s="35"/>
      <c r="Z658" s="33"/>
      <c r="AA658" s="35"/>
      <c r="AB658" s="35"/>
      <c r="AC658" s="33"/>
      <c r="AD658" s="35"/>
      <c r="AE658" s="35"/>
      <c r="AF658" s="33"/>
      <c r="AG658" s="31"/>
      <c r="AH658" s="35"/>
      <c r="AI658" s="33"/>
      <c r="AJ658" s="29"/>
      <c r="AK658" s="57"/>
    </row>
    <row r="659" spans="1:37" ht="16.5" customHeight="1">
      <c r="A659" s="30"/>
      <c r="B659" s="31"/>
      <c r="C659" s="31"/>
      <c r="D659" s="31"/>
      <c r="E659" s="33"/>
      <c r="F659" s="34"/>
      <c r="G659" s="35"/>
      <c r="H659" s="36" t="str">
        <f t="shared" si="73"/>
        <v/>
      </c>
      <c r="I659" s="34"/>
      <c r="J659" s="35"/>
      <c r="K659" s="36" t="str">
        <f t="shared" si="74"/>
        <v/>
      </c>
      <c r="L659" s="34"/>
      <c r="M659" s="37" t="str">
        <f t="shared" si="75"/>
        <v xml:space="preserve"> </v>
      </c>
      <c r="N659" s="36" t="str">
        <f t="shared" si="76"/>
        <v xml:space="preserve"> </v>
      </c>
      <c r="O659" s="38" t="str">
        <f t="shared" si="77"/>
        <v xml:space="preserve"> </v>
      </c>
      <c r="P659" s="37" t="str">
        <f t="shared" si="78"/>
        <v xml:space="preserve"> </v>
      </c>
      <c r="Q659" s="36" t="str">
        <f t="shared" si="79"/>
        <v xml:space="preserve"> </v>
      </c>
      <c r="R659" s="29"/>
      <c r="S659" s="51"/>
      <c r="T659" s="72"/>
      <c r="U659" s="72"/>
      <c r="V659" s="72"/>
      <c r="W659" s="36"/>
      <c r="X659" s="37"/>
      <c r="Y659" s="37"/>
      <c r="Z659" s="36"/>
      <c r="AA659" s="37"/>
      <c r="AB659" s="37"/>
      <c r="AC659" s="36"/>
      <c r="AD659" s="37"/>
      <c r="AE659" s="37"/>
      <c r="AF659" s="36"/>
      <c r="AG659" s="72"/>
      <c r="AH659" s="37"/>
      <c r="AI659" s="36"/>
      <c r="AJ659" s="17"/>
      <c r="AK659" s="57"/>
    </row>
    <row r="660" spans="1:37" ht="16.5" customHeight="1">
      <c r="A660" s="30"/>
      <c r="B660" s="31"/>
      <c r="C660" s="31"/>
      <c r="D660" s="31"/>
      <c r="E660" s="33"/>
      <c r="F660" s="34"/>
      <c r="G660" s="35"/>
      <c r="H660" s="36" t="str">
        <f t="shared" si="73"/>
        <v/>
      </c>
      <c r="I660" s="34"/>
      <c r="J660" s="35"/>
      <c r="K660" s="36" t="str">
        <f t="shared" si="74"/>
        <v/>
      </c>
      <c r="L660" s="34"/>
      <c r="M660" s="37" t="str">
        <f t="shared" si="75"/>
        <v xml:space="preserve"> </v>
      </c>
      <c r="N660" s="36" t="str">
        <f t="shared" si="76"/>
        <v xml:space="preserve"> </v>
      </c>
      <c r="O660" s="38" t="str">
        <f t="shared" si="77"/>
        <v xml:space="preserve"> </v>
      </c>
      <c r="P660" s="37" t="str">
        <f t="shared" si="78"/>
        <v xml:space="preserve"> </v>
      </c>
      <c r="Q660" s="36" t="str">
        <f t="shared" si="79"/>
        <v xml:space="preserve"> </v>
      </c>
      <c r="R660" s="29"/>
      <c r="S660" s="30"/>
      <c r="T660" s="31"/>
      <c r="U660" s="31"/>
      <c r="V660" s="31"/>
      <c r="W660" s="33"/>
      <c r="X660" s="35"/>
      <c r="Y660" s="35"/>
      <c r="Z660" s="33"/>
      <c r="AA660" s="35"/>
      <c r="AB660" s="35"/>
      <c r="AC660" s="33"/>
      <c r="AD660" s="35"/>
      <c r="AE660" s="35"/>
      <c r="AF660" s="33"/>
      <c r="AG660" s="31"/>
      <c r="AH660" s="35"/>
      <c r="AI660" s="33"/>
      <c r="AJ660" s="29"/>
      <c r="AK660" s="57"/>
    </row>
    <row r="661" spans="1:37" ht="16.5" customHeight="1">
      <c r="A661" s="30"/>
      <c r="B661" s="31"/>
      <c r="C661" s="31"/>
      <c r="D661" s="31"/>
      <c r="E661" s="33"/>
      <c r="F661" s="34"/>
      <c r="G661" s="35"/>
      <c r="H661" s="36" t="str">
        <f t="shared" si="73"/>
        <v/>
      </c>
      <c r="I661" s="34"/>
      <c r="J661" s="35"/>
      <c r="K661" s="36" t="str">
        <f t="shared" si="74"/>
        <v/>
      </c>
      <c r="L661" s="34"/>
      <c r="M661" s="37" t="str">
        <f t="shared" si="75"/>
        <v xml:space="preserve"> </v>
      </c>
      <c r="N661" s="36" t="str">
        <f t="shared" si="76"/>
        <v xml:space="preserve"> </v>
      </c>
      <c r="O661" s="38" t="str">
        <f t="shared" si="77"/>
        <v xml:space="preserve"> </v>
      </c>
      <c r="P661" s="37" t="str">
        <f t="shared" si="78"/>
        <v xml:space="preserve"> </v>
      </c>
      <c r="Q661" s="36" t="str">
        <f t="shared" si="79"/>
        <v xml:space="preserve"> </v>
      </c>
      <c r="R661" s="29"/>
      <c r="S661" s="51"/>
      <c r="T661" s="72"/>
      <c r="U661" s="72"/>
      <c r="V661" s="72"/>
      <c r="W661" s="36"/>
      <c r="X661" s="37"/>
      <c r="Y661" s="37"/>
      <c r="Z661" s="36"/>
      <c r="AA661" s="37"/>
      <c r="AB661" s="37"/>
      <c r="AC661" s="36"/>
      <c r="AD661" s="37"/>
      <c r="AE661" s="37"/>
      <c r="AF661" s="36"/>
      <c r="AG661" s="72"/>
      <c r="AH661" s="37"/>
      <c r="AI661" s="36"/>
      <c r="AJ661" s="17"/>
      <c r="AK661" s="57"/>
    </row>
    <row r="662" spans="1:37" ht="16.5" customHeight="1">
      <c r="A662" s="30"/>
      <c r="B662" s="31"/>
      <c r="C662" s="31"/>
      <c r="D662" s="31"/>
      <c r="E662" s="33"/>
      <c r="F662" s="34"/>
      <c r="G662" s="35"/>
      <c r="H662" s="36" t="str">
        <f t="shared" si="73"/>
        <v/>
      </c>
      <c r="I662" s="34"/>
      <c r="J662" s="35"/>
      <c r="K662" s="36" t="str">
        <f t="shared" si="74"/>
        <v/>
      </c>
      <c r="L662" s="34"/>
      <c r="M662" s="37" t="str">
        <f t="shared" si="75"/>
        <v xml:space="preserve"> </v>
      </c>
      <c r="N662" s="36" t="str">
        <f t="shared" si="76"/>
        <v xml:space="preserve"> </v>
      </c>
      <c r="O662" s="38" t="str">
        <f t="shared" si="77"/>
        <v xml:space="preserve"> </v>
      </c>
      <c r="P662" s="37" t="str">
        <f t="shared" si="78"/>
        <v xml:space="preserve"> </v>
      </c>
      <c r="Q662" s="36" t="str">
        <f t="shared" si="79"/>
        <v xml:space="preserve"> </v>
      </c>
      <c r="R662" s="29"/>
      <c r="S662" s="30"/>
      <c r="T662" s="31"/>
      <c r="U662" s="31"/>
      <c r="V662" s="31"/>
      <c r="W662" s="33"/>
      <c r="X662" s="35"/>
      <c r="Y662" s="35"/>
      <c r="Z662" s="33"/>
      <c r="AA662" s="35"/>
      <c r="AB662" s="35"/>
      <c r="AC662" s="33"/>
      <c r="AD662" s="35"/>
      <c r="AE662" s="35"/>
      <c r="AF662" s="33"/>
      <c r="AG662" s="31"/>
      <c r="AH662" s="35"/>
      <c r="AI662" s="33"/>
      <c r="AJ662" s="29"/>
      <c r="AK662" s="57"/>
    </row>
    <row r="663" spans="1:37" ht="16.5" customHeight="1">
      <c r="A663" s="30"/>
      <c r="B663" s="31"/>
      <c r="C663" s="31"/>
      <c r="D663" s="31"/>
      <c r="E663" s="33"/>
      <c r="F663" s="34"/>
      <c r="G663" s="35"/>
      <c r="H663" s="36" t="str">
        <f t="shared" si="73"/>
        <v/>
      </c>
      <c r="I663" s="34"/>
      <c r="J663" s="35"/>
      <c r="K663" s="36" t="str">
        <f t="shared" si="74"/>
        <v/>
      </c>
      <c r="L663" s="34"/>
      <c r="M663" s="37" t="str">
        <f t="shared" si="75"/>
        <v xml:space="preserve"> </v>
      </c>
      <c r="N663" s="36" t="str">
        <f t="shared" si="76"/>
        <v xml:space="preserve"> </v>
      </c>
      <c r="O663" s="38" t="str">
        <f t="shared" si="77"/>
        <v xml:space="preserve"> </v>
      </c>
      <c r="P663" s="37" t="str">
        <f t="shared" si="78"/>
        <v xml:space="preserve"> </v>
      </c>
      <c r="Q663" s="36" t="str">
        <f t="shared" si="79"/>
        <v xml:space="preserve"> </v>
      </c>
      <c r="R663" s="29"/>
      <c r="S663" s="51"/>
      <c r="T663" s="72"/>
      <c r="U663" s="72"/>
      <c r="V663" s="72"/>
      <c r="W663" s="36"/>
      <c r="X663" s="37"/>
      <c r="Y663" s="37"/>
      <c r="Z663" s="36"/>
      <c r="AA663" s="37"/>
      <c r="AB663" s="37"/>
      <c r="AC663" s="36"/>
      <c r="AD663" s="37"/>
      <c r="AE663" s="37"/>
      <c r="AF663" s="36"/>
      <c r="AG663" s="72"/>
      <c r="AH663" s="37"/>
      <c r="AI663" s="36"/>
      <c r="AJ663" s="17"/>
      <c r="AK663" s="57"/>
    </row>
    <row r="664" spans="1:37" ht="16.5" customHeight="1">
      <c r="A664" s="30"/>
      <c r="B664" s="31"/>
      <c r="C664" s="31"/>
      <c r="D664" s="31"/>
      <c r="E664" s="33"/>
      <c r="F664" s="34"/>
      <c r="G664" s="35"/>
      <c r="H664" s="36" t="str">
        <f t="shared" si="73"/>
        <v/>
      </c>
      <c r="I664" s="34"/>
      <c r="J664" s="35"/>
      <c r="K664" s="36" t="str">
        <f t="shared" si="74"/>
        <v/>
      </c>
      <c r="L664" s="34"/>
      <c r="M664" s="37" t="str">
        <f t="shared" si="75"/>
        <v xml:space="preserve"> </v>
      </c>
      <c r="N664" s="36" t="str">
        <f t="shared" si="76"/>
        <v xml:space="preserve"> </v>
      </c>
      <c r="O664" s="38" t="str">
        <f t="shared" si="77"/>
        <v xml:space="preserve"> </v>
      </c>
      <c r="P664" s="37" t="str">
        <f t="shared" si="78"/>
        <v xml:space="preserve"> </v>
      </c>
      <c r="Q664" s="36" t="str">
        <f t="shared" si="79"/>
        <v xml:space="preserve"> </v>
      </c>
      <c r="R664" s="29"/>
      <c r="S664" s="30"/>
      <c r="T664" s="31"/>
      <c r="U664" s="31"/>
      <c r="V664" s="31"/>
      <c r="W664" s="33"/>
      <c r="X664" s="35"/>
      <c r="Y664" s="35"/>
      <c r="Z664" s="33"/>
      <c r="AA664" s="35"/>
      <c r="AB664" s="35"/>
      <c r="AC664" s="33"/>
      <c r="AD664" s="35"/>
      <c r="AE664" s="35"/>
      <c r="AF664" s="33"/>
      <c r="AG664" s="31"/>
      <c r="AH664" s="35"/>
      <c r="AI664" s="33"/>
      <c r="AJ664" s="29"/>
      <c r="AK664" s="57"/>
    </row>
    <row r="665" spans="1:37" ht="16.5" customHeight="1">
      <c r="A665" s="30"/>
      <c r="B665" s="31"/>
      <c r="C665" s="31"/>
      <c r="D665" s="31"/>
      <c r="E665" s="33"/>
      <c r="F665" s="34"/>
      <c r="G665" s="35"/>
      <c r="H665" s="36" t="str">
        <f t="shared" si="73"/>
        <v/>
      </c>
      <c r="I665" s="34"/>
      <c r="J665" s="35"/>
      <c r="K665" s="36" t="str">
        <f t="shared" si="74"/>
        <v/>
      </c>
      <c r="L665" s="34"/>
      <c r="M665" s="37" t="str">
        <f t="shared" si="75"/>
        <v xml:space="preserve"> </v>
      </c>
      <c r="N665" s="36" t="str">
        <f t="shared" si="76"/>
        <v xml:space="preserve"> </v>
      </c>
      <c r="O665" s="38" t="str">
        <f t="shared" si="77"/>
        <v xml:space="preserve"> </v>
      </c>
      <c r="P665" s="37" t="str">
        <f t="shared" si="78"/>
        <v xml:space="preserve"> </v>
      </c>
      <c r="Q665" s="36" t="str">
        <f t="shared" si="79"/>
        <v xml:space="preserve"> </v>
      </c>
      <c r="R665" s="29"/>
      <c r="S665" s="51"/>
      <c r="T665" s="72"/>
      <c r="U665" s="72"/>
      <c r="V665" s="72"/>
      <c r="W665" s="36"/>
      <c r="X665" s="37"/>
      <c r="Y665" s="37"/>
      <c r="Z665" s="36"/>
      <c r="AA665" s="37"/>
      <c r="AB665" s="37"/>
      <c r="AC665" s="36"/>
      <c r="AD665" s="37"/>
      <c r="AE665" s="37"/>
      <c r="AF665" s="36"/>
      <c r="AG665" s="72"/>
      <c r="AH665" s="37"/>
      <c r="AI665" s="36"/>
      <c r="AJ665" s="17"/>
      <c r="AK665" s="57"/>
    </row>
    <row r="666" spans="1:37" ht="16.5" customHeight="1">
      <c r="A666" s="30"/>
      <c r="B666" s="31"/>
      <c r="C666" s="31"/>
      <c r="D666" s="31"/>
      <c r="E666" s="33"/>
      <c r="F666" s="34"/>
      <c r="G666" s="35"/>
      <c r="H666" s="36" t="str">
        <f t="shared" si="73"/>
        <v/>
      </c>
      <c r="I666" s="34"/>
      <c r="J666" s="35"/>
      <c r="K666" s="36" t="str">
        <f t="shared" si="74"/>
        <v/>
      </c>
      <c r="L666" s="34"/>
      <c r="M666" s="37" t="str">
        <f t="shared" si="75"/>
        <v xml:space="preserve"> </v>
      </c>
      <c r="N666" s="36" t="str">
        <f t="shared" si="76"/>
        <v xml:space="preserve"> </v>
      </c>
      <c r="O666" s="38" t="str">
        <f t="shared" si="77"/>
        <v xml:space="preserve"> </v>
      </c>
      <c r="P666" s="37" t="str">
        <f t="shared" si="78"/>
        <v xml:space="preserve"> </v>
      </c>
      <c r="Q666" s="36" t="str">
        <f t="shared" si="79"/>
        <v xml:space="preserve"> </v>
      </c>
      <c r="R666" s="29"/>
      <c r="S666" s="30"/>
      <c r="T666" s="31"/>
      <c r="U666" s="31"/>
      <c r="V666" s="31"/>
      <c r="W666" s="33"/>
      <c r="X666" s="35"/>
      <c r="Y666" s="35"/>
      <c r="Z666" s="33"/>
      <c r="AA666" s="35"/>
      <c r="AB666" s="35"/>
      <c r="AC666" s="33"/>
      <c r="AD666" s="35"/>
      <c r="AE666" s="35"/>
      <c r="AF666" s="33"/>
      <c r="AG666" s="31"/>
      <c r="AH666" s="35"/>
      <c r="AI666" s="33"/>
      <c r="AJ666" s="29"/>
      <c r="AK666" s="57"/>
    </row>
    <row r="667" spans="1:37" ht="16.5" customHeight="1">
      <c r="A667" s="30"/>
      <c r="B667" s="31"/>
      <c r="C667" s="31"/>
      <c r="D667" s="31"/>
      <c r="E667" s="33"/>
      <c r="F667" s="34"/>
      <c r="G667" s="35"/>
      <c r="H667" s="36" t="str">
        <f t="shared" si="73"/>
        <v/>
      </c>
      <c r="I667" s="34"/>
      <c r="J667" s="35"/>
      <c r="K667" s="36" t="str">
        <f t="shared" si="74"/>
        <v/>
      </c>
      <c r="L667" s="34"/>
      <c r="M667" s="37" t="str">
        <f t="shared" si="75"/>
        <v xml:space="preserve"> </v>
      </c>
      <c r="N667" s="36" t="str">
        <f t="shared" si="76"/>
        <v xml:space="preserve"> </v>
      </c>
      <c r="O667" s="38" t="str">
        <f t="shared" si="77"/>
        <v xml:space="preserve"> </v>
      </c>
      <c r="P667" s="37" t="str">
        <f t="shared" si="78"/>
        <v xml:space="preserve"> </v>
      </c>
      <c r="Q667" s="36" t="str">
        <f t="shared" si="79"/>
        <v xml:space="preserve"> </v>
      </c>
      <c r="R667" s="29"/>
      <c r="S667" s="51"/>
      <c r="T667" s="72"/>
      <c r="U667" s="72"/>
      <c r="V667" s="72"/>
      <c r="W667" s="36"/>
      <c r="X667" s="37"/>
      <c r="Y667" s="37"/>
      <c r="Z667" s="36"/>
      <c r="AA667" s="37"/>
      <c r="AB667" s="37"/>
      <c r="AC667" s="36"/>
      <c r="AD667" s="37"/>
      <c r="AE667" s="37"/>
      <c r="AF667" s="36"/>
      <c r="AG667" s="72"/>
      <c r="AH667" s="37"/>
      <c r="AI667" s="36"/>
      <c r="AJ667" s="17"/>
      <c r="AK667" s="57"/>
    </row>
    <row r="668" spans="1:37" ht="16.5" customHeight="1">
      <c r="A668" s="30"/>
      <c r="B668" s="31"/>
      <c r="C668" s="31"/>
      <c r="D668" s="31"/>
      <c r="E668" s="33"/>
      <c r="F668" s="34"/>
      <c r="G668" s="35"/>
      <c r="H668" s="36" t="str">
        <f t="shared" si="73"/>
        <v/>
      </c>
      <c r="I668" s="34"/>
      <c r="J668" s="35"/>
      <c r="K668" s="36" t="str">
        <f t="shared" si="74"/>
        <v/>
      </c>
      <c r="L668" s="34"/>
      <c r="M668" s="37" t="str">
        <f t="shared" si="75"/>
        <v xml:space="preserve"> </v>
      </c>
      <c r="N668" s="36" t="str">
        <f t="shared" si="76"/>
        <v xml:space="preserve"> </v>
      </c>
      <c r="O668" s="38" t="str">
        <f t="shared" si="77"/>
        <v xml:space="preserve"> </v>
      </c>
      <c r="P668" s="37" t="str">
        <f t="shared" si="78"/>
        <v xml:space="preserve"> </v>
      </c>
      <c r="Q668" s="36" t="str">
        <f t="shared" si="79"/>
        <v xml:space="preserve"> </v>
      </c>
      <c r="R668" s="29"/>
      <c r="S668" s="30"/>
      <c r="T668" s="31"/>
      <c r="U668" s="31"/>
      <c r="V668" s="31"/>
      <c r="W668" s="33"/>
      <c r="X668" s="35"/>
      <c r="Y668" s="35"/>
      <c r="Z668" s="33"/>
      <c r="AA668" s="35"/>
      <c r="AB668" s="35"/>
      <c r="AC668" s="33"/>
      <c r="AD668" s="35"/>
      <c r="AE668" s="35"/>
      <c r="AF668" s="33"/>
      <c r="AG668" s="31"/>
      <c r="AH668" s="35"/>
      <c r="AI668" s="33"/>
      <c r="AJ668" s="29"/>
      <c r="AK668" s="57"/>
    </row>
    <row r="669" spans="1:37" ht="16.5" customHeight="1">
      <c r="A669" s="30"/>
      <c r="B669" s="31"/>
      <c r="C669" s="31"/>
      <c r="D669" s="31"/>
      <c r="E669" s="33"/>
      <c r="F669" s="34"/>
      <c r="G669" s="35"/>
      <c r="H669" s="36" t="str">
        <f t="shared" si="73"/>
        <v/>
      </c>
      <c r="I669" s="34"/>
      <c r="J669" s="35"/>
      <c r="K669" s="36" t="str">
        <f t="shared" si="74"/>
        <v/>
      </c>
      <c r="L669" s="34"/>
      <c r="M669" s="37" t="str">
        <f t="shared" si="75"/>
        <v xml:space="preserve"> </v>
      </c>
      <c r="N669" s="36" t="str">
        <f t="shared" si="76"/>
        <v xml:space="preserve"> </v>
      </c>
      <c r="O669" s="38" t="str">
        <f t="shared" si="77"/>
        <v xml:space="preserve"> </v>
      </c>
      <c r="P669" s="37" t="str">
        <f t="shared" si="78"/>
        <v xml:space="preserve"> </v>
      </c>
      <c r="Q669" s="36" t="str">
        <f t="shared" si="79"/>
        <v xml:space="preserve"> </v>
      </c>
      <c r="R669" s="29"/>
      <c r="S669" s="51"/>
      <c r="T669" s="72"/>
      <c r="U669" s="72"/>
      <c r="V669" s="72"/>
      <c r="W669" s="36"/>
      <c r="X669" s="37"/>
      <c r="Y669" s="37"/>
      <c r="Z669" s="36"/>
      <c r="AA669" s="37"/>
      <c r="AB669" s="37"/>
      <c r="AC669" s="36"/>
      <c r="AD669" s="37"/>
      <c r="AE669" s="37"/>
      <c r="AF669" s="36"/>
      <c r="AG669" s="72"/>
      <c r="AH669" s="37"/>
      <c r="AI669" s="36"/>
      <c r="AJ669" s="17"/>
      <c r="AK669" s="57"/>
    </row>
    <row r="670" spans="1:37" ht="16.5" customHeight="1">
      <c r="A670" s="30"/>
      <c r="B670" s="31"/>
      <c r="C670" s="31"/>
      <c r="D670" s="31"/>
      <c r="E670" s="33"/>
      <c r="F670" s="34"/>
      <c r="G670" s="35"/>
      <c r="H670" s="36" t="str">
        <f t="shared" si="73"/>
        <v/>
      </c>
      <c r="I670" s="34"/>
      <c r="J670" s="35"/>
      <c r="K670" s="36" t="str">
        <f t="shared" si="74"/>
        <v/>
      </c>
      <c r="L670" s="34"/>
      <c r="M670" s="37" t="str">
        <f t="shared" si="75"/>
        <v xml:space="preserve"> </v>
      </c>
      <c r="N670" s="36" t="str">
        <f t="shared" si="76"/>
        <v xml:space="preserve"> </v>
      </c>
      <c r="O670" s="38" t="str">
        <f t="shared" si="77"/>
        <v xml:space="preserve"> </v>
      </c>
      <c r="P670" s="37" t="str">
        <f t="shared" si="78"/>
        <v xml:space="preserve"> </v>
      </c>
      <c r="Q670" s="36" t="str">
        <f t="shared" si="79"/>
        <v xml:space="preserve"> </v>
      </c>
      <c r="R670" s="29"/>
      <c r="S670" s="30"/>
      <c r="T670" s="31"/>
      <c r="U670" s="31"/>
      <c r="V670" s="31"/>
      <c r="W670" s="33"/>
      <c r="X670" s="35"/>
      <c r="Y670" s="35"/>
      <c r="Z670" s="33"/>
      <c r="AA670" s="35"/>
      <c r="AB670" s="35"/>
      <c r="AC670" s="33"/>
      <c r="AD670" s="35"/>
      <c r="AE670" s="35"/>
      <c r="AF670" s="33"/>
      <c r="AG670" s="31"/>
      <c r="AH670" s="35"/>
      <c r="AI670" s="33"/>
      <c r="AJ670" s="29"/>
      <c r="AK670" s="57"/>
    </row>
    <row r="671" spans="1:37" ht="16.5" customHeight="1">
      <c r="A671" s="30"/>
      <c r="B671" s="31"/>
      <c r="C671" s="31"/>
      <c r="D671" s="31"/>
      <c r="E671" s="33"/>
      <c r="F671" s="34"/>
      <c r="G671" s="35"/>
      <c r="H671" s="36" t="str">
        <f t="shared" si="73"/>
        <v/>
      </c>
      <c r="I671" s="34"/>
      <c r="J671" s="35"/>
      <c r="K671" s="36" t="str">
        <f t="shared" si="74"/>
        <v/>
      </c>
      <c r="L671" s="34"/>
      <c r="M671" s="37" t="str">
        <f t="shared" si="75"/>
        <v xml:space="preserve"> </v>
      </c>
      <c r="N671" s="36" t="str">
        <f t="shared" si="76"/>
        <v xml:space="preserve"> </v>
      </c>
      <c r="O671" s="38" t="str">
        <f t="shared" si="77"/>
        <v xml:space="preserve"> </v>
      </c>
      <c r="P671" s="37" t="str">
        <f t="shared" si="78"/>
        <v xml:space="preserve"> </v>
      </c>
      <c r="Q671" s="36" t="str">
        <f t="shared" si="79"/>
        <v xml:space="preserve"> </v>
      </c>
      <c r="R671" s="29"/>
      <c r="S671" s="51"/>
      <c r="T671" s="72"/>
      <c r="U671" s="72"/>
      <c r="V671" s="72"/>
      <c r="W671" s="36"/>
      <c r="X671" s="37"/>
      <c r="Y671" s="37"/>
      <c r="Z671" s="36"/>
      <c r="AA671" s="37"/>
      <c r="AB671" s="37"/>
      <c r="AC671" s="36"/>
      <c r="AD671" s="37"/>
      <c r="AE671" s="37"/>
      <c r="AF671" s="36"/>
      <c r="AG671" s="72"/>
      <c r="AH671" s="37"/>
      <c r="AI671" s="36"/>
      <c r="AJ671" s="17"/>
      <c r="AK671" s="57"/>
    </row>
    <row r="672" spans="1:37" ht="16.5" customHeight="1">
      <c r="A672" s="30"/>
      <c r="B672" s="31"/>
      <c r="C672" s="31"/>
      <c r="D672" s="31"/>
      <c r="E672" s="33"/>
      <c r="F672" s="34"/>
      <c r="G672" s="35"/>
      <c r="H672" s="36" t="str">
        <f t="shared" si="73"/>
        <v/>
      </c>
      <c r="I672" s="34"/>
      <c r="J672" s="35"/>
      <c r="K672" s="36" t="str">
        <f t="shared" si="74"/>
        <v/>
      </c>
      <c r="L672" s="34"/>
      <c r="M672" s="37" t="str">
        <f t="shared" si="75"/>
        <v xml:space="preserve"> </v>
      </c>
      <c r="N672" s="36" t="str">
        <f t="shared" si="76"/>
        <v xml:space="preserve"> </v>
      </c>
      <c r="O672" s="38" t="str">
        <f t="shared" si="77"/>
        <v xml:space="preserve"> </v>
      </c>
      <c r="P672" s="37" t="str">
        <f t="shared" si="78"/>
        <v xml:space="preserve"> </v>
      </c>
      <c r="Q672" s="36" t="str">
        <f t="shared" si="79"/>
        <v xml:space="preserve"> </v>
      </c>
      <c r="R672" s="29"/>
      <c r="S672" s="30"/>
      <c r="T672" s="31"/>
      <c r="U672" s="31"/>
      <c r="V672" s="31"/>
      <c r="W672" s="33"/>
      <c r="X672" s="35"/>
      <c r="Y672" s="35"/>
      <c r="Z672" s="33"/>
      <c r="AA672" s="35"/>
      <c r="AB672" s="35"/>
      <c r="AC672" s="33"/>
      <c r="AD672" s="35"/>
      <c r="AE672" s="35"/>
      <c r="AF672" s="33"/>
      <c r="AG672" s="31"/>
      <c r="AH672" s="35"/>
      <c r="AI672" s="33"/>
      <c r="AJ672" s="29"/>
      <c r="AK672" s="57"/>
    </row>
    <row r="673" spans="1:37" ht="16.5" customHeight="1">
      <c r="A673" s="30"/>
      <c r="B673" s="31"/>
      <c r="C673" s="31"/>
      <c r="D673" s="31"/>
      <c r="E673" s="33"/>
      <c r="F673" s="34"/>
      <c r="G673" s="35"/>
      <c r="H673" s="36" t="str">
        <f t="shared" si="73"/>
        <v/>
      </c>
      <c r="I673" s="34"/>
      <c r="J673" s="35"/>
      <c r="K673" s="36" t="str">
        <f t="shared" si="74"/>
        <v/>
      </c>
      <c r="L673" s="34"/>
      <c r="M673" s="37" t="str">
        <f t="shared" si="75"/>
        <v xml:space="preserve"> </v>
      </c>
      <c r="N673" s="36" t="str">
        <f t="shared" si="76"/>
        <v xml:space="preserve"> </v>
      </c>
      <c r="O673" s="38" t="str">
        <f t="shared" si="77"/>
        <v xml:space="preserve"> </v>
      </c>
      <c r="P673" s="37" t="str">
        <f t="shared" si="78"/>
        <v xml:space="preserve"> </v>
      </c>
      <c r="Q673" s="36" t="str">
        <f t="shared" si="79"/>
        <v xml:space="preserve"> </v>
      </c>
      <c r="R673" s="29"/>
      <c r="S673" s="51"/>
      <c r="T673" s="72"/>
      <c r="U673" s="72"/>
      <c r="V673" s="72"/>
      <c r="W673" s="36"/>
      <c r="X673" s="37"/>
      <c r="Y673" s="37"/>
      <c r="Z673" s="36"/>
      <c r="AA673" s="37"/>
      <c r="AB673" s="37"/>
      <c r="AC673" s="36"/>
      <c r="AD673" s="37"/>
      <c r="AE673" s="37"/>
      <c r="AF673" s="36"/>
      <c r="AG673" s="72"/>
      <c r="AH673" s="37"/>
      <c r="AI673" s="36"/>
      <c r="AJ673" s="17"/>
      <c r="AK673" s="57"/>
    </row>
    <row r="674" spans="1:37" ht="16.5" customHeight="1">
      <c r="A674" s="30"/>
      <c r="B674" s="31"/>
      <c r="C674" s="31"/>
      <c r="D674" s="31"/>
      <c r="E674" s="33"/>
      <c r="F674" s="34"/>
      <c r="G674" s="35"/>
      <c r="H674" s="36" t="str">
        <f t="shared" si="73"/>
        <v/>
      </c>
      <c r="I674" s="34"/>
      <c r="J674" s="35"/>
      <c r="K674" s="36" t="str">
        <f t="shared" si="74"/>
        <v/>
      </c>
      <c r="L674" s="34"/>
      <c r="M674" s="37" t="str">
        <f t="shared" si="75"/>
        <v xml:space="preserve"> </v>
      </c>
      <c r="N674" s="36" t="str">
        <f t="shared" si="76"/>
        <v xml:space="preserve"> </v>
      </c>
      <c r="O674" s="38" t="str">
        <f t="shared" si="77"/>
        <v xml:space="preserve"> </v>
      </c>
      <c r="P674" s="37" t="str">
        <f t="shared" si="78"/>
        <v xml:space="preserve"> </v>
      </c>
      <c r="Q674" s="36" t="str">
        <f t="shared" si="79"/>
        <v xml:space="preserve"> </v>
      </c>
      <c r="R674" s="29"/>
      <c r="S674" s="30"/>
      <c r="T674" s="31"/>
      <c r="U674" s="31"/>
      <c r="V674" s="31"/>
      <c r="W674" s="33"/>
      <c r="X674" s="35"/>
      <c r="Y674" s="35"/>
      <c r="Z674" s="33"/>
      <c r="AA674" s="35"/>
      <c r="AB674" s="35"/>
      <c r="AC674" s="33"/>
      <c r="AD674" s="35"/>
      <c r="AE674" s="35"/>
      <c r="AF674" s="33"/>
      <c r="AG674" s="31"/>
      <c r="AH674" s="35"/>
      <c r="AI674" s="33"/>
      <c r="AJ674" s="29"/>
      <c r="AK674" s="57"/>
    </row>
    <row r="675" spans="1:37" ht="16.5" customHeight="1">
      <c r="A675" s="30"/>
      <c r="B675" s="31"/>
      <c r="C675" s="31"/>
      <c r="D675" s="31"/>
      <c r="E675" s="33"/>
      <c r="F675" s="34"/>
      <c r="G675" s="35"/>
      <c r="H675" s="36" t="str">
        <f t="shared" si="73"/>
        <v/>
      </c>
      <c r="I675" s="34"/>
      <c r="J675" s="35"/>
      <c r="K675" s="36" t="str">
        <f t="shared" si="74"/>
        <v/>
      </c>
      <c r="L675" s="34"/>
      <c r="M675" s="37" t="str">
        <f t="shared" si="75"/>
        <v xml:space="preserve"> </v>
      </c>
      <c r="N675" s="36" t="str">
        <f t="shared" si="76"/>
        <v xml:space="preserve"> </v>
      </c>
      <c r="O675" s="38" t="str">
        <f t="shared" si="77"/>
        <v xml:space="preserve"> </v>
      </c>
      <c r="P675" s="37" t="str">
        <f t="shared" si="78"/>
        <v xml:space="preserve"> </v>
      </c>
      <c r="Q675" s="36" t="str">
        <f t="shared" si="79"/>
        <v xml:space="preserve"> </v>
      </c>
      <c r="R675" s="29"/>
      <c r="S675" s="51"/>
      <c r="T675" s="72"/>
      <c r="U675" s="72"/>
      <c r="V675" s="72"/>
      <c r="W675" s="36"/>
      <c r="X675" s="37"/>
      <c r="Y675" s="37"/>
      <c r="Z675" s="36"/>
      <c r="AA675" s="37"/>
      <c r="AB675" s="37"/>
      <c r="AC675" s="36"/>
      <c r="AD675" s="37"/>
      <c r="AE675" s="37"/>
      <c r="AF675" s="36"/>
      <c r="AG675" s="72"/>
      <c r="AH675" s="37"/>
      <c r="AI675" s="36"/>
      <c r="AJ675" s="17"/>
      <c r="AK675" s="57"/>
    </row>
    <row r="676" spans="1:37" ht="16.5" customHeight="1">
      <c r="A676" s="30"/>
      <c r="B676" s="31"/>
      <c r="C676" s="31"/>
      <c r="D676" s="31"/>
      <c r="E676" s="33"/>
      <c r="F676" s="34"/>
      <c r="G676" s="35"/>
      <c r="H676" s="36" t="str">
        <f t="shared" si="73"/>
        <v/>
      </c>
      <c r="I676" s="34"/>
      <c r="J676" s="35"/>
      <c r="K676" s="36" t="str">
        <f t="shared" si="74"/>
        <v/>
      </c>
      <c r="L676" s="34"/>
      <c r="M676" s="37" t="str">
        <f t="shared" si="75"/>
        <v xml:space="preserve"> </v>
      </c>
      <c r="N676" s="36" t="str">
        <f t="shared" si="76"/>
        <v xml:space="preserve"> </v>
      </c>
      <c r="O676" s="38" t="str">
        <f t="shared" si="77"/>
        <v xml:space="preserve"> </v>
      </c>
      <c r="P676" s="37" t="str">
        <f t="shared" si="78"/>
        <v xml:space="preserve"> </v>
      </c>
      <c r="Q676" s="36" t="str">
        <f t="shared" si="79"/>
        <v xml:space="preserve"> </v>
      </c>
      <c r="R676" s="29"/>
      <c r="S676" s="30"/>
      <c r="T676" s="31"/>
      <c r="U676" s="31"/>
      <c r="V676" s="31"/>
      <c r="W676" s="33"/>
      <c r="X676" s="35"/>
      <c r="Y676" s="35"/>
      <c r="Z676" s="33"/>
      <c r="AA676" s="35"/>
      <c r="AB676" s="35"/>
      <c r="AC676" s="33"/>
      <c r="AD676" s="35"/>
      <c r="AE676" s="35"/>
      <c r="AF676" s="33"/>
      <c r="AG676" s="31"/>
      <c r="AH676" s="35"/>
      <c r="AI676" s="33"/>
      <c r="AJ676" s="29"/>
      <c r="AK676" s="57"/>
    </row>
    <row r="677" spans="1:37" ht="16.5" customHeight="1">
      <c r="A677" s="30"/>
      <c r="B677" s="31"/>
      <c r="C677" s="31"/>
      <c r="D677" s="31"/>
      <c r="E677" s="33"/>
      <c r="F677" s="34"/>
      <c r="G677" s="35"/>
      <c r="H677" s="36" t="str">
        <f t="shared" si="73"/>
        <v/>
      </c>
      <c r="I677" s="34"/>
      <c r="J677" s="35"/>
      <c r="K677" s="36" t="str">
        <f t="shared" si="74"/>
        <v/>
      </c>
      <c r="L677" s="34"/>
      <c r="M677" s="37" t="str">
        <f t="shared" si="75"/>
        <v xml:space="preserve"> </v>
      </c>
      <c r="N677" s="36" t="str">
        <f t="shared" si="76"/>
        <v xml:space="preserve"> </v>
      </c>
      <c r="O677" s="38" t="str">
        <f t="shared" si="77"/>
        <v xml:space="preserve"> </v>
      </c>
      <c r="P677" s="37" t="str">
        <f t="shared" si="78"/>
        <v xml:space="preserve"> </v>
      </c>
      <c r="Q677" s="36" t="str">
        <f t="shared" si="79"/>
        <v xml:space="preserve"> </v>
      </c>
      <c r="R677" s="29"/>
      <c r="S677" s="51"/>
      <c r="T677" s="72"/>
      <c r="U677" s="72"/>
      <c r="V677" s="72"/>
      <c r="W677" s="36"/>
      <c r="X677" s="37"/>
      <c r="Y677" s="37"/>
      <c r="Z677" s="36"/>
      <c r="AA677" s="37"/>
      <c r="AB677" s="37"/>
      <c r="AC677" s="36"/>
      <c r="AD677" s="37"/>
      <c r="AE677" s="37"/>
      <c r="AF677" s="36"/>
      <c r="AG677" s="72"/>
      <c r="AH677" s="37"/>
      <c r="AI677" s="36"/>
      <c r="AJ677" s="17"/>
      <c r="AK677" s="57"/>
    </row>
    <row r="678" spans="1:37" ht="16.5" customHeight="1">
      <c r="A678" s="30"/>
      <c r="B678" s="31"/>
      <c r="C678" s="31"/>
      <c r="D678" s="31"/>
      <c r="E678" s="33"/>
      <c r="F678" s="34"/>
      <c r="G678" s="35"/>
      <c r="H678" s="36" t="str">
        <f t="shared" si="73"/>
        <v/>
      </c>
      <c r="I678" s="34"/>
      <c r="J678" s="35"/>
      <c r="K678" s="36" t="str">
        <f t="shared" si="74"/>
        <v/>
      </c>
      <c r="L678" s="34"/>
      <c r="M678" s="37" t="str">
        <f t="shared" si="75"/>
        <v xml:space="preserve"> </v>
      </c>
      <c r="N678" s="36" t="str">
        <f t="shared" si="76"/>
        <v xml:space="preserve"> </v>
      </c>
      <c r="O678" s="38" t="str">
        <f t="shared" si="77"/>
        <v xml:space="preserve"> </v>
      </c>
      <c r="P678" s="37" t="str">
        <f t="shared" si="78"/>
        <v xml:space="preserve"> </v>
      </c>
      <c r="Q678" s="36" t="str">
        <f t="shared" si="79"/>
        <v xml:space="preserve"> </v>
      </c>
      <c r="R678" s="29"/>
      <c r="S678" s="30"/>
      <c r="T678" s="31"/>
      <c r="U678" s="31"/>
      <c r="V678" s="31"/>
      <c r="W678" s="33"/>
      <c r="X678" s="35"/>
      <c r="Y678" s="35"/>
      <c r="Z678" s="33"/>
      <c r="AA678" s="35"/>
      <c r="AB678" s="35"/>
      <c r="AC678" s="33"/>
      <c r="AD678" s="35"/>
      <c r="AE678" s="35"/>
      <c r="AF678" s="33"/>
      <c r="AG678" s="31"/>
      <c r="AH678" s="35"/>
      <c r="AI678" s="33"/>
      <c r="AJ678" s="29"/>
      <c r="AK678" s="57"/>
    </row>
    <row r="679" spans="1:37" ht="16.5" customHeight="1">
      <c r="A679" s="30"/>
      <c r="B679" s="31"/>
      <c r="C679" s="31"/>
      <c r="D679" s="31"/>
      <c r="E679" s="33"/>
      <c r="F679" s="34"/>
      <c r="G679" s="35"/>
      <c r="H679" s="36" t="str">
        <f t="shared" si="73"/>
        <v/>
      </c>
      <c r="I679" s="34"/>
      <c r="J679" s="35"/>
      <c r="K679" s="36" t="str">
        <f t="shared" si="74"/>
        <v/>
      </c>
      <c r="L679" s="34"/>
      <c r="M679" s="37" t="str">
        <f t="shared" si="75"/>
        <v xml:space="preserve"> </v>
      </c>
      <c r="N679" s="36" t="str">
        <f t="shared" si="76"/>
        <v xml:space="preserve"> </v>
      </c>
      <c r="O679" s="38" t="str">
        <f t="shared" si="77"/>
        <v xml:space="preserve"> </v>
      </c>
      <c r="P679" s="37" t="str">
        <f t="shared" si="78"/>
        <v xml:space="preserve"> </v>
      </c>
      <c r="Q679" s="36" t="str">
        <f t="shared" si="79"/>
        <v xml:space="preserve"> </v>
      </c>
      <c r="R679" s="29"/>
      <c r="S679" s="51"/>
      <c r="T679" s="72"/>
      <c r="U679" s="72"/>
      <c r="V679" s="72"/>
      <c r="W679" s="36"/>
      <c r="X679" s="37"/>
      <c r="Y679" s="37"/>
      <c r="Z679" s="36"/>
      <c r="AA679" s="37"/>
      <c r="AB679" s="37"/>
      <c r="AC679" s="36"/>
      <c r="AD679" s="37"/>
      <c r="AE679" s="37"/>
      <c r="AF679" s="36"/>
      <c r="AG679" s="72"/>
      <c r="AH679" s="37"/>
      <c r="AI679" s="36"/>
      <c r="AJ679" s="17"/>
      <c r="AK679" s="57"/>
    </row>
    <row r="680" spans="1:37" ht="16.5" customHeight="1">
      <c r="A680" s="30"/>
      <c r="B680" s="31"/>
      <c r="C680" s="31"/>
      <c r="D680" s="31"/>
      <c r="E680" s="33"/>
      <c r="F680" s="34"/>
      <c r="G680" s="35"/>
      <c r="H680" s="36" t="str">
        <f t="shared" si="73"/>
        <v/>
      </c>
      <c r="I680" s="34"/>
      <c r="J680" s="35"/>
      <c r="K680" s="36" t="str">
        <f t="shared" si="74"/>
        <v/>
      </c>
      <c r="L680" s="34"/>
      <c r="M680" s="37" t="str">
        <f t="shared" si="75"/>
        <v xml:space="preserve"> </v>
      </c>
      <c r="N680" s="36" t="str">
        <f t="shared" si="76"/>
        <v xml:space="preserve"> </v>
      </c>
      <c r="O680" s="38" t="str">
        <f t="shared" si="77"/>
        <v xml:space="preserve"> </v>
      </c>
      <c r="P680" s="37" t="str">
        <f t="shared" si="78"/>
        <v xml:space="preserve"> </v>
      </c>
      <c r="Q680" s="36" t="str">
        <f t="shared" si="79"/>
        <v xml:space="preserve"> </v>
      </c>
      <c r="R680" s="29"/>
      <c r="S680" s="30"/>
      <c r="T680" s="31"/>
      <c r="U680" s="31"/>
      <c r="V680" s="31"/>
      <c r="W680" s="33"/>
      <c r="X680" s="35"/>
      <c r="Y680" s="35"/>
      <c r="Z680" s="33"/>
      <c r="AA680" s="35"/>
      <c r="AB680" s="35"/>
      <c r="AC680" s="33"/>
      <c r="AD680" s="35"/>
      <c r="AE680" s="35"/>
      <c r="AF680" s="33"/>
      <c r="AG680" s="31"/>
      <c r="AH680" s="35"/>
      <c r="AI680" s="33"/>
      <c r="AJ680" s="29"/>
      <c r="AK680" s="57"/>
    </row>
    <row r="681" spans="1:37" ht="16.5" customHeight="1">
      <c r="A681" s="30"/>
      <c r="B681" s="31"/>
      <c r="C681" s="31"/>
      <c r="D681" s="31"/>
      <c r="E681" s="33"/>
      <c r="F681" s="34"/>
      <c r="G681" s="35"/>
      <c r="H681" s="36" t="str">
        <f t="shared" si="73"/>
        <v/>
      </c>
      <c r="I681" s="34"/>
      <c r="J681" s="35"/>
      <c r="K681" s="36" t="str">
        <f t="shared" si="74"/>
        <v/>
      </c>
      <c r="L681" s="34"/>
      <c r="M681" s="37" t="str">
        <f t="shared" si="75"/>
        <v xml:space="preserve"> </v>
      </c>
      <c r="N681" s="36" t="str">
        <f t="shared" si="76"/>
        <v xml:space="preserve"> </v>
      </c>
      <c r="O681" s="38" t="str">
        <f t="shared" si="77"/>
        <v xml:space="preserve"> </v>
      </c>
      <c r="P681" s="37" t="str">
        <f t="shared" si="78"/>
        <v xml:space="preserve"> </v>
      </c>
      <c r="Q681" s="36" t="str">
        <f t="shared" si="79"/>
        <v xml:space="preserve"> </v>
      </c>
      <c r="R681" s="29"/>
      <c r="S681" s="51"/>
      <c r="T681" s="72"/>
      <c r="U681" s="72"/>
      <c r="V681" s="72"/>
      <c r="W681" s="36"/>
      <c r="X681" s="37"/>
      <c r="Y681" s="37"/>
      <c r="Z681" s="36"/>
      <c r="AA681" s="37"/>
      <c r="AB681" s="37"/>
      <c r="AC681" s="36"/>
      <c r="AD681" s="37"/>
      <c r="AE681" s="37"/>
      <c r="AF681" s="36"/>
      <c r="AG681" s="72"/>
      <c r="AH681" s="37"/>
      <c r="AI681" s="36"/>
      <c r="AJ681" s="17"/>
      <c r="AK681" s="57"/>
    </row>
    <row r="682" spans="1:37" ht="16.5" customHeight="1">
      <c r="A682" s="30"/>
      <c r="B682" s="31"/>
      <c r="C682" s="31"/>
      <c r="D682" s="31"/>
      <c r="E682" s="33"/>
      <c r="F682" s="34"/>
      <c r="G682" s="35"/>
      <c r="H682" s="36" t="str">
        <f t="shared" si="73"/>
        <v/>
      </c>
      <c r="I682" s="34"/>
      <c r="J682" s="35"/>
      <c r="K682" s="36" t="str">
        <f t="shared" si="74"/>
        <v/>
      </c>
      <c r="L682" s="34"/>
      <c r="M682" s="37" t="str">
        <f t="shared" si="75"/>
        <v xml:space="preserve"> </v>
      </c>
      <c r="N682" s="36" t="str">
        <f t="shared" si="76"/>
        <v xml:space="preserve"> </v>
      </c>
      <c r="O682" s="38" t="str">
        <f t="shared" si="77"/>
        <v xml:space="preserve"> </v>
      </c>
      <c r="P682" s="37" t="str">
        <f t="shared" si="78"/>
        <v xml:space="preserve"> </v>
      </c>
      <c r="Q682" s="36" t="str">
        <f t="shared" si="79"/>
        <v xml:space="preserve"> </v>
      </c>
      <c r="R682" s="29"/>
      <c r="S682" s="30"/>
      <c r="T682" s="31"/>
      <c r="U682" s="31"/>
      <c r="V682" s="31"/>
      <c r="W682" s="33"/>
      <c r="X682" s="35"/>
      <c r="Y682" s="35"/>
      <c r="Z682" s="33"/>
      <c r="AA682" s="35"/>
      <c r="AB682" s="35"/>
      <c r="AC682" s="33"/>
      <c r="AD682" s="35"/>
      <c r="AE682" s="35"/>
      <c r="AF682" s="33"/>
      <c r="AG682" s="31"/>
      <c r="AH682" s="35"/>
      <c r="AI682" s="33"/>
      <c r="AJ682" s="29"/>
      <c r="AK682" s="57"/>
    </row>
    <row r="683" spans="1:37" ht="16.5" customHeight="1">
      <c r="A683" s="30"/>
      <c r="B683" s="31"/>
      <c r="C683" s="31"/>
      <c r="D683" s="31"/>
      <c r="E683" s="33"/>
      <c r="F683" s="34"/>
      <c r="G683" s="35"/>
      <c r="H683" s="36" t="str">
        <f t="shared" si="73"/>
        <v/>
      </c>
      <c r="I683" s="34"/>
      <c r="J683" s="35"/>
      <c r="K683" s="36" t="str">
        <f t="shared" si="74"/>
        <v/>
      </c>
      <c r="L683" s="34"/>
      <c r="M683" s="37" t="str">
        <f t="shared" si="75"/>
        <v xml:space="preserve"> </v>
      </c>
      <c r="N683" s="36" t="str">
        <f t="shared" si="76"/>
        <v xml:space="preserve"> </v>
      </c>
      <c r="O683" s="38" t="str">
        <f t="shared" si="77"/>
        <v xml:space="preserve"> </v>
      </c>
      <c r="P683" s="37" t="str">
        <f t="shared" si="78"/>
        <v xml:space="preserve"> </v>
      </c>
      <c r="Q683" s="36" t="str">
        <f t="shared" si="79"/>
        <v xml:space="preserve"> </v>
      </c>
      <c r="R683" s="29"/>
      <c r="S683" s="51"/>
      <c r="T683" s="72"/>
      <c r="U683" s="72"/>
      <c r="V683" s="72"/>
      <c r="W683" s="36"/>
      <c r="X683" s="37"/>
      <c r="Y683" s="37"/>
      <c r="Z683" s="36"/>
      <c r="AA683" s="37"/>
      <c r="AB683" s="37"/>
      <c r="AC683" s="36"/>
      <c r="AD683" s="37"/>
      <c r="AE683" s="37"/>
      <c r="AF683" s="36"/>
      <c r="AG683" s="72"/>
      <c r="AH683" s="37"/>
      <c r="AI683" s="36"/>
      <c r="AJ683" s="17"/>
      <c r="AK683" s="57"/>
    </row>
    <row r="684" spans="1:37" ht="16.5" customHeight="1">
      <c r="A684" s="30"/>
      <c r="B684" s="31"/>
      <c r="C684" s="31"/>
      <c r="D684" s="31"/>
      <c r="E684" s="33"/>
      <c r="F684" s="34"/>
      <c r="G684" s="35"/>
      <c r="H684" s="36" t="str">
        <f t="shared" si="73"/>
        <v/>
      </c>
      <c r="I684" s="34"/>
      <c r="J684" s="35"/>
      <c r="K684" s="36" t="str">
        <f t="shared" si="74"/>
        <v/>
      </c>
      <c r="L684" s="34"/>
      <c r="M684" s="37" t="str">
        <f t="shared" si="75"/>
        <v xml:space="preserve"> </v>
      </c>
      <c r="N684" s="36" t="str">
        <f t="shared" si="76"/>
        <v xml:space="preserve"> </v>
      </c>
      <c r="O684" s="38" t="str">
        <f t="shared" si="77"/>
        <v xml:space="preserve"> </v>
      </c>
      <c r="P684" s="37" t="str">
        <f t="shared" si="78"/>
        <v xml:space="preserve"> </v>
      </c>
      <c r="Q684" s="36" t="str">
        <f t="shared" si="79"/>
        <v xml:space="preserve"> </v>
      </c>
      <c r="R684" s="29"/>
      <c r="S684" s="30"/>
      <c r="T684" s="31"/>
      <c r="U684" s="31"/>
      <c r="V684" s="31"/>
      <c r="W684" s="33"/>
      <c r="X684" s="35"/>
      <c r="Y684" s="35"/>
      <c r="Z684" s="33"/>
      <c r="AA684" s="35"/>
      <c r="AB684" s="35"/>
      <c r="AC684" s="33"/>
      <c r="AD684" s="35"/>
      <c r="AE684" s="35"/>
      <c r="AF684" s="33"/>
      <c r="AG684" s="31"/>
      <c r="AH684" s="35"/>
      <c r="AI684" s="33"/>
      <c r="AJ684" s="29"/>
      <c r="AK684" s="57"/>
    </row>
    <row r="685" spans="1:37" ht="16.5" customHeight="1">
      <c r="A685" s="30"/>
      <c r="B685" s="31"/>
      <c r="C685" s="31"/>
      <c r="D685" s="31"/>
      <c r="E685" s="33"/>
      <c r="F685" s="34"/>
      <c r="G685" s="35"/>
      <c r="H685" s="36" t="str">
        <f t="shared" si="73"/>
        <v/>
      </c>
      <c r="I685" s="34"/>
      <c r="J685" s="35"/>
      <c r="K685" s="36" t="str">
        <f t="shared" si="74"/>
        <v/>
      </c>
      <c r="L685" s="34"/>
      <c r="M685" s="37" t="str">
        <f t="shared" si="75"/>
        <v xml:space="preserve"> </v>
      </c>
      <c r="N685" s="36" t="str">
        <f t="shared" si="76"/>
        <v xml:space="preserve"> </v>
      </c>
      <c r="O685" s="38" t="str">
        <f t="shared" si="77"/>
        <v xml:space="preserve"> </v>
      </c>
      <c r="P685" s="37" t="str">
        <f t="shared" si="78"/>
        <v xml:space="preserve"> </v>
      </c>
      <c r="Q685" s="36" t="str">
        <f t="shared" si="79"/>
        <v xml:space="preserve"> </v>
      </c>
      <c r="R685" s="29"/>
      <c r="S685" s="51"/>
      <c r="T685" s="72"/>
      <c r="U685" s="72"/>
      <c r="V685" s="72"/>
      <c r="W685" s="36"/>
      <c r="X685" s="37"/>
      <c r="Y685" s="37"/>
      <c r="Z685" s="36"/>
      <c r="AA685" s="37"/>
      <c r="AB685" s="37"/>
      <c r="AC685" s="36"/>
      <c r="AD685" s="37"/>
      <c r="AE685" s="37"/>
      <c r="AF685" s="36"/>
      <c r="AG685" s="72"/>
      <c r="AH685" s="37"/>
      <c r="AI685" s="36"/>
      <c r="AJ685" s="17"/>
      <c r="AK685" s="57"/>
    </row>
    <row r="686" spans="1:37" ht="16.5" customHeight="1">
      <c r="A686" s="30"/>
      <c r="B686" s="31"/>
      <c r="C686" s="31"/>
      <c r="D686" s="31"/>
      <c r="E686" s="33"/>
      <c r="F686" s="34"/>
      <c r="G686" s="35"/>
      <c r="H686" s="36" t="str">
        <f t="shared" si="73"/>
        <v/>
      </c>
      <c r="I686" s="34"/>
      <c r="J686" s="35"/>
      <c r="K686" s="36" t="str">
        <f t="shared" si="74"/>
        <v/>
      </c>
      <c r="L686" s="34"/>
      <c r="M686" s="37" t="str">
        <f t="shared" si="75"/>
        <v xml:space="preserve"> </v>
      </c>
      <c r="N686" s="36" t="str">
        <f t="shared" si="76"/>
        <v xml:space="preserve"> </v>
      </c>
      <c r="O686" s="38" t="str">
        <f t="shared" si="77"/>
        <v xml:space="preserve"> </v>
      </c>
      <c r="P686" s="37" t="str">
        <f t="shared" si="78"/>
        <v xml:space="preserve"> </v>
      </c>
      <c r="Q686" s="36" t="str">
        <f t="shared" si="79"/>
        <v xml:space="preserve"> </v>
      </c>
      <c r="R686" s="29"/>
      <c r="S686" s="30"/>
      <c r="T686" s="31"/>
      <c r="U686" s="31"/>
      <c r="V686" s="31"/>
      <c r="W686" s="33"/>
      <c r="X686" s="35"/>
      <c r="Y686" s="35"/>
      <c r="Z686" s="33"/>
      <c r="AA686" s="35"/>
      <c r="AB686" s="35"/>
      <c r="AC686" s="33"/>
      <c r="AD686" s="35"/>
      <c r="AE686" s="35"/>
      <c r="AF686" s="33"/>
      <c r="AG686" s="31"/>
      <c r="AH686" s="35"/>
      <c r="AI686" s="33"/>
      <c r="AJ686" s="29"/>
      <c r="AK686" s="57"/>
    </row>
    <row r="687" spans="1:37" ht="16.5" customHeight="1">
      <c r="A687" s="30"/>
      <c r="B687" s="31"/>
      <c r="C687" s="31"/>
      <c r="D687" s="31"/>
      <c r="E687" s="33"/>
      <c r="F687" s="34"/>
      <c r="G687" s="35"/>
      <c r="H687" s="36" t="str">
        <f t="shared" si="73"/>
        <v/>
      </c>
      <c r="I687" s="34"/>
      <c r="J687" s="35"/>
      <c r="K687" s="36" t="str">
        <f t="shared" si="74"/>
        <v/>
      </c>
      <c r="L687" s="34"/>
      <c r="M687" s="37" t="str">
        <f t="shared" si="75"/>
        <v xml:space="preserve"> </v>
      </c>
      <c r="N687" s="36" t="str">
        <f t="shared" si="76"/>
        <v xml:space="preserve"> </v>
      </c>
      <c r="O687" s="38" t="str">
        <f t="shared" si="77"/>
        <v xml:space="preserve"> </v>
      </c>
      <c r="P687" s="37" t="str">
        <f t="shared" si="78"/>
        <v xml:space="preserve"> </v>
      </c>
      <c r="Q687" s="36" t="str">
        <f t="shared" si="79"/>
        <v xml:space="preserve"> </v>
      </c>
      <c r="R687" s="29"/>
      <c r="S687" s="51"/>
      <c r="T687" s="72"/>
      <c r="U687" s="72"/>
      <c r="V687" s="72"/>
      <c r="W687" s="36"/>
      <c r="X687" s="37"/>
      <c r="Y687" s="37"/>
      <c r="Z687" s="36"/>
      <c r="AA687" s="37"/>
      <c r="AB687" s="37"/>
      <c r="AC687" s="36"/>
      <c r="AD687" s="37"/>
      <c r="AE687" s="37"/>
      <c r="AF687" s="36"/>
      <c r="AG687" s="72"/>
      <c r="AH687" s="37"/>
      <c r="AI687" s="36"/>
      <c r="AJ687" s="17"/>
      <c r="AK687" s="57"/>
    </row>
    <row r="688" spans="1:37" ht="16.5" customHeight="1">
      <c r="A688" s="30"/>
      <c r="B688" s="31"/>
      <c r="C688" s="31"/>
      <c r="D688" s="31"/>
      <c r="E688" s="33"/>
      <c r="F688" s="34"/>
      <c r="G688" s="35"/>
      <c r="H688" s="36" t="str">
        <f t="shared" si="73"/>
        <v/>
      </c>
      <c r="I688" s="34"/>
      <c r="J688" s="35"/>
      <c r="K688" s="36" t="str">
        <f t="shared" si="74"/>
        <v/>
      </c>
      <c r="L688" s="34"/>
      <c r="M688" s="37" t="str">
        <f t="shared" si="75"/>
        <v xml:space="preserve"> </v>
      </c>
      <c r="N688" s="36" t="str">
        <f t="shared" si="76"/>
        <v xml:space="preserve"> </v>
      </c>
      <c r="O688" s="38" t="str">
        <f t="shared" si="77"/>
        <v xml:space="preserve"> </v>
      </c>
      <c r="P688" s="37" t="str">
        <f t="shared" si="78"/>
        <v xml:space="preserve"> </v>
      </c>
      <c r="Q688" s="36" t="str">
        <f t="shared" si="79"/>
        <v xml:space="preserve"> </v>
      </c>
      <c r="R688" s="29"/>
      <c r="S688" s="30"/>
      <c r="T688" s="31"/>
      <c r="U688" s="31"/>
      <c r="V688" s="31"/>
      <c r="W688" s="33"/>
      <c r="X688" s="35"/>
      <c r="Y688" s="35"/>
      <c r="Z688" s="33"/>
      <c r="AA688" s="35"/>
      <c r="AB688" s="35"/>
      <c r="AC688" s="33"/>
      <c r="AD688" s="35"/>
      <c r="AE688" s="35"/>
      <c r="AF688" s="33"/>
      <c r="AG688" s="31"/>
      <c r="AH688" s="35"/>
      <c r="AI688" s="33"/>
      <c r="AJ688" s="29"/>
      <c r="AK688" s="57"/>
    </row>
    <row r="689" spans="1:37" ht="16.5" customHeight="1">
      <c r="A689" s="30"/>
      <c r="B689" s="31"/>
      <c r="C689" s="31"/>
      <c r="D689" s="31"/>
      <c r="E689" s="33"/>
      <c r="F689" s="34"/>
      <c r="G689" s="35"/>
      <c r="H689" s="36" t="str">
        <f t="shared" si="73"/>
        <v/>
      </c>
      <c r="I689" s="34"/>
      <c r="J689" s="35"/>
      <c r="K689" s="36" t="str">
        <f t="shared" si="74"/>
        <v/>
      </c>
      <c r="L689" s="34"/>
      <c r="M689" s="37" t="str">
        <f t="shared" si="75"/>
        <v xml:space="preserve"> </v>
      </c>
      <c r="N689" s="36" t="str">
        <f t="shared" si="76"/>
        <v xml:space="preserve"> </v>
      </c>
      <c r="O689" s="38" t="str">
        <f t="shared" si="77"/>
        <v xml:space="preserve"> </v>
      </c>
      <c r="P689" s="37" t="str">
        <f t="shared" si="78"/>
        <v xml:space="preserve"> </v>
      </c>
      <c r="Q689" s="36" t="str">
        <f t="shared" si="79"/>
        <v xml:space="preserve"> </v>
      </c>
      <c r="R689" s="29"/>
      <c r="S689" s="51"/>
      <c r="T689" s="72"/>
      <c r="U689" s="72"/>
      <c r="V689" s="72"/>
      <c r="W689" s="36"/>
      <c r="X689" s="37"/>
      <c r="Y689" s="37"/>
      <c r="Z689" s="36"/>
      <c r="AA689" s="37"/>
      <c r="AB689" s="37"/>
      <c r="AC689" s="36"/>
      <c r="AD689" s="37"/>
      <c r="AE689" s="37"/>
      <c r="AF689" s="36"/>
      <c r="AG689" s="72"/>
      <c r="AH689" s="37"/>
      <c r="AI689" s="36"/>
      <c r="AJ689" s="17"/>
      <c r="AK689" s="57"/>
    </row>
    <row r="690" spans="1:37" ht="16.5" customHeight="1">
      <c r="A690" s="30"/>
      <c r="B690" s="31"/>
      <c r="C690" s="31"/>
      <c r="D690" s="31"/>
      <c r="E690" s="33"/>
      <c r="F690" s="34"/>
      <c r="G690" s="35"/>
      <c r="H690" s="36" t="str">
        <f t="shared" si="73"/>
        <v/>
      </c>
      <c r="I690" s="34"/>
      <c r="J690" s="35"/>
      <c r="K690" s="36" t="str">
        <f t="shared" si="74"/>
        <v/>
      </c>
      <c r="L690" s="34"/>
      <c r="M690" s="37" t="str">
        <f t="shared" si="75"/>
        <v xml:space="preserve"> </v>
      </c>
      <c r="N690" s="36" t="str">
        <f t="shared" si="76"/>
        <v xml:space="preserve"> </v>
      </c>
      <c r="O690" s="38" t="str">
        <f t="shared" si="77"/>
        <v xml:space="preserve"> </v>
      </c>
      <c r="P690" s="37" t="str">
        <f t="shared" si="78"/>
        <v xml:space="preserve"> </v>
      </c>
      <c r="Q690" s="36" t="str">
        <f t="shared" si="79"/>
        <v xml:space="preserve"> </v>
      </c>
      <c r="R690" s="29"/>
      <c r="S690" s="30"/>
      <c r="T690" s="31"/>
      <c r="U690" s="31"/>
      <c r="V690" s="31"/>
      <c r="W690" s="33"/>
      <c r="X690" s="35"/>
      <c r="Y690" s="35"/>
      <c r="Z690" s="33"/>
      <c r="AA690" s="35"/>
      <c r="AB690" s="35"/>
      <c r="AC690" s="33"/>
      <c r="AD690" s="35"/>
      <c r="AE690" s="35"/>
      <c r="AF690" s="33"/>
      <c r="AG690" s="31"/>
      <c r="AH690" s="35"/>
      <c r="AI690" s="33"/>
      <c r="AJ690" s="29"/>
      <c r="AK690" s="57"/>
    </row>
    <row r="691" spans="1:37" ht="16.5" customHeight="1">
      <c r="A691" s="30"/>
      <c r="B691" s="31"/>
      <c r="C691" s="31"/>
      <c r="D691" s="31"/>
      <c r="E691" s="33"/>
      <c r="F691" s="34"/>
      <c r="G691" s="35"/>
      <c r="H691" s="36" t="str">
        <f t="shared" si="73"/>
        <v/>
      </c>
      <c r="I691" s="34"/>
      <c r="J691" s="35"/>
      <c r="K691" s="36" t="str">
        <f t="shared" si="74"/>
        <v/>
      </c>
      <c r="L691" s="34"/>
      <c r="M691" s="37" t="str">
        <f t="shared" si="75"/>
        <v xml:space="preserve"> </v>
      </c>
      <c r="N691" s="36" t="str">
        <f t="shared" si="76"/>
        <v xml:space="preserve"> </v>
      </c>
      <c r="O691" s="38" t="str">
        <f t="shared" si="77"/>
        <v xml:space="preserve"> </v>
      </c>
      <c r="P691" s="37" t="str">
        <f t="shared" si="78"/>
        <v xml:space="preserve"> </v>
      </c>
      <c r="Q691" s="36" t="str">
        <f t="shared" si="79"/>
        <v xml:space="preserve"> </v>
      </c>
      <c r="R691" s="29"/>
      <c r="S691" s="51"/>
      <c r="T691" s="72"/>
      <c r="U691" s="72"/>
      <c r="V691" s="72"/>
      <c r="W691" s="36"/>
      <c r="X691" s="37"/>
      <c r="Y691" s="37"/>
      <c r="Z691" s="36"/>
      <c r="AA691" s="37"/>
      <c r="AB691" s="37"/>
      <c r="AC691" s="36"/>
      <c r="AD691" s="37"/>
      <c r="AE691" s="37"/>
      <c r="AF691" s="36"/>
      <c r="AG691" s="72"/>
      <c r="AH691" s="37"/>
      <c r="AI691" s="36"/>
      <c r="AJ691" s="17"/>
      <c r="AK691" s="57"/>
    </row>
    <row r="692" spans="1:37" ht="16.5" customHeight="1">
      <c r="A692" s="30"/>
      <c r="B692" s="31"/>
      <c r="C692" s="31"/>
      <c r="D692" s="31"/>
      <c r="E692" s="33"/>
      <c r="F692" s="34"/>
      <c r="G692" s="35"/>
      <c r="H692" s="36" t="str">
        <f t="shared" si="73"/>
        <v/>
      </c>
      <c r="I692" s="34"/>
      <c r="J692" s="35"/>
      <c r="K692" s="36" t="str">
        <f t="shared" si="74"/>
        <v/>
      </c>
      <c r="L692" s="34"/>
      <c r="M692" s="37" t="str">
        <f t="shared" si="75"/>
        <v xml:space="preserve"> </v>
      </c>
      <c r="N692" s="36" t="str">
        <f t="shared" si="76"/>
        <v xml:space="preserve"> </v>
      </c>
      <c r="O692" s="38" t="str">
        <f t="shared" si="77"/>
        <v xml:space="preserve"> </v>
      </c>
      <c r="P692" s="37" t="str">
        <f t="shared" si="78"/>
        <v xml:space="preserve"> </v>
      </c>
      <c r="Q692" s="36" t="str">
        <f t="shared" si="79"/>
        <v xml:space="preserve"> </v>
      </c>
      <c r="R692" s="29"/>
      <c r="S692" s="30"/>
      <c r="T692" s="31"/>
      <c r="U692" s="31"/>
      <c r="V692" s="31"/>
      <c r="W692" s="33"/>
      <c r="X692" s="35"/>
      <c r="Y692" s="35"/>
      <c r="Z692" s="33"/>
      <c r="AA692" s="35"/>
      <c r="AB692" s="35"/>
      <c r="AC692" s="33"/>
      <c r="AD692" s="35"/>
      <c r="AE692" s="35"/>
      <c r="AF692" s="33"/>
      <c r="AG692" s="31"/>
      <c r="AH692" s="35"/>
      <c r="AI692" s="33"/>
      <c r="AJ692" s="29"/>
      <c r="AK692" s="57"/>
    </row>
    <row r="693" spans="1:37" ht="16.5" customHeight="1">
      <c r="A693" s="30"/>
      <c r="B693" s="31"/>
      <c r="C693" s="31"/>
      <c r="D693" s="31"/>
      <c r="E693" s="33"/>
      <c r="F693" s="34"/>
      <c r="G693" s="35"/>
      <c r="H693" s="36" t="str">
        <f t="shared" si="73"/>
        <v/>
      </c>
      <c r="I693" s="34"/>
      <c r="J693" s="35"/>
      <c r="K693" s="36" t="str">
        <f t="shared" si="74"/>
        <v/>
      </c>
      <c r="L693" s="34"/>
      <c r="M693" s="37" t="str">
        <f t="shared" si="75"/>
        <v xml:space="preserve"> </v>
      </c>
      <c r="N693" s="36" t="str">
        <f t="shared" si="76"/>
        <v xml:space="preserve"> </v>
      </c>
      <c r="O693" s="38" t="str">
        <f t="shared" si="77"/>
        <v xml:space="preserve"> </v>
      </c>
      <c r="P693" s="37" t="str">
        <f t="shared" si="78"/>
        <v xml:space="preserve"> </v>
      </c>
      <c r="Q693" s="36" t="str">
        <f t="shared" si="79"/>
        <v xml:space="preserve"> </v>
      </c>
      <c r="R693" s="29"/>
      <c r="S693" s="51"/>
      <c r="T693" s="72"/>
      <c r="U693" s="72"/>
      <c r="V693" s="72"/>
      <c r="W693" s="36"/>
      <c r="X693" s="37"/>
      <c r="Y693" s="37"/>
      <c r="Z693" s="36"/>
      <c r="AA693" s="37"/>
      <c r="AB693" s="37"/>
      <c r="AC693" s="36"/>
      <c r="AD693" s="37"/>
      <c r="AE693" s="37"/>
      <c r="AF693" s="36"/>
      <c r="AG693" s="72"/>
      <c r="AH693" s="37"/>
      <c r="AI693" s="36"/>
      <c r="AJ693" s="17"/>
      <c r="AK693" s="57"/>
    </row>
    <row r="694" spans="1:37" ht="16.5" customHeight="1">
      <c r="A694" s="30"/>
      <c r="B694" s="31"/>
      <c r="C694" s="31"/>
      <c r="D694" s="31"/>
      <c r="E694" s="33"/>
      <c r="F694" s="34"/>
      <c r="G694" s="35"/>
      <c r="H694" s="36" t="str">
        <f t="shared" si="73"/>
        <v/>
      </c>
      <c r="I694" s="34"/>
      <c r="J694" s="35"/>
      <c r="K694" s="36" t="str">
        <f t="shared" si="74"/>
        <v/>
      </c>
      <c r="L694" s="34"/>
      <c r="M694" s="37" t="str">
        <f t="shared" si="75"/>
        <v xml:space="preserve"> </v>
      </c>
      <c r="N694" s="36" t="str">
        <f t="shared" si="76"/>
        <v xml:space="preserve"> </v>
      </c>
      <c r="O694" s="38" t="str">
        <f t="shared" si="77"/>
        <v xml:space="preserve"> </v>
      </c>
      <c r="P694" s="37" t="str">
        <f t="shared" si="78"/>
        <v xml:space="preserve"> </v>
      </c>
      <c r="Q694" s="36" t="str">
        <f t="shared" si="79"/>
        <v xml:space="preserve"> </v>
      </c>
      <c r="R694" s="29"/>
      <c r="S694" s="30"/>
      <c r="T694" s="31"/>
      <c r="U694" s="31"/>
      <c r="V694" s="31"/>
      <c r="W694" s="33"/>
      <c r="X694" s="35"/>
      <c r="Y694" s="35"/>
      <c r="Z694" s="33"/>
      <c r="AA694" s="35"/>
      <c r="AB694" s="35"/>
      <c r="AC694" s="33"/>
      <c r="AD694" s="35"/>
      <c r="AE694" s="35"/>
      <c r="AF694" s="33"/>
      <c r="AG694" s="31"/>
      <c r="AH694" s="35"/>
      <c r="AI694" s="33"/>
      <c r="AJ694" s="29"/>
      <c r="AK694" s="57"/>
    </row>
    <row r="695" spans="1:37" ht="16.5" customHeight="1">
      <c r="A695" s="30"/>
      <c r="B695" s="31"/>
      <c r="C695" s="31"/>
      <c r="D695" s="31"/>
      <c r="E695" s="33"/>
      <c r="F695" s="34"/>
      <c r="G695" s="35"/>
      <c r="H695" s="36" t="str">
        <f t="shared" si="73"/>
        <v/>
      </c>
      <c r="I695" s="34"/>
      <c r="J695" s="35"/>
      <c r="K695" s="36" t="str">
        <f t="shared" si="74"/>
        <v/>
      </c>
      <c r="L695" s="34"/>
      <c r="M695" s="37" t="str">
        <f t="shared" si="75"/>
        <v xml:space="preserve"> </v>
      </c>
      <c r="N695" s="36" t="str">
        <f t="shared" si="76"/>
        <v xml:space="preserve"> </v>
      </c>
      <c r="O695" s="38" t="str">
        <f t="shared" si="77"/>
        <v xml:space="preserve"> </v>
      </c>
      <c r="P695" s="37" t="str">
        <f t="shared" si="78"/>
        <v xml:space="preserve"> </v>
      </c>
      <c r="Q695" s="36" t="str">
        <f t="shared" si="79"/>
        <v xml:space="preserve"> </v>
      </c>
      <c r="R695" s="29"/>
      <c r="S695" s="51"/>
      <c r="T695" s="72"/>
      <c r="U695" s="72"/>
      <c r="V695" s="72"/>
      <c r="W695" s="36"/>
      <c r="X695" s="37"/>
      <c r="Y695" s="37"/>
      <c r="Z695" s="36"/>
      <c r="AA695" s="37"/>
      <c r="AB695" s="37"/>
      <c r="AC695" s="36"/>
      <c r="AD695" s="37"/>
      <c r="AE695" s="37"/>
      <c r="AF695" s="36"/>
      <c r="AG695" s="72"/>
      <c r="AH695" s="37"/>
      <c r="AI695" s="36"/>
      <c r="AJ695" s="17"/>
      <c r="AK695" s="57"/>
    </row>
    <row r="696" spans="1:37" ht="16.5" customHeight="1">
      <c r="A696" s="30"/>
      <c r="B696" s="31"/>
      <c r="C696" s="31"/>
      <c r="D696" s="31"/>
      <c r="E696" s="33"/>
      <c r="F696" s="34"/>
      <c r="G696" s="35"/>
      <c r="H696" s="36" t="str">
        <f t="shared" si="73"/>
        <v/>
      </c>
      <c r="I696" s="34"/>
      <c r="J696" s="35"/>
      <c r="K696" s="36" t="str">
        <f t="shared" si="74"/>
        <v/>
      </c>
      <c r="L696" s="34"/>
      <c r="M696" s="37" t="str">
        <f t="shared" si="75"/>
        <v xml:space="preserve"> </v>
      </c>
      <c r="N696" s="36" t="str">
        <f t="shared" si="76"/>
        <v xml:space="preserve"> </v>
      </c>
      <c r="O696" s="38" t="str">
        <f t="shared" si="77"/>
        <v xml:space="preserve"> </v>
      </c>
      <c r="P696" s="37" t="str">
        <f t="shared" si="78"/>
        <v xml:space="preserve"> </v>
      </c>
      <c r="Q696" s="36" t="str">
        <f t="shared" si="79"/>
        <v xml:space="preserve"> </v>
      </c>
      <c r="R696" s="29"/>
      <c r="S696" s="30"/>
      <c r="T696" s="31"/>
      <c r="U696" s="31"/>
      <c r="V696" s="31"/>
      <c r="W696" s="33"/>
      <c r="X696" s="35"/>
      <c r="Y696" s="35"/>
      <c r="Z696" s="33"/>
      <c r="AA696" s="35"/>
      <c r="AB696" s="35"/>
      <c r="AC696" s="33"/>
      <c r="AD696" s="35"/>
      <c r="AE696" s="35"/>
      <c r="AF696" s="33"/>
      <c r="AG696" s="31"/>
      <c r="AH696" s="35"/>
      <c r="AI696" s="33"/>
      <c r="AJ696" s="29"/>
      <c r="AK696" s="57"/>
    </row>
    <row r="697" spans="1:37" ht="16.5" customHeight="1">
      <c r="A697" s="30"/>
      <c r="B697" s="31"/>
      <c r="C697" s="31"/>
      <c r="D697" s="31"/>
      <c r="E697" s="33"/>
      <c r="F697" s="34"/>
      <c r="G697" s="35"/>
      <c r="H697" s="36" t="str">
        <f t="shared" si="73"/>
        <v/>
      </c>
      <c r="I697" s="34"/>
      <c r="J697" s="35"/>
      <c r="K697" s="36" t="str">
        <f t="shared" si="74"/>
        <v/>
      </c>
      <c r="L697" s="34"/>
      <c r="M697" s="37" t="str">
        <f t="shared" si="75"/>
        <v xml:space="preserve"> </v>
      </c>
      <c r="N697" s="36" t="str">
        <f t="shared" si="76"/>
        <v xml:space="preserve"> </v>
      </c>
      <c r="O697" s="38" t="str">
        <f t="shared" si="77"/>
        <v xml:space="preserve"> </v>
      </c>
      <c r="P697" s="37" t="str">
        <f t="shared" si="78"/>
        <v xml:space="preserve"> </v>
      </c>
      <c r="Q697" s="36" t="str">
        <f t="shared" si="79"/>
        <v xml:space="preserve"> </v>
      </c>
      <c r="R697" s="29"/>
      <c r="S697" s="51"/>
      <c r="T697" s="72"/>
      <c r="U697" s="72"/>
      <c r="V697" s="72"/>
      <c r="W697" s="36"/>
      <c r="X697" s="37"/>
      <c r="Y697" s="37"/>
      <c r="Z697" s="36"/>
      <c r="AA697" s="37"/>
      <c r="AB697" s="37"/>
      <c r="AC697" s="36"/>
      <c r="AD697" s="37"/>
      <c r="AE697" s="37"/>
      <c r="AF697" s="36"/>
      <c r="AG697" s="72"/>
      <c r="AH697" s="37"/>
      <c r="AI697" s="36"/>
      <c r="AJ697" s="17"/>
      <c r="AK697" s="57"/>
    </row>
    <row r="698" spans="1:37" ht="16.5" customHeight="1">
      <c r="A698" s="30"/>
      <c r="B698" s="31"/>
      <c r="C698" s="31"/>
      <c r="D698" s="31"/>
      <c r="E698" s="33"/>
      <c r="F698" s="34"/>
      <c r="G698" s="35"/>
      <c r="H698" s="36" t="str">
        <f t="shared" si="73"/>
        <v/>
      </c>
      <c r="I698" s="34"/>
      <c r="J698" s="35"/>
      <c r="K698" s="36" t="str">
        <f t="shared" si="74"/>
        <v/>
      </c>
      <c r="L698" s="34"/>
      <c r="M698" s="37" t="str">
        <f t="shared" si="75"/>
        <v xml:space="preserve"> </v>
      </c>
      <c r="N698" s="36" t="str">
        <f t="shared" si="76"/>
        <v xml:space="preserve"> </v>
      </c>
      <c r="O698" s="38" t="str">
        <f t="shared" si="77"/>
        <v xml:space="preserve"> </v>
      </c>
      <c r="P698" s="37" t="str">
        <f t="shared" si="78"/>
        <v xml:space="preserve"> </v>
      </c>
      <c r="Q698" s="36" t="str">
        <f t="shared" si="79"/>
        <v xml:space="preserve"> </v>
      </c>
      <c r="R698" s="29"/>
      <c r="S698" s="30"/>
      <c r="T698" s="31"/>
      <c r="U698" s="31"/>
      <c r="V698" s="31"/>
      <c r="W698" s="33"/>
      <c r="X698" s="35"/>
      <c r="Y698" s="35"/>
      <c r="Z698" s="33"/>
      <c r="AA698" s="35"/>
      <c r="AB698" s="35"/>
      <c r="AC698" s="33"/>
      <c r="AD698" s="35"/>
      <c r="AE698" s="35"/>
      <c r="AF698" s="33"/>
      <c r="AG698" s="31"/>
      <c r="AH698" s="35"/>
      <c r="AI698" s="33"/>
      <c r="AJ698" s="29"/>
      <c r="AK698" s="57"/>
    </row>
    <row r="699" spans="1:37" ht="16.5" customHeight="1">
      <c r="A699" s="30"/>
      <c r="B699" s="31"/>
      <c r="C699" s="31"/>
      <c r="D699" s="31"/>
      <c r="E699" s="33"/>
      <c r="F699" s="34"/>
      <c r="G699" s="35"/>
      <c r="H699" s="36" t="str">
        <f t="shared" si="73"/>
        <v/>
      </c>
      <c r="I699" s="34"/>
      <c r="J699" s="35"/>
      <c r="K699" s="36" t="str">
        <f t="shared" si="74"/>
        <v/>
      </c>
      <c r="L699" s="34"/>
      <c r="M699" s="37" t="str">
        <f t="shared" si="75"/>
        <v xml:space="preserve"> </v>
      </c>
      <c r="N699" s="36" t="str">
        <f t="shared" si="76"/>
        <v xml:space="preserve"> </v>
      </c>
      <c r="O699" s="38" t="str">
        <f t="shared" si="77"/>
        <v xml:space="preserve"> </v>
      </c>
      <c r="P699" s="37" t="str">
        <f t="shared" si="78"/>
        <v xml:space="preserve"> </v>
      </c>
      <c r="Q699" s="36" t="str">
        <f t="shared" si="79"/>
        <v xml:space="preserve"> </v>
      </c>
      <c r="R699" s="29"/>
      <c r="S699" s="51"/>
      <c r="T699" s="72"/>
      <c r="U699" s="72"/>
      <c r="V699" s="72"/>
      <c r="W699" s="36"/>
      <c r="X699" s="37"/>
      <c r="Y699" s="37"/>
      <c r="Z699" s="36"/>
      <c r="AA699" s="37"/>
      <c r="AB699" s="37"/>
      <c r="AC699" s="36"/>
      <c r="AD699" s="37"/>
      <c r="AE699" s="37"/>
      <c r="AF699" s="36"/>
      <c r="AG699" s="72"/>
      <c r="AH699" s="37"/>
      <c r="AI699" s="36"/>
      <c r="AJ699" s="17"/>
      <c r="AK699" s="57"/>
    </row>
    <row r="700" spans="1:37" ht="16.5" customHeight="1">
      <c r="A700" s="30"/>
      <c r="B700" s="31"/>
      <c r="C700" s="31"/>
      <c r="D700" s="31"/>
      <c r="E700" s="33"/>
      <c r="F700" s="34"/>
      <c r="G700" s="35"/>
      <c r="H700" s="36" t="str">
        <f t="shared" si="73"/>
        <v/>
      </c>
      <c r="I700" s="34"/>
      <c r="J700" s="35"/>
      <c r="K700" s="36" t="str">
        <f t="shared" si="74"/>
        <v/>
      </c>
      <c r="L700" s="34"/>
      <c r="M700" s="37" t="str">
        <f t="shared" si="75"/>
        <v xml:space="preserve"> </v>
      </c>
      <c r="N700" s="36" t="str">
        <f t="shared" si="76"/>
        <v xml:space="preserve"> </v>
      </c>
      <c r="O700" s="38" t="str">
        <f t="shared" si="77"/>
        <v xml:space="preserve"> </v>
      </c>
      <c r="P700" s="37" t="str">
        <f t="shared" si="78"/>
        <v xml:space="preserve"> </v>
      </c>
      <c r="Q700" s="36" t="str">
        <f t="shared" si="79"/>
        <v xml:space="preserve"> </v>
      </c>
      <c r="R700" s="29"/>
      <c r="S700" s="30"/>
      <c r="T700" s="31"/>
      <c r="U700" s="31"/>
      <c r="V700" s="31"/>
      <c r="W700" s="33"/>
      <c r="X700" s="35"/>
      <c r="Y700" s="35"/>
      <c r="Z700" s="33"/>
      <c r="AA700" s="35"/>
      <c r="AB700" s="35"/>
      <c r="AC700" s="33"/>
      <c r="AD700" s="35"/>
      <c r="AE700" s="35"/>
      <c r="AF700" s="33"/>
      <c r="AG700" s="31"/>
      <c r="AH700" s="35"/>
      <c r="AI700" s="33"/>
      <c r="AJ700" s="29"/>
      <c r="AK700" s="57"/>
    </row>
    <row r="701" spans="1:37" ht="16.5" customHeight="1">
      <c r="A701" s="30"/>
      <c r="B701" s="31"/>
      <c r="C701" s="31"/>
      <c r="D701" s="31"/>
      <c r="E701" s="33"/>
      <c r="F701" s="34"/>
      <c r="G701" s="35"/>
      <c r="H701" s="36" t="str">
        <f t="shared" si="73"/>
        <v/>
      </c>
      <c r="I701" s="34"/>
      <c r="J701" s="35"/>
      <c r="K701" s="36" t="str">
        <f t="shared" si="74"/>
        <v/>
      </c>
      <c r="L701" s="34"/>
      <c r="M701" s="37" t="str">
        <f t="shared" si="75"/>
        <v xml:space="preserve"> </v>
      </c>
      <c r="N701" s="36" t="str">
        <f t="shared" si="76"/>
        <v xml:space="preserve"> </v>
      </c>
      <c r="O701" s="38" t="str">
        <f t="shared" si="77"/>
        <v xml:space="preserve"> </v>
      </c>
      <c r="P701" s="37" t="str">
        <f t="shared" si="78"/>
        <v xml:space="preserve"> </v>
      </c>
      <c r="Q701" s="36" t="str">
        <f t="shared" si="79"/>
        <v xml:space="preserve"> </v>
      </c>
      <c r="R701" s="29"/>
      <c r="S701" s="51"/>
      <c r="T701" s="72"/>
      <c r="U701" s="72"/>
      <c r="V701" s="72"/>
      <c r="W701" s="36"/>
      <c r="X701" s="37"/>
      <c r="Y701" s="37"/>
      <c r="Z701" s="36"/>
      <c r="AA701" s="37"/>
      <c r="AB701" s="37"/>
      <c r="AC701" s="36"/>
      <c r="AD701" s="37"/>
      <c r="AE701" s="37"/>
      <c r="AF701" s="36"/>
      <c r="AG701" s="72"/>
      <c r="AH701" s="37"/>
      <c r="AI701" s="36"/>
      <c r="AJ701" s="17"/>
      <c r="AK701" s="57"/>
    </row>
    <row r="702" spans="1:37" ht="16.5" customHeight="1">
      <c r="A702" s="30"/>
      <c r="B702" s="31"/>
      <c r="C702" s="31"/>
      <c r="D702" s="31"/>
      <c r="E702" s="33"/>
      <c r="F702" s="34"/>
      <c r="G702" s="35"/>
      <c r="H702" s="36" t="str">
        <f t="shared" si="73"/>
        <v/>
      </c>
      <c r="I702" s="34"/>
      <c r="J702" s="35"/>
      <c r="K702" s="36" t="str">
        <f t="shared" si="74"/>
        <v/>
      </c>
      <c r="L702" s="34"/>
      <c r="M702" s="37" t="str">
        <f t="shared" si="75"/>
        <v xml:space="preserve"> </v>
      </c>
      <c r="N702" s="36" t="str">
        <f t="shared" si="76"/>
        <v xml:space="preserve"> </v>
      </c>
      <c r="O702" s="38" t="str">
        <f t="shared" si="77"/>
        <v xml:space="preserve"> </v>
      </c>
      <c r="P702" s="37" t="str">
        <f t="shared" si="78"/>
        <v xml:space="preserve"> </v>
      </c>
      <c r="Q702" s="36" t="str">
        <f t="shared" si="79"/>
        <v xml:space="preserve"> </v>
      </c>
      <c r="R702" s="29"/>
      <c r="S702" s="30"/>
      <c r="T702" s="31"/>
      <c r="U702" s="31"/>
      <c r="V702" s="31"/>
      <c r="W702" s="33"/>
      <c r="X702" s="35"/>
      <c r="Y702" s="35"/>
      <c r="Z702" s="33"/>
      <c r="AA702" s="35"/>
      <c r="AB702" s="35"/>
      <c r="AC702" s="33"/>
      <c r="AD702" s="35"/>
      <c r="AE702" s="35"/>
      <c r="AF702" s="33"/>
      <c r="AG702" s="31"/>
      <c r="AH702" s="35"/>
      <c r="AI702" s="33"/>
      <c r="AJ702" s="29"/>
      <c r="AK702" s="57"/>
    </row>
    <row r="703" spans="1:37" ht="16.5" customHeight="1">
      <c r="A703" s="30"/>
      <c r="B703" s="31"/>
      <c r="C703" s="31"/>
      <c r="D703" s="31"/>
      <c r="E703" s="33"/>
      <c r="F703" s="34"/>
      <c r="G703" s="35"/>
      <c r="H703" s="36" t="str">
        <f t="shared" si="73"/>
        <v/>
      </c>
      <c r="I703" s="34"/>
      <c r="J703" s="35"/>
      <c r="K703" s="36" t="str">
        <f t="shared" si="74"/>
        <v/>
      </c>
      <c r="L703" s="34"/>
      <c r="M703" s="37" t="str">
        <f t="shared" si="75"/>
        <v xml:space="preserve"> </v>
      </c>
      <c r="N703" s="36" t="str">
        <f t="shared" si="76"/>
        <v xml:space="preserve"> </v>
      </c>
      <c r="O703" s="38" t="str">
        <f t="shared" si="77"/>
        <v xml:space="preserve"> </v>
      </c>
      <c r="P703" s="37" t="str">
        <f t="shared" si="78"/>
        <v xml:space="preserve"> </v>
      </c>
      <c r="Q703" s="36" t="str">
        <f t="shared" si="79"/>
        <v xml:space="preserve"> </v>
      </c>
      <c r="R703" s="29"/>
      <c r="S703" s="51"/>
      <c r="T703" s="72"/>
      <c r="U703" s="72"/>
      <c r="V703" s="72"/>
      <c r="W703" s="36"/>
      <c r="X703" s="37"/>
      <c r="Y703" s="37"/>
      <c r="Z703" s="36"/>
      <c r="AA703" s="37"/>
      <c r="AB703" s="37"/>
      <c r="AC703" s="36"/>
      <c r="AD703" s="37"/>
      <c r="AE703" s="37"/>
      <c r="AF703" s="36"/>
      <c r="AG703" s="72"/>
      <c r="AH703" s="37"/>
      <c r="AI703" s="36"/>
      <c r="AJ703" s="17"/>
      <c r="AK703" s="57"/>
    </row>
    <row r="704" spans="1:37" ht="16.5" customHeight="1">
      <c r="A704" s="30"/>
      <c r="B704" s="31"/>
      <c r="C704" s="31"/>
      <c r="D704" s="31"/>
      <c r="E704" s="33"/>
      <c r="F704" s="34"/>
      <c r="G704" s="35"/>
      <c r="H704" s="36" t="str">
        <f t="shared" si="73"/>
        <v/>
      </c>
      <c r="I704" s="34"/>
      <c r="J704" s="35"/>
      <c r="K704" s="36" t="str">
        <f t="shared" si="74"/>
        <v/>
      </c>
      <c r="L704" s="34"/>
      <c r="M704" s="37" t="str">
        <f t="shared" si="75"/>
        <v xml:space="preserve"> </v>
      </c>
      <c r="N704" s="36" t="str">
        <f t="shared" si="76"/>
        <v xml:space="preserve"> </v>
      </c>
      <c r="O704" s="38" t="str">
        <f t="shared" si="77"/>
        <v xml:space="preserve"> </v>
      </c>
      <c r="P704" s="37" t="str">
        <f t="shared" si="78"/>
        <v xml:space="preserve"> </v>
      </c>
      <c r="Q704" s="36" t="str">
        <f t="shared" si="79"/>
        <v xml:space="preserve"> </v>
      </c>
      <c r="R704" s="29"/>
      <c r="S704" s="30"/>
      <c r="T704" s="31"/>
      <c r="U704" s="31"/>
      <c r="V704" s="31"/>
      <c r="W704" s="33"/>
      <c r="X704" s="35"/>
      <c r="Y704" s="35"/>
      <c r="Z704" s="33"/>
      <c r="AA704" s="35"/>
      <c r="AB704" s="35"/>
      <c r="AC704" s="33"/>
      <c r="AD704" s="35"/>
      <c r="AE704" s="35"/>
      <c r="AF704" s="33"/>
      <c r="AG704" s="31"/>
      <c r="AH704" s="35"/>
      <c r="AI704" s="33"/>
      <c r="AJ704" s="29"/>
      <c r="AK704" s="57"/>
    </row>
    <row r="705" spans="1:37" ht="16.5" customHeight="1">
      <c r="A705" s="30"/>
      <c r="B705" s="31"/>
      <c r="C705" s="31"/>
      <c r="D705" s="31"/>
      <c r="E705" s="33"/>
      <c r="F705" s="34"/>
      <c r="G705" s="35"/>
      <c r="H705" s="36" t="str">
        <f t="shared" si="73"/>
        <v/>
      </c>
      <c r="I705" s="34"/>
      <c r="J705" s="35"/>
      <c r="K705" s="36" t="str">
        <f t="shared" si="74"/>
        <v/>
      </c>
      <c r="L705" s="34"/>
      <c r="M705" s="37" t="str">
        <f t="shared" si="75"/>
        <v xml:space="preserve"> </v>
      </c>
      <c r="N705" s="36" t="str">
        <f t="shared" si="76"/>
        <v xml:space="preserve"> </v>
      </c>
      <c r="O705" s="38" t="str">
        <f t="shared" si="77"/>
        <v xml:space="preserve"> </v>
      </c>
      <c r="P705" s="37" t="str">
        <f t="shared" si="78"/>
        <v xml:space="preserve"> </v>
      </c>
      <c r="Q705" s="36" t="str">
        <f t="shared" si="79"/>
        <v xml:space="preserve"> </v>
      </c>
      <c r="R705" s="29"/>
      <c r="S705" s="51"/>
      <c r="T705" s="72"/>
      <c r="U705" s="72"/>
      <c r="V705" s="72"/>
      <c r="W705" s="36"/>
      <c r="X705" s="37"/>
      <c r="Y705" s="37"/>
      <c r="Z705" s="36"/>
      <c r="AA705" s="37"/>
      <c r="AB705" s="37"/>
      <c r="AC705" s="36"/>
      <c r="AD705" s="37"/>
      <c r="AE705" s="37"/>
      <c r="AF705" s="36"/>
      <c r="AG705" s="72"/>
      <c r="AH705" s="37"/>
      <c r="AI705" s="36"/>
      <c r="AJ705" s="17"/>
      <c r="AK705" s="57"/>
    </row>
    <row r="706" spans="1:37" ht="16.5" customHeight="1">
      <c r="A706" s="30"/>
      <c r="B706" s="31"/>
      <c r="C706" s="31"/>
      <c r="D706" s="31"/>
      <c r="E706" s="33"/>
      <c r="F706" s="34"/>
      <c r="G706" s="35"/>
      <c r="H706" s="36" t="str">
        <f t="shared" si="73"/>
        <v/>
      </c>
      <c r="I706" s="34"/>
      <c r="J706" s="35"/>
      <c r="K706" s="36" t="str">
        <f t="shared" si="74"/>
        <v/>
      </c>
      <c r="L706" s="34"/>
      <c r="M706" s="37" t="str">
        <f t="shared" si="75"/>
        <v xml:space="preserve"> </v>
      </c>
      <c r="N706" s="36" t="str">
        <f t="shared" si="76"/>
        <v xml:space="preserve"> </v>
      </c>
      <c r="O706" s="38" t="str">
        <f t="shared" si="77"/>
        <v xml:space="preserve"> </v>
      </c>
      <c r="P706" s="37" t="str">
        <f t="shared" si="78"/>
        <v xml:space="preserve"> </v>
      </c>
      <c r="Q706" s="36" t="str">
        <f t="shared" si="79"/>
        <v xml:space="preserve"> </v>
      </c>
      <c r="R706" s="29"/>
      <c r="S706" s="30"/>
      <c r="T706" s="31"/>
      <c r="U706" s="31"/>
      <c r="V706" s="31"/>
      <c r="W706" s="33"/>
      <c r="X706" s="35"/>
      <c r="Y706" s="35"/>
      <c r="Z706" s="33"/>
      <c r="AA706" s="35"/>
      <c r="AB706" s="35"/>
      <c r="AC706" s="33"/>
      <c r="AD706" s="35"/>
      <c r="AE706" s="35"/>
      <c r="AF706" s="33"/>
      <c r="AG706" s="31"/>
      <c r="AH706" s="35"/>
      <c r="AI706" s="33"/>
      <c r="AJ706" s="29"/>
      <c r="AK706" s="57"/>
    </row>
    <row r="707" spans="1:37" ht="16.5" customHeight="1">
      <c r="A707" s="30"/>
      <c r="B707" s="31"/>
      <c r="C707" s="31"/>
      <c r="D707" s="31"/>
      <c r="E707" s="33"/>
      <c r="F707" s="34"/>
      <c r="G707" s="35"/>
      <c r="H707" s="36" t="str">
        <f t="shared" si="73"/>
        <v/>
      </c>
      <c r="I707" s="34"/>
      <c r="J707" s="35"/>
      <c r="K707" s="36" t="str">
        <f t="shared" si="74"/>
        <v/>
      </c>
      <c r="L707" s="34"/>
      <c r="M707" s="37" t="str">
        <f t="shared" si="75"/>
        <v xml:space="preserve"> </v>
      </c>
      <c r="N707" s="36" t="str">
        <f t="shared" si="76"/>
        <v xml:space="preserve"> </v>
      </c>
      <c r="O707" s="38" t="str">
        <f t="shared" si="77"/>
        <v xml:space="preserve"> </v>
      </c>
      <c r="P707" s="37" t="str">
        <f t="shared" si="78"/>
        <v xml:space="preserve"> </v>
      </c>
      <c r="Q707" s="36" t="str">
        <f t="shared" si="79"/>
        <v xml:space="preserve"> </v>
      </c>
      <c r="R707" s="29"/>
      <c r="S707" s="51"/>
      <c r="T707" s="72"/>
      <c r="U707" s="72"/>
      <c r="V707" s="72"/>
      <c r="W707" s="36"/>
      <c r="X707" s="37"/>
      <c r="Y707" s="37"/>
      <c r="Z707" s="36"/>
      <c r="AA707" s="37"/>
      <c r="AB707" s="37"/>
      <c r="AC707" s="36"/>
      <c r="AD707" s="37"/>
      <c r="AE707" s="37"/>
      <c r="AF707" s="36"/>
      <c r="AG707" s="72"/>
      <c r="AH707" s="37"/>
      <c r="AI707" s="36"/>
      <c r="AJ707" s="17"/>
      <c r="AK707" s="57"/>
    </row>
    <row r="708" spans="1:37" ht="16.5" customHeight="1">
      <c r="A708" s="30"/>
      <c r="B708" s="31"/>
      <c r="C708" s="31"/>
      <c r="D708" s="31"/>
      <c r="E708" s="33"/>
      <c r="F708" s="34"/>
      <c r="G708" s="35"/>
      <c r="H708" s="36" t="str">
        <f t="shared" si="73"/>
        <v/>
      </c>
      <c r="I708" s="34"/>
      <c r="J708" s="35"/>
      <c r="K708" s="36" t="str">
        <f t="shared" si="74"/>
        <v/>
      </c>
      <c r="L708" s="34"/>
      <c r="M708" s="37" t="str">
        <f t="shared" si="75"/>
        <v xml:space="preserve"> </v>
      </c>
      <c r="N708" s="36" t="str">
        <f t="shared" si="76"/>
        <v xml:space="preserve"> </v>
      </c>
      <c r="O708" s="38" t="str">
        <f t="shared" si="77"/>
        <v xml:space="preserve"> </v>
      </c>
      <c r="P708" s="37" t="str">
        <f t="shared" si="78"/>
        <v xml:space="preserve"> </v>
      </c>
      <c r="Q708" s="36" t="str">
        <f t="shared" si="79"/>
        <v xml:space="preserve"> </v>
      </c>
      <c r="R708" s="29"/>
      <c r="S708" s="30"/>
      <c r="T708" s="31"/>
      <c r="U708" s="31"/>
      <c r="V708" s="31"/>
      <c r="W708" s="33"/>
      <c r="X708" s="35"/>
      <c r="Y708" s="35"/>
      <c r="Z708" s="33"/>
      <c r="AA708" s="35"/>
      <c r="AB708" s="35"/>
      <c r="AC708" s="33"/>
      <c r="AD708" s="35"/>
      <c r="AE708" s="35"/>
      <c r="AF708" s="33"/>
      <c r="AG708" s="31"/>
      <c r="AH708" s="35"/>
      <c r="AI708" s="33"/>
      <c r="AJ708" s="29"/>
      <c r="AK708" s="57"/>
    </row>
    <row r="709" spans="1:37" ht="16.5" customHeight="1">
      <c r="A709" s="30"/>
      <c r="B709" s="31"/>
      <c r="C709" s="31"/>
      <c r="D709" s="31"/>
      <c r="E709" s="33"/>
      <c r="F709" s="34"/>
      <c r="G709" s="35"/>
      <c r="H709" s="36" t="str">
        <f t="shared" si="73"/>
        <v/>
      </c>
      <c r="I709" s="34"/>
      <c r="J709" s="35"/>
      <c r="K709" s="36" t="str">
        <f t="shared" si="74"/>
        <v/>
      </c>
      <c r="L709" s="34"/>
      <c r="M709" s="37" t="str">
        <f t="shared" si="75"/>
        <v xml:space="preserve"> </v>
      </c>
      <c r="N709" s="36" t="str">
        <f t="shared" si="76"/>
        <v xml:space="preserve"> </v>
      </c>
      <c r="O709" s="38" t="str">
        <f t="shared" si="77"/>
        <v xml:space="preserve"> </v>
      </c>
      <c r="P709" s="37" t="str">
        <f t="shared" si="78"/>
        <v xml:space="preserve"> </v>
      </c>
      <c r="Q709" s="36" t="str">
        <f t="shared" si="79"/>
        <v xml:space="preserve"> </v>
      </c>
      <c r="R709" s="29"/>
      <c r="S709" s="51"/>
      <c r="T709" s="72"/>
      <c r="U709" s="72"/>
      <c r="V709" s="72"/>
      <c r="W709" s="36"/>
      <c r="X709" s="37"/>
      <c r="Y709" s="37"/>
      <c r="Z709" s="36"/>
      <c r="AA709" s="37"/>
      <c r="AB709" s="37"/>
      <c r="AC709" s="36"/>
      <c r="AD709" s="37"/>
      <c r="AE709" s="37"/>
      <c r="AF709" s="36"/>
      <c r="AG709" s="72"/>
      <c r="AH709" s="37"/>
      <c r="AI709" s="36"/>
      <c r="AJ709" s="17"/>
      <c r="AK709" s="57"/>
    </row>
    <row r="710" spans="1:37" ht="16.5" customHeight="1">
      <c r="A710" s="30"/>
      <c r="B710" s="31"/>
      <c r="C710" s="31"/>
      <c r="D710" s="31"/>
      <c r="E710" s="33"/>
      <c r="F710" s="34"/>
      <c r="G710" s="35"/>
      <c r="H710" s="36" t="str">
        <f t="shared" si="73"/>
        <v/>
      </c>
      <c r="I710" s="34"/>
      <c r="J710" s="35"/>
      <c r="K710" s="36" t="str">
        <f t="shared" si="74"/>
        <v/>
      </c>
      <c r="L710" s="34"/>
      <c r="M710" s="37" t="str">
        <f t="shared" si="75"/>
        <v xml:space="preserve"> </v>
      </c>
      <c r="N710" s="36" t="str">
        <f t="shared" si="76"/>
        <v xml:space="preserve"> </v>
      </c>
      <c r="O710" s="38" t="str">
        <f t="shared" si="77"/>
        <v xml:space="preserve"> </v>
      </c>
      <c r="P710" s="37" t="str">
        <f t="shared" si="78"/>
        <v xml:space="preserve"> </v>
      </c>
      <c r="Q710" s="36" t="str">
        <f t="shared" si="79"/>
        <v xml:space="preserve"> </v>
      </c>
      <c r="R710" s="29"/>
      <c r="S710" s="30"/>
      <c r="T710" s="31"/>
      <c r="U710" s="31"/>
      <c r="V710" s="31"/>
      <c r="W710" s="33"/>
      <c r="X710" s="35"/>
      <c r="Y710" s="35"/>
      <c r="Z710" s="33"/>
      <c r="AA710" s="35"/>
      <c r="AB710" s="35"/>
      <c r="AC710" s="33"/>
      <c r="AD710" s="35"/>
      <c r="AE710" s="35"/>
      <c r="AF710" s="33"/>
      <c r="AG710" s="31"/>
      <c r="AH710" s="35"/>
      <c r="AI710" s="33"/>
      <c r="AJ710" s="29"/>
      <c r="AK710" s="57"/>
    </row>
    <row r="711" spans="1:37" ht="16.5" customHeight="1">
      <c r="A711" s="30"/>
      <c r="B711" s="31"/>
      <c r="C711" s="31"/>
      <c r="D711" s="31"/>
      <c r="E711" s="33"/>
      <c r="F711" s="34"/>
      <c r="G711" s="35"/>
      <c r="H711" s="36" t="str">
        <f t="shared" si="73"/>
        <v/>
      </c>
      <c r="I711" s="34"/>
      <c r="J711" s="35"/>
      <c r="K711" s="36" t="str">
        <f t="shared" si="74"/>
        <v/>
      </c>
      <c r="L711" s="34"/>
      <c r="M711" s="37" t="str">
        <f t="shared" si="75"/>
        <v xml:space="preserve"> </v>
      </c>
      <c r="N711" s="36" t="str">
        <f t="shared" si="76"/>
        <v xml:space="preserve"> </v>
      </c>
      <c r="O711" s="38" t="str">
        <f t="shared" si="77"/>
        <v xml:space="preserve"> </v>
      </c>
      <c r="P711" s="37" t="str">
        <f t="shared" si="78"/>
        <v xml:space="preserve"> </v>
      </c>
      <c r="Q711" s="36" t="str">
        <f t="shared" si="79"/>
        <v xml:space="preserve"> </v>
      </c>
      <c r="R711" s="29"/>
      <c r="S711" s="51"/>
      <c r="T711" s="72"/>
      <c r="U711" s="72"/>
      <c r="V711" s="72"/>
      <c r="W711" s="36"/>
      <c r="X711" s="37"/>
      <c r="Y711" s="37"/>
      <c r="Z711" s="36"/>
      <c r="AA711" s="37"/>
      <c r="AB711" s="37"/>
      <c r="AC711" s="36"/>
      <c r="AD711" s="37"/>
      <c r="AE711" s="37"/>
      <c r="AF711" s="36"/>
      <c r="AG711" s="72"/>
      <c r="AH711" s="37"/>
      <c r="AI711" s="36"/>
      <c r="AJ711" s="17"/>
      <c r="AK711" s="57"/>
    </row>
    <row r="712" spans="1:37" ht="16.5" customHeight="1">
      <c r="A712" s="30"/>
      <c r="B712" s="31"/>
      <c r="C712" s="31"/>
      <c r="D712" s="31"/>
      <c r="E712" s="33"/>
      <c r="F712" s="34"/>
      <c r="G712" s="35"/>
      <c r="H712" s="36" t="str">
        <f t="shared" si="73"/>
        <v/>
      </c>
      <c r="I712" s="34"/>
      <c r="J712" s="35"/>
      <c r="K712" s="36" t="str">
        <f t="shared" si="74"/>
        <v/>
      </c>
      <c r="L712" s="34"/>
      <c r="M712" s="37" t="str">
        <f t="shared" si="75"/>
        <v xml:space="preserve"> </v>
      </c>
      <c r="N712" s="36" t="str">
        <f t="shared" si="76"/>
        <v xml:space="preserve"> </v>
      </c>
      <c r="O712" s="38" t="str">
        <f t="shared" si="77"/>
        <v xml:space="preserve"> </v>
      </c>
      <c r="P712" s="37" t="str">
        <f t="shared" si="78"/>
        <v xml:space="preserve"> </v>
      </c>
      <c r="Q712" s="36" t="str">
        <f t="shared" si="79"/>
        <v xml:space="preserve"> </v>
      </c>
      <c r="R712" s="29"/>
      <c r="S712" s="30"/>
      <c r="T712" s="31"/>
      <c r="U712" s="31"/>
      <c r="V712" s="31"/>
      <c r="W712" s="33"/>
      <c r="X712" s="35"/>
      <c r="Y712" s="35"/>
      <c r="Z712" s="33"/>
      <c r="AA712" s="35"/>
      <c r="AB712" s="35"/>
      <c r="AC712" s="33"/>
      <c r="AD712" s="35"/>
      <c r="AE712" s="35"/>
      <c r="AF712" s="33"/>
      <c r="AG712" s="31"/>
      <c r="AH712" s="35"/>
      <c r="AI712" s="33"/>
      <c r="AJ712" s="29"/>
      <c r="AK712" s="57"/>
    </row>
    <row r="713" spans="1:37" ht="16.5" customHeight="1">
      <c r="A713" s="30"/>
      <c r="B713" s="31"/>
      <c r="C713" s="31"/>
      <c r="D713" s="31"/>
      <c r="E713" s="33"/>
      <c r="F713" s="34"/>
      <c r="G713" s="35"/>
      <c r="H713" s="36" t="str">
        <f t="shared" si="73"/>
        <v/>
      </c>
      <c r="I713" s="34"/>
      <c r="J713" s="35"/>
      <c r="K713" s="36" t="str">
        <f t="shared" si="74"/>
        <v/>
      </c>
      <c r="L713" s="34"/>
      <c r="M713" s="37" t="str">
        <f t="shared" si="75"/>
        <v xml:space="preserve"> </v>
      </c>
      <c r="N713" s="36" t="str">
        <f t="shared" si="76"/>
        <v xml:space="preserve"> </v>
      </c>
      <c r="O713" s="38" t="str">
        <f t="shared" si="77"/>
        <v xml:space="preserve"> </v>
      </c>
      <c r="P713" s="37" t="str">
        <f t="shared" si="78"/>
        <v xml:space="preserve"> </v>
      </c>
      <c r="Q713" s="36" t="str">
        <f t="shared" si="79"/>
        <v xml:space="preserve"> </v>
      </c>
      <c r="R713" s="29"/>
      <c r="S713" s="51"/>
      <c r="T713" s="72"/>
      <c r="U713" s="72"/>
      <c r="V713" s="72"/>
      <c r="W713" s="36"/>
      <c r="X713" s="37"/>
      <c r="Y713" s="37"/>
      <c r="Z713" s="36"/>
      <c r="AA713" s="37"/>
      <c r="AB713" s="37"/>
      <c r="AC713" s="36"/>
      <c r="AD713" s="37"/>
      <c r="AE713" s="37"/>
      <c r="AF713" s="36"/>
      <c r="AG713" s="72"/>
      <c r="AH713" s="37"/>
      <c r="AI713" s="36"/>
      <c r="AJ713" s="17"/>
      <c r="AK713" s="57"/>
    </row>
    <row r="714" spans="1:37" ht="16.5" customHeight="1">
      <c r="A714" s="30"/>
      <c r="B714" s="31"/>
      <c r="C714" s="31"/>
      <c r="D714" s="31"/>
      <c r="E714" s="33"/>
      <c r="F714" s="34"/>
      <c r="G714" s="35"/>
      <c r="H714" s="36" t="str">
        <f t="shared" si="73"/>
        <v/>
      </c>
      <c r="I714" s="34"/>
      <c r="J714" s="35"/>
      <c r="K714" s="36" t="str">
        <f t="shared" si="74"/>
        <v/>
      </c>
      <c r="L714" s="34"/>
      <c r="M714" s="37" t="str">
        <f t="shared" si="75"/>
        <v xml:space="preserve"> </v>
      </c>
      <c r="N714" s="36" t="str">
        <f t="shared" si="76"/>
        <v xml:space="preserve"> </v>
      </c>
      <c r="O714" s="38" t="str">
        <f t="shared" si="77"/>
        <v xml:space="preserve"> </v>
      </c>
      <c r="P714" s="37" t="str">
        <f t="shared" si="78"/>
        <v xml:space="preserve"> </v>
      </c>
      <c r="Q714" s="36" t="str">
        <f t="shared" si="79"/>
        <v xml:space="preserve"> </v>
      </c>
      <c r="R714" s="29"/>
      <c r="S714" s="30"/>
      <c r="T714" s="31"/>
      <c r="U714" s="31"/>
      <c r="V714" s="31"/>
      <c r="W714" s="33"/>
      <c r="X714" s="35"/>
      <c r="Y714" s="35"/>
      <c r="Z714" s="33"/>
      <c r="AA714" s="35"/>
      <c r="AB714" s="35"/>
      <c r="AC714" s="33"/>
      <c r="AD714" s="35"/>
      <c r="AE714" s="35"/>
      <c r="AF714" s="33"/>
      <c r="AG714" s="31"/>
      <c r="AH714" s="35"/>
      <c r="AI714" s="33"/>
      <c r="AJ714" s="29"/>
      <c r="AK714" s="57"/>
    </row>
    <row r="715" spans="1:37" ht="16.5" customHeight="1">
      <c r="A715" s="30"/>
      <c r="B715" s="31"/>
      <c r="C715" s="31"/>
      <c r="D715" s="31"/>
      <c r="E715" s="33"/>
      <c r="F715" s="34"/>
      <c r="G715" s="35"/>
      <c r="H715" s="36" t="str">
        <f t="shared" si="73"/>
        <v/>
      </c>
      <c r="I715" s="34"/>
      <c r="J715" s="35"/>
      <c r="K715" s="36" t="str">
        <f t="shared" si="74"/>
        <v/>
      </c>
      <c r="L715" s="34"/>
      <c r="M715" s="37" t="str">
        <f t="shared" si="75"/>
        <v xml:space="preserve"> </v>
      </c>
      <c r="N715" s="36" t="str">
        <f t="shared" si="76"/>
        <v xml:space="preserve"> </v>
      </c>
      <c r="O715" s="38" t="str">
        <f t="shared" si="77"/>
        <v xml:space="preserve"> </v>
      </c>
      <c r="P715" s="37" t="str">
        <f t="shared" si="78"/>
        <v xml:space="preserve"> </v>
      </c>
      <c r="Q715" s="36" t="str">
        <f t="shared" si="79"/>
        <v xml:space="preserve"> </v>
      </c>
      <c r="R715" s="29"/>
      <c r="S715" s="51"/>
      <c r="T715" s="72"/>
      <c r="U715" s="72"/>
      <c r="V715" s="72"/>
      <c r="W715" s="36"/>
      <c r="X715" s="37"/>
      <c r="Y715" s="37"/>
      <c r="Z715" s="36"/>
      <c r="AA715" s="37"/>
      <c r="AB715" s="37"/>
      <c r="AC715" s="36"/>
      <c r="AD715" s="37"/>
      <c r="AE715" s="37"/>
      <c r="AF715" s="36"/>
      <c r="AG715" s="72"/>
      <c r="AH715" s="37"/>
      <c r="AI715" s="36"/>
      <c r="AJ715" s="17"/>
      <c r="AK715" s="57"/>
    </row>
    <row r="716" spans="1:37" ht="16.5" customHeight="1">
      <c r="A716" s="30"/>
      <c r="B716" s="31"/>
      <c r="C716" s="31"/>
      <c r="D716" s="31"/>
      <c r="E716" s="33"/>
      <c r="F716" s="34"/>
      <c r="G716" s="35"/>
      <c r="H716" s="36" t="str">
        <f t="shared" si="73"/>
        <v/>
      </c>
      <c r="I716" s="34"/>
      <c r="J716" s="35"/>
      <c r="K716" s="36" t="str">
        <f t="shared" si="74"/>
        <v/>
      </c>
      <c r="L716" s="34"/>
      <c r="M716" s="37" t="str">
        <f t="shared" si="75"/>
        <v xml:space="preserve"> </v>
      </c>
      <c r="N716" s="36" t="str">
        <f t="shared" si="76"/>
        <v xml:space="preserve"> </v>
      </c>
      <c r="O716" s="38" t="str">
        <f t="shared" si="77"/>
        <v xml:space="preserve"> </v>
      </c>
      <c r="P716" s="37" t="str">
        <f t="shared" si="78"/>
        <v xml:space="preserve"> </v>
      </c>
      <c r="Q716" s="36" t="str">
        <f t="shared" si="79"/>
        <v xml:space="preserve"> </v>
      </c>
      <c r="R716" s="29"/>
      <c r="S716" s="30"/>
      <c r="T716" s="31"/>
      <c r="U716" s="31"/>
      <c r="V716" s="31"/>
      <c r="W716" s="33"/>
      <c r="X716" s="35"/>
      <c r="Y716" s="35"/>
      <c r="Z716" s="33"/>
      <c r="AA716" s="35"/>
      <c r="AB716" s="35"/>
      <c r="AC716" s="33"/>
      <c r="AD716" s="35"/>
      <c r="AE716" s="35"/>
      <c r="AF716" s="33"/>
      <c r="AG716" s="31"/>
      <c r="AH716" s="35"/>
      <c r="AI716" s="33"/>
      <c r="AJ716" s="29"/>
      <c r="AK716" s="57"/>
    </row>
    <row r="717" spans="1:37" ht="16.5" customHeight="1">
      <c r="A717" s="30"/>
      <c r="B717" s="31"/>
      <c r="C717" s="31"/>
      <c r="D717" s="31"/>
      <c r="E717" s="33"/>
      <c r="F717" s="34"/>
      <c r="G717" s="35"/>
      <c r="H717" s="36" t="str">
        <f t="shared" si="73"/>
        <v/>
      </c>
      <c r="I717" s="34"/>
      <c r="J717" s="35"/>
      <c r="K717" s="36" t="str">
        <f t="shared" si="74"/>
        <v/>
      </c>
      <c r="L717" s="34"/>
      <c r="M717" s="37" t="str">
        <f t="shared" si="75"/>
        <v xml:space="preserve"> </v>
      </c>
      <c r="N717" s="36" t="str">
        <f t="shared" si="76"/>
        <v xml:space="preserve"> </v>
      </c>
      <c r="O717" s="38" t="str">
        <f t="shared" si="77"/>
        <v xml:space="preserve"> </v>
      </c>
      <c r="P717" s="37" t="str">
        <f t="shared" si="78"/>
        <v xml:space="preserve"> </v>
      </c>
      <c r="Q717" s="36" t="str">
        <f t="shared" si="79"/>
        <v xml:space="preserve"> </v>
      </c>
      <c r="R717" s="29"/>
      <c r="S717" s="51"/>
      <c r="T717" s="72"/>
      <c r="U717" s="72"/>
      <c r="V717" s="72"/>
      <c r="W717" s="36"/>
      <c r="X717" s="37"/>
      <c r="Y717" s="37"/>
      <c r="Z717" s="36"/>
      <c r="AA717" s="37"/>
      <c r="AB717" s="37"/>
      <c r="AC717" s="36"/>
      <c r="AD717" s="37"/>
      <c r="AE717" s="37"/>
      <c r="AF717" s="36"/>
      <c r="AG717" s="72"/>
      <c r="AH717" s="37"/>
      <c r="AI717" s="36"/>
      <c r="AJ717" s="17"/>
      <c r="AK717" s="57"/>
    </row>
    <row r="718" spans="1:37" ht="16.5" customHeight="1">
      <c r="A718" s="30"/>
      <c r="B718" s="31"/>
      <c r="C718" s="31"/>
      <c r="D718" s="31"/>
      <c r="E718" s="33"/>
      <c r="F718" s="34"/>
      <c r="G718" s="35"/>
      <c r="H718" s="36" t="str">
        <f t="shared" si="73"/>
        <v/>
      </c>
      <c r="I718" s="34"/>
      <c r="J718" s="35"/>
      <c r="K718" s="36" t="str">
        <f t="shared" si="74"/>
        <v/>
      </c>
      <c r="L718" s="34"/>
      <c r="M718" s="37" t="str">
        <f t="shared" si="75"/>
        <v xml:space="preserve"> </v>
      </c>
      <c r="N718" s="36" t="str">
        <f t="shared" si="76"/>
        <v xml:space="preserve"> </v>
      </c>
      <c r="O718" s="38" t="str">
        <f t="shared" si="77"/>
        <v xml:space="preserve"> </v>
      </c>
      <c r="P718" s="37" t="str">
        <f t="shared" si="78"/>
        <v xml:space="preserve"> </v>
      </c>
      <c r="Q718" s="36" t="str">
        <f t="shared" si="79"/>
        <v xml:space="preserve"> </v>
      </c>
      <c r="R718" s="29"/>
      <c r="S718" s="30"/>
      <c r="T718" s="31"/>
      <c r="U718" s="31"/>
      <c r="V718" s="31"/>
      <c r="W718" s="33"/>
      <c r="X718" s="35"/>
      <c r="Y718" s="35"/>
      <c r="Z718" s="33"/>
      <c r="AA718" s="35"/>
      <c r="AB718" s="35"/>
      <c r="AC718" s="33"/>
      <c r="AD718" s="35"/>
      <c r="AE718" s="35"/>
      <c r="AF718" s="33"/>
      <c r="AG718" s="31"/>
      <c r="AH718" s="35"/>
      <c r="AI718" s="33"/>
      <c r="AJ718" s="29"/>
      <c r="AK718" s="57"/>
    </row>
    <row r="719" spans="1:37" ht="16.5" customHeight="1">
      <c r="A719" s="30"/>
      <c r="B719" s="31"/>
      <c r="C719" s="31"/>
      <c r="D719" s="31"/>
      <c r="E719" s="33"/>
      <c r="F719" s="34"/>
      <c r="G719" s="35"/>
      <c r="H719" s="36" t="str">
        <f t="shared" si="73"/>
        <v/>
      </c>
      <c r="I719" s="34"/>
      <c r="J719" s="35"/>
      <c r="K719" s="36" t="str">
        <f t="shared" si="74"/>
        <v/>
      </c>
      <c r="L719" s="34"/>
      <c r="M719" s="37" t="str">
        <f t="shared" si="75"/>
        <v xml:space="preserve"> </v>
      </c>
      <c r="N719" s="36" t="str">
        <f t="shared" si="76"/>
        <v xml:space="preserve"> </v>
      </c>
      <c r="O719" s="38" t="str">
        <f t="shared" si="77"/>
        <v xml:space="preserve"> </v>
      </c>
      <c r="P719" s="37" t="str">
        <f t="shared" si="78"/>
        <v xml:space="preserve"> </v>
      </c>
      <c r="Q719" s="36" t="str">
        <f t="shared" si="79"/>
        <v xml:space="preserve"> </v>
      </c>
      <c r="R719" s="29"/>
      <c r="S719" s="51"/>
      <c r="T719" s="72"/>
      <c r="U719" s="72"/>
      <c r="V719" s="72"/>
      <c r="W719" s="36"/>
      <c r="X719" s="37"/>
      <c r="Y719" s="37"/>
      <c r="Z719" s="36"/>
      <c r="AA719" s="37"/>
      <c r="AB719" s="37"/>
      <c r="AC719" s="36"/>
      <c r="AD719" s="37"/>
      <c r="AE719" s="37"/>
      <c r="AF719" s="36"/>
      <c r="AG719" s="72"/>
      <c r="AH719" s="37"/>
      <c r="AI719" s="36"/>
      <c r="AJ719" s="17"/>
      <c r="AK719" s="57"/>
    </row>
    <row r="720" spans="1:37" ht="16.5" customHeight="1">
      <c r="A720" s="30"/>
      <c r="B720" s="31"/>
      <c r="C720" s="31"/>
      <c r="D720" s="31"/>
      <c r="E720" s="33"/>
      <c r="F720" s="34"/>
      <c r="G720" s="35"/>
      <c r="H720" s="36" t="str">
        <f t="shared" si="73"/>
        <v/>
      </c>
      <c r="I720" s="34"/>
      <c r="J720" s="35"/>
      <c r="K720" s="36" t="str">
        <f t="shared" si="74"/>
        <v/>
      </c>
      <c r="L720" s="34"/>
      <c r="M720" s="37" t="str">
        <f t="shared" si="75"/>
        <v xml:space="preserve"> </v>
      </c>
      <c r="N720" s="36" t="str">
        <f t="shared" si="76"/>
        <v xml:space="preserve"> </v>
      </c>
      <c r="O720" s="38" t="str">
        <f t="shared" si="77"/>
        <v xml:space="preserve"> </v>
      </c>
      <c r="P720" s="37" t="str">
        <f t="shared" si="78"/>
        <v xml:space="preserve"> </v>
      </c>
      <c r="Q720" s="36" t="str">
        <f t="shared" si="79"/>
        <v xml:space="preserve"> </v>
      </c>
      <c r="R720" s="29"/>
      <c r="S720" s="30"/>
      <c r="T720" s="31"/>
      <c r="U720" s="31"/>
      <c r="V720" s="31"/>
      <c r="W720" s="33"/>
      <c r="X720" s="35"/>
      <c r="Y720" s="35"/>
      <c r="Z720" s="33"/>
      <c r="AA720" s="35"/>
      <c r="AB720" s="35"/>
      <c r="AC720" s="33"/>
      <c r="AD720" s="35"/>
      <c r="AE720" s="35"/>
      <c r="AF720" s="33"/>
      <c r="AG720" s="31"/>
      <c r="AH720" s="35"/>
      <c r="AI720" s="33"/>
      <c r="AJ720" s="29"/>
      <c r="AK720" s="57"/>
    </row>
    <row r="721" spans="1:37" ht="16.5" customHeight="1">
      <c r="A721" s="30"/>
      <c r="B721" s="31"/>
      <c r="C721" s="31"/>
      <c r="D721" s="31"/>
      <c r="E721" s="33"/>
      <c r="F721" s="34"/>
      <c r="G721" s="35"/>
      <c r="H721" s="36" t="str">
        <f t="shared" si="73"/>
        <v/>
      </c>
      <c r="I721" s="34"/>
      <c r="J721" s="35"/>
      <c r="K721" s="36" t="str">
        <f t="shared" si="74"/>
        <v/>
      </c>
      <c r="L721" s="34"/>
      <c r="M721" s="37" t="str">
        <f t="shared" si="75"/>
        <v xml:space="preserve"> </v>
      </c>
      <c r="N721" s="36" t="str">
        <f t="shared" si="76"/>
        <v xml:space="preserve"> </v>
      </c>
      <c r="O721" s="38" t="str">
        <f t="shared" si="77"/>
        <v xml:space="preserve"> </v>
      </c>
      <c r="P721" s="37" t="str">
        <f t="shared" si="78"/>
        <v xml:space="preserve"> </v>
      </c>
      <c r="Q721" s="36" t="str">
        <f t="shared" si="79"/>
        <v xml:space="preserve"> </v>
      </c>
      <c r="R721" s="29"/>
      <c r="S721" s="51"/>
      <c r="T721" s="72"/>
      <c r="U721" s="72"/>
      <c r="V721" s="72"/>
      <c r="W721" s="36"/>
      <c r="X721" s="37"/>
      <c r="Y721" s="37"/>
      <c r="Z721" s="36"/>
      <c r="AA721" s="37"/>
      <c r="AB721" s="37"/>
      <c r="AC721" s="36"/>
      <c r="AD721" s="37"/>
      <c r="AE721" s="37"/>
      <c r="AF721" s="36"/>
      <c r="AG721" s="72"/>
      <c r="AH721" s="37"/>
      <c r="AI721" s="36"/>
      <c r="AJ721" s="17"/>
      <c r="AK721" s="57"/>
    </row>
    <row r="722" spans="1:37" ht="16.5" customHeight="1">
      <c r="A722" s="30"/>
      <c r="B722" s="31"/>
      <c r="C722" s="31"/>
      <c r="D722" s="31"/>
      <c r="E722" s="33"/>
      <c r="F722" s="34"/>
      <c r="G722" s="35"/>
      <c r="H722" s="36" t="str">
        <f t="shared" si="73"/>
        <v/>
      </c>
      <c r="I722" s="34"/>
      <c r="J722" s="35"/>
      <c r="K722" s="36" t="str">
        <f t="shared" si="74"/>
        <v/>
      </c>
      <c r="L722" s="34"/>
      <c r="M722" s="37" t="str">
        <f t="shared" si="75"/>
        <v xml:space="preserve"> </v>
      </c>
      <c r="N722" s="36" t="str">
        <f t="shared" si="76"/>
        <v xml:space="preserve"> </v>
      </c>
      <c r="O722" s="38" t="str">
        <f t="shared" si="77"/>
        <v xml:space="preserve"> </v>
      </c>
      <c r="P722" s="37" t="str">
        <f t="shared" si="78"/>
        <v xml:space="preserve"> </v>
      </c>
      <c r="Q722" s="36" t="str">
        <f t="shared" si="79"/>
        <v xml:space="preserve"> </v>
      </c>
      <c r="R722" s="29"/>
      <c r="S722" s="30"/>
      <c r="T722" s="31"/>
      <c r="U722" s="31"/>
      <c r="V722" s="31"/>
      <c r="W722" s="33"/>
      <c r="X722" s="35"/>
      <c r="Y722" s="35"/>
      <c r="Z722" s="33"/>
      <c r="AA722" s="35"/>
      <c r="AB722" s="35"/>
      <c r="AC722" s="33"/>
      <c r="AD722" s="35"/>
      <c r="AE722" s="35"/>
      <c r="AF722" s="33"/>
      <c r="AG722" s="31"/>
      <c r="AH722" s="35"/>
      <c r="AI722" s="33"/>
      <c r="AJ722" s="29"/>
      <c r="AK722" s="57"/>
    </row>
    <row r="723" spans="1:37" ht="16.5" customHeight="1">
      <c r="A723" s="30"/>
      <c r="B723" s="31"/>
      <c r="C723" s="31"/>
      <c r="D723" s="31"/>
      <c r="E723" s="33"/>
      <c r="F723" s="34"/>
      <c r="G723" s="35"/>
      <c r="H723" s="36" t="str">
        <f t="shared" si="73"/>
        <v/>
      </c>
      <c r="I723" s="34"/>
      <c r="J723" s="35"/>
      <c r="K723" s="36" t="str">
        <f t="shared" si="74"/>
        <v/>
      </c>
      <c r="L723" s="34"/>
      <c r="M723" s="37" t="str">
        <f t="shared" si="75"/>
        <v xml:space="preserve"> </v>
      </c>
      <c r="N723" s="36" t="str">
        <f t="shared" si="76"/>
        <v xml:space="preserve"> </v>
      </c>
      <c r="O723" s="38" t="str">
        <f t="shared" si="77"/>
        <v xml:space="preserve"> </v>
      </c>
      <c r="P723" s="37" t="str">
        <f t="shared" si="78"/>
        <v xml:space="preserve"> </v>
      </c>
      <c r="Q723" s="36" t="str">
        <f t="shared" si="79"/>
        <v xml:space="preserve"> </v>
      </c>
      <c r="R723" s="29"/>
      <c r="S723" s="51"/>
      <c r="T723" s="72"/>
      <c r="U723" s="72"/>
      <c r="V723" s="72"/>
      <c r="W723" s="36"/>
      <c r="X723" s="37"/>
      <c r="Y723" s="37"/>
      <c r="Z723" s="36"/>
      <c r="AA723" s="37"/>
      <c r="AB723" s="37"/>
      <c r="AC723" s="36"/>
      <c r="AD723" s="37"/>
      <c r="AE723" s="37"/>
      <c r="AF723" s="36"/>
      <c r="AG723" s="72"/>
      <c r="AH723" s="37"/>
      <c r="AI723" s="36"/>
      <c r="AJ723" s="17"/>
      <c r="AK723" s="57"/>
    </row>
    <row r="724" spans="1:37" ht="16.5" customHeight="1">
      <c r="A724" s="30"/>
      <c r="B724" s="31"/>
      <c r="C724" s="31"/>
      <c r="D724" s="31"/>
      <c r="E724" s="33"/>
      <c r="F724" s="34"/>
      <c r="G724" s="35"/>
      <c r="H724" s="36" t="str">
        <f t="shared" si="73"/>
        <v/>
      </c>
      <c r="I724" s="34"/>
      <c r="J724" s="35"/>
      <c r="K724" s="36" t="str">
        <f t="shared" si="74"/>
        <v/>
      </c>
      <c r="L724" s="34"/>
      <c r="M724" s="37" t="str">
        <f t="shared" si="75"/>
        <v xml:space="preserve"> </v>
      </c>
      <c r="N724" s="36" t="str">
        <f t="shared" si="76"/>
        <v xml:space="preserve"> </v>
      </c>
      <c r="O724" s="38" t="str">
        <f t="shared" si="77"/>
        <v xml:space="preserve"> </v>
      </c>
      <c r="P724" s="37" t="str">
        <f t="shared" si="78"/>
        <v xml:space="preserve"> </v>
      </c>
      <c r="Q724" s="36" t="str">
        <f t="shared" si="79"/>
        <v xml:space="preserve"> </v>
      </c>
      <c r="R724" s="29"/>
      <c r="S724" s="30"/>
      <c r="T724" s="31"/>
      <c r="U724" s="31"/>
      <c r="V724" s="31"/>
      <c r="W724" s="33"/>
      <c r="X724" s="35"/>
      <c r="Y724" s="35"/>
      <c r="Z724" s="33"/>
      <c r="AA724" s="35"/>
      <c r="AB724" s="35"/>
      <c r="AC724" s="33"/>
      <c r="AD724" s="35"/>
      <c r="AE724" s="35"/>
      <c r="AF724" s="33"/>
      <c r="AG724" s="31"/>
      <c r="AH724" s="35"/>
      <c r="AI724" s="33"/>
      <c r="AJ724" s="29"/>
      <c r="AK724" s="57"/>
    </row>
    <row r="725" spans="1:37" ht="16.5" customHeight="1">
      <c r="A725" s="30"/>
      <c r="B725" s="31"/>
      <c r="C725" s="31"/>
      <c r="D725" s="31"/>
      <c r="E725" s="33"/>
      <c r="F725" s="34"/>
      <c r="G725" s="35"/>
      <c r="H725" s="36" t="str">
        <f t="shared" si="73"/>
        <v/>
      </c>
      <c r="I725" s="34"/>
      <c r="J725" s="35"/>
      <c r="K725" s="36" t="str">
        <f t="shared" si="74"/>
        <v/>
      </c>
      <c r="L725" s="34"/>
      <c r="M725" s="37" t="str">
        <f t="shared" si="75"/>
        <v xml:space="preserve"> </v>
      </c>
      <c r="N725" s="36" t="str">
        <f t="shared" si="76"/>
        <v xml:space="preserve"> </v>
      </c>
      <c r="O725" s="38" t="str">
        <f t="shared" si="77"/>
        <v xml:space="preserve"> </v>
      </c>
      <c r="P725" s="37" t="str">
        <f t="shared" si="78"/>
        <v xml:space="preserve"> </v>
      </c>
      <c r="Q725" s="36" t="str">
        <f t="shared" si="79"/>
        <v xml:space="preserve"> </v>
      </c>
      <c r="R725" s="29"/>
      <c r="S725" s="51"/>
      <c r="T725" s="72"/>
      <c r="U725" s="72"/>
      <c r="V725" s="72"/>
      <c r="W725" s="36"/>
      <c r="X725" s="37"/>
      <c r="Y725" s="37"/>
      <c r="Z725" s="36"/>
      <c r="AA725" s="37"/>
      <c r="AB725" s="37"/>
      <c r="AC725" s="36"/>
      <c r="AD725" s="37"/>
      <c r="AE725" s="37"/>
      <c r="AF725" s="36"/>
      <c r="AG725" s="72"/>
      <c r="AH725" s="37"/>
      <c r="AI725" s="36"/>
      <c r="AJ725" s="17"/>
      <c r="AK725" s="57"/>
    </row>
    <row r="726" spans="1:37" ht="16.5" customHeight="1">
      <c r="A726" s="30"/>
      <c r="B726" s="31"/>
      <c r="C726" s="31"/>
      <c r="D726" s="31"/>
      <c r="E726" s="33"/>
      <c r="F726" s="34"/>
      <c r="G726" s="35"/>
      <c r="H726" s="36" t="str">
        <f t="shared" si="73"/>
        <v/>
      </c>
      <c r="I726" s="34"/>
      <c r="J726" s="35"/>
      <c r="K726" s="36" t="str">
        <f t="shared" si="74"/>
        <v/>
      </c>
      <c r="L726" s="34"/>
      <c r="M726" s="37" t="str">
        <f t="shared" si="75"/>
        <v xml:space="preserve"> </v>
      </c>
      <c r="N726" s="36" t="str">
        <f t="shared" si="76"/>
        <v xml:space="preserve"> </v>
      </c>
      <c r="O726" s="38" t="str">
        <f t="shared" si="77"/>
        <v xml:space="preserve"> </v>
      </c>
      <c r="P726" s="37" t="str">
        <f t="shared" si="78"/>
        <v xml:space="preserve"> </v>
      </c>
      <c r="Q726" s="36" t="str">
        <f t="shared" si="79"/>
        <v xml:space="preserve"> </v>
      </c>
      <c r="R726" s="29"/>
      <c r="S726" s="30"/>
      <c r="T726" s="31"/>
      <c r="U726" s="31"/>
      <c r="V726" s="31"/>
      <c r="W726" s="33"/>
      <c r="X726" s="35"/>
      <c r="Y726" s="35"/>
      <c r="Z726" s="33"/>
      <c r="AA726" s="35"/>
      <c r="AB726" s="35"/>
      <c r="AC726" s="33"/>
      <c r="AD726" s="35"/>
      <c r="AE726" s="35"/>
      <c r="AF726" s="33"/>
      <c r="AG726" s="31"/>
      <c r="AH726" s="35"/>
      <c r="AI726" s="33"/>
      <c r="AJ726" s="29"/>
      <c r="AK726" s="57"/>
    </row>
    <row r="727" spans="1:37" ht="16.5" customHeight="1">
      <c r="A727" s="30"/>
      <c r="B727" s="31"/>
      <c r="C727" s="31"/>
      <c r="D727" s="31"/>
      <c r="E727" s="33"/>
      <c r="F727" s="34"/>
      <c r="G727" s="35"/>
      <c r="H727" s="36" t="str">
        <f t="shared" si="73"/>
        <v/>
      </c>
      <c r="I727" s="34"/>
      <c r="J727" s="35"/>
      <c r="K727" s="36" t="str">
        <f t="shared" si="74"/>
        <v/>
      </c>
      <c r="L727" s="34"/>
      <c r="M727" s="37" t="str">
        <f t="shared" si="75"/>
        <v xml:space="preserve"> </v>
      </c>
      <c r="N727" s="36" t="str">
        <f t="shared" si="76"/>
        <v xml:space="preserve"> </v>
      </c>
      <c r="O727" s="38" t="str">
        <f t="shared" si="77"/>
        <v xml:space="preserve"> </v>
      </c>
      <c r="P727" s="37" t="str">
        <f t="shared" si="78"/>
        <v xml:space="preserve"> </v>
      </c>
      <c r="Q727" s="36" t="str">
        <f t="shared" si="79"/>
        <v xml:space="preserve"> </v>
      </c>
      <c r="R727" s="29"/>
      <c r="S727" s="51"/>
      <c r="T727" s="72"/>
      <c r="U727" s="72"/>
      <c r="V727" s="72"/>
      <c r="W727" s="36"/>
      <c r="X727" s="37"/>
      <c r="Y727" s="37"/>
      <c r="Z727" s="36"/>
      <c r="AA727" s="37"/>
      <c r="AB727" s="37"/>
      <c r="AC727" s="36"/>
      <c r="AD727" s="37"/>
      <c r="AE727" s="37"/>
      <c r="AF727" s="36"/>
      <c r="AG727" s="72"/>
      <c r="AH727" s="37"/>
      <c r="AI727" s="36"/>
      <c r="AJ727" s="17"/>
      <c r="AK727" s="57"/>
    </row>
    <row r="728" spans="1:37" ht="16.5" customHeight="1">
      <c r="A728" s="30"/>
      <c r="B728" s="31"/>
      <c r="C728" s="31"/>
      <c r="D728" s="31"/>
      <c r="E728" s="33"/>
      <c r="F728" s="34"/>
      <c r="G728" s="35"/>
      <c r="H728" s="36" t="str">
        <f t="shared" si="73"/>
        <v/>
      </c>
      <c r="I728" s="34"/>
      <c r="J728" s="35"/>
      <c r="K728" s="36" t="str">
        <f t="shared" si="74"/>
        <v/>
      </c>
      <c r="L728" s="34"/>
      <c r="M728" s="37" t="str">
        <f t="shared" si="75"/>
        <v xml:space="preserve"> </v>
      </c>
      <c r="N728" s="36" t="str">
        <f t="shared" si="76"/>
        <v xml:space="preserve"> </v>
      </c>
      <c r="O728" s="38" t="str">
        <f t="shared" si="77"/>
        <v xml:space="preserve"> </v>
      </c>
      <c r="P728" s="37" t="str">
        <f t="shared" si="78"/>
        <v xml:space="preserve"> </v>
      </c>
      <c r="Q728" s="36" t="str">
        <f t="shared" si="79"/>
        <v xml:space="preserve"> </v>
      </c>
      <c r="R728" s="29"/>
      <c r="S728" s="30"/>
      <c r="T728" s="31"/>
      <c r="U728" s="31"/>
      <c r="V728" s="31"/>
      <c r="W728" s="33"/>
      <c r="X728" s="35"/>
      <c r="Y728" s="35"/>
      <c r="Z728" s="33"/>
      <c r="AA728" s="35"/>
      <c r="AB728" s="35"/>
      <c r="AC728" s="33"/>
      <c r="AD728" s="35"/>
      <c r="AE728" s="35"/>
      <c r="AF728" s="33"/>
      <c r="AG728" s="31"/>
      <c r="AH728" s="35"/>
      <c r="AI728" s="33"/>
      <c r="AJ728" s="29"/>
      <c r="AK728" s="57"/>
    </row>
    <row r="729" spans="1:37" ht="16.5" customHeight="1">
      <c r="A729" s="30"/>
      <c r="B729" s="31"/>
      <c r="C729" s="31"/>
      <c r="D729" s="31"/>
      <c r="E729" s="33"/>
      <c r="F729" s="34"/>
      <c r="G729" s="35"/>
      <c r="H729" s="36" t="str">
        <f t="shared" si="73"/>
        <v/>
      </c>
      <c r="I729" s="34"/>
      <c r="J729" s="35"/>
      <c r="K729" s="36" t="str">
        <f t="shared" si="74"/>
        <v/>
      </c>
      <c r="L729" s="34"/>
      <c r="M729" s="37" t="str">
        <f t="shared" si="75"/>
        <v xml:space="preserve"> </v>
      </c>
      <c r="N729" s="36" t="str">
        <f t="shared" si="76"/>
        <v xml:space="preserve"> </v>
      </c>
      <c r="O729" s="38" t="str">
        <f t="shared" si="77"/>
        <v xml:space="preserve"> </v>
      </c>
      <c r="P729" s="37" t="str">
        <f t="shared" si="78"/>
        <v xml:space="preserve"> </v>
      </c>
      <c r="Q729" s="36" t="str">
        <f t="shared" si="79"/>
        <v xml:space="preserve"> </v>
      </c>
      <c r="R729" s="29"/>
      <c r="S729" s="51"/>
      <c r="T729" s="72"/>
      <c r="U729" s="72"/>
      <c r="V729" s="72"/>
      <c r="W729" s="36"/>
      <c r="X729" s="37"/>
      <c r="Y729" s="37"/>
      <c r="Z729" s="36"/>
      <c r="AA729" s="37"/>
      <c r="AB729" s="37"/>
      <c r="AC729" s="36"/>
      <c r="AD729" s="37"/>
      <c r="AE729" s="37"/>
      <c r="AF729" s="36"/>
      <c r="AG729" s="72"/>
      <c r="AH729" s="37"/>
      <c r="AI729" s="36"/>
      <c r="AJ729" s="17"/>
      <c r="AK729" s="57"/>
    </row>
    <row r="730" spans="1:37" ht="16.5" customHeight="1">
      <c r="A730" s="30"/>
      <c r="B730" s="31"/>
      <c r="C730" s="31"/>
      <c r="D730" s="31"/>
      <c r="E730" s="33"/>
      <c r="F730" s="34"/>
      <c r="G730" s="35"/>
      <c r="H730" s="36" t="str">
        <f t="shared" si="73"/>
        <v/>
      </c>
      <c r="I730" s="34"/>
      <c r="J730" s="35"/>
      <c r="K730" s="36" t="str">
        <f t="shared" si="74"/>
        <v/>
      </c>
      <c r="L730" s="34"/>
      <c r="M730" s="37" t="str">
        <f t="shared" si="75"/>
        <v xml:space="preserve"> </v>
      </c>
      <c r="N730" s="36" t="str">
        <f t="shared" si="76"/>
        <v xml:space="preserve"> </v>
      </c>
      <c r="O730" s="38" t="str">
        <f t="shared" si="77"/>
        <v xml:space="preserve"> </v>
      </c>
      <c r="P730" s="37" t="str">
        <f t="shared" si="78"/>
        <v xml:space="preserve"> </v>
      </c>
      <c r="Q730" s="36" t="str">
        <f t="shared" si="79"/>
        <v xml:space="preserve"> </v>
      </c>
      <c r="R730" s="29"/>
      <c r="S730" s="30"/>
      <c r="T730" s="31"/>
      <c r="U730" s="31"/>
      <c r="V730" s="31"/>
      <c r="W730" s="33"/>
      <c r="X730" s="35"/>
      <c r="Y730" s="35"/>
      <c r="Z730" s="33"/>
      <c r="AA730" s="35"/>
      <c r="AB730" s="35"/>
      <c r="AC730" s="33"/>
      <c r="AD730" s="35"/>
      <c r="AE730" s="35"/>
      <c r="AF730" s="33"/>
      <c r="AG730" s="31"/>
      <c r="AH730" s="35"/>
      <c r="AI730" s="33"/>
      <c r="AJ730" s="29"/>
      <c r="AK730" s="57"/>
    </row>
    <row r="731" spans="1:37" ht="16.5" customHeight="1">
      <c r="A731" s="30"/>
      <c r="B731" s="31"/>
      <c r="C731" s="31"/>
      <c r="D731" s="31"/>
      <c r="E731" s="33"/>
      <c r="F731" s="34"/>
      <c r="G731" s="35"/>
      <c r="H731" s="36" t="str">
        <f t="shared" si="73"/>
        <v/>
      </c>
      <c r="I731" s="34"/>
      <c r="J731" s="35"/>
      <c r="K731" s="36" t="str">
        <f t="shared" si="74"/>
        <v/>
      </c>
      <c r="L731" s="34"/>
      <c r="M731" s="37" t="str">
        <f t="shared" si="75"/>
        <v xml:space="preserve"> </v>
      </c>
      <c r="N731" s="36" t="str">
        <f t="shared" si="76"/>
        <v xml:space="preserve"> </v>
      </c>
      <c r="O731" s="38" t="str">
        <f t="shared" si="77"/>
        <v xml:space="preserve"> </v>
      </c>
      <c r="P731" s="37" t="str">
        <f t="shared" si="78"/>
        <v xml:space="preserve"> </v>
      </c>
      <c r="Q731" s="36" t="str">
        <f t="shared" si="79"/>
        <v xml:space="preserve"> </v>
      </c>
      <c r="R731" s="29"/>
      <c r="S731" s="51"/>
      <c r="T731" s="72"/>
      <c r="U731" s="72"/>
      <c r="V731" s="72"/>
      <c r="W731" s="36"/>
      <c r="X731" s="37"/>
      <c r="Y731" s="37"/>
      <c r="Z731" s="36"/>
      <c r="AA731" s="37"/>
      <c r="AB731" s="37"/>
      <c r="AC731" s="36"/>
      <c r="AD731" s="37"/>
      <c r="AE731" s="37"/>
      <c r="AF731" s="36"/>
      <c r="AG731" s="72"/>
      <c r="AH731" s="37"/>
      <c r="AI731" s="36"/>
      <c r="AJ731" s="17"/>
      <c r="AK731" s="57"/>
    </row>
    <row r="732" spans="1:37" ht="16.5" customHeight="1">
      <c r="A732" s="30"/>
      <c r="B732" s="31"/>
      <c r="C732" s="31"/>
      <c r="D732" s="31"/>
      <c r="E732" s="33"/>
      <c r="F732" s="34"/>
      <c r="G732" s="35"/>
      <c r="H732" s="36" t="str">
        <f t="shared" si="73"/>
        <v/>
      </c>
      <c r="I732" s="34"/>
      <c r="J732" s="35"/>
      <c r="K732" s="36" t="str">
        <f t="shared" si="74"/>
        <v/>
      </c>
      <c r="L732" s="34"/>
      <c r="M732" s="37" t="str">
        <f t="shared" si="75"/>
        <v xml:space="preserve"> </v>
      </c>
      <c r="N732" s="36" t="str">
        <f t="shared" si="76"/>
        <v xml:space="preserve"> </v>
      </c>
      <c r="O732" s="38" t="str">
        <f t="shared" si="77"/>
        <v xml:space="preserve"> </v>
      </c>
      <c r="P732" s="37" t="str">
        <f t="shared" si="78"/>
        <v xml:space="preserve"> </v>
      </c>
      <c r="Q732" s="36" t="str">
        <f t="shared" si="79"/>
        <v xml:space="preserve"> </v>
      </c>
      <c r="R732" s="29"/>
      <c r="S732" s="30"/>
      <c r="T732" s="31"/>
      <c r="U732" s="31"/>
      <c r="V732" s="31"/>
      <c r="W732" s="33"/>
      <c r="X732" s="35"/>
      <c r="Y732" s="35"/>
      <c r="Z732" s="33"/>
      <c r="AA732" s="35"/>
      <c r="AB732" s="35"/>
      <c r="AC732" s="33"/>
      <c r="AD732" s="35"/>
      <c r="AE732" s="35"/>
      <c r="AF732" s="33"/>
      <c r="AG732" s="31"/>
      <c r="AH732" s="35"/>
      <c r="AI732" s="33"/>
      <c r="AJ732" s="29"/>
      <c r="AK732" s="57"/>
    </row>
    <row r="733" spans="1:37" ht="16.5" customHeight="1">
      <c r="A733" s="30"/>
      <c r="B733" s="31"/>
      <c r="C733" s="31"/>
      <c r="D733" s="31"/>
      <c r="E733" s="33"/>
      <c r="F733" s="34"/>
      <c r="G733" s="35"/>
      <c r="H733" s="36" t="str">
        <f t="shared" si="73"/>
        <v/>
      </c>
      <c r="I733" s="34"/>
      <c r="J733" s="35"/>
      <c r="K733" s="36" t="str">
        <f t="shared" si="74"/>
        <v/>
      </c>
      <c r="L733" s="34"/>
      <c r="M733" s="37" t="str">
        <f t="shared" si="75"/>
        <v xml:space="preserve"> </v>
      </c>
      <c r="N733" s="36" t="str">
        <f t="shared" si="76"/>
        <v xml:space="preserve"> </v>
      </c>
      <c r="O733" s="38" t="str">
        <f t="shared" si="77"/>
        <v xml:space="preserve"> </v>
      </c>
      <c r="P733" s="37" t="str">
        <f t="shared" si="78"/>
        <v xml:space="preserve"> </v>
      </c>
      <c r="Q733" s="36" t="str">
        <f t="shared" si="79"/>
        <v xml:space="preserve"> </v>
      </c>
      <c r="R733" s="29"/>
      <c r="S733" s="51"/>
      <c r="T733" s="72"/>
      <c r="U733" s="72"/>
      <c r="V733" s="72"/>
      <c r="W733" s="36"/>
      <c r="X733" s="37"/>
      <c r="Y733" s="37"/>
      <c r="Z733" s="36"/>
      <c r="AA733" s="37"/>
      <c r="AB733" s="37"/>
      <c r="AC733" s="36"/>
      <c r="AD733" s="37"/>
      <c r="AE733" s="37"/>
      <c r="AF733" s="36"/>
      <c r="AG733" s="72"/>
      <c r="AH733" s="37"/>
      <c r="AI733" s="36"/>
      <c r="AJ733" s="17"/>
      <c r="AK733" s="57"/>
    </row>
    <row r="734" spans="1:37" ht="16.5" customHeight="1">
      <c r="A734" s="30"/>
      <c r="B734" s="31"/>
      <c r="C734" s="31"/>
      <c r="D734" s="31"/>
      <c r="E734" s="33"/>
      <c r="F734" s="34"/>
      <c r="G734" s="35"/>
      <c r="H734" s="36" t="str">
        <f t="shared" si="73"/>
        <v/>
      </c>
      <c r="I734" s="34"/>
      <c r="J734" s="35"/>
      <c r="K734" s="36" t="str">
        <f t="shared" si="74"/>
        <v/>
      </c>
      <c r="L734" s="34"/>
      <c r="M734" s="37" t="str">
        <f t="shared" si="75"/>
        <v xml:space="preserve"> </v>
      </c>
      <c r="N734" s="36" t="str">
        <f t="shared" si="76"/>
        <v xml:space="preserve"> </v>
      </c>
      <c r="O734" s="38" t="str">
        <f t="shared" si="77"/>
        <v xml:space="preserve"> </v>
      </c>
      <c r="P734" s="37" t="str">
        <f t="shared" si="78"/>
        <v xml:space="preserve"> </v>
      </c>
      <c r="Q734" s="36" t="str">
        <f t="shared" si="79"/>
        <v xml:space="preserve"> </v>
      </c>
      <c r="R734" s="29"/>
      <c r="S734" s="30"/>
      <c r="T734" s="31"/>
      <c r="U734" s="31"/>
      <c r="V734" s="31"/>
      <c r="W734" s="33"/>
      <c r="X734" s="35"/>
      <c r="Y734" s="35"/>
      <c r="Z734" s="33"/>
      <c r="AA734" s="35"/>
      <c r="AB734" s="35"/>
      <c r="AC734" s="33"/>
      <c r="AD734" s="35"/>
      <c r="AE734" s="35"/>
      <c r="AF734" s="33"/>
      <c r="AG734" s="31"/>
      <c r="AH734" s="35"/>
      <c r="AI734" s="33"/>
      <c r="AJ734" s="29"/>
      <c r="AK734" s="57"/>
    </row>
    <row r="735" spans="1:37" ht="16.5" customHeight="1">
      <c r="A735" s="30"/>
      <c r="B735" s="31"/>
      <c r="C735" s="31"/>
      <c r="D735" s="31"/>
      <c r="E735" s="33"/>
      <c r="F735" s="34"/>
      <c r="G735" s="35"/>
      <c r="H735" s="36" t="str">
        <f t="shared" si="73"/>
        <v/>
      </c>
      <c r="I735" s="34"/>
      <c r="J735" s="35"/>
      <c r="K735" s="36" t="str">
        <f t="shared" si="74"/>
        <v/>
      </c>
      <c r="L735" s="34"/>
      <c r="M735" s="37" t="str">
        <f t="shared" si="75"/>
        <v xml:space="preserve"> </v>
      </c>
      <c r="N735" s="36" t="str">
        <f t="shared" si="76"/>
        <v xml:space="preserve"> </v>
      </c>
      <c r="O735" s="38" t="str">
        <f t="shared" si="77"/>
        <v xml:space="preserve"> </v>
      </c>
      <c r="P735" s="37" t="str">
        <f t="shared" si="78"/>
        <v xml:space="preserve"> </v>
      </c>
      <c r="Q735" s="36" t="str">
        <f t="shared" si="79"/>
        <v xml:space="preserve"> </v>
      </c>
      <c r="R735" s="29"/>
      <c r="S735" s="51"/>
      <c r="T735" s="72"/>
      <c r="U735" s="72"/>
      <c r="V735" s="72"/>
      <c r="W735" s="36"/>
      <c r="X735" s="37"/>
      <c r="Y735" s="37"/>
      <c r="Z735" s="36"/>
      <c r="AA735" s="37"/>
      <c r="AB735" s="37"/>
      <c r="AC735" s="36"/>
      <c r="AD735" s="37"/>
      <c r="AE735" s="37"/>
      <c r="AF735" s="36"/>
      <c r="AG735" s="72"/>
      <c r="AH735" s="37"/>
      <c r="AI735" s="36"/>
      <c r="AJ735" s="17"/>
      <c r="AK735" s="57"/>
    </row>
    <row r="736" spans="1:37" ht="16.5" customHeight="1">
      <c r="A736" s="30"/>
      <c r="B736" s="31"/>
      <c r="C736" s="31"/>
      <c r="D736" s="31"/>
      <c r="E736" s="33"/>
      <c r="F736" s="34"/>
      <c r="G736" s="35"/>
      <c r="H736" s="36" t="str">
        <f t="shared" si="73"/>
        <v/>
      </c>
      <c r="I736" s="34"/>
      <c r="J736" s="35"/>
      <c r="K736" s="36" t="str">
        <f t="shared" si="74"/>
        <v/>
      </c>
      <c r="L736" s="34"/>
      <c r="M736" s="37" t="str">
        <f t="shared" si="75"/>
        <v xml:space="preserve"> </v>
      </c>
      <c r="N736" s="36" t="str">
        <f t="shared" si="76"/>
        <v xml:space="preserve"> </v>
      </c>
      <c r="O736" s="38" t="str">
        <f t="shared" si="77"/>
        <v xml:space="preserve"> </v>
      </c>
      <c r="P736" s="37" t="str">
        <f t="shared" si="78"/>
        <v xml:space="preserve"> </v>
      </c>
      <c r="Q736" s="36" t="str">
        <f t="shared" si="79"/>
        <v xml:space="preserve"> </v>
      </c>
      <c r="R736" s="29"/>
      <c r="S736" s="30"/>
      <c r="T736" s="31"/>
      <c r="U736" s="31"/>
      <c r="V736" s="31"/>
      <c r="W736" s="33"/>
      <c r="X736" s="35"/>
      <c r="Y736" s="35"/>
      <c r="Z736" s="33"/>
      <c r="AA736" s="35"/>
      <c r="AB736" s="35"/>
      <c r="AC736" s="33"/>
      <c r="AD736" s="35"/>
      <c r="AE736" s="35"/>
      <c r="AF736" s="33"/>
      <c r="AG736" s="31"/>
      <c r="AH736" s="35"/>
      <c r="AI736" s="33"/>
      <c r="AJ736" s="29"/>
      <c r="AK736" s="57"/>
    </row>
    <row r="737" spans="1:37" ht="16.5" customHeight="1">
      <c r="A737" s="30"/>
      <c r="B737" s="31"/>
      <c r="C737" s="31"/>
      <c r="D737" s="31"/>
      <c r="E737" s="33"/>
      <c r="F737" s="34"/>
      <c r="G737" s="35"/>
      <c r="H737" s="36" t="str">
        <f t="shared" si="73"/>
        <v/>
      </c>
      <c r="I737" s="34"/>
      <c r="J737" s="35"/>
      <c r="K737" s="36" t="str">
        <f t="shared" si="74"/>
        <v/>
      </c>
      <c r="L737" s="34"/>
      <c r="M737" s="37" t="str">
        <f t="shared" si="75"/>
        <v xml:space="preserve"> </v>
      </c>
      <c r="N737" s="36" t="str">
        <f t="shared" si="76"/>
        <v xml:space="preserve"> </v>
      </c>
      <c r="O737" s="38" t="str">
        <f t="shared" si="77"/>
        <v xml:space="preserve"> </v>
      </c>
      <c r="P737" s="37" t="str">
        <f t="shared" si="78"/>
        <v xml:space="preserve"> </v>
      </c>
      <c r="Q737" s="36" t="str">
        <f t="shared" si="79"/>
        <v xml:space="preserve"> </v>
      </c>
      <c r="R737" s="29"/>
      <c r="S737" s="51"/>
      <c r="T737" s="72"/>
      <c r="U737" s="72"/>
      <c r="V737" s="72"/>
      <c r="W737" s="36"/>
      <c r="X737" s="37"/>
      <c r="Y737" s="37"/>
      <c r="Z737" s="36"/>
      <c r="AA737" s="37"/>
      <c r="AB737" s="37"/>
      <c r="AC737" s="36"/>
      <c r="AD737" s="37"/>
      <c r="AE737" s="37"/>
      <c r="AF737" s="36"/>
      <c r="AG737" s="72"/>
      <c r="AH737" s="37"/>
      <c r="AI737" s="36"/>
      <c r="AJ737" s="17"/>
      <c r="AK737" s="57"/>
    </row>
    <row r="738" spans="1:37" ht="16.5" customHeight="1">
      <c r="A738" s="30"/>
      <c r="B738" s="31"/>
      <c r="C738" s="31"/>
      <c r="D738" s="31"/>
      <c r="E738" s="33"/>
      <c r="F738" s="34"/>
      <c r="G738" s="35"/>
      <c r="H738" s="36" t="str">
        <f t="shared" si="73"/>
        <v/>
      </c>
      <c r="I738" s="34"/>
      <c r="J738" s="35"/>
      <c r="K738" s="36" t="str">
        <f t="shared" si="74"/>
        <v/>
      </c>
      <c r="L738" s="34"/>
      <c r="M738" s="37" t="str">
        <f t="shared" si="75"/>
        <v xml:space="preserve"> </v>
      </c>
      <c r="N738" s="36" t="str">
        <f t="shared" si="76"/>
        <v xml:space="preserve"> </v>
      </c>
      <c r="O738" s="38" t="str">
        <f t="shared" si="77"/>
        <v xml:space="preserve"> </v>
      </c>
      <c r="P738" s="37" t="str">
        <f t="shared" si="78"/>
        <v xml:space="preserve"> </v>
      </c>
      <c r="Q738" s="36" t="str">
        <f t="shared" si="79"/>
        <v xml:space="preserve"> </v>
      </c>
      <c r="R738" s="29"/>
      <c r="S738" s="30"/>
      <c r="T738" s="31"/>
      <c r="U738" s="31"/>
      <c r="V738" s="31"/>
      <c r="W738" s="33"/>
      <c r="X738" s="35"/>
      <c r="Y738" s="35"/>
      <c r="Z738" s="33"/>
      <c r="AA738" s="35"/>
      <c r="AB738" s="35"/>
      <c r="AC738" s="33"/>
      <c r="AD738" s="35"/>
      <c r="AE738" s="35"/>
      <c r="AF738" s="33"/>
      <c r="AG738" s="31"/>
      <c r="AH738" s="35"/>
      <c r="AI738" s="33"/>
      <c r="AJ738" s="29"/>
      <c r="AK738" s="57"/>
    </row>
    <row r="739" spans="1:37" ht="16.5" customHeight="1">
      <c r="A739" s="30"/>
      <c r="B739" s="31"/>
      <c r="C739" s="31"/>
      <c r="D739" s="31"/>
      <c r="E739" s="33"/>
      <c r="F739" s="34"/>
      <c r="G739" s="35"/>
      <c r="H739" s="36" t="str">
        <f t="shared" si="73"/>
        <v/>
      </c>
      <c r="I739" s="34"/>
      <c r="J739" s="35"/>
      <c r="K739" s="36" t="str">
        <f t="shared" si="74"/>
        <v/>
      </c>
      <c r="L739" s="34"/>
      <c r="M739" s="37" t="str">
        <f t="shared" si="75"/>
        <v xml:space="preserve"> </v>
      </c>
      <c r="N739" s="36" t="str">
        <f t="shared" si="76"/>
        <v xml:space="preserve"> </v>
      </c>
      <c r="O739" s="38" t="str">
        <f t="shared" si="77"/>
        <v xml:space="preserve"> </v>
      </c>
      <c r="P739" s="37" t="str">
        <f t="shared" si="78"/>
        <v xml:space="preserve"> </v>
      </c>
      <c r="Q739" s="36" t="str">
        <f t="shared" si="79"/>
        <v xml:space="preserve"> </v>
      </c>
      <c r="R739" s="29"/>
      <c r="S739" s="51"/>
      <c r="T739" s="72"/>
      <c r="U739" s="72"/>
      <c r="V739" s="72"/>
      <c r="W739" s="36"/>
      <c r="X739" s="37"/>
      <c r="Y739" s="37"/>
      <c r="Z739" s="36"/>
      <c r="AA739" s="37"/>
      <c r="AB739" s="37"/>
      <c r="AC739" s="36"/>
      <c r="AD739" s="37"/>
      <c r="AE739" s="37"/>
      <c r="AF739" s="36"/>
      <c r="AG739" s="72"/>
      <c r="AH739" s="37"/>
      <c r="AI739" s="36"/>
      <c r="AJ739" s="17"/>
      <c r="AK739" s="57"/>
    </row>
    <row r="740" spans="1:37" ht="16.5" customHeight="1">
      <c r="A740" s="30"/>
      <c r="B740" s="31"/>
      <c r="C740" s="31"/>
      <c r="D740" s="31"/>
      <c r="E740" s="33"/>
      <c r="F740" s="34"/>
      <c r="G740" s="35"/>
      <c r="H740" s="36" t="str">
        <f t="shared" si="73"/>
        <v/>
      </c>
      <c r="I740" s="34"/>
      <c r="J740" s="35"/>
      <c r="K740" s="36" t="str">
        <f t="shared" si="74"/>
        <v/>
      </c>
      <c r="L740" s="34"/>
      <c r="M740" s="37" t="str">
        <f t="shared" si="75"/>
        <v xml:space="preserve"> </v>
      </c>
      <c r="N740" s="36" t="str">
        <f t="shared" si="76"/>
        <v xml:space="preserve"> </v>
      </c>
      <c r="O740" s="38" t="str">
        <f t="shared" si="77"/>
        <v xml:space="preserve"> </v>
      </c>
      <c r="P740" s="37" t="str">
        <f t="shared" si="78"/>
        <v xml:space="preserve"> </v>
      </c>
      <c r="Q740" s="36" t="str">
        <f t="shared" si="79"/>
        <v xml:space="preserve"> </v>
      </c>
      <c r="R740" s="29"/>
      <c r="S740" s="30"/>
      <c r="T740" s="31"/>
      <c r="U740" s="31"/>
      <c r="V740" s="31"/>
      <c r="W740" s="33"/>
      <c r="X740" s="35"/>
      <c r="Y740" s="35"/>
      <c r="Z740" s="33"/>
      <c r="AA740" s="35"/>
      <c r="AB740" s="35"/>
      <c r="AC740" s="33"/>
      <c r="AD740" s="35"/>
      <c r="AE740" s="35"/>
      <c r="AF740" s="33"/>
      <c r="AG740" s="31"/>
      <c r="AH740" s="35"/>
      <c r="AI740" s="33"/>
      <c r="AJ740" s="29"/>
      <c r="AK740" s="57"/>
    </row>
    <row r="741" spans="1:37" ht="16.5" customHeight="1">
      <c r="A741" s="30"/>
      <c r="B741" s="31"/>
      <c r="C741" s="31"/>
      <c r="D741" s="31"/>
      <c r="E741" s="33"/>
      <c r="F741" s="34"/>
      <c r="G741" s="35"/>
      <c r="H741" s="36" t="str">
        <f t="shared" si="73"/>
        <v/>
      </c>
      <c r="I741" s="34"/>
      <c r="J741" s="35"/>
      <c r="K741" s="36" t="str">
        <f t="shared" si="74"/>
        <v/>
      </c>
      <c r="L741" s="34"/>
      <c r="M741" s="37" t="str">
        <f t="shared" si="75"/>
        <v xml:space="preserve"> </v>
      </c>
      <c r="N741" s="36" t="str">
        <f t="shared" si="76"/>
        <v xml:space="preserve"> </v>
      </c>
      <c r="O741" s="38" t="str">
        <f t="shared" si="77"/>
        <v xml:space="preserve"> </v>
      </c>
      <c r="P741" s="37" t="str">
        <f t="shared" si="78"/>
        <v xml:space="preserve"> </v>
      </c>
      <c r="Q741" s="36" t="str">
        <f t="shared" si="79"/>
        <v xml:space="preserve"> </v>
      </c>
      <c r="R741" s="29"/>
      <c r="S741" s="51"/>
      <c r="T741" s="72"/>
      <c r="U741" s="72"/>
      <c r="V741" s="72"/>
      <c r="W741" s="36"/>
      <c r="X741" s="37"/>
      <c r="Y741" s="37"/>
      <c r="Z741" s="36"/>
      <c r="AA741" s="37"/>
      <c r="AB741" s="37"/>
      <c r="AC741" s="36"/>
      <c r="AD741" s="37"/>
      <c r="AE741" s="37"/>
      <c r="AF741" s="36"/>
      <c r="AG741" s="72"/>
      <c r="AH741" s="37"/>
      <c r="AI741" s="36"/>
      <c r="AJ741" s="17"/>
      <c r="AK741" s="57"/>
    </row>
    <row r="742" spans="1:37" ht="16.5" customHeight="1">
      <c r="A742" s="30"/>
      <c r="B742" s="31"/>
      <c r="C742" s="31"/>
      <c r="D742" s="31"/>
      <c r="E742" s="33"/>
      <c r="F742" s="34"/>
      <c r="G742" s="35"/>
      <c r="H742" s="36" t="str">
        <f t="shared" si="73"/>
        <v/>
      </c>
      <c r="I742" s="34"/>
      <c r="J742" s="35"/>
      <c r="K742" s="36" t="str">
        <f t="shared" si="74"/>
        <v/>
      </c>
      <c r="L742" s="34"/>
      <c r="M742" s="37" t="str">
        <f t="shared" si="75"/>
        <v xml:space="preserve"> </v>
      </c>
      <c r="N742" s="36" t="str">
        <f t="shared" si="76"/>
        <v xml:space="preserve"> </v>
      </c>
      <c r="O742" s="38" t="str">
        <f t="shared" si="77"/>
        <v xml:space="preserve"> </v>
      </c>
      <c r="P742" s="37" t="str">
        <f t="shared" si="78"/>
        <v xml:space="preserve"> </v>
      </c>
      <c r="Q742" s="36" t="str">
        <f t="shared" si="79"/>
        <v xml:space="preserve"> </v>
      </c>
      <c r="R742" s="29"/>
      <c r="S742" s="30"/>
      <c r="T742" s="31"/>
      <c r="U742" s="31"/>
      <c r="V742" s="31"/>
      <c r="W742" s="33"/>
      <c r="X742" s="35"/>
      <c r="Y742" s="35"/>
      <c r="Z742" s="33"/>
      <c r="AA742" s="35"/>
      <c r="AB742" s="35"/>
      <c r="AC742" s="33"/>
      <c r="AD742" s="35"/>
      <c r="AE742" s="35"/>
      <c r="AF742" s="33"/>
      <c r="AG742" s="31"/>
      <c r="AH742" s="35"/>
      <c r="AI742" s="33"/>
      <c r="AJ742" s="29"/>
      <c r="AK742" s="57"/>
    </row>
    <row r="743" spans="1:37" ht="16.5" customHeight="1">
      <c r="A743" s="30"/>
      <c r="B743" s="31"/>
      <c r="C743" s="31"/>
      <c r="D743" s="31"/>
      <c r="E743" s="33"/>
      <c r="F743" s="34"/>
      <c r="G743" s="35"/>
      <c r="H743" s="36" t="str">
        <f t="shared" si="73"/>
        <v/>
      </c>
      <c r="I743" s="34"/>
      <c r="J743" s="35"/>
      <c r="K743" s="36" t="str">
        <f t="shared" si="74"/>
        <v/>
      </c>
      <c r="L743" s="34"/>
      <c r="M743" s="37" t="str">
        <f t="shared" si="75"/>
        <v xml:space="preserve"> </v>
      </c>
      <c r="N743" s="36" t="str">
        <f t="shared" si="76"/>
        <v xml:space="preserve"> </v>
      </c>
      <c r="O743" s="38" t="str">
        <f t="shared" si="77"/>
        <v xml:space="preserve"> </v>
      </c>
      <c r="P743" s="37" t="str">
        <f t="shared" si="78"/>
        <v xml:space="preserve"> </v>
      </c>
      <c r="Q743" s="36" t="str">
        <f t="shared" si="79"/>
        <v xml:space="preserve"> </v>
      </c>
      <c r="R743" s="29"/>
      <c r="S743" s="51"/>
      <c r="T743" s="72"/>
      <c r="U743" s="72"/>
      <c r="V743" s="72"/>
      <c r="W743" s="36"/>
      <c r="X743" s="37"/>
      <c r="Y743" s="37"/>
      <c r="Z743" s="36"/>
      <c r="AA743" s="37"/>
      <c r="AB743" s="37"/>
      <c r="AC743" s="36"/>
      <c r="AD743" s="37"/>
      <c r="AE743" s="37"/>
      <c r="AF743" s="36"/>
      <c r="AG743" s="72"/>
      <c r="AH743" s="37"/>
      <c r="AI743" s="36"/>
      <c r="AJ743" s="17"/>
      <c r="AK743" s="57"/>
    </row>
    <row r="744" spans="1:37" ht="16.5" customHeight="1">
      <c r="A744" s="30"/>
      <c r="B744" s="31"/>
      <c r="C744" s="31"/>
      <c r="D744" s="31"/>
      <c r="E744" s="33"/>
      <c r="F744" s="34"/>
      <c r="G744" s="35"/>
      <c r="H744" s="36" t="str">
        <f t="shared" si="73"/>
        <v/>
      </c>
      <c r="I744" s="34"/>
      <c r="J744" s="35"/>
      <c r="K744" s="36" t="str">
        <f t="shared" si="74"/>
        <v/>
      </c>
      <c r="L744" s="34"/>
      <c r="M744" s="37" t="str">
        <f t="shared" si="75"/>
        <v xml:space="preserve"> </v>
      </c>
      <c r="N744" s="36" t="str">
        <f t="shared" si="76"/>
        <v xml:space="preserve"> </v>
      </c>
      <c r="O744" s="38" t="str">
        <f t="shared" si="77"/>
        <v xml:space="preserve"> </v>
      </c>
      <c r="P744" s="37" t="str">
        <f t="shared" si="78"/>
        <v xml:space="preserve"> </v>
      </c>
      <c r="Q744" s="36" t="str">
        <f t="shared" si="79"/>
        <v xml:space="preserve"> </v>
      </c>
      <c r="R744" s="29"/>
      <c r="S744" s="30"/>
      <c r="T744" s="31"/>
      <c r="U744" s="31"/>
      <c r="V744" s="31"/>
      <c r="W744" s="33"/>
      <c r="X744" s="35"/>
      <c r="Y744" s="35"/>
      <c r="Z744" s="33"/>
      <c r="AA744" s="35"/>
      <c r="AB744" s="35"/>
      <c r="AC744" s="33"/>
      <c r="AD744" s="35"/>
      <c r="AE744" s="35"/>
      <c r="AF744" s="33"/>
      <c r="AG744" s="31"/>
      <c r="AH744" s="35"/>
      <c r="AI744" s="33"/>
      <c r="AJ744" s="29"/>
      <c r="AK744" s="57"/>
    </row>
    <row r="745" spans="1:37" ht="16.5" customHeight="1">
      <c r="A745" s="30"/>
      <c r="B745" s="31"/>
      <c r="C745" s="31"/>
      <c r="D745" s="31"/>
      <c r="E745" s="33"/>
      <c r="F745" s="34"/>
      <c r="G745" s="35"/>
      <c r="H745" s="36" t="str">
        <f t="shared" si="73"/>
        <v/>
      </c>
      <c r="I745" s="34"/>
      <c r="J745" s="35"/>
      <c r="K745" s="36" t="str">
        <f t="shared" si="74"/>
        <v/>
      </c>
      <c r="L745" s="34"/>
      <c r="M745" s="37" t="str">
        <f t="shared" si="75"/>
        <v xml:space="preserve"> </v>
      </c>
      <c r="N745" s="36" t="str">
        <f t="shared" si="76"/>
        <v xml:space="preserve"> </v>
      </c>
      <c r="O745" s="38" t="str">
        <f t="shared" si="77"/>
        <v xml:space="preserve"> </v>
      </c>
      <c r="P745" s="37" t="str">
        <f t="shared" si="78"/>
        <v xml:space="preserve"> </v>
      </c>
      <c r="Q745" s="36" t="str">
        <f t="shared" si="79"/>
        <v xml:space="preserve"> </v>
      </c>
      <c r="R745" s="29"/>
      <c r="S745" s="51"/>
      <c r="T745" s="72"/>
      <c r="U745" s="72"/>
      <c r="V745" s="72"/>
      <c r="W745" s="36"/>
      <c r="X745" s="37"/>
      <c r="Y745" s="37"/>
      <c r="Z745" s="36"/>
      <c r="AA745" s="37"/>
      <c r="AB745" s="37"/>
      <c r="AC745" s="36"/>
      <c r="AD745" s="37"/>
      <c r="AE745" s="37"/>
      <c r="AF745" s="36"/>
      <c r="AG745" s="72"/>
      <c r="AH745" s="37"/>
      <c r="AI745" s="36"/>
      <c r="AJ745" s="17"/>
      <c r="AK745" s="57"/>
    </row>
    <row r="746" spans="1:37" ht="16.5" customHeight="1">
      <c r="A746" s="30"/>
      <c r="B746" s="31"/>
      <c r="C746" s="31"/>
      <c r="D746" s="31"/>
      <c r="E746" s="33"/>
      <c r="F746" s="34"/>
      <c r="G746" s="35"/>
      <c r="H746" s="36" t="str">
        <f t="shared" si="73"/>
        <v/>
      </c>
      <c r="I746" s="34"/>
      <c r="J746" s="35"/>
      <c r="K746" s="36" t="str">
        <f t="shared" si="74"/>
        <v/>
      </c>
      <c r="L746" s="34"/>
      <c r="M746" s="37" t="str">
        <f t="shared" si="75"/>
        <v xml:space="preserve"> </v>
      </c>
      <c r="N746" s="36" t="str">
        <f t="shared" si="76"/>
        <v xml:space="preserve"> </v>
      </c>
      <c r="O746" s="38" t="str">
        <f t="shared" si="77"/>
        <v xml:space="preserve"> </v>
      </c>
      <c r="P746" s="37" t="str">
        <f t="shared" si="78"/>
        <v xml:space="preserve"> </v>
      </c>
      <c r="Q746" s="36" t="str">
        <f t="shared" si="79"/>
        <v xml:space="preserve"> </v>
      </c>
      <c r="R746" s="29"/>
      <c r="S746" s="30"/>
      <c r="T746" s="31"/>
      <c r="U746" s="31"/>
      <c r="V746" s="31"/>
      <c r="W746" s="33"/>
      <c r="X746" s="35"/>
      <c r="Y746" s="35"/>
      <c r="Z746" s="33"/>
      <c r="AA746" s="35"/>
      <c r="AB746" s="35"/>
      <c r="AC746" s="33"/>
      <c r="AD746" s="35"/>
      <c r="AE746" s="35"/>
      <c r="AF746" s="33"/>
      <c r="AG746" s="31"/>
      <c r="AH746" s="35"/>
      <c r="AI746" s="33"/>
      <c r="AJ746" s="29"/>
      <c r="AK746" s="57"/>
    </row>
    <row r="747" spans="1:37" ht="16.5" customHeight="1">
      <c r="A747" s="30"/>
      <c r="B747" s="31"/>
      <c r="C747" s="31"/>
      <c r="D747" s="31"/>
      <c r="E747" s="33"/>
      <c r="F747" s="34"/>
      <c r="G747" s="35"/>
      <c r="H747" s="36" t="str">
        <f t="shared" si="73"/>
        <v/>
      </c>
      <c r="I747" s="34"/>
      <c r="J747" s="35"/>
      <c r="K747" s="36" t="str">
        <f t="shared" si="74"/>
        <v/>
      </c>
      <c r="L747" s="34"/>
      <c r="M747" s="37" t="str">
        <f t="shared" si="75"/>
        <v xml:space="preserve"> </v>
      </c>
      <c r="N747" s="36" t="str">
        <f t="shared" si="76"/>
        <v xml:space="preserve"> </v>
      </c>
      <c r="O747" s="38" t="str">
        <f t="shared" si="77"/>
        <v xml:space="preserve"> </v>
      </c>
      <c r="P747" s="37" t="str">
        <f t="shared" si="78"/>
        <v xml:space="preserve"> </v>
      </c>
      <c r="Q747" s="36" t="str">
        <f t="shared" si="79"/>
        <v xml:space="preserve"> </v>
      </c>
      <c r="R747" s="29"/>
      <c r="S747" s="51"/>
      <c r="T747" s="72"/>
      <c r="U747" s="72"/>
      <c r="V747" s="72"/>
      <c r="W747" s="36"/>
      <c r="X747" s="37"/>
      <c r="Y747" s="37"/>
      <c r="Z747" s="36"/>
      <c r="AA747" s="37"/>
      <c r="AB747" s="37"/>
      <c r="AC747" s="36"/>
      <c r="AD747" s="37"/>
      <c r="AE747" s="37"/>
      <c r="AF747" s="36"/>
      <c r="AG747" s="72"/>
      <c r="AH747" s="37"/>
      <c r="AI747" s="36"/>
      <c r="AJ747" s="17"/>
      <c r="AK747" s="57"/>
    </row>
    <row r="748" spans="1:37" ht="16.5" customHeight="1">
      <c r="A748" s="30"/>
      <c r="B748" s="31"/>
      <c r="C748" s="31"/>
      <c r="D748" s="31"/>
      <c r="E748" s="33"/>
      <c r="F748" s="34"/>
      <c r="G748" s="35"/>
      <c r="H748" s="36" t="str">
        <f t="shared" si="73"/>
        <v/>
      </c>
      <c r="I748" s="34"/>
      <c r="J748" s="35"/>
      <c r="K748" s="36" t="str">
        <f t="shared" si="74"/>
        <v/>
      </c>
      <c r="L748" s="34"/>
      <c r="M748" s="37" t="str">
        <f t="shared" si="75"/>
        <v xml:space="preserve"> </v>
      </c>
      <c r="N748" s="36" t="str">
        <f t="shared" si="76"/>
        <v xml:space="preserve"> </v>
      </c>
      <c r="O748" s="38" t="str">
        <f t="shared" si="77"/>
        <v xml:space="preserve"> </v>
      </c>
      <c r="P748" s="37" t="str">
        <f t="shared" si="78"/>
        <v xml:space="preserve"> </v>
      </c>
      <c r="Q748" s="36" t="str">
        <f t="shared" si="79"/>
        <v xml:space="preserve"> </v>
      </c>
      <c r="R748" s="29"/>
      <c r="S748" s="30"/>
      <c r="T748" s="31"/>
      <c r="U748" s="31"/>
      <c r="V748" s="31"/>
      <c r="W748" s="33"/>
      <c r="X748" s="35"/>
      <c r="Y748" s="35"/>
      <c r="Z748" s="33"/>
      <c r="AA748" s="35"/>
      <c r="AB748" s="35"/>
      <c r="AC748" s="33"/>
      <c r="AD748" s="35"/>
      <c r="AE748" s="35"/>
      <c r="AF748" s="33"/>
      <c r="AG748" s="31"/>
      <c r="AH748" s="35"/>
      <c r="AI748" s="33"/>
      <c r="AJ748" s="29"/>
      <c r="AK748" s="57"/>
    </row>
    <row r="749" spans="1:37" ht="16.5" customHeight="1">
      <c r="A749" s="30"/>
      <c r="B749" s="31"/>
      <c r="C749" s="31"/>
      <c r="D749" s="31"/>
      <c r="E749" s="33"/>
      <c r="F749" s="34"/>
      <c r="G749" s="35"/>
      <c r="H749" s="36" t="str">
        <f t="shared" si="73"/>
        <v/>
      </c>
      <c r="I749" s="34"/>
      <c r="J749" s="35"/>
      <c r="K749" s="36" t="str">
        <f t="shared" si="74"/>
        <v/>
      </c>
      <c r="L749" s="34"/>
      <c r="M749" s="37" t="str">
        <f t="shared" si="75"/>
        <v xml:space="preserve"> </v>
      </c>
      <c r="N749" s="36" t="str">
        <f t="shared" si="76"/>
        <v xml:space="preserve"> </v>
      </c>
      <c r="O749" s="38" t="str">
        <f t="shared" si="77"/>
        <v xml:space="preserve"> </v>
      </c>
      <c r="P749" s="37" t="str">
        <f t="shared" si="78"/>
        <v xml:space="preserve"> </v>
      </c>
      <c r="Q749" s="36" t="str">
        <f t="shared" si="79"/>
        <v xml:space="preserve"> </v>
      </c>
      <c r="R749" s="29"/>
      <c r="S749" s="51"/>
      <c r="T749" s="72"/>
      <c r="U749" s="72"/>
      <c r="V749" s="72"/>
      <c r="W749" s="36"/>
      <c r="X749" s="37"/>
      <c r="Y749" s="37"/>
      <c r="Z749" s="36"/>
      <c r="AA749" s="37"/>
      <c r="AB749" s="37"/>
      <c r="AC749" s="36"/>
      <c r="AD749" s="37"/>
      <c r="AE749" s="37"/>
      <c r="AF749" s="36"/>
      <c r="AG749" s="72"/>
      <c r="AH749" s="37"/>
      <c r="AI749" s="36"/>
      <c r="AJ749" s="17"/>
      <c r="AK749" s="57"/>
    </row>
    <row r="750" spans="1:37" ht="16.5" customHeight="1">
      <c r="A750" s="30"/>
      <c r="B750" s="31"/>
      <c r="C750" s="31"/>
      <c r="D750" s="31"/>
      <c r="E750" s="33"/>
      <c r="F750" s="34"/>
      <c r="G750" s="35"/>
      <c r="H750" s="36" t="str">
        <f t="shared" si="73"/>
        <v/>
      </c>
      <c r="I750" s="34"/>
      <c r="J750" s="35"/>
      <c r="K750" s="36" t="str">
        <f t="shared" si="74"/>
        <v/>
      </c>
      <c r="L750" s="34"/>
      <c r="M750" s="37" t="str">
        <f t="shared" si="75"/>
        <v xml:space="preserve"> </v>
      </c>
      <c r="N750" s="36" t="str">
        <f t="shared" si="76"/>
        <v xml:space="preserve"> </v>
      </c>
      <c r="O750" s="38" t="str">
        <f t="shared" si="77"/>
        <v xml:space="preserve"> </v>
      </c>
      <c r="P750" s="37" t="str">
        <f t="shared" si="78"/>
        <v xml:space="preserve"> </v>
      </c>
      <c r="Q750" s="36" t="str">
        <f t="shared" si="79"/>
        <v xml:space="preserve"> </v>
      </c>
      <c r="R750" s="29"/>
      <c r="S750" s="30"/>
      <c r="T750" s="31"/>
      <c r="U750" s="31"/>
      <c r="V750" s="31"/>
      <c r="W750" s="33"/>
      <c r="X750" s="35"/>
      <c r="Y750" s="35"/>
      <c r="Z750" s="33"/>
      <c r="AA750" s="35"/>
      <c r="AB750" s="35"/>
      <c r="AC750" s="33"/>
      <c r="AD750" s="35"/>
      <c r="AE750" s="35"/>
      <c r="AF750" s="33"/>
      <c r="AG750" s="31"/>
      <c r="AH750" s="35"/>
      <c r="AI750" s="33"/>
      <c r="AJ750" s="29"/>
      <c r="AK750" s="57"/>
    </row>
    <row r="751" spans="1:37" ht="16.5" customHeight="1">
      <c r="A751" s="30"/>
      <c r="B751" s="31"/>
      <c r="C751" s="31"/>
      <c r="D751" s="31"/>
      <c r="E751" s="33"/>
      <c r="F751" s="34"/>
      <c r="G751" s="35"/>
      <c r="H751" s="36" t="str">
        <f t="shared" si="73"/>
        <v/>
      </c>
      <c r="I751" s="34"/>
      <c r="J751" s="35"/>
      <c r="K751" s="36" t="str">
        <f t="shared" si="74"/>
        <v/>
      </c>
      <c r="L751" s="34"/>
      <c r="M751" s="37" t="str">
        <f t="shared" si="75"/>
        <v xml:space="preserve"> </v>
      </c>
      <c r="N751" s="36" t="str">
        <f t="shared" si="76"/>
        <v xml:space="preserve"> </v>
      </c>
      <c r="O751" s="38" t="str">
        <f t="shared" si="77"/>
        <v xml:space="preserve"> </v>
      </c>
      <c r="P751" s="37" t="str">
        <f t="shared" si="78"/>
        <v xml:space="preserve"> </v>
      </c>
      <c r="Q751" s="36" t="str">
        <f t="shared" si="79"/>
        <v xml:space="preserve"> </v>
      </c>
      <c r="R751" s="29"/>
      <c r="S751" s="51"/>
      <c r="T751" s="72"/>
      <c r="U751" s="72"/>
      <c r="V751" s="72"/>
      <c r="W751" s="36"/>
      <c r="X751" s="37"/>
      <c r="Y751" s="37"/>
      <c r="Z751" s="36"/>
      <c r="AA751" s="37"/>
      <c r="AB751" s="37"/>
      <c r="AC751" s="36"/>
      <c r="AD751" s="37"/>
      <c r="AE751" s="37"/>
      <c r="AF751" s="36"/>
      <c r="AG751" s="72"/>
      <c r="AH751" s="37"/>
      <c r="AI751" s="36"/>
      <c r="AJ751" s="17"/>
      <c r="AK751" s="57"/>
    </row>
    <row r="752" spans="1:37" ht="16.5" customHeight="1">
      <c r="A752" s="30"/>
      <c r="B752" s="31"/>
      <c r="C752" s="31"/>
      <c r="D752" s="31"/>
      <c r="E752" s="33"/>
      <c r="F752" s="34"/>
      <c r="G752" s="35"/>
      <c r="H752" s="36" t="str">
        <f t="shared" si="73"/>
        <v/>
      </c>
      <c r="I752" s="34"/>
      <c r="J752" s="35"/>
      <c r="K752" s="36" t="str">
        <f t="shared" si="74"/>
        <v/>
      </c>
      <c r="L752" s="34"/>
      <c r="M752" s="37" t="str">
        <f t="shared" si="75"/>
        <v xml:space="preserve"> </v>
      </c>
      <c r="N752" s="36" t="str">
        <f t="shared" si="76"/>
        <v xml:space="preserve"> </v>
      </c>
      <c r="O752" s="38" t="str">
        <f t="shared" si="77"/>
        <v xml:space="preserve"> </v>
      </c>
      <c r="P752" s="37" t="str">
        <f t="shared" si="78"/>
        <v xml:space="preserve"> </v>
      </c>
      <c r="Q752" s="36" t="str">
        <f t="shared" si="79"/>
        <v xml:space="preserve"> </v>
      </c>
      <c r="R752" s="29"/>
      <c r="S752" s="30"/>
      <c r="T752" s="31"/>
      <c r="U752" s="31"/>
      <c r="V752" s="31"/>
      <c r="W752" s="33"/>
      <c r="X752" s="35"/>
      <c r="Y752" s="35"/>
      <c r="Z752" s="33"/>
      <c r="AA752" s="35"/>
      <c r="AB752" s="35"/>
      <c r="AC752" s="33"/>
      <c r="AD752" s="35"/>
      <c r="AE752" s="35"/>
      <c r="AF752" s="33"/>
      <c r="AG752" s="31"/>
      <c r="AH752" s="35"/>
      <c r="AI752" s="33"/>
      <c r="AJ752" s="29"/>
      <c r="AK752" s="57"/>
    </row>
    <row r="753" spans="1:37" ht="16.5" customHeight="1">
      <c r="A753" s="30"/>
      <c r="B753" s="31"/>
      <c r="C753" s="31"/>
      <c r="D753" s="31"/>
      <c r="E753" s="33"/>
      <c r="F753" s="34"/>
      <c r="G753" s="35"/>
      <c r="H753" s="36" t="str">
        <f t="shared" si="73"/>
        <v/>
      </c>
      <c r="I753" s="34"/>
      <c r="J753" s="35"/>
      <c r="K753" s="36" t="str">
        <f t="shared" si="74"/>
        <v/>
      </c>
      <c r="L753" s="34"/>
      <c r="M753" s="37" t="str">
        <f t="shared" si="75"/>
        <v xml:space="preserve"> </v>
      </c>
      <c r="N753" s="36" t="str">
        <f t="shared" si="76"/>
        <v xml:space="preserve"> </v>
      </c>
      <c r="O753" s="38" t="str">
        <f t="shared" si="77"/>
        <v xml:space="preserve"> </v>
      </c>
      <c r="P753" s="37" t="str">
        <f t="shared" si="78"/>
        <v xml:space="preserve"> </v>
      </c>
      <c r="Q753" s="36" t="str">
        <f t="shared" si="79"/>
        <v xml:space="preserve"> </v>
      </c>
      <c r="R753" s="29"/>
      <c r="S753" s="51"/>
      <c r="T753" s="72"/>
      <c r="U753" s="72"/>
      <c r="V753" s="72"/>
      <c r="W753" s="36"/>
      <c r="X753" s="37"/>
      <c r="Y753" s="37"/>
      <c r="Z753" s="36"/>
      <c r="AA753" s="37"/>
      <c r="AB753" s="37"/>
      <c r="AC753" s="36"/>
      <c r="AD753" s="37"/>
      <c r="AE753" s="37"/>
      <c r="AF753" s="36"/>
      <c r="AG753" s="72"/>
      <c r="AH753" s="37"/>
      <c r="AI753" s="36"/>
      <c r="AJ753" s="17"/>
      <c r="AK753" s="57"/>
    </row>
    <row r="754" spans="1:37" ht="16.5" customHeight="1">
      <c r="A754" s="30"/>
      <c r="B754" s="31"/>
      <c r="C754" s="31"/>
      <c r="D754" s="31"/>
      <c r="E754" s="33"/>
      <c r="F754" s="34"/>
      <c r="G754" s="35"/>
      <c r="H754" s="36" t="str">
        <f t="shared" si="73"/>
        <v/>
      </c>
      <c r="I754" s="34"/>
      <c r="J754" s="35"/>
      <c r="K754" s="36" t="str">
        <f t="shared" si="74"/>
        <v/>
      </c>
      <c r="L754" s="34"/>
      <c r="M754" s="37" t="str">
        <f t="shared" si="75"/>
        <v xml:space="preserve"> </v>
      </c>
      <c r="N754" s="36" t="str">
        <f t="shared" si="76"/>
        <v xml:space="preserve"> </v>
      </c>
      <c r="O754" s="38" t="str">
        <f t="shared" si="77"/>
        <v xml:space="preserve"> </v>
      </c>
      <c r="P754" s="37" t="str">
        <f t="shared" si="78"/>
        <v xml:space="preserve"> </v>
      </c>
      <c r="Q754" s="36" t="str">
        <f t="shared" si="79"/>
        <v xml:space="preserve"> </v>
      </c>
      <c r="R754" s="29"/>
      <c r="S754" s="30"/>
      <c r="T754" s="31"/>
      <c r="U754" s="31"/>
      <c r="V754" s="31"/>
      <c r="W754" s="33"/>
      <c r="X754" s="35"/>
      <c r="Y754" s="35"/>
      <c r="Z754" s="33"/>
      <c r="AA754" s="35"/>
      <c r="AB754" s="35"/>
      <c r="AC754" s="33"/>
      <c r="AD754" s="35"/>
      <c r="AE754" s="35"/>
      <c r="AF754" s="33"/>
      <c r="AG754" s="31"/>
      <c r="AH754" s="35"/>
      <c r="AI754" s="33"/>
      <c r="AJ754" s="29"/>
      <c r="AK754" s="57"/>
    </row>
    <row r="755" spans="1:37" ht="16.5" customHeight="1">
      <c r="A755" s="30"/>
      <c r="B755" s="31"/>
      <c r="C755" s="31"/>
      <c r="D755" s="31"/>
      <c r="E755" s="33"/>
      <c r="F755" s="34"/>
      <c r="G755" s="35"/>
      <c r="H755" s="36" t="str">
        <f t="shared" si="73"/>
        <v/>
      </c>
      <c r="I755" s="34"/>
      <c r="J755" s="35"/>
      <c r="K755" s="36" t="str">
        <f t="shared" si="74"/>
        <v/>
      </c>
      <c r="L755" s="34"/>
      <c r="M755" s="37" t="str">
        <f t="shared" si="75"/>
        <v xml:space="preserve"> </v>
      </c>
      <c r="N755" s="36" t="str">
        <f t="shared" si="76"/>
        <v xml:space="preserve"> </v>
      </c>
      <c r="O755" s="38" t="str">
        <f t="shared" si="77"/>
        <v xml:space="preserve"> </v>
      </c>
      <c r="P755" s="37" t="str">
        <f t="shared" si="78"/>
        <v xml:space="preserve"> </v>
      </c>
      <c r="Q755" s="36" t="str">
        <f t="shared" si="79"/>
        <v xml:space="preserve"> </v>
      </c>
      <c r="R755" s="29"/>
      <c r="S755" s="51"/>
      <c r="T755" s="72"/>
      <c r="U755" s="72"/>
      <c r="V755" s="72"/>
      <c r="W755" s="36"/>
      <c r="X755" s="37"/>
      <c r="Y755" s="37"/>
      <c r="Z755" s="36"/>
      <c r="AA755" s="37"/>
      <c r="AB755" s="37"/>
      <c r="AC755" s="36"/>
      <c r="AD755" s="37"/>
      <c r="AE755" s="37"/>
      <c r="AF755" s="36"/>
      <c r="AG755" s="72"/>
      <c r="AH755" s="37"/>
      <c r="AI755" s="36"/>
      <c r="AJ755" s="17"/>
      <c r="AK755" s="57"/>
    </row>
    <row r="756" spans="1:37" ht="16.5" customHeight="1">
      <c r="A756" s="30"/>
      <c r="B756" s="31"/>
      <c r="C756" s="31"/>
      <c r="D756" s="31"/>
      <c r="E756" s="33"/>
      <c r="F756" s="34"/>
      <c r="G756" s="35"/>
      <c r="H756" s="36" t="str">
        <f t="shared" si="73"/>
        <v/>
      </c>
      <c r="I756" s="34"/>
      <c r="J756" s="35"/>
      <c r="K756" s="36" t="str">
        <f t="shared" si="74"/>
        <v/>
      </c>
      <c r="L756" s="34"/>
      <c r="M756" s="37" t="str">
        <f t="shared" si="75"/>
        <v xml:space="preserve"> </v>
      </c>
      <c r="N756" s="36" t="str">
        <f t="shared" si="76"/>
        <v xml:space="preserve"> </v>
      </c>
      <c r="O756" s="38" t="str">
        <f t="shared" si="77"/>
        <v xml:space="preserve"> </v>
      </c>
      <c r="P756" s="37" t="str">
        <f t="shared" si="78"/>
        <v xml:space="preserve"> </v>
      </c>
      <c r="Q756" s="36" t="str">
        <f t="shared" si="79"/>
        <v xml:space="preserve"> </v>
      </c>
      <c r="R756" s="29"/>
      <c r="S756" s="30"/>
      <c r="T756" s="31"/>
      <c r="U756" s="31"/>
      <c r="V756" s="31"/>
      <c r="W756" s="33"/>
      <c r="X756" s="35"/>
      <c r="Y756" s="35"/>
      <c r="Z756" s="33"/>
      <c r="AA756" s="35"/>
      <c r="AB756" s="35"/>
      <c r="AC756" s="33"/>
      <c r="AD756" s="35"/>
      <c r="AE756" s="35"/>
      <c r="AF756" s="33"/>
      <c r="AG756" s="31"/>
      <c r="AH756" s="35"/>
      <c r="AI756" s="33"/>
      <c r="AJ756" s="29"/>
      <c r="AK756" s="57"/>
    </row>
    <row r="757" spans="1:37" ht="16.5" customHeight="1">
      <c r="A757" s="30"/>
      <c r="B757" s="31"/>
      <c r="C757" s="31"/>
      <c r="D757" s="31"/>
      <c r="E757" s="33"/>
      <c r="F757" s="34"/>
      <c r="G757" s="35"/>
      <c r="H757" s="36" t="str">
        <f t="shared" si="73"/>
        <v/>
      </c>
      <c r="I757" s="34"/>
      <c r="J757" s="35"/>
      <c r="K757" s="36" t="str">
        <f t="shared" si="74"/>
        <v/>
      </c>
      <c r="L757" s="34"/>
      <c r="M757" s="37" t="str">
        <f t="shared" si="75"/>
        <v xml:space="preserve"> </v>
      </c>
      <c r="N757" s="36" t="str">
        <f t="shared" si="76"/>
        <v xml:space="preserve"> </v>
      </c>
      <c r="O757" s="38" t="str">
        <f t="shared" si="77"/>
        <v xml:space="preserve"> </v>
      </c>
      <c r="P757" s="37" t="str">
        <f t="shared" si="78"/>
        <v xml:space="preserve"> </v>
      </c>
      <c r="Q757" s="36" t="str">
        <f t="shared" si="79"/>
        <v xml:space="preserve"> </v>
      </c>
      <c r="R757" s="29"/>
      <c r="S757" s="51"/>
      <c r="T757" s="72"/>
      <c r="U757" s="72"/>
      <c r="V757" s="72"/>
      <c r="W757" s="36"/>
      <c r="X757" s="37"/>
      <c r="Y757" s="37"/>
      <c r="Z757" s="36"/>
      <c r="AA757" s="37"/>
      <c r="AB757" s="37"/>
      <c r="AC757" s="36"/>
      <c r="AD757" s="37"/>
      <c r="AE757" s="37"/>
      <c r="AF757" s="36"/>
      <c r="AG757" s="72"/>
      <c r="AH757" s="37"/>
      <c r="AI757" s="36"/>
      <c r="AJ757" s="17"/>
      <c r="AK757" s="57"/>
    </row>
    <row r="758" spans="1:37" ht="16.5" customHeight="1">
      <c r="A758" s="30"/>
      <c r="B758" s="31"/>
      <c r="C758" s="31"/>
      <c r="D758" s="31"/>
      <c r="E758" s="33"/>
      <c r="F758" s="34"/>
      <c r="G758" s="35"/>
      <c r="H758" s="36" t="str">
        <f t="shared" si="73"/>
        <v/>
      </c>
      <c r="I758" s="34"/>
      <c r="J758" s="35"/>
      <c r="K758" s="36" t="str">
        <f t="shared" si="74"/>
        <v/>
      </c>
      <c r="L758" s="34"/>
      <c r="M758" s="37" t="str">
        <f t="shared" si="75"/>
        <v xml:space="preserve"> </v>
      </c>
      <c r="N758" s="36" t="str">
        <f t="shared" si="76"/>
        <v xml:space="preserve"> </v>
      </c>
      <c r="O758" s="38" t="str">
        <f t="shared" si="77"/>
        <v xml:space="preserve"> </v>
      </c>
      <c r="P758" s="37" t="str">
        <f t="shared" si="78"/>
        <v xml:space="preserve"> </v>
      </c>
      <c r="Q758" s="36" t="str">
        <f t="shared" si="79"/>
        <v xml:space="preserve"> </v>
      </c>
      <c r="R758" s="29"/>
      <c r="S758" s="30"/>
      <c r="T758" s="31"/>
      <c r="U758" s="31"/>
      <c r="V758" s="31"/>
      <c r="W758" s="33"/>
      <c r="X758" s="35"/>
      <c r="Y758" s="35"/>
      <c r="Z758" s="33"/>
      <c r="AA758" s="35"/>
      <c r="AB758" s="35"/>
      <c r="AC758" s="33"/>
      <c r="AD758" s="35"/>
      <c r="AE758" s="35"/>
      <c r="AF758" s="33"/>
      <c r="AG758" s="31"/>
      <c r="AH758" s="35"/>
      <c r="AI758" s="33"/>
      <c r="AJ758" s="29"/>
      <c r="AK758" s="57"/>
    </row>
    <row r="759" spans="1:37" ht="16.5" customHeight="1">
      <c r="A759" s="30"/>
      <c r="B759" s="31"/>
      <c r="C759" s="31"/>
      <c r="D759" s="31"/>
      <c r="E759" s="33"/>
      <c r="F759" s="34"/>
      <c r="G759" s="35"/>
      <c r="H759" s="36" t="str">
        <f t="shared" si="73"/>
        <v/>
      </c>
      <c r="I759" s="34"/>
      <c r="J759" s="35"/>
      <c r="K759" s="36" t="str">
        <f t="shared" si="74"/>
        <v/>
      </c>
      <c r="L759" s="34"/>
      <c r="M759" s="37" t="str">
        <f t="shared" si="75"/>
        <v xml:space="preserve"> </v>
      </c>
      <c r="N759" s="36" t="str">
        <f t="shared" si="76"/>
        <v xml:space="preserve"> </v>
      </c>
      <c r="O759" s="38" t="str">
        <f t="shared" si="77"/>
        <v xml:space="preserve"> </v>
      </c>
      <c r="P759" s="37" t="str">
        <f t="shared" si="78"/>
        <v xml:space="preserve"> </v>
      </c>
      <c r="Q759" s="36" t="str">
        <f t="shared" si="79"/>
        <v xml:space="preserve"> </v>
      </c>
      <c r="R759" s="29"/>
      <c r="S759" s="51"/>
      <c r="T759" s="72"/>
      <c r="U759" s="72"/>
      <c r="V759" s="72"/>
      <c r="W759" s="36"/>
      <c r="X759" s="37"/>
      <c r="Y759" s="37"/>
      <c r="Z759" s="36"/>
      <c r="AA759" s="37"/>
      <c r="AB759" s="37"/>
      <c r="AC759" s="36"/>
      <c r="AD759" s="37"/>
      <c r="AE759" s="37"/>
      <c r="AF759" s="36"/>
      <c r="AG759" s="72"/>
      <c r="AH759" s="37"/>
      <c r="AI759" s="36"/>
      <c r="AJ759" s="17"/>
      <c r="AK759" s="57"/>
    </row>
    <row r="760" spans="1:37" ht="16.5" customHeight="1">
      <c r="A760" s="30"/>
      <c r="B760" s="31"/>
      <c r="C760" s="31"/>
      <c r="D760" s="31"/>
      <c r="E760" s="33"/>
      <c r="F760" s="34"/>
      <c r="G760" s="35"/>
      <c r="H760" s="36" t="str">
        <f t="shared" si="73"/>
        <v/>
      </c>
      <c r="I760" s="34"/>
      <c r="J760" s="35"/>
      <c r="K760" s="36" t="str">
        <f t="shared" si="74"/>
        <v/>
      </c>
      <c r="L760" s="34"/>
      <c r="M760" s="37" t="str">
        <f t="shared" si="75"/>
        <v xml:space="preserve"> </v>
      </c>
      <c r="N760" s="36" t="str">
        <f t="shared" si="76"/>
        <v xml:space="preserve"> </v>
      </c>
      <c r="O760" s="38" t="str">
        <f t="shared" si="77"/>
        <v xml:space="preserve"> </v>
      </c>
      <c r="P760" s="37" t="str">
        <f t="shared" si="78"/>
        <v xml:space="preserve"> </v>
      </c>
      <c r="Q760" s="36" t="str">
        <f t="shared" si="79"/>
        <v xml:space="preserve"> </v>
      </c>
      <c r="R760" s="29"/>
      <c r="S760" s="30"/>
      <c r="T760" s="31"/>
      <c r="U760" s="31"/>
      <c r="V760" s="31"/>
      <c r="W760" s="33"/>
      <c r="X760" s="35"/>
      <c r="Y760" s="35"/>
      <c r="Z760" s="33"/>
      <c r="AA760" s="35"/>
      <c r="AB760" s="35"/>
      <c r="AC760" s="33"/>
      <c r="AD760" s="35"/>
      <c r="AE760" s="35"/>
      <c r="AF760" s="33"/>
      <c r="AG760" s="31"/>
      <c r="AH760" s="35"/>
      <c r="AI760" s="33"/>
      <c r="AJ760" s="29"/>
      <c r="AK760" s="57"/>
    </row>
    <row r="761" spans="1:37" ht="16.5" customHeight="1">
      <c r="A761" s="30"/>
      <c r="B761" s="31"/>
      <c r="C761" s="31"/>
      <c r="D761" s="31"/>
      <c r="E761" s="33"/>
      <c r="F761" s="34"/>
      <c r="G761" s="35"/>
      <c r="H761" s="36" t="str">
        <f t="shared" si="73"/>
        <v/>
      </c>
      <c r="I761" s="34"/>
      <c r="J761" s="35"/>
      <c r="K761" s="36" t="str">
        <f t="shared" si="74"/>
        <v/>
      </c>
      <c r="L761" s="34"/>
      <c r="M761" s="37" t="str">
        <f t="shared" si="75"/>
        <v xml:space="preserve"> </v>
      </c>
      <c r="N761" s="36" t="str">
        <f t="shared" si="76"/>
        <v xml:space="preserve"> </v>
      </c>
      <c r="O761" s="38" t="str">
        <f t="shared" si="77"/>
        <v xml:space="preserve"> </v>
      </c>
      <c r="P761" s="37" t="str">
        <f t="shared" si="78"/>
        <v xml:space="preserve"> </v>
      </c>
      <c r="Q761" s="36" t="str">
        <f t="shared" si="79"/>
        <v xml:space="preserve"> </v>
      </c>
      <c r="R761" s="29"/>
      <c r="S761" s="51"/>
      <c r="T761" s="72"/>
      <c r="U761" s="72"/>
      <c r="V761" s="72"/>
      <c r="W761" s="36"/>
      <c r="X761" s="37"/>
      <c r="Y761" s="37"/>
      <c r="Z761" s="36"/>
      <c r="AA761" s="37"/>
      <c r="AB761" s="37"/>
      <c r="AC761" s="36"/>
      <c r="AD761" s="37"/>
      <c r="AE761" s="37"/>
      <c r="AF761" s="36"/>
      <c r="AG761" s="72"/>
      <c r="AH761" s="37"/>
      <c r="AI761" s="36"/>
      <c r="AJ761" s="17"/>
      <c r="AK761" s="57"/>
    </row>
    <row r="762" spans="1:37" ht="16.5" customHeight="1">
      <c r="A762" s="30"/>
      <c r="B762" s="31"/>
      <c r="C762" s="31"/>
      <c r="D762" s="31"/>
      <c r="E762" s="33"/>
      <c r="F762" s="34"/>
      <c r="G762" s="35"/>
      <c r="H762" s="36" t="str">
        <f t="shared" si="73"/>
        <v/>
      </c>
      <c r="I762" s="34"/>
      <c r="J762" s="35"/>
      <c r="K762" s="36" t="str">
        <f t="shared" si="74"/>
        <v/>
      </c>
      <c r="L762" s="34"/>
      <c r="M762" s="37" t="str">
        <f t="shared" si="75"/>
        <v xml:space="preserve"> </v>
      </c>
      <c r="N762" s="36" t="str">
        <f t="shared" si="76"/>
        <v xml:space="preserve"> </v>
      </c>
      <c r="O762" s="38" t="str">
        <f t="shared" si="77"/>
        <v xml:space="preserve"> </v>
      </c>
      <c r="P762" s="37" t="str">
        <f t="shared" si="78"/>
        <v xml:space="preserve"> </v>
      </c>
      <c r="Q762" s="36" t="str">
        <f t="shared" si="79"/>
        <v xml:space="preserve"> </v>
      </c>
      <c r="R762" s="29"/>
      <c r="S762" s="30"/>
      <c r="T762" s="31"/>
      <c r="U762" s="31"/>
      <c r="V762" s="31"/>
      <c r="W762" s="33"/>
      <c r="X762" s="35"/>
      <c r="Y762" s="35"/>
      <c r="Z762" s="33"/>
      <c r="AA762" s="35"/>
      <c r="AB762" s="35"/>
      <c r="AC762" s="33"/>
      <c r="AD762" s="35"/>
      <c r="AE762" s="35"/>
      <c r="AF762" s="33"/>
      <c r="AG762" s="31"/>
      <c r="AH762" s="35"/>
      <c r="AI762" s="33"/>
      <c r="AJ762" s="29"/>
      <c r="AK762" s="57"/>
    </row>
    <row r="763" spans="1:37" ht="16.5" customHeight="1">
      <c r="A763" s="30"/>
      <c r="B763" s="31"/>
      <c r="C763" s="31"/>
      <c r="D763" s="31"/>
      <c r="E763" s="33"/>
      <c r="F763" s="34"/>
      <c r="G763" s="35"/>
      <c r="H763" s="36" t="str">
        <f t="shared" si="73"/>
        <v/>
      </c>
      <c r="I763" s="34"/>
      <c r="J763" s="35"/>
      <c r="K763" s="36" t="str">
        <f t="shared" si="74"/>
        <v/>
      </c>
      <c r="L763" s="34"/>
      <c r="M763" s="37" t="str">
        <f t="shared" si="75"/>
        <v xml:space="preserve"> </v>
      </c>
      <c r="N763" s="36" t="str">
        <f t="shared" si="76"/>
        <v xml:space="preserve"> </v>
      </c>
      <c r="O763" s="38" t="str">
        <f t="shared" si="77"/>
        <v xml:space="preserve"> </v>
      </c>
      <c r="P763" s="37" t="str">
        <f t="shared" si="78"/>
        <v xml:space="preserve"> </v>
      </c>
      <c r="Q763" s="36" t="str">
        <f t="shared" si="79"/>
        <v xml:space="preserve"> </v>
      </c>
      <c r="R763" s="29"/>
      <c r="S763" s="51"/>
      <c r="T763" s="72"/>
      <c r="U763" s="72"/>
      <c r="V763" s="72"/>
      <c r="W763" s="36"/>
      <c r="X763" s="37"/>
      <c r="Y763" s="37"/>
      <c r="Z763" s="36"/>
      <c r="AA763" s="37"/>
      <c r="AB763" s="37"/>
      <c r="AC763" s="36"/>
      <c r="AD763" s="37"/>
      <c r="AE763" s="37"/>
      <c r="AF763" s="36"/>
      <c r="AG763" s="72"/>
      <c r="AH763" s="37"/>
      <c r="AI763" s="36"/>
      <c r="AJ763" s="17"/>
      <c r="AK763" s="57"/>
    </row>
    <row r="764" spans="1:37" ht="16.5" customHeight="1">
      <c r="A764" s="30"/>
      <c r="B764" s="31"/>
      <c r="C764" s="31"/>
      <c r="D764" s="31"/>
      <c r="E764" s="33"/>
      <c r="F764" s="34"/>
      <c r="G764" s="35"/>
      <c r="H764" s="36" t="str">
        <f t="shared" si="73"/>
        <v/>
      </c>
      <c r="I764" s="34"/>
      <c r="J764" s="35"/>
      <c r="K764" s="36" t="str">
        <f t="shared" si="74"/>
        <v/>
      </c>
      <c r="L764" s="34"/>
      <c r="M764" s="37" t="str">
        <f t="shared" si="75"/>
        <v xml:space="preserve"> </v>
      </c>
      <c r="N764" s="36" t="str">
        <f t="shared" si="76"/>
        <v xml:space="preserve"> </v>
      </c>
      <c r="O764" s="38" t="str">
        <f t="shared" si="77"/>
        <v xml:space="preserve"> </v>
      </c>
      <c r="P764" s="37" t="str">
        <f t="shared" si="78"/>
        <v xml:space="preserve"> </v>
      </c>
      <c r="Q764" s="36" t="str">
        <f t="shared" si="79"/>
        <v xml:space="preserve"> </v>
      </c>
      <c r="R764" s="29"/>
      <c r="S764" s="30"/>
      <c r="T764" s="31"/>
      <c r="U764" s="31"/>
      <c r="V764" s="31"/>
      <c r="W764" s="33"/>
      <c r="X764" s="35"/>
      <c r="Y764" s="35"/>
      <c r="Z764" s="33"/>
      <c r="AA764" s="35"/>
      <c r="AB764" s="35"/>
      <c r="AC764" s="33"/>
      <c r="AD764" s="35"/>
      <c r="AE764" s="35"/>
      <c r="AF764" s="33"/>
      <c r="AG764" s="31"/>
      <c r="AH764" s="35"/>
      <c r="AI764" s="33"/>
      <c r="AJ764" s="29"/>
      <c r="AK764" s="57"/>
    </row>
    <row r="765" spans="1:37" ht="16.5" customHeight="1">
      <c r="A765" s="30"/>
      <c r="B765" s="31"/>
      <c r="C765" s="31"/>
      <c r="D765" s="31"/>
      <c r="E765" s="33"/>
      <c r="F765" s="34"/>
      <c r="G765" s="35"/>
      <c r="H765" s="36" t="str">
        <f t="shared" si="73"/>
        <v/>
      </c>
      <c r="I765" s="34"/>
      <c r="J765" s="35"/>
      <c r="K765" s="36" t="str">
        <f t="shared" si="74"/>
        <v/>
      </c>
      <c r="L765" s="34"/>
      <c r="M765" s="37" t="str">
        <f t="shared" si="75"/>
        <v xml:space="preserve"> </v>
      </c>
      <c r="N765" s="36" t="str">
        <f t="shared" si="76"/>
        <v xml:space="preserve"> </v>
      </c>
      <c r="O765" s="38" t="str">
        <f t="shared" si="77"/>
        <v xml:space="preserve"> </v>
      </c>
      <c r="P765" s="37" t="str">
        <f t="shared" si="78"/>
        <v xml:space="preserve"> </v>
      </c>
      <c r="Q765" s="36" t="str">
        <f t="shared" si="79"/>
        <v xml:space="preserve"> </v>
      </c>
      <c r="R765" s="29"/>
      <c r="S765" s="51"/>
      <c r="T765" s="72"/>
      <c r="U765" s="72"/>
      <c r="V765" s="72"/>
      <c r="W765" s="36"/>
      <c r="X765" s="37"/>
      <c r="Y765" s="37"/>
      <c r="Z765" s="36"/>
      <c r="AA765" s="37"/>
      <c r="AB765" s="37"/>
      <c r="AC765" s="36"/>
      <c r="AD765" s="37"/>
      <c r="AE765" s="37"/>
      <c r="AF765" s="36"/>
      <c r="AG765" s="72"/>
      <c r="AH765" s="37"/>
      <c r="AI765" s="36"/>
      <c r="AJ765" s="17"/>
      <c r="AK765" s="57"/>
    </row>
    <row r="766" spans="1:37" ht="16.5" customHeight="1">
      <c r="A766" s="30"/>
      <c r="B766" s="31"/>
      <c r="C766" s="31"/>
      <c r="D766" s="31"/>
      <c r="E766" s="33"/>
      <c r="F766" s="34"/>
      <c r="G766" s="35"/>
      <c r="H766" s="36" t="str">
        <f t="shared" si="73"/>
        <v/>
      </c>
      <c r="I766" s="34"/>
      <c r="J766" s="35"/>
      <c r="K766" s="36" t="str">
        <f t="shared" si="74"/>
        <v/>
      </c>
      <c r="L766" s="34"/>
      <c r="M766" s="37" t="str">
        <f t="shared" si="75"/>
        <v xml:space="preserve"> </v>
      </c>
      <c r="N766" s="36" t="str">
        <f t="shared" si="76"/>
        <v xml:space="preserve"> </v>
      </c>
      <c r="O766" s="38" t="str">
        <f t="shared" si="77"/>
        <v xml:space="preserve"> </v>
      </c>
      <c r="P766" s="37" t="str">
        <f t="shared" si="78"/>
        <v xml:space="preserve"> </v>
      </c>
      <c r="Q766" s="36" t="str">
        <f t="shared" si="79"/>
        <v xml:space="preserve"> </v>
      </c>
      <c r="R766" s="29"/>
      <c r="S766" s="30"/>
      <c r="T766" s="31"/>
      <c r="U766" s="31"/>
      <c r="V766" s="31"/>
      <c r="W766" s="33"/>
      <c r="X766" s="35"/>
      <c r="Y766" s="35"/>
      <c r="Z766" s="33"/>
      <c r="AA766" s="35"/>
      <c r="AB766" s="35"/>
      <c r="AC766" s="33"/>
      <c r="AD766" s="35"/>
      <c r="AE766" s="35"/>
      <c r="AF766" s="33"/>
      <c r="AG766" s="31"/>
      <c r="AH766" s="35"/>
      <c r="AI766" s="33"/>
      <c r="AJ766" s="29"/>
      <c r="AK766" s="57"/>
    </row>
    <row r="767" spans="1:37" ht="16.5" customHeight="1">
      <c r="A767" s="30"/>
      <c r="B767" s="31"/>
      <c r="C767" s="31"/>
      <c r="D767" s="31"/>
      <c r="E767" s="33"/>
      <c r="F767" s="34"/>
      <c r="G767" s="35"/>
      <c r="H767" s="36" t="str">
        <f t="shared" si="73"/>
        <v/>
      </c>
      <c r="I767" s="34"/>
      <c r="J767" s="35"/>
      <c r="K767" s="36" t="str">
        <f t="shared" si="74"/>
        <v/>
      </c>
      <c r="L767" s="34"/>
      <c r="M767" s="37" t="str">
        <f t="shared" si="75"/>
        <v xml:space="preserve"> </v>
      </c>
      <c r="N767" s="36" t="str">
        <f t="shared" si="76"/>
        <v xml:space="preserve"> </v>
      </c>
      <c r="O767" s="38" t="str">
        <f t="shared" si="77"/>
        <v xml:space="preserve"> </v>
      </c>
      <c r="P767" s="37" t="str">
        <f t="shared" si="78"/>
        <v xml:space="preserve"> </v>
      </c>
      <c r="Q767" s="36" t="str">
        <f t="shared" si="79"/>
        <v xml:space="preserve"> </v>
      </c>
      <c r="R767" s="29"/>
      <c r="S767" s="51"/>
      <c r="T767" s="72"/>
      <c r="U767" s="72"/>
      <c r="V767" s="72"/>
      <c r="W767" s="36"/>
      <c r="X767" s="37"/>
      <c r="Y767" s="37"/>
      <c r="Z767" s="36"/>
      <c r="AA767" s="37"/>
      <c r="AB767" s="37"/>
      <c r="AC767" s="36"/>
      <c r="AD767" s="37"/>
      <c r="AE767" s="37"/>
      <c r="AF767" s="36"/>
      <c r="AG767" s="72"/>
      <c r="AH767" s="37"/>
      <c r="AI767" s="36"/>
      <c r="AJ767" s="17"/>
      <c r="AK767" s="57"/>
    </row>
    <row r="768" spans="1:37" ht="16.5" customHeight="1">
      <c r="A768" s="30"/>
      <c r="B768" s="31"/>
      <c r="C768" s="31"/>
      <c r="D768" s="31"/>
      <c r="E768" s="33"/>
      <c r="F768" s="34"/>
      <c r="G768" s="35"/>
      <c r="H768" s="36" t="str">
        <f t="shared" si="73"/>
        <v/>
      </c>
      <c r="I768" s="34"/>
      <c r="J768" s="35"/>
      <c r="K768" s="36" t="str">
        <f t="shared" si="74"/>
        <v/>
      </c>
      <c r="L768" s="34"/>
      <c r="M768" s="37" t="str">
        <f t="shared" si="75"/>
        <v xml:space="preserve"> </v>
      </c>
      <c r="N768" s="36" t="str">
        <f t="shared" si="76"/>
        <v xml:space="preserve"> </v>
      </c>
      <c r="O768" s="38" t="str">
        <f t="shared" si="77"/>
        <v xml:space="preserve"> </v>
      </c>
      <c r="P768" s="37" t="str">
        <f t="shared" si="78"/>
        <v xml:space="preserve"> </v>
      </c>
      <c r="Q768" s="36" t="str">
        <f t="shared" si="79"/>
        <v xml:space="preserve"> </v>
      </c>
      <c r="R768" s="29"/>
      <c r="S768" s="30"/>
      <c r="T768" s="31"/>
      <c r="U768" s="31"/>
      <c r="V768" s="31"/>
      <c r="W768" s="33"/>
      <c r="X768" s="35"/>
      <c r="Y768" s="35"/>
      <c r="Z768" s="33"/>
      <c r="AA768" s="35"/>
      <c r="AB768" s="35"/>
      <c r="AC768" s="33"/>
      <c r="AD768" s="35"/>
      <c r="AE768" s="35"/>
      <c r="AF768" s="33"/>
      <c r="AG768" s="31"/>
      <c r="AH768" s="35"/>
      <c r="AI768" s="33"/>
      <c r="AJ768" s="29"/>
      <c r="AK768" s="57"/>
    </row>
    <row r="769" spans="1:37" ht="16.5" customHeight="1">
      <c r="A769" s="30"/>
      <c r="B769" s="31"/>
      <c r="C769" s="31"/>
      <c r="D769" s="31"/>
      <c r="E769" s="33"/>
      <c r="F769" s="34"/>
      <c r="G769" s="35"/>
      <c r="H769" s="36" t="str">
        <f t="shared" si="73"/>
        <v/>
      </c>
      <c r="I769" s="34"/>
      <c r="J769" s="35"/>
      <c r="K769" s="36" t="str">
        <f t="shared" si="74"/>
        <v/>
      </c>
      <c r="L769" s="34"/>
      <c r="M769" s="37" t="str">
        <f t="shared" si="75"/>
        <v xml:space="preserve"> </v>
      </c>
      <c r="N769" s="36" t="str">
        <f t="shared" si="76"/>
        <v xml:space="preserve"> </v>
      </c>
      <c r="O769" s="38" t="str">
        <f t="shared" si="77"/>
        <v xml:space="preserve"> </v>
      </c>
      <c r="P769" s="37" t="str">
        <f t="shared" si="78"/>
        <v xml:space="preserve"> </v>
      </c>
      <c r="Q769" s="36" t="str">
        <f t="shared" si="79"/>
        <v xml:space="preserve"> </v>
      </c>
      <c r="R769" s="29"/>
      <c r="S769" s="51"/>
      <c r="T769" s="72"/>
      <c r="U769" s="72"/>
      <c r="V769" s="72"/>
      <c r="W769" s="36"/>
      <c r="X769" s="37"/>
      <c r="Y769" s="37"/>
      <c r="Z769" s="36"/>
      <c r="AA769" s="37"/>
      <c r="AB769" s="37"/>
      <c r="AC769" s="36"/>
      <c r="AD769" s="37"/>
      <c r="AE769" s="37"/>
      <c r="AF769" s="36"/>
      <c r="AG769" s="72"/>
      <c r="AH769" s="37"/>
      <c r="AI769" s="36"/>
      <c r="AJ769" s="17"/>
      <c r="AK769" s="57"/>
    </row>
    <row r="770" spans="1:37" ht="16.5" customHeight="1">
      <c r="A770" s="30"/>
      <c r="B770" s="31"/>
      <c r="C770" s="31"/>
      <c r="D770" s="31"/>
      <c r="E770" s="33"/>
      <c r="F770" s="34"/>
      <c r="G770" s="35"/>
      <c r="H770" s="36" t="str">
        <f t="shared" si="73"/>
        <v/>
      </c>
      <c r="I770" s="34"/>
      <c r="J770" s="35"/>
      <c r="K770" s="36" t="str">
        <f t="shared" si="74"/>
        <v/>
      </c>
      <c r="L770" s="34"/>
      <c r="M770" s="37" t="str">
        <f t="shared" si="75"/>
        <v xml:space="preserve"> </v>
      </c>
      <c r="N770" s="36" t="str">
        <f t="shared" si="76"/>
        <v xml:space="preserve"> </v>
      </c>
      <c r="O770" s="38" t="str">
        <f t="shared" si="77"/>
        <v xml:space="preserve"> </v>
      </c>
      <c r="P770" s="37" t="str">
        <f t="shared" si="78"/>
        <v xml:space="preserve"> </v>
      </c>
      <c r="Q770" s="36" t="str">
        <f t="shared" si="79"/>
        <v xml:space="preserve"> </v>
      </c>
      <c r="R770" s="29"/>
      <c r="S770" s="30"/>
      <c r="T770" s="31"/>
      <c r="U770" s="31"/>
      <c r="V770" s="31"/>
      <c r="W770" s="33"/>
      <c r="X770" s="35"/>
      <c r="Y770" s="35"/>
      <c r="Z770" s="33"/>
      <c r="AA770" s="35"/>
      <c r="AB770" s="35"/>
      <c r="AC770" s="33"/>
      <c r="AD770" s="35"/>
      <c r="AE770" s="35"/>
      <c r="AF770" s="33"/>
      <c r="AG770" s="31"/>
      <c r="AH770" s="35"/>
      <c r="AI770" s="33"/>
      <c r="AJ770" s="29"/>
      <c r="AK770" s="57"/>
    </row>
    <row r="771" spans="1:37" ht="16.5" customHeight="1">
      <c r="A771" s="30"/>
      <c r="B771" s="31"/>
      <c r="C771" s="31"/>
      <c r="D771" s="31"/>
      <c r="E771" s="33"/>
      <c r="F771" s="34"/>
      <c r="G771" s="35"/>
      <c r="H771" s="36" t="str">
        <f t="shared" si="73"/>
        <v/>
      </c>
      <c r="I771" s="34"/>
      <c r="J771" s="35"/>
      <c r="K771" s="36" t="str">
        <f t="shared" si="74"/>
        <v/>
      </c>
      <c r="L771" s="34"/>
      <c r="M771" s="37" t="str">
        <f t="shared" si="75"/>
        <v xml:space="preserve"> </v>
      </c>
      <c r="N771" s="36" t="str">
        <f t="shared" si="76"/>
        <v xml:space="preserve"> </v>
      </c>
      <c r="O771" s="38" t="str">
        <f t="shared" si="77"/>
        <v xml:space="preserve"> </v>
      </c>
      <c r="P771" s="37" t="str">
        <f t="shared" si="78"/>
        <v xml:space="preserve"> </v>
      </c>
      <c r="Q771" s="36" t="str">
        <f t="shared" si="79"/>
        <v xml:space="preserve"> </v>
      </c>
      <c r="R771" s="29"/>
      <c r="S771" s="51"/>
      <c r="T771" s="72"/>
      <c r="U771" s="72"/>
      <c r="V771" s="72"/>
      <c r="W771" s="36"/>
      <c r="X771" s="37"/>
      <c r="Y771" s="37"/>
      <c r="Z771" s="36"/>
      <c r="AA771" s="37"/>
      <c r="AB771" s="37"/>
      <c r="AC771" s="36"/>
      <c r="AD771" s="37"/>
      <c r="AE771" s="37"/>
      <c r="AF771" s="36"/>
      <c r="AG771" s="72"/>
      <c r="AH771" s="37"/>
      <c r="AI771" s="36"/>
      <c r="AJ771" s="17"/>
      <c r="AK771" s="57"/>
    </row>
    <row r="772" spans="1:37" ht="16.5" customHeight="1">
      <c r="A772" s="30"/>
      <c r="B772" s="31"/>
      <c r="C772" s="31"/>
      <c r="D772" s="31"/>
      <c r="E772" s="33"/>
      <c r="F772" s="34"/>
      <c r="G772" s="35"/>
      <c r="H772" s="36" t="str">
        <f t="shared" si="73"/>
        <v/>
      </c>
      <c r="I772" s="34"/>
      <c r="J772" s="35"/>
      <c r="K772" s="36" t="str">
        <f t="shared" si="74"/>
        <v/>
      </c>
      <c r="L772" s="34"/>
      <c r="M772" s="37" t="str">
        <f t="shared" si="75"/>
        <v xml:space="preserve"> </v>
      </c>
      <c r="N772" s="36" t="str">
        <f t="shared" si="76"/>
        <v xml:space="preserve"> </v>
      </c>
      <c r="O772" s="38" t="str">
        <f t="shared" si="77"/>
        <v xml:space="preserve"> </v>
      </c>
      <c r="P772" s="37" t="str">
        <f t="shared" si="78"/>
        <v xml:space="preserve"> </v>
      </c>
      <c r="Q772" s="36" t="str">
        <f t="shared" si="79"/>
        <v xml:space="preserve"> </v>
      </c>
      <c r="R772" s="29"/>
      <c r="S772" s="30"/>
      <c r="T772" s="31"/>
      <c r="U772" s="31"/>
      <c r="V772" s="31"/>
      <c r="W772" s="33"/>
      <c r="X772" s="35"/>
      <c r="Y772" s="35"/>
      <c r="Z772" s="33"/>
      <c r="AA772" s="35"/>
      <c r="AB772" s="35"/>
      <c r="AC772" s="33"/>
      <c r="AD772" s="35"/>
      <c r="AE772" s="35"/>
      <c r="AF772" s="33"/>
      <c r="AG772" s="31"/>
      <c r="AH772" s="35"/>
      <c r="AI772" s="33"/>
      <c r="AJ772" s="29"/>
      <c r="AK772" s="57"/>
    </row>
    <row r="773" spans="1:37" ht="16.5" customHeight="1">
      <c r="A773" s="30"/>
      <c r="B773" s="31"/>
      <c r="C773" s="31"/>
      <c r="D773" s="31"/>
      <c r="E773" s="33"/>
      <c r="F773" s="34"/>
      <c r="G773" s="35"/>
      <c r="H773" s="36" t="str">
        <f t="shared" si="73"/>
        <v/>
      </c>
      <c r="I773" s="34"/>
      <c r="J773" s="35"/>
      <c r="K773" s="36" t="str">
        <f t="shared" si="74"/>
        <v/>
      </c>
      <c r="L773" s="34"/>
      <c r="M773" s="37" t="str">
        <f t="shared" si="75"/>
        <v xml:space="preserve"> </v>
      </c>
      <c r="N773" s="36" t="str">
        <f t="shared" si="76"/>
        <v xml:space="preserve"> </v>
      </c>
      <c r="O773" s="38" t="str">
        <f t="shared" si="77"/>
        <v xml:space="preserve"> </v>
      </c>
      <c r="P773" s="37" t="str">
        <f t="shared" si="78"/>
        <v xml:space="preserve"> </v>
      </c>
      <c r="Q773" s="36" t="str">
        <f t="shared" si="79"/>
        <v xml:space="preserve"> </v>
      </c>
      <c r="R773" s="29"/>
      <c r="S773" s="51"/>
      <c r="T773" s="72"/>
      <c r="U773" s="72"/>
      <c r="V773" s="72"/>
      <c r="W773" s="36"/>
      <c r="X773" s="37"/>
      <c r="Y773" s="37"/>
      <c r="Z773" s="36"/>
      <c r="AA773" s="37"/>
      <c r="AB773" s="37"/>
      <c r="AC773" s="36"/>
      <c r="AD773" s="37"/>
      <c r="AE773" s="37"/>
      <c r="AF773" s="36"/>
      <c r="AG773" s="72"/>
      <c r="AH773" s="37"/>
      <c r="AI773" s="36"/>
      <c r="AJ773" s="17"/>
      <c r="AK773" s="57"/>
    </row>
    <row r="774" spans="1:37" ht="16.5" customHeight="1">
      <c r="A774" s="30"/>
      <c r="B774" s="31"/>
      <c r="C774" s="31"/>
      <c r="D774" s="31"/>
      <c r="E774" s="33"/>
      <c r="F774" s="34"/>
      <c r="G774" s="35"/>
      <c r="H774" s="36" t="str">
        <f t="shared" si="73"/>
        <v/>
      </c>
      <c r="I774" s="34"/>
      <c r="J774" s="35"/>
      <c r="K774" s="36" t="str">
        <f t="shared" si="74"/>
        <v/>
      </c>
      <c r="L774" s="34"/>
      <c r="M774" s="37" t="str">
        <f t="shared" si="75"/>
        <v xml:space="preserve"> </v>
      </c>
      <c r="N774" s="36" t="str">
        <f t="shared" si="76"/>
        <v xml:space="preserve"> </v>
      </c>
      <c r="O774" s="38" t="str">
        <f t="shared" si="77"/>
        <v xml:space="preserve"> </v>
      </c>
      <c r="P774" s="37" t="str">
        <f t="shared" si="78"/>
        <v xml:space="preserve"> </v>
      </c>
      <c r="Q774" s="36" t="str">
        <f t="shared" si="79"/>
        <v xml:space="preserve"> </v>
      </c>
      <c r="R774" s="29"/>
      <c r="S774" s="30"/>
      <c r="T774" s="31"/>
      <c r="U774" s="31"/>
      <c r="V774" s="31"/>
      <c r="W774" s="33"/>
      <c r="X774" s="35"/>
      <c r="Y774" s="35"/>
      <c r="Z774" s="33"/>
      <c r="AA774" s="35"/>
      <c r="AB774" s="35"/>
      <c r="AC774" s="33"/>
      <c r="AD774" s="35"/>
      <c r="AE774" s="35"/>
      <c r="AF774" s="33"/>
      <c r="AG774" s="31"/>
      <c r="AH774" s="35"/>
      <c r="AI774" s="33"/>
      <c r="AJ774" s="29"/>
      <c r="AK774" s="57"/>
    </row>
    <row r="775" spans="1:37" ht="16.5" customHeight="1">
      <c r="A775" s="30"/>
      <c r="B775" s="31"/>
      <c r="C775" s="31"/>
      <c r="D775" s="31"/>
      <c r="E775" s="33"/>
      <c r="F775" s="34"/>
      <c r="G775" s="35"/>
      <c r="H775" s="36" t="str">
        <f t="shared" si="73"/>
        <v/>
      </c>
      <c r="I775" s="34"/>
      <c r="J775" s="35"/>
      <c r="K775" s="36" t="str">
        <f t="shared" si="74"/>
        <v/>
      </c>
      <c r="L775" s="34"/>
      <c r="M775" s="37" t="str">
        <f t="shared" si="75"/>
        <v xml:space="preserve"> </v>
      </c>
      <c r="N775" s="36" t="str">
        <f t="shared" si="76"/>
        <v xml:space="preserve"> </v>
      </c>
      <c r="O775" s="38" t="str">
        <f t="shared" si="77"/>
        <v xml:space="preserve"> </v>
      </c>
      <c r="P775" s="37" t="str">
        <f t="shared" si="78"/>
        <v xml:space="preserve"> </v>
      </c>
      <c r="Q775" s="36" t="str">
        <f t="shared" si="79"/>
        <v xml:space="preserve"> </v>
      </c>
      <c r="R775" s="29"/>
      <c r="S775" s="51"/>
      <c r="T775" s="72"/>
      <c r="U775" s="72"/>
      <c r="V775" s="72"/>
      <c r="W775" s="36"/>
      <c r="X775" s="37"/>
      <c r="Y775" s="37"/>
      <c r="Z775" s="36"/>
      <c r="AA775" s="37"/>
      <c r="AB775" s="37"/>
      <c r="AC775" s="36"/>
      <c r="AD775" s="37"/>
      <c r="AE775" s="37"/>
      <c r="AF775" s="36"/>
      <c r="AG775" s="72"/>
      <c r="AH775" s="37"/>
      <c r="AI775" s="36"/>
      <c r="AJ775" s="17"/>
      <c r="AK775" s="57"/>
    </row>
    <row r="776" spans="1:37" ht="16.5" customHeight="1">
      <c r="A776" s="30"/>
      <c r="B776" s="31"/>
      <c r="C776" s="31"/>
      <c r="D776" s="31"/>
      <c r="E776" s="33"/>
      <c r="F776" s="34"/>
      <c r="G776" s="35"/>
      <c r="H776" s="36" t="str">
        <f t="shared" si="73"/>
        <v/>
      </c>
      <c r="I776" s="34"/>
      <c r="J776" s="35"/>
      <c r="K776" s="36" t="str">
        <f t="shared" si="74"/>
        <v/>
      </c>
      <c r="L776" s="34"/>
      <c r="M776" s="37" t="str">
        <f t="shared" si="75"/>
        <v xml:space="preserve"> </v>
      </c>
      <c r="N776" s="36" t="str">
        <f t="shared" si="76"/>
        <v xml:space="preserve"> </v>
      </c>
      <c r="O776" s="38" t="str">
        <f t="shared" si="77"/>
        <v xml:space="preserve"> </v>
      </c>
      <c r="P776" s="37" t="str">
        <f t="shared" si="78"/>
        <v xml:space="preserve"> </v>
      </c>
      <c r="Q776" s="36" t="str">
        <f t="shared" si="79"/>
        <v xml:space="preserve"> </v>
      </c>
      <c r="R776" s="29"/>
      <c r="S776" s="30"/>
      <c r="T776" s="31"/>
      <c r="U776" s="31"/>
      <c r="V776" s="31"/>
      <c r="W776" s="33"/>
      <c r="X776" s="35"/>
      <c r="Y776" s="35"/>
      <c r="Z776" s="33"/>
      <c r="AA776" s="35"/>
      <c r="AB776" s="35"/>
      <c r="AC776" s="33"/>
      <c r="AD776" s="35"/>
      <c r="AE776" s="35"/>
      <c r="AF776" s="33"/>
      <c r="AG776" s="31"/>
      <c r="AH776" s="35"/>
      <c r="AI776" s="33"/>
      <c r="AJ776" s="29"/>
      <c r="AK776" s="57"/>
    </row>
    <row r="777" spans="1:37" ht="16.5" customHeight="1">
      <c r="A777" s="30"/>
      <c r="B777" s="31"/>
      <c r="C777" s="31"/>
      <c r="D777" s="31"/>
      <c r="E777" s="33"/>
      <c r="F777" s="34"/>
      <c r="G777" s="35"/>
      <c r="H777" s="36" t="str">
        <f t="shared" si="73"/>
        <v/>
      </c>
      <c r="I777" s="34"/>
      <c r="J777" s="35"/>
      <c r="K777" s="36" t="str">
        <f t="shared" si="74"/>
        <v/>
      </c>
      <c r="L777" s="34"/>
      <c r="M777" s="37" t="str">
        <f t="shared" si="75"/>
        <v xml:space="preserve"> </v>
      </c>
      <c r="N777" s="36" t="str">
        <f t="shared" si="76"/>
        <v xml:space="preserve"> </v>
      </c>
      <c r="O777" s="38" t="str">
        <f t="shared" si="77"/>
        <v xml:space="preserve"> </v>
      </c>
      <c r="P777" s="37" t="str">
        <f t="shared" si="78"/>
        <v xml:space="preserve"> </v>
      </c>
      <c r="Q777" s="36" t="str">
        <f t="shared" si="79"/>
        <v xml:space="preserve"> </v>
      </c>
      <c r="R777" s="29"/>
      <c r="S777" s="51"/>
      <c r="T777" s="72"/>
      <c r="U777" s="72"/>
      <c r="V777" s="72"/>
      <c r="W777" s="36"/>
      <c r="X777" s="37"/>
      <c r="Y777" s="37"/>
      <c r="Z777" s="36"/>
      <c r="AA777" s="37"/>
      <c r="AB777" s="37"/>
      <c r="AC777" s="36"/>
      <c r="AD777" s="37"/>
      <c r="AE777" s="37"/>
      <c r="AF777" s="36"/>
      <c r="AG777" s="72"/>
      <c r="AH777" s="37"/>
      <c r="AI777" s="36"/>
      <c r="AJ777" s="17"/>
      <c r="AK777" s="57"/>
    </row>
    <row r="778" spans="1:37" ht="16.5" customHeight="1">
      <c r="A778" s="30"/>
      <c r="B778" s="31"/>
      <c r="C778" s="31"/>
      <c r="D778" s="31"/>
      <c r="E778" s="33"/>
      <c r="F778" s="34"/>
      <c r="G778" s="35"/>
      <c r="H778" s="36" t="str">
        <f t="shared" si="73"/>
        <v/>
      </c>
      <c r="I778" s="34"/>
      <c r="J778" s="35"/>
      <c r="K778" s="36" t="str">
        <f t="shared" si="74"/>
        <v/>
      </c>
      <c r="L778" s="34"/>
      <c r="M778" s="37" t="str">
        <f t="shared" si="75"/>
        <v xml:space="preserve"> </v>
      </c>
      <c r="N778" s="36" t="str">
        <f t="shared" si="76"/>
        <v xml:space="preserve"> </v>
      </c>
      <c r="O778" s="38" t="str">
        <f t="shared" si="77"/>
        <v xml:space="preserve"> </v>
      </c>
      <c r="P778" s="37" t="str">
        <f t="shared" si="78"/>
        <v xml:space="preserve"> </v>
      </c>
      <c r="Q778" s="36" t="str">
        <f t="shared" si="79"/>
        <v xml:space="preserve"> </v>
      </c>
      <c r="R778" s="29"/>
      <c r="S778" s="30"/>
      <c r="T778" s="31"/>
      <c r="U778" s="31"/>
      <c r="V778" s="31"/>
      <c r="W778" s="33"/>
      <c r="X778" s="35"/>
      <c r="Y778" s="35"/>
      <c r="Z778" s="33"/>
      <c r="AA778" s="35"/>
      <c r="AB778" s="35"/>
      <c r="AC778" s="33"/>
      <c r="AD778" s="35"/>
      <c r="AE778" s="35"/>
      <c r="AF778" s="33"/>
      <c r="AG778" s="31"/>
      <c r="AH778" s="35"/>
      <c r="AI778" s="33"/>
      <c r="AJ778" s="29"/>
      <c r="AK778" s="57"/>
    </row>
    <row r="779" spans="1:37" ht="16.5" customHeight="1">
      <c r="A779" s="30"/>
      <c r="B779" s="31"/>
      <c r="C779" s="31"/>
      <c r="D779" s="31"/>
      <c r="E779" s="33"/>
      <c r="F779" s="34"/>
      <c r="G779" s="35"/>
      <c r="H779" s="36" t="str">
        <f t="shared" si="73"/>
        <v/>
      </c>
      <c r="I779" s="34"/>
      <c r="J779" s="35"/>
      <c r="K779" s="36" t="str">
        <f t="shared" si="74"/>
        <v/>
      </c>
      <c r="L779" s="34"/>
      <c r="M779" s="37" t="str">
        <f t="shared" si="75"/>
        <v xml:space="preserve"> </v>
      </c>
      <c r="N779" s="36" t="str">
        <f t="shared" si="76"/>
        <v xml:space="preserve"> </v>
      </c>
      <c r="O779" s="38" t="str">
        <f t="shared" si="77"/>
        <v xml:space="preserve"> </v>
      </c>
      <c r="P779" s="37" t="str">
        <f t="shared" si="78"/>
        <v xml:space="preserve"> </v>
      </c>
      <c r="Q779" s="36" t="str">
        <f t="shared" si="79"/>
        <v xml:space="preserve"> </v>
      </c>
      <c r="R779" s="29"/>
      <c r="S779" s="51"/>
      <c r="T779" s="72"/>
      <c r="U779" s="72"/>
      <c r="V779" s="72"/>
      <c r="W779" s="36"/>
      <c r="X779" s="37"/>
      <c r="Y779" s="37"/>
      <c r="Z779" s="36"/>
      <c r="AA779" s="37"/>
      <c r="AB779" s="37"/>
      <c r="AC779" s="36"/>
      <c r="AD779" s="37"/>
      <c r="AE779" s="37"/>
      <c r="AF779" s="36"/>
      <c r="AG779" s="72"/>
      <c r="AH779" s="37"/>
      <c r="AI779" s="36"/>
      <c r="AJ779" s="17"/>
      <c r="AK779" s="57"/>
    </row>
    <row r="780" spans="1:37" ht="16.5" customHeight="1">
      <c r="A780" s="30"/>
      <c r="B780" s="31"/>
      <c r="C780" s="31"/>
      <c r="D780" s="31"/>
      <c r="E780" s="33"/>
      <c r="F780" s="34"/>
      <c r="G780" s="35"/>
      <c r="H780" s="36" t="str">
        <f t="shared" si="73"/>
        <v/>
      </c>
      <c r="I780" s="34"/>
      <c r="J780" s="35"/>
      <c r="K780" s="36" t="str">
        <f t="shared" si="74"/>
        <v/>
      </c>
      <c r="L780" s="34"/>
      <c r="M780" s="37" t="str">
        <f t="shared" si="75"/>
        <v xml:space="preserve"> </v>
      </c>
      <c r="N780" s="36" t="str">
        <f t="shared" si="76"/>
        <v xml:space="preserve"> </v>
      </c>
      <c r="O780" s="38" t="str">
        <f t="shared" si="77"/>
        <v xml:space="preserve"> </v>
      </c>
      <c r="P780" s="37" t="str">
        <f t="shared" si="78"/>
        <v xml:space="preserve"> </v>
      </c>
      <c r="Q780" s="36" t="str">
        <f t="shared" si="79"/>
        <v xml:space="preserve"> </v>
      </c>
      <c r="R780" s="29"/>
      <c r="S780" s="30"/>
      <c r="T780" s="31"/>
      <c r="U780" s="31"/>
      <c r="V780" s="31"/>
      <c r="W780" s="33"/>
      <c r="X780" s="35"/>
      <c r="Y780" s="35"/>
      <c r="Z780" s="33"/>
      <c r="AA780" s="35"/>
      <c r="AB780" s="35"/>
      <c r="AC780" s="33"/>
      <c r="AD780" s="35"/>
      <c r="AE780" s="35"/>
      <c r="AF780" s="33"/>
      <c r="AG780" s="31"/>
      <c r="AH780" s="35"/>
      <c r="AI780" s="33"/>
      <c r="AJ780" s="29"/>
      <c r="AK780" s="57"/>
    </row>
    <row r="781" spans="1:37" ht="16.5" customHeight="1">
      <c r="A781" s="30"/>
      <c r="B781" s="31"/>
      <c r="C781" s="31"/>
      <c r="D781" s="31"/>
      <c r="E781" s="33"/>
      <c r="F781" s="34"/>
      <c r="G781" s="35"/>
      <c r="H781" s="36" t="str">
        <f t="shared" si="73"/>
        <v/>
      </c>
      <c r="I781" s="34"/>
      <c r="J781" s="35"/>
      <c r="K781" s="36" t="str">
        <f t="shared" si="74"/>
        <v/>
      </c>
      <c r="L781" s="34"/>
      <c r="M781" s="37" t="str">
        <f t="shared" si="75"/>
        <v xml:space="preserve"> </v>
      </c>
      <c r="N781" s="36" t="str">
        <f t="shared" si="76"/>
        <v xml:space="preserve"> </v>
      </c>
      <c r="O781" s="38" t="str">
        <f t="shared" si="77"/>
        <v xml:space="preserve"> </v>
      </c>
      <c r="P781" s="37" t="str">
        <f t="shared" si="78"/>
        <v xml:space="preserve"> </v>
      </c>
      <c r="Q781" s="36" t="str">
        <f t="shared" si="79"/>
        <v xml:space="preserve"> </v>
      </c>
      <c r="R781" s="29"/>
      <c r="S781" s="51"/>
      <c r="T781" s="72"/>
      <c r="U781" s="72"/>
      <c r="V781" s="72"/>
      <c r="W781" s="36"/>
      <c r="X781" s="37"/>
      <c r="Y781" s="37"/>
      <c r="Z781" s="36"/>
      <c r="AA781" s="37"/>
      <c r="AB781" s="37"/>
      <c r="AC781" s="36"/>
      <c r="AD781" s="37"/>
      <c r="AE781" s="37"/>
      <c r="AF781" s="36"/>
      <c r="AG781" s="72"/>
      <c r="AH781" s="37"/>
      <c r="AI781" s="36"/>
      <c r="AJ781" s="17"/>
      <c r="AK781" s="57"/>
    </row>
    <row r="782" spans="1:37" ht="16.5" customHeight="1">
      <c r="A782" s="30"/>
      <c r="B782" s="31"/>
      <c r="C782" s="31"/>
      <c r="D782" s="31"/>
      <c r="E782" s="33"/>
      <c r="F782" s="34"/>
      <c r="G782" s="35"/>
      <c r="H782" s="36" t="str">
        <f t="shared" si="73"/>
        <v/>
      </c>
      <c r="I782" s="34"/>
      <c r="J782" s="35"/>
      <c r="K782" s="36" t="str">
        <f t="shared" si="74"/>
        <v/>
      </c>
      <c r="L782" s="34"/>
      <c r="M782" s="37" t="str">
        <f t="shared" si="75"/>
        <v xml:space="preserve"> </v>
      </c>
      <c r="N782" s="36" t="str">
        <f t="shared" si="76"/>
        <v xml:space="preserve"> </v>
      </c>
      <c r="O782" s="38" t="str">
        <f t="shared" si="77"/>
        <v xml:space="preserve"> </v>
      </c>
      <c r="P782" s="37" t="str">
        <f t="shared" si="78"/>
        <v xml:space="preserve"> </v>
      </c>
      <c r="Q782" s="36" t="str">
        <f t="shared" si="79"/>
        <v xml:space="preserve"> </v>
      </c>
      <c r="R782" s="29"/>
      <c r="S782" s="30"/>
      <c r="T782" s="31"/>
      <c r="U782" s="31"/>
      <c r="V782" s="31"/>
      <c r="W782" s="33"/>
      <c r="X782" s="35"/>
      <c r="Y782" s="35"/>
      <c r="Z782" s="33"/>
      <c r="AA782" s="35"/>
      <c r="AB782" s="35"/>
      <c r="AC782" s="33"/>
      <c r="AD782" s="35"/>
      <c r="AE782" s="35"/>
      <c r="AF782" s="33"/>
      <c r="AG782" s="31"/>
      <c r="AH782" s="35"/>
      <c r="AI782" s="33"/>
      <c r="AJ782" s="29"/>
      <c r="AK782" s="57"/>
    </row>
    <row r="783" spans="1:37" ht="16.5" customHeight="1">
      <c r="A783" s="30"/>
      <c r="B783" s="31"/>
      <c r="C783" s="31"/>
      <c r="D783" s="31"/>
      <c r="E783" s="33"/>
      <c r="F783" s="34"/>
      <c r="G783" s="35"/>
      <c r="H783" s="36" t="str">
        <f t="shared" si="73"/>
        <v/>
      </c>
      <c r="I783" s="34"/>
      <c r="J783" s="35"/>
      <c r="K783" s="36" t="str">
        <f t="shared" si="74"/>
        <v/>
      </c>
      <c r="L783" s="34"/>
      <c r="M783" s="37" t="str">
        <f t="shared" si="75"/>
        <v xml:space="preserve"> </v>
      </c>
      <c r="N783" s="36" t="str">
        <f t="shared" si="76"/>
        <v xml:space="preserve"> </v>
      </c>
      <c r="O783" s="38" t="str">
        <f t="shared" si="77"/>
        <v xml:space="preserve"> </v>
      </c>
      <c r="P783" s="37" t="str">
        <f t="shared" si="78"/>
        <v xml:space="preserve"> </v>
      </c>
      <c r="Q783" s="36" t="str">
        <f t="shared" si="79"/>
        <v xml:space="preserve"> </v>
      </c>
      <c r="R783" s="29"/>
      <c r="S783" s="51"/>
      <c r="T783" s="72"/>
      <c r="U783" s="72"/>
      <c r="V783" s="72"/>
      <c r="W783" s="36"/>
      <c r="X783" s="37"/>
      <c r="Y783" s="37"/>
      <c r="Z783" s="36"/>
      <c r="AA783" s="37"/>
      <c r="AB783" s="37"/>
      <c r="AC783" s="36"/>
      <c r="AD783" s="37"/>
      <c r="AE783" s="37"/>
      <c r="AF783" s="36"/>
      <c r="AG783" s="72"/>
      <c r="AH783" s="37"/>
      <c r="AI783" s="36"/>
      <c r="AJ783" s="17"/>
      <c r="AK783" s="57"/>
    </row>
    <row r="784" spans="1:37" ht="16.5" customHeight="1">
      <c r="A784" s="30"/>
      <c r="B784" s="31"/>
      <c r="C784" s="31"/>
      <c r="D784" s="31"/>
      <c r="E784" s="33"/>
      <c r="F784" s="34"/>
      <c r="G784" s="35"/>
      <c r="H784" s="36" t="str">
        <f t="shared" si="73"/>
        <v/>
      </c>
      <c r="I784" s="34"/>
      <c r="J784" s="35"/>
      <c r="K784" s="36" t="str">
        <f t="shared" si="74"/>
        <v/>
      </c>
      <c r="L784" s="34"/>
      <c r="M784" s="37" t="str">
        <f t="shared" si="75"/>
        <v xml:space="preserve"> </v>
      </c>
      <c r="N784" s="36" t="str">
        <f t="shared" si="76"/>
        <v xml:space="preserve"> </v>
      </c>
      <c r="O784" s="38" t="str">
        <f t="shared" si="77"/>
        <v xml:space="preserve"> </v>
      </c>
      <c r="P784" s="37" t="str">
        <f t="shared" si="78"/>
        <v xml:space="preserve"> </v>
      </c>
      <c r="Q784" s="36" t="str">
        <f t="shared" si="79"/>
        <v xml:space="preserve"> </v>
      </c>
      <c r="R784" s="29"/>
      <c r="S784" s="30"/>
      <c r="T784" s="31"/>
      <c r="U784" s="31"/>
      <c r="V784" s="31"/>
      <c r="W784" s="33"/>
      <c r="X784" s="35"/>
      <c r="Y784" s="35"/>
      <c r="Z784" s="33"/>
      <c r="AA784" s="35"/>
      <c r="AB784" s="35"/>
      <c r="AC784" s="33"/>
      <c r="AD784" s="35"/>
      <c r="AE784" s="35"/>
      <c r="AF784" s="33"/>
      <c r="AG784" s="31"/>
      <c r="AH784" s="35"/>
      <c r="AI784" s="33"/>
      <c r="AJ784" s="29"/>
      <c r="AK784" s="57"/>
    </row>
    <row r="785" spans="1:37" ht="16.5" customHeight="1">
      <c r="A785" s="30"/>
      <c r="B785" s="31"/>
      <c r="C785" s="31"/>
      <c r="D785" s="31"/>
      <c r="E785" s="33"/>
      <c r="F785" s="34"/>
      <c r="G785" s="35"/>
      <c r="H785" s="36" t="str">
        <f t="shared" si="73"/>
        <v/>
      </c>
      <c r="I785" s="34"/>
      <c r="J785" s="35"/>
      <c r="K785" s="36" t="str">
        <f t="shared" si="74"/>
        <v/>
      </c>
      <c r="L785" s="34"/>
      <c r="M785" s="37" t="str">
        <f t="shared" si="75"/>
        <v xml:space="preserve"> </v>
      </c>
      <c r="N785" s="36" t="str">
        <f t="shared" si="76"/>
        <v xml:space="preserve"> </v>
      </c>
      <c r="O785" s="38" t="str">
        <f t="shared" si="77"/>
        <v xml:space="preserve"> </v>
      </c>
      <c r="P785" s="37" t="str">
        <f t="shared" si="78"/>
        <v xml:space="preserve"> </v>
      </c>
      <c r="Q785" s="36" t="str">
        <f t="shared" si="79"/>
        <v xml:space="preserve"> </v>
      </c>
      <c r="R785" s="29"/>
      <c r="S785" s="51"/>
      <c r="T785" s="72"/>
      <c r="U785" s="72"/>
      <c r="V785" s="72"/>
      <c r="W785" s="36"/>
      <c r="X785" s="37"/>
      <c r="Y785" s="37"/>
      <c r="Z785" s="36"/>
      <c r="AA785" s="37"/>
      <c r="AB785" s="37"/>
      <c r="AC785" s="36"/>
      <c r="AD785" s="37"/>
      <c r="AE785" s="37"/>
      <c r="AF785" s="36"/>
      <c r="AG785" s="72"/>
      <c r="AH785" s="37"/>
      <c r="AI785" s="36"/>
      <c r="AJ785" s="17"/>
      <c r="AK785" s="57"/>
    </row>
    <row r="786" spans="1:37" ht="16.5" customHeight="1">
      <c r="A786" s="30"/>
      <c r="B786" s="31"/>
      <c r="C786" s="31"/>
      <c r="D786" s="31"/>
      <c r="E786" s="33"/>
      <c r="F786" s="34"/>
      <c r="G786" s="35"/>
      <c r="H786" s="36" t="str">
        <f t="shared" si="73"/>
        <v/>
      </c>
      <c r="I786" s="34"/>
      <c r="J786" s="35"/>
      <c r="K786" s="36" t="str">
        <f t="shared" si="74"/>
        <v/>
      </c>
      <c r="L786" s="34"/>
      <c r="M786" s="37" t="str">
        <f t="shared" si="75"/>
        <v xml:space="preserve"> </v>
      </c>
      <c r="N786" s="36" t="str">
        <f t="shared" si="76"/>
        <v xml:space="preserve"> </v>
      </c>
      <c r="O786" s="38" t="str">
        <f t="shared" si="77"/>
        <v xml:space="preserve"> </v>
      </c>
      <c r="P786" s="37" t="str">
        <f t="shared" si="78"/>
        <v xml:space="preserve"> </v>
      </c>
      <c r="Q786" s="36" t="str">
        <f t="shared" si="79"/>
        <v xml:space="preserve"> </v>
      </c>
      <c r="R786" s="29"/>
      <c r="S786" s="30"/>
      <c r="T786" s="31"/>
      <c r="U786" s="31"/>
      <c r="V786" s="31"/>
      <c r="W786" s="33"/>
      <c r="X786" s="35"/>
      <c r="Y786" s="35"/>
      <c r="Z786" s="33"/>
      <c r="AA786" s="35"/>
      <c r="AB786" s="35"/>
      <c r="AC786" s="33"/>
      <c r="AD786" s="35"/>
      <c r="AE786" s="35"/>
      <c r="AF786" s="33"/>
      <c r="AG786" s="31"/>
      <c r="AH786" s="35"/>
      <c r="AI786" s="33"/>
      <c r="AJ786" s="29"/>
      <c r="AK786" s="57"/>
    </row>
    <row r="787" spans="1:37" ht="16.5" customHeight="1">
      <c r="A787" s="30"/>
      <c r="B787" s="31"/>
      <c r="C787" s="31"/>
      <c r="D787" s="31"/>
      <c r="E787" s="33"/>
      <c r="F787" s="34"/>
      <c r="G787" s="35"/>
      <c r="H787" s="36" t="str">
        <f t="shared" si="73"/>
        <v/>
      </c>
      <c r="I787" s="34"/>
      <c r="J787" s="35"/>
      <c r="K787" s="36" t="str">
        <f t="shared" si="74"/>
        <v/>
      </c>
      <c r="L787" s="34"/>
      <c r="M787" s="37" t="str">
        <f t="shared" si="75"/>
        <v xml:space="preserve"> </v>
      </c>
      <c r="N787" s="36" t="str">
        <f t="shared" si="76"/>
        <v xml:space="preserve"> </v>
      </c>
      <c r="O787" s="38" t="str">
        <f t="shared" si="77"/>
        <v xml:space="preserve"> </v>
      </c>
      <c r="P787" s="37" t="str">
        <f t="shared" si="78"/>
        <v xml:space="preserve"> </v>
      </c>
      <c r="Q787" s="36" t="str">
        <f t="shared" si="79"/>
        <v xml:space="preserve"> </v>
      </c>
      <c r="R787" s="29"/>
      <c r="S787" s="51"/>
      <c r="T787" s="72"/>
      <c r="U787" s="72"/>
      <c r="V787" s="72"/>
      <c r="W787" s="36"/>
      <c r="X787" s="37"/>
      <c r="Y787" s="37"/>
      <c r="Z787" s="36"/>
      <c r="AA787" s="37"/>
      <c r="AB787" s="37"/>
      <c r="AC787" s="36"/>
      <c r="AD787" s="37"/>
      <c r="AE787" s="37"/>
      <c r="AF787" s="36"/>
      <c r="AG787" s="72"/>
      <c r="AH787" s="37"/>
      <c r="AI787" s="36"/>
      <c r="AJ787" s="17"/>
      <c r="AK787" s="57"/>
    </row>
    <row r="788" spans="1:37" ht="16.5" customHeight="1">
      <c r="A788" s="30"/>
      <c r="B788" s="31"/>
      <c r="C788" s="31"/>
      <c r="D788" s="31"/>
      <c r="E788" s="33"/>
      <c r="F788" s="34"/>
      <c r="G788" s="35"/>
      <c r="H788" s="36" t="str">
        <f t="shared" si="73"/>
        <v/>
      </c>
      <c r="I788" s="34"/>
      <c r="J788" s="35"/>
      <c r="K788" s="36" t="str">
        <f t="shared" si="74"/>
        <v/>
      </c>
      <c r="L788" s="34"/>
      <c r="M788" s="37" t="str">
        <f t="shared" si="75"/>
        <v xml:space="preserve"> </v>
      </c>
      <c r="N788" s="36" t="str">
        <f t="shared" si="76"/>
        <v xml:space="preserve"> </v>
      </c>
      <c r="O788" s="38" t="str">
        <f t="shared" si="77"/>
        <v xml:space="preserve"> </v>
      </c>
      <c r="P788" s="37" t="str">
        <f t="shared" si="78"/>
        <v xml:space="preserve"> </v>
      </c>
      <c r="Q788" s="36" t="str">
        <f t="shared" si="79"/>
        <v xml:space="preserve"> </v>
      </c>
      <c r="R788" s="29"/>
      <c r="S788" s="30"/>
      <c r="T788" s="31"/>
      <c r="U788" s="31"/>
      <c r="V788" s="31"/>
      <c r="W788" s="33"/>
      <c r="X788" s="35"/>
      <c r="Y788" s="35"/>
      <c r="Z788" s="33"/>
      <c r="AA788" s="35"/>
      <c r="AB788" s="35"/>
      <c r="AC788" s="33"/>
      <c r="AD788" s="35"/>
      <c r="AE788" s="35"/>
      <c r="AF788" s="33"/>
      <c r="AG788" s="31"/>
      <c r="AH788" s="35"/>
      <c r="AI788" s="33"/>
      <c r="AJ788" s="29"/>
      <c r="AK788" s="57"/>
    </row>
    <row r="789" spans="1:37" ht="16.5" customHeight="1">
      <c r="A789" s="30"/>
      <c r="B789" s="31"/>
      <c r="C789" s="31"/>
      <c r="D789" s="31"/>
      <c r="E789" s="33"/>
      <c r="F789" s="34"/>
      <c r="G789" s="35"/>
      <c r="H789" s="36" t="str">
        <f t="shared" si="73"/>
        <v/>
      </c>
      <c r="I789" s="34"/>
      <c r="J789" s="35"/>
      <c r="K789" s="36" t="str">
        <f t="shared" si="74"/>
        <v/>
      </c>
      <c r="L789" s="34"/>
      <c r="M789" s="37" t="str">
        <f t="shared" si="75"/>
        <v xml:space="preserve"> </v>
      </c>
      <c r="N789" s="36" t="str">
        <f t="shared" si="76"/>
        <v xml:space="preserve"> </v>
      </c>
      <c r="O789" s="38" t="str">
        <f t="shared" si="77"/>
        <v xml:space="preserve"> </v>
      </c>
      <c r="P789" s="37" t="str">
        <f t="shared" si="78"/>
        <v xml:space="preserve"> </v>
      </c>
      <c r="Q789" s="36" t="str">
        <f t="shared" si="79"/>
        <v xml:space="preserve"> </v>
      </c>
      <c r="R789" s="29"/>
      <c r="S789" s="51"/>
      <c r="T789" s="72"/>
      <c r="U789" s="72"/>
      <c r="V789" s="72"/>
      <c r="W789" s="36"/>
      <c r="X789" s="37"/>
      <c r="Y789" s="37"/>
      <c r="Z789" s="36"/>
      <c r="AA789" s="37"/>
      <c r="AB789" s="37"/>
      <c r="AC789" s="36"/>
      <c r="AD789" s="37"/>
      <c r="AE789" s="37"/>
      <c r="AF789" s="36"/>
      <c r="AG789" s="72"/>
      <c r="AH789" s="37"/>
      <c r="AI789" s="36"/>
      <c r="AJ789" s="17"/>
      <c r="AK789" s="57"/>
    </row>
    <row r="790" spans="1:37" ht="16.5" customHeight="1">
      <c r="A790" s="30"/>
      <c r="B790" s="31"/>
      <c r="C790" s="31"/>
      <c r="D790" s="31"/>
      <c r="E790" s="33"/>
      <c r="F790" s="34"/>
      <c r="G790" s="35"/>
      <c r="H790" s="36" t="str">
        <f t="shared" si="73"/>
        <v/>
      </c>
      <c r="I790" s="34"/>
      <c r="J790" s="35"/>
      <c r="K790" s="36" t="str">
        <f t="shared" si="74"/>
        <v/>
      </c>
      <c r="L790" s="34"/>
      <c r="M790" s="37" t="str">
        <f t="shared" si="75"/>
        <v xml:space="preserve"> </v>
      </c>
      <c r="N790" s="36" t="str">
        <f t="shared" si="76"/>
        <v xml:space="preserve"> </v>
      </c>
      <c r="O790" s="38" t="str">
        <f t="shared" si="77"/>
        <v xml:space="preserve"> </v>
      </c>
      <c r="P790" s="37" t="str">
        <f t="shared" si="78"/>
        <v xml:space="preserve"> </v>
      </c>
      <c r="Q790" s="36" t="str">
        <f t="shared" si="79"/>
        <v xml:space="preserve"> </v>
      </c>
      <c r="R790" s="29"/>
      <c r="S790" s="30"/>
      <c r="T790" s="31"/>
      <c r="U790" s="31"/>
      <c r="V790" s="31"/>
      <c r="W790" s="33"/>
      <c r="X790" s="35"/>
      <c r="Y790" s="35"/>
      <c r="Z790" s="33"/>
      <c r="AA790" s="35"/>
      <c r="AB790" s="35"/>
      <c r="AC790" s="33"/>
      <c r="AD790" s="35"/>
      <c r="AE790" s="35"/>
      <c r="AF790" s="33"/>
      <c r="AG790" s="31"/>
      <c r="AH790" s="35"/>
      <c r="AI790" s="33"/>
      <c r="AJ790" s="29"/>
      <c r="AK790" s="57"/>
    </row>
    <row r="791" spans="1:37" ht="16.5" customHeight="1">
      <c r="A791" s="30"/>
      <c r="B791" s="31"/>
      <c r="C791" s="31"/>
      <c r="D791" s="31"/>
      <c r="E791" s="33"/>
      <c r="F791" s="34"/>
      <c r="G791" s="35"/>
      <c r="H791" s="36" t="str">
        <f t="shared" si="73"/>
        <v/>
      </c>
      <c r="I791" s="34"/>
      <c r="J791" s="35"/>
      <c r="K791" s="36" t="str">
        <f t="shared" si="74"/>
        <v/>
      </c>
      <c r="L791" s="34"/>
      <c r="M791" s="37" t="str">
        <f t="shared" si="75"/>
        <v xml:space="preserve"> </v>
      </c>
      <c r="N791" s="36" t="str">
        <f t="shared" si="76"/>
        <v xml:space="preserve"> </v>
      </c>
      <c r="O791" s="38" t="str">
        <f t="shared" si="77"/>
        <v xml:space="preserve"> </v>
      </c>
      <c r="P791" s="37" t="str">
        <f t="shared" si="78"/>
        <v xml:space="preserve"> </v>
      </c>
      <c r="Q791" s="36" t="str">
        <f t="shared" si="79"/>
        <v xml:space="preserve"> </v>
      </c>
      <c r="R791" s="29"/>
      <c r="S791" s="51"/>
      <c r="T791" s="72"/>
      <c r="U791" s="72"/>
      <c r="V791" s="72"/>
      <c r="W791" s="36"/>
      <c r="X791" s="37"/>
      <c r="Y791" s="37"/>
      <c r="Z791" s="36"/>
      <c r="AA791" s="37"/>
      <c r="AB791" s="37"/>
      <c r="AC791" s="36"/>
      <c r="AD791" s="37"/>
      <c r="AE791" s="37"/>
      <c r="AF791" s="36"/>
      <c r="AG791" s="72"/>
      <c r="AH791" s="37"/>
      <c r="AI791" s="36"/>
      <c r="AJ791" s="17"/>
      <c r="AK791" s="57"/>
    </row>
    <row r="792" spans="1:37" ht="16.5" customHeight="1">
      <c r="A792" s="30"/>
      <c r="B792" s="31"/>
      <c r="C792" s="31"/>
      <c r="D792" s="31"/>
      <c r="E792" s="33"/>
      <c r="F792" s="34"/>
      <c r="G792" s="35"/>
      <c r="H792" s="36" t="str">
        <f t="shared" si="73"/>
        <v/>
      </c>
      <c r="I792" s="34"/>
      <c r="J792" s="35"/>
      <c r="K792" s="36" t="str">
        <f t="shared" si="74"/>
        <v/>
      </c>
      <c r="L792" s="34"/>
      <c r="M792" s="37" t="str">
        <f t="shared" si="75"/>
        <v xml:space="preserve"> </v>
      </c>
      <c r="N792" s="36" t="str">
        <f t="shared" si="76"/>
        <v xml:space="preserve"> </v>
      </c>
      <c r="O792" s="38" t="str">
        <f t="shared" si="77"/>
        <v xml:space="preserve"> </v>
      </c>
      <c r="P792" s="37" t="str">
        <f t="shared" si="78"/>
        <v xml:space="preserve"> </v>
      </c>
      <c r="Q792" s="36" t="str">
        <f t="shared" si="79"/>
        <v xml:space="preserve"> </v>
      </c>
      <c r="R792" s="29"/>
      <c r="S792" s="30"/>
      <c r="T792" s="31"/>
      <c r="U792" s="31"/>
      <c r="V792" s="31"/>
      <c r="W792" s="33"/>
      <c r="X792" s="35"/>
      <c r="Y792" s="35"/>
      <c r="Z792" s="33"/>
      <c r="AA792" s="35"/>
      <c r="AB792" s="35"/>
      <c r="AC792" s="33"/>
      <c r="AD792" s="35"/>
      <c r="AE792" s="35"/>
      <c r="AF792" s="33"/>
      <c r="AG792" s="31"/>
      <c r="AH792" s="35"/>
      <c r="AI792" s="33"/>
      <c r="AJ792" s="29"/>
      <c r="AK792" s="57"/>
    </row>
    <row r="793" spans="1:37" ht="16.5" customHeight="1">
      <c r="A793" s="30"/>
      <c r="B793" s="31"/>
      <c r="C793" s="31"/>
      <c r="D793" s="31"/>
      <c r="E793" s="33"/>
      <c r="F793" s="34"/>
      <c r="G793" s="35"/>
      <c r="H793" s="36" t="str">
        <f t="shared" si="73"/>
        <v/>
      </c>
      <c r="I793" s="34"/>
      <c r="J793" s="35"/>
      <c r="K793" s="36" t="str">
        <f t="shared" si="74"/>
        <v/>
      </c>
      <c r="L793" s="34"/>
      <c r="M793" s="37" t="str">
        <f t="shared" si="75"/>
        <v xml:space="preserve"> </v>
      </c>
      <c r="N793" s="36" t="str">
        <f t="shared" si="76"/>
        <v xml:space="preserve"> </v>
      </c>
      <c r="O793" s="38" t="str">
        <f t="shared" si="77"/>
        <v xml:space="preserve"> </v>
      </c>
      <c r="P793" s="37" t="str">
        <f t="shared" si="78"/>
        <v xml:space="preserve"> </v>
      </c>
      <c r="Q793" s="36" t="str">
        <f t="shared" si="79"/>
        <v xml:space="preserve"> </v>
      </c>
      <c r="R793" s="29"/>
      <c r="S793" s="51"/>
      <c r="T793" s="72"/>
      <c r="U793" s="72"/>
      <c r="V793" s="72"/>
      <c r="W793" s="36"/>
      <c r="X793" s="37"/>
      <c r="Y793" s="37"/>
      <c r="Z793" s="36"/>
      <c r="AA793" s="37"/>
      <c r="AB793" s="37"/>
      <c r="AC793" s="36"/>
      <c r="AD793" s="37"/>
      <c r="AE793" s="37"/>
      <c r="AF793" s="36"/>
      <c r="AG793" s="72"/>
      <c r="AH793" s="37"/>
      <c r="AI793" s="36"/>
      <c r="AJ793" s="17"/>
      <c r="AK793" s="57"/>
    </row>
    <row r="794" spans="1:37" ht="16.5" customHeight="1">
      <c r="A794" s="30"/>
      <c r="B794" s="31"/>
      <c r="C794" s="31"/>
      <c r="D794" s="31"/>
      <c r="E794" s="33"/>
      <c r="F794" s="34"/>
      <c r="G794" s="35"/>
      <c r="H794" s="36" t="str">
        <f t="shared" si="73"/>
        <v/>
      </c>
      <c r="I794" s="34"/>
      <c r="J794" s="35"/>
      <c r="K794" s="36" t="str">
        <f t="shared" si="74"/>
        <v/>
      </c>
      <c r="L794" s="34"/>
      <c r="M794" s="37" t="str">
        <f t="shared" si="75"/>
        <v xml:space="preserve"> </v>
      </c>
      <c r="N794" s="36" t="str">
        <f t="shared" si="76"/>
        <v xml:space="preserve"> </v>
      </c>
      <c r="O794" s="38" t="str">
        <f t="shared" si="77"/>
        <v xml:space="preserve"> </v>
      </c>
      <c r="P794" s="37" t="str">
        <f t="shared" si="78"/>
        <v xml:space="preserve"> </v>
      </c>
      <c r="Q794" s="36" t="str">
        <f t="shared" si="79"/>
        <v xml:space="preserve"> </v>
      </c>
      <c r="R794" s="29"/>
      <c r="S794" s="30"/>
      <c r="T794" s="31"/>
      <c r="U794" s="31"/>
      <c r="V794" s="31"/>
      <c r="W794" s="33"/>
      <c r="X794" s="35"/>
      <c r="Y794" s="35"/>
      <c r="Z794" s="33"/>
      <c r="AA794" s="35"/>
      <c r="AB794" s="35"/>
      <c r="AC794" s="33"/>
      <c r="AD794" s="35"/>
      <c r="AE794" s="35"/>
      <c r="AF794" s="33"/>
      <c r="AG794" s="31"/>
      <c r="AH794" s="35"/>
      <c r="AI794" s="33"/>
      <c r="AJ794" s="29"/>
      <c r="AK794" s="57"/>
    </row>
    <row r="795" spans="1:37" ht="16.5" customHeight="1">
      <c r="A795" s="30"/>
      <c r="B795" s="31"/>
      <c r="C795" s="31"/>
      <c r="D795" s="31"/>
      <c r="E795" s="33"/>
      <c r="F795" s="34"/>
      <c r="G795" s="35"/>
      <c r="H795" s="36" t="str">
        <f t="shared" si="73"/>
        <v/>
      </c>
      <c r="I795" s="34"/>
      <c r="J795" s="35"/>
      <c r="K795" s="36" t="str">
        <f t="shared" si="74"/>
        <v/>
      </c>
      <c r="L795" s="34"/>
      <c r="M795" s="37" t="str">
        <f t="shared" si="75"/>
        <v xml:space="preserve"> </v>
      </c>
      <c r="N795" s="36" t="str">
        <f t="shared" si="76"/>
        <v xml:space="preserve"> </v>
      </c>
      <c r="O795" s="38" t="str">
        <f t="shared" si="77"/>
        <v xml:space="preserve"> </v>
      </c>
      <c r="P795" s="37" t="str">
        <f t="shared" si="78"/>
        <v xml:space="preserve"> </v>
      </c>
      <c r="Q795" s="36" t="str">
        <f t="shared" si="79"/>
        <v xml:space="preserve"> </v>
      </c>
      <c r="R795" s="29"/>
      <c r="S795" s="51"/>
      <c r="T795" s="72"/>
      <c r="U795" s="72"/>
      <c r="V795" s="72"/>
      <c r="W795" s="36"/>
      <c r="X795" s="37"/>
      <c r="Y795" s="37"/>
      <c r="Z795" s="36"/>
      <c r="AA795" s="37"/>
      <c r="AB795" s="37"/>
      <c r="AC795" s="36"/>
      <c r="AD795" s="37"/>
      <c r="AE795" s="37"/>
      <c r="AF795" s="36"/>
      <c r="AG795" s="72"/>
      <c r="AH795" s="37"/>
      <c r="AI795" s="36"/>
      <c r="AJ795" s="17"/>
      <c r="AK795" s="57"/>
    </row>
    <row r="796" spans="1:37" ht="16.5" customHeight="1">
      <c r="A796" s="30"/>
      <c r="B796" s="31"/>
      <c r="C796" s="31"/>
      <c r="D796" s="31"/>
      <c r="E796" s="33"/>
      <c r="F796" s="34"/>
      <c r="G796" s="35"/>
      <c r="H796" s="36" t="str">
        <f t="shared" si="73"/>
        <v/>
      </c>
      <c r="I796" s="34"/>
      <c r="J796" s="35"/>
      <c r="K796" s="36" t="str">
        <f t="shared" si="74"/>
        <v/>
      </c>
      <c r="L796" s="34"/>
      <c r="M796" s="37" t="str">
        <f t="shared" si="75"/>
        <v xml:space="preserve"> </v>
      </c>
      <c r="N796" s="36" t="str">
        <f t="shared" si="76"/>
        <v xml:space="preserve"> </v>
      </c>
      <c r="O796" s="38" t="str">
        <f t="shared" si="77"/>
        <v xml:space="preserve"> </v>
      </c>
      <c r="P796" s="37" t="str">
        <f t="shared" si="78"/>
        <v xml:space="preserve"> </v>
      </c>
      <c r="Q796" s="36" t="str">
        <f t="shared" si="79"/>
        <v xml:space="preserve"> </v>
      </c>
      <c r="R796" s="29"/>
      <c r="S796" s="30"/>
      <c r="T796" s="31"/>
      <c r="U796" s="31"/>
      <c r="V796" s="31"/>
      <c r="W796" s="33"/>
      <c r="X796" s="35"/>
      <c r="Y796" s="35"/>
      <c r="Z796" s="33"/>
      <c r="AA796" s="35"/>
      <c r="AB796" s="35"/>
      <c r="AC796" s="33"/>
      <c r="AD796" s="35"/>
      <c r="AE796" s="35"/>
      <c r="AF796" s="33"/>
      <c r="AG796" s="31"/>
      <c r="AH796" s="35"/>
      <c r="AI796" s="33"/>
      <c r="AJ796" s="29"/>
      <c r="AK796" s="57"/>
    </row>
    <row r="797" spans="1:37" ht="16.5" customHeight="1">
      <c r="A797" s="30"/>
      <c r="B797" s="31"/>
      <c r="C797" s="31"/>
      <c r="D797" s="31"/>
      <c r="E797" s="33"/>
      <c r="F797" s="34"/>
      <c r="G797" s="35"/>
      <c r="H797" s="36" t="str">
        <f t="shared" si="73"/>
        <v/>
      </c>
      <c r="I797" s="34"/>
      <c r="J797" s="35"/>
      <c r="K797" s="36" t="str">
        <f t="shared" si="74"/>
        <v/>
      </c>
      <c r="L797" s="34"/>
      <c r="M797" s="37" t="str">
        <f t="shared" si="75"/>
        <v xml:space="preserve"> </v>
      </c>
      <c r="N797" s="36" t="str">
        <f t="shared" si="76"/>
        <v xml:space="preserve"> </v>
      </c>
      <c r="O797" s="38" t="str">
        <f t="shared" si="77"/>
        <v xml:space="preserve"> </v>
      </c>
      <c r="P797" s="37" t="str">
        <f t="shared" si="78"/>
        <v xml:space="preserve"> </v>
      </c>
      <c r="Q797" s="36" t="str">
        <f t="shared" si="79"/>
        <v xml:space="preserve"> </v>
      </c>
      <c r="R797" s="29"/>
      <c r="S797" s="51"/>
      <c r="T797" s="72"/>
      <c r="U797" s="72"/>
      <c r="V797" s="72"/>
      <c r="W797" s="36"/>
      <c r="X797" s="37"/>
      <c r="Y797" s="37"/>
      <c r="Z797" s="36"/>
      <c r="AA797" s="37"/>
      <c r="AB797" s="37"/>
      <c r="AC797" s="36"/>
      <c r="AD797" s="37"/>
      <c r="AE797" s="37"/>
      <c r="AF797" s="36"/>
      <c r="AG797" s="72"/>
      <c r="AH797" s="37"/>
      <c r="AI797" s="36"/>
      <c r="AJ797" s="17"/>
      <c r="AK797" s="57"/>
    </row>
    <row r="798" spans="1:37" ht="16.5" customHeight="1">
      <c r="A798" s="30"/>
      <c r="B798" s="31"/>
      <c r="C798" s="31"/>
      <c r="D798" s="31"/>
      <c r="E798" s="33"/>
      <c r="F798" s="34"/>
      <c r="G798" s="35"/>
      <c r="H798" s="36" t="str">
        <f t="shared" si="73"/>
        <v/>
      </c>
      <c r="I798" s="34"/>
      <c r="J798" s="35"/>
      <c r="K798" s="36" t="str">
        <f t="shared" si="74"/>
        <v/>
      </c>
      <c r="L798" s="34"/>
      <c r="M798" s="37" t="str">
        <f t="shared" si="75"/>
        <v xml:space="preserve"> </v>
      </c>
      <c r="N798" s="36" t="str">
        <f t="shared" si="76"/>
        <v xml:space="preserve"> </v>
      </c>
      <c r="O798" s="38" t="str">
        <f t="shared" si="77"/>
        <v xml:space="preserve"> </v>
      </c>
      <c r="P798" s="37" t="str">
        <f t="shared" si="78"/>
        <v xml:space="preserve"> </v>
      </c>
      <c r="Q798" s="36" t="str">
        <f t="shared" si="79"/>
        <v xml:space="preserve"> </v>
      </c>
      <c r="R798" s="29"/>
      <c r="S798" s="30"/>
      <c r="T798" s="31"/>
      <c r="U798" s="31"/>
      <c r="V798" s="31"/>
      <c r="W798" s="33"/>
      <c r="X798" s="35"/>
      <c r="Y798" s="35"/>
      <c r="Z798" s="33"/>
      <c r="AA798" s="35"/>
      <c r="AB798" s="35"/>
      <c r="AC798" s="33"/>
      <c r="AD798" s="35"/>
      <c r="AE798" s="35"/>
      <c r="AF798" s="33"/>
      <c r="AG798" s="31"/>
      <c r="AH798" s="35"/>
      <c r="AI798" s="33"/>
      <c r="AJ798" s="29"/>
      <c r="AK798" s="57"/>
    </row>
    <row r="799" spans="1:37" ht="16.5" customHeight="1">
      <c r="A799" s="30"/>
      <c r="B799" s="31"/>
      <c r="C799" s="31"/>
      <c r="D799" s="31"/>
      <c r="E799" s="33"/>
      <c r="F799" s="34"/>
      <c r="G799" s="35"/>
      <c r="H799" s="36" t="str">
        <f t="shared" si="73"/>
        <v/>
      </c>
      <c r="I799" s="34"/>
      <c r="J799" s="35"/>
      <c r="K799" s="36" t="str">
        <f t="shared" si="74"/>
        <v/>
      </c>
      <c r="L799" s="34"/>
      <c r="M799" s="37" t="str">
        <f t="shared" si="75"/>
        <v xml:space="preserve"> </v>
      </c>
      <c r="N799" s="36" t="str">
        <f t="shared" si="76"/>
        <v xml:space="preserve"> </v>
      </c>
      <c r="O799" s="38" t="str">
        <f t="shared" si="77"/>
        <v xml:space="preserve"> </v>
      </c>
      <c r="P799" s="37" t="str">
        <f t="shared" si="78"/>
        <v xml:space="preserve"> </v>
      </c>
      <c r="Q799" s="36" t="str">
        <f t="shared" si="79"/>
        <v xml:space="preserve"> </v>
      </c>
      <c r="R799" s="29"/>
      <c r="S799" s="51"/>
      <c r="T799" s="72"/>
      <c r="U799" s="72"/>
      <c r="V799" s="72"/>
      <c r="W799" s="36"/>
      <c r="X799" s="37"/>
      <c r="Y799" s="37"/>
      <c r="Z799" s="36"/>
      <c r="AA799" s="37"/>
      <c r="AB799" s="37"/>
      <c r="AC799" s="36"/>
      <c r="AD799" s="37"/>
      <c r="AE799" s="37"/>
      <c r="AF799" s="36"/>
      <c r="AG799" s="72"/>
      <c r="AH799" s="37"/>
      <c r="AI799" s="36"/>
      <c r="AJ799" s="17"/>
      <c r="AK799" s="57"/>
    </row>
    <row r="800" spans="1:37" ht="16.5" customHeight="1">
      <c r="A800" s="30"/>
      <c r="B800" s="31"/>
      <c r="C800" s="31"/>
      <c r="D800" s="31"/>
      <c r="E800" s="33"/>
      <c r="F800" s="34"/>
      <c r="G800" s="35"/>
      <c r="H800" s="36" t="str">
        <f t="shared" si="73"/>
        <v/>
      </c>
      <c r="I800" s="34"/>
      <c r="J800" s="35"/>
      <c r="K800" s="36" t="str">
        <f t="shared" si="74"/>
        <v/>
      </c>
      <c r="L800" s="34"/>
      <c r="M800" s="37" t="str">
        <f t="shared" si="75"/>
        <v xml:space="preserve"> </v>
      </c>
      <c r="N800" s="36" t="str">
        <f t="shared" si="76"/>
        <v xml:space="preserve"> </v>
      </c>
      <c r="O800" s="38" t="str">
        <f t="shared" si="77"/>
        <v xml:space="preserve"> </v>
      </c>
      <c r="P800" s="37" t="str">
        <f t="shared" si="78"/>
        <v xml:space="preserve"> </v>
      </c>
      <c r="Q800" s="36" t="str">
        <f t="shared" si="79"/>
        <v xml:space="preserve"> </v>
      </c>
      <c r="R800" s="29"/>
      <c r="S800" s="30"/>
      <c r="T800" s="31"/>
      <c r="U800" s="31"/>
      <c r="V800" s="31"/>
      <c r="W800" s="33"/>
      <c r="X800" s="35"/>
      <c r="Y800" s="35"/>
      <c r="Z800" s="33"/>
      <c r="AA800" s="35"/>
      <c r="AB800" s="35"/>
      <c r="AC800" s="33"/>
      <c r="AD800" s="35"/>
      <c r="AE800" s="35"/>
      <c r="AF800" s="33"/>
      <c r="AG800" s="31"/>
      <c r="AH800" s="35"/>
      <c r="AI800" s="33"/>
      <c r="AJ800" s="29"/>
      <c r="AK800" s="57"/>
    </row>
    <row r="801" spans="1:37" ht="16.5" customHeight="1">
      <c r="A801" s="30"/>
      <c r="B801" s="31"/>
      <c r="C801" s="31"/>
      <c r="D801" s="31"/>
      <c r="E801" s="33"/>
      <c r="F801" s="34"/>
      <c r="G801" s="35"/>
      <c r="H801" s="36" t="str">
        <f t="shared" si="73"/>
        <v/>
      </c>
      <c r="I801" s="34"/>
      <c r="J801" s="35"/>
      <c r="K801" s="36" t="str">
        <f t="shared" si="74"/>
        <v/>
      </c>
      <c r="L801" s="34"/>
      <c r="M801" s="37" t="str">
        <f t="shared" si="75"/>
        <v xml:space="preserve"> </v>
      </c>
      <c r="N801" s="36" t="str">
        <f t="shared" si="76"/>
        <v xml:space="preserve"> </v>
      </c>
      <c r="O801" s="38" t="str">
        <f t="shared" si="77"/>
        <v xml:space="preserve"> </v>
      </c>
      <c r="P801" s="37" t="str">
        <f t="shared" si="78"/>
        <v xml:space="preserve"> </v>
      </c>
      <c r="Q801" s="36" t="str">
        <f t="shared" si="79"/>
        <v xml:space="preserve"> </v>
      </c>
      <c r="R801" s="29"/>
      <c r="S801" s="51"/>
      <c r="T801" s="72"/>
      <c r="U801" s="72"/>
      <c r="V801" s="72"/>
      <c r="W801" s="36"/>
      <c r="X801" s="37"/>
      <c r="Y801" s="37"/>
      <c r="Z801" s="36"/>
      <c r="AA801" s="37"/>
      <c r="AB801" s="37"/>
      <c r="AC801" s="36"/>
      <c r="AD801" s="37"/>
      <c r="AE801" s="37"/>
      <c r="AF801" s="36"/>
      <c r="AG801" s="72"/>
      <c r="AH801" s="37"/>
      <c r="AI801" s="36"/>
      <c r="AJ801" s="17"/>
      <c r="AK801" s="57"/>
    </row>
    <row r="802" spans="1:37" ht="16.5" customHeight="1">
      <c r="A802" s="30"/>
      <c r="B802" s="31"/>
      <c r="C802" s="31"/>
      <c r="D802" s="31"/>
      <c r="E802" s="33"/>
      <c r="F802" s="34"/>
      <c r="G802" s="35"/>
      <c r="H802" s="36" t="str">
        <f t="shared" si="73"/>
        <v/>
      </c>
      <c r="I802" s="34"/>
      <c r="J802" s="35"/>
      <c r="K802" s="36" t="str">
        <f t="shared" si="74"/>
        <v/>
      </c>
      <c r="L802" s="34"/>
      <c r="M802" s="37" t="str">
        <f t="shared" si="75"/>
        <v xml:space="preserve"> </v>
      </c>
      <c r="N802" s="36" t="str">
        <f t="shared" si="76"/>
        <v xml:space="preserve"> </v>
      </c>
      <c r="O802" s="38" t="str">
        <f t="shared" si="77"/>
        <v xml:space="preserve"> </v>
      </c>
      <c r="P802" s="37" t="str">
        <f t="shared" si="78"/>
        <v xml:space="preserve"> </v>
      </c>
      <c r="Q802" s="36" t="str">
        <f t="shared" si="79"/>
        <v xml:space="preserve"> </v>
      </c>
      <c r="R802" s="29"/>
      <c r="S802" s="30"/>
      <c r="T802" s="31"/>
      <c r="U802" s="31"/>
      <c r="V802" s="31"/>
      <c r="W802" s="33"/>
      <c r="X802" s="35"/>
      <c r="Y802" s="35"/>
      <c r="Z802" s="33"/>
      <c r="AA802" s="35"/>
      <c r="AB802" s="35"/>
      <c r="AC802" s="33"/>
      <c r="AD802" s="35"/>
      <c r="AE802" s="35"/>
      <c r="AF802" s="33"/>
      <c r="AG802" s="31"/>
      <c r="AH802" s="35"/>
      <c r="AI802" s="33"/>
      <c r="AJ802" s="29"/>
      <c r="AK802" s="57"/>
    </row>
    <row r="803" spans="1:37" ht="16.5" customHeight="1">
      <c r="A803" s="30"/>
      <c r="B803" s="31"/>
      <c r="C803" s="31"/>
      <c r="D803" s="31"/>
      <c r="E803" s="33"/>
      <c r="F803" s="34"/>
      <c r="G803" s="35"/>
      <c r="H803" s="36" t="str">
        <f t="shared" si="73"/>
        <v/>
      </c>
      <c r="I803" s="34"/>
      <c r="J803" s="35"/>
      <c r="K803" s="36" t="str">
        <f t="shared" si="74"/>
        <v/>
      </c>
      <c r="L803" s="34"/>
      <c r="M803" s="37" t="str">
        <f t="shared" si="75"/>
        <v xml:space="preserve"> </v>
      </c>
      <c r="N803" s="36" t="str">
        <f t="shared" si="76"/>
        <v xml:space="preserve"> </v>
      </c>
      <c r="O803" s="38" t="str">
        <f t="shared" si="77"/>
        <v xml:space="preserve"> </v>
      </c>
      <c r="P803" s="37" t="str">
        <f t="shared" si="78"/>
        <v xml:space="preserve"> </v>
      </c>
      <c r="Q803" s="36" t="str">
        <f t="shared" si="79"/>
        <v xml:space="preserve"> </v>
      </c>
      <c r="R803" s="29"/>
      <c r="S803" s="51"/>
      <c r="T803" s="72"/>
      <c r="U803" s="72"/>
      <c r="V803" s="72"/>
      <c r="W803" s="36"/>
      <c r="X803" s="37"/>
      <c r="Y803" s="37"/>
      <c r="Z803" s="36"/>
      <c r="AA803" s="37"/>
      <c r="AB803" s="37"/>
      <c r="AC803" s="36"/>
      <c r="AD803" s="37"/>
      <c r="AE803" s="37"/>
      <c r="AF803" s="36"/>
      <c r="AG803" s="72"/>
      <c r="AH803" s="37"/>
      <c r="AI803" s="36"/>
      <c r="AJ803" s="17"/>
      <c r="AK803" s="57"/>
    </row>
    <row r="804" spans="1:37" ht="16.5" customHeight="1">
      <c r="A804" s="30"/>
      <c r="B804" s="31"/>
      <c r="C804" s="31"/>
      <c r="D804" s="31"/>
      <c r="E804" s="33"/>
      <c r="F804" s="34"/>
      <c r="G804" s="35"/>
      <c r="H804" s="36" t="str">
        <f t="shared" si="73"/>
        <v/>
      </c>
      <c r="I804" s="34"/>
      <c r="J804" s="35"/>
      <c r="K804" s="36" t="str">
        <f t="shared" si="74"/>
        <v/>
      </c>
      <c r="L804" s="34"/>
      <c r="M804" s="37" t="str">
        <f t="shared" si="75"/>
        <v xml:space="preserve"> </v>
      </c>
      <c r="N804" s="36" t="str">
        <f t="shared" si="76"/>
        <v xml:space="preserve"> </v>
      </c>
      <c r="O804" s="38" t="str">
        <f t="shared" si="77"/>
        <v xml:space="preserve"> </v>
      </c>
      <c r="P804" s="37" t="str">
        <f t="shared" si="78"/>
        <v xml:space="preserve"> </v>
      </c>
      <c r="Q804" s="36" t="str">
        <f t="shared" si="79"/>
        <v xml:space="preserve"> </v>
      </c>
      <c r="R804" s="29"/>
      <c r="S804" s="30"/>
      <c r="T804" s="31"/>
      <c r="U804" s="31"/>
      <c r="V804" s="31"/>
      <c r="W804" s="33"/>
      <c r="X804" s="35"/>
      <c r="Y804" s="35"/>
      <c r="Z804" s="33"/>
      <c r="AA804" s="35"/>
      <c r="AB804" s="35"/>
      <c r="AC804" s="33"/>
      <c r="AD804" s="35"/>
      <c r="AE804" s="35"/>
      <c r="AF804" s="33"/>
      <c r="AG804" s="31"/>
      <c r="AH804" s="35"/>
      <c r="AI804" s="33"/>
      <c r="AJ804" s="29"/>
      <c r="AK804" s="57"/>
    </row>
    <row r="805" spans="1:37" ht="16.5" customHeight="1">
      <c r="A805" s="30"/>
      <c r="B805" s="31"/>
      <c r="C805" s="31"/>
      <c r="D805" s="31"/>
      <c r="E805" s="33"/>
      <c r="F805" s="34"/>
      <c r="G805" s="35"/>
      <c r="H805" s="36" t="str">
        <f t="shared" si="73"/>
        <v/>
      </c>
      <c r="I805" s="34"/>
      <c r="J805" s="35"/>
      <c r="K805" s="36" t="str">
        <f t="shared" si="74"/>
        <v/>
      </c>
      <c r="L805" s="34"/>
      <c r="M805" s="37" t="str">
        <f t="shared" si="75"/>
        <v xml:space="preserve"> </v>
      </c>
      <c r="N805" s="36" t="str">
        <f t="shared" si="76"/>
        <v xml:space="preserve"> </v>
      </c>
      <c r="O805" s="38" t="str">
        <f t="shared" si="77"/>
        <v xml:space="preserve"> </v>
      </c>
      <c r="P805" s="37" t="str">
        <f t="shared" si="78"/>
        <v xml:space="preserve"> </v>
      </c>
      <c r="Q805" s="36" t="str">
        <f t="shared" si="79"/>
        <v xml:space="preserve"> </v>
      </c>
      <c r="R805" s="29"/>
      <c r="S805" s="51"/>
      <c r="T805" s="72"/>
      <c r="U805" s="72"/>
      <c r="V805" s="72"/>
      <c r="W805" s="36"/>
      <c r="X805" s="37"/>
      <c r="Y805" s="37"/>
      <c r="Z805" s="36"/>
      <c r="AA805" s="37"/>
      <c r="AB805" s="37"/>
      <c r="AC805" s="36"/>
      <c r="AD805" s="37"/>
      <c r="AE805" s="37"/>
      <c r="AF805" s="36"/>
      <c r="AG805" s="72"/>
      <c r="AH805" s="37"/>
      <c r="AI805" s="36"/>
      <c r="AJ805" s="17"/>
      <c r="AK805" s="57"/>
    </row>
    <row r="806" spans="1:37" ht="16.5" customHeight="1">
      <c r="A806" s="30"/>
      <c r="B806" s="31"/>
      <c r="C806" s="31"/>
      <c r="D806" s="31"/>
      <c r="E806" s="33"/>
      <c r="F806" s="34"/>
      <c r="G806" s="35"/>
      <c r="H806" s="36" t="str">
        <f t="shared" si="73"/>
        <v/>
      </c>
      <c r="I806" s="34"/>
      <c r="J806" s="35"/>
      <c r="K806" s="36" t="str">
        <f t="shared" si="74"/>
        <v/>
      </c>
      <c r="L806" s="34"/>
      <c r="M806" s="37" t="str">
        <f t="shared" si="75"/>
        <v xml:space="preserve"> </v>
      </c>
      <c r="N806" s="36" t="str">
        <f t="shared" si="76"/>
        <v xml:space="preserve"> </v>
      </c>
      <c r="O806" s="38" t="str">
        <f t="shared" si="77"/>
        <v xml:space="preserve"> </v>
      </c>
      <c r="P806" s="37" t="str">
        <f t="shared" si="78"/>
        <v xml:space="preserve"> </v>
      </c>
      <c r="Q806" s="36" t="str">
        <f t="shared" si="79"/>
        <v xml:space="preserve"> </v>
      </c>
      <c r="R806" s="29"/>
      <c r="S806" s="30"/>
      <c r="T806" s="31"/>
      <c r="U806" s="31"/>
      <c r="V806" s="31"/>
      <c r="W806" s="33"/>
      <c r="X806" s="35"/>
      <c r="Y806" s="35"/>
      <c r="Z806" s="33"/>
      <c r="AA806" s="35"/>
      <c r="AB806" s="35"/>
      <c r="AC806" s="33"/>
      <c r="AD806" s="35"/>
      <c r="AE806" s="35"/>
      <c r="AF806" s="33"/>
      <c r="AG806" s="31"/>
      <c r="AH806" s="35"/>
      <c r="AI806" s="33"/>
      <c r="AJ806" s="29"/>
      <c r="AK806" s="57"/>
    </row>
    <row r="807" spans="1:37" ht="16.5" customHeight="1">
      <c r="A807" s="30"/>
      <c r="B807" s="31"/>
      <c r="C807" s="31"/>
      <c r="D807" s="31"/>
      <c r="E807" s="33"/>
      <c r="F807" s="34"/>
      <c r="G807" s="35"/>
      <c r="H807" s="36" t="str">
        <f t="shared" si="73"/>
        <v/>
      </c>
      <c r="I807" s="34"/>
      <c r="J807" s="35"/>
      <c r="K807" s="36" t="str">
        <f t="shared" si="74"/>
        <v/>
      </c>
      <c r="L807" s="34"/>
      <c r="M807" s="37" t="str">
        <f t="shared" si="75"/>
        <v xml:space="preserve"> </v>
      </c>
      <c r="N807" s="36" t="str">
        <f t="shared" si="76"/>
        <v xml:space="preserve"> </v>
      </c>
      <c r="O807" s="38" t="str">
        <f t="shared" si="77"/>
        <v xml:space="preserve"> </v>
      </c>
      <c r="P807" s="37" t="str">
        <f t="shared" si="78"/>
        <v xml:space="preserve"> </v>
      </c>
      <c r="Q807" s="36" t="str">
        <f t="shared" si="79"/>
        <v xml:space="preserve"> </v>
      </c>
      <c r="R807" s="29"/>
      <c r="S807" s="51"/>
      <c r="T807" s="72"/>
      <c r="U807" s="72"/>
      <c r="V807" s="72"/>
      <c r="W807" s="36"/>
      <c r="X807" s="37"/>
      <c r="Y807" s="37"/>
      <c r="Z807" s="36"/>
      <c r="AA807" s="37"/>
      <c r="AB807" s="37"/>
      <c r="AC807" s="36"/>
      <c r="AD807" s="37"/>
      <c r="AE807" s="37"/>
      <c r="AF807" s="36"/>
      <c r="AG807" s="72"/>
      <c r="AH807" s="37"/>
      <c r="AI807" s="36"/>
      <c r="AJ807" s="17"/>
      <c r="AK807" s="57"/>
    </row>
    <row r="808" spans="1:37" ht="16.5" customHeight="1">
      <c r="A808" s="30"/>
      <c r="B808" s="31"/>
      <c r="C808" s="31"/>
      <c r="D808" s="31"/>
      <c r="E808" s="33"/>
      <c r="F808" s="34"/>
      <c r="G808" s="35"/>
      <c r="H808" s="36" t="str">
        <f t="shared" si="73"/>
        <v/>
      </c>
      <c r="I808" s="34"/>
      <c r="J808" s="35"/>
      <c r="K808" s="36" t="str">
        <f t="shared" si="74"/>
        <v/>
      </c>
      <c r="L808" s="34"/>
      <c r="M808" s="37" t="str">
        <f t="shared" si="75"/>
        <v xml:space="preserve"> </v>
      </c>
      <c r="N808" s="36" t="str">
        <f t="shared" si="76"/>
        <v xml:space="preserve"> </v>
      </c>
      <c r="O808" s="38" t="str">
        <f t="shared" si="77"/>
        <v xml:space="preserve"> </v>
      </c>
      <c r="P808" s="37" t="str">
        <f t="shared" si="78"/>
        <v xml:space="preserve"> </v>
      </c>
      <c r="Q808" s="36" t="str">
        <f t="shared" si="79"/>
        <v xml:space="preserve"> </v>
      </c>
      <c r="R808" s="29"/>
      <c r="S808" s="30"/>
      <c r="T808" s="31"/>
      <c r="U808" s="31"/>
      <c r="V808" s="31"/>
      <c r="W808" s="33"/>
      <c r="X808" s="35"/>
      <c r="Y808" s="35"/>
      <c r="Z808" s="33"/>
      <c r="AA808" s="35"/>
      <c r="AB808" s="35"/>
      <c r="AC808" s="33"/>
      <c r="AD808" s="35"/>
      <c r="AE808" s="35"/>
      <c r="AF808" s="33"/>
      <c r="AG808" s="31"/>
      <c r="AH808" s="35"/>
      <c r="AI808" s="33"/>
      <c r="AJ808" s="29"/>
      <c r="AK808" s="57"/>
    </row>
    <row r="809" spans="1:37" ht="16.5" customHeight="1">
      <c r="A809" s="30"/>
      <c r="B809" s="31"/>
      <c r="C809" s="31"/>
      <c r="D809" s="31"/>
      <c r="E809" s="33"/>
      <c r="F809" s="34"/>
      <c r="G809" s="35"/>
      <c r="H809" s="36" t="str">
        <f t="shared" si="73"/>
        <v/>
      </c>
      <c r="I809" s="34"/>
      <c r="J809" s="35"/>
      <c r="K809" s="36" t="str">
        <f t="shared" si="74"/>
        <v/>
      </c>
      <c r="L809" s="34"/>
      <c r="M809" s="37" t="str">
        <f t="shared" si="75"/>
        <v xml:space="preserve"> </v>
      </c>
      <c r="N809" s="36" t="str">
        <f t="shared" si="76"/>
        <v xml:space="preserve"> </v>
      </c>
      <c r="O809" s="38" t="str">
        <f t="shared" si="77"/>
        <v xml:space="preserve"> </v>
      </c>
      <c r="P809" s="37" t="str">
        <f t="shared" si="78"/>
        <v xml:space="preserve"> </v>
      </c>
      <c r="Q809" s="36" t="str">
        <f t="shared" si="79"/>
        <v xml:space="preserve"> </v>
      </c>
      <c r="R809" s="29"/>
      <c r="S809" s="51"/>
      <c r="T809" s="72"/>
      <c r="U809" s="72"/>
      <c r="V809" s="72"/>
      <c r="W809" s="36"/>
      <c r="X809" s="37"/>
      <c r="Y809" s="37"/>
      <c r="Z809" s="36"/>
      <c r="AA809" s="37"/>
      <c r="AB809" s="37"/>
      <c r="AC809" s="36"/>
      <c r="AD809" s="37"/>
      <c r="AE809" s="37"/>
      <c r="AF809" s="36"/>
      <c r="AG809" s="72"/>
      <c r="AH809" s="37"/>
      <c r="AI809" s="36"/>
      <c r="AJ809" s="17"/>
      <c r="AK809" s="57"/>
    </row>
    <row r="810" spans="1:37" ht="16.5" customHeight="1">
      <c r="A810" s="30"/>
      <c r="B810" s="31"/>
      <c r="C810" s="31"/>
      <c r="D810" s="31"/>
      <c r="E810" s="33"/>
      <c r="F810" s="34"/>
      <c r="G810" s="35"/>
      <c r="H810" s="36" t="str">
        <f t="shared" si="73"/>
        <v/>
      </c>
      <c r="I810" s="34"/>
      <c r="J810" s="35"/>
      <c r="K810" s="36" t="str">
        <f t="shared" si="74"/>
        <v/>
      </c>
      <c r="L810" s="34"/>
      <c r="M810" s="37" t="str">
        <f t="shared" si="75"/>
        <v xml:space="preserve"> </v>
      </c>
      <c r="N810" s="36" t="str">
        <f t="shared" si="76"/>
        <v xml:space="preserve"> </v>
      </c>
      <c r="O810" s="38" t="str">
        <f t="shared" si="77"/>
        <v xml:space="preserve"> </v>
      </c>
      <c r="P810" s="37" t="str">
        <f t="shared" si="78"/>
        <v xml:space="preserve"> </v>
      </c>
      <c r="Q810" s="36" t="str">
        <f t="shared" si="79"/>
        <v xml:space="preserve"> </v>
      </c>
      <c r="R810" s="29"/>
      <c r="S810" s="30"/>
      <c r="T810" s="31"/>
      <c r="U810" s="31"/>
      <c r="V810" s="31"/>
      <c r="W810" s="33"/>
      <c r="X810" s="35"/>
      <c r="Y810" s="35"/>
      <c r="Z810" s="33"/>
      <c r="AA810" s="35"/>
      <c r="AB810" s="35"/>
      <c r="AC810" s="33"/>
      <c r="AD810" s="35"/>
      <c r="AE810" s="35"/>
      <c r="AF810" s="33"/>
      <c r="AG810" s="31"/>
      <c r="AH810" s="35"/>
      <c r="AI810" s="33"/>
      <c r="AJ810" s="29"/>
      <c r="AK810" s="57"/>
    </row>
    <row r="811" spans="1:37" ht="16.5" customHeight="1">
      <c r="A811" s="30"/>
      <c r="B811" s="31"/>
      <c r="C811" s="31"/>
      <c r="D811" s="31"/>
      <c r="E811" s="33"/>
      <c r="F811" s="34"/>
      <c r="G811" s="35"/>
      <c r="H811" s="36" t="str">
        <f t="shared" si="73"/>
        <v/>
      </c>
      <c r="I811" s="34"/>
      <c r="J811" s="35"/>
      <c r="K811" s="36" t="str">
        <f t="shared" si="74"/>
        <v/>
      </c>
      <c r="L811" s="34"/>
      <c r="M811" s="37" t="str">
        <f t="shared" si="75"/>
        <v xml:space="preserve"> </v>
      </c>
      <c r="N811" s="36" t="str">
        <f t="shared" si="76"/>
        <v xml:space="preserve"> </v>
      </c>
      <c r="O811" s="38" t="str">
        <f t="shared" si="77"/>
        <v xml:space="preserve"> </v>
      </c>
      <c r="P811" s="37" t="str">
        <f t="shared" si="78"/>
        <v xml:space="preserve"> </v>
      </c>
      <c r="Q811" s="36" t="str">
        <f t="shared" si="79"/>
        <v xml:space="preserve"> </v>
      </c>
      <c r="R811" s="29"/>
      <c r="S811" s="51"/>
      <c r="T811" s="72"/>
      <c r="U811" s="72"/>
      <c r="V811" s="72"/>
      <c r="W811" s="36"/>
      <c r="X811" s="37"/>
      <c r="Y811" s="37"/>
      <c r="Z811" s="36"/>
      <c r="AA811" s="37"/>
      <c r="AB811" s="37"/>
      <c r="AC811" s="36"/>
      <c r="AD811" s="37"/>
      <c r="AE811" s="37"/>
      <c r="AF811" s="36"/>
      <c r="AG811" s="72"/>
      <c r="AH811" s="37"/>
      <c r="AI811" s="36"/>
      <c r="AJ811" s="17"/>
      <c r="AK811" s="57"/>
    </row>
    <row r="812" spans="1:37" ht="16.5" customHeight="1">
      <c r="A812" s="30"/>
      <c r="B812" s="31"/>
      <c r="C812" s="31"/>
      <c r="D812" s="31"/>
      <c r="E812" s="33"/>
      <c r="F812" s="34"/>
      <c r="G812" s="35"/>
      <c r="H812" s="36" t="str">
        <f t="shared" si="73"/>
        <v/>
      </c>
      <c r="I812" s="34"/>
      <c r="J812" s="35"/>
      <c r="K812" s="36" t="str">
        <f t="shared" si="74"/>
        <v/>
      </c>
      <c r="L812" s="34"/>
      <c r="M812" s="37" t="str">
        <f t="shared" si="75"/>
        <v xml:space="preserve"> </v>
      </c>
      <c r="N812" s="36" t="str">
        <f t="shared" si="76"/>
        <v xml:space="preserve"> </v>
      </c>
      <c r="O812" s="38" t="str">
        <f t="shared" si="77"/>
        <v xml:space="preserve"> </v>
      </c>
      <c r="P812" s="37" t="str">
        <f t="shared" si="78"/>
        <v xml:space="preserve"> </v>
      </c>
      <c r="Q812" s="36" t="str">
        <f t="shared" si="79"/>
        <v xml:space="preserve"> </v>
      </c>
      <c r="R812" s="29"/>
      <c r="S812" s="30"/>
      <c r="T812" s="31"/>
      <c r="U812" s="31"/>
      <c r="V812" s="31"/>
      <c r="W812" s="33"/>
      <c r="X812" s="35"/>
      <c r="Y812" s="35"/>
      <c r="Z812" s="33"/>
      <c r="AA812" s="35"/>
      <c r="AB812" s="35"/>
      <c r="AC812" s="33"/>
      <c r="AD812" s="35"/>
      <c r="AE812" s="35"/>
      <c r="AF812" s="33"/>
      <c r="AG812" s="31"/>
      <c r="AH812" s="35"/>
      <c r="AI812" s="33"/>
      <c r="AJ812" s="29"/>
      <c r="AK812" s="57"/>
    </row>
    <row r="813" spans="1:37" ht="16.5" customHeight="1">
      <c r="A813" s="30"/>
      <c r="B813" s="31"/>
      <c r="C813" s="31"/>
      <c r="D813" s="31"/>
      <c r="E813" s="33"/>
      <c r="F813" s="34"/>
      <c r="G813" s="35"/>
      <c r="H813" s="36" t="str">
        <f t="shared" si="73"/>
        <v/>
      </c>
      <c r="I813" s="34"/>
      <c r="J813" s="35"/>
      <c r="K813" s="36" t="str">
        <f t="shared" si="74"/>
        <v/>
      </c>
      <c r="L813" s="34"/>
      <c r="M813" s="37" t="str">
        <f t="shared" si="75"/>
        <v xml:space="preserve"> </v>
      </c>
      <c r="N813" s="36" t="str">
        <f t="shared" si="76"/>
        <v xml:space="preserve"> </v>
      </c>
      <c r="O813" s="38" t="str">
        <f t="shared" si="77"/>
        <v xml:space="preserve"> </v>
      </c>
      <c r="P813" s="37" t="str">
        <f t="shared" si="78"/>
        <v xml:space="preserve"> </v>
      </c>
      <c r="Q813" s="36" t="str">
        <f t="shared" si="79"/>
        <v xml:space="preserve"> </v>
      </c>
      <c r="R813" s="29"/>
      <c r="S813" s="51"/>
      <c r="T813" s="72"/>
      <c r="U813" s="72"/>
      <c r="V813" s="72"/>
      <c r="W813" s="36"/>
      <c r="X813" s="37"/>
      <c r="Y813" s="37"/>
      <c r="Z813" s="36"/>
      <c r="AA813" s="37"/>
      <c r="AB813" s="37"/>
      <c r="AC813" s="36"/>
      <c r="AD813" s="37"/>
      <c r="AE813" s="37"/>
      <c r="AF813" s="36"/>
      <c r="AG813" s="72"/>
      <c r="AH813" s="37"/>
      <c r="AI813" s="36"/>
      <c r="AJ813" s="17"/>
      <c r="AK813" s="57"/>
    </row>
    <row r="814" spans="1:37" ht="16.5" customHeight="1">
      <c r="A814" s="30"/>
      <c r="B814" s="31"/>
      <c r="C814" s="31"/>
      <c r="D814" s="31"/>
      <c r="E814" s="33"/>
      <c r="F814" s="34"/>
      <c r="G814" s="35"/>
      <c r="H814" s="36" t="str">
        <f t="shared" si="73"/>
        <v/>
      </c>
      <c r="I814" s="34"/>
      <c r="J814" s="35"/>
      <c r="K814" s="36" t="str">
        <f t="shared" si="74"/>
        <v/>
      </c>
      <c r="L814" s="34"/>
      <c r="M814" s="37" t="str">
        <f t="shared" si="75"/>
        <v xml:space="preserve"> </v>
      </c>
      <c r="N814" s="36" t="str">
        <f t="shared" si="76"/>
        <v xml:space="preserve"> </v>
      </c>
      <c r="O814" s="38" t="str">
        <f t="shared" si="77"/>
        <v xml:space="preserve"> </v>
      </c>
      <c r="P814" s="37" t="str">
        <f t="shared" si="78"/>
        <v xml:space="preserve"> </v>
      </c>
      <c r="Q814" s="36" t="str">
        <f t="shared" si="79"/>
        <v xml:space="preserve"> </v>
      </c>
      <c r="R814" s="29"/>
      <c r="S814" s="30"/>
      <c r="T814" s="31"/>
      <c r="U814" s="31"/>
      <c r="V814" s="31"/>
      <c r="W814" s="33"/>
      <c r="X814" s="35"/>
      <c r="Y814" s="35"/>
      <c r="Z814" s="33"/>
      <c r="AA814" s="35"/>
      <c r="AB814" s="35"/>
      <c r="AC814" s="33"/>
      <c r="AD814" s="35"/>
      <c r="AE814" s="35"/>
      <c r="AF814" s="33"/>
      <c r="AG814" s="31"/>
      <c r="AH814" s="35"/>
      <c r="AI814" s="33"/>
      <c r="AJ814" s="29"/>
      <c r="AK814" s="57"/>
    </row>
    <row r="815" spans="1:37" ht="16.5" customHeight="1">
      <c r="A815" s="30"/>
      <c r="B815" s="31"/>
      <c r="C815" s="31"/>
      <c r="D815" s="31"/>
      <c r="E815" s="33"/>
      <c r="F815" s="34"/>
      <c r="G815" s="35"/>
      <c r="H815" s="36" t="str">
        <f t="shared" si="73"/>
        <v/>
      </c>
      <c r="I815" s="34"/>
      <c r="J815" s="35"/>
      <c r="K815" s="36" t="str">
        <f t="shared" si="74"/>
        <v/>
      </c>
      <c r="L815" s="34"/>
      <c r="M815" s="37" t="str">
        <f t="shared" si="75"/>
        <v xml:space="preserve"> </v>
      </c>
      <c r="N815" s="36" t="str">
        <f t="shared" si="76"/>
        <v xml:space="preserve"> </v>
      </c>
      <c r="O815" s="38" t="str">
        <f t="shared" si="77"/>
        <v xml:space="preserve"> </v>
      </c>
      <c r="P815" s="37" t="str">
        <f t="shared" si="78"/>
        <v xml:space="preserve"> </v>
      </c>
      <c r="Q815" s="36" t="str">
        <f t="shared" si="79"/>
        <v xml:space="preserve"> </v>
      </c>
      <c r="R815" s="29"/>
      <c r="S815" s="51"/>
      <c r="T815" s="72"/>
      <c r="U815" s="72"/>
      <c r="V815" s="72"/>
      <c r="W815" s="36"/>
      <c r="X815" s="37"/>
      <c r="Y815" s="37"/>
      <c r="Z815" s="36"/>
      <c r="AA815" s="37"/>
      <c r="AB815" s="37"/>
      <c r="AC815" s="36"/>
      <c r="AD815" s="37"/>
      <c r="AE815" s="37"/>
      <c r="AF815" s="36"/>
      <c r="AG815" s="72"/>
      <c r="AH815" s="37"/>
      <c r="AI815" s="36"/>
      <c r="AJ815" s="17"/>
      <c r="AK815" s="57"/>
    </row>
    <row r="816" spans="1:37" ht="16.5" customHeight="1">
      <c r="A816" s="30"/>
      <c r="B816" s="31"/>
      <c r="C816" s="31"/>
      <c r="D816" s="31"/>
      <c r="E816" s="33"/>
      <c r="F816" s="34"/>
      <c r="G816" s="35"/>
      <c r="H816" s="36" t="str">
        <f t="shared" si="73"/>
        <v/>
      </c>
      <c r="I816" s="34"/>
      <c r="J816" s="35"/>
      <c r="K816" s="36" t="str">
        <f t="shared" si="74"/>
        <v/>
      </c>
      <c r="L816" s="34"/>
      <c r="M816" s="37" t="str">
        <f t="shared" si="75"/>
        <v xml:space="preserve"> </v>
      </c>
      <c r="N816" s="36" t="str">
        <f t="shared" si="76"/>
        <v xml:space="preserve"> </v>
      </c>
      <c r="O816" s="38" t="str">
        <f t="shared" si="77"/>
        <v xml:space="preserve"> </v>
      </c>
      <c r="P816" s="37" t="str">
        <f t="shared" si="78"/>
        <v xml:space="preserve"> </v>
      </c>
      <c r="Q816" s="36" t="str">
        <f t="shared" si="79"/>
        <v xml:space="preserve"> </v>
      </c>
      <c r="R816" s="29"/>
      <c r="S816" s="30"/>
      <c r="T816" s="31"/>
      <c r="U816" s="31"/>
      <c r="V816" s="31"/>
      <c r="W816" s="33"/>
      <c r="X816" s="35"/>
      <c r="Y816" s="35"/>
      <c r="Z816" s="33"/>
      <c r="AA816" s="35"/>
      <c r="AB816" s="35"/>
      <c r="AC816" s="33"/>
      <c r="AD816" s="35"/>
      <c r="AE816" s="35"/>
      <c r="AF816" s="33"/>
      <c r="AG816" s="31"/>
      <c r="AH816" s="35"/>
      <c r="AI816" s="33"/>
      <c r="AJ816" s="29"/>
      <c r="AK816" s="57"/>
    </row>
    <row r="817" spans="1:37" ht="16.5" customHeight="1">
      <c r="A817" s="30"/>
      <c r="B817" s="31"/>
      <c r="C817" s="31"/>
      <c r="D817" s="31"/>
      <c r="E817" s="33"/>
      <c r="F817" s="34"/>
      <c r="G817" s="35"/>
      <c r="H817" s="36" t="str">
        <f t="shared" si="73"/>
        <v/>
      </c>
      <c r="I817" s="34"/>
      <c r="J817" s="35"/>
      <c r="K817" s="36" t="str">
        <f t="shared" si="74"/>
        <v/>
      </c>
      <c r="L817" s="34"/>
      <c r="M817" s="37" t="str">
        <f t="shared" si="75"/>
        <v xml:space="preserve"> </v>
      </c>
      <c r="N817" s="36" t="str">
        <f t="shared" si="76"/>
        <v xml:space="preserve"> </v>
      </c>
      <c r="O817" s="38" t="str">
        <f t="shared" si="77"/>
        <v xml:space="preserve"> </v>
      </c>
      <c r="P817" s="37" t="str">
        <f t="shared" si="78"/>
        <v xml:space="preserve"> </v>
      </c>
      <c r="Q817" s="36" t="str">
        <f t="shared" si="79"/>
        <v xml:space="preserve"> </v>
      </c>
      <c r="R817" s="29"/>
      <c r="S817" s="51"/>
      <c r="T817" s="72"/>
      <c r="U817" s="72"/>
      <c r="V817" s="72"/>
      <c r="W817" s="36"/>
      <c r="X817" s="37"/>
      <c r="Y817" s="37"/>
      <c r="Z817" s="36"/>
      <c r="AA817" s="37"/>
      <c r="AB817" s="37"/>
      <c r="AC817" s="36"/>
      <c r="AD817" s="37"/>
      <c r="AE817" s="37"/>
      <c r="AF817" s="36"/>
      <c r="AG817" s="72"/>
      <c r="AH817" s="37"/>
      <c r="AI817" s="36"/>
      <c r="AJ817" s="17"/>
      <c r="AK817" s="57"/>
    </row>
    <row r="818" spans="1:37" ht="16.5" customHeight="1">
      <c r="A818" s="30"/>
      <c r="B818" s="31"/>
      <c r="C818" s="31"/>
      <c r="D818" s="31"/>
      <c r="E818" s="33"/>
      <c r="F818" s="34"/>
      <c r="G818" s="35"/>
      <c r="H818" s="36" t="str">
        <f t="shared" si="73"/>
        <v/>
      </c>
      <c r="I818" s="34"/>
      <c r="J818" s="35"/>
      <c r="K818" s="36" t="str">
        <f t="shared" si="74"/>
        <v/>
      </c>
      <c r="L818" s="34"/>
      <c r="M818" s="37" t="str">
        <f t="shared" si="75"/>
        <v xml:space="preserve"> </v>
      </c>
      <c r="N818" s="36" t="str">
        <f t="shared" si="76"/>
        <v xml:space="preserve"> </v>
      </c>
      <c r="O818" s="38" t="str">
        <f t="shared" si="77"/>
        <v xml:space="preserve"> </v>
      </c>
      <c r="P818" s="37" t="str">
        <f t="shared" si="78"/>
        <v xml:space="preserve"> </v>
      </c>
      <c r="Q818" s="36" t="str">
        <f t="shared" si="79"/>
        <v xml:space="preserve"> </v>
      </c>
      <c r="R818" s="29"/>
      <c r="S818" s="30"/>
      <c r="T818" s="31"/>
      <c r="U818" s="31"/>
      <c r="V818" s="31"/>
      <c r="W818" s="33"/>
      <c r="X818" s="35"/>
      <c r="Y818" s="35"/>
      <c r="Z818" s="33"/>
      <c r="AA818" s="35"/>
      <c r="AB818" s="35"/>
      <c r="AC818" s="33"/>
      <c r="AD818" s="35"/>
      <c r="AE818" s="35"/>
      <c r="AF818" s="33"/>
      <c r="AG818" s="31"/>
      <c r="AH818" s="35"/>
      <c r="AI818" s="33"/>
      <c r="AJ818" s="29"/>
      <c r="AK818" s="57"/>
    </row>
    <row r="819" spans="1:37" ht="16.5" customHeight="1">
      <c r="A819" s="30"/>
      <c r="B819" s="31"/>
      <c r="C819" s="31"/>
      <c r="D819" s="31"/>
      <c r="E819" s="33"/>
      <c r="F819" s="34"/>
      <c r="G819" s="35"/>
      <c r="H819" s="36" t="str">
        <f t="shared" si="73"/>
        <v/>
      </c>
      <c r="I819" s="34"/>
      <c r="J819" s="35"/>
      <c r="K819" s="36" t="str">
        <f t="shared" si="74"/>
        <v/>
      </c>
      <c r="L819" s="34"/>
      <c r="M819" s="37" t="str">
        <f t="shared" si="75"/>
        <v xml:space="preserve"> </v>
      </c>
      <c r="N819" s="36" t="str">
        <f t="shared" si="76"/>
        <v xml:space="preserve"> </v>
      </c>
      <c r="O819" s="38" t="str">
        <f t="shared" si="77"/>
        <v xml:space="preserve"> </v>
      </c>
      <c r="P819" s="37" t="str">
        <f t="shared" si="78"/>
        <v xml:space="preserve"> </v>
      </c>
      <c r="Q819" s="36" t="str">
        <f t="shared" si="79"/>
        <v xml:space="preserve"> </v>
      </c>
      <c r="R819" s="29"/>
      <c r="S819" s="51"/>
      <c r="T819" s="72"/>
      <c r="U819" s="72"/>
      <c r="V819" s="72"/>
      <c r="W819" s="36"/>
      <c r="X819" s="37"/>
      <c r="Y819" s="37"/>
      <c r="Z819" s="36"/>
      <c r="AA819" s="37"/>
      <c r="AB819" s="37"/>
      <c r="AC819" s="36"/>
      <c r="AD819" s="37"/>
      <c r="AE819" s="37"/>
      <c r="AF819" s="36"/>
      <c r="AG819" s="72"/>
      <c r="AH819" s="37"/>
      <c r="AI819" s="36"/>
      <c r="AJ819" s="17"/>
      <c r="AK819" s="57"/>
    </row>
    <row r="820" spans="1:37" ht="16.5" customHeight="1">
      <c r="A820" s="30"/>
      <c r="B820" s="31"/>
      <c r="C820" s="31"/>
      <c r="D820" s="31"/>
      <c r="E820" s="33"/>
      <c r="F820" s="34"/>
      <c r="G820" s="35"/>
      <c r="H820" s="36" t="str">
        <f t="shared" si="73"/>
        <v/>
      </c>
      <c r="I820" s="34"/>
      <c r="J820" s="35"/>
      <c r="K820" s="36" t="str">
        <f t="shared" si="74"/>
        <v/>
      </c>
      <c r="L820" s="34"/>
      <c r="M820" s="37" t="str">
        <f t="shared" si="75"/>
        <v xml:space="preserve"> </v>
      </c>
      <c r="N820" s="36" t="str">
        <f t="shared" si="76"/>
        <v xml:space="preserve"> </v>
      </c>
      <c r="O820" s="38" t="str">
        <f t="shared" si="77"/>
        <v xml:space="preserve"> </v>
      </c>
      <c r="P820" s="37" t="str">
        <f t="shared" si="78"/>
        <v xml:space="preserve"> </v>
      </c>
      <c r="Q820" s="36" t="str">
        <f t="shared" si="79"/>
        <v xml:space="preserve"> </v>
      </c>
      <c r="R820" s="29"/>
      <c r="S820" s="30"/>
      <c r="T820" s="31"/>
      <c r="U820" s="31"/>
      <c r="V820" s="31"/>
      <c r="W820" s="33"/>
      <c r="X820" s="35"/>
      <c r="Y820" s="35"/>
      <c r="Z820" s="33"/>
      <c r="AA820" s="35"/>
      <c r="AB820" s="35"/>
      <c r="AC820" s="33"/>
      <c r="AD820" s="35"/>
      <c r="AE820" s="35"/>
      <c r="AF820" s="33"/>
      <c r="AG820" s="31"/>
      <c r="AH820" s="35"/>
      <c r="AI820" s="33"/>
      <c r="AJ820" s="29"/>
      <c r="AK820" s="57"/>
    </row>
    <row r="821" spans="1:37" ht="16.5" customHeight="1">
      <c r="A821" s="30"/>
      <c r="B821" s="31"/>
      <c r="C821" s="31"/>
      <c r="D821" s="31"/>
      <c r="E821" s="33"/>
      <c r="F821" s="34"/>
      <c r="G821" s="35"/>
      <c r="H821" s="36" t="str">
        <f t="shared" si="73"/>
        <v/>
      </c>
      <c r="I821" s="34"/>
      <c r="J821" s="35"/>
      <c r="K821" s="36" t="str">
        <f t="shared" si="74"/>
        <v/>
      </c>
      <c r="L821" s="34"/>
      <c r="M821" s="37" t="str">
        <f t="shared" si="75"/>
        <v xml:space="preserve"> </v>
      </c>
      <c r="N821" s="36" t="str">
        <f t="shared" si="76"/>
        <v xml:space="preserve"> </v>
      </c>
      <c r="O821" s="38" t="str">
        <f t="shared" si="77"/>
        <v xml:space="preserve"> </v>
      </c>
      <c r="P821" s="37" t="str">
        <f t="shared" si="78"/>
        <v xml:space="preserve"> </v>
      </c>
      <c r="Q821" s="36" t="str">
        <f t="shared" si="79"/>
        <v xml:space="preserve"> </v>
      </c>
      <c r="R821" s="29"/>
      <c r="S821" s="51"/>
      <c r="T821" s="72"/>
      <c r="U821" s="72"/>
      <c r="V821" s="72"/>
      <c r="W821" s="36"/>
      <c r="X821" s="37"/>
      <c r="Y821" s="37"/>
      <c r="Z821" s="36"/>
      <c r="AA821" s="37"/>
      <c r="AB821" s="37"/>
      <c r="AC821" s="36"/>
      <c r="AD821" s="37"/>
      <c r="AE821" s="37"/>
      <c r="AF821" s="36"/>
      <c r="AG821" s="72"/>
      <c r="AH821" s="37"/>
      <c r="AI821" s="36"/>
      <c r="AJ821" s="17"/>
      <c r="AK821" s="57"/>
    </row>
    <row r="822" spans="1:37" ht="16.5" customHeight="1">
      <c r="A822" s="30"/>
      <c r="B822" s="31"/>
      <c r="C822" s="31"/>
      <c r="D822" s="31"/>
      <c r="E822" s="33"/>
      <c r="F822" s="34"/>
      <c r="G822" s="35"/>
      <c r="H822" s="36" t="str">
        <f t="shared" si="73"/>
        <v/>
      </c>
      <c r="I822" s="34"/>
      <c r="J822" s="35"/>
      <c r="K822" s="36" t="str">
        <f t="shared" si="74"/>
        <v/>
      </c>
      <c r="L822" s="34"/>
      <c r="M822" s="37" t="str">
        <f t="shared" si="75"/>
        <v xml:space="preserve"> </v>
      </c>
      <c r="N822" s="36" t="str">
        <f t="shared" si="76"/>
        <v xml:space="preserve"> </v>
      </c>
      <c r="O822" s="38" t="str">
        <f t="shared" si="77"/>
        <v xml:space="preserve"> </v>
      </c>
      <c r="P822" s="37" t="str">
        <f t="shared" si="78"/>
        <v xml:space="preserve"> </v>
      </c>
      <c r="Q822" s="36" t="str">
        <f t="shared" si="79"/>
        <v xml:space="preserve"> </v>
      </c>
      <c r="R822" s="29"/>
      <c r="S822" s="30"/>
      <c r="T822" s="31"/>
      <c r="U822" s="31"/>
      <c r="V822" s="31"/>
      <c r="W822" s="33"/>
      <c r="X822" s="35"/>
      <c r="Y822" s="35"/>
      <c r="Z822" s="33"/>
      <c r="AA822" s="35"/>
      <c r="AB822" s="35"/>
      <c r="AC822" s="33"/>
      <c r="AD822" s="35"/>
      <c r="AE822" s="35"/>
      <c r="AF822" s="33"/>
      <c r="AG822" s="31"/>
      <c r="AH822" s="35"/>
      <c r="AI822" s="33"/>
      <c r="AJ822" s="29"/>
      <c r="AK822" s="57"/>
    </row>
    <row r="823" spans="1:37" ht="16.5" customHeight="1">
      <c r="A823" s="30"/>
      <c r="B823" s="31"/>
      <c r="C823" s="31"/>
      <c r="D823" s="31"/>
      <c r="E823" s="33"/>
      <c r="F823" s="34"/>
      <c r="G823" s="35"/>
      <c r="H823" s="36" t="str">
        <f t="shared" si="73"/>
        <v/>
      </c>
      <c r="I823" s="34"/>
      <c r="J823" s="35"/>
      <c r="K823" s="36" t="str">
        <f t="shared" si="74"/>
        <v/>
      </c>
      <c r="L823" s="34"/>
      <c r="M823" s="37" t="str">
        <f t="shared" si="75"/>
        <v xml:space="preserve"> </v>
      </c>
      <c r="N823" s="36" t="str">
        <f t="shared" si="76"/>
        <v xml:space="preserve"> </v>
      </c>
      <c r="O823" s="38" t="str">
        <f t="shared" si="77"/>
        <v xml:space="preserve"> </v>
      </c>
      <c r="P823" s="37" t="str">
        <f t="shared" si="78"/>
        <v xml:space="preserve"> </v>
      </c>
      <c r="Q823" s="36" t="str">
        <f t="shared" si="79"/>
        <v xml:space="preserve"> </v>
      </c>
      <c r="R823" s="29"/>
      <c r="S823" s="51"/>
      <c r="T823" s="72"/>
      <c r="U823" s="72"/>
      <c r="V823" s="72"/>
      <c r="W823" s="36"/>
      <c r="X823" s="37"/>
      <c r="Y823" s="37"/>
      <c r="Z823" s="36"/>
      <c r="AA823" s="37"/>
      <c r="AB823" s="37"/>
      <c r="AC823" s="36"/>
      <c r="AD823" s="37"/>
      <c r="AE823" s="37"/>
      <c r="AF823" s="36"/>
      <c r="AG823" s="72"/>
      <c r="AH823" s="37"/>
      <c r="AI823" s="36"/>
      <c r="AJ823" s="17"/>
      <c r="AK823" s="57"/>
    </row>
    <row r="824" spans="1:37" ht="16.5" customHeight="1">
      <c r="A824" s="30"/>
      <c r="B824" s="31"/>
      <c r="C824" s="31"/>
      <c r="D824" s="31"/>
      <c r="E824" s="33"/>
      <c r="F824" s="34"/>
      <c r="G824" s="35"/>
      <c r="H824" s="36" t="str">
        <f t="shared" si="73"/>
        <v/>
      </c>
      <c r="I824" s="34"/>
      <c r="J824" s="35"/>
      <c r="K824" s="36" t="str">
        <f t="shared" si="74"/>
        <v/>
      </c>
      <c r="L824" s="34"/>
      <c r="M824" s="37" t="str">
        <f t="shared" si="75"/>
        <v xml:space="preserve"> </v>
      </c>
      <c r="N824" s="36" t="str">
        <f t="shared" si="76"/>
        <v xml:space="preserve"> </v>
      </c>
      <c r="O824" s="38" t="str">
        <f t="shared" si="77"/>
        <v xml:space="preserve"> </v>
      </c>
      <c r="P824" s="37" t="str">
        <f t="shared" si="78"/>
        <v xml:space="preserve"> </v>
      </c>
      <c r="Q824" s="36" t="str">
        <f t="shared" si="79"/>
        <v xml:space="preserve"> </v>
      </c>
      <c r="R824" s="29"/>
      <c r="S824" s="30"/>
      <c r="T824" s="31"/>
      <c r="U824" s="31"/>
      <c r="V824" s="31"/>
      <c r="W824" s="33"/>
      <c r="X824" s="35"/>
      <c r="Y824" s="35"/>
      <c r="Z824" s="33"/>
      <c r="AA824" s="35"/>
      <c r="AB824" s="35"/>
      <c r="AC824" s="33"/>
      <c r="AD824" s="35"/>
      <c r="AE824" s="35"/>
      <c r="AF824" s="33"/>
      <c r="AG824" s="31"/>
      <c r="AH824" s="35"/>
      <c r="AI824" s="33"/>
      <c r="AJ824" s="29"/>
      <c r="AK824" s="57"/>
    </row>
    <row r="825" spans="1:37" ht="16.5" customHeight="1">
      <c r="A825" s="30"/>
      <c r="B825" s="31"/>
      <c r="C825" s="31"/>
      <c r="D825" s="31"/>
      <c r="E825" s="33"/>
      <c r="F825" s="34"/>
      <c r="G825" s="35"/>
      <c r="H825" s="36" t="str">
        <f t="shared" si="73"/>
        <v/>
      </c>
      <c r="I825" s="34"/>
      <c r="J825" s="35"/>
      <c r="K825" s="36" t="str">
        <f t="shared" si="74"/>
        <v/>
      </c>
      <c r="L825" s="34"/>
      <c r="M825" s="37" t="str">
        <f t="shared" si="75"/>
        <v xml:space="preserve"> </v>
      </c>
      <c r="N825" s="36" t="str">
        <f t="shared" si="76"/>
        <v xml:space="preserve"> </v>
      </c>
      <c r="O825" s="38" t="str">
        <f t="shared" si="77"/>
        <v xml:space="preserve"> </v>
      </c>
      <c r="P825" s="37" t="str">
        <f t="shared" si="78"/>
        <v xml:space="preserve"> </v>
      </c>
      <c r="Q825" s="36" t="str">
        <f t="shared" si="79"/>
        <v xml:space="preserve"> </v>
      </c>
      <c r="R825" s="29"/>
      <c r="S825" s="51"/>
      <c r="T825" s="72"/>
      <c r="U825" s="72"/>
      <c r="V825" s="72"/>
      <c r="W825" s="36"/>
      <c r="X825" s="37"/>
      <c r="Y825" s="37"/>
      <c r="Z825" s="36"/>
      <c r="AA825" s="37"/>
      <c r="AB825" s="37"/>
      <c r="AC825" s="36"/>
      <c r="AD825" s="37"/>
      <c r="AE825" s="37"/>
      <c r="AF825" s="36"/>
      <c r="AG825" s="72"/>
      <c r="AH825" s="37"/>
      <c r="AI825" s="36"/>
      <c r="AJ825" s="17"/>
      <c r="AK825" s="57"/>
    </row>
    <row r="826" spans="1:37" ht="16.5" customHeight="1">
      <c r="A826" s="30"/>
      <c r="B826" s="31"/>
      <c r="C826" s="31"/>
      <c r="D826" s="31"/>
      <c r="E826" s="33"/>
      <c r="F826" s="34"/>
      <c r="G826" s="35"/>
      <c r="H826" s="36" t="str">
        <f t="shared" si="73"/>
        <v/>
      </c>
      <c r="I826" s="34"/>
      <c r="J826" s="35"/>
      <c r="K826" s="36" t="str">
        <f t="shared" si="74"/>
        <v/>
      </c>
      <c r="L826" s="34"/>
      <c r="M826" s="37" t="str">
        <f t="shared" si="75"/>
        <v xml:space="preserve"> </v>
      </c>
      <c r="N826" s="36" t="str">
        <f t="shared" si="76"/>
        <v xml:space="preserve"> </v>
      </c>
      <c r="O826" s="38" t="str">
        <f t="shared" si="77"/>
        <v xml:space="preserve"> </v>
      </c>
      <c r="P826" s="37" t="str">
        <f t="shared" si="78"/>
        <v xml:space="preserve"> </v>
      </c>
      <c r="Q826" s="36" t="str">
        <f t="shared" si="79"/>
        <v xml:space="preserve"> </v>
      </c>
      <c r="R826" s="29"/>
      <c r="S826" s="30"/>
      <c r="T826" s="31"/>
      <c r="U826" s="31"/>
      <c r="V826" s="31"/>
      <c r="W826" s="33"/>
      <c r="X826" s="35"/>
      <c r="Y826" s="35"/>
      <c r="Z826" s="33"/>
      <c r="AA826" s="35"/>
      <c r="AB826" s="35"/>
      <c r="AC826" s="33"/>
      <c r="AD826" s="35"/>
      <c r="AE826" s="35"/>
      <c r="AF826" s="33"/>
      <c r="AG826" s="31"/>
      <c r="AH826" s="35"/>
      <c r="AI826" s="33"/>
      <c r="AJ826" s="29"/>
      <c r="AK826" s="57"/>
    </row>
    <row r="827" spans="1:37" ht="16.5" customHeight="1">
      <c r="A827" s="30"/>
      <c r="B827" s="31"/>
      <c r="C827" s="31"/>
      <c r="D827" s="31"/>
      <c r="E827" s="33"/>
      <c r="F827" s="34"/>
      <c r="G827" s="35"/>
      <c r="H827" s="36" t="str">
        <f t="shared" si="73"/>
        <v/>
      </c>
      <c r="I827" s="34"/>
      <c r="J827" s="35"/>
      <c r="K827" s="36" t="str">
        <f t="shared" si="74"/>
        <v/>
      </c>
      <c r="L827" s="34"/>
      <c r="M827" s="37" t="str">
        <f t="shared" si="75"/>
        <v xml:space="preserve"> </v>
      </c>
      <c r="N827" s="36" t="str">
        <f t="shared" si="76"/>
        <v xml:space="preserve"> </v>
      </c>
      <c r="O827" s="38" t="str">
        <f t="shared" si="77"/>
        <v xml:space="preserve"> </v>
      </c>
      <c r="P827" s="37" t="str">
        <f t="shared" si="78"/>
        <v xml:space="preserve"> </v>
      </c>
      <c r="Q827" s="36" t="str">
        <f t="shared" si="79"/>
        <v xml:space="preserve"> </v>
      </c>
      <c r="R827" s="29"/>
      <c r="S827" s="51"/>
      <c r="T827" s="72"/>
      <c r="U827" s="72"/>
      <c r="V827" s="72"/>
      <c r="W827" s="36"/>
      <c r="X827" s="37"/>
      <c r="Y827" s="37"/>
      <c r="Z827" s="36"/>
      <c r="AA827" s="37"/>
      <c r="AB827" s="37"/>
      <c r="AC827" s="36"/>
      <c r="AD827" s="37"/>
      <c r="AE827" s="37"/>
      <c r="AF827" s="36"/>
      <c r="AG827" s="72"/>
      <c r="AH827" s="37"/>
      <c r="AI827" s="36"/>
      <c r="AJ827" s="17"/>
      <c r="AK827" s="57"/>
    </row>
    <row r="828" spans="1:37" ht="16.5" customHeight="1">
      <c r="A828" s="30"/>
      <c r="B828" s="31"/>
      <c r="C828" s="31"/>
      <c r="D828" s="31"/>
      <c r="E828" s="33"/>
      <c r="F828" s="34"/>
      <c r="G828" s="35"/>
      <c r="H828" s="36" t="str">
        <f t="shared" ref="H828:H999" si="80">IF(F828="","",F828*G828)</f>
        <v/>
      </c>
      <c r="I828" s="34"/>
      <c r="J828" s="35"/>
      <c r="K828" s="36" t="str">
        <f t="shared" ref="K828:K999" si="81">IF(I828="","",I828*J828)</f>
        <v/>
      </c>
      <c r="L828" s="34"/>
      <c r="M828" s="37" t="str">
        <f t="shared" ref="M828:M999" si="82">IF(J828=0," ",J828)</f>
        <v xml:space="preserve"> </v>
      </c>
      <c r="N828" s="36" t="str">
        <f t="shared" ref="N828:N999" si="83">IFERROR(L828*M828," ")</f>
        <v xml:space="preserve"> </v>
      </c>
      <c r="O828" s="38" t="str">
        <f t="shared" ref="O828:O995" si="84">IF(((F828+I828)-L828)=0," ",(F828+I828)-L828)</f>
        <v xml:space="preserve"> </v>
      </c>
      <c r="P828" s="37" t="str">
        <f t="shared" ref="P828:P999" si="85">M828</f>
        <v xml:space="preserve"> </v>
      </c>
      <c r="Q828" s="36" t="str">
        <f t="shared" ref="Q828:Q999" si="86">IFERROR((H828+K828)-N828," ")</f>
        <v xml:space="preserve"> </v>
      </c>
      <c r="R828" s="29"/>
      <c r="S828" s="30"/>
      <c r="T828" s="31"/>
      <c r="U828" s="31"/>
      <c r="V828" s="31"/>
      <c r="W828" s="33"/>
      <c r="X828" s="35"/>
      <c r="Y828" s="35"/>
      <c r="Z828" s="33"/>
      <c r="AA828" s="35"/>
      <c r="AB828" s="35"/>
      <c r="AC828" s="33"/>
      <c r="AD828" s="35"/>
      <c r="AE828" s="35"/>
      <c r="AF828" s="33"/>
      <c r="AG828" s="31"/>
      <c r="AH828" s="35"/>
      <c r="AI828" s="33"/>
      <c r="AJ828" s="29"/>
      <c r="AK828" s="57"/>
    </row>
    <row r="829" spans="1:37" ht="16.5" customHeight="1">
      <c r="A829" s="30"/>
      <c r="B829" s="31"/>
      <c r="C829" s="31"/>
      <c r="D829" s="31"/>
      <c r="E829" s="33"/>
      <c r="F829" s="34"/>
      <c r="G829" s="35"/>
      <c r="H829" s="36" t="str">
        <f t="shared" si="80"/>
        <v/>
      </c>
      <c r="I829" s="34"/>
      <c r="J829" s="35"/>
      <c r="K829" s="36" t="str">
        <f t="shared" si="81"/>
        <v/>
      </c>
      <c r="L829" s="34"/>
      <c r="M829" s="37" t="str">
        <f t="shared" si="82"/>
        <v xml:space="preserve"> </v>
      </c>
      <c r="N829" s="36" t="str">
        <f t="shared" si="83"/>
        <v xml:space="preserve"> </v>
      </c>
      <c r="O829" s="38" t="str">
        <f t="shared" si="84"/>
        <v xml:space="preserve"> </v>
      </c>
      <c r="P829" s="37" t="str">
        <f t="shared" si="85"/>
        <v xml:space="preserve"> </v>
      </c>
      <c r="Q829" s="36" t="str">
        <f t="shared" si="86"/>
        <v xml:space="preserve"> </v>
      </c>
      <c r="R829" s="29"/>
      <c r="S829" s="51"/>
      <c r="T829" s="72"/>
      <c r="U829" s="72"/>
      <c r="V829" s="72"/>
      <c r="W829" s="36"/>
      <c r="X829" s="37"/>
      <c r="Y829" s="37"/>
      <c r="Z829" s="36"/>
      <c r="AA829" s="37"/>
      <c r="AB829" s="37"/>
      <c r="AC829" s="36"/>
      <c r="AD829" s="37"/>
      <c r="AE829" s="37"/>
      <c r="AF829" s="36"/>
      <c r="AG829" s="72"/>
      <c r="AH829" s="37"/>
      <c r="AI829" s="36"/>
      <c r="AJ829" s="17"/>
      <c r="AK829" s="57"/>
    </row>
    <row r="830" spans="1:37" ht="16.5" customHeight="1">
      <c r="A830" s="30"/>
      <c r="B830" s="31"/>
      <c r="C830" s="31"/>
      <c r="D830" s="31"/>
      <c r="E830" s="33"/>
      <c r="F830" s="34"/>
      <c r="G830" s="35"/>
      <c r="H830" s="36" t="str">
        <f t="shared" si="80"/>
        <v/>
      </c>
      <c r="I830" s="34"/>
      <c r="J830" s="35"/>
      <c r="K830" s="36" t="str">
        <f t="shared" si="81"/>
        <v/>
      </c>
      <c r="L830" s="34"/>
      <c r="M830" s="37" t="str">
        <f t="shared" si="82"/>
        <v xml:space="preserve"> </v>
      </c>
      <c r="N830" s="36" t="str">
        <f t="shared" si="83"/>
        <v xml:space="preserve"> </v>
      </c>
      <c r="O830" s="38" t="str">
        <f t="shared" si="84"/>
        <v xml:space="preserve"> </v>
      </c>
      <c r="P830" s="37" t="str">
        <f t="shared" si="85"/>
        <v xml:space="preserve"> </v>
      </c>
      <c r="Q830" s="36" t="str">
        <f t="shared" si="86"/>
        <v xml:space="preserve"> </v>
      </c>
      <c r="R830" s="29"/>
      <c r="S830" s="30"/>
      <c r="T830" s="31"/>
      <c r="U830" s="31"/>
      <c r="V830" s="31"/>
      <c r="W830" s="33"/>
      <c r="X830" s="35"/>
      <c r="Y830" s="35"/>
      <c r="Z830" s="33"/>
      <c r="AA830" s="35"/>
      <c r="AB830" s="35"/>
      <c r="AC830" s="33"/>
      <c r="AD830" s="35"/>
      <c r="AE830" s="35"/>
      <c r="AF830" s="33"/>
      <c r="AG830" s="31"/>
      <c r="AH830" s="35"/>
      <c r="AI830" s="33"/>
      <c r="AJ830" s="29"/>
      <c r="AK830" s="57"/>
    </row>
    <row r="831" spans="1:37" ht="16.5" customHeight="1">
      <c r="A831" s="30"/>
      <c r="B831" s="31"/>
      <c r="C831" s="31"/>
      <c r="D831" s="31"/>
      <c r="E831" s="33"/>
      <c r="F831" s="34"/>
      <c r="G831" s="35"/>
      <c r="H831" s="36" t="str">
        <f t="shared" si="80"/>
        <v/>
      </c>
      <c r="I831" s="34"/>
      <c r="J831" s="35"/>
      <c r="K831" s="36" t="str">
        <f t="shared" si="81"/>
        <v/>
      </c>
      <c r="L831" s="34"/>
      <c r="M831" s="37" t="str">
        <f t="shared" si="82"/>
        <v xml:space="preserve"> </v>
      </c>
      <c r="N831" s="36" t="str">
        <f t="shared" si="83"/>
        <v xml:space="preserve"> </v>
      </c>
      <c r="O831" s="38" t="str">
        <f t="shared" si="84"/>
        <v xml:space="preserve"> </v>
      </c>
      <c r="P831" s="37" t="str">
        <f t="shared" si="85"/>
        <v xml:space="preserve"> </v>
      </c>
      <c r="Q831" s="36" t="str">
        <f t="shared" si="86"/>
        <v xml:space="preserve"> </v>
      </c>
      <c r="R831" s="29"/>
      <c r="S831" s="51"/>
      <c r="T831" s="72"/>
      <c r="U831" s="72"/>
      <c r="V831" s="72"/>
      <c r="W831" s="36"/>
      <c r="X831" s="37"/>
      <c r="Y831" s="37"/>
      <c r="Z831" s="36"/>
      <c r="AA831" s="37"/>
      <c r="AB831" s="37"/>
      <c r="AC831" s="36"/>
      <c r="AD831" s="37"/>
      <c r="AE831" s="37"/>
      <c r="AF831" s="36"/>
      <c r="AG831" s="72"/>
      <c r="AH831" s="37"/>
      <c r="AI831" s="36"/>
      <c r="AJ831" s="17"/>
      <c r="AK831" s="57"/>
    </row>
    <row r="832" spans="1:37" ht="16.5" customHeight="1">
      <c r="A832" s="30"/>
      <c r="B832" s="31"/>
      <c r="C832" s="31"/>
      <c r="D832" s="31"/>
      <c r="E832" s="33"/>
      <c r="F832" s="34"/>
      <c r="G832" s="35"/>
      <c r="H832" s="36" t="str">
        <f t="shared" si="80"/>
        <v/>
      </c>
      <c r="I832" s="34"/>
      <c r="J832" s="35"/>
      <c r="K832" s="36" t="str">
        <f t="shared" si="81"/>
        <v/>
      </c>
      <c r="L832" s="34"/>
      <c r="M832" s="37" t="str">
        <f t="shared" si="82"/>
        <v xml:space="preserve"> </v>
      </c>
      <c r="N832" s="36" t="str">
        <f t="shared" si="83"/>
        <v xml:space="preserve"> </v>
      </c>
      <c r="O832" s="38" t="str">
        <f t="shared" si="84"/>
        <v xml:space="preserve"> </v>
      </c>
      <c r="P832" s="37" t="str">
        <f t="shared" si="85"/>
        <v xml:space="preserve"> </v>
      </c>
      <c r="Q832" s="36" t="str">
        <f t="shared" si="86"/>
        <v xml:space="preserve"> </v>
      </c>
      <c r="R832" s="29"/>
      <c r="S832" s="30"/>
      <c r="T832" s="31"/>
      <c r="U832" s="31"/>
      <c r="V832" s="31"/>
      <c r="W832" s="33"/>
      <c r="X832" s="35"/>
      <c r="Y832" s="35"/>
      <c r="Z832" s="33"/>
      <c r="AA832" s="35"/>
      <c r="AB832" s="35"/>
      <c r="AC832" s="33"/>
      <c r="AD832" s="35"/>
      <c r="AE832" s="35"/>
      <c r="AF832" s="33"/>
      <c r="AG832" s="31"/>
      <c r="AH832" s="35"/>
      <c r="AI832" s="33"/>
      <c r="AJ832" s="29"/>
      <c r="AK832" s="57"/>
    </row>
    <row r="833" spans="1:37" ht="16.5" customHeight="1">
      <c r="A833" s="30"/>
      <c r="B833" s="31"/>
      <c r="C833" s="31"/>
      <c r="D833" s="31"/>
      <c r="E833" s="33"/>
      <c r="F833" s="34"/>
      <c r="G833" s="35"/>
      <c r="H833" s="36" t="str">
        <f t="shared" si="80"/>
        <v/>
      </c>
      <c r="I833" s="34"/>
      <c r="J833" s="35"/>
      <c r="K833" s="36" t="str">
        <f t="shared" si="81"/>
        <v/>
      </c>
      <c r="L833" s="34"/>
      <c r="M833" s="37" t="str">
        <f t="shared" si="82"/>
        <v xml:space="preserve"> </v>
      </c>
      <c r="N833" s="36" t="str">
        <f t="shared" si="83"/>
        <v xml:space="preserve"> </v>
      </c>
      <c r="O833" s="38" t="str">
        <f t="shared" si="84"/>
        <v xml:space="preserve"> </v>
      </c>
      <c r="P833" s="37" t="str">
        <f t="shared" si="85"/>
        <v xml:space="preserve"> </v>
      </c>
      <c r="Q833" s="36" t="str">
        <f t="shared" si="86"/>
        <v xml:space="preserve"> </v>
      </c>
      <c r="R833" s="29"/>
      <c r="S833" s="51"/>
      <c r="T833" s="72"/>
      <c r="U833" s="72"/>
      <c r="V833" s="72"/>
      <c r="W833" s="36"/>
      <c r="X833" s="37"/>
      <c r="Y833" s="37"/>
      <c r="Z833" s="36"/>
      <c r="AA833" s="37"/>
      <c r="AB833" s="37"/>
      <c r="AC833" s="36"/>
      <c r="AD833" s="37"/>
      <c r="AE833" s="37"/>
      <c r="AF833" s="36"/>
      <c r="AG833" s="72"/>
      <c r="AH833" s="37"/>
      <c r="AI833" s="36"/>
      <c r="AJ833" s="17"/>
      <c r="AK833" s="57"/>
    </row>
    <row r="834" spans="1:37" ht="16.5" customHeight="1">
      <c r="A834" s="30"/>
      <c r="B834" s="31"/>
      <c r="C834" s="31"/>
      <c r="D834" s="31"/>
      <c r="E834" s="33"/>
      <c r="F834" s="34"/>
      <c r="G834" s="35"/>
      <c r="H834" s="36" t="str">
        <f t="shared" si="80"/>
        <v/>
      </c>
      <c r="I834" s="34"/>
      <c r="J834" s="35"/>
      <c r="K834" s="36" t="str">
        <f t="shared" si="81"/>
        <v/>
      </c>
      <c r="L834" s="34"/>
      <c r="M834" s="37" t="str">
        <f t="shared" si="82"/>
        <v xml:space="preserve"> </v>
      </c>
      <c r="N834" s="36" t="str">
        <f t="shared" si="83"/>
        <v xml:space="preserve"> </v>
      </c>
      <c r="O834" s="38" t="str">
        <f t="shared" si="84"/>
        <v xml:space="preserve"> </v>
      </c>
      <c r="P834" s="37" t="str">
        <f t="shared" si="85"/>
        <v xml:space="preserve"> </v>
      </c>
      <c r="Q834" s="36" t="str">
        <f t="shared" si="86"/>
        <v xml:space="preserve"> </v>
      </c>
      <c r="R834" s="29"/>
      <c r="S834" s="30"/>
      <c r="T834" s="31"/>
      <c r="U834" s="31"/>
      <c r="V834" s="31"/>
      <c r="W834" s="33"/>
      <c r="X834" s="35"/>
      <c r="Y834" s="35"/>
      <c r="Z834" s="33"/>
      <c r="AA834" s="35"/>
      <c r="AB834" s="35"/>
      <c r="AC834" s="33"/>
      <c r="AD834" s="35"/>
      <c r="AE834" s="35"/>
      <c r="AF834" s="33"/>
      <c r="AG834" s="31"/>
      <c r="AH834" s="35"/>
      <c r="AI834" s="33"/>
      <c r="AJ834" s="29"/>
      <c r="AK834" s="57"/>
    </row>
    <row r="835" spans="1:37" ht="16.5" customHeight="1">
      <c r="A835" s="30"/>
      <c r="B835" s="31"/>
      <c r="C835" s="31"/>
      <c r="D835" s="31"/>
      <c r="E835" s="33"/>
      <c r="F835" s="34"/>
      <c r="G835" s="35"/>
      <c r="H835" s="36" t="str">
        <f t="shared" si="80"/>
        <v/>
      </c>
      <c r="I835" s="34"/>
      <c r="J835" s="35"/>
      <c r="K835" s="36" t="str">
        <f t="shared" si="81"/>
        <v/>
      </c>
      <c r="L835" s="34"/>
      <c r="M835" s="37" t="str">
        <f t="shared" si="82"/>
        <v xml:space="preserve"> </v>
      </c>
      <c r="N835" s="36" t="str">
        <f t="shared" si="83"/>
        <v xml:space="preserve"> </v>
      </c>
      <c r="O835" s="38" t="str">
        <f t="shared" si="84"/>
        <v xml:space="preserve"> </v>
      </c>
      <c r="P835" s="37" t="str">
        <f t="shared" si="85"/>
        <v xml:space="preserve"> </v>
      </c>
      <c r="Q835" s="36" t="str">
        <f t="shared" si="86"/>
        <v xml:space="preserve"> </v>
      </c>
      <c r="R835" s="29"/>
      <c r="S835" s="51"/>
      <c r="T835" s="72"/>
      <c r="U835" s="72"/>
      <c r="V835" s="72"/>
      <c r="W835" s="36"/>
      <c r="X835" s="37"/>
      <c r="Y835" s="37"/>
      <c r="Z835" s="36"/>
      <c r="AA835" s="37"/>
      <c r="AB835" s="37"/>
      <c r="AC835" s="36"/>
      <c r="AD835" s="37"/>
      <c r="AE835" s="37"/>
      <c r="AF835" s="36"/>
      <c r="AG835" s="72"/>
      <c r="AH835" s="37"/>
      <c r="AI835" s="36"/>
      <c r="AJ835" s="17"/>
      <c r="AK835" s="57"/>
    </row>
    <row r="836" spans="1:37" ht="16.5" customHeight="1">
      <c r="A836" s="30"/>
      <c r="B836" s="31"/>
      <c r="C836" s="31"/>
      <c r="D836" s="31"/>
      <c r="E836" s="33"/>
      <c r="F836" s="34"/>
      <c r="G836" s="35"/>
      <c r="H836" s="36" t="str">
        <f t="shared" si="80"/>
        <v/>
      </c>
      <c r="I836" s="34"/>
      <c r="J836" s="35"/>
      <c r="K836" s="36" t="str">
        <f t="shared" si="81"/>
        <v/>
      </c>
      <c r="L836" s="34"/>
      <c r="M836" s="37" t="str">
        <f t="shared" si="82"/>
        <v xml:space="preserve"> </v>
      </c>
      <c r="N836" s="36" t="str">
        <f t="shared" si="83"/>
        <v xml:space="preserve"> </v>
      </c>
      <c r="O836" s="38" t="str">
        <f t="shared" si="84"/>
        <v xml:space="preserve"> </v>
      </c>
      <c r="P836" s="37" t="str">
        <f t="shared" si="85"/>
        <v xml:space="preserve"> </v>
      </c>
      <c r="Q836" s="36" t="str">
        <f t="shared" si="86"/>
        <v xml:space="preserve"> </v>
      </c>
      <c r="R836" s="29"/>
      <c r="S836" s="30"/>
      <c r="T836" s="31"/>
      <c r="U836" s="31"/>
      <c r="V836" s="31"/>
      <c r="W836" s="33"/>
      <c r="X836" s="35"/>
      <c r="Y836" s="35"/>
      <c r="Z836" s="33"/>
      <c r="AA836" s="35"/>
      <c r="AB836" s="35"/>
      <c r="AC836" s="33"/>
      <c r="AD836" s="35"/>
      <c r="AE836" s="35"/>
      <c r="AF836" s="33"/>
      <c r="AG836" s="31"/>
      <c r="AH836" s="35"/>
      <c r="AI836" s="33"/>
      <c r="AJ836" s="29"/>
      <c r="AK836" s="57"/>
    </row>
    <row r="837" spans="1:37" ht="16.5" customHeight="1">
      <c r="A837" s="30"/>
      <c r="B837" s="31"/>
      <c r="C837" s="31"/>
      <c r="D837" s="31"/>
      <c r="E837" s="33"/>
      <c r="F837" s="34"/>
      <c r="G837" s="35"/>
      <c r="H837" s="36" t="str">
        <f t="shared" si="80"/>
        <v/>
      </c>
      <c r="I837" s="34"/>
      <c r="J837" s="35"/>
      <c r="K837" s="36" t="str">
        <f t="shared" si="81"/>
        <v/>
      </c>
      <c r="L837" s="34"/>
      <c r="M837" s="37" t="str">
        <f t="shared" si="82"/>
        <v xml:space="preserve"> </v>
      </c>
      <c r="N837" s="36" t="str">
        <f t="shared" si="83"/>
        <v xml:space="preserve"> </v>
      </c>
      <c r="O837" s="38" t="str">
        <f t="shared" si="84"/>
        <v xml:space="preserve"> </v>
      </c>
      <c r="P837" s="37" t="str">
        <f t="shared" si="85"/>
        <v xml:space="preserve"> </v>
      </c>
      <c r="Q837" s="36" t="str">
        <f t="shared" si="86"/>
        <v xml:space="preserve"> </v>
      </c>
      <c r="R837" s="29"/>
      <c r="S837" s="51"/>
      <c r="T837" s="72"/>
      <c r="U837" s="72"/>
      <c r="V837" s="72"/>
      <c r="W837" s="36"/>
      <c r="X837" s="37"/>
      <c r="Y837" s="37"/>
      <c r="Z837" s="36"/>
      <c r="AA837" s="37"/>
      <c r="AB837" s="37"/>
      <c r="AC837" s="36"/>
      <c r="AD837" s="37"/>
      <c r="AE837" s="37"/>
      <c r="AF837" s="36"/>
      <c r="AG837" s="72"/>
      <c r="AH837" s="37"/>
      <c r="AI837" s="36"/>
      <c r="AJ837" s="17"/>
      <c r="AK837" s="57"/>
    </row>
    <row r="838" spans="1:37" ht="16.5" customHeight="1">
      <c r="A838" s="30"/>
      <c r="B838" s="31"/>
      <c r="C838" s="31"/>
      <c r="D838" s="31"/>
      <c r="E838" s="33"/>
      <c r="F838" s="34"/>
      <c r="G838" s="35"/>
      <c r="H838" s="36" t="str">
        <f t="shared" si="80"/>
        <v/>
      </c>
      <c r="I838" s="34"/>
      <c r="J838" s="35"/>
      <c r="K838" s="36" t="str">
        <f t="shared" si="81"/>
        <v/>
      </c>
      <c r="L838" s="34"/>
      <c r="M838" s="37" t="str">
        <f t="shared" si="82"/>
        <v xml:space="preserve"> </v>
      </c>
      <c r="N838" s="36" t="str">
        <f t="shared" si="83"/>
        <v xml:space="preserve"> </v>
      </c>
      <c r="O838" s="38" t="str">
        <f t="shared" si="84"/>
        <v xml:space="preserve"> </v>
      </c>
      <c r="P838" s="37" t="str">
        <f t="shared" si="85"/>
        <v xml:space="preserve"> </v>
      </c>
      <c r="Q838" s="36" t="str">
        <f t="shared" si="86"/>
        <v xml:space="preserve"> </v>
      </c>
      <c r="R838" s="29"/>
      <c r="S838" s="30"/>
      <c r="T838" s="31"/>
      <c r="U838" s="31"/>
      <c r="V838" s="31"/>
      <c r="W838" s="33"/>
      <c r="X838" s="35"/>
      <c r="Y838" s="35"/>
      <c r="Z838" s="33"/>
      <c r="AA838" s="35"/>
      <c r="AB838" s="35"/>
      <c r="AC838" s="33"/>
      <c r="AD838" s="35"/>
      <c r="AE838" s="35"/>
      <c r="AF838" s="33"/>
      <c r="AG838" s="31"/>
      <c r="AH838" s="35"/>
      <c r="AI838" s="33"/>
      <c r="AJ838" s="29"/>
      <c r="AK838" s="57"/>
    </row>
    <row r="839" spans="1:37" ht="16.5" customHeight="1">
      <c r="A839" s="30"/>
      <c r="B839" s="31"/>
      <c r="C839" s="31"/>
      <c r="D839" s="31"/>
      <c r="E839" s="33"/>
      <c r="F839" s="34"/>
      <c r="G839" s="35"/>
      <c r="H839" s="36" t="str">
        <f t="shared" si="80"/>
        <v/>
      </c>
      <c r="I839" s="34"/>
      <c r="J839" s="35"/>
      <c r="K839" s="36" t="str">
        <f t="shared" si="81"/>
        <v/>
      </c>
      <c r="L839" s="34"/>
      <c r="M839" s="37" t="str">
        <f t="shared" si="82"/>
        <v xml:space="preserve"> </v>
      </c>
      <c r="N839" s="36" t="str">
        <f t="shared" si="83"/>
        <v xml:space="preserve"> </v>
      </c>
      <c r="O839" s="38" t="str">
        <f t="shared" si="84"/>
        <v xml:space="preserve"> </v>
      </c>
      <c r="P839" s="37" t="str">
        <f t="shared" si="85"/>
        <v xml:space="preserve"> </v>
      </c>
      <c r="Q839" s="36" t="str">
        <f t="shared" si="86"/>
        <v xml:space="preserve"> </v>
      </c>
      <c r="R839" s="29"/>
      <c r="S839" s="51"/>
      <c r="T839" s="72"/>
      <c r="U839" s="72"/>
      <c r="V839" s="72"/>
      <c r="W839" s="36"/>
      <c r="X839" s="37"/>
      <c r="Y839" s="37"/>
      <c r="Z839" s="36"/>
      <c r="AA839" s="37"/>
      <c r="AB839" s="37"/>
      <c r="AC839" s="36"/>
      <c r="AD839" s="37"/>
      <c r="AE839" s="37"/>
      <c r="AF839" s="36"/>
      <c r="AG839" s="72"/>
      <c r="AH839" s="37"/>
      <c r="AI839" s="36"/>
      <c r="AJ839" s="17"/>
      <c r="AK839" s="57"/>
    </row>
    <row r="840" spans="1:37" ht="16.5" customHeight="1">
      <c r="A840" s="30"/>
      <c r="B840" s="31"/>
      <c r="C840" s="31"/>
      <c r="D840" s="31"/>
      <c r="E840" s="33"/>
      <c r="F840" s="34"/>
      <c r="G840" s="35"/>
      <c r="H840" s="36" t="str">
        <f t="shared" si="80"/>
        <v/>
      </c>
      <c r="I840" s="34"/>
      <c r="J840" s="35"/>
      <c r="K840" s="36" t="str">
        <f t="shared" si="81"/>
        <v/>
      </c>
      <c r="L840" s="34"/>
      <c r="M840" s="37" t="str">
        <f t="shared" si="82"/>
        <v xml:space="preserve"> </v>
      </c>
      <c r="N840" s="36" t="str">
        <f t="shared" si="83"/>
        <v xml:space="preserve"> </v>
      </c>
      <c r="O840" s="38" t="str">
        <f t="shared" si="84"/>
        <v xml:space="preserve"> </v>
      </c>
      <c r="P840" s="37" t="str">
        <f t="shared" si="85"/>
        <v xml:space="preserve"> </v>
      </c>
      <c r="Q840" s="36" t="str">
        <f t="shared" si="86"/>
        <v xml:space="preserve"> </v>
      </c>
      <c r="R840" s="29"/>
      <c r="S840" s="30"/>
      <c r="T840" s="31"/>
      <c r="U840" s="31"/>
      <c r="V840" s="31"/>
      <c r="W840" s="33"/>
      <c r="X840" s="35"/>
      <c r="Y840" s="35"/>
      <c r="Z840" s="33"/>
      <c r="AA840" s="35"/>
      <c r="AB840" s="35"/>
      <c r="AC840" s="33"/>
      <c r="AD840" s="35"/>
      <c r="AE840" s="35"/>
      <c r="AF840" s="33"/>
      <c r="AG840" s="31"/>
      <c r="AH840" s="35"/>
      <c r="AI840" s="33"/>
      <c r="AJ840" s="29"/>
      <c r="AK840" s="57"/>
    </row>
    <row r="841" spans="1:37" ht="16.5" customHeight="1">
      <c r="A841" s="30"/>
      <c r="B841" s="31"/>
      <c r="C841" s="31"/>
      <c r="D841" s="31"/>
      <c r="E841" s="33"/>
      <c r="F841" s="34"/>
      <c r="G841" s="35"/>
      <c r="H841" s="36" t="str">
        <f t="shared" si="80"/>
        <v/>
      </c>
      <c r="I841" s="34"/>
      <c r="J841" s="35"/>
      <c r="K841" s="36" t="str">
        <f t="shared" si="81"/>
        <v/>
      </c>
      <c r="L841" s="34"/>
      <c r="M841" s="37" t="str">
        <f t="shared" si="82"/>
        <v xml:space="preserve"> </v>
      </c>
      <c r="N841" s="36" t="str">
        <f t="shared" si="83"/>
        <v xml:space="preserve"> </v>
      </c>
      <c r="O841" s="38" t="str">
        <f t="shared" si="84"/>
        <v xml:space="preserve"> </v>
      </c>
      <c r="P841" s="37" t="str">
        <f t="shared" si="85"/>
        <v xml:space="preserve"> </v>
      </c>
      <c r="Q841" s="36" t="str">
        <f t="shared" si="86"/>
        <v xml:space="preserve"> </v>
      </c>
      <c r="R841" s="29"/>
      <c r="S841" s="51"/>
      <c r="T841" s="72"/>
      <c r="U841" s="72"/>
      <c r="V841" s="72"/>
      <c r="W841" s="36"/>
      <c r="X841" s="37"/>
      <c r="Y841" s="37"/>
      <c r="Z841" s="36"/>
      <c r="AA841" s="37"/>
      <c r="AB841" s="37"/>
      <c r="AC841" s="36"/>
      <c r="AD841" s="37"/>
      <c r="AE841" s="37"/>
      <c r="AF841" s="36"/>
      <c r="AG841" s="72"/>
      <c r="AH841" s="37"/>
      <c r="AI841" s="36"/>
      <c r="AJ841" s="17"/>
      <c r="AK841" s="57"/>
    </row>
    <row r="842" spans="1:37" ht="16.5" customHeight="1">
      <c r="A842" s="30"/>
      <c r="B842" s="31"/>
      <c r="C842" s="31"/>
      <c r="D842" s="31"/>
      <c r="E842" s="33"/>
      <c r="F842" s="34"/>
      <c r="G842" s="35"/>
      <c r="H842" s="36" t="str">
        <f t="shared" si="80"/>
        <v/>
      </c>
      <c r="I842" s="34"/>
      <c r="J842" s="35"/>
      <c r="K842" s="36" t="str">
        <f t="shared" si="81"/>
        <v/>
      </c>
      <c r="L842" s="34"/>
      <c r="M842" s="37" t="str">
        <f t="shared" si="82"/>
        <v xml:space="preserve"> </v>
      </c>
      <c r="N842" s="36" t="str">
        <f t="shared" si="83"/>
        <v xml:space="preserve"> </v>
      </c>
      <c r="O842" s="38" t="str">
        <f t="shared" si="84"/>
        <v xml:space="preserve"> </v>
      </c>
      <c r="P842" s="37" t="str">
        <f t="shared" si="85"/>
        <v xml:space="preserve"> </v>
      </c>
      <c r="Q842" s="36" t="str">
        <f t="shared" si="86"/>
        <v xml:space="preserve"> </v>
      </c>
      <c r="R842" s="29"/>
      <c r="S842" s="30"/>
      <c r="T842" s="31"/>
      <c r="U842" s="31"/>
      <c r="V842" s="31"/>
      <c r="W842" s="33"/>
      <c r="X842" s="35"/>
      <c r="Y842" s="35"/>
      <c r="Z842" s="33"/>
      <c r="AA842" s="35"/>
      <c r="AB842" s="35"/>
      <c r="AC842" s="33"/>
      <c r="AD842" s="35"/>
      <c r="AE842" s="35"/>
      <c r="AF842" s="33"/>
      <c r="AG842" s="31"/>
      <c r="AH842" s="35"/>
      <c r="AI842" s="33"/>
      <c r="AJ842" s="29"/>
      <c r="AK842" s="57"/>
    </row>
    <row r="843" spans="1:37" ht="16.5" customHeight="1">
      <c r="A843" s="30"/>
      <c r="B843" s="31"/>
      <c r="C843" s="31"/>
      <c r="D843" s="31"/>
      <c r="E843" s="33"/>
      <c r="F843" s="34"/>
      <c r="G843" s="35"/>
      <c r="H843" s="36" t="str">
        <f t="shared" si="80"/>
        <v/>
      </c>
      <c r="I843" s="34"/>
      <c r="J843" s="35"/>
      <c r="K843" s="36" t="str">
        <f t="shared" si="81"/>
        <v/>
      </c>
      <c r="L843" s="34"/>
      <c r="M843" s="37" t="str">
        <f t="shared" si="82"/>
        <v xml:space="preserve"> </v>
      </c>
      <c r="N843" s="36" t="str">
        <f t="shared" si="83"/>
        <v xml:space="preserve"> </v>
      </c>
      <c r="O843" s="38" t="str">
        <f t="shared" si="84"/>
        <v xml:space="preserve"> </v>
      </c>
      <c r="P843" s="37" t="str">
        <f t="shared" si="85"/>
        <v xml:space="preserve"> </v>
      </c>
      <c r="Q843" s="36" t="str">
        <f t="shared" si="86"/>
        <v xml:space="preserve"> </v>
      </c>
      <c r="R843" s="29"/>
      <c r="S843" s="51"/>
      <c r="T843" s="72"/>
      <c r="U843" s="72"/>
      <c r="V843" s="72"/>
      <c r="W843" s="36"/>
      <c r="X843" s="37"/>
      <c r="Y843" s="37"/>
      <c r="Z843" s="36"/>
      <c r="AA843" s="37"/>
      <c r="AB843" s="37"/>
      <c r="AC843" s="36"/>
      <c r="AD843" s="37"/>
      <c r="AE843" s="37"/>
      <c r="AF843" s="36"/>
      <c r="AG843" s="72"/>
      <c r="AH843" s="37"/>
      <c r="AI843" s="36"/>
      <c r="AJ843" s="17"/>
      <c r="AK843" s="57"/>
    </row>
    <row r="844" spans="1:37" ht="16.5" customHeight="1">
      <c r="A844" s="30"/>
      <c r="B844" s="31"/>
      <c r="C844" s="31"/>
      <c r="D844" s="31"/>
      <c r="E844" s="33"/>
      <c r="F844" s="34"/>
      <c r="G844" s="35"/>
      <c r="H844" s="36" t="str">
        <f t="shared" si="80"/>
        <v/>
      </c>
      <c r="I844" s="34"/>
      <c r="J844" s="35"/>
      <c r="K844" s="36" t="str">
        <f t="shared" si="81"/>
        <v/>
      </c>
      <c r="L844" s="34"/>
      <c r="M844" s="37" t="str">
        <f t="shared" si="82"/>
        <v xml:space="preserve"> </v>
      </c>
      <c r="N844" s="36" t="str">
        <f t="shared" si="83"/>
        <v xml:space="preserve"> </v>
      </c>
      <c r="O844" s="38" t="str">
        <f t="shared" si="84"/>
        <v xml:space="preserve"> </v>
      </c>
      <c r="P844" s="37" t="str">
        <f t="shared" si="85"/>
        <v xml:space="preserve"> </v>
      </c>
      <c r="Q844" s="36" t="str">
        <f t="shared" si="86"/>
        <v xml:space="preserve"> </v>
      </c>
      <c r="R844" s="29"/>
      <c r="S844" s="30"/>
      <c r="T844" s="31"/>
      <c r="U844" s="31"/>
      <c r="V844" s="31"/>
      <c r="W844" s="33"/>
      <c r="X844" s="35"/>
      <c r="Y844" s="35"/>
      <c r="Z844" s="33"/>
      <c r="AA844" s="35"/>
      <c r="AB844" s="35"/>
      <c r="AC844" s="33"/>
      <c r="AD844" s="35"/>
      <c r="AE844" s="35"/>
      <c r="AF844" s="33"/>
      <c r="AG844" s="31"/>
      <c r="AH844" s="35"/>
      <c r="AI844" s="33"/>
      <c r="AJ844" s="29"/>
      <c r="AK844" s="57"/>
    </row>
    <row r="845" spans="1:37" ht="16.5" customHeight="1">
      <c r="A845" s="30"/>
      <c r="B845" s="31"/>
      <c r="C845" s="31"/>
      <c r="D845" s="31"/>
      <c r="E845" s="33"/>
      <c r="F845" s="34"/>
      <c r="G845" s="35"/>
      <c r="H845" s="36" t="str">
        <f t="shared" si="80"/>
        <v/>
      </c>
      <c r="I845" s="34"/>
      <c r="J845" s="35"/>
      <c r="K845" s="36" t="str">
        <f t="shared" si="81"/>
        <v/>
      </c>
      <c r="L845" s="34"/>
      <c r="M845" s="37" t="str">
        <f t="shared" si="82"/>
        <v xml:space="preserve"> </v>
      </c>
      <c r="N845" s="36" t="str">
        <f t="shared" si="83"/>
        <v xml:space="preserve"> </v>
      </c>
      <c r="O845" s="38" t="str">
        <f t="shared" si="84"/>
        <v xml:space="preserve"> </v>
      </c>
      <c r="P845" s="37" t="str">
        <f t="shared" si="85"/>
        <v xml:space="preserve"> </v>
      </c>
      <c r="Q845" s="36" t="str">
        <f t="shared" si="86"/>
        <v xml:space="preserve"> </v>
      </c>
      <c r="R845" s="29"/>
      <c r="S845" s="51"/>
      <c r="T845" s="72"/>
      <c r="U845" s="72"/>
      <c r="V845" s="72"/>
      <c r="W845" s="36"/>
      <c r="X845" s="37"/>
      <c r="Y845" s="37"/>
      <c r="Z845" s="36"/>
      <c r="AA845" s="37"/>
      <c r="AB845" s="37"/>
      <c r="AC845" s="36"/>
      <c r="AD845" s="37"/>
      <c r="AE845" s="37"/>
      <c r="AF845" s="36"/>
      <c r="AG845" s="72"/>
      <c r="AH845" s="37"/>
      <c r="AI845" s="36"/>
      <c r="AJ845" s="17"/>
      <c r="AK845" s="57"/>
    </row>
    <row r="846" spans="1:37" ht="16.5" customHeight="1">
      <c r="A846" s="30"/>
      <c r="B846" s="31"/>
      <c r="C846" s="31"/>
      <c r="D846" s="31"/>
      <c r="E846" s="33"/>
      <c r="F846" s="34"/>
      <c r="G846" s="35"/>
      <c r="H846" s="36" t="str">
        <f t="shared" si="80"/>
        <v/>
      </c>
      <c r="I846" s="34"/>
      <c r="J846" s="35"/>
      <c r="K846" s="36" t="str">
        <f t="shared" si="81"/>
        <v/>
      </c>
      <c r="L846" s="34"/>
      <c r="M846" s="37" t="str">
        <f t="shared" si="82"/>
        <v xml:space="preserve"> </v>
      </c>
      <c r="N846" s="36" t="str">
        <f t="shared" si="83"/>
        <v xml:space="preserve"> </v>
      </c>
      <c r="O846" s="38" t="str">
        <f t="shared" si="84"/>
        <v xml:space="preserve"> </v>
      </c>
      <c r="P846" s="37" t="str">
        <f t="shared" si="85"/>
        <v xml:space="preserve"> </v>
      </c>
      <c r="Q846" s="36" t="str">
        <f t="shared" si="86"/>
        <v xml:space="preserve"> </v>
      </c>
      <c r="R846" s="29"/>
      <c r="S846" s="30"/>
      <c r="T846" s="31"/>
      <c r="U846" s="31"/>
      <c r="V846" s="31"/>
      <c r="W846" s="33"/>
      <c r="X846" s="35"/>
      <c r="Y846" s="35"/>
      <c r="Z846" s="33"/>
      <c r="AA846" s="35"/>
      <c r="AB846" s="35"/>
      <c r="AC846" s="33"/>
      <c r="AD846" s="35"/>
      <c r="AE846" s="35"/>
      <c r="AF846" s="33"/>
      <c r="AG846" s="31"/>
      <c r="AH846" s="35"/>
      <c r="AI846" s="33"/>
      <c r="AJ846" s="29"/>
      <c r="AK846" s="57"/>
    </row>
    <row r="847" spans="1:37" ht="16.5" customHeight="1">
      <c r="A847" s="30"/>
      <c r="B847" s="31"/>
      <c r="C847" s="31"/>
      <c r="D847" s="31"/>
      <c r="E847" s="33"/>
      <c r="F847" s="34"/>
      <c r="G847" s="35"/>
      <c r="H847" s="36" t="str">
        <f t="shared" si="80"/>
        <v/>
      </c>
      <c r="I847" s="34"/>
      <c r="J847" s="35"/>
      <c r="K847" s="36" t="str">
        <f t="shared" si="81"/>
        <v/>
      </c>
      <c r="L847" s="34"/>
      <c r="M847" s="37" t="str">
        <f t="shared" si="82"/>
        <v xml:space="preserve"> </v>
      </c>
      <c r="N847" s="36" t="str">
        <f t="shared" si="83"/>
        <v xml:space="preserve"> </v>
      </c>
      <c r="O847" s="38" t="str">
        <f t="shared" si="84"/>
        <v xml:space="preserve"> </v>
      </c>
      <c r="P847" s="37" t="str">
        <f t="shared" si="85"/>
        <v xml:space="preserve"> </v>
      </c>
      <c r="Q847" s="36" t="str">
        <f t="shared" si="86"/>
        <v xml:space="preserve"> </v>
      </c>
      <c r="R847" s="29"/>
      <c r="S847" s="51"/>
      <c r="T847" s="72"/>
      <c r="U847" s="72"/>
      <c r="V847" s="72"/>
      <c r="W847" s="36"/>
      <c r="X847" s="37"/>
      <c r="Y847" s="37"/>
      <c r="Z847" s="36"/>
      <c r="AA847" s="37"/>
      <c r="AB847" s="37"/>
      <c r="AC847" s="36"/>
      <c r="AD847" s="37"/>
      <c r="AE847" s="37"/>
      <c r="AF847" s="36"/>
      <c r="AG847" s="72"/>
      <c r="AH847" s="37"/>
      <c r="AI847" s="36"/>
      <c r="AJ847" s="17"/>
      <c r="AK847" s="57"/>
    </row>
    <row r="848" spans="1:37" ht="16.5" customHeight="1">
      <c r="A848" s="30"/>
      <c r="B848" s="31"/>
      <c r="C848" s="31"/>
      <c r="D848" s="31"/>
      <c r="E848" s="33"/>
      <c r="F848" s="34"/>
      <c r="G848" s="35"/>
      <c r="H848" s="36" t="str">
        <f t="shared" si="80"/>
        <v/>
      </c>
      <c r="I848" s="34"/>
      <c r="J848" s="35"/>
      <c r="K848" s="36" t="str">
        <f t="shared" si="81"/>
        <v/>
      </c>
      <c r="L848" s="34"/>
      <c r="M848" s="37" t="str">
        <f t="shared" si="82"/>
        <v xml:space="preserve"> </v>
      </c>
      <c r="N848" s="36" t="str">
        <f t="shared" si="83"/>
        <v xml:space="preserve"> </v>
      </c>
      <c r="O848" s="38" t="str">
        <f t="shared" si="84"/>
        <v xml:space="preserve"> </v>
      </c>
      <c r="P848" s="37" t="str">
        <f t="shared" si="85"/>
        <v xml:space="preserve"> </v>
      </c>
      <c r="Q848" s="36" t="str">
        <f t="shared" si="86"/>
        <v xml:space="preserve"> </v>
      </c>
      <c r="R848" s="29"/>
      <c r="S848" s="30"/>
      <c r="T848" s="31"/>
      <c r="U848" s="31"/>
      <c r="V848" s="31"/>
      <c r="W848" s="33"/>
      <c r="X848" s="35"/>
      <c r="Y848" s="35"/>
      <c r="Z848" s="33"/>
      <c r="AA848" s="35"/>
      <c r="AB848" s="35"/>
      <c r="AC848" s="33"/>
      <c r="AD848" s="35"/>
      <c r="AE848" s="35"/>
      <c r="AF848" s="33"/>
      <c r="AG848" s="31"/>
      <c r="AH848" s="35"/>
      <c r="AI848" s="33"/>
      <c r="AJ848" s="29"/>
      <c r="AK848" s="57"/>
    </row>
    <row r="849" spans="1:37" ht="16.5" customHeight="1">
      <c r="A849" s="30"/>
      <c r="B849" s="31"/>
      <c r="C849" s="31"/>
      <c r="D849" s="31"/>
      <c r="E849" s="33"/>
      <c r="F849" s="34"/>
      <c r="G849" s="35"/>
      <c r="H849" s="36" t="str">
        <f t="shared" si="80"/>
        <v/>
      </c>
      <c r="I849" s="34"/>
      <c r="J849" s="35"/>
      <c r="K849" s="36" t="str">
        <f t="shared" si="81"/>
        <v/>
      </c>
      <c r="L849" s="34"/>
      <c r="M849" s="37" t="str">
        <f t="shared" si="82"/>
        <v xml:space="preserve"> </v>
      </c>
      <c r="N849" s="36" t="str">
        <f t="shared" si="83"/>
        <v xml:space="preserve"> </v>
      </c>
      <c r="O849" s="38" t="str">
        <f t="shared" si="84"/>
        <v xml:space="preserve"> </v>
      </c>
      <c r="P849" s="37" t="str">
        <f t="shared" si="85"/>
        <v xml:space="preserve"> </v>
      </c>
      <c r="Q849" s="36" t="str">
        <f t="shared" si="86"/>
        <v xml:space="preserve"> </v>
      </c>
      <c r="R849" s="29"/>
      <c r="S849" s="51"/>
      <c r="T849" s="72"/>
      <c r="U849" s="72"/>
      <c r="V849" s="72"/>
      <c r="W849" s="36"/>
      <c r="X849" s="37"/>
      <c r="Y849" s="37"/>
      <c r="Z849" s="36"/>
      <c r="AA849" s="37"/>
      <c r="AB849" s="37"/>
      <c r="AC849" s="36"/>
      <c r="AD849" s="37"/>
      <c r="AE849" s="37"/>
      <c r="AF849" s="36"/>
      <c r="AG849" s="72"/>
      <c r="AH849" s="37"/>
      <c r="AI849" s="36"/>
      <c r="AJ849" s="17"/>
      <c r="AK849" s="57"/>
    </row>
    <row r="850" spans="1:37" ht="16.5" customHeight="1">
      <c r="A850" s="30"/>
      <c r="B850" s="31"/>
      <c r="C850" s="31"/>
      <c r="D850" s="31"/>
      <c r="E850" s="33"/>
      <c r="F850" s="34"/>
      <c r="G850" s="35"/>
      <c r="H850" s="36" t="str">
        <f t="shared" si="80"/>
        <v/>
      </c>
      <c r="I850" s="34"/>
      <c r="J850" s="35"/>
      <c r="K850" s="36" t="str">
        <f t="shared" si="81"/>
        <v/>
      </c>
      <c r="L850" s="34"/>
      <c r="M850" s="37" t="str">
        <f t="shared" si="82"/>
        <v xml:space="preserve"> </v>
      </c>
      <c r="N850" s="36" t="str">
        <f t="shared" si="83"/>
        <v xml:space="preserve"> </v>
      </c>
      <c r="O850" s="38" t="str">
        <f t="shared" si="84"/>
        <v xml:space="preserve"> </v>
      </c>
      <c r="P850" s="37" t="str">
        <f t="shared" si="85"/>
        <v xml:space="preserve"> </v>
      </c>
      <c r="Q850" s="36" t="str">
        <f t="shared" si="86"/>
        <v xml:space="preserve"> </v>
      </c>
      <c r="R850" s="29"/>
      <c r="S850" s="30"/>
      <c r="T850" s="31"/>
      <c r="U850" s="31"/>
      <c r="V850" s="31"/>
      <c r="W850" s="33"/>
      <c r="X850" s="35"/>
      <c r="Y850" s="35"/>
      <c r="Z850" s="33"/>
      <c r="AA850" s="35"/>
      <c r="AB850" s="35"/>
      <c r="AC850" s="33"/>
      <c r="AD850" s="35"/>
      <c r="AE850" s="35"/>
      <c r="AF850" s="33"/>
      <c r="AG850" s="31"/>
      <c r="AH850" s="35"/>
      <c r="AI850" s="33"/>
      <c r="AJ850" s="29"/>
      <c r="AK850" s="57"/>
    </row>
    <row r="851" spans="1:37" ht="16.5" customHeight="1">
      <c r="A851" s="30"/>
      <c r="B851" s="31"/>
      <c r="C851" s="31"/>
      <c r="D851" s="31"/>
      <c r="E851" s="33"/>
      <c r="F851" s="34"/>
      <c r="G851" s="35"/>
      <c r="H851" s="36" t="str">
        <f t="shared" si="80"/>
        <v/>
      </c>
      <c r="I851" s="34"/>
      <c r="J851" s="35"/>
      <c r="K851" s="36" t="str">
        <f t="shared" si="81"/>
        <v/>
      </c>
      <c r="L851" s="34"/>
      <c r="M851" s="37" t="str">
        <f t="shared" si="82"/>
        <v xml:space="preserve"> </v>
      </c>
      <c r="N851" s="36" t="str">
        <f t="shared" si="83"/>
        <v xml:space="preserve"> </v>
      </c>
      <c r="O851" s="38" t="str">
        <f t="shared" si="84"/>
        <v xml:space="preserve"> </v>
      </c>
      <c r="P851" s="37" t="str">
        <f t="shared" si="85"/>
        <v xml:space="preserve"> </v>
      </c>
      <c r="Q851" s="36" t="str">
        <f t="shared" si="86"/>
        <v xml:space="preserve"> </v>
      </c>
      <c r="R851" s="29"/>
      <c r="S851" s="51"/>
      <c r="T851" s="72"/>
      <c r="U851" s="72"/>
      <c r="V851" s="72"/>
      <c r="W851" s="36"/>
      <c r="X851" s="37"/>
      <c r="Y851" s="37"/>
      <c r="Z851" s="36"/>
      <c r="AA851" s="37"/>
      <c r="AB851" s="37"/>
      <c r="AC851" s="36"/>
      <c r="AD851" s="37"/>
      <c r="AE851" s="37"/>
      <c r="AF851" s="36"/>
      <c r="AG851" s="72"/>
      <c r="AH851" s="37"/>
      <c r="AI851" s="36"/>
      <c r="AJ851" s="17"/>
      <c r="AK851" s="57"/>
    </row>
    <row r="852" spans="1:37" ht="16.5" customHeight="1">
      <c r="A852" s="30"/>
      <c r="B852" s="31"/>
      <c r="C852" s="31"/>
      <c r="D852" s="31"/>
      <c r="E852" s="33"/>
      <c r="F852" s="34"/>
      <c r="G852" s="35"/>
      <c r="H852" s="36" t="str">
        <f t="shared" si="80"/>
        <v/>
      </c>
      <c r="I852" s="34"/>
      <c r="J852" s="35"/>
      <c r="K852" s="36" t="str">
        <f t="shared" si="81"/>
        <v/>
      </c>
      <c r="L852" s="34"/>
      <c r="M852" s="37" t="str">
        <f t="shared" si="82"/>
        <v xml:space="preserve"> </v>
      </c>
      <c r="N852" s="36" t="str">
        <f t="shared" si="83"/>
        <v xml:space="preserve"> </v>
      </c>
      <c r="O852" s="38" t="str">
        <f t="shared" si="84"/>
        <v xml:space="preserve"> </v>
      </c>
      <c r="P852" s="37" t="str">
        <f t="shared" si="85"/>
        <v xml:space="preserve"> </v>
      </c>
      <c r="Q852" s="36" t="str">
        <f t="shared" si="86"/>
        <v xml:space="preserve"> </v>
      </c>
      <c r="R852" s="29"/>
      <c r="S852" s="30"/>
      <c r="T852" s="31"/>
      <c r="U852" s="31"/>
      <c r="V852" s="31"/>
      <c r="W852" s="33"/>
      <c r="X852" s="35"/>
      <c r="Y852" s="35"/>
      <c r="Z852" s="33"/>
      <c r="AA852" s="35"/>
      <c r="AB852" s="35"/>
      <c r="AC852" s="33"/>
      <c r="AD852" s="35"/>
      <c r="AE852" s="35"/>
      <c r="AF852" s="33"/>
      <c r="AG852" s="31"/>
      <c r="AH852" s="35"/>
      <c r="AI852" s="33"/>
      <c r="AJ852" s="29"/>
      <c r="AK852" s="57"/>
    </row>
    <row r="853" spans="1:37" ht="16.5" customHeight="1">
      <c r="A853" s="30"/>
      <c r="B853" s="31"/>
      <c r="C853" s="31"/>
      <c r="D853" s="31"/>
      <c r="E853" s="33"/>
      <c r="F853" s="34"/>
      <c r="G853" s="35"/>
      <c r="H853" s="36" t="str">
        <f t="shared" si="80"/>
        <v/>
      </c>
      <c r="I853" s="34"/>
      <c r="J853" s="35"/>
      <c r="K853" s="36" t="str">
        <f t="shared" si="81"/>
        <v/>
      </c>
      <c r="L853" s="34"/>
      <c r="M853" s="37" t="str">
        <f t="shared" si="82"/>
        <v xml:space="preserve"> </v>
      </c>
      <c r="N853" s="36" t="str">
        <f t="shared" si="83"/>
        <v xml:space="preserve"> </v>
      </c>
      <c r="O853" s="38" t="str">
        <f t="shared" si="84"/>
        <v xml:space="preserve"> </v>
      </c>
      <c r="P853" s="37" t="str">
        <f t="shared" si="85"/>
        <v xml:space="preserve"> </v>
      </c>
      <c r="Q853" s="36" t="str">
        <f t="shared" si="86"/>
        <v xml:space="preserve"> </v>
      </c>
      <c r="R853" s="29"/>
      <c r="S853" s="51"/>
      <c r="T853" s="72"/>
      <c r="U853" s="72"/>
      <c r="V853" s="72"/>
      <c r="W853" s="36"/>
      <c r="X853" s="37"/>
      <c r="Y853" s="37"/>
      <c r="Z853" s="36"/>
      <c r="AA853" s="37"/>
      <c r="AB853" s="37"/>
      <c r="AC853" s="36"/>
      <c r="AD853" s="37"/>
      <c r="AE853" s="37"/>
      <c r="AF853" s="36"/>
      <c r="AG853" s="72"/>
      <c r="AH853" s="37"/>
      <c r="AI853" s="36"/>
      <c r="AJ853" s="17"/>
      <c r="AK853" s="57"/>
    </row>
    <row r="854" spans="1:37" ht="16.5" customHeight="1">
      <c r="A854" s="30"/>
      <c r="B854" s="31"/>
      <c r="C854" s="31"/>
      <c r="D854" s="31"/>
      <c r="E854" s="33"/>
      <c r="F854" s="34"/>
      <c r="G854" s="35"/>
      <c r="H854" s="36" t="str">
        <f t="shared" si="80"/>
        <v/>
      </c>
      <c r="I854" s="34"/>
      <c r="J854" s="35"/>
      <c r="K854" s="36" t="str">
        <f t="shared" si="81"/>
        <v/>
      </c>
      <c r="L854" s="34"/>
      <c r="M854" s="37" t="str">
        <f t="shared" si="82"/>
        <v xml:space="preserve"> </v>
      </c>
      <c r="N854" s="36" t="str">
        <f t="shared" si="83"/>
        <v xml:space="preserve"> </v>
      </c>
      <c r="O854" s="38" t="str">
        <f t="shared" si="84"/>
        <v xml:space="preserve"> </v>
      </c>
      <c r="P854" s="37" t="str">
        <f t="shared" si="85"/>
        <v xml:space="preserve"> </v>
      </c>
      <c r="Q854" s="36" t="str">
        <f t="shared" si="86"/>
        <v xml:space="preserve"> </v>
      </c>
      <c r="R854" s="29"/>
      <c r="S854" s="30"/>
      <c r="T854" s="31"/>
      <c r="U854" s="31"/>
      <c r="V854" s="31"/>
      <c r="W854" s="33"/>
      <c r="X854" s="35"/>
      <c r="Y854" s="35"/>
      <c r="Z854" s="33"/>
      <c r="AA854" s="35"/>
      <c r="AB854" s="35"/>
      <c r="AC854" s="33"/>
      <c r="AD854" s="35"/>
      <c r="AE854" s="35"/>
      <c r="AF854" s="33"/>
      <c r="AG854" s="31"/>
      <c r="AH854" s="35"/>
      <c r="AI854" s="33"/>
      <c r="AJ854" s="29"/>
      <c r="AK854" s="57"/>
    </row>
    <row r="855" spans="1:37" ht="16.5" customHeight="1">
      <c r="A855" s="30"/>
      <c r="B855" s="31"/>
      <c r="C855" s="31"/>
      <c r="D855" s="31"/>
      <c r="E855" s="33"/>
      <c r="F855" s="34"/>
      <c r="G855" s="35"/>
      <c r="H855" s="36" t="str">
        <f t="shared" si="80"/>
        <v/>
      </c>
      <c r="I855" s="34"/>
      <c r="J855" s="35"/>
      <c r="K855" s="36" t="str">
        <f t="shared" si="81"/>
        <v/>
      </c>
      <c r="L855" s="34"/>
      <c r="M855" s="37" t="str">
        <f t="shared" si="82"/>
        <v xml:space="preserve"> </v>
      </c>
      <c r="N855" s="36" t="str">
        <f t="shared" si="83"/>
        <v xml:space="preserve"> </v>
      </c>
      <c r="O855" s="38" t="str">
        <f t="shared" si="84"/>
        <v xml:space="preserve"> </v>
      </c>
      <c r="P855" s="37" t="str">
        <f t="shared" si="85"/>
        <v xml:space="preserve"> </v>
      </c>
      <c r="Q855" s="36" t="str">
        <f t="shared" si="86"/>
        <v xml:space="preserve"> </v>
      </c>
      <c r="R855" s="29"/>
      <c r="S855" s="51"/>
      <c r="T855" s="72"/>
      <c r="U855" s="72"/>
      <c r="V855" s="72"/>
      <c r="W855" s="36"/>
      <c r="X855" s="37"/>
      <c r="Y855" s="37"/>
      <c r="Z855" s="36"/>
      <c r="AA855" s="37"/>
      <c r="AB855" s="37"/>
      <c r="AC855" s="36"/>
      <c r="AD855" s="37"/>
      <c r="AE855" s="37"/>
      <c r="AF855" s="36"/>
      <c r="AG855" s="72"/>
      <c r="AH855" s="37"/>
      <c r="AI855" s="36"/>
      <c r="AJ855" s="17"/>
      <c r="AK855" s="57"/>
    </row>
    <row r="856" spans="1:37" ht="16.5" customHeight="1">
      <c r="A856" s="30"/>
      <c r="B856" s="31"/>
      <c r="C856" s="31"/>
      <c r="D856" s="31"/>
      <c r="E856" s="33"/>
      <c r="F856" s="34"/>
      <c r="G856" s="35"/>
      <c r="H856" s="36" t="str">
        <f t="shared" si="80"/>
        <v/>
      </c>
      <c r="I856" s="34"/>
      <c r="J856" s="35"/>
      <c r="K856" s="36" t="str">
        <f t="shared" si="81"/>
        <v/>
      </c>
      <c r="L856" s="34"/>
      <c r="M856" s="37" t="str">
        <f t="shared" si="82"/>
        <v xml:space="preserve"> </v>
      </c>
      <c r="N856" s="36" t="str">
        <f t="shared" si="83"/>
        <v xml:space="preserve"> </v>
      </c>
      <c r="O856" s="38" t="str">
        <f t="shared" si="84"/>
        <v xml:space="preserve"> </v>
      </c>
      <c r="P856" s="37" t="str">
        <f t="shared" si="85"/>
        <v xml:space="preserve"> </v>
      </c>
      <c r="Q856" s="36" t="str">
        <f t="shared" si="86"/>
        <v xml:space="preserve"> </v>
      </c>
      <c r="R856" s="29"/>
      <c r="S856" s="30"/>
      <c r="T856" s="31"/>
      <c r="U856" s="31"/>
      <c r="V856" s="31"/>
      <c r="W856" s="33"/>
      <c r="X856" s="35"/>
      <c r="Y856" s="35"/>
      <c r="Z856" s="33"/>
      <c r="AA856" s="35"/>
      <c r="AB856" s="35"/>
      <c r="AC856" s="33"/>
      <c r="AD856" s="35"/>
      <c r="AE856" s="35"/>
      <c r="AF856" s="33"/>
      <c r="AG856" s="31"/>
      <c r="AH856" s="35"/>
      <c r="AI856" s="33"/>
      <c r="AJ856" s="29"/>
      <c r="AK856" s="57"/>
    </row>
    <row r="857" spans="1:37" ht="16.5" customHeight="1">
      <c r="A857" s="30"/>
      <c r="B857" s="31"/>
      <c r="C857" s="31"/>
      <c r="D857" s="31"/>
      <c r="E857" s="33"/>
      <c r="F857" s="34"/>
      <c r="G857" s="35"/>
      <c r="H857" s="36" t="str">
        <f t="shared" si="80"/>
        <v/>
      </c>
      <c r="I857" s="34"/>
      <c r="J857" s="35"/>
      <c r="K857" s="36" t="str">
        <f t="shared" si="81"/>
        <v/>
      </c>
      <c r="L857" s="34"/>
      <c r="M857" s="37" t="str">
        <f t="shared" si="82"/>
        <v xml:space="preserve"> </v>
      </c>
      <c r="N857" s="36" t="str">
        <f t="shared" si="83"/>
        <v xml:space="preserve"> </v>
      </c>
      <c r="O857" s="38" t="str">
        <f t="shared" si="84"/>
        <v xml:space="preserve"> </v>
      </c>
      <c r="P857" s="37" t="str">
        <f t="shared" si="85"/>
        <v xml:space="preserve"> </v>
      </c>
      <c r="Q857" s="36" t="str">
        <f t="shared" si="86"/>
        <v xml:space="preserve"> </v>
      </c>
      <c r="R857" s="29"/>
      <c r="S857" s="51"/>
      <c r="T857" s="72"/>
      <c r="U857" s="72"/>
      <c r="V857" s="72"/>
      <c r="W857" s="36"/>
      <c r="X857" s="37"/>
      <c r="Y857" s="37"/>
      <c r="Z857" s="36"/>
      <c r="AA857" s="37"/>
      <c r="AB857" s="37"/>
      <c r="AC857" s="36"/>
      <c r="AD857" s="37"/>
      <c r="AE857" s="37"/>
      <c r="AF857" s="36"/>
      <c r="AG857" s="72"/>
      <c r="AH857" s="37"/>
      <c r="AI857" s="36"/>
      <c r="AJ857" s="17"/>
      <c r="AK857" s="57"/>
    </row>
    <row r="858" spans="1:37" ht="16.5" customHeight="1">
      <c r="A858" s="30"/>
      <c r="B858" s="31"/>
      <c r="C858" s="31"/>
      <c r="D858" s="31"/>
      <c r="E858" s="33"/>
      <c r="F858" s="34"/>
      <c r="G858" s="35"/>
      <c r="H858" s="36" t="str">
        <f t="shared" si="80"/>
        <v/>
      </c>
      <c r="I858" s="34"/>
      <c r="J858" s="35"/>
      <c r="K858" s="36" t="str">
        <f t="shared" si="81"/>
        <v/>
      </c>
      <c r="L858" s="34"/>
      <c r="M858" s="37" t="str">
        <f t="shared" si="82"/>
        <v xml:space="preserve"> </v>
      </c>
      <c r="N858" s="36" t="str">
        <f t="shared" si="83"/>
        <v xml:space="preserve"> </v>
      </c>
      <c r="O858" s="38" t="str">
        <f t="shared" si="84"/>
        <v xml:space="preserve"> </v>
      </c>
      <c r="P858" s="37" t="str">
        <f t="shared" si="85"/>
        <v xml:space="preserve"> </v>
      </c>
      <c r="Q858" s="36" t="str">
        <f t="shared" si="86"/>
        <v xml:space="preserve"> </v>
      </c>
      <c r="R858" s="29"/>
      <c r="S858" s="30"/>
      <c r="T858" s="31"/>
      <c r="U858" s="31"/>
      <c r="V858" s="31"/>
      <c r="W858" s="33"/>
      <c r="X858" s="35"/>
      <c r="Y858" s="35"/>
      <c r="Z858" s="33"/>
      <c r="AA858" s="35"/>
      <c r="AB858" s="35"/>
      <c r="AC858" s="33"/>
      <c r="AD858" s="35"/>
      <c r="AE858" s="35"/>
      <c r="AF858" s="33"/>
      <c r="AG858" s="31"/>
      <c r="AH858" s="35"/>
      <c r="AI858" s="33"/>
      <c r="AJ858" s="29"/>
      <c r="AK858" s="57"/>
    </row>
    <row r="859" spans="1:37" ht="16.5" customHeight="1">
      <c r="A859" s="30"/>
      <c r="B859" s="31"/>
      <c r="C859" s="31"/>
      <c r="D859" s="31"/>
      <c r="E859" s="33"/>
      <c r="F859" s="34"/>
      <c r="G859" s="35"/>
      <c r="H859" s="36" t="str">
        <f t="shared" si="80"/>
        <v/>
      </c>
      <c r="I859" s="34"/>
      <c r="J859" s="35"/>
      <c r="K859" s="36" t="str">
        <f t="shared" si="81"/>
        <v/>
      </c>
      <c r="L859" s="34"/>
      <c r="M859" s="37" t="str">
        <f t="shared" si="82"/>
        <v xml:space="preserve"> </v>
      </c>
      <c r="N859" s="36" t="str">
        <f t="shared" si="83"/>
        <v xml:space="preserve"> </v>
      </c>
      <c r="O859" s="38" t="str">
        <f t="shared" si="84"/>
        <v xml:space="preserve"> </v>
      </c>
      <c r="P859" s="37" t="str">
        <f t="shared" si="85"/>
        <v xml:space="preserve"> </v>
      </c>
      <c r="Q859" s="36" t="str">
        <f t="shared" si="86"/>
        <v xml:space="preserve"> </v>
      </c>
      <c r="R859" s="29"/>
      <c r="S859" s="51"/>
      <c r="T859" s="72"/>
      <c r="U859" s="72"/>
      <c r="V859" s="72"/>
      <c r="W859" s="36"/>
      <c r="X859" s="37"/>
      <c r="Y859" s="37"/>
      <c r="Z859" s="36"/>
      <c r="AA859" s="37"/>
      <c r="AB859" s="37"/>
      <c r="AC859" s="36"/>
      <c r="AD859" s="37"/>
      <c r="AE859" s="37"/>
      <c r="AF859" s="36"/>
      <c r="AG859" s="72"/>
      <c r="AH859" s="37"/>
      <c r="AI859" s="36"/>
      <c r="AJ859" s="17"/>
      <c r="AK859" s="57"/>
    </row>
    <row r="860" spans="1:37" ht="16.5" customHeight="1">
      <c r="A860" s="30"/>
      <c r="B860" s="31"/>
      <c r="C860" s="31"/>
      <c r="D860" s="31"/>
      <c r="E860" s="33"/>
      <c r="F860" s="34"/>
      <c r="G860" s="35"/>
      <c r="H860" s="36" t="str">
        <f t="shared" si="80"/>
        <v/>
      </c>
      <c r="I860" s="34"/>
      <c r="J860" s="35"/>
      <c r="K860" s="36" t="str">
        <f t="shared" si="81"/>
        <v/>
      </c>
      <c r="L860" s="34"/>
      <c r="M860" s="37" t="str">
        <f t="shared" si="82"/>
        <v xml:space="preserve"> </v>
      </c>
      <c r="N860" s="36" t="str">
        <f t="shared" si="83"/>
        <v xml:space="preserve"> </v>
      </c>
      <c r="O860" s="38" t="str">
        <f t="shared" si="84"/>
        <v xml:space="preserve"> </v>
      </c>
      <c r="P860" s="37" t="str">
        <f t="shared" si="85"/>
        <v xml:space="preserve"> </v>
      </c>
      <c r="Q860" s="36" t="str">
        <f t="shared" si="86"/>
        <v xml:space="preserve"> </v>
      </c>
      <c r="R860" s="29"/>
      <c r="S860" s="30"/>
      <c r="T860" s="31"/>
      <c r="U860" s="31"/>
      <c r="V860" s="31"/>
      <c r="W860" s="33"/>
      <c r="X860" s="35"/>
      <c r="Y860" s="35"/>
      <c r="Z860" s="33"/>
      <c r="AA860" s="35"/>
      <c r="AB860" s="35"/>
      <c r="AC860" s="33"/>
      <c r="AD860" s="35"/>
      <c r="AE860" s="35"/>
      <c r="AF860" s="33"/>
      <c r="AG860" s="31"/>
      <c r="AH860" s="35"/>
      <c r="AI860" s="33"/>
      <c r="AJ860" s="29"/>
      <c r="AK860" s="57"/>
    </row>
    <row r="861" spans="1:37" ht="16.5" customHeight="1">
      <c r="A861" s="30"/>
      <c r="B861" s="31"/>
      <c r="C861" s="31"/>
      <c r="D861" s="31"/>
      <c r="E861" s="33"/>
      <c r="F861" s="34"/>
      <c r="G861" s="35"/>
      <c r="H861" s="36" t="str">
        <f t="shared" si="80"/>
        <v/>
      </c>
      <c r="I861" s="34"/>
      <c r="J861" s="35"/>
      <c r="K861" s="36" t="str">
        <f t="shared" si="81"/>
        <v/>
      </c>
      <c r="L861" s="34"/>
      <c r="M861" s="37" t="str">
        <f t="shared" si="82"/>
        <v xml:space="preserve"> </v>
      </c>
      <c r="N861" s="36" t="str">
        <f t="shared" si="83"/>
        <v xml:space="preserve"> </v>
      </c>
      <c r="O861" s="38" t="str">
        <f t="shared" si="84"/>
        <v xml:space="preserve"> </v>
      </c>
      <c r="P861" s="37" t="str">
        <f t="shared" si="85"/>
        <v xml:space="preserve"> </v>
      </c>
      <c r="Q861" s="36" t="str">
        <f t="shared" si="86"/>
        <v xml:space="preserve"> </v>
      </c>
      <c r="R861" s="29"/>
      <c r="S861" s="51"/>
      <c r="T861" s="72"/>
      <c r="U861" s="72"/>
      <c r="V861" s="72"/>
      <c r="W861" s="36"/>
      <c r="X861" s="37"/>
      <c r="Y861" s="37"/>
      <c r="Z861" s="36"/>
      <c r="AA861" s="37"/>
      <c r="AB861" s="37"/>
      <c r="AC861" s="36"/>
      <c r="AD861" s="37"/>
      <c r="AE861" s="37"/>
      <c r="AF861" s="36"/>
      <c r="AG861" s="72"/>
      <c r="AH861" s="37"/>
      <c r="AI861" s="36"/>
      <c r="AJ861" s="17"/>
      <c r="AK861" s="57"/>
    </row>
    <row r="862" spans="1:37" ht="16.5" customHeight="1">
      <c r="A862" s="30"/>
      <c r="B862" s="31"/>
      <c r="C862" s="31"/>
      <c r="D862" s="31"/>
      <c r="E862" s="33"/>
      <c r="F862" s="34"/>
      <c r="G862" s="35"/>
      <c r="H862" s="36" t="str">
        <f t="shared" si="80"/>
        <v/>
      </c>
      <c r="I862" s="34"/>
      <c r="J862" s="35"/>
      <c r="K862" s="36" t="str">
        <f t="shared" si="81"/>
        <v/>
      </c>
      <c r="L862" s="34"/>
      <c r="M862" s="37" t="str">
        <f t="shared" si="82"/>
        <v xml:space="preserve"> </v>
      </c>
      <c r="N862" s="36" t="str">
        <f t="shared" si="83"/>
        <v xml:space="preserve"> </v>
      </c>
      <c r="O862" s="38" t="str">
        <f t="shared" si="84"/>
        <v xml:space="preserve"> </v>
      </c>
      <c r="P862" s="37" t="str">
        <f t="shared" si="85"/>
        <v xml:space="preserve"> </v>
      </c>
      <c r="Q862" s="36" t="str">
        <f t="shared" si="86"/>
        <v xml:space="preserve"> </v>
      </c>
      <c r="R862" s="29"/>
      <c r="S862" s="30"/>
      <c r="T862" s="31"/>
      <c r="U862" s="31"/>
      <c r="V862" s="31"/>
      <c r="W862" s="33"/>
      <c r="X862" s="35"/>
      <c r="Y862" s="35"/>
      <c r="Z862" s="33"/>
      <c r="AA862" s="35"/>
      <c r="AB862" s="35"/>
      <c r="AC862" s="33"/>
      <c r="AD862" s="35"/>
      <c r="AE862" s="35"/>
      <c r="AF862" s="33"/>
      <c r="AG862" s="31"/>
      <c r="AH862" s="35"/>
      <c r="AI862" s="33"/>
      <c r="AJ862" s="29"/>
      <c r="AK862" s="57"/>
    </row>
    <row r="863" spans="1:37" ht="16.5" customHeight="1">
      <c r="A863" s="30"/>
      <c r="B863" s="31"/>
      <c r="C863" s="31"/>
      <c r="D863" s="31"/>
      <c r="E863" s="33"/>
      <c r="F863" s="34"/>
      <c r="G863" s="35"/>
      <c r="H863" s="36" t="str">
        <f t="shared" si="80"/>
        <v/>
      </c>
      <c r="I863" s="34"/>
      <c r="J863" s="35"/>
      <c r="K863" s="36" t="str">
        <f t="shared" si="81"/>
        <v/>
      </c>
      <c r="L863" s="34"/>
      <c r="M863" s="37" t="str">
        <f t="shared" si="82"/>
        <v xml:space="preserve"> </v>
      </c>
      <c r="N863" s="36" t="str">
        <f t="shared" si="83"/>
        <v xml:space="preserve"> </v>
      </c>
      <c r="O863" s="38" t="str">
        <f t="shared" si="84"/>
        <v xml:space="preserve"> </v>
      </c>
      <c r="P863" s="37" t="str">
        <f t="shared" si="85"/>
        <v xml:space="preserve"> </v>
      </c>
      <c r="Q863" s="36" t="str">
        <f t="shared" si="86"/>
        <v xml:space="preserve"> </v>
      </c>
      <c r="R863" s="29"/>
      <c r="S863" s="51"/>
      <c r="T863" s="72"/>
      <c r="U863" s="72"/>
      <c r="V863" s="72"/>
      <c r="W863" s="36"/>
      <c r="X863" s="37"/>
      <c r="Y863" s="37"/>
      <c r="Z863" s="36"/>
      <c r="AA863" s="37"/>
      <c r="AB863" s="37"/>
      <c r="AC863" s="36"/>
      <c r="AD863" s="37"/>
      <c r="AE863" s="37"/>
      <c r="AF863" s="36"/>
      <c r="AG863" s="72"/>
      <c r="AH863" s="37"/>
      <c r="AI863" s="36"/>
      <c r="AJ863" s="17"/>
      <c r="AK863" s="57"/>
    </row>
    <row r="864" spans="1:37" ht="16.5" customHeight="1">
      <c r="A864" s="30"/>
      <c r="B864" s="31"/>
      <c r="C864" s="31"/>
      <c r="D864" s="31"/>
      <c r="E864" s="33"/>
      <c r="F864" s="34"/>
      <c r="G864" s="35"/>
      <c r="H864" s="36" t="str">
        <f t="shared" si="80"/>
        <v/>
      </c>
      <c r="I864" s="34"/>
      <c r="J864" s="35"/>
      <c r="K864" s="36" t="str">
        <f t="shared" si="81"/>
        <v/>
      </c>
      <c r="L864" s="34"/>
      <c r="M864" s="37" t="str">
        <f t="shared" si="82"/>
        <v xml:space="preserve"> </v>
      </c>
      <c r="N864" s="36" t="str">
        <f t="shared" si="83"/>
        <v xml:space="preserve"> </v>
      </c>
      <c r="O864" s="38" t="str">
        <f t="shared" si="84"/>
        <v xml:space="preserve"> </v>
      </c>
      <c r="P864" s="37" t="str">
        <f t="shared" si="85"/>
        <v xml:space="preserve"> </v>
      </c>
      <c r="Q864" s="36" t="str">
        <f t="shared" si="86"/>
        <v xml:space="preserve"> </v>
      </c>
      <c r="R864" s="29"/>
      <c r="S864" s="30"/>
      <c r="T864" s="31"/>
      <c r="U864" s="31"/>
      <c r="V864" s="31"/>
      <c r="W864" s="33"/>
      <c r="X864" s="35"/>
      <c r="Y864" s="35"/>
      <c r="Z864" s="33"/>
      <c r="AA864" s="35"/>
      <c r="AB864" s="35"/>
      <c r="AC864" s="33"/>
      <c r="AD864" s="35"/>
      <c r="AE864" s="35"/>
      <c r="AF864" s="33"/>
      <c r="AG864" s="31"/>
      <c r="AH864" s="35"/>
      <c r="AI864" s="33"/>
      <c r="AJ864" s="29"/>
      <c r="AK864" s="57"/>
    </row>
    <row r="865" spans="1:37" ht="16.5" customHeight="1">
      <c r="A865" s="30"/>
      <c r="B865" s="31"/>
      <c r="C865" s="31"/>
      <c r="D865" s="31"/>
      <c r="E865" s="33"/>
      <c r="F865" s="34"/>
      <c r="G865" s="35"/>
      <c r="H865" s="36" t="str">
        <f t="shared" si="80"/>
        <v/>
      </c>
      <c r="I865" s="34"/>
      <c r="J865" s="35"/>
      <c r="K865" s="36" t="str">
        <f t="shared" si="81"/>
        <v/>
      </c>
      <c r="L865" s="34"/>
      <c r="M865" s="37" t="str">
        <f t="shared" si="82"/>
        <v xml:space="preserve"> </v>
      </c>
      <c r="N865" s="36" t="str">
        <f t="shared" si="83"/>
        <v xml:space="preserve"> </v>
      </c>
      <c r="O865" s="38" t="str">
        <f t="shared" si="84"/>
        <v xml:space="preserve"> </v>
      </c>
      <c r="P865" s="37" t="str">
        <f t="shared" si="85"/>
        <v xml:space="preserve"> </v>
      </c>
      <c r="Q865" s="36" t="str">
        <f t="shared" si="86"/>
        <v xml:space="preserve"> </v>
      </c>
      <c r="R865" s="29"/>
      <c r="S865" s="51"/>
      <c r="T865" s="72"/>
      <c r="U865" s="72"/>
      <c r="V865" s="72"/>
      <c r="W865" s="36"/>
      <c r="X865" s="37"/>
      <c r="Y865" s="37"/>
      <c r="Z865" s="36"/>
      <c r="AA865" s="37"/>
      <c r="AB865" s="37"/>
      <c r="AC865" s="36"/>
      <c r="AD865" s="37"/>
      <c r="AE865" s="37"/>
      <c r="AF865" s="36"/>
      <c r="AG865" s="72"/>
      <c r="AH865" s="37"/>
      <c r="AI865" s="36"/>
      <c r="AJ865" s="17"/>
      <c r="AK865" s="57"/>
    </row>
    <row r="866" spans="1:37" ht="16.5" customHeight="1">
      <c r="A866" s="30"/>
      <c r="B866" s="31"/>
      <c r="C866" s="31"/>
      <c r="D866" s="31"/>
      <c r="E866" s="33"/>
      <c r="F866" s="34"/>
      <c r="G866" s="35"/>
      <c r="H866" s="36" t="str">
        <f t="shared" si="80"/>
        <v/>
      </c>
      <c r="I866" s="34"/>
      <c r="J866" s="35"/>
      <c r="K866" s="36" t="str">
        <f t="shared" si="81"/>
        <v/>
      </c>
      <c r="L866" s="34"/>
      <c r="M866" s="37" t="str">
        <f t="shared" si="82"/>
        <v xml:space="preserve"> </v>
      </c>
      <c r="N866" s="36" t="str">
        <f t="shared" si="83"/>
        <v xml:space="preserve"> </v>
      </c>
      <c r="O866" s="38" t="str">
        <f t="shared" si="84"/>
        <v xml:space="preserve"> </v>
      </c>
      <c r="P866" s="37" t="str">
        <f t="shared" si="85"/>
        <v xml:space="preserve"> </v>
      </c>
      <c r="Q866" s="36" t="str">
        <f t="shared" si="86"/>
        <v xml:space="preserve"> </v>
      </c>
      <c r="R866" s="29"/>
      <c r="S866" s="30"/>
      <c r="T866" s="31"/>
      <c r="U866" s="31"/>
      <c r="V866" s="31"/>
      <c r="W866" s="33"/>
      <c r="X866" s="35"/>
      <c r="Y866" s="35"/>
      <c r="Z866" s="33"/>
      <c r="AA866" s="35"/>
      <c r="AB866" s="35"/>
      <c r="AC866" s="33"/>
      <c r="AD866" s="35"/>
      <c r="AE866" s="35"/>
      <c r="AF866" s="33"/>
      <c r="AG866" s="31"/>
      <c r="AH866" s="35"/>
      <c r="AI866" s="33"/>
      <c r="AJ866" s="29"/>
      <c r="AK866" s="57"/>
    </row>
    <row r="867" spans="1:37" ht="16.5" customHeight="1">
      <c r="A867" s="30"/>
      <c r="B867" s="31"/>
      <c r="C867" s="31"/>
      <c r="D867" s="31"/>
      <c r="E867" s="33"/>
      <c r="F867" s="34"/>
      <c r="G867" s="35"/>
      <c r="H867" s="36" t="str">
        <f t="shared" si="80"/>
        <v/>
      </c>
      <c r="I867" s="34"/>
      <c r="J867" s="35"/>
      <c r="K867" s="36" t="str">
        <f t="shared" si="81"/>
        <v/>
      </c>
      <c r="L867" s="34"/>
      <c r="M867" s="37" t="str">
        <f t="shared" si="82"/>
        <v xml:space="preserve"> </v>
      </c>
      <c r="N867" s="36" t="str">
        <f t="shared" si="83"/>
        <v xml:space="preserve"> </v>
      </c>
      <c r="O867" s="38" t="str">
        <f t="shared" si="84"/>
        <v xml:space="preserve"> </v>
      </c>
      <c r="P867" s="37" t="str">
        <f t="shared" si="85"/>
        <v xml:space="preserve"> </v>
      </c>
      <c r="Q867" s="36" t="str">
        <f t="shared" si="86"/>
        <v xml:space="preserve"> </v>
      </c>
      <c r="R867" s="29"/>
      <c r="S867" s="51"/>
      <c r="T867" s="72"/>
      <c r="U867" s="72"/>
      <c r="V867" s="72"/>
      <c r="W867" s="36"/>
      <c r="X867" s="37"/>
      <c r="Y867" s="37"/>
      <c r="Z867" s="36"/>
      <c r="AA867" s="37"/>
      <c r="AB867" s="37"/>
      <c r="AC867" s="36"/>
      <c r="AD867" s="37"/>
      <c r="AE867" s="37"/>
      <c r="AF867" s="36"/>
      <c r="AG867" s="72"/>
      <c r="AH867" s="37"/>
      <c r="AI867" s="36"/>
      <c r="AJ867" s="17"/>
      <c r="AK867" s="57"/>
    </row>
    <row r="868" spans="1:37" ht="16.5" customHeight="1">
      <c r="A868" s="30"/>
      <c r="B868" s="31"/>
      <c r="C868" s="31"/>
      <c r="D868" s="31"/>
      <c r="E868" s="33"/>
      <c r="F868" s="34"/>
      <c r="G868" s="35"/>
      <c r="H868" s="36" t="str">
        <f t="shared" si="80"/>
        <v/>
      </c>
      <c r="I868" s="34"/>
      <c r="J868" s="35"/>
      <c r="K868" s="36" t="str">
        <f t="shared" si="81"/>
        <v/>
      </c>
      <c r="L868" s="34"/>
      <c r="M868" s="37" t="str">
        <f t="shared" si="82"/>
        <v xml:space="preserve"> </v>
      </c>
      <c r="N868" s="36" t="str">
        <f t="shared" si="83"/>
        <v xml:space="preserve"> </v>
      </c>
      <c r="O868" s="38" t="str">
        <f t="shared" si="84"/>
        <v xml:space="preserve"> </v>
      </c>
      <c r="P868" s="37" t="str">
        <f t="shared" si="85"/>
        <v xml:space="preserve"> </v>
      </c>
      <c r="Q868" s="36" t="str">
        <f t="shared" si="86"/>
        <v xml:space="preserve"> </v>
      </c>
      <c r="R868" s="29"/>
      <c r="S868" s="30"/>
      <c r="T868" s="31"/>
      <c r="U868" s="31"/>
      <c r="V868" s="31"/>
      <c r="W868" s="33"/>
      <c r="X868" s="35"/>
      <c r="Y868" s="35"/>
      <c r="Z868" s="33"/>
      <c r="AA868" s="35"/>
      <c r="AB868" s="35"/>
      <c r="AC868" s="33"/>
      <c r="AD868" s="35"/>
      <c r="AE868" s="35"/>
      <c r="AF868" s="33"/>
      <c r="AG868" s="31"/>
      <c r="AH868" s="35"/>
      <c r="AI868" s="33"/>
      <c r="AJ868" s="29"/>
      <c r="AK868" s="57"/>
    </row>
    <row r="869" spans="1:37" ht="16.5" customHeight="1">
      <c r="A869" s="30"/>
      <c r="B869" s="31"/>
      <c r="C869" s="31"/>
      <c r="D869" s="31"/>
      <c r="E869" s="33"/>
      <c r="F869" s="34"/>
      <c r="G869" s="35"/>
      <c r="H869" s="36" t="str">
        <f t="shared" si="80"/>
        <v/>
      </c>
      <c r="I869" s="34"/>
      <c r="J869" s="35"/>
      <c r="K869" s="36" t="str">
        <f t="shared" si="81"/>
        <v/>
      </c>
      <c r="L869" s="34"/>
      <c r="M869" s="37" t="str">
        <f t="shared" si="82"/>
        <v xml:space="preserve"> </v>
      </c>
      <c r="N869" s="36" t="str">
        <f t="shared" si="83"/>
        <v xml:space="preserve"> </v>
      </c>
      <c r="O869" s="38" t="str">
        <f t="shared" si="84"/>
        <v xml:space="preserve"> </v>
      </c>
      <c r="P869" s="37" t="str">
        <f t="shared" si="85"/>
        <v xml:space="preserve"> </v>
      </c>
      <c r="Q869" s="36" t="str">
        <f t="shared" si="86"/>
        <v xml:space="preserve"> </v>
      </c>
      <c r="R869" s="29"/>
      <c r="S869" s="51"/>
      <c r="T869" s="72"/>
      <c r="U869" s="72"/>
      <c r="V869" s="72"/>
      <c r="W869" s="36"/>
      <c r="X869" s="37"/>
      <c r="Y869" s="37"/>
      <c r="Z869" s="36"/>
      <c r="AA869" s="37"/>
      <c r="AB869" s="37"/>
      <c r="AC869" s="36"/>
      <c r="AD869" s="37"/>
      <c r="AE869" s="37"/>
      <c r="AF869" s="36"/>
      <c r="AG869" s="72"/>
      <c r="AH869" s="37"/>
      <c r="AI869" s="36"/>
      <c r="AJ869" s="17"/>
      <c r="AK869" s="57"/>
    </row>
    <row r="870" spans="1:37" ht="16.5" customHeight="1">
      <c r="A870" s="30"/>
      <c r="B870" s="31"/>
      <c r="C870" s="31"/>
      <c r="D870" s="31"/>
      <c r="E870" s="33"/>
      <c r="F870" s="34"/>
      <c r="G870" s="35"/>
      <c r="H870" s="36" t="str">
        <f t="shared" si="80"/>
        <v/>
      </c>
      <c r="I870" s="34"/>
      <c r="J870" s="35"/>
      <c r="K870" s="36" t="str">
        <f t="shared" si="81"/>
        <v/>
      </c>
      <c r="L870" s="34"/>
      <c r="M870" s="37" t="str">
        <f t="shared" si="82"/>
        <v xml:space="preserve"> </v>
      </c>
      <c r="N870" s="36" t="str">
        <f t="shared" si="83"/>
        <v xml:space="preserve"> </v>
      </c>
      <c r="O870" s="38" t="str">
        <f t="shared" si="84"/>
        <v xml:space="preserve"> </v>
      </c>
      <c r="P870" s="37" t="str">
        <f t="shared" si="85"/>
        <v xml:space="preserve"> </v>
      </c>
      <c r="Q870" s="36" t="str">
        <f t="shared" si="86"/>
        <v xml:space="preserve"> </v>
      </c>
      <c r="R870" s="29"/>
      <c r="S870" s="30"/>
      <c r="T870" s="31"/>
      <c r="U870" s="31"/>
      <c r="V870" s="31"/>
      <c r="W870" s="33"/>
      <c r="X870" s="35"/>
      <c r="Y870" s="35"/>
      <c r="Z870" s="33"/>
      <c r="AA870" s="35"/>
      <c r="AB870" s="35"/>
      <c r="AC870" s="33"/>
      <c r="AD870" s="35"/>
      <c r="AE870" s="35"/>
      <c r="AF870" s="33"/>
      <c r="AG870" s="31"/>
      <c r="AH870" s="35"/>
      <c r="AI870" s="33"/>
      <c r="AJ870" s="29"/>
      <c r="AK870" s="57"/>
    </row>
    <row r="871" spans="1:37" ht="16.5" customHeight="1">
      <c r="A871" s="30"/>
      <c r="B871" s="31"/>
      <c r="C871" s="31"/>
      <c r="D871" s="31"/>
      <c r="E871" s="33"/>
      <c r="F871" s="34"/>
      <c r="G871" s="35"/>
      <c r="H871" s="36" t="str">
        <f t="shared" si="80"/>
        <v/>
      </c>
      <c r="I871" s="34"/>
      <c r="J871" s="35"/>
      <c r="K871" s="36" t="str">
        <f t="shared" si="81"/>
        <v/>
      </c>
      <c r="L871" s="34"/>
      <c r="M871" s="37" t="str">
        <f t="shared" si="82"/>
        <v xml:space="preserve"> </v>
      </c>
      <c r="N871" s="36" t="str">
        <f t="shared" si="83"/>
        <v xml:space="preserve"> </v>
      </c>
      <c r="O871" s="38" t="str">
        <f t="shared" si="84"/>
        <v xml:space="preserve"> </v>
      </c>
      <c r="P871" s="37" t="str">
        <f t="shared" si="85"/>
        <v xml:space="preserve"> </v>
      </c>
      <c r="Q871" s="36" t="str">
        <f t="shared" si="86"/>
        <v xml:space="preserve"> </v>
      </c>
      <c r="R871" s="29"/>
      <c r="S871" s="51"/>
      <c r="T871" s="72"/>
      <c r="U871" s="72"/>
      <c r="V871" s="72"/>
      <c r="W871" s="36"/>
      <c r="X871" s="37"/>
      <c r="Y871" s="37"/>
      <c r="Z871" s="36"/>
      <c r="AA871" s="37"/>
      <c r="AB871" s="37"/>
      <c r="AC871" s="36"/>
      <c r="AD871" s="37"/>
      <c r="AE871" s="37"/>
      <c r="AF871" s="36"/>
      <c r="AG871" s="72"/>
      <c r="AH871" s="37"/>
      <c r="AI871" s="36"/>
      <c r="AJ871" s="17"/>
      <c r="AK871" s="57"/>
    </row>
    <row r="872" spans="1:37" ht="16.5" customHeight="1">
      <c r="A872" s="30"/>
      <c r="B872" s="31"/>
      <c r="C872" s="31"/>
      <c r="D872" s="31"/>
      <c r="E872" s="33"/>
      <c r="F872" s="34"/>
      <c r="G872" s="35"/>
      <c r="H872" s="36" t="str">
        <f t="shared" si="80"/>
        <v/>
      </c>
      <c r="I872" s="34"/>
      <c r="J872" s="35"/>
      <c r="K872" s="36" t="str">
        <f t="shared" si="81"/>
        <v/>
      </c>
      <c r="L872" s="34"/>
      <c r="M872" s="37" t="str">
        <f t="shared" si="82"/>
        <v xml:space="preserve"> </v>
      </c>
      <c r="N872" s="36" t="str">
        <f t="shared" si="83"/>
        <v xml:space="preserve"> </v>
      </c>
      <c r="O872" s="38" t="str">
        <f t="shared" si="84"/>
        <v xml:space="preserve"> </v>
      </c>
      <c r="P872" s="37" t="str">
        <f t="shared" si="85"/>
        <v xml:space="preserve"> </v>
      </c>
      <c r="Q872" s="36" t="str">
        <f t="shared" si="86"/>
        <v xml:space="preserve"> </v>
      </c>
      <c r="R872" s="29"/>
      <c r="S872" s="30"/>
      <c r="T872" s="31"/>
      <c r="U872" s="31"/>
      <c r="V872" s="31"/>
      <c r="W872" s="33"/>
      <c r="X872" s="35"/>
      <c r="Y872" s="35"/>
      <c r="Z872" s="33"/>
      <c r="AA872" s="35"/>
      <c r="AB872" s="35"/>
      <c r="AC872" s="33"/>
      <c r="AD872" s="35"/>
      <c r="AE872" s="35"/>
      <c r="AF872" s="33"/>
      <c r="AG872" s="31"/>
      <c r="AH872" s="35"/>
      <c r="AI872" s="33"/>
      <c r="AJ872" s="29"/>
      <c r="AK872" s="57"/>
    </row>
    <row r="873" spans="1:37" ht="16.5" customHeight="1">
      <c r="A873" s="30"/>
      <c r="B873" s="31"/>
      <c r="C873" s="31"/>
      <c r="D873" s="31"/>
      <c r="E873" s="33"/>
      <c r="F873" s="34"/>
      <c r="G873" s="35"/>
      <c r="H873" s="36" t="str">
        <f t="shared" si="80"/>
        <v/>
      </c>
      <c r="I873" s="34"/>
      <c r="J873" s="35"/>
      <c r="K873" s="36" t="str">
        <f t="shared" si="81"/>
        <v/>
      </c>
      <c r="L873" s="34"/>
      <c r="M873" s="37" t="str">
        <f t="shared" si="82"/>
        <v xml:space="preserve"> </v>
      </c>
      <c r="N873" s="36" t="str">
        <f t="shared" si="83"/>
        <v xml:space="preserve"> </v>
      </c>
      <c r="O873" s="38" t="str">
        <f t="shared" si="84"/>
        <v xml:space="preserve"> </v>
      </c>
      <c r="P873" s="37" t="str">
        <f t="shared" si="85"/>
        <v xml:space="preserve"> </v>
      </c>
      <c r="Q873" s="36" t="str">
        <f t="shared" si="86"/>
        <v xml:space="preserve"> </v>
      </c>
      <c r="R873" s="29"/>
      <c r="S873" s="51"/>
      <c r="T873" s="72"/>
      <c r="U873" s="72"/>
      <c r="V873" s="72"/>
      <c r="W873" s="36"/>
      <c r="X873" s="37"/>
      <c r="Y873" s="37"/>
      <c r="Z873" s="36"/>
      <c r="AA873" s="37"/>
      <c r="AB873" s="37"/>
      <c r="AC873" s="36"/>
      <c r="AD873" s="37"/>
      <c r="AE873" s="37"/>
      <c r="AF873" s="36"/>
      <c r="AG873" s="72"/>
      <c r="AH873" s="37"/>
      <c r="AI873" s="36"/>
      <c r="AJ873" s="17"/>
      <c r="AK873" s="57"/>
    </row>
    <row r="874" spans="1:37" ht="16.5" customHeight="1">
      <c r="A874" s="30"/>
      <c r="B874" s="31"/>
      <c r="C874" s="31"/>
      <c r="D874" s="31"/>
      <c r="E874" s="33"/>
      <c r="F874" s="34"/>
      <c r="G874" s="35"/>
      <c r="H874" s="36" t="str">
        <f t="shared" si="80"/>
        <v/>
      </c>
      <c r="I874" s="34"/>
      <c r="J874" s="35"/>
      <c r="K874" s="36" t="str">
        <f t="shared" si="81"/>
        <v/>
      </c>
      <c r="L874" s="34"/>
      <c r="M874" s="37" t="str">
        <f t="shared" si="82"/>
        <v xml:space="preserve"> </v>
      </c>
      <c r="N874" s="36" t="str">
        <f t="shared" si="83"/>
        <v xml:space="preserve"> </v>
      </c>
      <c r="O874" s="38" t="str">
        <f t="shared" si="84"/>
        <v xml:space="preserve"> </v>
      </c>
      <c r="P874" s="37" t="str">
        <f t="shared" si="85"/>
        <v xml:space="preserve"> </v>
      </c>
      <c r="Q874" s="36" t="str">
        <f t="shared" si="86"/>
        <v xml:space="preserve"> </v>
      </c>
      <c r="R874" s="29"/>
      <c r="S874" s="30"/>
      <c r="T874" s="31"/>
      <c r="U874" s="31"/>
      <c r="V874" s="31"/>
      <c r="W874" s="33"/>
      <c r="X874" s="35"/>
      <c r="Y874" s="35"/>
      <c r="Z874" s="33"/>
      <c r="AA874" s="35"/>
      <c r="AB874" s="35"/>
      <c r="AC874" s="33"/>
      <c r="AD874" s="35"/>
      <c r="AE874" s="35"/>
      <c r="AF874" s="33"/>
      <c r="AG874" s="31"/>
      <c r="AH874" s="35"/>
      <c r="AI874" s="33"/>
      <c r="AJ874" s="29"/>
      <c r="AK874" s="57"/>
    </row>
    <row r="875" spans="1:37" ht="16.5" customHeight="1">
      <c r="A875" s="30"/>
      <c r="B875" s="31"/>
      <c r="C875" s="31"/>
      <c r="D875" s="31"/>
      <c r="E875" s="33"/>
      <c r="F875" s="34"/>
      <c r="G875" s="35"/>
      <c r="H875" s="36" t="str">
        <f t="shared" si="80"/>
        <v/>
      </c>
      <c r="I875" s="34"/>
      <c r="J875" s="35"/>
      <c r="K875" s="36" t="str">
        <f t="shared" si="81"/>
        <v/>
      </c>
      <c r="L875" s="34"/>
      <c r="M875" s="37" t="str">
        <f t="shared" si="82"/>
        <v xml:space="preserve"> </v>
      </c>
      <c r="N875" s="36" t="str">
        <f t="shared" si="83"/>
        <v xml:space="preserve"> </v>
      </c>
      <c r="O875" s="38" t="str">
        <f t="shared" si="84"/>
        <v xml:space="preserve"> </v>
      </c>
      <c r="P875" s="37" t="str">
        <f t="shared" si="85"/>
        <v xml:space="preserve"> </v>
      </c>
      <c r="Q875" s="36" t="str">
        <f t="shared" si="86"/>
        <v xml:space="preserve"> </v>
      </c>
      <c r="R875" s="29"/>
      <c r="S875" s="51"/>
      <c r="T875" s="72"/>
      <c r="U875" s="72"/>
      <c r="V875" s="72"/>
      <c r="W875" s="36"/>
      <c r="X875" s="37"/>
      <c r="Y875" s="37"/>
      <c r="Z875" s="36"/>
      <c r="AA875" s="37"/>
      <c r="AB875" s="37"/>
      <c r="AC875" s="36"/>
      <c r="AD875" s="37"/>
      <c r="AE875" s="37"/>
      <c r="AF875" s="36"/>
      <c r="AG875" s="72"/>
      <c r="AH875" s="37"/>
      <c r="AI875" s="36"/>
      <c r="AJ875" s="17"/>
      <c r="AK875" s="57"/>
    </row>
    <row r="876" spans="1:37" ht="16.5" customHeight="1">
      <c r="A876" s="30"/>
      <c r="B876" s="31"/>
      <c r="C876" s="31"/>
      <c r="D876" s="31"/>
      <c r="E876" s="33"/>
      <c r="F876" s="34"/>
      <c r="G876" s="35"/>
      <c r="H876" s="36" t="str">
        <f t="shared" si="80"/>
        <v/>
      </c>
      <c r="I876" s="34"/>
      <c r="J876" s="35"/>
      <c r="K876" s="36" t="str">
        <f t="shared" si="81"/>
        <v/>
      </c>
      <c r="L876" s="34"/>
      <c r="M876" s="37" t="str">
        <f t="shared" si="82"/>
        <v xml:space="preserve"> </v>
      </c>
      <c r="N876" s="36" t="str">
        <f t="shared" si="83"/>
        <v xml:space="preserve"> </v>
      </c>
      <c r="O876" s="38" t="str">
        <f t="shared" si="84"/>
        <v xml:space="preserve"> </v>
      </c>
      <c r="P876" s="37" t="str">
        <f t="shared" si="85"/>
        <v xml:space="preserve"> </v>
      </c>
      <c r="Q876" s="36" t="str">
        <f t="shared" si="86"/>
        <v xml:space="preserve"> </v>
      </c>
      <c r="R876" s="29"/>
      <c r="S876" s="30"/>
      <c r="T876" s="31"/>
      <c r="U876" s="31"/>
      <c r="V876" s="31"/>
      <c r="W876" s="33"/>
      <c r="X876" s="35"/>
      <c r="Y876" s="35"/>
      <c r="Z876" s="33"/>
      <c r="AA876" s="35"/>
      <c r="AB876" s="35"/>
      <c r="AC876" s="33"/>
      <c r="AD876" s="35"/>
      <c r="AE876" s="35"/>
      <c r="AF876" s="33"/>
      <c r="AG876" s="31"/>
      <c r="AH876" s="35"/>
      <c r="AI876" s="33"/>
      <c r="AJ876" s="29"/>
      <c r="AK876" s="57"/>
    </row>
    <row r="877" spans="1:37" ht="16.5" customHeight="1">
      <c r="A877" s="30"/>
      <c r="B877" s="31"/>
      <c r="C877" s="31"/>
      <c r="D877" s="31"/>
      <c r="E877" s="33"/>
      <c r="F877" s="34"/>
      <c r="G877" s="35"/>
      <c r="H877" s="36" t="str">
        <f t="shared" si="80"/>
        <v/>
      </c>
      <c r="I877" s="34"/>
      <c r="J877" s="35"/>
      <c r="K877" s="36" t="str">
        <f t="shared" si="81"/>
        <v/>
      </c>
      <c r="L877" s="34"/>
      <c r="M877" s="37" t="str">
        <f t="shared" si="82"/>
        <v xml:space="preserve"> </v>
      </c>
      <c r="N877" s="36" t="str">
        <f t="shared" si="83"/>
        <v xml:space="preserve"> </v>
      </c>
      <c r="O877" s="38" t="str">
        <f t="shared" si="84"/>
        <v xml:space="preserve"> </v>
      </c>
      <c r="P877" s="37" t="str">
        <f t="shared" si="85"/>
        <v xml:space="preserve"> </v>
      </c>
      <c r="Q877" s="36" t="str">
        <f t="shared" si="86"/>
        <v xml:space="preserve"> </v>
      </c>
      <c r="R877" s="29"/>
      <c r="S877" s="51"/>
      <c r="T877" s="72"/>
      <c r="U877" s="72"/>
      <c r="V877" s="72"/>
      <c r="W877" s="36"/>
      <c r="X877" s="37"/>
      <c r="Y877" s="37"/>
      <c r="Z877" s="36"/>
      <c r="AA877" s="37"/>
      <c r="AB877" s="37"/>
      <c r="AC877" s="36"/>
      <c r="AD877" s="37"/>
      <c r="AE877" s="37"/>
      <c r="AF877" s="36"/>
      <c r="AG877" s="72"/>
      <c r="AH877" s="37"/>
      <c r="AI877" s="36"/>
      <c r="AJ877" s="17"/>
      <c r="AK877" s="57"/>
    </row>
    <row r="878" spans="1:37" ht="16.5" customHeight="1">
      <c r="A878" s="30"/>
      <c r="B878" s="31"/>
      <c r="C878" s="31"/>
      <c r="D878" s="31"/>
      <c r="E878" s="33"/>
      <c r="F878" s="34"/>
      <c r="G878" s="35"/>
      <c r="H878" s="36" t="str">
        <f t="shared" si="80"/>
        <v/>
      </c>
      <c r="I878" s="34"/>
      <c r="J878" s="35"/>
      <c r="K878" s="36" t="str">
        <f t="shared" si="81"/>
        <v/>
      </c>
      <c r="L878" s="34"/>
      <c r="M878" s="37" t="str">
        <f t="shared" si="82"/>
        <v xml:space="preserve"> </v>
      </c>
      <c r="N878" s="36" t="str">
        <f t="shared" si="83"/>
        <v xml:space="preserve"> </v>
      </c>
      <c r="O878" s="38" t="str">
        <f t="shared" si="84"/>
        <v xml:space="preserve"> </v>
      </c>
      <c r="P878" s="37" t="str">
        <f t="shared" si="85"/>
        <v xml:space="preserve"> </v>
      </c>
      <c r="Q878" s="36" t="str">
        <f t="shared" si="86"/>
        <v xml:space="preserve"> </v>
      </c>
      <c r="R878" s="29"/>
      <c r="S878" s="30"/>
      <c r="T878" s="31"/>
      <c r="U878" s="31"/>
      <c r="V878" s="31"/>
      <c r="W878" s="33"/>
      <c r="X878" s="35"/>
      <c r="Y878" s="35"/>
      <c r="Z878" s="33"/>
      <c r="AA878" s="35"/>
      <c r="AB878" s="35"/>
      <c r="AC878" s="33"/>
      <c r="AD878" s="35"/>
      <c r="AE878" s="35"/>
      <c r="AF878" s="33"/>
      <c r="AG878" s="31"/>
      <c r="AH878" s="35"/>
      <c r="AI878" s="33"/>
      <c r="AJ878" s="29"/>
      <c r="AK878" s="57"/>
    </row>
    <row r="879" spans="1:37" ht="16.5" customHeight="1">
      <c r="A879" s="30"/>
      <c r="B879" s="31"/>
      <c r="C879" s="31"/>
      <c r="D879" s="31"/>
      <c r="E879" s="33"/>
      <c r="F879" s="34"/>
      <c r="G879" s="35"/>
      <c r="H879" s="36" t="str">
        <f t="shared" si="80"/>
        <v/>
      </c>
      <c r="I879" s="34"/>
      <c r="J879" s="35"/>
      <c r="K879" s="36" t="str">
        <f t="shared" si="81"/>
        <v/>
      </c>
      <c r="L879" s="34"/>
      <c r="M879" s="37" t="str">
        <f t="shared" si="82"/>
        <v xml:space="preserve"> </v>
      </c>
      <c r="N879" s="36" t="str">
        <f t="shared" si="83"/>
        <v xml:space="preserve"> </v>
      </c>
      <c r="O879" s="38" t="str">
        <f t="shared" si="84"/>
        <v xml:space="preserve"> </v>
      </c>
      <c r="P879" s="37" t="str">
        <f t="shared" si="85"/>
        <v xml:space="preserve"> </v>
      </c>
      <c r="Q879" s="36" t="str">
        <f t="shared" si="86"/>
        <v xml:space="preserve"> </v>
      </c>
      <c r="R879" s="29"/>
      <c r="S879" s="51"/>
      <c r="T879" s="72"/>
      <c r="U879" s="72"/>
      <c r="V879" s="72"/>
      <c r="W879" s="36"/>
      <c r="X879" s="37"/>
      <c r="Y879" s="37"/>
      <c r="Z879" s="36"/>
      <c r="AA879" s="37"/>
      <c r="AB879" s="37"/>
      <c r="AC879" s="36"/>
      <c r="AD879" s="37"/>
      <c r="AE879" s="37"/>
      <c r="AF879" s="36"/>
      <c r="AG879" s="72"/>
      <c r="AH879" s="37"/>
      <c r="AI879" s="36"/>
      <c r="AJ879" s="17"/>
      <c r="AK879" s="57"/>
    </row>
    <row r="880" spans="1:37" ht="16.5" customHeight="1">
      <c r="A880" s="30"/>
      <c r="B880" s="31"/>
      <c r="C880" s="31"/>
      <c r="D880" s="31"/>
      <c r="E880" s="33"/>
      <c r="F880" s="34"/>
      <c r="G880" s="35"/>
      <c r="H880" s="36" t="str">
        <f t="shared" si="80"/>
        <v/>
      </c>
      <c r="I880" s="34"/>
      <c r="J880" s="35"/>
      <c r="K880" s="36" t="str">
        <f t="shared" si="81"/>
        <v/>
      </c>
      <c r="L880" s="34"/>
      <c r="M880" s="37" t="str">
        <f t="shared" si="82"/>
        <v xml:space="preserve"> </v>
      </c>
      <c r="N880" s="36" t="str">
        <f t="shared" si="83"/>
        <v xml:space="preserve"> </v>
      </c>
      <c r="O880" s="38" t="str">
        <f t="shared" si="84"/>
        <v xml:space="preserve"> </v>
      </c>
      <c r="P880" s="37" t="str">
        <f t="shared" si="85"/>
        <v xml:space="preserve"> </v>
      </c>
      <c r="Q880" s="36" t="str">
        <f t="shared" si="86"/>
        <v xml:space="preserve"> </v>
      </c>
      <c r="R880" s="29"/>
      <c r="S880" s="30"/>
      <c r="T880" s="31"/>
      <c r="U880" s="31"/>
      <c r="V880" s="31"/>
      <c r="W880" s="33"/>
      <c r="X880" s="35"/>
      <c r="Y880" s="35"/>
      <c r="Z880" s="33"/>
      <c r="AA880" s="35"/>
      <c r="AB880" s="35"/>
      <c r="AC880" s="33"/>
      <c r="AD880" s="35"/>
      <c r="AE880" s="35"/>
      <c r="AF880" s="33"/>
      <c r="AG880" s="31"/>
      <c r="AH880" s="35"/>
      <c r="AI880" s="33"/>
      <c r="AJ880" s="29"/>
      <c r="AK880" s="57"/>
    </row>
    <row r="881" spans="1:37" ht="16.5" customHeight="1">
      <c r="A881" s="30"/>
      <c r="B881" s="31"/>
      <c r="C881" s="31"/>
      <c r="D881" s="31"/>
      <c r="E881" s="33"/>
      <c r="F881" s="34"/>
      <c r="G881" s="35"/>
      <c r="H881" s="36" t="str">
        <f t="shared" si="80"/>
        <v/>
      </c>
      <c r="I881" s="34"/>
      <c r="J881" s="35"/>
      <c r="K881" s="36" t="str">
        <f t="shared" si="81"/>
        <v/>
      </c>
      <c r="L881" s="34"/>
      <c r="M881" s="37" t="str">
        <f t="shared" si="82"/>
        <v xml:space="preserve"> </v>
      </c>
      <c r="N881" s="36" t="str">
        <f t="shared" si="83"/>
        <v xml:space="preserve"> </v>
      </c>
      <c r="O881" s="38" t="str">
        <f t="shared" si="84"/>
        <v xml:space="preserve"> </v>
      </c>
      <c r="P881" s="37" t="str">
        <f t="shared" si="85"/>
        <v xml:space="preserve"> </v>
      </c>
      <c r="Q881" s="36" t="str">
        <f t="shared" si="86"/>
        <v xml:space="preserve"> </v>
      </c>
      <c r="R881" s="29"/>
      <c r="S881" s="51"/>
      <c r="T881" s="72"/>
      <c r="U881" s="72"/>
      <c r="V881" s="72"/>
      <c r="W881" s="36"/>
      <c r="X881" s="37"/>
      <c r="Y881" s="37"/>
      <c r="Z881" s="36"/>
      <c r="AA881" s="37"/>
      <c r="AB881" s="37"/>
      <c r="AC881" s="36"/>
      <c r="AD881" s="37"/>
      <c r="AE881" s="37"/>
      <c r="AF881" s="36"/>
      <c r="AG881" s="72"/>
      <c r="AH881" s="37"/>
      <c r="AI881" s="36"/>
      <c r="AJ881" s="17"/>
      <c r="AK881" s="57"/>
    </row>
    <row r="882" spans="1:37" ht="16.5" customHeight="1">
      <c r="A882" s="30"/>
      <c r="B882" s="31"/>
      <c r="C882" s="31"/>
      <c r="D882" s="31"/>
      <c r="E882" s="33"/>
      <c r="F882" s="34"/>
      <c r="G882" s="35"/>
      <c r="H882" s="36" t="str">
        <f t="shared" si="80"/>
        <v/>
      </c>
      <c r="I882" s="34"/>
      <c r="J882" s="35"/>
      <c r="K882" s="36" t="str">
        <f t="shared" si="81"/>
        <v/>
      </c>
      <c r="L882" s="34"/>
      <c r="M882" s="37" t="str">
        <f t="shared" si="82"/>
        <v xml:space="preserve"> </v>
      </c>
      <c r="N882" s="36" t="str">
        <f t="shared" si="83"/>
        <v xml:space="preserve"> </v>
      </c>
      <c r="O882" s="38" t="str">
        <f t="shared" si="84"/>
        <v xml:space="preserve"> </v>
      </c>
      <c r="P882" s="37" t="str">
        <f t="shared" si="85"/>
        <v xml:space="preserve"> </v>
      </c>
      <c r="Q882" s="36" t="str">
        <f t="shared" si="86"/>
        <v xml:space="preserve"> </v>
      </c>
      <c r="R882" s="29"/>
      <c r="S882" s="30"/>
      <c r="T882" s="31"/>
      <c r="U882" s="31"/>
      <c r="V882" s="31"/>
      <c r="W882" s="33"/>
      <c r="X882" s="35"/>
      <c r="Y882" s="35"/>
      <c r="Z882" s="33"/>
      <c r="AA882" s="35"/>
      <c r="AB882" s="35"/>
      <c r="AC882" s="33"/>
      <c r="AD882" s="35"/>
      <c r="AE882" s="35"/>
      <c r="AF882" s="33"/>
      <c r="AG882" s="31"/>
      <c r="AH882" s="35"/>
      <c r="AI882" s="33"/>
      <c r="AJ882" s="29"/>
      <c r="AK882" s="57"/>
    </row>
    <row r="883" spans="1:37" ht="16.5" customHeight="1">
      <c r="A883" s="30"/>
      <c r="B883" s="31"/>
      <c r="C883" s="31"/>
      <c r="D883" s="31"/>
      <c r="E883" s="33"/>
      <c r="F883" s="34"/>
      <c r="G883" s="35"/>
      <c r="H883" s="36" t="str">
        <f t="shared" si="80"/>
        <v/>
      </c>
      <c r="I883" s="34"/>
      <c r="J883" s="35"/>
      <c r="K883" s="36" t="str">
        <f t="shared" si="81"/>
        <v/>
      </c>
      <c r="L883" s="34"/>
      <c r="M883" s="37" t="str">
        <f t="shared" si="82"/>
        <v xml:space="preserve"> </v>
      </c>
      <c r="N883" s="36" t="str">
        <f t="shared" si="83"/>
        <v xml:space="preserve"> </v>
      </c>
      <c r="O883" s="38" t="str">
        <f t="shared" si="84"/>
        <v xml:space="preserve"> </v>
      </c>
      <c r="P883" s="37" t="str">
        <f t="shared" si="85"/>
        <v xml:space="preserve"> </v>
      </c>
      <c r="Q883" s="36" t="str">
        <f t="shared" si="86"/>
        <v xml:space="preserve"> </v>
      </c>
      <c r="R883" s="29"/>
      <c r="S883" s="51"/>
      <c r="T883" s="72"/>
      <c r="U883" s="72"/>
      <c r="V883" s="72"/>
      <c r="W883" s="36"/>
      <c r="X883" s="37"/>
      <c r="Y883" s="37"/>
      <c r="Z883" s="36"/>
      <c r="AA883" s="37"/>
      <c r="AB883" s="37"/>
      <c r="AC883" s="36"/>
      <c r="AD883" s="37"/>
      <c r="AE883" s="37"/>
      <c r="AF883" s="36"/>
      <c r="AG883" s="72"/>
      <c r="AH883" s="37"/>
      <c r="AI883" s="36"/>
      <c r="AJ883" s="17"/>
      <c r="AK883" s="57"/>
    </row>
    <row r="884" spans="1:37" ht="16.5" customHeight="1">
      <c r="A884" s="30"/>
      <c r="B884" s="31"/>
      <c r="C884" s="31"/>
      <c r="D884" s="31"/>
      <c r="E884" s="33"/>
      <c r="F884" s="34"/>
      <c r="G884" s="35"/>
      <c r="H884" s="36" t="str">
        <f t="shared" si="80"/>
        <v/>
      </c>
      <c r="I884" s="34"/>
      <c r="J884" s="35"/>
      <c r="K884" s="36" t="str">
        <f t="shared" si="81"/>
        <v/>
      </c>
      <c r="L884" s="34"/>
      <c r="M884" s="37" t="str">
        <f t="shared" si="82"/>
        <v xml:space="preserve"> </v>
      </c>
      <c r="N884" s="36" t="str">
        <f t="shared" si="83"/>
        <v xml:space="preserve"> </v>
      </c>
      <c r="O884" s="38" t="str">
        <f t="shared" si="84"/>
        <v xml:space="preserve"> </v>
      </c>
      <c r="P884" s="37" t="str">
        <f t="shared" si="85"/>
        <v xml:space="preserve"> </v>
      </c>
      <c r="Q884" s="36" t="str">
        <f t="shared" si="86"/>
        <v xml:space="preserve"> </v>
      </c>
      <c r="R884" s="29"/>
      <c r="S884" s="30"/>
      <c r="T884" s="31"/>
      <c r="U884" s="31"/>
      <c r="V884" s="31"/>
      <c r="W884" s="33"/>
      <c r="X884" s="35"/>
      <c r="Y884" s="35"/>
      <c r="Z884" s="33"/>
      <c r="AA884" s="35"/>
      <c r="AB884" s="35"/>
      <c r="AC884" s="33"/>
      <c r="AD884" s="35"/>
      <c r="AE884" s="35"/>
      <c r="AF884" s="33"/>
      <c r="AG884" s="31"/>
      <c r="AH884" s="35"/>
      <c r="AI884" s="33"/>
      <c r="AJ884" s="29"/>
      <c r="AK884" s="57"/>
    </row>
    <row r="885" spans="1:37" ht="16.5" customHeight="1">
      <c r="A885" s="30"/>
      <c r="B885" s="31"/>
      <c r="C885" s="31"/>
      <c r="D885" s="31"/>
      <c r="E885" s="33"/>
      <c r="F885" s="34"/>
      <c r="G885" s="35"/>
      <c r="H885" s="36" t="str">
        <f t="shared" si="80"/>
        <v/>
      </c>
      <c r="I885" s="34"/>
      <c r="J885" s="35"/>
      <c r="K885" s="36" t="str">
        <f t="shared" si="81"/>
        <v/>
      </c>
      <c r="L885" s="34"/>
      <c r="M885" s="37" t="str">
        <f t="shared" si="82"/>
        <v xml:space="preserve"> </v>
      </c>
      <c r="N885" s="36" t="str">
        <f t="shared" si="83"/>
        <v xml:space="preserve"> </v>
      </c>
      <c r="O885" s="38" t="str">
        <f t="shared" si="84"/>
        <v xml:space="preserve"> </v>
      </c>
      <c r="P885" s="37" t="str">
        <f t="shared" si="85"/>
        <v xml:space="preserve"> </v>
      </c>
      <c r="Q885" s="36" t="str">
        <f t="shared" si="86"/>
        <v xml:space="preserve"> </v>
      </c>
      <c r="R885" s="29"/>
      <c r="S885" s="51"/>
      <c r="T885" s="72"/>
      <c r="U885" s="72"/>
      <c r="V885" s="72"/>
      <c r="W885" s="36"/>
      <c r="X885" s="37"/>
      <c r="Y885" s="37"/>
      <c r="Z885" s="36"/>
      <c r="AA885" s="37"/>
      <c r="AB885" s="37"/>
      <c r="AC885" s="36"/>
      <c r="AD885" s="37"/>
      <c r="AE885" s="37"/>
      <c r="AF885" s="36"/>
      <c r="AG885" s="72"/>
      <c r="AH885" s="37"/>
      <c r="AI885" s="36"/>
      <c r="AJ885" s="17"/>
      <c r="AK885" s="57"/>
    </row>
    <row r="886" spans="1:37" ht="16.5" customHeight="1">
      <c r="A886" s="30"/>
      <c r="B886" s="31"/>
      <c r="C886" s="31"/>
      <c r="D886" s="31"/>
      <c r="E886" s="33"/>
      <c r="F886" s="34"/>
      <c r="G886" s="35"/>
      <c r="H886" s="36" t="str">
        <f t="shared" si="80"/>
        <v/>
      </c>
      <c r="I886" s="34"/>
      <c r="J886" s="35"/>
      <c r="K886" s="36" t="str">
        <f t="shared" si="81"/>
        <v/>
      </c>
      <c r="L886" s="34"/>
      <c r="M886" s="37" t="str">
        <f t="shared" si="82"/>
        <v xml:space="preserve"> </v>
      </c>
      <c r="N886" s="36" t="str">
        <f t="shared" si="83"/>
        <v xml:space="preserve"> </v>
      </c>
      <c r="O886" s="38" t="str">
        <f t="shared" si="84"/>
        <v xml:space="preserve"> </v>
      </c>
      <c r="P886" s="37" t="str">
        <f t="shared" si="85"/>
        <v xml:space="preserve"> </v>
      </c>
      <c r="Q886" s="36" t="str">
        <f t="shared" si="86"/>
        <v xml:space="preserve"> </v>
      </c>
      <c r="R886" s="29"/>
      <c r="S886" s="30"/>
      <c r="T886" s="31"/>
      <c r="U886" s="31"/>
      <c r="V886" s="31"/>
      <c r="W886" s="33"/>
      <c r="X886" s="35"/>
      <c r="Y886" s="35"/>
      <c r="Z886" s="33"/>
      <c r="AA886" s="35"/>
      <c r="AB886" s="35"/>
      <c r="AC886" s="33"/>
      <c r="AD886" s="35"/>
      <c r="AE886" s="35"/>
      <c r="AF886" s="33"/>
      <c r="AG886" s="31"/>
      <c r="AH886" s="35"/>
      <c r="AI886" s="33"/>
      <c r="AJ886" s="29"/>
      <c r="AK886" s="57"/>
    </row>
    <row r="887" spans="1:37" ht="16.5" customHeight="1">
      <c r="A887" s="30"/>
      <c r="B887" s="31"/>
      <c r="C887" s="31"/>
      <c r="D887" s="31"/>
      <c r="E887" s="33"/>
      <c r="F887" s="34"/>
      <c r="G887" s="35"/>
      <c r="H887" s="36" t="str">
        <f t="shared" si="80"/>
        <v/>
      </c>
      <c r="I887" s="34"/>
      <c r="J887" s="35"/>
      <c r="K887" s="36" t="str">
        <f t="shared" si="81"/>
        <v/>
      </c>
      <c r="L887" s="34"/>
      <c r="M887" s="37" t="str">
        <f t="shared" si="82"/>
        <v xml:space="preserve"> </v>
      </c>
      <c r="N887" s="36" t="str">
        <f t="shared" si="83"/>
        <v xml:space="preserve"> </v>
      </c>
      <c r="O887" s="38" t="str">
        <f t="shared" si="84"/>
        <v xml:space="preserve"> </v>
      </c>
      <c r="P887" s="37" t="str">
        <f t="shared" si="85"/>
        <v xml:space="preserve"> </v>
      </c>
      <c r="Q887" s="36" t="str">
        <f t="shared" si="86"/>
        <v xml:space="preserve"> </v>
      </c>
      <c r="R887" s="29"/>
      <c r="S887" s="51"/>
      <c r="T887" s="72"/>
      <c r="U887" s="72"/>
      <c r="V887" s="72"/>
      <c r="W887" s="36"/>
      <c r="X887" s="37"/>
      <c r="Y887" s="37"/>
      <c r="Z887" s="36"/>
      <c r="AA887" s="37"/>
      <c r="AB887" s="37"/>
      <c r="AC887" s="36"/>
      <c r="AD887" s="37"/>
      <c r="AE887" s="37"/>
      <c r="AF887" s="36"/>
      <c r="AG887" s="72"/>
      <c r="AH887" s="37"/>
      <c r="AI887" s="36"/>
      <c r="AJ887" s="17"/>
      <c r="AK887" s="57"/>
    </row>
    <row r="888" spans="1:37" ht="16.5" customHeight="1">
      <c r="A888" s="30"/>
      <c r="B888" s="31"/>
      <c r="C888" s="31"/>
      <c r="D888" s="31"/>
      <c r="E888" s="33"/>
      <c r="F888" s="34"/>
      <c r="G888" s="35"/>
      <c r="H888" s="36" t="str">
        <f t="shared" si="80"/>
        <v/>
      </c>
      <c r="I888" s="34"/>
      <c r="J888" s="35"/>
      <c r="K888" s="36" t="str">
        <f t="shared" si="81"/>
        <v/>
      </c>
      <c r="L888" s="34"/>
      <c r="M888" s="37" t="str">
        <f t="shared" si="82"/>
        <v xml:space="preserve"> </v>
      </c>
      <c r="N888" s="36" t="str">
        <f t="shared" si="83"/>
        <v xml:space="preserve"> </v>
      </c>
      <c r="O888" s="38" t="str">
        <f t="shared" si="84"/>
        <v xml:space="preserve"> </v>
      </c>
      <c r="P888" s="37" t="str">
        <f t="shared" si="85"/>
        <v xml:space="preserve"> </v>
      </c>
      <c r="Q888" s="36" t="str">
        <f t="shared" si="86"/>
        <v xml:space="preserve"> </v>
      </c>
      <c r="R888" s="29"/>
      <c r="S888" s="30"/>
      <c r="T888" s="31"/>
      <c r="U888" s="31"/>
      <c r="V888" s="31"/>
      <c r="W888" s="33"/>
      <c r="X888" s="35"/>
      <c r="Y888" s="35"/>
      <c r="Z888" s="33"/>
      <c r="AA888" s="35"/>
      <c r="AB888" s="35"/>
      <c r="AC888" s="33"/>
      <c r="AD888" s="35"/>
      <c r="AE888" s="35"/>
      <c r="AF888" s="33"/>
      <c r="AG888" s="31"/>
      <c r="AH888" s="35"/>
      <c r="AI888" s="33"/>
      <c r="AJ888" s="29"/>
      <c r="AK888" s="57"/>
    </row>
    <row r="889" spans="1:37" ht="16.5" customHeight="1">
      <c r="A889" s="30"/>
      <c r="B889" s="31"/>
      <c r="C889" s="31"/>
      <c r="D889" s="31"/>
      <c r="E889" s="33"/>
      <c r="F889" s="34"/>
      <c r="G889" s="35"/>
      <c r="H889" s="36" t="str">
        <f t="shared" si="80"/>
        <v/>
      </c>
      <c r="I889" s="34"/>
      <c r="J889" s="35"/>
      <c r="K889" s="36" t="str">
        <f t="shared" si="81"/>
        <v/>
      </c>
      <c r="L889" s="34"/>
      <c r="M889" s="37" t="str">
        <f t="shared" si="82"/>
        <v xml:space="preserve"> </v>
      </c>
      <c r="N889" s="36" t="str">
        <f t="shared" si="83"/>
        <v xml:space="preserve"> </v>
      </c>
      <c r="O889" s="38" t="str">
        <f t="shared" si="84"/>
        <v xml:space="preserve"> </v>
      </c>
      <c r="P889" s="37" t="str">
        <f t="shared" si="85"/>
        <v xml:space="preserve"> </v>
      </c>
      <c r="Q889" s="36" t="str">
        <f t="shared" si="86"/>
        <v xml:space="preserve"> </v>
      </c>
      <c r="R889" s="29"/>
      <c r="S889" s="51"/>
      <c r="T889" s="72"/>
      <c r="U889" s="72"/>
      <c r="V889" s="72"/>
      <c r="W889" s="36"/>
      <c r="X889" s="37"/>
      <c r="Y889" s="37"/>
      <c r="Z889" s="36"/>
      <c r="AA889" s="37"/>
      <c r="AB889" s="37"/>
      <c r="AC889" s="36"/>
      <c r="AD889" s="37"/>
      <c r="AE889" s="37"/>
      <c r="AF889" s="36"/>
      <c r="AG889" s="72"/>
      <c r="AH889" s="37"/>
      <c r="AI889" s="36"/>
      <c r="AJ889" s="17"/>
      <c r="AK889" s="57"/>
    </row>
    <row r="890" spans="1:37" ht="16.5" customHeight="1">
      <c r="A890" s="30"/>
      <c r="B890" s="31"/>
      <c r="C890" s="31"/>
      <c r="D890" s="31"/>
      <c r="E890" s="33"/>
      <c r="F890" s="34"/>
      <c r="G890" s="35"/>
      <c r="H890" s="36" t="str">
        <f t="shared" si="80"/>
        <v/>
      </c>
      <c r="I890" s="34"/>
      <c r="J890" s="35"/>
      <c r="K890" s="36" t="str">
        <f t="shared" si="81"/>
        <v/>
      </c>
      <c r="L890" s="34"/>
      <c r="M890" s="37" t="str">
        <f t="shared" si="82"/>
        <v xml:space="preserve"> </v>
      </c>
      <c r="N890" s="36" t="str">
        <f t="shared" si="83"/>
        <v xml:space="preserve"> </v>
      </c>
      <c r="O890" s="38" t="str">
        <f t="shared" si="84"/>
        <v xml:space="preserve"> </v>
      </c>
      <c r="P890" s="37" t="str">
        <f t="shared" si="85"/>
        <v xml:space="preserve"> </v>
      </c>
      <c r="Q890" s="36" t="str">
        <f t="shared" si="86"/>
        <v xml:space="preserve"> </v>
      </c>
      <c r="R890" s="29"/>
      <c r="S890" s="30"/>
      <c r="T890" s="31"/>
      <c r="U890" s="31"/>
      <c r="V890" s="31"/>
      <c r="W890" s="33"/>
      <c r="X890" s="35"/>
      <c r="Y890" s="35"/>
      <c r="Z890" s="33"/>
      <c r="AA890" s="35"/>
      <c r="AB890" s="35"/>
      <c r="AC890" s="33"/>
      <c r="AD890" s="35"/>
      <c r="AE890" s="35"/>
      <c r="AF890" s="33"/>
      <c r="AG890" s="31"/>
      <c r="AH890" s="35"/>
      <c r="AI890" s="33"/>
      <c r="AJ890" s="29"/>
      <c r="AK890" s="57"/>
    </row>
    <row r="891" spans="1:37" ht="16.5" customHeight="1">
      <c r="A891" s="30"/>
      <c r="B891" s="31"/>
      <c r="C891" s="31"/>
      <c r="D891" s="31"/>
      <c r="E891" s="33"/>
      <c r="F891" s="34"/>
      <c r="G891" s="35"/>
      <c r="H891" s="36" t="str">
        <f t="shared" si="80"/>
        <v/>
      </c>
      <c r="I891" s="34"/>
      <c r="J891" s="35"/>
      <c r="K891" s="36" t="str">
        <f t="shared" si="81"/>
        <v/>
      </c>
      <c r="L891" s="34"/>
      <c r="M891" s="37" t="str">
        <f t="shared" si="82"/>
        <v xml:space="preserve"> </v>
      </c>
      <c r="N891" s="36" t="str">
        <f t="shared" si="83"/>
        <v xml:space="preserve"> </v>
      </c>
      <c r="O891" s="38" t="str">
        <f t="shared" si="84"/>
        <v xml:space="preserve"> </v>
      </c>
      <c r="P891" s="37" t="str">
        <f t="shared" si="85"/>
        <v xml:space="preserve"> </v>
      </c>
      <c r="Q891" s="36" t="str">
        <f t="shared" si="86"/>
        <v xml:space="preserve"> </v>
      </c>
      <c r="R891" s="29"/>
      <c r="S891" s="51"/>
      <c r="T891" s="72"/>
      <c r="U891" s="72"/>
      <c r="V891" s="72"/>
      <c r="W891" s="36"/>
      <c r="X891" s="37"/>
      <c r="Y891" s="37"/>
      <c r="Z891" s="36"/>
      <c r="AA891" s="37"/>
      <c r="AB891" s="37"/>
      <c r="AC891" s="36"/>
      <c r="AD891" s="37"/>
      <c r="AE891" s="37"/>
      <c r="AF891" s="36"/>
      <c r="AG891" s="72"/>
      <c r="AH891" s="37"/>
      <c r="AI891" s="36"/>
      <c r="AJ891" s="17"/>
      <c r="AK891" s="57"/>
    </row>
    <row r="892" spans="1:37" ht="16.5" customHeight="1">
      <c r="A892" s="30"/>
      <c r="B892" s="31"/>
      <c r="C892" s="31"/>
      <c r="D892" s="31"/>
      <c r="E892" s="33"/>
      <c r="F892" s="34"/>
      <c r="G892" s="35"/>
      <c r="H892" s="36" t="str">
        <f t="shared" si="80"/>
        <v/>
      </c>
      <c r="I892" s="34"/>
      <c r="J892" s="35"/>
      <c r="K892" s="36" t="str">
        <f t="shared" si="81"/>
        <v/>
      </c>
      <c r="L892" s="34"/>
      <c r="M892" s="37" t="str">
        <f t="shared" si="82"/>
        <v xml:space="preserve"> </v>
      </c>
      <c r="N892" s="36" t="str">
        <f t="shared" si="83"/>
        <v xml:space="preserve"> </v>
      </c>
      <c r="O892" s="38" t="str">
        <f t="shared" si="84"/>
        <v xml:space="preserve"> </v>
      </c>
      <c r="P892" s="37" t="str">
        <f t="shared" si="85"/>
        <v xml:space="preserve"> </v>
      </c>
      <c r="Q892" s="36" t="str">
        <f t="shared" si="86"/>
        <v xml:space="preserve"> </v>
      </c>
      <c r="R892" s="29"/>
      <c r="S892" s="30"/>
      <c r="T892" s="31"/>
      <c r="U892" s="31"/>
      <c r="V892" s="31"/>
      <c r="W892" s="33"/>
      <c r="X892" s="35"/>
      <c r="Y892" s="35"/>
      <c r="Z892" s="33"/>
      <c r="AA892" s="35"/>
      <c r="AB892" s="35"/>
      <c r="AC892" s="33"/>
      <c r="AD892" s="35"/>
      <c r="AE892" s="35"/>
      <c r="AF892" s="33"/>
      <c r="AG892" s="31"/>
      <c r="AH892" s="35"/>
      <c r="AI892" s="33"/>
      <c r="AJ892" s="29"/>
      <c r="AK892" s="57"/>
    </row>
    <row r="893" spans="1:37" ht="16.5" customHeight="1">
      <c r="A893" s="30"/>
      <c r="B893" s="31"/>
      <c r="C893" s="31"/>
      <c r="D893" s="31"/>
      <c r="E893" s="33"/>
      <c r="F893" s="34"/>
      <c r="G893" s="35"/>
      <c r="H893" s="36" t="str">
        <f t="shared" si="80"/>
        <v/>
      </c>
      <c r="I893" s="34"/>
      <c r="J893" s="35"/>
      <c r="K893" s="36" t="str">
        <f t="shared" si="81"/>
        <v/>
      </c>
      <c r="L893" s="34"/>
      <c r="M893" s="37" t="str">
        <f t="shared" si="82"/>
        <v xml:space="preserve"> </v>
      </c>
      <c r="N893" s="36" t="str">
        <f t="shared" si="83"/>
        <v xml:space="preserve"> </v>
      </c>
      <c r="O893" s="38" t="str">
        <f t="shared" si="84"/>
        <v xml:space="preserve"> </v>
      </c>
      <c r="P893" s="37" t="str">
        <f t="shared" si="85"/>
        <v xml:space="preserve"> </v>
      </c>
      <c r="Q893" s="36" t="str">
        <f t="shared" si="86"/>
        <v xml:space="preserve"> </v>
      </c>
      <c r="R893" s="29"/>
      <c r="S893" s="51"/>
      <c r="T893" s="72"/>
      <c r="U893" s="72"/>
      <c r="V893" s="72"/>
      <c r="W893" s="36"/>
      <c r="X893" s="37"/>
      <c r="Y893" s="37"/>
      <c r="Z893" s="36"/>
      <c r="AA893" s="37"/>
      <c r="AB893" s="37"/>
      <c r="AC893" s="36"/>
      <c r="AD893" s="37"/>
      <c r="AE893" s="37"/>
      <c r="AF893" s="36"/>
      <c r="AG893" s="72"/>
      <c r="AH893" s="37"/>
      <c r="AI893" s="36"/>
      <c r="AJ893" s="17"/>
      <c r="AK893" s="57"/>
    </row>
    <row r="894" spans="1:37" ht="16.5" customHeight="1">
      <c r="A894" s="30"/>
      <c r="B894" s="31"/>
      <c r="C894" s="31"/>
      <c r="D894" s="31"/>
      <c r="E894" s="33"/>
      <c r="F894" s="34"/>
      <c r="G894" s="35"/>
      <c r="H894" s="36" t="str">
        <f t="shared" si="80"/>
        <v/>
      </c>
      <c r="I894" s="34"/>
      <c r="J894" s="35"/>
      <c r="K894" s="36" t="str">
        <f t="shared" si="81"/>
        <v/>
      </c>
      <c r="L894" s="34"/>
      <c r="M894" s="37" t="str">
        <f t="shared" si="82"/>
        <v xml:space="preserve"> </v>
      </c>
      <c r="N894" s="36" t="str">
        <f t="shared" si="83"/>
        <v xml:space="preserve"> </v>
      </c>
      <c r="O894" s="38" t="str">
        <f t="shared" si="84"/>
        <v xml:space="preserve"> </v>
      </c>
      <c r="P894" s="37" t="str">
        <f t="shared" si="85"/>
        <v xml:space="preserve"> </v>
      </c>
      <c r="Q894" s="36" t="str">
        <f t="shared" si="86"/>
        <v xml:space="preserve"> </v>
      </c>
      <c r="R894" s="29"/>
      <c r="S894" s="30"/>
      <c r="T894" s="31"/>
      <c r="U894" s="31"/>
      <c r="V894" s="31"/>
      <c r="W894" s="33"/>
      <c r="X894" s="35"/>
      <c r="Y894" s="35"/>
      <c r="Z894" s="33"/>
      <c r="AA894" s="35"/>
      <c r="AB894" s="35"/>
      <c r="AC894" s="33"/>
      <c r="AD894" s="35"/>
      <c r="AE894" s="35"/>
      <c r="AF894" s="33"/>
      <c r="AG894" s="31"/>
      <c r="AH894" s="35"/>
      <c r="AI894" s="33"/>
      <c r="AJ894" s="29"/>
      <c r="AK894" s="57"/>
    </row>
    <row r="895" spans="1:37" ht="16.5" customHeight="1">
      <c r="A895" s="30"/>
      <c r="B895" s="31"/>
      <c r="C895" s="31"/>
      <c r="D895" s="31"/>
      <c r="E895" s="33"/>
      <c r="F895" s="34"/>
      <c r="G895" s="35"/>
      <c r="H895" s="36" t="str">
        <f t="shared" si="80"/>
        <v/>
      </c>
      <c r="I895" s="34"/>
      <c r="J895" s="35"/>
      <c r="K895" s="36" t="str">
        <f t="shared" si="81"/>
        <v/>
      </c>
      <c r="L895" s="34"/>
      <c r="M895" s="37" t="str">
        <f t="shared" si="82"/>
        <v xml:space="preserve"> </v>
      </c>
      <c r="N895" s="36" t="str">
        <f t="shared" si="83"/>
        <v xml:space="preserve"> </v>
      </c>
      <c r="O895" s="38" t="str">
        <f t="shared" si="84"/>
        <v xml:space="preserve"> </v>
      </c>
      <c r="P895" s="37" t="str">
        <f t="shared" si="85"/>
        <v xml:space="preserve"> </v>
      </c>
      <c r="Q895" s="36" t="str">
        <f t="shared" si="86"/>
        <v xml:space="preserve"> </v>
      </c>
      <c r="R895" s="29"/>
      <c r="S895" s="51"/>
      <c r="T895" s="72"/>
      <c r="U895" s="72"/>
      <c r="V895" s="72"/>
      <c r="W895" s="36"/>
      <c r="X895" s="37"/>
      <c r="Y895" s="37"/>
      <c r="Z895" s="36"/>
      <c r="AA895" s="37"/>
      <c r="AB895" s="37"/>
      <c r="AC895" s="36"/>
      <c r="AD895" s="37"/>
      <c r="AE895" s="37"/>
      <c r="AF895" s="36"/>
      <c r="AG895" s="72"/>
      <c r="AH895" s="37"/>
      <c r="AI895" s="36"/>
      <c r="AJ895" s="17"/>
      <c r="AK895" s="57"/>
    </row>
    <row r="896" spans="1:37" ht="16.5" customHeight="1">
      <c r="A896" s="30"/>
      <c r="B896" s="31"/>
      <c r="C896" s="31"/>
      <c r="D896" s="31"/>
      <c r="E896" s="33"/>
      <c r="F896" s="34"/>
      <c r="G896" s="35"/>
      <c r="H896" s="36" t="str">
        <f t="shared" si="80"/>
        <v/>
      </c>
      <c r="I896" s="34"/>
      <c r="J896" s="35"/>
      <c r="K896" s="36" t="str">
        <f t="shared" si="81"/>
        <v/>
      </c>
      <c r="L896" s="34"/>
      <c r="M896" s="37" t="str">
        <f t="shared" si="82"/>
        <v xml:space="preserve"> </v>
      </c>
      <c r="N896" s="36" t="str">
        <f t="shared" si="83"/>
        <v xml:space="preserve"> </v>
      </c>
      <c r="O896" s="38" t="str">
        <f t="shared" si="84"/>
        <v xml:space="preserve"> </v>
      </c>
      <c r="P896" s="37" t="str">
        <f t="shared" si="85"/>
        <v xml:space="preserve"> </v>
      </c>
      <c r="Q896" s="36" t="str">
        <f t="shared" si="86"/>
        <v xml:space="preserve"> </v>
      </c>
      <c r="R896" s="29"/>
      <c r="S896" s="30"/>
      <c r="T896" s="31"/>
      <c r="U896" s="31"/>
      <c r="V896" s="31"/>
      <c r="W896" s="33"/>
      <c r="X896" s="35"/>
      <c r="Y896" s="35"/>
      <c r="Z896" s="33"/>
      <c r="AA896" s="35"/>
      <c r="AB896" s="35"/>
      <c r="AC896" s="33"/>
      <c r="AD896" s="35"/>
      <c r="AE896" s="35"/>
      <c r="AF896" s="33"/>
      <c r="AG896" s="31"/>
      <c r="AH896" s="35"/>
      <c r="AI896" s="33"/>
      <c r="AJ896" s="29"/>
      <c r="AK896" s="57"/>
    </row>
    <row r="897" spans="1:37" ht="16.5" customHeight="1">
      <c r="A897" s="30"/>
      <c r="B897" s="31"/>
      <c r="C897" s="31"/>
      <c r="D897" s="31"/>
      <c r="E897" s="33"/>
      <c r="F897" s="34"/>
      <c r="G897" s="35"/>
      <c r="H897" s="36" t="str">
        <f t="shared" si="80"/>
        <v/>
      </c>
      <c r="I897" s="34"/>
      <c r="J897" s="35"/>
      <c r="K897" s="36" t="str">
        <f t="shared" si="81"/>
        <v/>
      </c>
      <c r="L897" s="34"/>
      <c r="M897" s="37" t="str">
        <f t="shared" si="82"/>
        <v xml:space="preserve"> </v>
      </c>
      <c r="N897" s="36" t="str">
        <f t="shared" si="83"/>
        <v xml:space="preserve"> </v>
      </c>
      <c r="O897" s="38" t="str">
        <f t="shared" si="84"/>
        <v xml:space="preserve"> </v>
      </c>
      <c r="P897" s="37" t="str">
        <f t="shared" si="85"/>
        <v xml:space="preserve"> </v>
      </c>
      <c r="Q897" s="36" t="str">
        <f t="shared" si="86"/>
        <v xml:space="preserve"> </v>
      </c>
      <c r="R897" s="29"/>
      <c r="S897" s="51"/>
      <c r="T897" s="72"/>
      <c r="U897" s="72"/>
      <c r="V897" s="72"/>
      <c r="W897" s="36"/>
      <c r="X897" s="37"/>
      <c r="Y897" s="37"/>
      <c r="Z897" s="36"/>
      <c r="AA897" s="37"/>
      <c r="AB897" s="37"/>
      <c r="AC897" s="36"/>
      <c r="AD897" s="37"/>
      <c r="AE897" s="37"/>
      <c r="AF897" s="36"/>
      <c r="AG897" s="72"/>
      <c r="AH897" s="37"/>
      <c r="AI897" s="36"/>
      <c r="AJ897" s="17"/>
      <c r="AK897" s="57"/>
    </row>
    <row r="898" spans="1:37" ht="16.5" customHeight="1">
      <c r="A898" s="30"/>
      <c r="B898" s="31"/>
      <c r="C898" s="31"/>
      <c r="D898" s="31"/>
      <c r="E898" s="33"/>
      <c r="F898" s="34"/>
      <c r="G898" s="35"/>
      <c r="H898" s="36" t="str">
        <f t="shared" si="80"/>
        <v/>
      </c>
      <c r="I898" s="34"/>
      <c r="J898" s="35"/>
      <c r="K898" s="36" t="str">
        <f t="shared" si="81"/>
        <v/>
      </c>
      <c r="L898" s="34"/>
      <c r="M898" s="37" t="str">
        <f t="shared" si="82"/>
        <v xml:space="preserve"> </v>
      </c>
      <c r="N898" s="36" t="str">
        <f t="shared" si="83"/>
        <v xml:space="preserve"> </v>
      </c>
      <c r="O898" s="38" t="str">
        <f t="shared" si="84"/>
        <v xml:space="preserve"> </v>
      </c>
      <c r="P898" s="37" t="str">
        <f t="shared" si="85"/>
        <v xml:space="preserve"> </v>
      </c>
      <c r="Q898" s="36" t="str">
        <f t="shared" si="86"/>
        <v xml:space="preserve"> </v>
      </c>
      <c r="R898" s="29"/>
      <c r="S898" s="30"/>
      <c r="T898" s="31"/>
      <c r="U898" s="31"/>
      <c r="V898" s="31"/>
      <c r="W898" s="33"/>
      <c r="X898" s="35"/>
      <c r="Y898" s="35"/>
      <c r="Z898" s="33"/>
      <c r="AA898" s="35"/>
      <c r="AB898" s="35"/>
      <c r="AC898" s="33"/>
      <c r="AD898" s="35"/>
      <c r="AE898" s="35"/>
      <c r="AF898" s="33"/>
      <c r="AG898" s="31"/>
      <c r="AH898" s="35"/>
      <c r="AI898" s="33"/>
      <c r="AJ898" s="29"/>
      <c r="AK898" s="57"/>
    </row>
    <row r="899" spans="1:37" ht="16.5" customHeight="1">
      <c r="A899" s="30"/>
      <c r="B899" s="31"/>
      <c r="C899" s="31"/>
      <c r="D899" s="31"/>
      <c r="E899" s="33"/>
      <c r="F899" s="34"/>
      <c r="G899" s="35"/>
      <c r="H899" s="36" t="str">
        <f t="shared" si="80"/>
        <v/>
      </c>
      <c r="I899" s="34"/>
      <c r="J899" s="35"/>
      <c r="K899" s="36" t="str">
        <f t="shared" si="81"/>
        <v/>
      </c>
      <c r="L899" s="34"/>
      <c r="M899" s="37" t="str">
        <f t="shared" si="82"/>
        <v xml:space="preserve"> </v>
      </c>
      <c r="N899" s="36" t="str">
        <f t="shared" si="83"/>
        <v xml:space="preserve"> </v>
      </c>
      <c r="O899" s="38" t="str">
        <f t="shared" si="84"/>
        <v xml:space="preserve"> </v>
      </c>
      <c r="P899" s="37" t="str">
        <f t="shared" si="85"/>
        <v xml:space="preserve"> </v>
      </c>
      <c r="Q899" s="36" t="str">
        <f t="shared" si="86"/>
        <v xml:space="preserve"> </v>
      </c>
      <c r="R899" s="29"/>
      <c r="S899" s="51"/>
      <c r="T899" s="72"/>
      <c r="U899" s="72"/>
      <c r="V899" s="72"/>
      <c r="W899" s="36"/>
      <c r="X899" s="37"/>
      <c r="Y899" s="37"/>
      <c r="Z899" s="36"/>
      <c r="AA899" s="37"/>
      <c r="AB899" s="37"/>
      <c r="AC899" s="36"/>
      <c r="AD899" s="37"/>
      <c r="AE899" s="37"/>
      <c r="AF899" s="36"/>
      <c r="AG899" s="72"/>
      <c r="AH899" s="37"/>
      <c r="AI899" s="36"/>
      <c r="AJ899" s="17"/>
      <c r="AK899" s="57"/>
    </row>
    <row r="900" spans="1:37" ht="16.5" customHeight="1">
      <c r="A900" s="30"/>
      <c r="B900" s="31"/>
      <c r="C900" s="31"/>
      <c r="D900" s="31"/>
      <c r="E900" s="33"/>
      <c r="F900" s="34"/>
      <c r="G900" s="35"/>
      <c r="H900" s="36" t="str">
        <f t="shared" si="80"/>
        <v/>
      </c>
      <c r="I900" s="34"/>
      <c r="J900" s="35"/>
      <c r="K900" s="36" t="str">
        <f t="shared" si="81"/>
        <v/>
      </c>
      <c r="L900" s="34"/>
      <c r="M900" s="37" t="str">
        <f t="shared" si="82"/>
        <v xml:space="preserve"> </v>
      </c>
      <c r="N900" s="36" t="str">
        <f t="shared" si="83"/>
        <v xml:space="preserve"> </v>
      </c>
      <c r="O900" s="38" t="str">
        <f t="shared" si="84"/>
        <v xml:space="preserve"> </v>
      </c>
      <c r="P900" s="37" t="str">
        <f t="shared" si="85"/>
        <v xml:space="preserve"> </v>
      </c>
      <c r="Q900" s="36" t="str">
        <f t="shared" si="86"/>
        <v xml:space="preserve"> </v>
      </c>
      <c r="R900" s="29"/>
      <c r="S900" s="30"/>
      <c r="T900" s="31"/>
      <c r="U900" s="31"/>
      <c r="V900" s="31"/>
      <c r="W900" s="33"/>
      <c r="X900" s="35"/>
      <c r="Y900" s="35"/>
      <c r="Z900" s="33"/>
      <c r="AA900" s="35"/>
      <c r="AB900" s="35"/>
      <c r="AC900" s="33"/>
      <c r="AD900" s="35"/>
      <c r="AE900" s="35"/>
      <c r="AF900" s="33"/>
      <c r="AG900" s="31"/>
      <c r="AH900" s="35"/>
      <c r="AI900" s="33"/>
      <c r="AJ900" s="29"/>
      <c r="AK900" s="57"/>
    </row>
    <row r="901" spans="1:37" ht="16.5" customHeight="1">
      <c r="A901" s="30"/>
      <c r="B901" s="31"/>
      <c r="C901" s="31"/>
      <c r="D901" s="31"/>
      <c r="E901" s="33"/>
      <c r="F901" s="34"/>
      <c r="G901" s="35"/>
      <c r="H901" s="36" t="str">
        <f t="shared" si="80"/>
        <v/>
      </c>
      <c r="I901" s="34"/>
      <c r="J901" s="35"/>
      <c r="K901" s="36" t="str">
        <f t="shared" si="81"/>
        <v/>
      </c>
      <c r="L901" s="34"/>
      <c r="M901" s="37" t="str">
        <f t="shared" si="82"/>
        <v xml:space="preserve"> </v>
      </c>
      <c r="N901" s="36" t="str">
        <f t="shared" si="83"/>
        <v xml:space="preserve"> </v>
      </c>
      <c r="O901" s="38" t="str">
        <f t="shared" si="84"/>
        <v xml:space="preserve"> </v>
      </c>
      <c r="P901" s="37" t="str">
        <f t="shared" si="85"/>
        <v xml:space="preserve"> </v>
      </c>
      <c r="Q901" s="36" t="str">
        <f t="shared" si="86"/>
        <v xml:space="preserve"> </v>
      </c>
      <c r="R901" s="29"/>
      <c r="S901" s="51"/>
      <c r="T901" s="72"/>
      <c r="U901" s="72"/>
      <c r="V901" s="72"/>
      <c r="W901" s="36"/>
      <c r="X901" s="37"/>
      <c r="Y901" s="37"/>
      <c r="Z901" s="36"/>
      <c r="AA901" s="37"/>
      <c r="AB901" s="37"/>
      <c r="AC901" s="36"/>
      <c r="AD901" s="37"/>
      <c r="AE901" s="37"/>
      <c r="AF901" s="36"/>
      <c r="AG901" s="72"/>
      <c r="AH901" s="37"/>
      <c r="AI901" s="36"/>
      <c r="AJ901" s="17"/>
      <c r="AK901" s="57"/>
    </row>
    <row r="902" spans="1:37" ht="16.5" customHeight="1">
      <c r="A902" s="30"/>
      <c r="B902" s="31"/>
      <c r="C902" s="31"/>
      <c r="D902" s="31"/>
      <c r="E902" s="33"/>
      <c r="F902" s="34"/>
      <c r="G902" s="35"/>
      <c r="H902" s="36" t="str">
        <f t="shared" si="80"/>
        <v/>
      </c>
      <c r="I902" s="34"/>
      <c r="J902" s="35"/>
      <c r="K902" s="36" t="str">
        <f t="shared" si="81"/>
        <v/>
      </c>
      <c r="L902" s="34"/>
      <c r="M902" s="37" t="str">
        <f t="shared" si="82"/>
        <v xml:space="preserve"> </v>
      </c>
      <c r="N902" s="36" t="str">
        <f t="shared" si="83"/>
        <v xml:space="preserve"> </v>
      </c>
      <c r="O902" s="38" t="str">
        <f t="shared" si="84"/>
        <v xml:space="preserve"> </v>
      </c>
      <c r="P902" s="37" t="str">
        <f t="shared" si="85"/>
        <v xml:space="preserve"> </v>
      </c>
      <c r="Q902" s="36" t="str">
        <f t="shared" si="86"/>
        <v xml:space="preserve"> </v>
      </c>
      <c r="R902" s="29"/>
      <c r="S902" s="30"/>
      <c r="T902" s="31"/>
      <c r="U902" s="31"/>
      <c r="V902" s="31"/>
      <c r="W902" s="33"/>
      <c r="X902" s="35"/>
      <c r="Y902" s="35"/>
      <c r="Z902" s="33"/>
      <c r="AA902" s="35"/>
      <c r="AB902" s="35"/>
      <c r="AC902" s="33"/>
      <c r="AD902" s="35"/>
      <c r="AE902" s="35"/>
      <c r="AF902" s="33"/>
      <c r="AG902" s="31"/>
      <c r="AH902" s="35"/>
      <c r="AI902" s="33"/>
      <c r="AJ902" s="29"/>
      <c r="AK902" s="57"/>
    </row>
    <row r="903" spans="1:37" ht="16.5" customHeight="1">
      <c r="A903" s="30"/>
      <c r="B903" s="31"/>
      <c r="C903" s="31"/>
      <c r="D903" s="31"/>
      <c r="E903" s="33"/>
      <c r="F903" s="34"/>
      <c r="G903" s="35"/>
      <c r="H903" s="36" t="str">
        <f t="shared" si="80"/>
        <v/>
      </c>
      <c r="I903" s="34"/>
      <c r="J903" s="35"/>
      <c r="K903" s="36" t="str">
        <f t="shared" si="81"/>
        <v/>
      </c>
      <c r="L903" s="34"/>
      <c r="M903" s="37" t="str">
        <f t="shared" si="82"/>
        <v xml:space="preserve"> </v>
      </c>
      <c r="N903" s="36" t="str">
        <f t="shared" si="83"/>
        <v xml:space="preserve"> </v>
      </c>
      <c r="O903" s="38" t="str">
        <f t="shared" si="84"/>
        <v xml:space="preserve"> </v>
      </c>
      <c r="P903" s="37" t="str">
        <f t="shared" si="85"/>
        <v xml:space="preserve"> </v>
      </c>
      <c r="Q903" s="36" t="str">
        <f t="shared" si="86"/>
        <v xml:space="preserve"> </v>
      </c>
      <c r="R903" s="29"/>
      <c r="S903" s="51"/>
      <c r="T903" s="72"/>
      <c r="U903" s="72"/>
      <c r="V903" s="72"/>
      <c r="W903" s="36"/>
      <c r="X903" s="37"/>
      <c r="Y903" s="37"/>
      <c r="Z903" s="36"/>
      <c r="AA903" s="37"/>
      <c r="AB903" s="37"/>
      <c r="AC903" s="36"/>
      <c r="AD903" s="37"/>
      <c r="AE903" s="37"/>
      <c r="AF903" s="36"/>
      <c r="AG903" s="72"/>
      <c r="AH903" s="37"/>
      <c r="AI903" s="36"/>
      <c r="AJ903" s="17"/>
      <c r="AK903" s="57"/>
    </row>
    <row r="904" spans="1:37" ht="16.5" customHeight="1">
      <c r="A904" s="30"/>
      <c r="B904" s="31"/>
      <c r="C904" s="31"/>
      <c r="D904" s="31"/>
      <c r="E904" s="33"/>
      <c r="F904" s="34"/>
      <c r="G904" s="35"/>
      <c r="H904" s="36" t="str">
        <f t="shared" si="80"/>
        <v/>
      </c>
      <c r="I904" s="34"/>
      <c r="J904" s="35"/>
      <c r="K904" s="36" t="str">
        <f t="shared" si="81"/>
        <v/>
      </c>
      <c r="L904" s="34"/>
      <c r="M904" s="37" t="str">
        <f t="shared" si="82"/>
        <v xml:space="preserve"> </v>
      </c>
      <c r="N904" s="36" t="str">
        <f t="shared" si="83"/>
        <v xml:space="preserve"> </v>
      </c>
      <c r="O904" s="38" t="str">
        <f t="shared" si="84"/>
        <v xml:space="preserve"> </v>
      </c>
      <c r="P904" s="37" t="str">
        <f t="shared" si="85"/>
        <v xml:space="preserve"> </v>
      </c>
      <c r="Q904" s="36" t="str">
        <f t="shared" si="86"/>
        <v xml:space="preserve"> </v>
      </c>
      <c r="R904" s="29"/>
      <c r="S904" s="30"/>
      <c r="T904" s="31"/>
      <c r="U904" s="31"/>
      <c r="V904" s="31"/>
      <c r="W904" s="33"/>
      <c r="X904" s="35"/>
      <c r="Y904" s="35"/>
      <c r="Z904" s="33"/>
      <c r="AA904" s="35"/>
      <c r="AB904" s="35"/>
      <c r="AC904" s="33"/>
      <c r="AD904" s="35"/>
      <c r="AE904" s="35"/>
      <c r="AF904" s="33"/>
      <c r="AG904" s="31"/>
      <c r="AH904" s="35"/>
      <c r="AI904" s="33"/>
      <c r="AJ904" s="29"/>
      <c r="AK904" s="57"/>
    </row>
    <row r="905" spans="1:37" ht="16.5" customHeight="1">
      <c r="A905" s="30"/>
      <c r="B905" s="31"/>
      <c r="C905" s="31"/>
      <c r="D905" s="31"/>
      <c r="E905" s="33"/>
      <c r="F905" s="34"/>
      <c r="G905" s="35"/>
      <c r="H905" s="36" t="str">
        <f t="shared" si="80"/>
        <v/>
      </c>
      <c r="I905" s="34"/>
      <c r="J905" s="35"/>
      <c r="K905" s="36" t="str">
        <f t="shared" si="81"/>
        <v/>
      </c>
      <c r="L905" s="34"/>
      <c r="M905" s="37" t="str">
        <f t="shared" si="82"/>
        <v xml:space="preserve"> </v>
      </c>
      <c r="N905" s="36" t="str">
        <f t="shared" si="83"/>
        <v xml:space="preserve"> </v>
      </c>
      <c r="O905" s="38" t="str">
        <f t="shared" si="84"/>
        <v xml:space="preserve"> </v>
      </c>
      <c r="P905" s="37" t="str">
        <f t="shared" si="85"/>
        <v xml:space="preserve"> </v>
      </c>
      <c r="Q905" s="36" t="str">
        <f t="shared" si="86"/>
        <v xml:space="preserve"> </v>
      </c>
      <c r="R905" s="29"/>
      <c r="S905" s="51"/>
      <c r="T905" s="72"/>
      <c r="U905" s="72"/>
      <c r="V905" s="72"/>
      <c r="W905" s="36"/>
      <c r="X905" s="37"/>
      <c r="Y905" s="37"/>
      <c r="Z905" s="36"/>
      <c r="AA905" s="37"/>
      <c r="AB905" s="37"/>
      <c r="AC905" s="36"/>
      <c r="AD905" s="37"/>
      <c r="AE905" s="37"/>
      <c r="AF905" s="36"/>
      <c r="AG905" s="72"/>
      <c r="AH905" s="37"/>
      <c r="AI905" s="36"/>
      <c r="AJ905" s="17"/>
      <c r="AK905" s="73"/>
    </row>
    <row r="906" spans="1:37" ht="16.5" customHeight="1">
      <c r="A906" s="30"/>
      <c r="B906" s="31"/>
      <c r="C906" s="31"/>
      <c r="D906" s="31"/>
      <c r="E906" s="33"/>
      <c r="F906" s="34"/>
      <c r="G906" s="35"/>
      <c r="H906" s="36" t="str">
        <f t="shared" si="80"/>
        <v/>
      </c>
      <c r="I906" s="34"/>
      <c r="J906" s="35"/>
      <c r="K906" s="36" t="str">
        <f t="shared" si="81"/>
        <v/>
      </c>
      <c r="L906" s="34"/>
      <c r="M906" s="37" t="str">
        <f t="shared" si="82"/>
        <v xml:space="preserve"> </v>
      </c>
      <c r="N906" s="36" t="str">
        <f t="shared" si="83"/>
        <v xml:space="preserve"> </v>
      </c>
      <c r="O906" s="38" t="str">
        <f t="shared" si="84"/>
        <v xml:space="preserve"> </v>
      </c>
      <c r="P906" s="37" t="str">
        <f t="shared" si="85"/>
        <v xml:space="preserve"> </v>
      </c>
      <c r="Q906" s="36" t="str">
        <f t="shared" si="86"/>
        <v xml:space="preserve"> </v>
      </c>
      <c r="R906" s="29"/>
      <c r="S906" s="30"/>
      <c r="T906" s="31"/>
      <c r="U906" s="31"/>
      <c r="V906" s="31"/>
      <c r="W906" s="33"/>
      <c r="X906" s="35"/>
      <c r="Y906" s="35"/>
      <c r="Z906" s="33"/>
      <c r="AA906" s="35"/>
      <c r="AB906" s="35"/>
      <c r="AC906" s="33"/>
      <c r="AD906" s="35"/>
      <c r="AE906" s="35"/>
      <c r="AF906" s="33"/>
      <c r="AG906" s="31"/>
      <c r="AH906" s="35"/>
      <c r="AI906" s="33"/>
      <c r="AJ906" s="29"/>
      <c r="AK906" s="57"/>
    </row>
    <row r="907" spans="1:37" ht="16.5" customHeight="1">
      <c r="A907" s="30"/>
      <c r="B907" s="31"/>
      <c r="C907" s="31"/>
      <c r="D907" s="31"/>
      <c r="E907" s="33"/>
      <c r="F907" s="34"/>
      <c r="G907" s="35"/>
      <c r="H907" s="36" t="str">
        <f t="shared" si="80"/>
        <v/>
      </c>
      <c r="I907" s="34"/>
      <c r="J907" s="35"/>
      <c r="K907" s="36" t="str">
        <f t="shared" si="81"/>
        <v/>
      </c>
      <c r="L907" s="34"/>
      <c r="M907" s="37" t="str">
        <f t="shared" si="82"/>
        <v xml:space="preserve"> </v>
      </c>
      <c r="N907" s="36" t="str">
        <f t="shared" si="83"/>
        <v xml:space="preserve"> </v>
      </c>
      <c r="O907" s="38" t="str">
        <f t="shared" si="84"/>
        <v xml:space="preserve"> </v>
      </c>
      <c r="P907" s="37" t="str">
        <f t="shared" si="85"/>
        <v xml:space="preserve"> </v>
      </c>
      <c r="Q907" s="36" t="str">
        <f t="shared" si="86"/>
        <v xml:space="preserve"> </v>
      </c>
      <c r="R907" s="29"/>
      <c r="S907" s="51"/>
      <c r="T907" s="72"/>
      <c r="U907" s="72"/>
      <c r="V907" s="72"/>
      <c r="W907" s="36"/>
      <c r="X907" s="37"/>
      <c r="Y907" s="37"/>
      <c r="Z907" s="36"/>
      <c r="AA907" s="37"/>
      <c r="AB907" s="37"/>
      <c r="AC907" s="36"/>
      <c r="AD907" s="37"/>
      <c r="AE907" s="37"/>
      <c r="AF907" s="36"/>
      <c r="AG907" s="72"/>
      <c r="AH907" s="37"/>
      <c r="AI907" s="36"/>
      <c r="AJ907" s="17"/>
      <c r="AK907" s="57"/>
    </row>
    <row r="908" spans="1:37" ht="16.5" customHeight="1">
      <c r="A908" s="30"/>
      <c r="B908" s="31"/>
      <c r="C908" s="31"/>
      <c r="D908" s="31"/>
      <c r="E908" s="33"/>
      <c r="F908" s="34"/>
      <c r="G908" s="35"/>
      <c r="H908" s="36" t="str">
        <f t="shared" si="80"/>
        <v/>
      </c>
      <c r="I908" s="34"/>
      <c r="J908" s="35"/>
      <c r="K908" s="36" t="str">
        <f t="shared" si="81"/>
        <v/>
      </c>
      <c r="L908" s="34"/>
      <c r="M908" s="37" t="str">
        <f t="shared" si="82"/>
        <v xml:space="preserve"> </v>
      </c>
      <c r="N908" s="36" t="str">
        <f t="shared" si="83"/>
        <v xml:space="preserve"> </v>
      </c>
      <c r="O908" s="38" t="str">
        <f t="shared" si="84"/>
        <v xml:space="preserve"> </v>
      </c>
      <c r="P908" s="37" t="str">
        <f t="shared" si="85"/>
        <v xml:space="preserve"> </v>
      </c>
      <c r="Q908" s="36" t="str">
        <f t="shared" si="86"/>
        <v xml:space="preserve"> </v>
      </c>
      <c r="R908" s="29"/>
      <c r="S908" s="30"/>
      <c r="T908" s="31"/>
      <c r="U908" s="31"/>
      <c r="V908" s="31"/>
      <c r="W908" s="33"/>
      <c r="X908" s="35"/>
      <c r="Y908" s="35"/>
      <c r="Z908" s="33"/>
      <c r="AA908" s="35"/>
      <c r="AB908" s="35"/>
      <c r="AC908" s="33"/>
      <c r="AD908" s="35"/>
      <c r="AE908" s="35"/>
      <c r="AF908" s="33"/>
      <c r="AG908" s="31"/>
      <c r="AH908" s="35"/>
      <c r="AI908" s="33"/>
      <c r="AJ908" s="29"/>
      <c r="AK908" s="57"/>
    </row>
    <row r="909" spans="1:37" ht="16.5" customHeight="1">
      <c r="A909" s="30"/>
      <c r="B909" s="31"/>
      <c r="C909" s="31"/>
      <c r="D909" s="31"/>
      <c r="E909" s="33"/>
      <c r="F909" s="34"/>
      <c r="G909" s="35"/>
      <c r="H909" s="36" t="str">
        <f t="shared" si="80"/>
        <v/>
      </c>
      <c r="I909" s="34"/>
      <c r="J909" s="35"/>
      <c r="K909" s="36" t="str">
        <f t="shared" si="81"/>
        <v/>
      </c>
      <c r="L909" s="34"/>
      <c r="M909" s="37" t="str">
        <f t="shared" si="82"/>
        <v xml:space="preserve"> </v>
      </c>
      <c r="N909" s="36" t="str">
        <f t="shared" si="83"/>
        <v xml:space="preserve"> </v>
      </c>
      <c r="O909" s="38" t="str">
        <f t="shared" si="84"/>
        <v xml:space="preserve"> </v>
      </c>
      <c r="P909" s="37" t="str">
        <f t="shared" si="85"/>
        <v xml:space="preserve"> </v>
      </c>
      <c r="Q909" s="36" t="str">
        <f t="shared" si="86"/>
        <v xml:space="preserve"> </v>
      </c>
      <c r="R909" s="29"/>
      <c r="S909" s="51"/>
      <c r="T909" s="72"/>
      <c r="U909" s="72"/>
      <c r="V909" s="72"/>
      <c r="W909" s="36"/>
      <c r="X909" s="37"/>
      <c r="Y909" s="37"/>
      <c r="Z909" s="36"/>
      <c r="AA909" s="37"/>
      <c r="AB909" s="37"/>
      <c r="AC909" s="36"/>
      <c r="AD909" s="37"/>
      <c r="AE909" s="37"/>
      <c r="AF909" s="36"/>
      <c r="AG909" s="72"/>
      <c r="AH909" s="37"/>
      <c r="AI909" s="36"/>
      <c r="AJ909" s="17"/>
      <c r="AK909" s="57"/>
    </row>
    <row r="910" spans="1:37" ht="16.5" customHeight="1">
      <c r="A910" s="30"/>
      <c r="B910" s="31"/>
      <c r="C910" s="31"/>
      <c r="D910" s="31"/>
      <c r="E910" s="33"/>
      <c r="F910" s="34"/>
      <c r="G910" s="35"/>
      <c r="H910" s="36" t="str">
        <f t="shared" si="80"/>
        <v/>
      </c>
      <c r="I910" s="34"/>
      <c r="J910" s="35"/>
      <c r="K910" s="36" t="str">
        <f t="shared" si="81"/>
        <v/>
      </c>
      <c r="L910" s="34"/>
      <c r="M910" s="37" t="str">
        <f t="shared" si="82"/>
        <v xml:space="preserve"> </v>
      </c>
      <c r="N910" s="36" t="str">
        <f t="shared" si="83"/>
        <v xml:space="preserve"> </v>
      </c>
      <c r="O910" s="38" t="str">
        <f t="shared" si="84"/>
        <v xml:space="preserve"> </v>
      </c>
      <c r="P910" s="37" t="str">
        <f t="shared" si="85"/>
        <v xml:space="preserve"> </v>
      </c>
      <c r="Q910" s="36" t="str">
        <f t="shared" si="86"/>
        <v xml:space="preserve"> </v>
      </c>
      <c r="R910" s="29"/>
      <c r="S910" s="30"/>
      <c r="T910" s="31"/>
      <c r="U910" s="31"/>
      <c r="V910" s="31"/>
      <c r="W910" s="33"/>
      <c r="X910" s="35"/>
      <c r="Y910" s="35"/>
      <c r="Z910" s="33"/>
      <c r="AA910" s="35"/>
      <c r="AB910" s="35"/>
      <c r="AC910" s="33"/>
      <c r="AD910" s="35"/>
      <c r="AE910" s="35"/>
      <c r="AF910" s="33"/>
      <c r="AG910" s="31"/>
      <c r="AH910" s="35"/>
      <c r="AI910" s="33"/>
      <c r="AJ910" s="29"/>
      <c r="AK910" s="57"/>
    </row>
    <row r="911" spans="1:37" ht="16.5" customHeight="1">
      <c r="A911" s="30"/>
      <c r="B911" s="31"/>
      <c r="C911" s="31"/>
      <c r="D911" s="31"/>
      <c r="E911" s="33"/>
      <c r="F911" s="34"/>
      <c r="G911" s="35"/>
      <c r="H911" s="36" t="str">
        <f t="shared" si="80"/>
        <v/>
      </c>
      <c r="I911" s="34"/>
      <c r="J911" s="35"/>
      <c r="K911" s="36" t="str">
        <f t="shared" si="81"/>
        <v/>
      </c>
      <c r="L911" s="34"/>
      <c r="M911" s="37" t="str">
        <f t="shared" si="82"/>
        <v xml:space="preserve"> </v>
      </c>
      <c r="N911" s="36" t="str">
        <f t="shared" si="83"/>
        <v xml:space="preserve"> </v>
      </c>
      <c r="O911" s="38" t="str">
        <f t="shared" si="84"/>
        <v xml:space="preserve"> </v>
      </c>
      <c r="P911" s="37" t="str">
        <f t="shared" si="85"/>
        <v xml:space="preserve"> </v>
      </c>
      <c r="Q911" s="36" t="str">
        <f t="shared" si="86"/>
        <v xml:space="preserve"> </v>
      </c>
      <c r="R911" s="29"/>
      <c r="S911" s="51"/>
      <c r="T911" s="72"/>
      <c r="U911" s="72"/>
      <c r="V911" s="72"/>
      <c r="W911" s="36"/>
      <c r="X911" s="37"/>
      <c r="Y911" s="37"/>
      <c r="Z911" s="36"/>
      <c r="AA911" s="37"/>
      <c r="AB911" s="37"/>
      <c r="AC911" s="36"/>
      <c r="AD911" s="37"/>
      <c r="AE911" s="37"/>
      <c r="AF911" s="36"/>
      <c r="AG911" s="72"/>
      <c r="AH911" s="37"/>
      <c r="AI911" s="36"/>
      <c r="AJ911" s="17"/>
      <c r="AK911" s="57"/>
    </row>
    <row r="912" spans="1:37" ht="16.5" customHeight="1">
      <c r="A912" s="30"/>
      <c r="B912" s="31"/>
      <c r="C912" s="31"/>
      <c r="D912" s="31"/>
      <c r="E912" s="33"/>
      <c r="F912" s="34"/>
      <c r="G912" s="35"/>
      <c r="H912" s="36" t="str">
        <f t="shared" si="80"/>
        <v/>
      </c>
      <c r="I912" s="34"/>
      <c r="J912" s="35"/>
      <c r="K912" s="36" t="str">
        <f t="shared" si="81"/>
        <v/>
      </c>
      <c r="L912" s="34"/>
      <c r="M912" s="37" t="str">
        <f t="shared" si="82"/>
        <v xml:space="preserve"> </v>
      </c>
      <c r="N912" s="36" t="str">
        <f t="shared" si="83"/>
        <v xml:space="preserve"> </v>
      </c>
      <c r="O912" s="38" t="str">
        <f t="shared" si="84"/>
        <v xml:space="preserve"> </v>
      </c>
      <c r="P912" s="37" t="str">
        <f t="shared" si="85"/>
        <v xml:space="preserve"> </v>
      </c>
      <c r="Q912" s="36" t="str">
        <f t="shared" si="86"/>
        <v xml:space="preserve"> </v>
      </c>
      <c r="R912" s="29"/>
      <c r="S912" s="30"/>
      <c r="T912" s="31"/>
      <c r="U912" s="31"/>
      <c r="V912" s="31"/>
      <c r="W912" s="33"/>
      <c r="X912" s="35"/>
      <c r="Y912" s="35"/>
      <c r="Z912" s="33"/>
      <c r="AA912" s="35"/>
      <c r="AB912" s="35"/>
      <c r="AC912" s="33"/>
      <c r="AD912" s="35"/>
      <c r="AE912" s="35"/>
      <c r="AF912" s="33"/>
      <c r="AG912" s="31"/>
      <c r="AH912" s="35"/>
      <c r="AI912" s="33"/>
      <c r="AJ912" s="29"/>
      <c r="AK912" s="57"/>
    </row>
    <row r="913" spans="1:37" ht="16.5" customHeight="1">
      <c r="A913" s="30"/>
      <c r="B913" s="31"/>
      <c r="C913" s="31"/>
      <c r="D913" s="31"/>
      <c r="E913" s="33"/>
      <c r="F913" s="34"/>
      <c r="G913" s="35"/>
      <c r="H913" s="36" t="str">
        <f t="shared" si="80"/>
        <v/>
      </c>
      <c r="I913" s="34"/>
      <c r="J913" s="35"/>
      <c r="K913" s="36" t="str">
        <f t="shared" si="81"/>
        <v/>
      </c>
      <c r="L913" s="34"/>
      <c r="M913" s="37" t="str">
        <f t="shared" si="82"/>
        <v xml:space="preserve"> </v>
      </c>
      <c r="N913" s="36" t="str">
        <f t="shared" si="83"/>
        <v xml:space="preserve"> </v>
      </c>
      <c r="O913" s="38" t="str">
        <f t="shared" si="84"/>
        <v xml:space="preserve"> </v>
      </c>
      <c r="P913" s="37" t="str">
        <f t="shared" si="85"/>
        <v xml:space="preserve"> </v>
      </c>
      <c r="Q913" s="36" t="str">
        <f t="shared" si="86"/>
        <v xml:space="preserve"> </v>
      </c>
      <c r="R913" s="29"/>
      <c r="S913" s="51"/>
      <c r="T913" s="72"/>
      <c r="U913" s="72"/>
      <c r="V913" s="72"/>
      <c r="W913" s="36"/>
      <c r="X913" s="37"/>
      <c r="Y913" s="37"/>
      <c r="Z913" s="36"/>
      <c r="AA913" s="37"/>
      <c r="AB913" s="37"/>
      <c r="AC913" s="36"/>
      <c r="AD913" s="37"/>
      <c r="AE913" s="37"/>
      <c r="AF913" s="36"/>
      <c r="AG913" s="72"/>
      <c r="AH913" s="37"/>
      <c r="AI913" s="36"/>
      <c r="AJ913" s="17"/>
      <c r="AK913" s="57"/>
    </row>
    <row r="914" spans="1:37" ht="16.5" customHeight="1">
      <c r="A914" s="30"/>
      <c r="B914" s="31"/>
      <c r="C914" s="31"/>
      <c r="D914" s="31"/>
      <c r="E914" s="33"/>
      <c r="F914" s="34"/>
      <c r="G914" s="35"/>
      <c r="H914" s="36" t="str">
        <f t="shared" si="80"/>
        <v/>
      </c>
      <c r="I914" s="34"/>
      <c r="J914" s="35"/>
      <c r="K914" s="36" t="str">
        <f t="shared" si="81"/>
        <v/>
      </c>
      <c r="L914" s="34"/>
      <c r="M914" s="37" t="str">
        <f t="shared" si="82"/>
        <v xml:space="preserve"> </v>
      </c>
      <c r="N914" s="36" t="str">
        <f t="shared" si="83"/>
        <v xml:space="preserve"> </v>
      </c>
      <c r="O914" s="38" t="str">
        <f t="shared" si="84"/>
        <v xml:space="preserve"> </v>
      </c>
      <c r="P914" s="37" t="str">
        <f t="shared" si="85"/>
        <v xml:space="preserve"> </v>
      </c>
      <c r="Q914" s="36" t="str">
        <f t="shared" si="86"/>
        <v xml:space="preserve"> </v>
      </c>
      <c r="R914" s="29"/>
      <c r="S914" s="30"/>
      <c r="T914" s="31"/>
      <c r="U914" s="31"/>
      <c r="V914" s="31"/>
      <c r="W914" s="33"/>
      <c r="X914" s="35"/>
      <c r="Y914" s="35"/>
      <c r="Z914" s="33"/>
      <c r="AA914" s="35"/>
      <c r="AB914" s="35"/>
      <c r="AC914" s="33"/>
      <c r="AD914" s="35"/>
      <c r="AE914" s="35"/>
      <c r="AF914" s="33"/>
      <c r="AG914" s="31"/>
      <c r="AH914" s="35"/>
      <c r="AI914" s="33"/>
      <c r="AJ914" s="29"/>
      <c r="AK914" s="57"/>
    </row>
    <row r="915" spans="1:37" ht="16.5" customHeight="1">
      <c r="A915" s="30"/>
      <c r="B915" s="31"/>
      <c r="C915" s="31"/>
      <c r="D915" s="31"/>
      <c r="E915" s="33"/>
      <c r="F915" s="34"/>
      <c r="G915" s="35"/>
      <c r="H915" s="36" t="str">
        <f t="shared" si="80"/>
        <v/>
      </c>
      <c r="I915" s="34"/>
      <c r="J915" s="35"/>
      <c r="K915" s="36" t="str">
        <f t="shared" si="81"/>
        <v/>
      </c>
      <c r="L915" s="34"/>
      <c r="M915" s="37" t="str">
        <f t="shared" si="82"/>
        <v xml:space="preserve"> </v>
      </c>
      <c r="N915" s="36" t="str">
        <f t="shared" si="83"/>
        <v xml:space="preserve"> </v>
      </c>
      <c r="O915" s="38" t="str">
        <f t="shared" si="84"/>
        <v xml:space="preserve"> </v>
      </c>
      <c r="P915" s="37" t="str">
        <f t="shared" si="85"/>
        <v xml:space="preserve"> </v>
      </c>
      <c r="Q915" s="36" t="str">
        <f t="shared" si="86"/>
        <v xml:space="preserve"> </v>
      </c>
      <c r="R915" s="29"/>
      <c r="S915" s="51"/>
      <c r="T915" s="72"/>
      <c r="U915" s="72"/>
      <c r="V915" s="72"/>
      <c r="W915" s="36"/>
      <c r="X915" s="37"/>
      <c r="Y915" s="37"/>
      <c r="Z915" s="36"/>
      <c r="AA915" s="37"/>
      <c r="AB915" s="37"/>
      <c r="AC915" s="36"/>
      <c r="AD915" s="37"/>
      <c r="AE915" s="37"/>
      <c r="AF915" s="36"/>
      <c r="AG915" s="72"/>
      <c r="AH915" s="37"/>
      <c r="AI915" s="36"/>
      <c r="AJ915" s="17"/>
      <c r="AK915" s="57"/>
    </row>
    <row r="916" spans="1:37" ht="16.5" customHeight="1">
      <c r="A916" s="30"/>
      <c r="B916" s="31"/>
      <c r="C916" s="31"/>
      <c r="D916" s="31"/>
      <c r="E916" s="33"/>
      <c r="F916" s="34"/>
      <c r="G916" s="35"/>
      <c r="H916" s="36" t="str">
        <f t="shared" si="80"/>
        <v/>
      </c>
      <c r="I916" s="34"/>
      <c r="J916" s="35"/>
      <c r="K916" s="36" t="str">
        <f t="shared" si="81"/>
        <v/>
      </c>
      <c r="L916" s="34"/>
      <c r="M916" s="37" t="str">
        <f t="shared" si="82"/>
        <v xml:space="preserve"> </v>
      </c>
      <c r="N916" s="36" t="str">
        <f t="shared" si="83"/>
        <v xml:space="preserve"> </v>
      </c>
      <c r="O916" s="38" t="str">
        <f t="shared" si="84"/>
        <v xml:space="preserve"> </v>
      </c>
      <c r="P916" s="37" t="str">
        <f t="shared" si="85"/>
        <v xml:space="preserve"> </v>
      </c>
      <c r="Q916" s="36" t="str">
        <f t="shared" si="86"/>
        <v xml:space="preserve"> </v>
      </c>
      <c r="R916" s="29"/>
      <c r="S916" s="30"/>
      <c r="T916" s="31"/>
      <c r="U916" s="31"/>
      <c r="V916" s="31"/>
      <c r="W916" s="33"/>
      <c r="X916" s="35"/>
      <c r="Y916" s="35"/>
      <c r="Z916" s="33"/>
      <c r="AA916" s="35"/>
      <c r="AB916" s="35"/>
      <c r="AC916" s="33"/>
      <c r="AD916" s="35"/>
      <c r="AE916" s="35"/>
      <c r="AF916" s="33"/>
      <c r="AG916" s="31"/>
      <c r="AH916" s="35"/>
      <c r="AI916" s="33"/>
      <c r="AJ916" s="29"/>
      <c r="AK916" s="57"/>
    </row>
    <row r="917" spans="1:37" ht="16.5" customHeight="1">
      <c r="A917" s="30"/>
      <c r="B917" s="31"/>
      <c r="C917" s="31"/>
      <c r="D917" s="31"/>
      <c r="E917" s="33"/>
      <c r="F917" s="34"/>
      <c r="G917" s="35"/>
      <c r="H917" s="36" t="str">
        <f t="shared" si="80"/>
        <v/>
      </c>
      <c r="I917" s="34"/>
      <c r="J917" s="35"/>
      <c r="K917" s="36" t="str">
        <f t="shared" si="81"/>
        <v/>
      </c>
      <c r="L917" s="34"/>
      <c r="M917" s="37" t="str">
        <f t="shared" si="82"/>
        <v xml:space="preserve"> </v>
      </c>
      <c r="N917" s="36" t="str">
        <f t="shared" si="83"/>
        <v xml:space="preserve"> </v>
      </c>
      <c r="O917" s="38" t="str">
        <f t="shared" si="84"/>
        <v xml:space="preserve"> </v>
      </c>
      <c r="P917" s="37" t="str">
        <f t="shared" si="85"/>
        <v xml:space="preserve"> </v>
      </c>
      <c r="Q917" s="36" t="str">
        <f t="shared" si="86"/>
        <v xml:space="preserve"> </v>
      </c>
      <c r="R917" s="29"/>
      <c r="S917" s="51"/>
      <c r="T917" s="72"/>
      <c r="U917" s="72"/>
      <c r="V917" s="72"/>
      <c r="W917" s="36"/>
      <c r="X917" s="37"/>
      <c r="Y917" s="37"/>
      <c r="Z917" s="36"/>
      <c r="AA917" s="37"/>
      <c r="AB917" s="37"/>
      <c r="AC917" s="36"/>
      <c r="AD917" s="37"/>
      <c r="AE917" s="37"/>
      <c r="AF917" s="36"/>
      <c r="AG917" s="72"/>
      <c r="AH917" s="37"/>
      <c r="AI917" s="36"/>
      <c r="AJ917" s="17"/>
      <c r="AK917" s="57"/>
    </row>
    <row r="918" spans="1:37" ht="16.5" customHeight="1">
      <c r="A918" s="30"/>
      <c r="B918" s="31"/>
      <c r="C918" s="31"/>
      <c r="D918" s="31"/>
      <c r="E918" s="33"/>
      <c r="F918" s="34"/>
      <c r="G918" s="35"/>
      <c r="H918" s="36" t="str">
        <f t="shared" si="80"/>
        <v/>
      </c>
      <c r="I918" s="34"/>
      <c r="J918" s="35"/>
      <c r="K918" s="36" t="str">
        <f t="shared" si="81"/>
        <v/>
      </c>
      <c r="L918" s="34"/>
      <c r="M918" s="37" t="str">
        <f t="shared" si="82"/>
        <v xml:space="preserve"> </v>
      </c>
      <c r="N918" s="36" t="str">
        <f t="shared" si="83"/>
        <v xml:space="preserve"> </v>
      </c>
      <c r="O918" s="38" t="str">
        <f t="shared" si="84"/>
        <v xml:space="preserve"> </v>
      </c>
      <c r="P918" s="37" t="str">
        <f t="shared" si="85"/>
        <v xml:space="preserve"> </v>
      </c>
      <c r="Q918" s="36" t="str">
        <f t="shared" si="86"/>
        <v xml:space="preserve"> </v>
      </c>
      <c r="R918" s="29"/>
      <c r="S918" s="30"/>
      <c r="T918" s="31"/>
      <c r="U918" s="31"/>
      <c r="V918" s="31"/>
      <c r="W918" s="33"/>
      <c r="X918" s="35"/>
      <c r="Y918" s="35"/>
      <c r="Z918" s="33"/>
      <c r="AA918" s="35"/>
      <c r="AB918" s="35"/>
      <c r="AC918" s="33"/>
      <c r="AD918" s="35"/>
      <c r="AE918" s="35"/>
      <c r="AF918" s="33"/>
      <c r="AG918" s="31"/>
      <c r="AH918" s="35"/>
      <c r="AI918" s="33"/>
      <c r="AJ918" s="29"/>
      <c r="AK918" s="73"/>
    </row>
    <row r="919" spans="1:37" ht="16.5" customHeight="1">
      <c r="A919" s="30"/>
      <c r="B919" s="31"/>
      <c r="C919" s="31"/>
      <c r="D919" s="31"/>
      <c r="E919" s="33"/>
      <c r="F919" s="34"/>
      <c r="G919" s="35"/>
      <c r="H919" s="36" t="str">
        <f t="shared" si="80"/>
        <v/>
      </c>
      <c r="I919" s="34"/>
      <c r="J919" s="35"/>
      <c r="K919" s="36" t="str">
        <f t="shared" si="81"/>
        <v/>
      </c>
      <c r="L919" s="34"/>
      <c r="M919" s="37" t="str">
        <f t="shared" si="82"/>
        <v xml:space="preserve"> </v>
      </c>
      <c r="N919" s="36" t="str">
        <f t="shared" si="83"/>
        <v xml:space="preserve"> </v>
      </c>
      <c r="O919" s="38" t="str">
        <f t="shared" si="84"/>
        <v xml:space="preserve"> </v>
      </c>
      <c r="P919" s="37" t="str">
        <f t="shared" si="85"/>
        <v xml:space="preserve"> </v>
      </c>
      <c r="Q919" s="36" t="str">
        <f t="shared" si="86"/>
        <v xml:space="preserve"> </v>
      </c>
      <c r="R919" s="29"/>
      <c r="S919" s="51"/>
      <c r="T919" s="72"/>
      <c r="U919" s="72"/>
      <c r="V919" s="72"/>
      <c r="W919" s="36"/>
      <c r="X919" s="37"/>
      <c r="Y919" s="37"/>
      <c r="Z919" s="36"/>
      <c r="AA919" s="37"/>
      <c r="AB919" s="37"/>
      <c r="AC919" s="36"/>
      <c r="AD919" s="37"/>
      <c r="AE919" s="37"/>
      <c r="AF919" s="36"/>
      <c r="AG919" s="72"/>
      <c r="AH919" s="37"/>
      <c r="AI919" s="36"/>
      <c r="AJ919" s="17"/>
      <c r="AK919" s="57"/>
    </row>
    <row r="920" spans="1:37" ht="16.5" customHeight="1">
      <c r="A920" s="30"/>
      <c r="B920" s="31"/>
      <c r="C920" s="31"/>
      <c r="D920" s="31"/>
      <c r="E920" s="33"/>
      <c r="F920" s="34"/>
      <c r="G920" s="35"/>
      <c r="H920" s="36" t="str">
        <f t="shared" si="80"/>
        <v/>
      </c>
      <c r="I920" s="34"/>
      <c r="J920" s="35"/>
      <c r="K920" s="36" t="str">
        <f t="shared" si="81"/>
        <v/>
      </c>
      <c r="L920" s="34"/>
      <c r="M920" s="37" t="str">
        <f t="shared" si="82"/>
        <v xml:space="preserve"> </v>
      </c>
      <c r="N920" s="36" t="str">
        <f t="shared" si="83"/>
        <v xml:space="preserve"> </v>
      </c>
      <c r="O920" s="38" t="str">
        <f t="shared" si="84"/>
        <v xml:space="preserve"> </v>
      </c>
      <c r="P920" s="37" t="str">
        <f t="shared" si="85"/>
        <v xml:space="preserve"> </v>
      </c>
      <c r="Q920" s="36" t="str">
        <f t="shared" si="86"/>
        <v xml:space="preserve"> </v>
      </c>
      <c r="R920" s="29"/>
      <c r="S920" s="30"/>
      <c r="T920" s="31"/>
      <c r="U920" s="31"/>
      <c r="V920" s="31"/>
      <c r="W920" s="33"/>
      <c r="X920" s="35"/>
      <c r="Y920" s="35"/>
      <c r="Z920" s="33"/>
      <c r="AA920" s="35"/>
      <c r="AB920" s="35"/>
      <c r="AC920" s="33"/>
      <c r="AD920" s="35"/>
      <c r="AE920" s="35"/>
      <c r="AF920" s="33"/>
      <c r="AG920" s="31"/>
      <c r="AH920" s="35"/>
      <c r="AI920" s="33"/>
      <c r="AJ920" s="29"/>
      <c r="AK920" s="57"/>
    </row>
    <row r="921" spans="1:37" ht="16.5" customHeight="1">
      <c r="A921" s="30"/>
      <c r="B921" s="31"/>
      <c r="C921" s="31"/>
      <c r="D921" s="31"/>
      <c r="E921" s="33"/>
      <c r="F921" s="34"/>
      <c r="G921" s="35"/>
      <c r="H921" s="36" t="str">
        <f t="shared" si="80"/>
        <v/>
      </c>
      <c r="I921" s="34"/>
      <c r="J921" s="35"/>
      <c r="K921" s="36" t="str">
        <f t="shared" si="81"/>
        <v/>
      </c>
      <c r="L921" s="34"/>
      <c r="M921" s="37" t="str">
        <f t="shared" si="82"/>
        <v xml:space="preserve"> </v>
      </c>
      <c r="N921" s="36" t="str">
        <f t="shared" si="83"/>
        <v xml:space="preserve"> </v>
      </c>
      <c r="O921" s="38" t="str">
        <f t="shared" si="84"/>
        <v xml:space="preserve"> </v>
      </c>
      <c r="P921" s="37" t="str">
        <f t="shared" si="85"/>
        <v xml:space="preserve"> </v>
      </c>
      <c r="Q921" s="36" t="str">
        <f t="shared" si="86"/>
        <v xml:space="preserve"> </v>
      </c>
      <c r="R921" s="29"/>
      <c r="S921" s="51"/>
      <c r="T921" s="72"/>
      <c r="U921" s="72"/>
      <c r="V921" s="72"/>
      <c r="W921" s="36"/>
      <c r="X921" s="37"/>
      <c r="Y921" s="37"/>
      <c r="Z921" s="36"/>
      <c r="AA921" s="37"/>
      <c r="AB921" s="37"/>
      <c r="AC921" s="36"/>
      <c r="AD921" s="37"/>
      <c r="AE921" s="37"/>
      <c r="AF921" s="36"/>
      <c r="AG921" s="72"/>
      <c r="AH921" s="37"/>
      <c r="AI921" s="36"/>
      <c r="AJ921" s="17"/>
      <c r="AK921" s="57"/>
    </row>
    <row r="922" spans="1:37" ht="16.5" customHeight="1">
      <c r="A922" s="30"/>
      <c r="B922" s="31"/>
      <c r="C922" s="31"/>
      <c r="D922" s="31"/>
      <c r="E922" s="33"/>
      <c r="F922" s="34"/>
      <c r="G922" s="35"/>
      <c r="H922" s="36" t="str">
        <f t="shared" si="80"/>
        <v/>
      </c>
      <c r="I922" s="34"/>
      <c r="J922" s="35"/>
      <c r="K922" s="36" t="str">
        <f t="shared" si="81"/>
        <v/>
      </c>
      <c r="L922" s="34"/>
      <c r="M922" s="37" t="str">
        <f t="shared" si="82"/>
        <v xml:space="preserve"> </v>
      </c>
      <c r="N922" s="36" t="str">
        <f t="shared" si="83"/>
        <v xml:space="preserve"> </v>
      </c>
      <c r="O922" s="38" t="str">
        <f t="shared" si="84"/>
        <v xml:space="preserve"> </v>
      </c>
      <c r="P922" s="37" t="str">
        <f t="shared" si="85"/>
        <v xml:space="preserve"> </v>
      </c>
      <c r="Q922" s="36" t="str">
        <f t="shared" si="86"/>
        <v xml:space="preserve"> </v>
      </c>
      <c r="R922" s="29"/>
      <c r="S922" s="30"/>
      <c r="T922" s="31"/>
      <c r="U922" s="31"/>
      <c r="V922" s="31"/>
      <c r="W922" s="33"/>
      <c r="X922" s="35"/>
      <c r="Y922" s="35"/>
      <c r="Z922" s="33"/>
      <c r="AA922" s="35"/>
      <c r="AB922" s="35"/>
      <c r="AC922" s="33"/>
      <c r="AD922" s="35"/>
      <c r="AE922" s="35"/>
      <c r="AF922" s="33"/>
      <c r="AG922" s="31"/>
      <c r="AH922" s="35"/>
      <c r="AI922" s="33"/>
      <c r="AJ922" s="29"/>
      <c r="AK922" s="57"/>
    </row>
    <row r="923" spans="1:37" ht="16.5" customHeight="1">
      <c r="A923" s="30"/>
      <c r="B923" s="31"/>
      <c r="C923" s="31"/>
      <c r="D923" s="31"/>
      <c r="E923" s="33"/>
      <c r="F923" s="34"/>
      <c r="G923" s="35"/>
      <c r="H923" s="36" t="str">
        <f t="shared" si="80"/>
        <v/>
      </c>
      <c r="I923" s="34"/>
      <c r="J923" s="35"/>
      <c r="K923" s="36" t="str">
        <f t="shared" si="81"/>
        <v/>
      </c>
      <c r="L923" s="34"/>
      <c r="M923" s="37" t="str">
        <f t="shared" si="82"/>
        <v xml:space="preserve"> </v>
      </c>
      <c r="N923" s="36" t="str">
        <f t="shared" si="83"/>
        <v xml:space="preserve"> </v>
      </c>
      <c r="O923" s="38" t="str">
        <f t="shared" si="84"/>
        <v xml:space="preserve"> </v>
      </c>
      <c r="P923" s="37" t="str">
        <f t="shared" si="85"/>
        <v xml:space="preserve"> </v>
      </c>
      <c r="Q923" s="36" t="str">
        <f t="shared" si="86"/>
        <v xml:space="preserve"> </v>
      </c>
      <c r="R923" s="29"/>
      <c r="S923" s="51"/>
      <c r="T923" s="72"/>
      <c r="U923" s="72"/>
      <c r="V923" s="72"/>
      <c r="W923" s="36"/>
      <c r="X923" s="37"/>
      <c r="Y923" s="37"/>
      <c r="Z923" s="36"/>
      <c r="AA923" s="37"/>
      <c r="AB923" s="37"/>
      <c r="AC923" s="36"/>
      <c r="AD923" s="37"/>
      <c r="AE923" s="37"/>
      <c r="AF923" s="36"/>
      <c r="AG923" s="72"/>
      <c r="AH923" s="37"/>
      <c r="AI923" s="36"/>
      <c r="AJ923" s="17"/>
      <c r="AK923" s="57"/>
    </row>
    <row r="924" spans="1:37" ht="16.5" customHeight="1">
      <c r="A924" s="30"/>
      <c r="B924" s="31"/>
      <c r="C924" s="31"/>
      <c r="D924" s="31"/>
      <c r="E924" s="33"/>
      <c r="F924" s="34"/>
      <c r="G924" s="35"/>
      <c r="H924" s="36" t="str">
        <f t="shared" si="80"/>
        <v/>
      </c>
      <c r="I924" s="34"/>
      <c r="J924" s="35"/>
      <c r="K924" s="36" t="str">
        <f t="shared" si="81"/>
        <v/>
      </c>
      <c r="L924" s="34"/>
      <c r="M924" s="37" t="str">
        <f t="shared" si="82"/>
        <v xml:space="preserve"> </v>
      </c>
      <c r="N924" s="36" t="str">
        <f t="shared" si="83"/>
        <v xml:space="preserve"> </v>
      </c>
      <c r="O924" s="38" t="str">
        <f t="shared" si="84"/>
        <v xml:space="preserve"> </v>
      </c>
      <c r="P924" s="37" t="str">
        <f t="shared" si="85"/>
        <v xml:space="preserve"> </v>
      </c>
      <c r="Q924" s="36" t="str">
        <f t="shared" si="86"/>
        <v xml:space="preserve"> </v>
      </c>
      <c r="R924" s="29"/>
      <c r="S924" s="30"/>
      <c r="T924" s="31"/>
      <c r="U924" s="31"/>
      <c r="V924" s="31"/>
      <c r="W924" s="33"/>
      <c r="X924" s="35"/>
      <c r="Y924" s="35"/>
      <c r="Z924" s="33"/>
      <c r="AA924" s="35"/>
      <c r="AB924" s="35"/>
      <c r="AC924" s="33"/>
      <c r="AD924" s="35"/>
      <c r="AE924" s="35"/>
      <c r="AF924" s="33"/>
      <c r="AG924" s="31"/>
      <c r="AH924" s="35"/>
      <c r="AI924" s="33"/>
      <c r="AJ924" s="29"/>
      <c r="AK924" s="57"/>
    </row>
    <row r="925" spans="1:37" ht="16.5" customHeight="1">
      <c r="A925" s="30"/>
      <c r="B925" s="31"/>
      <c r="C925" s="31"/>
      <c r="D925" s="31"/>
      <c r="E925" s="33"/>
      <c r="F925" s="34"/>
      <c r="G925" s="35"/>
      <c r="H925" s="36" t="str">
        <f t="shared" si="80"/>
        <v/>
      </c>
      <c r="I925" s="34"/>
      <c r="J925" s="35"/>
      <c r="K925" s="36" t="str">
        <f t="shared" si="81"/>
        <v/>
      </c>
      <c r="L925" s="34"/>
      <c r="M925" s="37" t="str">
        <f t="shared" si="82"/>
        <v xml:space="preserve"> </v>
      </c>
      <c r="N925" s="36" t="str">
        <f t="shared" si="83"/>
        <v xml:space="preserve"> </v>
      </c>
      <c r="O925" s="38" t="str">
        <f t="shared" si="84"/>
        <v xml:space="preserve"> </v>
      </c>
      <c r="P925" s="37" t="str">
        <f t="shared" si="85"/>
        <v xml:space="preserve"> </v>
      </c>
      <c r="Q925" s="36" t="str">
        <f t="shared" si="86"/>
        <v xml:space="preserve"> </v>
      </c>
      <c r="R925" s="29"/>
      <c r="S925" s="51"/>
      <c r="T925" s="72"/>
      <c r="U925" s="72"/>
      <c r="V925" s="72"/>
      <c r="W925" s="36"/>
      <c r="X925" s="37"/>
      <c r="Y925" s="37"/>
      <c r="Z925" s="36"/>
      <c r="AA925" s="37"/>
      <c r="AB925" s="37"/>
      <c r="AC925" s="36"/>
      <c r="AD925" s="37"/>
      <c r="AE925" s="37"/>
      <c r="AF925" s="36"/>
      <c r="AG925" s="72"/>
      <c r="AH925" s="37"/>
      <c r="AI925" s="36"/>
      <c r="AJ925" s="17"/>
      <c r="AK925" s="57"/>
    </row>
    <row r="926" spans="1:37" ht="16.5" customHeight="1">
      <c r="A926" s="30"/>
      <c r="B926" s="31"/>
      <c r="C926" s="31"/>
      <c r="D926" s="31"/>
      <c r="E926" s="33"/>
      <c r="F926" s="34"/>
      <c r="G926" s="35"/>
      <c r="H926" s="36" t="str">
        <f t="shared" si="80"/>
        <v/>
      </c>
      <c r="I926" s="34"/>
      <c r="J926" s="35"/>
      <c r="K926" s="36" t="str">
        <f t="shared" si="81"/>
        <v/>
      </c>
      <c r="L926" s="34"/>
      <c r="M926" s="37" t="str">
        <f t="shared" si="82"/>
        <v xml:space="preserve"> </v>
      </c>
      <c r="N926" s="36" t="str">
        <f t="shared" si="83"/>
        <v xml:space="preserve"> </v>
      </c>
      <c r="O926" s="38" t="str">
        <f t="shared" si="84"/>
        <v xml:space="preserve"> </v>
      </c>
      <c r="P926" s="37" t="str">
        <f t="shared" si="85"/>
        <v xml:space="preserve"> </v>
      </c>
      <c r="Q926" s="36" t="str">
        <f t="shared" si="86"/>
        <v xml:space="preserve"> </v>
      </c>
      <c r="R926" s="29"/>
      <c r="S926" s="30"/>
      <c r="T926" s="31"/>
      <c r="U926" s="31"/>
      <c r="V926" s="31"/>
      <c r="W926" s="33"/>
      <c r="X926" s="35"/>
      <c r="Y926" s="35"/>
      <c r="Z926" s="33"/>
      <c r="AA926" s="35"/>
      <c r="AB926" s="35"/>
      <c r="AC926" s="33"/>
      <c r="AD926" s="35"/>
      <c r="AE926" s="35"/>
      <c r="AF926" s="33"/>
      <c r="AG926" s="31"/>
      <c r="AH926" s="35"/>
      <c r="AI926" s="33"/>
      <c r="AJ926" s="29"/>
      <c r="AK926" s="17"/>
    </row>
    <row r="927" spans="1:37" ht="16.5" customHeight="1">
      <c r="A927" s="30"/>
      <c r="B927" s="31"/>
      <c r="C927" s="31"/>
      <c r="D927" s="31"/>
      <c r="E927" s="33"/>
      <c r="F927" s="34"/>
      <c r="G927" s="35"/>
      <c r="H927" s="36" t="str">
        <f t="shared" si="80"/>
        <v/>
      </c>
      <c r="I927" s="34"/>
      <c r="J927" s="35"/>
      <c r="K927" s="36" t="str">
        <f t="shared" si="81"/>
        <v/>
      </c>
      <c r="L927" s="34"/>
      <c r="M927" s="37" t="str">
        <f t="shared" si="82"/>
        <v xml:space="preserve"> </v>
      </c>
      <c r="N927" s="36" t="str">
        <f t="shared" si="83"/>
        <v xml:space="preserve"> </v>
      </c>
      <c r="O927" s="38" t="str">
        <f t="shared" si="84"/>
        <v xml:space="preserve"> </v>
      </c>
      <c r="P927" s="37" t="str">
        <f t="shared" si="85"/>
        <v xml:space="preserve"> </v>
      </c>
      <c r="Q927" s="36" t="str">
        <f t="shared" si="86"/>
        <v xml:space="preserve"> </v>
      </c>
      <c r="R927" s="29"/>
      <c r="S927" s="51"/>
      <c r="T927" s="72"/>
      <c r="U927" s="72"/>
      <c r="V927" s="72"/>
      <c r="W927" s="36"/>
      <c r="X927" s="37"/>
      <c r="Y927" s="37"/>
      <c r="Z927" s="36"/>
      <c r="AA927" s="37"/>
      <c r="AB927" s="37"/>
      <c r="AC927" s="36"/>
      <c r="AD927" s="37"/>
      <c r="AE927" s="37"/>
      <c r="AF927" s="36"/>
      <c r="AG927" s="72"/>
      <c r="AH927" s="37"/>
      <c r="AI927" s="36"/>
      <c r="AJ927" s="17"/>
      <c r="AK927" s="17"/>
    </row>
    <row r="928" spans="1:37" ht="16.5" customHeight="1">
      <c r="A928" s="30"/>
      <c r="B928" s="31"/>
      <c r="C928" s="31"/>
      <c r="D928" s="31"/>
      <c r="E928" s="33"/>
      <c r="F928" s="34"/>
      <c r="G928" s="35"/>
      <c r="H928" s="36" t="str">
        <f t="shared" si="80"/>
        <v/>
      </c>
      <c r="I928" s="34"/>
      <c r="J928" s="35"/>
      <c r="K928" s="36" t="str">
        <f t="shared" si="81"/>
        <v/>
      </c>
      <c r="L928" s="34"/>
      <c r="M928" s="37" t="str">
        <f t="shared" si="82"/>
        <v xml:space="preserve"> </v>
      </c>
      <c r="N928" s="36" t="str">
        <f t="shared" si="83"/>
        <v xml:space="preserve"> </v>
      </c>
      <c r="O928" s="38" t="str">
        <f t="shared" si="84"/>
        <v xml:space="preserve"> </v>
      </c>
      <c r="P928" s="37" t="str">
        <f t="shared" si="85"/>
        <v xml:space="preserve"> </v>
      </c>
      <c r="Q928" s="36" t="str">
        <f t="shared" si="86"/>
        <v xml:space="preserve"> </v>
      </c>
      <c r="R928" s="29"/>
      <c r="S928" s="30"/>
      <c r="T928" s="31"/>
      <c r="U928" s="31"/>
      <c r="V928" s="31"/>
      <c r="W928" s="33"/>
      <c r="X928" s="35"/>
      <c r="Y928" s="35"/>
      <c r="Z928" s="33"/>
      <c r="AA928" s="35"/>
      <c r="AB928" s="35"/>
      <c r="AC928" s="33"/>
      <c r="AD928" s="35"/>
      <c r="AE928" s="35"/>
      <c r="AF928" s="33"/>
      <c r="AG928" s="31"/>
      <c r="AH928" s="35"/>
      <c r="AI928" s="33"/>
      <c r="AJ928" s="29"/>
      <c r="AK928" s="17"/>
    </row>
    <row r="929" spans="1:37" ht="16.5" customHeight="1">
      <c r="A929" s="30"/>
      <c r="B929" s="31"/>
      <c r="C929" s="31"/>
      <c r="D929" s="31"/>
      <c r="E929" s="33"/>
      <c r="F929" s="34"/>
      <c r="G929" s="35"/>
      <c r="H929" s="36" t="str">
        <f t="shared" si="80"/>
        <v/>
      </c>
      <c r="I929" s="34"/>
      <c r="J929" s="35"/>
      <c r="K929" s="36" t="str">
        <f t="shared" si="81"/>
        <v/>
      </c>
      <c r="L929" s="34"/>
      <c r="M929" s="37" t="str">
        <f t="shared" si="82"/>
        <v xml:space="preserve"> </v>
      </c>
      <c r="N929" s="36" t="str">
        <f t="shared" si="83"/>
        <v xml:space="preserve"> </v>
      </c>
      <c r="O929" s="38" t="str">
        <f t="shared" si="84"/>
        <v xml:space="preserve"> </v>
      </c>
      <c r="P929" s="37" t="str">
        <f t="shared" si="85"/>
        <v xml:space="preserve"> </v>
      </c>
      <c r="Q929" s="36" t="str">
        <f t="shared" si="86"/>
        <v xml:space="preserve"> </v>
      </c>
      <c r="R929" s="29"/>
      <c r="S929" s="51"/>
      <c r="T929" s="72"/>
      <c r="U929" s="72"/>
      <c r="V929" s="72"/>
      <c r="W929" s="36"/>
      <c r="X929" s="37"/>
      <c r="Y929" s="37"/>
      <c r="Z929" s="36"/>
      <c r="AA929" s="37"/>
      <c r="AB929" s="37"/>
      <c r="AC929" s="36"/>
      <c r="AD929" s="37"/>
      <c r="AE929" s="37"/>
      <c r="AF929" s="36"/>
      <c r="AG929" s="72"/>
      <c r="AH929" s="37"/>
      <c r="AI929" s="36"/>
      <c r="AJ929" s="17"/>
      <c r="AK929" s="17"/>
    </row>
    <row r="930" spans="1:37" ht="16.5" customHeight="1">
      <c r="A930" s="30"/>
      <c r="B930" s="31"/>
      <c r="C930" s="31"/>
      <c r="D930" s="31"/>
      <c r="E930" s="33"/>
      <c r="F930" s="34"/>
      <c r="G930" s="35"/>
      <c r="H930" s="36" t="str">
        <f t="shared" si="80"/>
        <v/>
      </c>
      <c r="I930" s="34"/>
      <c r="J930" s="35"/>
      <c r="K930" s="36" t="str">
        <f t="shared" si="81"/>
        <v/>
      </c>
      <c r="L930" s="34"/>
      <c r="M930" s="37" t="str">
        <f t="shared" si="82"/>
        <v xml:space="preserve"> </v>
      </c>
      <c r="N930" s="36" t="str">
        <f t="shared" si="83"/>
        <v xml:space="preserve"> </v>
      </c>
      <c r="O930" s="38" t="str">
        <f t="shared" si="84"/>
        <v xml:space="preserve"> </v>
      </c>
      <c r="P930" s="37" t="str">
        <f t="shared" si="85"/>
        <v xml:space="preserve"> </v>
      </c>
      <c r="Q930" s="36" t="str">
        <f t="shared" si="86"/>
        <v xml:space="preserve"> </v>
      </c>
      <c r="R930" s="29"/>
      <c r="S930" s="30"/>
      <c r="T930" s="31"/>
      <c r="U930" s="31"/>
      <c r="V930" s="31"/>
      <c r="W930" s="33"/>
      <c r="X930" s="35"/>
      <c r="Y930" s="35"/>
      <c r="Z930" s="33"/>
      <c r="AA930" s="35"/>
      <c r="AB930" s="35"/>
      <c r="AC930" s="33"/>
      <c r="AD930" s="35"/>
      <c r="AE930" s="35"/>
      <c r="AF930" s="33"/>
      <c r="AG930" s="31"/>
      <c r="AH930" s="35"/>
      <c r="AI930" s="33"/>
      <c r="AJ930" s="29"/>
      <c r="AK930" s="17"/>
    </row>
    <row r="931" spans="1:37" ht="16.5" customHeight="1">
      <c r="A931" s="30"/>
      <c r="B931" s="31"/>
      <c r="C931" s="31"/>
      <c r="D931" s="31"/>
      <c r="E931" s="33"/>
      <c r="F931" s="34"/>
      <c r="G931" s="35"/>
      <c r="H931" s="36" t="str">
        <f t="shared" si="80"/>
        <v/>
      </c>
      <c r="I931" s="34"/>
      <c r="J931" s="35"/>
      <c r="K931" s="36" t="str">
        <f t="shared" si="81"/>
        <v/>
      </c>
      <c r="L931" s="34"/>
      <c r="M931" s="37" t="str">
        <f t="shared" si="82"/>
        <v xml:space="preserve"> </v>
      </c>
      <c r="N931" s="36" t="str">
        <f t="shared" si="83"/>
        <v xml:space="preserve"> </v>
      </c>
      <c r="O931" s="38" t="str">
        <f t="shared" si="84"/>
        <v xml:space="preserve"> </v>
      </c>
      <c r="P931" s="37" t="str">
        <f t="shared" si="85"/>
        <v xml:space="preserve"> </v>
      </c>
      <c r="Q931" s="36" t="str">
        <f t="shared" si="86"/>
        <v xml:space="preserve"> </v>
      </c>
      <c r="R931" s="29"/>
      <c r="S931" s="51"/>
      <c r="T931" s="72"/>
      <c r="U931" s="72"/>
      <c r="V931" s="72"/>
      <c r="W931" s="36"/>
      <c r="X931" s="37"/>
      <c r="Y931" s="37"/>
      <c r="Z931" s="36"/>
      <c r="AA931" s="37"/>
      <c r="AB931" s="37"/>
      <c r="AC931" s="36"/>
      <c r="AD931" s="37"/>
      <c r="AE931" s="37"/>
      <c r="AF931" s="36"/>
      <c r="AG931" s="72"/>
      <c r="AH931" s="37"/>
      <c r="AI931" s="36"/>
      <c r="AJ931" s="17"/>
      <c r="AK931" s="17"/>
    </row>
    <row r="932" spans="1:37" ht="16.5" customHeight="1">
      <c r="A932" s="30"/>
      <c r="B932" s="31"/>
      <c r="C932" s="31"/>
      <c r="D932" s="31"/>
      <c r="E932" s="33"/>
      <c r="F932" s="34"/>
      <c r="G932" s="35"/>
      <c r="H932" s="36" t="str">
        <f t="shared" si="80"/>
        <v/>
      </c>
      <c r="I932" s="34"/>
      <c r="J932" s="35"/>
      <c r="K932" s="36" t="str">
        <f t="shared" si="81"/>
        <v/>
      </c>
      <c r="L932" s="34"/>
      <c r="M932" s="37" t="str">
        <f t="shared" si="82"/>
        <v xml:space="preserve"> </v>
      </c>
      <c r="N932" s="36" t="str">
        <f t="shared" si="83"/>
        <v xml:space="preserve"> </v>
      </c>
      <c r="O932" s="38" t="str">
        <f t="shared" si="84"/>
        <v xml:space="preserve"> </v>
      </c>
      <c r="P932" s="37" t="str">
        <f t="shared" si="85"/>
        <v xml:space="preserve"> </v>
      </c>
      <c r="Q932" s="36" t="str">
        <f t="shared" si="86"/>
        <v xml:space="preserve"> </v>
      </c>
      <c r="R932" s="29"/>
      <c r="S932" s="30"/>
      <c r="T932" s="31"/>
      <c r="U932" s="31"/>
      <c r="V932" s="31"/>
      <c r="W932" s="33"/>
      <c r="X932" s="35"/>
      <c r="Y932" s="35"/>
      <c r="Z932" s="33"/>
      <c r="AA932" s="35"/>
      <c r="AB932" s="35"/>
      <c r="AC932" s="33"/>
      <c r="AD932" s="35"/>
      <c r="AE932" s="35"/>
      <c r="AF932" s="33"/>
      <c r="AG932" s="31"/>
      <c r="AH932" s="35"/>
      <c r="AI932" s="33"/>
      <c r="AJ932" s="29"/>
      <c r="AK932" s="17"/>
    </row>
    <row r="933" spans="1:37" ht="16.5" customHeight="1">
      <c r="A933" s="30"/>
      <c r="B933" s="31"/>
      <c r="C933" s="31"/>
      <c r="D933" s="31"/>
      <c r="E933" s="33"/>
      <c r="F933" s="34"/>
      <c r="G933" s="35"/>
      <c r="H933" s="36" t="str">
        <f t="shared" si="80"/>
        <v/>
      </c>
      <c r="I933" s="34"/>
      <c r="J933" s="35"/>
      <c r="K933" s="36" t="str">
        <f t="shared" si="81"/>
        <v/>
      </c>
      <c r="L933" s="34"/>
      <c r="M933" s="37" t="str">
        <f t="shared" si="82"/>
        <v xml:space="preserve"> </v>
      </c>
      <c r="N933" s="36" t="str">
        <f t="shared" si="83"/>
        <v xml:space="preserve"> </v>
      </c>
      <c r="O933" s="38" t="str">
        <f t="shared" si="84"/>
        <v xml:space="preserve"> </v>
      </c>
      <c r="P933" s="37" t="str">
        <f t="shared" si="85"/>
        <v xml:space="preserve"> </v>
      </c>
      <c r="Q933" s="36" t="str">
        <f t="shared" si="86"/>
        <v xml:space="preserve"> </v>
      </c>
      <c r="R933" s="29"/>
      <c r="S933" s="51"/>
      <c r="T933" s="72"/>
      <c r="U933" s="72"/>
      <c r="V933" s="72"/>
      <c r="W933" s="36"/>
      <c r="X933" s="37"/>
      <c r="Y933" s="37"/>
      <c r="Z933" s="36"/>
      <c r="AA933" s="37"/>
      <c r="AB933" s="37"/>
      <c r="AC933" s="36"/>
      <c r="AD933" s="37"/>
      <c r="AE933" s="37"/>
      <c r="AF933" s="36"/>
      <c r="AG933" s="72"/>
      <c r="AH933" s="37"/>
      <c r="AI933" s="36"/>
      <c r="AJ933" s="17"/>
      <c r="AK933" s="57"/>
    </row>
    <row r="934" spans="1:37" ht="16.5" customHeight="1">
      <c r="A934" s="30"/>
      <c r="B934" s="31"/>
      <c r="C934" s="31"/>
      <c r="D934" s="31"/>
      <c r="E934" s="33"/>
      <c r="F934" s="34"/>
      <c r="G934" s="35"/>
      <c r="H934" s="36" t="str">
        <f t="shared" si="80"/>
        <v/>
      </c>
      <c r="I934" s="34"/>
      <c r="J934" s="35"/>
      <c r="K934" s="36" t="str">
        <f t="shared" si="81"/>
        <v/>
      </c>
      <c r="L934" s="34"/>
      <c r="M934" s="37" t="str">
        <f t="shared" si="82"/>
        <v xml:space="preserve"> </v>
      </c>
      <c r="N934" s="36" t="str">
        <f t="shared" si="83"/>
        <v xml:space="preserve"> </v>
      </c>
      <c r="O934" s="38" t="str">
        <f t="shared" si="84"/>
        <v xml:space="preserve"> </v>
      </c>
      <c r="P934" s="37" t="str">
        <f t="shared" si="85"/>
        <v xml:space="preserve"> </v>
      </c>
      <c r="Q934" s="36" t="str">
        <f t="shared" si="86"/>
        <v xml:space="preserve"> </v>
      </c>
      <c r="R934" s="29"/>
      <c r="S934" s="30"/>
      <c r="T934" s="31"/>
      <c r="U934" s="31"/>
      <c r="V934" s="31"/>
      <c r="W934" s="33"/>
      <c r="X934" s="35"/>
      <c r="Y934" s="35"/>
      <c r="Z934" s="33"/>
      <c r="AA934" s="35"/>
      <c r="AB934" s="35"/>
      <c r="AC934" s="33"/>
      <c r="AD934" s="35"/>
      <c r="AE934" s="35"/>
      <c r="AF934" s="33"/>
      <c r="AG934" s="31"/>
      <c r="AH934" s="35"/>
      <c r="AI934" s="33"/>
      <c r="AJ934" s="29"/>
      <c r="AK934" s="57"/>
    </row>
    <row r="935" spans="1:37" ht="16.5" customHeight="1">
      <c r="A935" s="30"/>
      <c r="B935" s="31"/>
      <c r="C935" s="31"/>
      <c r="D935" s="31"/>
      <c r="E935" s="33"/>
      <c r="F935" s="34"/>
      <c r="G935" s="35"/>
      <c r="H935" s="36" t="str">
        <f t="shared" si="80"/>
        <v/>
      </c>
      <c r="I935" s="34"/>
      <c r="J935" s="35"/>
      <c r="K935" s="36" t="str">
        <f t="shared" si="81"/>
        <v/>
      </c>
      <c r="L935" s="34"/>
      <c r="M935" s="37" t="str">
        <f t="shared" si="82"/>
        <v xml:space="preserve"> </v>
      </c>
      <c r="N935" s="36" t="str">
        <f t="shared" si="83"/>
        <v xml:space="preserve"> </v>
      </c>
      <c r="O935" s="38" t="str">
        <f t="shared" si="84"/>
        <v xml:space="preserve"> </v>
      </c>
      <c r="P935" s="37" t="str">
        <f t="shared" si="85"/>
        <v xml:space="preserve"> </v>
      </c>
      <c r="Q935" s="36" t="str">
        <f t="shared" si="86"/>
        <v xml:space="preserve"> </v>
      </c>
      <c r="R935" s="29"/>
      <c r="S935" s="51"/>
      <c r="T935" s="72"/>
      <c r="U935" s="72"/>
      <c r="V935" s="72"/>
      <c r="W935" s="36"/>
      <c r="X935" s="37"/>
      <c r="Y935" s="37"/>
      <c r="Z935" s="36"/>
      <c r="AA935" s="37"/>
      <c r="AB935" s="37"/>
      <c r="AC935" s="36"/>
      <c r="AD935" s="37"/>
      <c r="AE935" s="37"/>
      <c r="AF935" s="36"/>
      <c r="AG935" s="72"/>
      <c r="AH935" s="37"/>
      <c r="AI935" s="36"/>
      <c r="AJ935" s="17"/>
      <c r="AK935" s="57"/>
    </row>
    <row r="936" spans="1:37" ht="16.5" customHeight="1">
      <c r="A936" s="30"/>
      <c r="B936" s="31"/>
      <c r="C936" s="31"/>
      <c r="D936" s="31"/>
      <c r="E936" s="33"/>
      <c r="F936" s="34"/>
      <c r="G936" s="35"/>
      <c r="H936" s="36" t="str">
        <f t="shared" si="80"/>
        <v/>
      </c>
      <c r="I936" s="34"/>
      <c r="J936" s="35"/>
      <c r="K936" s="36" t="str">
        <f t="shared" si="81"/>
        <v/>
      </c>
      <c r="L936" s="34"/>
      <c r="M936" s="37" t="str">
        <f t="shared" si="82"/>
        <v xml:space="preserve"> </v>
      </c>
      <c r="N936" s="36" t="str">
        <f t="shared" si="83"/>
        <v xml:space="preserve"> </v>
      </c>
      <c r="O936" s="38" t="str">
        <f t="shared" si="84"/>
        <v xml:space="preserve"> </v>
      </c>
      <c r="P936" s="37" t="str">
        <f t="shared" si="85"/>
        <v xml:space="preserve"> </v>
      </c>
      <c r="Q936" s="36" t="str">
        <f t="shared" si="86"/>
        <v xml:space="preserve"> </v>
      </c>
      <c r="R936" s="29"/>
      <c r="S936" s="30"/>
      <c r="T936" s="31"/>
      <c r="U936" s="31"/>
      <c r="V936" s="31"/>
      <c r="W936" s="33"/>
      <c r="X936" s="35"/>
      <c r="Y936" s="35"/>
      <c r="Z936" s="33"/>
      <c r="AA936" s="35"/>
      <c r="AB936" s="35"/>
      <c r="AC936" s="33"/>
      <c r="AD936" s="35"/>
      <c r="AE936" s="35"/>
      <c r="AF936" s="33"/>
      <c r="AG936" s="31"/>
      <c r="AH936" s="35"/>
      <c r="AI936" s="33"/>
      <c r="AJ936" s="29"/>
      <c r="AK936" s="57"/>
    </row>
    <row r="937" spans="1:37" ht="16.5" customHeight="1">
      <c r="A937" s="30"/>
      <c r="B937" s="31"/>
      <c r="C937" s="31"/>
      <c r="D937" s="31"/>
      <c r="E937" s="33"/>
      <c r="F937" s="34"/>
      <c r="G937" s="35"/>
      <c r="H937" s="36" t="str">
        <f t="shared" si="80"/>
        <v/>
      </c>
      <c r="I937" s="34"/>
      <c r="J937" s="35"/>
      <c r="K937" s="36" t="str">
        <f t="shared" si="81"/>
        <v/>
      </c>
      <c r="L937" s="34"/>
      <c r="M937" s="37" t="str">
        <f t="shared" si="82"/>
        <v xml:space="preserve"> </v>
      </c>
      <c r="N937" s="36" t="str">
        <f t="shared" si="83"/>
        <v xml:space="preserve"> </v>
      </c>
      <c r="O937" s="38" t="str">
        <f t="shared" si="84"/>
        <v xml:space="preserve"> </v>
      </c>
      <c r="P937" s="37" t="str">
        <f t="shared" si="85"/>
        <v xml:space="preserve"> </v>
      </c>
      <c r="Q937" s="36" t="str">
        <f t="shared" si="86"/>
        <v xml:space="preserve"> </v>
      </c>
      <c r="R937" s="29"/>
      <c r="S937" s="51"/>
      <c r="T937" s="72"/>
      <c r="U937" s="72"/>
      <c r="V937" s="72"/>
      <c r="W937" s="36"/>
      <c r="X937" s="37"/>
      <c r="Y937" s="37"/>
      <c r="Z937" s="36"/>
      <c r="AA937" s="37"/>
      <c r="AB937" s="37"/>
      <c r="AC937" s="36"/>
      <c r="AD937" s="37"/>
      <c r="AE937" s="37"/>
      <c r="AF937" s="36"/>
      <c r="AG937" s="72"/>
      <c r="AH937" s="37"/>
      <c r="AI937" s="36"/>
      <c r="AJ937" s="17"/>
      <c r="AK937" s="17"/>
    </row>
    <row r="938" spans="1:37" ht="16.5" customHeight="1">
      <c r="A938" s="30"/>
      <c r="B938" s="31"/>
      <c r="C938" s="31"/>
      <c r="D938" s="31"/>
      <c r="E938" s="33"/>
      <c r="F938" s="34"/>
      <c r="G938" s="35"/>
      <c r="H938" s="36" t="str">
        <f t="shared" si="80"/>
        <v/>
      </c>
      <c r="I938" s="34"/>
      <c r="J938" s="35"/>
      <c r="K938" s="36" t="str">
        <f t="shared" si="81"/>
        <v/>
      </c>
      <c r="L938" s="34"/>
      <c r="M938" s="37" t="str">
        <f t="shared" si="82"/>
        <v xml:space="preserve"> </v>
      </c>
      <c r="N938" s="36" t="str">
        <f t="shared" si="83"/>
        <v xml:space="preserve"> </v>
      </c>
      <c r="O938" s="38" t="str">
        <f t="shared" si="84"/>
        <v xml:space="preserve"> </v>
      </c>
      <c r="P938" s="37" t="str">
        <f t="shared" si="85"/>
        <v xml:space="preserve"> </v>
      </c>
      <c r="Q938" s="36" t="str">
        <f t="shared" si="86"/>
        <v xml:space="preserve"> </v>
      </c>
      <c r="R938" s="29"/>
      <c r="S938" s="30"/>
      <c r="T938" s="31"/>
      <c r="U938" s="31"/>
      <c r="V938" s="31"/>
      <c r="W938" s="33"/>
      <c r="X938" s="35"/>
      <c r="Y938" s="35"/>
      <c r="Z938" s="33"/>
      <c r="AA938" s="35"/>
      <c r="AB938" s="35"/>
      <c r="AC938" s="33"/>
      <c r="AD938" s="35"/>
      <c r="AE938" s="35"/>
      <c r="AF938" s="33"/>
      <c r="AG938" s="31"/>
      <c r="AH938" s="35"/>
      <c r="AI938" s="33"/>
      <c r="AJ938" s="29"/>
      <c r="AK938" s="17"/>
    </row>
    <row r="939" spans="1:37" ht="16.5" customHeight="1">
      <c r="A939" s="30"/>
      <c r="B939" s="31"/>
      <c r="C939" s="31"/>
      <c r="D939" s="31"/>
      <c r="E939" s="33"/>
      <c r="F939" s="34"/>
      <c r="G939" s="35"/>
      <c r="H939" s="36" t="str">
        <f t="shared" si="80"/>
        <v/>
      </c>
      <c r="I939" s="34"/>
      <c r="J939" s="35"/>
      <c r="K939" s="36" t="str">
        <f t="shared" si="81"/>
        <v/>
      </c>
      <c r="L939" s="34"/>
      <c r="M939" s="37" t="str">
        <f t="shared" si="82"/>
        <v xml:space="preserve"> </v>
      </c>
      <c r="N939" s="36" t="str">
        <f t="shared" si="83"/>
        <v xml:space="preserve"> </v>
      </c>
      <c r="O939" s="38" t="str">
        <f t="shared" si="84"/>
        <v xml:space="preserve"> </v>
      </c>
      <c r="P939" s="37" t="str">
        <f t="shared" si="85"/>
        <v xml:space="preserve"> </v>
      </c>
      <c r="Q939" s="36" t="str">
        <f t="shared" si="86"/>
        <v xml:space="preserve"> </v>
      </c>
      <c r="R939" s="29"/>
      <c r="S939" s="51"/>
      <c r="T939" s="72"/>
      <c r="U939" s="72"/>
      <c r="V939" s="72"/>
      <c r="W939" s="36"/>
      <c r="X939" s="37"/>
      <c r="Y939" s="37"/>
      <c r="Z939" s="36"/>
      <c r="AA939" s="37"/>
      <c r="AB939" s="37"/>
      <c r="AC939" s="36"/>
      <c r="AD939" s="37"/>
      <c r="AE939" s="37"/>
      <c r="AF939" s="36"/>
      <c r="AG939" s="72"/>
      <c r="AH939" s="37"/>
      <c r="AI939" s="36"/>
      <c r="AJ939" s="17"/>
      <c r="AK939" s="17"/>
    </row>
    <row r="940" spans="1:37" ht="16.5" customHeight="1">
      <c r="A940" s="30"/>
      <c r="B940" s="31"/>
      <c r="C940" s="31"/>
      <c r="D940" s="31"/>
      <c r="E940" s="33"/>
      <c r="F940" s="34"/>
      <c r="G940" s="35"/>
      <c r="H940" s="36" t="str">
        <f t="shared" si="80"/>
        <v/>
      </c>
      <c r="I940" s="34"/>
      <c r="J940" s="35"/>
      <c r="K940" s="36" t="str">
        <f t="shared" si="81"/>
        <v/>
      </c>
      <c r="L940" s="34"/>
      <c r="M940" s="37" t="str">
        <f t="shared" si="82"/>
        <v xml:space="preserve"> </v>
      </c>
      <c r="N940" s="36" t="str">
        <f t="shared" si="83"/>
        <v xml:space="preserve"> </v>
      </c>
      <c r="O940" s="38" t="str">
        <f t="shared" si="84"/>
        <v xml:space="preserve"> </v>
      </c>
      <c r="P940" s="37" t="str">
        <f t="shared" si="85"/>
        <v xml:space="preserve"> </v>
      </c>
      <c r="Q940" s="36" t="str">
        <f t="shared" si="86"/>
        <v xml:space="preserve"> </v>
      </c>
      <c r="R940" s="29"/>
      <c r="S940" s="30"/>
      <c r="T940" s="31"/>
      <c r="U940" s="31"/>
      <c r="V940" s="31"/>
      <c r="W940" s="33"/>
      <c r="X940" s="35"/>
      <c r="Y940" s="35"/>
      <c r="Z940" s="33"/>
      <c r="AA940" s="35"/>
      <c r="AB940" s="35"/>
      <c r="AC940" s="33"/>
      <c r="AD940" s="35"/>
      <c r="AE940" s="35"/>
      <c r="AF940" s="33"/>
      <c r="AG940" s="31"/>
      <c r="AH940" s="35"/>
      <c r="AI940" s="33"/>
      <c r="AJ940" s="29"/>
      <c r="AK940" s="17"/>
    </row>
    <row r="941" spans="1:37" ht="16.5" customHeight="1">
      <c r="A941" s="30"/>
      <c r="B941" s="31"/>
      <c r="C941" s="31"/>
      <c r="D941" s="31"/>
      <c r="E941" s="33"/>
      <c r="F941" s="34"/>
      <c r="G941" s="35"/>
      <c r="H941" s="36" t="str">
        <f t="shared" si="80"/>
        <v/>
      </c>
      <c r="I941" s="34"/>
      <c r="J941" s="35"/>
      <c r="K941" s="36" t="str">
        <f t="shared" si="81"/>
        <v/>
      </c>
      <c r="L941" s="34"/>
      <c r="M941" s="37" t="str">
        <f t="shared" si="82"/>
        <v xml:space="preserve"> </v>
      </c>
      <c r="N941" s="36" t="str">
        <f t="shared" si="83"/>
        <v xml:space="preserve"> </v>
      </c>
      <c r="O941" s="38" t="str">
        <f t="shared" si="84"/>
        <v xml:space="preserve"> </v>
      </c>
      <c r="P941" s="37" t="str">
        <f t="shared" si="85"/>
        <v xml:space="preserve"> </v>
      </c>
      <c r="Q941" s="36" t="str">
        <f t="shared" si="86"/>
        <v xml:space="preserve"> </v>
      </c>
      <c r="R941" s="29"/>
      <c r="S941" s="51"/>
      <c r="T941" s="72"/>
      <c r="U941" s="72"/>
      <c r="V941" s="72"/>
      <c r="W941" s="36"/>
      <c r="X941" s="37"/>
      <c r="Y941" s="37"/>
      <c r="Z941" s="36"/>
      <c r="AA941" s="37"/>
      <c r="AB941" s="37"/>
      <c r="AC941" s="36"/>
      <c r="AD941" s="37"/>
      <c r="AE941" s="37"/>
      <c r="AF941" s="36"/>
      <c r="AG941" s="72"/>
      <c r="AH941" s="37"/>
      <c r="AI941" s="36"/>
      <c r="AJ941" s="17"/>
      <c r="AK941" s="17"/>
    </row>
    <row r="942" spans="1:37" ht="16.5" customHeight="1">
      <c r="A942" s="30"/>
      <c r="B942" s="31"/>
      <c r="C942" s="31"/>
      <c r="D942" s="31"/>
      <c r="E942" s="33"/>
      <c r="F942" s="34"/>
      <c r="G942" s="35"/>
      <c r="H942" s="36" t="str">
        <f t="shared" si="80"/>
        <v/>
      </c>
      <c r="I942" s="34"/>
      <c r="J942" s="35"/>
      <c r="K942" s="36" t="str">
        <f t="shared" si="81"/>
        <v/>
      </c>
      <c r="L942" s="34"/>
      <c r="M942" s="37" t="str">
        <f t="shared" si="82"/>
        <v xml:space="preserve"> </v>
      </c>
      <c r="N942" s="36" t="str">
        <f t="shared" si="83"/>
        <v xml:space="preserve"> </v>
      </c>
      <c r="O942" s="38" t="str">
        <f t="shared" si="84"/>
        <v xml:space="preserve"> </v>
      </c>
      <c r="P942" s="37" t="str">
        <f t="shared" si="85"/>
        <v xml:space="preserve"> </v>
      </c>
      <c r="Q942" s="36" t="str">
        <f t="shared" si="86"/>
        <v xml:space="preserve"> </v>
      </c>
      <c r="R942" s="29"/>
      <c r="S942" s="30"/>
      <c r="T942" s="31"/>
      <c r="U942" s="31"/>
      <c r="V942" s="31"/>
      <c r="W942" s="33"/>
      <c r="X942" s="35"/>
      <c r="Y942" s="35"/>
      <c r="Z942" s="33"/>
      <c r="AA942" s="35"/>
      <c r="AB942" s="35"/>
      <c r="AC942" s="33"/>
      <c r="AD942" s="35"/>
      <c r="AE942" s="35"/>
      <c r="AF942" s="33"/>
      <c r="AG942" s="31"/>
      <c r="AH942" s="35"/>
      <c r="AI942" s="33"/>
      <c r="AJ942" s="29"/>
      <c r="AK942" s="17"/>
    </row>
    <row r="943" spans="1:37" ht="16.5" customHeight="1">
      <c r="A943" s="30"/>
      <c r="B943" s="31"/>
      <c r="C943" s="31"/>
      <c r="D943" s="31"/>
      <c r="E943" s="33"/>
      <c r="F943" s="34"/>
      <c r="G943" s="35"/>
      <c r="H943" s="36" t="str">
        <f t="shared" si="80"/>
        <v/>
      </c>
      <c r="I943" s="34"/>
      <c r="J943" s="35"/>
      <c r="K943" s="36" t="str">
        <f t="shared" si="81"/>
        <v/>
      </c>
      <c r="L943" s="34"/>
      <c r="M943" s="37" t="str">
        <f t="shared" si="82"/>
        <v xml:space="preserve"> </v>
      </c>
      <c r="N943" s="36" t="str">
        <f t="shared" si="83"/>
        <v xml:space="preserve"> </v>
      </c>
      <c r="O943" s="38" t="str">
        <f t="shared" si="84"/>
        <v xml:space="preserve"> </v>
      </c>
      <c r="P943" s="37" t="str">
        <f t="shared" si="85"/>
        <v xml:space="preserve"> </v>
      </c>
      <c r="Q943" s="36" t="str">
        <f t="shared" si="86"/>
        <v xml:space="preserve"> </v>
      </c>
      <c r="R943" s="29"/>
      <c r="S943" s="51"/>
      <c r="T943" s="72"/>
      <c r="U943" s="72"/>
      <c r="V943" s="72"/>
      <c r="W943" s="36"/>
      <c r="X943" s="37"/>
      <c r="Y943" s="37"/>
      <c r="Z943" s="36"/>
      <c r="AA943" s="37"/>
      <c r="AB943" s="37"/>
      <c r="AC943" s="36"/>
      <c r="AD943" s="37"/>
      <c r="AE943" s="37"/>
      <c r="AF943" s="36"/>
      <c r="AG943" s="72"/>
      <c r="AH943" s="37"/>
      <c r="AI943" s="36"/>
      <c r="AJ943" s="17"/>
      <c r="AK943" s="17"/>
    </row>
    <row r="944" spans="1:37" ht="16.5" customHeight="1">
      <c r="A944" s="30"/>
      <c r="B944" s="31"/>
      <c r="C944" s="31"/>
      <c r="D944" s="31"/>
      <c r="E944" s="33"/>
      <c r="F944" s="34"/>
      <c r="G944" s="35"/>
      <c r="H944" s="36" t="str">
        <f t="shared" si="80"/>
        <v/>
      </c>
      <c r="I944" s="34"/>
      <c r="J944" s="35"/>
      <c r="K944" s="36" t="str">
        <f t="shared" si="81"/>
        <v/>
      </c>
      <c r="L944" s="34"/>
      <c r="M944" s="37" t="str">
        <f t="shared" si="82"/>
        <v xml:space="preserve"> </v>
      </c>
      <c r="N944" s="36" t="str">
        <f t="shared" si="83"/>
        <v xml:space="preserve"> </v>
      </c>
      <c r="O944" s="38" t="str">
        <f t="shared" si="84"/>
        <v xml:space="preserve"> </v>
      </c>
      <c r="P944" s="37" t="str">
        <f t="shared" si="85"/>
        <v xml:space="preserve"> </v>
      </c>
      <c r="Q944" s="36" t="str">
        <f t="shared" si="86"/>
        <v xml:space="preserve"> </v>
      </c>
      <c r="R944" s="29"/>
      <c r="S944" s="30"/>
      <c r="T944" s="31"/>
      <c r="U944" s="31"/>
      <c r="V944" s="31"/>
      <c r="W944" s="33"/>
      <c r="X944" s="35"/>
      <c r="Y944" s="35"/>
      <c r="Z944" s="33"/>
      <c r="AA944" s="35"/>
      <c r="AB944" s="35"/>
      <c r="AC944" s="33"/>
      <c r="AD944" s="35"/>
      <c r="AE944" s="35"/>
      <c r="AF944" s="33"/>
      <c r="AG944" s="31"/>
      <c r="AH944" s="35"/>
      <c r="AI944" s="33"/>
      <c r="AJ944" s="29"/>
      <c r="AK944" s="17"/>
    </row>
    <row r="945" spans="1:37" ht="16.5" customHeight="1">
      <c r="A945" s="30"/>
      <c r="B945" s="31"/>
      <c r="C945" s="31"/>
      <c r="D945" s="31"/>
      <c r="E945" s="33"/>
      <c r="F945" s="34"/>
      <c r="G945" s="35"/>
      <c r="H945" s="36" t="str">
        <f t="shared" si="80"/>
        <v/>
      </c>
      <c r="I945" s="34"/>
      <c r="J945" s="35"/>
      <c r="K945" s="36" t="str">
        <f t="shared" si="81"/>
        <v/>
      </c>
      <c r="L945" s="34"/>
      <c r="M945" s="37" t="str">
        <f t="shared" si="82"/>
        <v xml:space="preserve"> </v>
      </c>
      <c r="N945" s="36" t="str">
        <f t="shared" si="83"/>
        <v xml:space="preserve"> </v>
      </c>
      <c r="O945" s="38" t="str">
        <f t="shared" si="84"/>
        <v xml:space="preserve"> </v>
      </c>
      <c r="P945" s="37" t="str">
        <f t="shared" si="85"/>
        <v xml:space="preserve"> </v>
      </c>
      <c r="Q945" s="36" t="str">
        <f t="shared" si="86"/>
        <v xml:space="preserve"> </v>
      </c>
      <c r="R945" s="29"/>
      <c r="S945" s="51"/>
      <c r="T945" s="72"/>
      <c r="U945" s="72"/>
      <c r="V945" s="72"/>
      <c r="W945" s="36"/>
      <c r="X945" s="37"/>
      <c r="Y945" s="37"/>
      <c r="Z945" s="36"/>
      <c r="AA945" s="37"/>
      <c r="AB945" s="37"/>
      <c r="AC945" s="36"/>
      <c r="AD945" s="37"/>
      <c r="AE945" s="37"/>
      <c r="AF945" s="36"/>
      <c r="AG945" s="72"/>
      <c r="AH945" s="37"/>
      <c r="AI945" s="36"/>
      <c r="AJ945" s="17"/>
      <c r="AK945" s="17"/>
    </row>
    <row r="946" spans="1:37" ht="16.5" customHeight="1">
      <c r="A946" s="30"/>
      <c r="B946" s="31"/>
      <c r="C946" s="31"/>
      <c r="D946" s="31"/>
      <c r="E946" s="33"/>
      <c r="F946" s="34"/>
      <c r="G946" s="35"/>
      <c r="H946" s="36" t="str">
        <f t="shared" si="80"/>
        <v/>
      </c>
      <c r="I946" s="34"/>
      <c r="J946" s="35"/>
      <c r="K946" s="36" t="str">
        <f t="shared" si="81"/>
        <v/>
      </c>
      <c r="L946" s="34"/>
      <c r="M946" s="37" t="str">
        <f t="shared" si="82"/>
        <v xml:space="preserve"> </v>
      </c>
      <c r="N946" s="36" t="str">
        <f t="shared" si="83"/>
        <v xml:space="preserve"> </v>
      </c>
      <c r="O946" s="38" t="str">
        <f t="shared" si="84"/>
        <v xml:space="preserve"> </v>
      </c>
      <c r="P946" s="37" t="str">
        <f t="shared" si="85"/>
        <v xml:space="preserve"> </v>
      </c>
      <c r="Q946" s="36" t="str">
        <f t="shared" si="86"/>
        <v xml:space="preserve"> </v>
      </c>
      <c r="R946" s="29"/>
      <c r="S946" s="30"/>
      <c r="T946" s="31"/>
      <c r="U946" s="31"/>
      <c r="V946" s="31"/>
      <c r="W946" s="33"/>
      <c r="X946" s="35"/>
      <c r="Y946" s="35"/>
      <c r="Z946" s="33"/>
      <c r="AA946" s="35"/>
      <c r="AB946" s="35"/>
      <c r="AC946" s="33"/>
      <c r="AD946" s="35"/>
      <c r="AE946" s="35"/>
      <c r="AF946" s="33"/>
      <c r="AG946" s="31"/>
      <c r="AH946" s="35"/>
      <c r="AI946" s="33"/>
      <c r="AJ946" s="29"/>
      <c r="AK946" s="17"/>
    </row>
    <row r="947" spans="1:37" ht="16.5" customHeight="1">
      <c r="A947" s="30"/>
      <c r="B947" s="31"/>
      <c r="C947" s="31"/>
      <c r="D947" s="31"/>
      <c r="E947" s="33"/>
      <c r="F947" s="34"/>
      <c r="G947" s="35"/>
      <c r="H947" s="36" t="str">
        <f t="shared" si="80"/>
        <v/>
      </c>
      <c r="I947" s="34"/>
      <c r="J947" s="35"/>
      <c r="K947" s="36" t="str">
        <f t="shared" si="81"/>
        <v/>
      </c>
      <c r="L947" s="34"/>
      <c r="M947" s="37" t="str">
        <f t="shared" si="82"/>
        <v xml:space="preserve"> </v>
      </c>
      <c r="N947" s="36" t="str">
        <f t="shared" si="83"/>
        <v xml:space="preserve"> </v>
      </c>
      <c r="O947" s="38" t="str">
        <f t="shared" si="84"/>
        <v xml:space="preserve"> </v>
      </c>
      <c r="P947" s="37" t="str">
        <f t="shared" si="85"/>
        <v xml:space="preserve"> </v>
      </c>
      <c r="Q947" s="36" t="str">
        <f t="shared" si="86"/>
        <v xml:space="preserve"> </v>
      </c>
      <c r="R947" s="29"/>
      <c r="S947" s="51"/>
      <c r="T947" s="72"/>
      <c r="U947" s="72"/>
      <c r="V947" s="72"/>
      <c r="W947" s="36"/>
      <c r="X947" s="37"/>
      <c r="Y947" s="37"/>
      <c r="Z947" s="36"/>
      <c r="AA947" s="37"/>
      <c r="AB947" s="37"/>
      <c r="AC947" s="36"/>
      <c r="AD947" s="37"/>
      <c r="AE947" s="37"/>
      <c r="AF947" s="36"/>
      <c r="AG947" s="72"/>
      <c r="AH947" s="37"/>
      <c r="AI947" s="36"/>
      <c r="AJ947" s="17"/>
      <c r="AK947" s="17"/>
    </row>
    <row r="948" spans="1:37" ht="16.5" customHeight="1">
      <c r="A948" s="30"/>
      <c r="B948" s="31"/>
      <c r="C948" s="31"/>
      <c r="D948" s="31"/>
      <c r="E948" s="33"/>
      <c r="F948" s="34"/>
      <c r="G948" s="35"/>
      <c r="H948" s="36" t="str">
        <f t="shared" si="80"/>
        <v/>
      </c>
      <c r="I948" s="34"/>
      <c r="J948" s="35"/>
      <c r="K948" s="36" t="str">
        <f t="shared" si="81"/>
        <v/>
      </c>
      <c r="L948" s="34"/>
      <c r="M948" s="37" t="str">
        <f t="shared" si="82"/>
        <v xml:space="preserve"> </v>
      </c>
      <c r="N948" s="36" t="str">
        <f t="shared" si="83"/>
        <v xml:space="preserve"> </v>
      </c>
      <c r="O948" s="38" t="str">
        <f t="shared" si="84"/>
        <v xml:space="preserve"> </v>
      </c>
      <c r="P948" s="37" t="str">
        <f t="shared" si="85"/>
        <v xml:space="preserve"> </v>
      </c>
      <c r="Q948" s="36" t="str">
        <f t="shared" si="86"/>
        <v xml:space="preserve"> </v>
      </c>
      <c r="R948" s="29"/>
      <c r="S948" s="30"/>
      <c r="T948" s="31"/>
      <c r="U948" s="31"/>
      <c r="V948" s="31"/>
      <c r="W948" s="33"/>
      <c r="X948" s="35"/>
      <c r="Y948" s="35"/>
      <c r="Z948" s="33"/>
      <c r="AA948" s="35"/>
      <c r="AB948" s="35"/>
      <c r="AC948" s="33"/>
      <c r="AD948" s="35"/>
      <c r="AE948" s="35"/>
      <c r="AF948" s="33"/>
      <c r="AG948" s="31"/>
      <c r="AH948" s="35"/>
      <c r="AI948" s="33"/>
      <c r="AJ948" s="29"/>
      <c r="AK948" s="17"/>
    </row>
    <row r="949" spans="1:37" ht="16.5" customHeight="1">
      <c r="A949" s="30"/>
      <c r="B949" s="31"/>
      <c r="C949" s="31"/>
      <c r="D949" s="31"/>
      <c r="E949" s="33"/>
      <c r="F949" s="34"/>
      <c r="G949" s="35"/>
      <c r="H949" s="36" t="str">
        <f t="shared" si="80"/>
        <v/>
      </c>
      <c r="I949" s="34"/>
      <c r="J949" s="35"/>
      <c r="K949" s="36" t="str">
        <f t="shared" si="81"/>
        <v/>
      </c>
      <c r="L949" s="34"/>
      <c r="M949" s="37" t="str">
        <f t="shared" si="82"/>
        <v xml:space="preserve"> </v>
      </c>
      <c r="N949" s="36" t="str">
        <f t="shared" si="83"/>
        <v xml:space="preserve"> </v>
      </c>
      <c r="O949" s="38" t="str">
        <f t="shared" si="84"/>
        <v xml:space="preserve"> </v>
      </c>
      <c r="P949" s="37" t="str">
        <f t="shared" si="85"/>
        <v xml:space="preserve"> </v>
      </c>
      <c r="Q949" s="36" t="str">
        <f t="shared" si="86"/>
        <v xml:space="preserve"> </v>
      </c>
      <c r="R949" s="29"/>
      <c r="S949" s="51"/>
      <c r="T949" s="72"/>
      <c r="U949" s="72"/>
      <c r="V949" s="72"/>
      <c r="W949" s="36"/>
      <c r="X949" s="37"/>
      <c r="Y949" s="37"/>
      <c r="Z949" s="36"/>
      <c r="AA949" s="37"/>
      <c r="AB949" s="37"/>
      <c r="AC949" s="36"/>
      <c r="AD949" s="37"/>
      <c r="AE949" s="37"/>
      <c r="AF949" s="36"/>
      <c r="AG949" s="72"/>
      <c r="AH949" s="37"/>
      <c r="AI949" s="36"/>
      <c r="AJ949" s="17"/>
      <c r="AK949" s="17"/>
    </row>
    <row r="950" spans="1:37" ht="16.5" customHeight="1">
      <c r="A950" s="30"/>
      <c r="B950" s="31"/>
      <c r="C950" s="31"/>
      <c r="D950" s="31"/>
      <c r="E950" s="33"/>
      <c r="F950" s="34"/>
      <c r="G950" s="35"/>
      <c r="H950" s="36" t="str">
        <f t="shared" si="80"/>
        <v/>
      </c>
      <c r="I950" s="34"/>
      <c r="J950" s="35"/>
      <c r="K950" s="36" t="str">
        <f t="shared" si="81"/>
        <v/>
      </c>
      <c r="L950" s="34"/>
      <c r="M950" s="37" t="str">
        <f t="shared" si="82"/>
        <v xml:space="preserve"> </v>
      </c>
      <c r="N950" s="36" t="str">
        <f t="shared" si="83"/>
        <v xml:space="preserve"> </v>
      </c>
      <c r="O950" s="38" t="str">
        <f t="shared" si="84"/>
        <v xml:space="preserve"> </v>
      </c>
      <c r="P950" s="37" t="str">
        <f t="shared" si="85"/>
        <v xml:space="preserve"> </v>
      </c>
      <c r="Q950" s="36" t="str">
        <f t="shared" si="86"/>
        <v xml:space="preserve"> </v>
      </c>
      <c r="R950" s="29"/>
      <c r="S950" s="30"/>
      <c r="T950" s="31"/>
      <c r="U950" s="31"/>
      <c r="V950" s="31"/>
      <c r="W950" s="33"/>
      <c r="X950" s="35"/>
      <c r="Y950" s="35"/>
      <c r="Z950" s="33"/>
      <c r="AA950" s="35"/>
      <c r="AB950" s="35"/>
      <c r="AC950" s="33"/>
      <c r="AD950" s="35"/>
      <c r="AE950" s="35"/>
      <c r="AF950" s="33"/>
      <c r="AG950" s="31"/>
      <c r="AH950" s="35"/>
      <c r="AI950" s="33"/>
      <c r="AJ950" s="29"/>
      <c r="AK950" s="17"/>
    </row>
    <row r="951" spans="1:37" ht="16.5" customHeight="1">
      <c r="A951" s="30"/>
      <c r="B951" s="31"/>
      <c r="C951" s="31"/>
      <c r="D951" s="31"/>
      <c r="E951" s="33"/>
      <c r="F951" s="34"/>
      <c r="G951" s="35"/>
      <c r="H951" s="36" t="str">
        <f t="shared" si="80"/>
        <v/>
      </c>
      <c r="I951" s="34"/>
      <c r="J951" s="35"/>
      <c r="K951" s="36" t="str">
        <f t="shared" si="81"/>
        <v/>
      </c>
      <c r="L951" s="34"/>
      <c r="M951" s="37" t="str">
        <f t="shared" si="82"/>
        <v xml:space="preserve"> </v>
      </c>
      <c r="N951" s="36" t="str">
        <f t="shared" si="83"/>
        <v xml:space="preserve"> </v>
      </c>
      <c r="O951" s="38" t="str">
        <f t="shared" si="84"/>
        <v xml:space="preserve"> </v>
      </c>
      <c r="P951" s="37" t="str">
        <f t="shared" si="85"/>
        <v xml:space="preserve"> </v>
      </c>
      <c r="Q951" s="36" t="str">
        <f t="shared" si="86"/>
        <v xml:space="preserve"> </v>
      </c>
      <c r="R951" s="29"/>
      <c r="S951" s="51"/>
      <c r="T951" s="72"/>
      <c r="U951" s="72"/>
      <c r="V951" s="72"/>
      <c r="W951" s="36"/>
      <c r="X951" s="37"/>
      <c r="Y951" s="37"/>
      <c r="Z951" s="36"/>
      <c r="AA951" s="37"/>
      <c r="AB951" s="37"/>
      <c r="AC951" s="36"/>
      <c r="AD951" s="37"/>
      <c r="AE951" s="37"/>
      <c r="AF951" s="36"/>
      <c r="AG951" s="72"/>
      <c r="AH951" s="37"/>
      <c r="AI951" s="36"/>
      <c r="AJ951" s="17"/>
      <c r="AK951" s="17"/>
    </row>
    <row r="952" spans="1:37" ht="16.5" customHeight="1">
      <c r="A952" s="30"/>
      <c r="B952" s="31"/>
      <c r="C952" s="31"/>
      <c r="D952" s="31"/>
      <c r="E952" s="33"/>
      <c r="F952" s="34"/>
      <c r="G952" s="35"/>
      <c r="H952" s="36" t="str">
        <f t="shared" si="80"/>
        <v/>
      </c>
      <c r="I952" s="34"/>
      <c r="J952" s="35"/>
      <c r="K952" s="36" t="str">
        <f t="shared" si="81"/>
        <v/>
      </c>
      <c r="L952" s="34"/>
      <c r="M952" s="37" t="str">
        <f t="shared" si="82"/>
        <v xml:space="preserve"> </v>
      </c>
      <c r="N952" s="36" t="str">
        <f t="shared" si="83"/>
        <v xml:space="preserve"> </v>
      </c>
      <c r="O952" s="38" t="str">
        <f t="shared" si="84"/>
        <v xml:space="preserve"> </v>
      </c>
      <c r="P952" s="37" t="str">
        <f t="shared" si="85"/>
        <v xml:space="preserve"> </v>
      </c>
      <c r="Q952" s="36" t="str">
        <f t="shared" si="86"/>
        <v xml:space="preserve"> </v>
      </c>
      <c r="R952" s="29"/>
      <c r="S952" s="30"/>
      <c r="T952" s="31"/>
      <c r="U952" s="31"/>
      <c r="V952" s="31"/>
      <c r="W952" s="33"/>
      <c r="X952" s="35"/>
      <c r="Y952" s="35"/>
      <c r="Z952" s="33"/>
      <c r="AA952" s="35"/>
      <c r="AB952" s="35"/>
      <c r="AC952" s="33"/>
      <c r="AD952" s="35"/>
      <c r="AE952" s="35"/>
      <c r="AF952" s="33"/>
      <c r="AG952" s="31"/>
      <c r="AH952" s="35"/>
      <c r="AI952" s="33"/>
      <c r="AJ952" s="29"/>
      <c r="AK952" s="17"/>
    </row>
    <row r="953" spans="1:37" ht="16.5" customHeight="1">
      <c r="A953" s="30"/>
      <c r="B953" s="31"/>
      <c r="C953" s="31"/>
      <c r="D953" s="31"/>
      <c r="E953" s="33"/>
      <c r="F953" s="34"/>
      <c r="G953" s="35"/>
      <c r="H953" s="36" t="str">
        <f t="shared" si="80"/>
        <v/>
      </c>
      <c r="I953" s="34"/>
      <c r="J953" s="35"/>
      <c r="K953" s="36" t="str">
        <f t="shared" si="81"/>
        <v/>
      </c>
      <c r="L953" s="34"/>
      <c r="M953" s="37" t="str">
        <f t="shared" si="82"/>
        <v xml:space="preserve"> </v>
      </c>
      <c r="N953" s="36" t="str">
        <f t="shared" si="83"/>
        <v xml:space="preserve"> </v>
      </c>
      <c r="O953" s="38" t="str">
        <f t="shared" si="84"/>
        <v xml:space="preserve"> </v>
      </c>
      <c r="P953" s="37" t="str">
        <f t="shared" si="85"/>
        <v xml:space="preserve"> </v>
      </c>
      <c r="Q953" s="36" t="str">
        <f t="shared" si="86"/>
        <v xml:space="preserve"> </v>
      </c>
      <c r="R953" s="29"/>
      <c r="S953" s="51"/>
      <c r="T953" s="72"/>
      <c r="U953" s="72"/>
      <c r="V953" s="72"/>
      <c r="W953" s="36"/>
      <c r="X953" s="37"/>
      <c r="Y953" s="37"/>
      <c r="Z953" s="36"/>
      <c r="AA953" s="37"/>
      <c r="AB953" s="37"/>
      <c r="AC953" s="36"/>
      <c r="AD953" s="37"/>
      <c r="AE953" s="37"/>
      <c r="AF953" s="36"/>
      <c r="AG953" s="72"/>
      <c r="AH953" s="37"/>
      <c r="AI953" s="36"/>
      <c r="AJ953" s="17"/>
      <c r="AK953" s="17"/>
    </row>
    <row r="954" spans="1:37" ht="16.5" customHeight="1">
      <c r="A954" s="30"/>
      <c r="B954" s="31"/>
      <c r="C954" s="31"/>
      <c r="D954" s="31"/>
      <c r="E954" s="33"/>
      <c r="F954" s="34"/>
      <c r="G954" s="35"/>
      <c r="H954" s="36" t="str">
        <f t="shared" si="80"/>
        <v/>
      </c>
      <c r="I954" s="34"/>
      <c r="J954" s="35"/>
      <c r="K954" s="36" t="str">
        <f t="shared" si="81"/>
        <v/>
      </c>
      <c r="L954" s="34"/>
      <c r="M954" s="37" t="str">
        <f t="shared" si="82"/>
        <v xml:space="preserve"> </v>
      </c>
      <c r="N954" s="36" t="str">
        <f t="shared" si="83"/>
        <v xml:space="preserve"> </v>
      </c>
      <c r="O954" s="38" t="str">
        <f t="shared" si="84"/>
        <v xml:space="preserve"> </v>
      </c>
      <c r="P954" s="37" t="str">
        <f t="shared" si="85"/>
        <v xml:space="preserve"> </v>
      </c>
      <c r="Q954" s="36" t="str">
        <f t="shared" si="86"/>
        <v xml:space="preserve"> </v>
      </c>
      <c r="R954" s="29"/>
      <c r="S954" s="30"/>
      <c r="T954" s="31"/>
      <c r="U954" s="31"/>
      <c r="V954" s="31"/>
      <c r="W954" s="33"/>
      <c r="X954" s="35"/>
      <c r="Y954" s="35"/>
      <c r="Z954" s="33"/>
      <c r="AA954" s="35"/>
      <c r="AB954" s="35"/>
      <c r="AC954" s="33"/>
      <c r="AD954" s="35"/>
      <c r="AE954" s="35"/>
      <c r="AF954" s="33"/>
      <c r="AG954" s="31"/>
      <c r="AH954" s="35"/>
      <c r="AI954" s="33"/>
      <c r="AJ954" s="29"/>
      <c r="AK954" s="17"/>
    </row>
    <row r="955" spans="1:37" ht="16.5" customHeight="1">
      <c r="A955" s="30"/>
      <c r="B955" s="31"/>
      <c r="C955" s="31"/>
      <c r="D955" s="31"/>
      <c r="E955" s="33"/>
      <c r="F955" s="34"/>
      <c r="G955" s="35"/>
      <c r="H955" s="36" t="str">
        <f t="shared" si="80"/>
        <v/>
      </c>
      <c r="I955" s="34"/>
      <c r="J955" s="35"/>
      <c r="K955" s="36" t="str">
        <f t="shared" si="81"/>
        <v/>
      </c>
      <c r="L955" s="34"/>
      <c r="M955" s="37" t="str">
        <f t="shared" si="82"/>
        <v xml:space="preserve"> </v>
      </c>
      <c r="N955" s="36" t="str">
        <f t="shared" si="83"/>
        <v xml:space="preserve"> </v>
      </c>
      <c r="O955" s="38" t="str">
        <f t="shared" si="84"/>
        <v xml:space="preserve"> </v>
      </c>
      <c r="P955" s="37" t="str">
        <f t="shared" si="85"/>
        <v xml:space="preserve"> </v>
      </c>
      <c r="Q955" s="36" t="str">
        <f t="shared" si="86"/>
        <v xml:space="preserve"> </v>
      </c>
      <c r="R955" s="29"/>
      <c r="S955" s="51"/>
      <c r="T955" s="72"/>
      <c r="U955" s="72"/>
      <c r="V955" s="72"/>
      <c r="W955" s="36"/>
      <c r="X955" s="37"/>
      <c r="Y955" s="37"/>
      <c r="Z955" s="36"/>
      <c r="AA955" s="37"/>
      <c r="AB955" s="37"/>
      <c r="AC955" s="36"/>
      <c r="AD955" s="37"/>
      <c r="AE955" s="37"/>
      <c r="AF955" s="36"/>
      <c r="AG955" s="72"/>
      <c r="AH955" s="37"/>
      <c r="AI955" s="36"/>
      <c r="AJ955" s="17"/>
      <c r="AK955" s="17"/>
    </row>
    <row r="956" spans="1:37" ht="16.5" customHeight="1">
      <c r="A956" s="30"/>
      <c r="B956" s="31"/>
      <c r="C956" s="31"/>
      <c r="D956" s="31"/>
      <c r="E956" s="33"/>
      <c r="F956" s="34"/>
      <c r="G956" s="35"/>
      <c r="H956" s="36" t="str">
        <f t="shared" si="80"/>
        <v/>
      </c>
      <c r="I956" s="34"/>
      <c r="J956" s="35"/>
      <c r="K956" s="36" t="str">
        <f t="shared" si="81"/>
        <v/>
      </c>
      <c r="L956" s="34"/>
      <c r="M956" s="37" t="str">
        <f t="shared" si="82"/>
        <v xml:space="preserve"> </v>
      </c>
      <c r="N956" s="36" t="str">
        <f t="shared" si="83"/>
        <v xml:space="preserve"> </v>
      </c>
      <c r="O956" s="38" t="str">
        <f t="shared" si="84"/>
        <v xml:space="preserve"> </v>
      </c>
      <c r="P956" s="37" t="str">
        <f t="shared" si="85"/>
        <v xml:space="preserve"> </v>
      </c>
      <c r="Q956" s="36" t="str">
        <f t="shared" si="86"/>
        <v xml:space="preserve"> </v>
      </c>
      <c r="R956" s="29"/>
      <c r="S956" s="30"/>
      <c r="T956" s="31"/>
      <c r="U956" s="31"/>
      <c r="V956" s="31"/>
      <c r="W956" s="33"/>
      <c r="X956" s="35"/>
      <c r="Y956" s="35"/>
      <c r="Z956" s="33"/>
      <c r="AA956" s="35"/>
      <c r="AB956" s="35"/>
      <c r="AC956" s="33"/>
      <c r="AD956" s="35"/>
      <c r="AE956" s="35"/>
      <c r="AF956" s="33"/>
      <c r="AG956" s="31"/>
      <c r="AH956" s="35"/>
      <c r="AI956" s="33"/>
      <c r="AJ956" s="29"/>
      <c r="AK956" s="17"/>
    </row>
    <row r="957" spans="1:37" ht="16.5" customHeight="1">
      <c r="A957" s="30"/>
      <c r="B957" s="31"/>
      <c r="C957" s="31"/>
      <c r="D957" s="31"/>
      <c r="E957" s="33"/>
      <c r="F957" s="34"/>
      <c r="G957" s="35"/>
      <c r="H957" s="36" t="str">
        <f t="shared" si="80"/>
        <v/>
      </c>
      <c r="I957" s="34"/>
      <c r="J957" s="35"/>
      <c r="K957" s="36" t="str">
        <f t="shared" si="81"/>
        <v/>
      </c>
      <c r="L957" s="34"/>
      <c r="M957" s="37" t="str">
        <f t="shared" si="82"/>
        <v xml:space="preserve"> </v>
      </c>
      <c r="N957" s="36" t="str">
        <f t="shared" si="83"/>
        <v xml:space="preserve"> </v>
      </c>
      <c r="O957" s="38" t="str">
        <f t="shared" si="84"/>
        <v xml:space="preserve"> </v>
      </c>
      <c r="P957" s="37" t="str">
        <f t="shared" si="85"/>
        <v xml:space="preserve"> </v>
      </c>
      <c r="Q957" s="36" t="str">
        <f t="shared" si="86"/>
        <v xml:space="preserve"> </v>
      </c>
      <c r="R957" s="29"/>
      <c r="S957" s="51"/>
      <c r="T957" s="72"/>
      <c r="U957" s="72"/>
      <c r="V957" s="72"/>
      <c r="W957" s="36"/>
      <c r="X957" s="37"/>
      <c r="Y957" s="37"/>
      <c r="Z957" s="36"/>
      <c r="AA957" s="37"/>
      <c r="AB957" s="37"/>
      <c r="AC957" s="36"/>
      <c r="AD957" s="37"/>
      <c r="AE957" s="37"/>
      <c r="AF957" s="36"/>
      <c r="AG957" s="72"/>
      <c r="AH957" s="37"/>
      <c r="AI957" s="36"/>
      <c r="AJ957" s="17"/>
      <c r="AK957" s="17"/>
    </row>
    <row r="958" spans="1:37" ht="16.5" customHeight="1">
      <c r="A958" s="30"/>
      <c r="B958" s="31"/>
      <c r="C958" s="31"/>
      <c r="D958" s="31"/>
      <c r="E958" s="33"/>
      <c r="F958" s="34"/>
      <c r="G958" s="35"/>
      <c r="H958" s="36" t="str">
        <f t="shared" si="80"/>
        <v/>
      </c>
      <c r="I958" s="34"/>
      <c r="J958" s="35"/>
      <c r="K958" s="36" t="str">
        <f t="shared" si="81"/>
        <v/>
      </c>
      <c r="L958" s="34"/>
      <c r="M958" s="37" t="str">
        <f t="shared" si="82"/>
        <v xml:space="preserve"> </v>
      </c>
      <c r="N958" s="36" t="str">
        <f t="shared" si="83"/>
        <v xml:space="preserve"> </v>
      </c>
      <c r="O958" s="38" t="str">
        <f t="shared" si="84"/>
        <v xml:space="preserve"> </v>
      </c>
      <c r="P958" s="37" t="str">
        <f t="shared" si="85"/>
        <v xml:space="preserve"> </v>
      </c>
      <c r="Q958" s="36" t="str">
        <f t="shared" si="86"/>
        <v xml:space="preserve"> </v>
      </c>
      <c r="R958" s="29"/>
      <c r="S958" s="30"/>
      <c r="T958" s="31"/>
      <c r="U958" s="31"/>
      <c r="V958" s="31"/>
      <c r="W958" s="33"/>
      <c r="X958" s="35"/>
      <c r="Y958" s="35"/>
      <c r="Z958" s="33"/>
      <c r="AA958" s="35"/>
      <c r="AB958" s="35"/>
      <c r="AC958" s="33"/>
      <c r="AD958" s="35"/>
      <c r="AE958" s="35"/>
      <c r="AF958" s="33"/>
      <c r="AG958" s="31"/>
      <c r="AH958" s="35"/>
      <c r="AI958" s="33"/>
      <c r="AJ958" s="29"/>
      <c r="AK958" s="17"/>
    </row>
    <row r="959" spans="1:37" ht="16.5" customHeight="1">
      <c r="A959" s="30"/>
      <c r="B959" s="31"/>
      <c r="C959" s="31"/>
      <c r="D959" s="31"/>
      <c r="E959" s="33"/>
      <c r="F959" s="34"/>
      <c r="G959" s="35"/>
      <c r="H959" s="36" t="str">
        <f t="shared" si="80"/>
        <v/>
      </c>
      <c r="I959" s="34"/>
      <c r="J959" s="35"/>
      <c r="K959" s="36" t="str">
        <f t="shared" si="81"/>
        <v/>
      </c>
      <c r="L959" s="34"/>
      <c r="M959" s="37" t="str">
        <f t="shared" si="82"/>
        <v xml:space="preserve"> </v>
      </c>
      <c r="N959" s="36" t="str">
        <f t="shared" si="83"/>
        <v xml:space="preserve"> </v>
      </c>
      <c r="O959" s="38" t="str">
        <f t="shared" si="84"/>
        <v xml:space="preserve"> </v>
      </c>
      <c r="P959" s="37" t="str">
        <f t="shared" si="85"/>
        <v xml:space="preserve"> </v>
      </c>
      <c r="Q959" s="36" t="str">
        <f t="shared" si="86"/>
        <v xml:space="preserve"> </v>
      </c>
      <c r="R959" s="29"/>
      <c r="S959" s="51"/>
      <c r="T959" s="72"/>
      <c r="U959" s="72"/>
      <c r="V959" s="72"/>
      <c r="W959" s="36"/>
      <c r="X959" s="37"/>
      <c r="Y959" s="37"/>
      <c r="Z959" s="36"/>
      <c r="AA959" s="37"/>
      <c r="AB959" s="37"/>
      <c r="AC959" s="36"/>
      <c r="AD959" s="37"/>
      <c r="AE959" s="37"/>
      <c r="AF959" s="36"/>
      <c r="AG959" s="72"/>
      <c r="AH959" s="37"/>
      <c r="AI959" s="36"/>
      <c r="AJ959" s="17"/>
      <c r="AK959" s="17"/>
    </row>
    <row r="960" spans="1:37" ht="16.5" customHeight="1">
      <c r="A960" s="30"/>
      <c r="B960" s="31"/>
      <c r="C960" s="31"/>
      <c r="D960" s="31"/>
      <c r="E960" s="33"/>
      <c r="F960" s="34"/>
      <c r="G960" s="35"/>
      <c r="H960" s="36" t="str">
        <f t="shared" si="80"/>
        <v/>
      </c>
      <c r="I960" s="34"/>
      <c r="J960" s="35"/>
      <c r="K960" s="36" t="str">
        <f t="shared" si="81"/>
        <v/>
      </c>
      <c r="L960" s="34"/>
      <c r="M960" s="37" t="str">
        <f t="shared" si="82"/>
        <v xml:space="preserve"> </v>
      </c>
      <c r="N960" s="36" t="str">
        <f t="shared" si="83"/>
        <v xml:space="preserve"> </v>
      </c>
      <c r="O960" s="38" t="str">
        <f t="shared" si="84"/>
        <v xml:space="preserve"> </v>
      </c>
      <c r="P960" s="37" t="str">
        <f t="shared" si="85"/>
        <v xml:space="preserve"> </v>
      </c>
      <c r="Q960" s="36" t="str">
        <f t="shared" si="86"/>
        <v xml:space="preserve"> </v>
      </c>
      <c r="R960" s="29"/>
      <c r="S960" s="30"/>
      <c r="T960" s="31"/>
      <c r="U960" s="31"/>
      <c r="V960" s="31"/>
      <c r="W960" s="33"/>
      <c r="X960" s="35"/>
      <c r="Y960" s="35"/>
      <c r="Z960" s="33"/>
      <c r="AA960" s="35"/>
      <c r="AB960" s="35"/>
      <c r="AC960" s="33"/>
      <c r="AD960" s="35"/>
      <c r="AE960" s="35"/>
      <c r="AF960" s="33"/>
      <c r="AG960" s="31"/>
      <c r="AH960" s="35"/>
      <c r="AI960" s="33"/>
      <c r="AJ960" s="29"/>
      <c r="AK960" s="17"/>
    </row>
    <row r="961" spans="1:37" ht="16.5" customHeight="1">
      <c r="A961" s="30"/>
      <c r="B961" s="31"/>
      <c r="C961" s="31"/>
      <c r="D961" s="31"/>
      <c r="E961" s="33"/>
      <c r="F961" s="34"/>
      <c r="G961" s="35"/>
      <c r="H961" s="36" t="str">
        <f t="shared" si="80"/>
        <v/>
      </c>
      <c r="I961" s="34"/>
      <c r="J961" s="35"/>
      <c r="K961" s="36" t="str">
        <f t="shared" si="81"/>
        <v/>
      </c>
      <c r="L961" s="34"/>
      <c r="M961" s="37" t="str">
        <f t="shared" si="82"/>
        <v xml:space="preserve"> </v>
      </c>
      <c r="N961" s="36" t="str">
        <f t="shared" si="83"/>
        <v xml:space="preserve"> </v>
      </c>
      <c r="O961" s="38" t="str">
        <f t="shared" si="84"/>
        <v xml:space="preserve"> </v>
      </c>
      <c r="P961" s="37" t="str">
        <f t="shared" si="85"/>
        <v xml:space="preserve"> </v>
      </c>
      <c r="Q961" s="36" t="str">
        <f t="shared" si="86"/>
        <v xml:space="preserve"> </v>
      </c>
      <c r="R961" s="29"/>
      <c r="S961" s="51"/>
      <c r="T961" s="72"/>
      <c r="U961" s="72"/>
      <c r="V961" s="72"/>
      <c r="W961" s="36"/>
      <c r="X961" s="37"/>
      <c r="Y961" s="37"/>
      <c r="Z961" s="36"/>
      <c r="AA961" s="37"/>
      <c r="AB961" s="37"/>
      <c r="AC961" s="36"/>
      <c r="AD961" s="37"/>
      <c r="AE961" s="37"/>
      <c r="AF961" s="36"/>
      <c r="AG961" s="72"/>
      <c r="AH961" s="37"/>
      <c r="AI961" s="36"/>
      <c r="AJ961" s="17"/>
      <c r="AK961" s="17"/>
    </row>
    <row r="962" spans="1:37" ht="16.5" customHeight="1">
      <c r="A962" s="30"/>
      <c r="B962" s="31"/>
      <c r="C962" s="31"/>
      <c r="D962" s="31"/>
      <c r="E962" s="33"/>
      <c r="F962" s="34"/>
      <c r="G962" s="35"/>
      <c r="H962" s="36" t="str">
        <f t="shared" si="80"/>
        <v/>
      </c>
      <c r="I962" s="34"/>
      <c r="J962" s="35"/>
      <c r="K962" s="36" t="str">
        <f t="shared" si="81"/>
        <v/>
      </c>
      <c r="L962" s="34"/>
      <c r="M962" s="37" t="str">
        <f t="shared" si="82"/>
        <v xml:space="preserve"> </v>
      </c>
      <c r="N962" s="36" t="str">
        <f t="shared" si="83"/>
        <v xml:space="preserve"> </v>
      </c>
      <c r="O962" s="38" t="str">
        <f t="shared" si="84"/>
        <v xml:space="preserve"> </v>
      </c>
      <c r="P962" s="37" t="str">
        <f t="shared" si="85"/>
        <v xml:space="preserve"> </v>
      </c>
      <c r="Q962" s="36" t="str">
        <f t="shared" si="86"/>
        <v xml:space="preserve"> </v>
      </c>
      <c r="R962" s="29"/>
      <c r="S962" s="30"/>
      <c r="T962" s="31"/>
      <c r="U962" s="31"/>
      <c r="V962" s="31"/>
      <c r="W962" s="33"/>
      <c r="X962" s="35"/>
      <c r="Y962" s="35"/>
      <c r="Z962" s="33"/>
      <c r="AA962" s="35"/>
      <c r="AB962" s="35"/>
      <c r="AC962" s="33"/>
      <c r="AD962" s="35"/>
      <c r="AE962" s="35"/>
      <c r="AF962" s="33"/>
      <c r="AG962" s="31"/>
      <c r="AH962" s="35"/>
      <c r="AI962" s="33"/>
      <c r="AJ962" s="29"/>
      <c r="AK962" s="17"/>
    </row>
    <row r="963" spans="1:37" ht="16.5" customHeight="1">
      <c r="A963" s="30"/>
      <c r="B963" s="31"/>
      <c r="C963" s="31"/>
      <c r="D963" s="31"/>
      <c r="E963" s="33"/>
      <c r="F963" s="34"/>
      <c r="G963" s="35"/>
      <c r="H963" s="36" t="str">
        <f t="shared" si="80"/>
        <v/>
      </c>
      <c r="I963" s="34"/>
      <c r="J963" s="35"/>
      <c r="K963" s="36" t="str">
        <f t="shared" si="81"/>
        <v/>
      </c>
      <c r="L963" s="34"/>
      <c r="M963" s="37" t="str">
        <f t="shared" si="82"/>
        <v xml:space="preserve"> </v>
      </c>
      <c r="N963" s="36" t="str">
        <f t="shared" si="83"/>
        <v xml:space="preserve"> </v>
      </c>
      <c r="O963" s="38" t="str">
        <f t="shared" si="84"/>
        <v xml:space="preserve"> </v>
      </c>
      <c r="P963" s="37" t="str">
        <f t="shared" si="85"/>
        <v xml:space="preserve"> </v>
      </c>
      <c r="Q963" s="36" t="str">
        <f t="shared" si="86"/>
        <v xml:space="preserve"> </v>
      </c>
      <c r="R963" s="29"/>
      <c r="S963" s="51"/>
      <c r="T963" s="72"/>
      <c r="U963" s="72"/>
      <c r="V963" s="72"/>
      <c r="W963" s="36"/>
      <c r="X963" s="37"/>
      <c r="Y963" s="37"/>
      <c r="Z963" s="36"/>
      <c r="AA963" s="37"/>
      <c r="AB963" s="37"/>
      <c r="AC963" s="36"/>
      <c r="AD963" s="37"/>
      <c r="AE963" s="37"/>
      <c r="AF963" s="36"/>
      <c r="AG963" s="72"/>
      <c r="AH963" s="37"/>
      <c r="AI963" s="36"/>
      <c r="AJ963" s="17"/>
      <c r="AK963" s="17"/>
    </row>
    <row r="964" spans="1:37" ht="16.5" customHeight="1">
      <c r="A964" s="30"/>
      <c r="B964" s="31"/>
      <c r="C964" s="31"/>
      <c r="D964" s="31"/>
      <c r="E964" s="33"/>
      <c r="F964" s="34"/>
      <c r="G964" s="35"/>
      <c r="H964" s="36" t="str">
        <f t="shared" si="80"/>
        <v/>
      </c>
      <c r="I964" s="34"/>
      <c r="J964" s="35"/>
      <c r="K964" s="36" t="str">
        <f t="shared" si="81"/>
        <v/>
      </c>
      <c r="L964" s="34"/>
      <c r="M964" s="37" t="str">
        <f t="shared" si="82"/>
        <v xml:space="preserve"> </v>
      </c>
      <c r="N964" s="36" t="str">
        <f t="shared" si="83"/>
        <v xml:space="preserve"> </v>
      </c>
      <c r="O964" s="38" t="str">
        <f t="shared" si="84"/>
        <v xml:space="preserve"> </v>
      </c>
      <c r="P964" s="37" t="str">
        <f t="shared" si="85"/>
        <v xml:space="preserve"> </v>
      </c>
      <c r="Q964" s="36" t="str">
        <f t="shared" si="86"/>
        <v xml:space="preserve"> </v>
      </c>
      <c r="R964" s="29"/>
      <c r="S964" s="30"/>
      <c r="T964" s="31"/>
      <c r="U964" s="31"/>
      <c r="V964" s="31"/>
      <c r="W964" s="33"/>
      <c r="X964" s="35"/>
      <c r="Y964" s="35"/>
      <c r="Z964" s="33"/>
      <c r="AA964" s="35"/>
      <c r="AB964" s="35"/>
      <c r="AC964" s="33"/>
      <c r="AD964" s="35"/>
      <c r="AE964" s="35"/>
      <c r="AF964" s="33"/>
      <c r="AG964" s="31"/>
      <c r="AH964" s="35"/>
      <c r="AI964" s="33"/>
      <c r="AJ964" s="29"/>
      <c r="AK964" s="17"/>
    </row>
    <row r="965" spans="1:37" ht="16.5" customHeight="1">
      <c r="A965" s="30"/>
      <c r="B965" s="31"/>
      <c r="C965" s="31"/>
      <c r="D965" s="31"/>
      <c r="E965" s="33"/>
      <c r="F965" s="34"/>
      <c r="G965" s="35"/>
      <c r="H965" s="36" t="str">
        <f t="shared" si="80"/>
        <v/>
      </c>
      <c r="I965" s="34"/>
      <c r="J965" s="35"/>
      <c r="K965" s="36" t="str">
        <f t="shared" si="81"/>
        <v/>
      </c>
      <c r="L965" s="34"/>
      <c r="M965" s="37" t="str">
        <f t="shared" si="82"/>
        <v xml:space="preserve"> </v>
      </c>
      <c r="N965" s="36" t="str">
        <f t="shared" si="83"/>
        <v xml:space="preserve"> </v>
      </c>
      <c r="O965" s="38" t="str">
        <f t="shared" si="84"/>
        <v xml:space="preserve"> </v>
      </c>
      <c r="P965" s="37" t="str">
        <f t="shared" si="85"/>
        <v xml:space="preserve"> </v>
      </c>
      <c r="Q965" s="36" t="str">
        <f t="shared" si="86"/>
        <v xml:space="preserve"> </v>
      </c>
      <c r="R965" s="29"/>
      <c r="S965" s="51"/>
      <c r="T965" s="72"/>
      <c r="U965" s="72"/>
      <c r="V965" s="72"/>
      <c r="W965" s="36"/>
      <c r="X965" s="37"/>
      <c r="Y965" s="37"/>
      <c r="Z965" s="36"/>
      <c r="AA965" s="37"/>
      <c r="AB965" s="37"/>
      <c r="AC965" s="36"/>
      <c r="AD965" s="37"/>
      <c r="AE965" s="37"/>
      <c r="AF965" s="36"/>
      <c r="AG965" s="72"/>
      <c r="AH965" s="37"/>
      <c r="AI965" s="36"/>
      <c r="AJ965" s="17"/>
      <c r="AK965" s="17"/>
    </row>
    <row r="966" spans="1:37" ht="16.5" customHeight="1">
      <c r="A966" s="30"/>
      <c r="B966" s="31"/>
      <c r="C966" s="31"/>
      <c r="D966" s="31"/>
      <c r="E966" s="33"/>
      <c r="F966" s="34"/>
      <c r="G966" s="35"/>
      <c r="H966" s="36" t="str">
        <f t="shared" si="80"/>
        <v/>
      </c>
      <c r="I966" s="34"/>
      <c r="J966" s="35"/>
      <c r="K966" s="36" t="str">
        <f t="shared" si="81"/>
        <v/>
      </c>
      <c r="L966" s="34"/>
      <c r="M966" s="37" t="str">
        <f t="shared" si="82"/>
        <v xml:space="preserve"> </v>
      </c>
      <c r="N966" s="36" t="str">
        <f t="shared" si="83"/>
        <v xml:space="preserve"> </v>
      </c>
      <c r="O966" s="38" t="str">
        <f t="shared" si="84"/>
        <v xml:space="preserve"> </v>
      </c>
      <c r="P966" s="37" t="str">
        <f t="shared" si="85"/>
        <v xml:space="preserve"> </v>
      </c>
      <c r="Q966" s="36" t="str">
        <f t="shared" si="86"/>
        <v xml:space="preserve"> </v>
      </c>
      <c r="R966" s="29"/>
      <c r="S966" s="30"/>
      <c r="T966" s="31"/>
      <c r="U966" s="31"/>
      <c r="V966" s="31"/>
      <c r="W966" s="33"/>
      <c r="X966" s="35"/>
      <c r="Y966" s="35"/>
      <c r="Z966" s="33"/>
      <c r="AA966" s="35"/>
      <c r="AB966" s="35"/>
      <c r="AC966" s="33"/>
      <c r="AD966" s="35"/>
      <c r="AE966" s="35"/>
      <c r="AF966" s="33"/>
      <c r="AG966" s="31"/>
      <c r="AH966" s="35"/>
      <c r="AI966" s="33"/>
      <c r="AJ966" s="29"/>
      <c r="AK966" s="17"/>
    </row>
    <row r="967" spans="1:37" ht="16.5" customHeight="1">
      <c r="A967" s="30"/>
      <c r="B967" s="31"/>
      <c r="C967" s="31"/>
      <c r="D967" s="31"/>
      <c r="E967" s="33"/>
      <c r="F967" s="34"/>
      <c r="G967" s="35"/>
      <c r="H967" s="36" t="str">
        <f t="shared" si="80"/>
        <v/>
      </c>
      <c r="I967" s="34"/>
      <c r="J967" s="35"/>
      <c r="K967" s="36" t="str">
        <f t="shared" si="81"/>
        <v/>
      </c>
      <c r="L967" s="34"/>
      <c r="M967" s="37" t="str">
        <f t="shared" si="82"/>
        <v xml:space="preserve"> </v>
      </c>
      <c r="N967" s="36" t="str">
        <f t="shared" si="83"/>
        <v xml:space="preserve"> </v>
      </c>
      <c r="O967" s="38" t="str">
        <f t="shared" si="84"/>
        <v xml:space="preserve"> </v>
      </c>
      <c r="P967" s="37" t="str">
        <f t="shared" si="85"/>
        <v xml:space="preserve"> </v>
      </c>
      <c r="Q967" s="36" t="str">
        <f t="shared" si="86"/>
        <v xml:space="preserve"> </v>
      </c>
      <c r="R967" s="29"/>
      <c r="S967" s="51"/>
      <c r="T967" s="72"/>
      <c r="U967" s="72"/>
      <c r="V967" s="72"/>
      <c r="W967" s="36"/>
      <c r="X967" s="37"/>
      <c r="Y967" s="37"/>
      <c r="Z967" s="36"/>
      <c r="AA967" s="37"/>
      <c r="AB967" s="37"/>
      <c r="AC967" s="36"/>
      <c r="AD967" s="37"/>
      <c r="AE967" s="37"/>
      <c r="AF967" s="36"/>
      <c r="AG967" s="72"/>
      <c r="AH967" s="37"/>
      <c r="AI967" s="36"/>
      <c r="AJ967" s="17"/>
      <c r="AK967" s="17"/>
    </row>
    <row r="968" spans="1:37" ht="16.5" customHeight="1">
      <c r="A968" s="30"/>
      <c r="B968" s="31"/>
      <c r="C968" s="31"/>
      <c r="D968" s="31"/>
      <c r="E968" s="33"/>
      <c r="F968" s="34"/>
      <c r="G968" s="35"/>
      <c r="H968" s="36" t="str">
        <f t="shared" si="80"/>
        <v/>
      </c>
      <c r="I968" s="34"/>
      <c r="J968" s="35"/>
      <c r="K968" s="36" t="str">
        <f t="shared" si="81"/>
        <v/>
      </c>
      <c r="L968" s="34"/>
      <c r="M968" s="37" t="str">
        <f t="shared" si="82"/>
        <v xml:space="preserve"> </v>
      </c>
      <c r="N968" s="36" t="str">
        <f t="shared" si="83"/>
        <v xml:space="preserve"> </v>
      </c>
      <c r="O968" s="38" t="str">
        <f t="shared" si="84"/>
        <v xml:space="preserve"> </v>
      </c>
      <c r="P968" s="37" t="str">
        <f t="shared" si="85"/>
        <v xml:space="preserve"> </v>
      </c>
      <c r="Q968" s="36" t="str">
        <f t="shared" si="86"/>
        <v xml:space="preserve"> </v>
      </c>
      <c r="R968" s="29"/>
      <c r="S968" s="30"/>
      <c r="T968" s="31"/>
      <c r="U968" s="31"/>
      <c r="V968" s="31"/>
      <c r="W968" s="33"/>
      <c r="X968" s="35"/>
      <c r="Y968" s="35"/>
      <c r="Z968" s="33"/>
      <c r="AA968" s="35"/>
      <c r="AB968" s="35"/>
      <c r="AC968" s="33"/>
      <c r="AD968" s="35"/>
      <c r="AE968" s="35"/>
      <c r="AF968" s="33"/>
      <c r="AG968" s="31"/>
      <c r="AH968" s="35"/>
      <c r="AI968" s="33"/>
      <c r="AJ968" s="29"/>
      <c r="AK968" s="17"/>
    </row>
    <row r="969" spans="1:37" ht="16.5" customHeight="1">
      <c r="A969" s="30"/>
      <c r="B969" s="31"/>
      <c r="C969" s="31"/>
      <c r="D969" s="31"/>
      <c r="E969" s="33"/>
      <c r="F969" s="34"/>
      <c r="G969" s="35"/>
      <c r="H969" s="36" t="str">
        <f t="shared" si="80"/>
        <v/>
      </c>
      <c r="I969" s="34"/>
      <c r="J969" s="35"/>
      <c r="K969" s="36" t="str">
        <f t="shared" si="81"/>
        <v/>
      </c>
      <c r="L969" s="34"/>
      <c r="M969" s="37" t="str">
        <f t="shared" si="82"/>
        <v xml:space="preserve"> </v>
      </c>
      <c r="N969" s="36" t="str">
        <f t="shared" si="83"/>
        <v xml:space="preserve"> </v>
      </c>
      <c r="O969" s="38" t="str">
        <f t="shared" si="84"/>
        <v xml:space="preserve"> </v>
      </c>
      <c r="P969" s="37" t="str">
        <f t="shared" si="85"/>
        <v xml:space="preserve"> </v>
      </c>
      <c r="Q969" s="36" t="str">
        <f t="shared" si="86"/>
        <v xml:space="preserve"> </v>
      </c>
      <c r="R969" s="29"/>
      <c r="S969" s="51"/>
      <c r="T969" s="72"/>
      <c r="U969" s="72"/>
      <c r="V969" s="72"/>
      <c r="W969" s="36"/>
      <c r="X969" s="37"/>
      <c r="Y969" s="37"/>
      <c r="Z969" s="36"/>
      <c r="AA969" s="37"/>
      <c r="AB969" s="37"/>
      <c r="AC969" s="36"/>
      <c r="AD969" s="37"/>
      <c r="AE969" s="37"/>
      <c r="AF969" s="36"/>
      <c r="AG969" s="72"/>
      <c r="AH969" s="37"/>
      <c r="AI969" s="36"/>
      <c r="AJ969" s="17"/>
      <c r="AK969" s="17"/>
    </row>
    <row r="970" spans="1:37" ht="16.5" customHeight="1">
      <c r="A970" s="30"/>
      <c r="B970" s="31"/>
      <c r="C970" s="31"/>
      <c r="D970" s="31"/>
      <c r="E970" s="33"/>
      <c r="F970" s="34"/>
      <c r="G970" s="35"/>
      <c r="H970" s="36" t="str">
        <f t="shared" si="80"/>
        <v/>
      </c>
      <c r="I970" s="34"/>
      <c r="J970" s="35"/>
      <c r="K970" s="36" t="str">
        <f t="shared" si="81"/>
        <v/>
      </c>
      <c r="L970" s="34"/>
      <c r="M970" s="37" t="str">
        <f t="shared" si="82"/>
        <v xml:space="preserve"> </v>
      </c>
      <c r="N970" s="36" t="str">
        <f t="shared" si="83"/>
        <v xml:space="preserve"> </v>
      </c>
      <c r="O970" s="38" t="str">
        <f t="shared" si="84"/>
        <v xml:space="preserve"> </v>
      </c>
      <c r="P970" s="37" t="str">
        <f t="shared" si="85"/>
        <v xml:space="preserve"> </v>
      </c>
      <c r="Q970" s="36" t="str">
        <f t="shared" si="86"/>
        <v xml:space="preserve"> </v>
      </c>
      <c r="R970" s="29"/>
      <c r="S970" s="30"/>
      <c r="T970" s="31"/>
      <c r="U970" s="31"/>
      <c r="V970" s="31"/>
      <c r="W970" s="33"/>
      <c r="X970" s="35"/>
      <c r="Y970" s="35"/>
      <c r="Z970" s="33"/>
      <c r="AA970" s="35"/>
      <c r="AB970" s="35"/>
      <c r="AC970" s="33"/>
      <c r="AD970" s="35"/>
      <c r="AE970" s="35"/>
      <c r="AF970" s="33"/>
      <c r="AG970" s="31"/>
      <c r="AH970" s="35"/>
      <c r="AI970" s="33"/>
      <c r="AJ970" s="29"/>
      <c r="AK970" s="17"/>
    </row>
    <row r="971" spans="1:37" ht="16.5" customHeight="1">
      <c r="A971" s="42"/>
      <c r="B971" s="31"/>
      <c r="C971" s="31"/>
      <c r="D971" s="31"/>
      <c r="E971" s="33"/>
      <c r="F971" s="34"/>
      <c r="G971" s="35"/>
      <c r="H971" s="36" t="str">
        <f t="shared" si="80"/>
        <v/>
      </c>
      <c r="I971" s="34"/>
      <c r="J971" s="35"/>
      <c r="K971" s="36" t="str">
        <f t="shared" si="81"/>
        <v/>
      </c>
      <c r="L971" s="34"/>
      <c r="M971" s="37" t="str">
        <f t="shared" si="82"/>
        <v xml:space="preserve"> </v>
      </c>
      <c r="N971" s="36" t="str">
        <f t="shared" si="83"/>
        <v xml:space="preserve"> </v>
      </c>
      <c r="O971" s="38" t="str">
        <f t="shared" si="84"/>
        <v xml:space="preserve"> </v>
      </c>
      <c r="P971" s="37" t="str">
        <f t="shared" si="85"/>
        <v xml:space="preserve"> </v>
      </c>
      <c r="Q971" s="36" t="str">
        <f t="shared" si="86"/>
        <v xml:space="preserve"> </v>
      </c>
      <c r="R971" s="48"/>
      <c r="S971" s="51"/>
      <c r="T971" s="72"/>
      <c r="U971" s="72"/>
      <c r="V971" s="72"/>
      <c r="W971" s="36"/>
      <c r="X971" s="37"/>
      <c r="Y971" s="37"/>
      <c r="Z971" s="36"/>
      <c r="AA971" s="37"/>
      <c r="AB971" s="37"/>
      <c r="AC971" s="36"/>
      <c r="AD971" s="37"/>
      <c r="AE971" s="37"/>
      <c r="AF971" s="36"/>
      <c r="AG971" s="72"/>
      <c r="AH971" s="37"/>
      <c r="AI971" s="36"/>
      <c r="AJ971" s="17"/>
      <c r="AK971" s="17"/>
    </row>
    <row r="972" spans="1:37" ht="16.5" customHeight="1">
      <c r="A972" s="8"/>
      <c r="B972" s="31"/>
      <c r="C972" s="31"/>
      <c r="D972" s="31"/>
      <c r="E972" s="33"/>
      <c r="F972" s="34"/>
      <c r="G972" s="35"/>
      <c r="H972" s="36" t="str">
        <f t="shared" si="80"/>
        <v/>
      </c>
      <c r="I972" s="34"/>
      <c r="J972" s="35"/>
      <c r="K972" s="36" t="str">
        <f t="shared" si="81"/>
        <v/>
      </c>
      <c r="L972" s="34"/>
      <c r="M972" s="37" t="str">
        <f t="shared" si="82"/>
        <v xml:space="preserve"> </v>
      </c>
      <c r="N972" s="36" t="str">
        <f t="shared" si="83"/>
        <v xml:space="preserve"> </v>
      </c>
      <c r="O972" s="38" t="str">
        <f t="shared" si="84"/>
        <v xml:space="preserve"> </v>
      </c>
      <c r="P972" s="37" t="str">
        <f t="shared" si="85"/>
        <v xml:space="preserve"> </v>
      </c>
      <c r="Q972" s="36" t="str">
        <f t="shared" si="86"/>
        <v xml:space="preserve"> </v>
      </c>
      <c r="R972" s="17"/>
      <c r="S972" s="42"/>
      <c r="T972" s="54"/>
      <c r="U972" s="54"/>
      <c r="V972" s="54"/>
      <c r="W972" s="75"/>
      <c r="X972" s="76"/>
      <c r="Y972" s="76"/>
      <c r="Z972" s="75"/>
      <c r="AA972" s="76"/>
      <c r="AB972" s="76"/>
      <c r="AC972" s="75"/>
      <c r="AD972" s="76"/>
      <c r="AE972" s="76"/>
      <c r="AF972" s="75"/>
      <c r="AG972" s="54"/>
      <c r="AH972" s="76"/>
      <c r="AI972" s="75"/>
      <c r="AJ972" s="48"/>
      <c r="AK972" s="77"/>
    </row>
    <row r="973" spans="1:37" ht="15.75" customHeight="1">
      <c r="A973" s="8"/>
      <c r="B973" s="31"/>
      <c r="C973" s="31"/>
      <c r="D973" s="31"/>
      <c r="E973" s="33"/>
      <c r="F973" s="34"/>
      <c r="G973" s="35"/>
      <c r="H973" s="36" t="str">
        <f t="shared" si="80"/>
        <v/>
      </c>
      <c r="I973" s="34"/>
      <c r="J973" s="35"/>
      <c r="K973" s="36" t="str">
        <f t="shared" si="81"/>
        <v/>
      </c>
      <c r="L973" s="34"/>
      <c r="M973" s="37" t="str">
        <f t="shared" si="82"/>
        <v xml:space="preserve"> </v>
      </c>
      <c r="N973" s="36" t="str">
        <f t="shared" si="83"/>
        <v xml:space="preserve"> </v>
      </c>
      <c r="O973" s="38" t="str">
        <f t="shared" si="84"/>
        <v xml:space="preserve"> </v>
      </c>
      <c r="P973" s="37" t="str">
        <f t="shared" si="85"/>
        <v xml:space="preserve"> </v>
      </c>
      <c r="Q973" s="36" t="str">
        <f t="shared" si="86"/>
        <v xml:space="preserve"> </v>
      </c>
      <c r="R973" s="17"/>
      <c r="S973" s="78"/>
      <c r="T973" s="55"/>
      <c r="U973" s="55"/>
      <c r="V973" s="55"/>
      <c r="W973" s="79"/>
      <c r="X973" s="80"/>
      <c r="Y973" s="80"/>
      <c r="Z973" s="79"/>
      <c r="AA973" s="80"/>
      <c r="AB973" s="80"/>
      <c r="AC973" s="79"/>
      <c r="AD973" s="80"/>
      <c r="AE973" s="80"/>
      <c r="AF973" s="79"/>
      <c r="AG973" s="55"/>
      <c r="AH973" s="80"/>
      <c r="AI973" s="79"/>
      <c r="AJ973" s="77"/>
      <c r="AK973" s="81"/>
    </row>
    <row r="974" spans="1:37" ht="15.75" customHeight="1">
      <c r="A974" s="51"/>
      <c r="B974" s="31"/>
      <c r="C974" s="31"/>
      <c r="D974" s="31"/>
      <c r="E974" s="33"/>
      <c r="F974" s="34"/>
      <c r="G974" s="35"/>
      <c r="H974" s="36" t="str">
        <f t="shared" si="80"/>
        <v/>
      </c>
      <c r="I974" s="34"/>
      <c r="J974" s="35"/>
      <c r="K974" s="36" t="str">
        <f t="shared" si="81"/>
        <v/>
      </c>
      <c r="L974" s="34"/>
      <c r="M974" s="37" t="str">
        <f t="shared" si="82"/>
        <v xml:space="preserve"> </v>
      </c>
      <c r="N974" s="36" t="str">
        <f t="shared" si="83"/>
        <v xml:space="preserve"> </v>
      </c>
      <c r="O974" s="38" t="str">
        <f t="shared" si="84"/>
        <v xml:space="preserve"> </v>
      </c>
      <c r="P974" s="37" t="str">
        <f t="shared" si="85"/>
        <v xml:space="preserve"> </v>
      </c>
      <c r="Q974" s="36" t="str">
        <f t="shared" si="86"/>
        <v xml:space="preserve"> </v>
      </c>
      <c r="R974" s="17"/>
      <c r="S974" s="30"/>
      <c r="T974" s="31"/>
      <c r="U974" s="31"/>
      <c r="V974" s="31"/>
      <c r="W974" s="33"/>
      <c r="X974" s="35"/>
      <c r="Y974" s="35"/>
      <c r="Z974" s="33"/>
      <c r="AA974" s="35"/>
      <c r="AB974" s="35"/>
      <c r="AC974" s="33"/>
      <c r="AD974" s="35"/>
      <c r="AE974" s="35"/>
      <c r="AF974" s="33"/>
      <c r="AG974" s="31"/>
      <c r="AH974" s="35"/>
      <c r="AI974" s="33"/>
      <c r="AJ974" s="29"/>
      <c r="AK974" s="82"/>
    </row>
    <row r="975" spans="1:37" ht="15.75" customHeight="1">
      <c r="A975" s="30"/>
      <c r="B975" s="31"/>
      <c r="C975" s="31"/>
      <c r="D975" s="31"/>
      <c r="E975" s="33"/>
      <c r="F975" s="34"/>
      <c r="G975" s="35"/>
      <c r="H975" s="36" t="str">
        <f t="shared" si="80"/>
        <v/>
      </c>
      <c r="I975" s="34"/>
      <c r="J975" s="35"/>
      <c r="K975" s="36" t="str">
        <f t="shared" si="81"/>
        <v/>
      </c>
      <c r="L975" s="34"/>
      <c r="M975" s="37" t="str">
        <f t="shared" si="82"/>
        <v xml:space="preserve"> </v>
      </c>
      <c r="N975" s="36" t="str">
        <f t="shared" si="83"/>
        <v xml:space="preserve"> </v>
      </c>
      <c r="O975" s="38" t="str">
        <f t="shared" si="84"/>
        <v xml:space="preserve"> </v>
      </c>
      <c r="P975" s="37" t="str">
        <f t="shared" si="85"/>
        <v xml:space="preserve"> </v>
      </c>
      <c r="Q975" s="36" t="str">
        <f t="shared" si="86"/>
        <v xml:space="preserve"> </v>
      </c>
      <c r="R975" s="29"/>
      <c r="S975" s="51"/>
      <c r="T975" s="72"/>
      <c r="U975" s="72"/>
      <c r="V975" s="72"/>
      <c r="W975" s="36"/>
      <c r="X975" s="37"/>
      <c r="Y975" s="37"/>
      <c r="Z975" s="36"/>
      <c r="AA975" s="37"/>
      <c r="AB975" s="37"/>
      <c r="AC975" s="36"/>
      <c r="AD975" s="37"/>
      <c r="AE975" s="37"/>
      <c r="AF975" s="36"/>
      <c r="AG975" s="72"/>
      <c r="AH975" s="37"/>
      <c r="AI975" s="36"/>
      <c r="AJ975" s="17"/>
      <c r="AK975" s="17"/>
    </row>
    <row r="976" spans="1:37" ht="15.75" customHeight="1">
      <c r="A976" s="51"/>
      <c r="B976" s="31"/>
      <c r="C976" s="31"/>
      <c r="D976" s="31"/>
      <c r="E976" s="33"/>
      <c r="F976" s="34"/>
      <c r="G976" s="35"/>
      <c r="H976" s="36" t="str">
        <f t="shared" si="80"/>
        <v/>
      </c>
      <c r="I976" s="34"/>
      <c r="J976" s="35"/>
      <c r="K976" s="36" t="str">
        <f t="shared" si="81"/>
        <v/>
      </c>
      <c r="L976" s="34"/>
      <c r="M976" s="37" t="str">
        <f t="shared" si="82"/>
        <v xml:space="preserve"> </v>
      </c>
      <c r="N976" s="36" t="str">
        <f t="shared" si="83"/>
        <v xml:space="preserve"> </v>
      </c>
      <c r="O976" s="38" t="str">
        <f t="shared" si="84"/>
        <v xml:space="preserve"> </v>
      </c>
      <c r="P976" s="37" t="str">
        <f t="shared" si="85"/>
        <v xml:space="preserve"> </v>
      </c>
      <c r="Q976" s="36" t="str">
        <f t="shared" si="86"/>
        <v xml:space="preserve"> </v>
      </c>
      <c r="R976" s="17"/>
      <c r="S976" s="30"/>
      <c r="T976" s="31"/>
      <c r="U976" s="31"/>
      <c r="V976" s="31"/>
      <c r="W976" s="33"/>
      <c r="X976" s="35"/>
      <c r="Y976" s="35"/>
      <c r="Z976" s="33"/>
      <c r="AA976" s="35"/>
      <c r="AB976" s="35"/>
      <c r="AC976" s="33"/>
      <c r="AD976" s="35"/>
      <c r="AE976" s="35"/>
      <c r="AF976" s="33"/>
      <c r="AG976" s="31"/>
      <c r="AH976" s="35"/>
      <c r="AI976" s="33"/>
      <c r="AJ976" s="29"/>
      <c r="AK976" s="17"/>
    </row>
    <row r="977" spans="1:37" ht="15.75" customHeight="1">
      <c r="A977" s="30"/>
      <c r="B977" s="31"/>
      <c r="C977" s="31"/>
      <c r="D977" s="31"/>
      <c r="E977" s="33"/>
      <c r="F977" s="34"/>
      <c r="G977" s="35"/>
      <c r="H977" s="36" t="str">
        <f t="shared" si="80"/>
        <v/>
      </c>
      <c r="I977" s="34"/>
      <c r="J977" s="35"/>
      <c r="K977" s="36" t="str">
        <f t="shared" si="81"/>
        <v/>
      </c>
      <c r="L977" s="34"/>
      <c r="M977" s="37" t="str">
        <f t="shared" si="82"/>
        <v xml:space="preserve"> </v>
      </c>
      <c r="N977" s="36" t="str">
        <f t="shared" si="83"/>
        <v xml:space="preserve"> </v>
      </c>
      <c r="O977" s="38" t="str">
        <f t="shared" si="84"/>
        <v xml:space="preserve"> </v>
      </c>
      <c r="P977" s="37" t="str">
        <f t="shared" si="85"/>
        <v xml:space="preserve"> </v>
      </c>
      <c r="Q977" s="36" t="str">
        <f t="shared" si="86"/>
        <v xml:space="preserve"> </v>
      </c>
      <c r="R977" s="29"/>
      <c r="S977" s="51"/>
      <c r="T977" s="72"/>
      <c r="U977" s="72"/>
      <c r="V977" s="72"/>
      <c r="W977" s="36"/>
      <c r="X977" s="37"/>
      <c r="Y977" s="37"/>
      <c r="Z977" s="36"/>
      <c r="AA977" s="37"/>
      <c r="AB977" s="37"/>
      <c r="AC977" s="36"/>
      <c r="AD977" s="37"/>
      <c r="AE977" s="37"/>
      <c r="AF977" s="36"/>
      <c r="AG977" s="72"/>
      <c r="AH977" s="37"/>
      <c r="AI977" s="36"/>
      <c r="AJ977" s="17"/>
      <c r="AK977" s="17"/>
    </row>
    <row r="978" spans="1:37" ht="15.75" customHeight="1">
      <c r="A978" s="8"/>
      <c r="B978" s="31"/>
      <c r="C978" s="31"/>
      <c r="D978" s="31"/>
      <c r="E978" s="33"/>
      <c r="F978" s="34"/>
      <c r="G978" s="35"/>
      <c r="H978" s="36" t="str">
        <f t="shared" si="80"/>
        <v/>
      </c>
      <c r="I978" s="34"/>
      <c r="J978" s="35"/>
      <c r="K978" s="36" t="str">
        <f t="shared" si="81"/>
        <v/>
      </c>
      <c r="L978" s="34"/>
      <c r="M978" s="37" t="str">
        <f t="shared" si="82"/>
        <v xml:space="preserve"> </v>
      </c>
      <c r="N978" s="36" t="str">
        <f t="shared" si="83"/>
        <v xml:space="preserve"> </v>
      </c>
      <c r="O978" s="38" t="str">
        <f t="shared" si="84"/>
        <v xml:space="preserve"> </v>
      </c>
      <c r="P978" s="37" t="str">
        <f t="shared" si="85"/>
        <v xml:space="preserve"> </v>
      </c>
      <c r="Q978" s="36" t="str">
        <f t="shared" si="86"/>
        <v xml:space="preserve"> </v>
      </c>
      <c r="R978" s="57"/>
      <c r="S978" s="30"/>
      <c r="T978" s="31"/>
      <c r="U978" s="31"/>
      <c r="V978" s="31"/>
      <c r="W978" s="33"/>
      <c r="X978" s="35"/>
      <c r="Y978" s="35"/>
      <c r="Z978" s="33"/>
      <c r="AA978" s="35"/>
      <c r="AB978" s="35"/>
      <c r="AC978" s="33"/>
      <c r="AD978" s="35"/>
      <c r="AE978" s="35"/>
      <c r="AF978" s="33"/>
      <c r="AG978" s="31"/>
      <c r="AH978" s="35"/>
      <c r="AI978" s="33"/>
      <c r="AJ978" s="29"/>
      <c r="AK978" s="17"/>
    </row>
    <row r="979" spans="1:37" ht="15.75" customHeight="1">
      <c r="A979" s="8"/>
      <c r="B979" s="31"/>
      <c r="C979" s="31"/>
      <c r="D979" s="31"/>
      <c r="E979" s="33"/>
      <c r="F979" s="34"/>
      <c r="G979" s="35"/>
      <c r="H979" s="36" t="str">
        <f t="shared" si="80"/>
        <v/>
      </c>
      <c r="I979" s="34"/>
      <c r="J979" s="35"/>
      <c r="K979" s="36" t="str">
        <f t="shared" si="81"/>
        <v/>
      </c>
      <c r="L979" s="34"/>
      <c r="M979" s="37" t="str">
        <f t="shared" si="82"/>
        <v xml:space="preserve"> </v>
      </c>
      <c r="N979" s="36" t="str">
        <f t="shared" si="83"/>
        <v xml:space="preserve"> </v>
      </c>
      <c r="O979" s="38" t="str">
        <f t="shared" si="84"/>
        <v xml:space="preserve"> </v>
      </c>
      <c r="P979" s="37" t="str">
        <f t="shared" si="85"/>
        <v xml:space="preserve"> </v>
      </c>
      <c r="Q979" s="36" t="str">
        <f t="shared" si="86"/>
        <v xml:space="preserve"> </v>
      </c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</row>
    <row r="980" spans="1:37" ht="15.75" customHeight="1">
      <c r="A980" s="8"/>
      <c r="B980" s="31"/>
      <c r="C980" s="31"/>
      <c r="D980" s="31"/>
      <c r="E980" s="33"/>
      <c r="F980" s="34"/>
      <c r="G980" s="35"/>
      <c r="H980" s="36" t="str">
        <f t="shared" si="80"/>
        <v/>
      </c>
      <c r="I980" s="34"/>
      <c r="J980" s="35"/>
      <c r="K980" s="36" t="str">
        <f t="shared" si="81"/>
        <v/>
      </c>
      <c r="L980" s="34"/>
      <c r="M980" s="37" t="str">
        <f t="shared" si="82"/>
        <v xml:space="preserve"> </v>
      </c>
      <c r="N980" s="36" t="str">
        <f t="shared" si="83"/>
        <v xml:space="preserve"> </v>
      </c>
      <c r="O980" s="38" t="str">
        <f t="shared" si="84"/>
        <v xml:space="preserve"> </v>
      </c>
      <c r="P980" s="37" t="str">
        <f t="shared" si="85"/>
        <v xml:space="preserve"> </v>
      </c>
      <c r="Q980" s="36" t="str">
        <f t="shared" si="86"/>
        <v xml:space="preserve"> </v>
      </c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</row>
    <row r="981" spans="1:37" ht="15" customHeight="1">
      <c r="A981" s="8"/>
      <c r="B981" s="31"/>
      <c r="C981" s="31"/>
      <c r="D981" s="31"/>
      <c r="E981" s="33"/>
      <c r="F981" s="34"/>
      <c r="G981" s="35"/>
      <c r="H981" s="36" t="str">
        <f t="shared" si="80"/>
        <v/>
      </c>
      <c r="I981" s="34"/>
      <c r="J981" s="35"/>
      <c r="K981" s="36" t="str">
        <f t="shared" si="81"/>
        <v/>
      </c>
      <c r="L981" s="34"/>
      <c r="M981" s="37" t="str">
        <f t="shared" si="82"/>
        <v xml:space="preserve"> </v>
      </c>
      <c r="N981" s="36" t="str">
        <f t="shared" si="83"/>
        <v xml:space="preserve"> </v>
      </c>
      <c r="O981" s="38" t="str">
        <f t="shared" si="84"/>
        <v xml:space="preserve"> </v>
      </c>
      <c r="P981" s="37" t="str">
        <f t="shared" si="85"/>
        <v xml:space="preserve"> </v>
      </c>
      <c r="Q981" s="36" t="str">
        <f t="shared" si="86"/>
        <v xml:space="preserve"> </v>
      </c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</row>
    <row r="982" spans="1:37" ht="15" customHeight="1">
      <c r="B982" s="31"/>
      <c r="C982" s="31"/>
      <c r="D982" s="31"/>
      <c r="E982" s="33"/>
      <c r="F982" s="34"/>
      <c r="G982" s="35"/>
      <c r="H982" s="36" t="str">
        <f t="shared" si="80"/>
        <v/>
      </c>
      <c r="I982" s="34"/>
      <c r="J982" s="35"/>
      <c r="K982" s="36" t="str">
        <f t="shared" si="81"/>
        <v/>
      </c>
      <c r="L982" s="34"/>
      <c r="M982" s="37" t="str">
        <f t="shared" si="82"/>
        <v xml:space="preserve"> </v>
      </c>
      <c r="N982" s="36" t="str">
        <f t="shared" si="83"/>
        <v xml:space="preserve"> </v>
      </c>
      <c r="O982" s="38" t="str">
        <f t="shared" si="84"/>
        <v xml:space="preserve"> </v>
      </c>
      <c r="P982" s="37" t="str">
        <f t="shared" si="85"/>
        <v xml:space="preserve"> </v>
      </c>
      <c r="Q982" s="36" t="str">
        <f t="shared" si="86"/>
        <v xml:space="preserve"> </v>
      </c>
    </row>
    <row r="983" spans="1:37" ht="15" customHeight="1">
      <c r="B983" s="31"/>
      <c r="C983" s="31"/>
      <c r="D983" s="31"/>
      <c r="E983" s="33"/>
      <c r="F983" s="34"/>
      <c r="G983" s="35"/>
      <c r="H983" s="36" t="str">
        <f t="shared" si="80"/>
        <v/>
      </c>
      <c r="I983" s="34"/>
      <c r="J983" s="35"/>
      <c r="K983" s="36" t="str">
        <f t="shared" si="81"/>
        <v/>
      </c>
      <c r="L983" s="34"/>
      <c r="M983" s="37" t="str">
        <f t="shared" si="82"/>
        <v xml:space="preserve"> </v>
      </c>
      <c r="N983" s="36" t="str">
        <f t="shared" si="83"/>
        <v xml:space="preserve"> </v>
      </c>
      <c r="O983" s="38" t="str">
        <f t="shared" si="84"/>
        <v xml:space="preserve"> </v>
      </c>
      <c r="P983" s="37" t="str">
        <f t="shared" si="85"/>
        <v xml:space="preserve"> </v>
      </c>
      <c r="Q983" s="36" t="str">
        <f t="shared" si="86"/>
        <v xml:space="preserve"> </v>
      </c>
    </row>
    <row r="984" spans="1:37" ht="15" customHeight="1">
      <c r="B984" s="31"/>
      <c r="C984" s="31"/>
      <c r="D984" s="31"/>
      <c r="E984" s="33"/>
      <c r="F984" s="34"/>
      <c r="G984" s="35"/>
      <c r="H984" s="36" t="str">
        <f t="shared" si="80"/>
        <v/>
      </c>
      <c r="I984" s="34"/>
      <c r="J984" s="35"/>
      <c r="K984" s="36" t="str">
        <f t="shared" si="81"/>
        <v/>
      </c>
      <c r="L984" s="34"/>
      <c r="M984" s="37" t="str">
        <f t="shared" si="82"/>
        <v xml:space="preserve"> </v>
      </c>
      <c r="N984" s="36" t="str">
        <f t="shared" si="83"/>
        <v xml:space="preserve"> </v>
      </c>
      <c r="O984" s="38" t="str">
        <f t="shared" si="84"/>
        <v xml:space="preserve"> </v>
      </c>
      <c r="P984" s="37" t="str">
        <f t="shared" si="85"/>
        <v xml:space="preserve"> </v>
      </c>
      <c r="Q984" s="36" t="str">
        <f t="shared" si="86"/>
        <v xml:space="preserve"> </v>
      </c>
    </row>
    <row r="985" spans="1:37" ht="15" customHeight="1">
      <c r="B985" s="31"/>
      <c r="C985" s="31"/>
      <c r="D985" s="31"/>
      <c r="E985" s="33"/>
      <c r="F985" s="34"/>
      <c r="G985" s="35"/>
      <c r="H985" s="36" t="str">
        <f t="shared" si="80"/>
        <v/>
      </c>
      <c r="I985" s="34"/>
      <c r="J985" s="35"/>
      <c r="K985" s="36" t="str">
        <f t="shared" si="81"/>
        <v/>
      </c>
      <c r="L985" s="34"/>
      <c r="M985" s="37" t="str">
        <f t="shared" si="82"/>
        <v xml:space="preserve"> </v>
      </c>
      <c r="N985" s="36" t="str">
        <f t="shared" si="83"/>
        <v xml:space="preserve"> </v>
      </c>
      <c r="O985" s="38" t="str">
        <f t="shared" si="84"/>
        <v xml:space="preserve"> </v>
      </c>
      <c r="P985" s="37" t="str">
        <f t="shared" si="85"/>
        <v xml:space="preserve"> </v>
      </c>
      <c r="Q985" s="36" t="str">
        <f t="shared" si="86"/>
        <v xml:space="preserve"> </v>
      </c>
    </row>
    <row r="986" spans="1:37" ht="15" customHeight="1">
      <c r="B986" s="31"/>
      <c r="C986" s="31"/>
      <c r="D986" s="31"/>
      <c r="E986" s="33"/>
      <c r="F986" s="34"/>
      <c r="G986" s="35"/>
      <c r="H986" s="36" t="str">
        <f t="shared" si="80"/>
        <v/>
      </c>
      <c r="I986" s="34"/>
      <c r="J986" s="35"/>
      <c r="K986" s="36" t="str">
        <f t="shared" si="81"/>
        <v/>
      </c>
      <c r="L986" s="34"/>
      <c r="M986" s="37" t="str">
        <f t="shared" si="82"/>
        <v xml:space="preserve"> </v>
      </c>
      <c r="N986" s="36" t="str">
        <f t="shared" si="83"/>
        <v xml:space="preserve"> </v>
      </c>
      <c r="O986" s="38" t="str">
        <f t="shared" si="84"/>
        <v xml:space="preserve"> </v>
      </c>
      <c r="P986" s="37" t="str">
        <f t="shared" si="85"/>
        <v xml:space="preserve"> </v>
      </c>
      <c r="Q986" s="36" t="str">
        <f t="shared" si="86"/>
        <v xml:space="preserve"> </v>
      </c>
    </row>
    <row r="987" spans="1:37" ht="15" customHeight="1">
      <c r="B987" s="31"/>
      <c r="C987" s="31"/>
      <c r="D987" s="31"/>
      <c r="E987" s="33"/>
      <c r="F987" s="34"/>
      <c r="G987" s="35" t="s">
        <v>152</v>
      </c>
      <c r="H987" s="36" t="str">
        <f t="shared" si="80"/>
        <v/>
      </c>
      <c r="I987" s="34"/>
      <c r="J987" s="35"/>
      <c r="K987" s="36" t="str">
        <f t="shared" si="81"/>
        <v/>
      </c>
      <c r="L987" s="34"/>
      <c r="M987" s="37" t="str">
        <f t="shared" si="82"/>
        <v xml:space="preserve"> </v>
      </c>
      <c r="N987" s="36" t="str">
        <f t="shared" si="83"/>
        <v xml:space="preserve"> </v>
      </c>
      <c r="O987" s="38" t="str">
        <f t="shared" si="84"/>
        <v xml:space="preserve"> </v>
      </c>
      <c r="P987" s="37" t="str">
        <f t="shared" si="85"/>
        <v xml:space="preserve"> </v>
      </c>
      <c r="Q987" s="36" t="str">
        <f t="shared" si="86"/>
        <v xml:space="preserve"> </v>
      </c>
    </row>
    <row r="988" spans="1:37" ht="15" customHeight="1">
      <c r="B988" s="31"/>
      <c r="C988" s="31"/>
      <c r="D988" s="31"/>
      <c r="E988" s="33"/>
      <c r="F988" s="34"/>
      <c r="G988" s="35"/>
      <c r="H988" s="36" t="str">
        <f t="shared" si="80"/>
        <v/>
      </c>
      <c r="I988" s="34"/>
      <c r="J988" s="35"/>
      <c r="K988" s="36" t="str">
        <f t="shared" si="81"/>
        <v/>
      </c>
      <c r="L988" s="34"/>
      <c r="M988" s="37" t="str">
        <f t="shared" si="82"/>
        <v xml:space="preserve"> </v>
      </c>
      <c r="N988" s="36" t="str">
        <f t="shared" si="83"/>
        <v xml:space="preserve"> </v>
      </c>
      <c r="O988" s="38" t="str">
        <f t="shared" si="84"/>
        <v xml:space="preserve"> </v>
      </c>
      <c r="P988" s="37" t="str">
        <f t="shared" si="85"/>
        <v xml:space="preserve"> </v>
      </c>
      <c r="Q988" s="36" t="str">
        <f t="shared" si="86"/>
        <v xml:space="preserve"> </v>
      </c>
    </row>
    <row r="989" spans="1:37" ht="15" customHeight="1">
      <c r="B989" s="31"/>
      <c r="C989" s="31"/>
      <c r="D989" s="31"/>
      <c r="E989" s="33"/>
      <c r="F989" s="34"/>
      <c r="G989" s="35"/>
      <c r="H989" s="36" t="str">
        <f t="shared" si="80"/>
        <v/>
      </c>
      <c r="I989" s="34"/>
      <c r="J989" s="35"/>
      <c r="K989" s="36" t="str">
        <f t="shared" si="81"/>
        <v/>
      </c>
      <c r="L989" s="34"/>
      <c r="M989" s="37" t="str">
        <f t="shared" si="82"/>
        <v xml:space="preserve"> </v>
      </c>
      <c r="N989" s="36" t="str">
        <f t="shared" si="83"/>
        <v xml:space="preserve"> </v>
      </c>
      <c r="O989" s="38" t="str">
        <f t="shared" si="84"/>
        <v xml:space="preserve"> </v>
      </c>
      <c r="P989" s="37" t="str">
        <f t="shared" si="85"/>
        <v xml:space="preserve"> </v>
      </c>
      <c r="Q989" s="36" t="str">
        <f t="shared" si="86"/>
        <v xml:space="preserve"> </v>
      </c>
    </row>
    <row r="990" spans="1:37" ht="15" customHeight="1">
      <c r="B990" s="31"/>
      <c r="C990" s="31"/>
      <c r="D990" s="31"/>
      <c r="E990" s="33"/>
      <c r="F990" s="34"/>
      <c r="G990" s="35"/>
      <c r="H990" s="36" t="str">
        <f t="shared" si="80"/>
        <v/>
      </c>
      <c r="I990" s="34"/>
      <c r="J990" s="35"/>
      <c r="K990" s="36" t="str">
        <f t="shared" si="81"/>
        <v/>
      </c>
      <c r="L990" s="34"/>
      <c r="M990" s="37" t="str">
        <f t="shared" si="82"/>
        <v xml:space="preserve"> </v>
      </c>
      <c r="N990" s="36" t="str">
        <f t="shared" si="83"/>
        <v xml:space="preserve"> </v>
      </c>
      <c r="O990" s="38" t="str">
        <f t="shared" si="84"/>
        <v xml:space="preserve"> </v>
      </c>
      <c r="P990" s="37" t="str">
        <f t="shared" si="85"/>
        <v xml:space="preserve"> </v>
      </c>
      <c r="Q990" s="36" t="str">
        <f t="shared" si="86"/>
        <v xml:space="preserve"> </v>
      </c>
    </row>
    <row r="991" spans="1:37" ht="15" customHeight="1">
      <c r="B991" s="31"/>
      <c r="C991" s="31"/>
      <c r="D991" s="31"/>
      <c r="E991" s="33"/>
      <c r="F991" s="34"/>
      <c r="G991" s="35"/>
      <c r="H991" s="36" t="str">
        <f t="shared" si="80"/>
        <v/>
      </c>
      <c r="I991" s="34"/>
      <c r="J991" s="35"/>
      <c r="K991" s="36" t="str">
        <f t="shared" si="81"/>
        <v/>
      </c>
      <c r="L991" s="34"/>
      <c r="M991" s="37" t="str">
        <f t="shared" si="82"/>
        <v xml:space="preserve"> </v>
      </c>
      <c r="N991" s="36" t="str">
        <f t="shared" si="83"/>
        <v xml:space="preserve"> </v>
      </c>
      <c r="O991" s="38" t="str">
        <f t="shared" si="84"/>
        <v xml:space="preserve"> </v>
      </c>
      <c r="P991" s="37" t="str">
        <f t="shared" si="85"/>
        <v xml:space="preserve"> </v>
      </c>
      <c r="Q991" s="36" t="str">
        <f t="shared" si="86"/>
        <v xml:space="preserve"> </v>
      </c>
    </row>
    <row r="992" spans="1:37" ht="15" customHeight="1">
      <c r="B992" s="31"/>
      <c r="C992" s="31"/>
      <c r="D992" s="31"/>
      <c r="E992" s="33"/>
      <c r="F992" s="34"/>
      <c r="G992" s="35"/>
      <c r="H992" s="36" t="str">
        <f t="shared" si="80"/>
        <v/>
      </c>
      <c r="I992" s="34"/>
      <c r="J992" s="35"/>
      <c r="K992" s="36" t="str">
        <f t="shared" si="81"/>
        <v/>
      </c>
      <c r="L992" s="34"/>
      <c r="M992" s="37" t="str">
        <f t="shared" si="82"/>
        <v xml:space="preserve"> </v>
      </c>
      <c r="N992" s="36" t="str">
        <f t="shared" si="83"/>
        <v xml:space="preserve"> </v>
      </c>
      <c r="O992" s="38" t="str">
        <f t="shared" si="84"/>
        <v xml:space="preserve"> </v>
      </c>
      <c r="P992" s="37" t="str">
        <f t="shared" si="85"/>
        <v xml:space="preserve"> </v>
      </c>
      <c r="Q992" s="36" t="str">
        <f t="shared" si="86"/>
        <v xml:space="preserve"> </v>
      </c>
    </row>
    <row r="993" spans="2:17" ht="15" customHeight="1">
      <c r="B993" s="31"/>
      <c r="C993" s="31"/>
      <c r="D993" s="31"/>
      <c r="E993" s="33"/>
      <c r="F993" s="34"/>
      <c r="G993" s="35"/>
      <c r="H993" s="36" t="str">
        <f t="shared" si="80"/>
        <v/>
      </c>
      <c r="I993" s="34"/>
      <c r="J993" s="35"/>
      <c r="K993" s="36" t="str">
        <f t="shared" si="81"/>
        <v/>
      </c>
      <c r="L993" s="34"/>
      <c r="M993" s="37" t="str">
        <f t="shared" si="82"/>
        <v xml:space="preserve"> </v>
      </c>
      <c r="N993" s="36" t="str">
        <f t="shared" si="83"/>
        <v xml:space="preserve"> </v>
      </c>
      <c r="O993" s="38" t="str">
        <f t="shared" si="84"/>
        <v xml:space="preserve"> </v>
      </c>
      <c r="P993" s="37" t="str">
        <f t="shared" si="85"/>
        <v xml:space="preserve"> </v>
      </c>
      <c r="Q993" s="36" t="str">
        <f t="shared" si="86"/>
        <v xml:space="preserve"> </v>
      </c>
    </row>
    <row r="994" spans="2:17" ht="15" customHeight="1">
      <c r="B994" s="31"/>
      <c r="C994" s="31"/>
      <c r="D994" s="31"/>
      <c r="E994" s="33"/>
      <c r="F994" s="34"/>
      <c r="G994" s="35"/>
      <c r="H994" s="36" t="str">
        <f t="shared" si="80"/>
        <v/>
      </c>
      <c r="I994" s="34"/>
      <c r="J994" s="35"/>
      <c r="K994" s="36" t="str">
        <f t="shared" si="81"/>
        <v/>
      </c>
      <c r="L994" s="34"/>
      <c r="M994" s="37" t="str">
        <f t="shared" si="82"/>
        <v xml:space="preserve"> </v>
      </c>
      <c r="N994" s="36" t="str">
        <f t="shared" si="83"/>
        <v xml:space="preserve"> </v>
      </c>
      <c r="O994" s="38" t="str">
        <f t="shared" si="84"/>
        <v xml:space="preserve"> </v>
      </c>
      <c r="P994" s="37" t="str">
        <f t="shared" si="85"/>
        <v xml:space="preserve"> </v>
      </c>
      <c r="Q994" s="36" t="str">
        <f t="shared" si="86"/>
        <v xml:space="preserve"> </v>
      </c>
    </row>
    <row r="995" spans="2:17" ht="15" customHeight="1">
      <c r="B995" s="31"/>
      <c r="C995" s="31"/>
      <c r="D995" s="31"/>
      <c r="E995" s="33"/>
      <c r="F995" s="34"/>
      <c r="G995" s="35"/>
      <c r="H995" s="36" t="str">
        <f t="shared" si="80"/>
        <v/>
      </c>
      <c r="I995" s="34"/>
      <c r="J995" s="35"/>
      <c r="K995" s="36" t="str">
        <f t="shared" si="81"/>
        <v/>
      </c>
      <c r="L995" s="34"/>
      <c r="M995" s="37" t="str">
        <f t="shared" si="82"/>
        <v xml:space="preserve"> </v>
      </c>
      <c r="N995" s="36" t="str">
        <f t="shared" si="83"/>
        <v xml:space="preserve"> </v>
      </c>
      <c r="O995" s="38" t="str">
        <f t="shared" si="84"/>
        <v xml:space="preserve"> </v>
      </c>
      <c r="P995" s="37" t="str">
        <f t="shared" si="85"/>
        <v xml:space="preserve"> </v>
      </c>
      <c r="Q995" s="36" t="str">
        <f t="shared" si="86"/>
        <v xml:space="preserve"> </v>
      </c>
    </row>
    <row r="996" spans="2:17" ht="15" customHeight="1">
      <c r="B996" s="31"/>
      <c r="C996" s="31"/>
      <c r="D996" s="31"/>
      <c r="E996" s="33"/>
      <c r="F996" s="34"/>
      <c r="G996" s="35"/>
      <c r="H996" s="36" t="str">
        <f t="shared" si="80"/>
        <v/>
      </c>
      <c r="I996" s="34"/>
      <c r="J996" s="35"/>
      <c r="K996" s="36" t="str">
        <f t="shared" si="81"/>
        <v/>
      </c>
      <c r="L996" s="34"/>
      <c r="M996" s="37" t="str">
        <f t="shared" si="82"/>
        <v xml:space="preserve"> </v>
      </c>
      <c r="N996" s="36" t="str">
        <f t="shared" si="83"/>
        <v xml:space="preserve"> </v>
      </c>
      <c r="O996" s="38" t="str">
        <f t="shared" ref="O996:O997" si="87">IF(((F995+I996)-L996)=0," ",(F995+I996)-L996)</f>
        <v xml:space="preserve"> </v>
      </c>
      <c r="P996" s="37" t="str">
        <f t="shared" si="85"/>
        <v xml:space="preserve"> </v>
      </c>
      <c r="Q996" s="36" t="str">
        <f t="shared" si="86"/>
        <v xml:space="preserve"> </v>
      </c>
    </row>
    <row r="997" spans="2:17" ht="15" customHeight="1">
      <c r="B997" s="31"/>
      <c r="C997" s="31"/>
      <c r="D997" s="31"/>
      <c r="E997" s="33"/>
      <c r="F997" s="34"/>
      <c r="G997" s="35"/>
      <c r="H997" s="36" t="str">
        <f t="shared" si="80"/>
        <v/>
      </c>
      <c r="I997" s="34"/>
      <c r="J997" s="35"/>
      <c r="K997" s="36" t="str">
        <f t="shared" si="81"/>
        <v/>
      </c>
      <c r="L997" s="34"/>
      <c r="M997" s="37" t="str">
        <f t="shared" si="82"/>
        <v xml:space="preserve"> </v>
      </c>
      <c r="N997" s="36" t="str">
        <f t="shared" si="83"/>
        <v xml:space="preserve"> </v>
      </c>
      <c r="O997" s="38" t="str">
        <f t="shared" si="87"/>
        <v xml:space="preserve"> </v>
      </c>
      <c r="P997" s="37" t="str">
        <f t="shared" si="85"/>
        <v xml:space="preserve"> </v>
      </c>
      <c r="Q997" s="36" t="str">
        <f t="shared" si="86"/>
        <v xml:space="preserve"> </v>
      </c>
    </row>
    <row r="998" spans="2:17" ht="15" customHeight="1">
      <c r="B998" s="31"/>
      <c r="C998" s="31"/>
      <c r="D998" s="31"/>
      <c r="E998" s="33"/>
      <c r="F998" s="41"/>
      <c r="G998" s="35" t="s">
        <v>152</v>
      </c>
      <c r="H998" s="36" t="str">
        <f t="shared" si="80"/>
        <v/>
      </c>
      <c r="I998" s="41"/>
      <c r="J998" s="35"/>
      <c r="K998" s="36" t="str">
        <f t="shared" si="81"/>
        <v/>
      </c>
      <c r="L998" s="35"/>
      <c r="M998" s="37" t="str">
        <f t="shared" si="82"/>
        <v xml:space="preserve"> </v>
      </c>
      <c r="N998" s="36" t="str">
        <f t="shared" si="83"/>
        <v xml:space="preserve"> </v>
      </c>
      <c r="O998" s="38" t="str">
        <f t="shared" ref="O998:O999" si="88">IF(((F998+I998)-L998)=0," ",(F998+I998)-L998)</f>
        <v xml:space="preserve"> </v>
      </c>
      <c r="P998" s="37" t="str">
        <f t="shared" si="85"/>
        <v xml:space="preserve"> </v>
      </c>
      <c r="Q998" s="36" t="str">
        <f t="shared" si="86"/>
        <v xml:space="preserve"> </v>
      </c>
    </row>
    <row r="999" spans="2:17" ht="15" customHeight="1">
      <c r="B999" s="31"/>
      <c r="C999" s="31"/>
      <c r="D999" s="31"/>
      <c r="E999" s="33"/>
      <c r="F999" s="41"/>
      <c r="G999" s="35" t="s">
        <v>152</v>
      </c>
      <c r="H999" s="36" t="str">
        <f t="shared" si="80"/>
        <v/>
      </c>
      <c r="I999" s="41"/>
      <c r="J999" s="35"/>
      <c r="K999" s="36" t="str">
        <f t="shared" si="81"/>
        <v/>
      </c>
      <c r="L999" s="35"/>
      <c r="M999" s="37" t="str">
        <f t="shared" si="82"/>
        <v xml:space="preserve"> </v>
      </c>
      <c r="N999" s="36" t="str">
        <f t="shared" si="83"/>
        <v xml:space="preserve"> </v>
      </c>
      <c r="O999" s="38" t="str">
        <f t="shared" si="88"/>
        <v xml:space="preserve"> </v>
      </c>
      <c r="P999" s="37" t="str">
        <f t="shared" si="85"/>
        <v xml:space="preserve"> </v>
      </c>
      <c r="Q999" s="36" t="str">
        <f t="shared" si="86"/>
        <v xml:space="preserve"> </v>
      </c>
    </row>
    <row r="1000" spans="2:17" ht="15" customHeight="1">
      <c r="B1000" s="40"/>
      <c r="C1000" s="40"/>
      <c r="D1000" s="40"/>
      <c r="E1000" s="44" t="s">
        <v>153</v>
      </c>
      <c r="F1000" s="45" t="s">
        <v>154</v>
      </c>
      <c r="G1000" s="46" t="s">
        <v>154</v>
      </c>
      <c r="H1000" s="44">
        <f>SUM(H6:H999)</f>
        <v>0</v>
      </c>
      <c r="I1000" s="45" t="s">
        <v>154</v>
      </c>
      <c r="J1000" s="46" t="s">
        <v>154</v>
      </c>
      <c r="K1000" s="44">
        <f>SUM(K6:K999)</f>
        <v>0</v>
      </c>
      <c r="L1000" s="46" t="s">
        <v>154</v>
      </c>
      <c r="M1000" s="46" t="s">
        <v>154</v>
      </c>
      <c r="N1000" s="44">
        <f>SUM(N6:N999)</f>
        <v>0</v>
      </c>
      <c r="O1000" s="47" t="s">
        <v>154</v>
      </c>
      <c r="P1000" s="46" t="s">
        <v>154</v>
      </c>
      <c r="Q1000" s="44">
        <f>SUM(Q6:Q999)</f>
        <v>0</v>
      </c>
    </row>
    <row r="1001" spans="2:17" ht="15" customHeight="1">
      <c r="B1001" s="49"/>
      <c r="C1001" s="74"/>
      <c r="D1001" s="17"/>
      <c r="E1001" s="17"/>
      <c r="F1001" s="23"/>
      <c r="G1001" s="17"/>
      <c r="H1001" s="17">
        <f>SUBTOTAL(9,H6:H999)</f>
        <v>0</v>
      </c>
      <c r="I1001" s="23"/>
      <c r="J1001" s="17"/>
      <c r="K1001" s="17">
        <f>SUBTOTAL(9,K6:K999)</f>
        <v>0</v>
      </c>
      <c r="L1001" s="17"/>
      <c r="M1001" s="17"/>
      <c r="N1001" s="17">
        <f>SUBTOTAL(9,N6:N999)</f>
        <v>0</v>
      </c>
      <c r="O1001" s="17"/>
      <c r="P1001" s="17"/>
      <c r="Q1001" s="17">
        <f>SUBTOTAL(9,Q6:Q999)</f>
        <v>0</v>
      </c>
    </row>
    <row r="1002" spans="2:17" ht="15" customHeight="1">
      <c r="B1002" s="49"/>
      <c r="C1002" s="74"/>
      <c r="D1002" s="17"/>
      <c r="E1002" s="17"/>
      <c r="F1002" s="23"/>
      <c r="G1002" s="17"/>
      <c r="H1002" s="17"/>
      <c r="I1002" s="23"/>
      <c r="J1002" s="17"/>
      <c r="K1002" s="17"/>
      <c r="L1002" s="17"/>
      <c r="M1002" s="17"/>
      <c r="N1002" s="17"/>
      <c r="O1002" s="17"/>
      <c r="P1002" s="17"/>
      <c r="Q1002" s="17"/>
    </row>
    <row r="1003" spans="2:17" ht="15" customHeight="1">
      <c r="B1003" s="52" t="s">
        <v>13</v>
      </c>
      <c r="C1003" s="54"/>
      <c r="D1003" s="17"/>
      <c r="E1003" s="17"/>
      <c r="F1003" s="23"/>
      <c r="G1003" s="17"/>
      <c r="H1003" s="17"/>
      <c r="I1003" s="23"/>
      <c r="J1003" s="17"/>
      <c r="K1003" s="17"/>
      <c r="L1003" s="17"/>
      <c r="M1003" s="17"/>
      <c r="N1003" s="17"/>
      <c r="O1003" s="17"/>
      <c r="P1003" s="17"/>
      <c r="Q1003" s="17"/>
    </row>
    <row r="1004" spans="2:17" ht="15" customHeight="1">
      <c r="B1004" s="54" t="s">
        <v>155</v>
      </c>
      <c r="C1004" s="54">
        <f>H1000</f>
        <v>0</v>
      </c>
      <c r="D1004" s="17"/>
      <c r="E1004" s="17"/>
      <c r="F1004" s="23"/>
      <c r="G1004" s="17"/>
      <c r="H1004" s="17"/>
      <c r="I1004" s="23"/>
      <c r="J1004" s="17"/>
      <c r="K1004" s="17"/>
      <c r="L1004" s="17"/>
      <c r="M1004" s="17"/>
      <c r="N1004" s="17"/>
      <c r="O1004" s="17"/>
      <c r="P1004" s="17"/>
      <c r="Q1004" s="17"/>
    </row>
    <row r="1005" spans="2:17" ht="15" customHeight="1">
      <c r="B1005" s="55" t="s">
        <v>11</v>
      </c>
      <c r="C1005" s="55">
        <f>K1000</f>
        <v>0</v>
      </c>
      <c r="D1005" s="17"/>
      <c r="E1005" s="17"/>
      <c r="F1005" s="23"/>
      <c r="G1005" s="17"/>
      <c r="H1005" s="17"/>
      <c r="I1005" s="23"/>
      <c r="J1005" s="17"/>
      <c r="K1005" s="17"/>
      <c r="L1005" s="17"/>
      <c r="M1005" s="17"/>
      <c r="N1005" s="17"/>
      <c r="O1005" s="17"/>
      <c r="P1005" s="17"/>
      <c r="Q1005" s="17"/>
    </row>
    <row r="1006" spans="2:17" ht="15" customHeight="1">
      <c r="B1006" s="54" t="s">
        <v>156</v>
      </c>
      <c r="C1006" s="54">
        <f>N1000</f>
        <v>0</v>
      </c>
      <c r="D1006" s="17"/>
      <c r="E1006" s="17"/>
      <c r="F1006" s="23"/>
      <c r="G1006" s="17"/>
      <c r="H1006" s="17"/>
      <c r="I1006" s="23"/>
      <c r="J1006" s="17"/>
      <c r="K1006" s="17"/>
      <c r="L1006" s="17"/>
      <c r="M1006" s="17"/>
      <c r="N1006" s="17"/>
      <c r="O1006" s="17"/>
      <c r="P1006" s="17"/>
      <c r="Q1006" s="17"/>
    </row>
    <row r="1007" spans="2:17" ht="15" customHeight="1">
      <c r="B1007" s="55" t="s">
        <v>13</v>
      </c>
      <c r="C1007" s="55">
        <f>Q1000</f>
        <v>0</v>
      </c>
      <c r="D1007" s="17"/>
      <c r="E1007" s="17"/>
      <c r="F1007" s="23"/>
      <c r="G1007" s="17"/>
      <c r="H1007" s="17"/>
      <c r="I1007" s="23"/>
      <c r="J1007" s="17"/>
      <c r="K1007" s="17"/>
      <c r="L1007" s="17"/>
      <c r="M1007" s="17"/>
      <c r="N1007" s="17"/>
      <c r="O1007" s="17"/>
      <c r="P1007" s="17"/>
      <c r="Q1007" s="17"/>
    </row>
    <row r="1008" spans="2:17" ht="15" customHeight="1">
      <c r="B1008" s="54" t="s">
        <v>157</v>
      </c>
      <c r="C1008" s="54">
        <f>G1</f>
        <v>0</v>
      </c>
      <c r="D1008" s="17"/>
      <c r="E1008" s="17"/>
      <c r="F1008" s="58"/>
      <c r="G1008" s="12"/>
      <c r="H1008" s="17"/>
      <c r="I1008" s="23"/>
      <c r="J1008" s="17"/>
      <c r="K1008" s="17"/>
      <c r="L1008" s="17"/>
      <c r="M1008" s="17"/>
      <c r="N1008" s="17"/>
      <c r="O1008" s="17"/>
      <c r="P1008" s="17"/>
      <c r="Q1008" s="17"/>
    </row>
    <row r="1009" spans="2:17" ht="15" customHeight="1">
      <c r="B1009" s="59" t="s">
        <v>158</v>
      </c>
      <c r="C1009" s="83" t="str">
        <f>IFERROR(C1007/C1008,"")</f>
        <v/>
      </c>
      <c r="D1009" s="17"/>
      <c r="E1009" s="17"/>
      <c r="F1009" s="58"/>
      <c r="G1009" s="12"/>
      <c r="H1009" s="17"/>
      <c r="I1009" s="23"/>
      <c r="J1009" s="17"/>
      <c r="K1009" s="17"/>
      <c r="L1009" s="17"/>
      <c r="M1009" s="17"/>
      <c r="N1009" s="17"/>
      <c r="O1009" s="17"/>
      <c r="P1009" s="17"/>
      <c r="Q1009" s="17"/>
    </row>
    <row r="1010" spans="2:17" ht="15" customHeight="1">
      <c r="B1010" s="9"/>
      <c r="C1010" s="17"/>
      <c r="D1010" s="17"/>
      <c r="E1010" s="12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</row>
  </sheetData>
  <sortState xmlns:xlrd2="http://schemas.microsoft.com/office/spreadsheetml/2017/richdata2" ref="B214:AA233">
    <sortCondition ref="D214:D233"/>
  </sortState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4" manualBreakCount="14">
    <brk id="795" man="1"/>
    <brk id="253" man="1"/>
    <brk id="510" man="1"/>
    <brk id="927" man="1"/>
    <brk id="69" man="1"/>
    <brk id="354" man="1"/>
    <brk id="647" man="1"/>
    <brk id="222" man="1"/>
    <brk id="393" man="1"/>
    <brk id="299" man="1"/>
    <brk id="723" man="1"/>
    <brk id="852" man="1"/>
    <brk id="471" man="1"/>
    <brk id="567" man="1"/>
  </rowBreaks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00FFB0"/>
  </sheetPr>
  <dimension ref="A1:N1000"/>
  <sheetViews>
    <sheetView showGridLines="0" workbookViewId="0">
      <pane ySplit="3" topLeftCell="A4" activePane="bottomLeft" state="frozen"/>
      <selection pane="bottomLeft" activeCell="E9" sqref="E9"/>
    </sheetView>
  </sheetViews>
  <sheetFormatPr defaultColWidth="14.42578125" defaultRowHeight="15" customHeight="1"/>
  <cols>
    <col min="1" max="1" width="8.7109375" customWidth="1"/>
    <col min="2" max="2" width="16.140625" customWidth="1"/>
    <col min="3" max="3" width="12.42578125" customWidth="1"/>
    <col min="4" max="4" width="12.85546875" customWidth="1"/>
    <col min="5" max="5" width="13.7109375" customWidth="1"/>
    <col min="6" max="6" width="13.42578125" customWidth="1"/>
    <col min="7" max="7" width="12" customWidth="1"/>
    <col min="8" max="10" width="13.28515625" customWidth="1"/>
    <col min="11" max="11" width="19.5703125" customWidth="1"/>
    <col min="12" max="12" width="13.28515625" customWidth="1"/>
    <col min="13" max="13" width="17.140625" customWidth="1"/>
    <col min="14" max="14" width="13.7109375" customWidth="1"/>
  </cols>
  <sheetData>
    <row r="1" spans="1:14" ht="37.5" customHeight="1">
      <c r="B1" s="340" t="s">
        <v>165</v>
      </c>
      <c r="C1" s="341"/>
      <c r="D1" s="340"/>
      <c r="E1" s="341"/>
      <c r="F1" s="340"/>
      <c r="G1" s="341"/>
      <c r="H1" s="340"/>
      <c r="I1" s="341"/>
      <c r="J1" s="84"/>
      <c r="K1" s="85"/>
      <c r="L1" s="85"/>
      <c r="M1" s="85"/>
      <c r="N1" s="85"/>
    </row>
    <row r="2" spans="1:14" ht="15.75">
      <c r="C2" s="86">
        <v>45719</v>
      </c>
      <c r="D2" s="86">
        <f t="shared" ref="D2:G2" si="0">C3+1</f>
        <v>45726</v>
      </c>
      <c r="E2" s="86">
        <f t="shared" si="0"/>
        <v>45733</v>
      </c>
      <c r="F2" s="86">
        <f t="shared" si="0"/>
        <v>45740</v>
      </c>
      <c r="G2" s="86">
        <f t="shared" si="0"/>
        <v>45747</v>
      </c>
      <c r="H2" s="87" t="str">
        <f>TEXT(C2,"mmmm")</f>
        <v>março</v>
      </c>
      <c r="I2" s="87"/>
      <c r="J2" s="84"/>
      <c r="K2" s="85"/>
      <c r="L2" s="85"/>
      <c r="M2" s="85"/>
      <c r="N2" s="85"/>
    </row>
    <row r="3" spans="1:14" ht="15.75">
      <c r="B3" s="86"/>
      <c r="C3" s="86">
        <f t="shared" ref="C3:G3" si="1">C2+6</f>
        <v>45725</v>
      </c>
      <c r="D3" s="86">
        <f t="shared" si="1"/>
        <v>45732</v>
      </c>
      <c r="E3" s="86">
        <f t="shared" si="1"/>
        <v>45739</v>
      </c>
      <c r="F3" s="86">
        <f t="shared" si="1"/>
        <v>45746</v>
      </c>
      <c r="G3" s="86">
        <f t="shared" si="1"/>
        <v>45753</v>
      </c>
      <c r="H3" s="88" t="s">
        <v>166</v>
      </c>
      <c r="I3" s="87"/>
      <c r="J3" s="84"/>
      <c r="K3" s="85"/>
      <c r="L3" s="85"/>
      <c r="M3" s="85"/>
      <c r="N3" s="85"/>
    </row>
    <row r="4" spans="1:14" ht="15.75">
      <c r="B4" s="89" t="s">
        <v>167</v>
      </c>
      <c r="C4" s="90">
        <f>'SEM01'!C1076</f>
        <v>11314.986880000008</v>
      </c>
      <c r="D4" s="90">
        <v>9111.51</v>
      </c>
      <c r="E4" s="90">
        <v>14554.68</v>
      </c>
      <c r="F4" s="90">
        <v>15042.67</v>
      </c>
      <c r="G4" s="90">
        <f>'SEM05'!C1004</f>
        <v>0</v>
      </c>
      <c r="H4" s="91">
        <f>C4+D4+E4+F4+G4</f>
        <v>50023.846880000005</v>
      </c>
      <c r="I4" s="92"/>
      <c r="J4" s="84"/>
      <c r="K4" s="86">
        <f>C2</f>
        <v>45719</v>
      </c>
      <c r="L4" s="87" t="s">
        <v>168</v>
      </c>
      <c r="M4" s="85"/>
      <c r="N4" s="85"/>
    </row>
    <row r="5" spans="1:14">
      <c r="B5" s="89" t="s">
        <v>169</v>
      </c>
      <c r="C5" s="90">
        <f>'SEM01'!C1077</f>
        <v>28818.08828</v>
      </c>
      <c r="D5" s="90">
        <f>'SEM02'!C1062</f>
        <v>33811.023649999996</v>
      </c>
      <c r="E5" s="90">
        <f>'SEM03'!C1076</f>
        <v>28893.781879999999</v>
      </c>
      <c r="F5" s="90">
        <f>'SEM04'!C1005</f>
        <v>28945.906160000002</v>
      </c>
      <c r="G5" s="90">
        <f>'SEM05'!C1005</f>
        <v>0</v>
      </c>
      <c r="H5" s="91">
        <f>SUM(C5:G5)</f>
        <v>120468.79996999999</v>
      </c>
      <c r="I5" s="92"/>
      <c r="J5" s="84"/>
      <c r="K5" s="93" t="s">
        <v>170</v>
      </c>
      <c r="L5" s="90">
        <f>'SEM01'!$M$1+'SEM02'!M1+'SEM03'!M1+'SEM04'!M1+'SEM05'!M1</f>
        <v>0</v>
      </c>
      <c r="M5" s="85"/>
      <c r="N5" s="85"/>
    </row>
    <row r="6" spans="1:14">
      <c r="B6" s="89" t="s">
        <v>171</v>
      </c>
      <c r="C6" s="90">
        <f>'SEM01'!C1078</f>
        <v>9111.5061700000006</v>
      </c>
      <c r="D6" s="90">
        <f>'SEM02'!C1063</f>
        <v>14554.680260000003</v>
      </c>
      <c r="E6" s="90">
        <f>'SEM03'!C1077</f>
        <v>15042.665200000003</v>
      </c>
      <c r="F6" s="90">
        <f>'SEM04'!C1006</f>
        <v>12473.748999999998</v>
      </c>
      <c r="G6" s="90">
        <f>'SEM05'!C1006</f>
        <v>0</v>
      </c>
      <c r="H6" s="91">
        <f>SUM(C6:G6)</f>
        <v>51182.600630000001</v>
      </c>
      <c r="I6" s="92"/>
      <c r="J6" s="84"/>
      <c r="K6" s="89" t="s">
        <v>172</v>
      </c>
      <c r="L6" s="90">
        <f>'SEM01'!$O$1+'SEM02'!O1+'SEM03'!O1+'SEM04'!O1+'SEM05'!O1</f>
        <v>0</v>
      </c>
      <c r="M6" s="85"/>
      <c r="N6" s="85"/>
    </row>
    <row r="7" spans="1:14">
      <c r="B7" s="89" t="s">
        <v>13</v>
      </c>
      <c r="C7" s="90">
        <f>'SEM01'!C1079</f>
        <v>31021.568989999996</v>
      </c>
      <c r="D7" s="90">
        <f>'SEM02'!C1064</f>
        <v>28524.083960000004</v>
      </c>
      <c r="E7" s="90">
        <f>'SEM03'!C1078</f>
        <v>27891.436369999989</v>
      </c>
      <c r="F7" s="90">
        <f>'SEM04'!C1007</f>
        <v>31767.098659999992</v>
      </c>
      <c r="G7" s="90">
        <f>'SEM05'!C1007</f>
        <v>0</v>
      </c>
      <c r="H7" s="91">
        <f t="shared" ref="H7:H8" si="2">SUM(C7:G7)</f>
        <v>119204.18797999999</v>
      </c>
      <c r="I7" s="92"/>
      <c r="J7" s="84"/>
      <c r="K7" s="89" t="s">
        <v>173</v>
      </c>
      <c r="L7" s="90">
        <f>'SEM01'!$O$2+'SEM02'!O2+'SEM03'!O2+'SEM04'!O2+'SEM05'!O2</f>
        <v>0</v>
      </c>
      <c r="M7" s="85"/>
      <c r="N7" s="85"/>
    </row>
    <row r="8" spans="1:14">
      <c r="B8" s="94" t="s">
        <v>157</v>
      </c>
      <c r="C8" s="95">
        <f>'SEM01'!C1080</f>
        <v>95284.82</v>
      </c>
      <c r="D8" s="95">
        <f>'SEM02'!C1065</f>
        <v>82844.37</v>
      </c>
      <c r="E8" s="95">
        <f>'SEM03'!C1079</f>
        <v>89700.08</v>
      </c>
      <c r="F8" s="95">
        <f>'SEM04'!C1008</f>
        <v>102067.67</v>
      </c>
      <c r="G8" s="95">
        <f>'SEM05'!C1008</f>
        <v>0</v>
      </c>
      <c r="H8" s="91">
        <f t="shared" si="2"/>
        <v>369896.94</v>
      </c>
      <c r="I8" s="92"/>
      <c r="J8" s="84"/>
      <c r="K8" s="89" t="s">
        <v>174</v>
      </c>
      <c r="L8" s="90">
        <f>'SEM01'!$Q$2+'SEM02'!Q2+'SEM03'!Q2+'SEM04'!Q2+'SEM05'!Q2</f>
        <v>0</v>
      </c>
      <c r="M8" s="85"/>
      <c r="N8" s="85"/>
    </row>
    <row r="9" spans="1:14">
      <c r="A9" s="96" t="s">
        <v>175</v>
      </c>
      <c r="B9" s="97" t="s">
        <v>176</v>
      </c>
      <c r="C9" s="98">
        <f t="shared" ref="C9:H9" si="3">C7/C8</f>
        <v>0.32556674809271818</v>
      </c>
      <c r="D9" s="98">
        <f t="shared" si="3"/>
        <v>0.34430926277790519</v>
      </c>
      <c r="E9" s="98">
        <f t="shared" si="3"/>
        <v>0.31094104230453296</v>
      </c>
      <c r="F9" s="98">
        <f t="shared" si="3"/>
        <v>0.31123566022424137</v>
      </c>
      <c r="G9" s="98" t="e">
        <f t="shared" si="3"/>
        <v>#DIV/0!</v>
      </c>
      <c r="H9" s="99">
        <f t="shared" si="3"/>
        <v>0.32226324440532</v>
      </c>
      <c r="I9" s="92"/>
      <c r="J9" s="84"/>
      <c r="K9" s="89" t="s">
        <v>177</v>
      </c>
      <c r="L9" s="95">
        <f>'SEM01'!$L$2+'SEM02'!L2+'SEM03'!L2+'SEM04'!L2+'SEM05'!L2</f>
        <v>0</v>
      </c>
      <c r="M9" s="85"/>
      <c r="N9" s="85"/>
    </row>
    <row r="10" spans="1:14">
      <c r="A10" s="100">
        <v>0.28999999999999998</v>
      </c>
      <c r="B10" s="101" t="s">
        <v>178</v>
      </c>
      <c r="C10" s="102">
        <f t="shared" ref="C10:G10" si="4">$A$10-C9</f>
        <v>-3.5566748092718203E-2</v>
      </c>
      <c r="D10" s="102">
        <f t="shared" si="4"/>
        <v>-5.430926277790521E-2</v>
      </c>
      <c r="E10" s="102">
        <f t="shared" si="4"/>
        <v>-2.0941042304532975E-2</v>
      </c>
      <c r="F10" s="102">
        <f t="shared" si="4"/>
        <v>-2.1235660224241393E-2</v>
      </c>
      <c r="G10" s="102" t="e">
        <f t="shared" si="4"/>
        <v>#DIV/0!</v>
      </c>
      <c r="H10" s="103"/>
      <c r="I10" s="92"/>
      <c r="J10" s="84"/>
      <c r="K10" s="93" t="s">
        <v>179</v>
      </c>
      <c r="L10" s="90"/>
      <c r="M10" s="85"/>
      <c r="N10" s="85"/>
    </row>
    <row r="11" spans="1:14">
      <c r="A11" s="100">
        <v>0.2858</v>
      </c>
      <c r="B11" s="104" t="s">
        <v>180</v>
      </c>
      <c r="C11" s="105">
        <v>0</v>
      </c>
      <c r="D11" s="105">
        <f t="shared" ref="D11:G11" si="5">C9-D9</f>
        <v>-1.8742514685187006E-2</v>
      </c>
      <c r="E11" s="105">
        <f t="shared" si="5"/>
        <v>3.3368220473372234E-2</v>
      </c>
      <c r="F11" s="105">
        <f t="shared" si="5"/>
        <v>-2.9461791970841755E-4</v>
      </c>
      <c r="G11" s="105" t="e">
        <f t="shared" si="5"/>
        <v>#DIV/0!</v>
      </c>
      <c r="H11" s="106"/>
      <c r="I11" s="92"/>
      <c r="J11" s="84"/>
      <c r="K11" s="89" t="s">
        <v>181</v>
      </c>
      <c r="L11" s="90"/>
      <c r="M11" s="85"/>
      <c r="N11" s="85"/>
    </row>
    <row r="12" spans="1:14" ht="18.75" customHeight="1">
      <c r="A12" s="96" t="s">
        <v>182</v>
      </c>
      <c r="B12" s="107"/>
      <c r="C12" s="108"/>
      <c r="D12" s="109"/>
      <c r="E12" s="109"/>
      <c r="F12" s="107"/>
      <c r="G12" s="109"/>
      <c r="H12" s="110"/>
      <c r="I12" s="92"/>
      <c r="J12" s="84"/>
      <c r="K12" s="89" t="s">
        <v>183</v>
      </c>
      <c r="L12" s="90"/>
    </row>
    <row r="13" spans="1:14">
      <c r="B13" s="93" t="s">
        <v>184</v>
      </c>
      <c r="C13" s="111">
        <f t="shared" ref="C13:G13" si="6">C4-C19</f>
        <v>11314.986880000008</v>
      </c>
      <c r="D13" s="111">
        <f t="shared" si="6"/>
        <v>9111.51</v>
      </c>
      <c r="E13" s="111">
        <f t="shared" si="6"/>
        <v>14554.68</v>
      </c>
      <c r="F13" s="111">
        <f t="shared" si="6"/>
        <v>15042.67</v>
      </c>
      <c r="G13" s="111">
        <f t="shared" si="6"/>
        <v>0</v>
      </c>
      <c r="H13" s="112">
        <f>C13</f>
        <v>11314.986880000008</v>
      </c>
      <c r="I13" s="92"/>
      <c r="J13" s="84"/>
      <c r="K13" s="89" t="s">
        <v>185</v>
      </c>
      <c r="L13" s="90"/>
      <c r="M13" s="9"/>
    </row>
    <row r="14" spans="1:14">
      <c r="B14" s="89" t="s">
        <v>186</v>
      </c>
      <c r="C14" s="90">
        <f t="shared" ref="C14:G14" si="7">C5-C20</f>
        <v>28818.08828</v>
      </c>
      <c r="D14" s="90">
        <f t="shared" si="7"/>
        <v>33811.023649999996</v>
      </c>
      <c r="E14" s="90">
        <f t="shared" si="7"/>
        <v>28893.781879999999</v>
      </c>
      <c r="F14" s="90">
        <f t="shared" si="7"/>
        <v>28945.906160000002</v>
      </c>
      <c r="G14" s="90">
        <f t="shared" si="7"/>
        <v>0</v>
      </c>
      <c r="H14" s="113">
        <f>SUM(C14:G14)</f>
        <v>120468.79996999999</v>
      </c>
      <c r="I14" s="92"/>
      <c r="J14" s="84"/>
      <c r="K14" s="94" t="s">
        <v>187</v>
      </c>
      <c r="L14" s="95"/>
      <c r="M14" s="114"/>
    </row>
    <row r="15" spans="1:14">
      <c r="B15" s="89" t="s">
        <v>188</v>
      </c>
      <c r="C15" s="90">
        <f t="shared" ref="C15:G15" si="8">C6-C21</f>
        <v>9111.5061700000006</v>
      </c>
      <c r="D15" s="90">
        <f t="shared" si="8"/>
        <v>14554.680260000003</v>
      </c>
      <c r="E15" s="90">
        <f t="shared" si="8"/>
        <v>15042.665200000003</v>
      </c>
      <c r="F15" s="90">
        <f t="shared" si="8"/>
        <v>12473.748999999998</v>
      </c>
      <c r="G15" s="90">
        <f t="shared" si="8"/>
        <v>0</v>
      </c>
      <c r="H15" s="113">
        <f>G15</f>
        <v>0</v>
      </c>
      <c r="I15" s="92"/>
      <c r="J15" s="84"/>
      <c r="K15" s="93" t="s">
        <v>189</v>
      </c>
      <c r="L15" s="90"/>
      <c r="M15" s="9"/>
    </row>
    <row r="16" spans="1:14">
      <c r="B16" s="89" t="s">
        <v>190</v>
      </c>
      <c r="C16" s="90">
        <f t="shared" ref="C16:H16" si="9">C13+C14-C15</f>
        <v>31021.568990000007</v>
      </c>
      <c r="D16" s="90">
        <f t="shared" si="9"/>
        <v>28367.853389999997</v>
      </c>
      <c r="E16" s="90">
        <f t="shared" si="9"/>
        <v>28405.796679999999</v>
      </c>
      <c r="F16" s="90">
        <f t="shared" si="9"/>
        <v>31514.827160000008</v>
      </c>
      <c r="G16" s="90">
        <f t="shared" si="9"/>
        <v>0</v>
      </c>
      <c r="H16" s="115">
        <f t="shared" si="9"/>
        <v>131783.78685</v>
      </c>
      <c r="I16" s="92" t="s">
        <v>191</v>
      </c>
      <c r="J16" s="84"/>
      <c r="K16" s="89" t="s">
        <v>192</v>
      </c>
      <c r="L16" s="90"/>
      <c r="M16" s="9"/>
    </row>
    <row r="17" spans="1:13">
      <c r="B17" s="94" t="s">
        <v>193</v>
      </c>
      <c r="C17" s="95">
        <f t="shared" ref="C17:G17" si="10">C8-C23</f>
        <v>95284.82</v>
      </c>
      <c r="D17" s="95">
        <f t="shared" si="10"/>
        <v>82844.37</v>
      </c>
      <c r="E17" s="95">
        <f t="shared" si="10"/>
        <v>89700.08</v>
      </c>
      <c r="F17" s="95">
        <f t="shared" si="10"/>
        <v>102067.67</v>
      </c>
      <c r="G17" s="95">
        <f t="shared" si="10"/>
        <v>0</v>
      </c>
      <c r="H17" s="113">
        <f>SUM(C17:G17)</f>
        <v>369896.94</v>
      </c>
      <c r="I17" s="92"/>
      <c r="J17" s="84"/>
      <c r="K17" s="89" t="s">
        <v>194</v>
      </c>
      <c r="L17" s="90"/>
      <c r="M17" s="9"/>
    </row>
    <row r="18" spans="1:13">
      <c r="B18" s="116" t="s">
        <v>195</v>
      </c>
      <c r="C18" s="117">
        <f t="shared" ref="C18:H18" si="11">C16/C17</f>
        <v>0.32556674809271829</v>
      </c>
      <c r="D18" s="117">
        <f t="shared" si="11"/>
        <v>0.34242343070506781</v>
      </c>
      <c r="E18" s="117">
        <f t="shared" si="11"/>
        <v>0.31667526584145744</v>
      </c>
      <c r="F18" s="117">
        <f t="shared" si="11"/>
        <v>0.3087640499680262</v>
      </c>
      <c r="G18" s="117" t="e">
        <f t="shared" si="11"/>
        <v>#DIV/0!</v>
      </c>
      <c r="H18" s="118">
        <f t="shared" si="11"/>
        <v>0.35627163298512282</v>
      </c>
      <c r="I18" s="92" t="s">
        <v>196</v>
      </c>
      <c r="J18" s="84"/>
      <c r="K18" s="89" t="s">
        <v>197</v>
      </c>
      <c r="L18" s="90"/>
    </row>
    <row r="19" spans="1:13">
      <c r="B19" s="89" t="s">
        <v>198</v>
      </c>
      <c r="C19" s="90">
        <f>SUMIF('SEM01'!$B$5:$B$1054,"*Bebidas bar*",'SEM01'!$H$5:$H$1054)</f>
        <v>0</v>
      </c>
      <c r="D19" s="90">
        <f>SUMIF('SEM02'!$B$5:$B$1040,"*Bebidas bar*",'SEM02'!$H$5:$H$1040)</f>
        <v>0</v>
      </c>
      <c r="E19" s="90">
        <f>SUMIF('SEM03'!$B$5:$B$1055,"*Bebidas bar*",'SEM03'!$H$5:$H$1055)</f>
        <v>0</v>
      </c>
      <c r="F19" s="90">
        <f>SUMIF('SEM04'!$B$5:$B$982,"*Bebidas bar*",'SEM04'!$H$5:$H$982)</f>
        <v>0</v>
      </c>
      <c r="G19" s="90">
        <f>SUMIF('SEM05'!$B$5:$B$984,"*Bebidas bar*",'SEM05'!$H$5:$H$984)</f>
        <v>0</v>
      </c>
      <c r="H19" s="113">
        <f>C19</f>
        <v>0</v>
      </c>
      <c r="I19" s="119">
        <f>H17/H8</f>
        <v>1</v>
      </c>
      <c r="J19" s="120"/>
      <c r="K19" s="89" t="s">
        <v>199</v>
      </c>
      <c r="L19" s="90"/>
      <c r="M19" s="9"/>
    </row>
    <row r="20" spans="1:13">
      <c r="B20" s="89" t="s">
        <v>200</v>
      </c>
      <c r="C20" s="90">
        <f>SUMIF('SEM01'!$B$5:$B$1054,"*Bebidas bar*",'SEM01'!$K$5:$K$1054)</f>
        <v>0</v>
      </c>
      <c r="D20" s="90">
        <f>SUMIF('SEM02'!$B$5:$B$1040,"*Bebidas bar*",'SEM02'!$K$5:$K$1040)</f>
        <v>0</v>
      </c>
      <c r="E20" s="90">
        <f>SUMIF('SEM03'!$B$5:$B$1055,"*Bebidas bar*",'SEM03'!$K$5:$K$1055)</f>
        <v>0</v>
      </c>
      <c r="F20" s="90">
        <f>SUMIF('SEM04'!$B$5:$B$982,"*Bebidas bar*",'SEM04'!$K$5:$K$982)</f>
        <v>0</v>
      </c>
      <c r="G20" s="90">
        <f>SUMIF('SEM05'!$B$5:$B$984,"*Bebidas bar*",'SEM05'!$K$5:$K$984)</f>
        <v>0</v>
      </c>
      <c r="H20" s="113">
        <f>SUM(C20:G20)</f>
        <v>0</v>
      </c>
      <c r="I20" s="92"/>
      <c r="J20" s="84"/>
    </row>
    <row r="21" spans="1:13" ht="15.75" customHeight="1">
      <c r="A21" s="121" t="s">
        <v>201</v>
      </c>
      <c r="B21" s="89" t="s">
        <v>202</v>
      </c>
      <c r="C21" s="90">
        <f>SUMIF('SEM01'!$B$5:$B$1054,"*Bebidas bar*",'SEM01'!$N$5:$N$1054)</f>
        <v>0</v>
      </c>
      <c r="D21" s="90">
        <f>SUMIF('SEM02'!$B$5:$B$1040,"*Bebidas bar*",'SEM02'!$N$5:$N$1040)</f>
        <v>0</v>
      </c>
      <c r="E21" s="90">
        <f>SUMIF('SEM03'!$B$5:$B$1055,"*Bebidas bar*",'SEM03'!$N$5:$N$1055)</f>
        <v>0</v>
      </c>
      <c r="F21" s="90">
        <f>SUMIF('SEM04'!$B$5:$B$982,"*Bebidas bar*",'SEM04'!$N$5:$N$982)</f>
        <v>0</v>
      </c>
      <c r="G21" s="90">
        <f>SUMIF('SEM05'!$B$5:$B$984,"*Bebidas bar*",'SEM05'!$N$5:$N$984)</f>
        <v>0</v>
      </c>
      <c r="H21" s="113">
        <f>G21</f>
        <v>0</v>
      </c>
      <c r="I21" s="92"/>
      <c r="J21" s="84"/>
    </row>
    <row r="22" spans="1:13" ht="15.75" customHeight="1">
      <c r="B22" s="89" t="s">
        <v>203</v>
      </c>
      <c r="C22" s="90">
        <f t="shared" ref="C22:H22" si="12">C19+C20-C21</f>
        <v>0</v>
      </c>
      <c r="D22" s="90">
        <f t="shared" si="12"/>
        <v>0</v>
      </c>
      <c r="E22" s="90">
        <f t="shared" si="12"/>
        <v>0</v>
      </c>
      <c r="F22" s="90">
        <f t="shared" si="12"/>
        <v>0</v>
      </c>
      <c r="G22" s="90">
        <f t="shared" si="12"/>
        <v>0</v>
      </c>
      <c r="H22" s="113">
        <f t="shared" si="12"/>
        <v>0</v>
      </c>
      <c r="I22" s="92" t="s">
        <v>191</v>
      </c>
      <c r="J22" s="84"/>
    </row>
    <row r="23" spans="1:13" ht="15.75" customHeight="1">
      <c r="B23" s="94" t="s">
        <v>204</v>
      </c>
      <c r="C23" s="91"/>
      <c r="D23" s="91"/>
      <c r="E23" s="91"/>
      <c r="F23" s="91"/>
      <c r="G23" s="91"/>
      <c r="H23" s="113">
        <f>SUM(C23:G23)</f>
        <v>0</v>
      </c>
      <c r="I23" s="92"/>
      <c r="J23" s="84"/>
    </row>
    <row r="24" spans="1:13" ht="15.75" customHeight="1">
      <c r="B24" s="116" t="s">
        <v>205</v>
      </c>
      <c r="C24" s="117" t="e">
        <f t="shared" ref="C24:H24" si="13">C22/C23</f>
        <v>#DIV/0!</v>
      </c>
      <c r="D24" s="117" t="e">
        <f t="shared" si="13"/>
        <v>#DIV/0!</v>
      </c>
      <c r="E24" s="117" t="e">
        <f t="shared" si="13"/>
        <v>#DIV/0!</v>
      </c>
      <c r="F24" s="117" t="e">
        <f t="shared" si="13"/>
        <v>#DIV/0!</v>
      </c>
      <c r="G24" s="117" t="e">
        <f t="shared" si="13"/>
        <v>#DIV/0!</v>
      </c>
      <c r="H24" s="118" t="e">
        <f t="shared" si="13"/>
        <v>#DIV/0!</v>
      </c>
      <c r="I24" s="92" t="s">
        <v>196</v>
      </c>
      <c r="J24" s="84"/>
    </row>
    <row r="25" spans="1:13" ht="15.75" customHeight="1">
      <c r="I25" s="119">
        <f>H23/H8</f>
        <v>0</v>
      </c>
      <c r="J25" s="120"/>
    </row>
    <row r="26" spans="1:13" ht="15.75" customHeight="1">
      <c r="C26" s="122" t="str">
        <f t="shared" ref="C26:F26" si="14">TEXT(C2,"dd")&amp;" a "&amp;TEXT(C3,"dd")</f>
        <v>03 a 09</v>
      </c>
      <c r="D26" s="122" t="str">
        <f t="shared" si="14"/>
        <v>10 a 16</v>
      </c>
      <c r="E26" s="122" t="str">
        <f t="shared" si="14"/>
        <v>17 a 23</v>
      </c>
      <c r="F26" s="122" t="str">
        <f t="shared" si="14"/>
        <v>24 a 30</v>
      </c>
      <c r="G26" s="122" t="str">
        <f>TEXT(L2,"dd")&amp;" a "&amp;TEXT(L3,"dd")</f>
        <v>00 a 00</v>
      </c>
      <c r="H26" s="29"/>
      <c r="I26" s="84"/>
      <c r="J26" s="84"/>
    </row>
    <row r="27" spans="1:13" ht="15.75" customHeight="1">
      <c r="B27" s="116" t="s">
        <v>206</v>
      </c>
      <c r="C27" s="117">
        <f t="shared" ref="C27:F27" si="15">C9</f>
        <v>0.32556674809271818</v>
      </c>
      <c r="D27" s="117">
        <f t="shared" si="15"/>
        <v>0.34430926277790519</v>
      </c>
      <c r="E27" s="117">
        <f t="shared" si="15"/>
        <v>0.31094104230453296</v>
      </c>
      <c r="F27" s="117">
        <f t="shared" si="15"/>
        <v>0.31123566022424137</v>
      </c>
      <c r="G27" s="123" t="e">
        <f>#REF!</f>
        <v>#REF!</v>
      </c>
      <c r="H27" s="124"/>
      <c r="I27" s="84"/>
      <c r="J27" s="84"/>
    </row>
    <row r="28" spans="1:13" ht="15.75" customHeight="1">
      <c r="B28" s="116" t="s">
        <v>207</v>
      </c>
      <c r="C28" s="117">
        <v>0.28499999999999998</v>
      </c>
      <c r="D28" s="117">
        <v>0.28499999999999998</v>
      </c>
      <c r="E28" s="117">
        <v>0.28499999999999998</v>
      </c>
      <c r="F28" s="117">
        <v>0.28499999999999998</v>
      </c>
      <c r="G28" s="123">
        <v>0.28499999999999998</v>
      </c>
      <c r="H28" s="124"/>
      <c r="I28" s="84"/>
      <c r="J28" s="84"/>
    </row>
    <row r="29" spans="1:13" ht="15.75" customHeight="1">
      <c r="B29" s="116" t="s">
        <v>208</v>
      </c>
      <c r="C29" s="117">
        <f t="shared" ref="C29:G29" si="16">C18</f>
        <v>0.32556674809271829</v>
      </c>
      <c r="D29" s="117">
        <f t="shared" si="16"/>
        <v>0.34242343070506781</v>
      </c>
      <c r="E29" s="117">
        <f t="shared" si="16"/>
        <v>0.31667526584145744</v>
      </c>
      <c r="F29" s="117">
        <f t="shared" si="16"/>
        <v>0.3087640499680262</v>
      </c>
      <c r="G29" s="123" t="e">
        <f t="shared" si="16"/>
        <v>#DIV/0!</v>
      </c>
      <c r="H29" s="124"/>
      <c r="I29" s="84"/>
      <c r="J29" s="84"/>
    </row>
    <row r="30" spans="1:13" ht="15.75" customHeight="1">
      <c r="B30" s="116" t="s">
        <v>209</v>
      </c>
      <c r="C30" s="117" t="e">
        <f t="shared" ref="C30:G30" si="17">C24</f>
        <v>#DIV/0!</v>
      </c>
      <c r="D30" s="117" t="e">
        <f t="shared" si="17"/>
        <v>#DIV/0!</v>
      </c>
      <c r="E30" s="117" t="e">
        <f t="shared" si="17"/>
        <v>#DIV/0!</v>
      </c>
      <c r="F30" s="117" t="e">
        <f t="shared" si="17"/>
        <v>#DIV/0!</v>
      </c>
      <c r="G30" s="123" t="e">
        <f t="shared" si="17"/>
        <v>#DIV/0!</v>
      </c>
      <c r="H30" s="124"/>
      <c r="I30" s="84"/>
      <c r="J30" s="84"/>
    </row>
    <row r="31" spans="1:13" ht="15.75" customHeight="1">
      <c r="I31" s="84"/>
      <c r="J31" s="84"/>
    </row>
    <row r="32" spans="1:13" ht="15.75" customHeight="1">
      <c r="I32" s="84"/>
      <c r="J32" s="84"/>
    </row>
    <row r="33" spans="9:10" ht="15.75" customHeight="1">
      <c r="I33" s="84"/>
      <c r="J33" s="84"/>
    </row>
    <row r="34" spans="9:10" ht="15.75" customHeight="1">
      <c r="I34" s="84"/>
      <c r="J34" s="84"/>
    </row>
    <row r="35" spans="9:10" ht="15.75" customHeight="1">
      <c r="I35" s="84"/>
      <c r="J35" s="84"/>
    </row>
    <row r="36" spans="9:10" ht="15.75" customHeight="1">
      <c r="I36" s="84"/>
      <c r="J36" s="84"/>
    </row>
    <row r="37" spans="9:10" ht="15.75" customHeight="1">
      <c r="I37" s="84"/>
      <c r="J37" s="84"/>
    </row>
    <row r="38" spans="9:10" ht="15.75" customHeight="1">
      <c r="I38" s="84"/>
      <c r="J38" s="84"/>
    </row>
    <row r="39" spans="9:10" ht="15.75" customHeight="1">
      <c r="I39" s="84"/>
      <c r="J39" s="84"/>
    </row>
    <row r="40" spans="9:10" ht="15.75" customHeight="1">
      <c r="I40" s="84"/>
      <c r="J40" s="84"/>
    </row>
    <row r="41" spans="9:10" ht="15.75" customHeight="1">
      <c r="I41" s="84"/>
      <c r="J41" s="84"/>
    </row>
    <row r="42" spans="9:10" ht="15.75" customHeight="1">
      <c r="I42" s="84"/>
      <c r="J42" s="84"/>
    </row>
    <row r="43" spans="9:10" ht="15.75" customHeight="1">
      <c r="I43" s="84"/>
      <c r="J43" s="84"/>
    </row>
    <row r="44" spans="9:10" ht="15.75" customHeight="1">
      <c r="I44" s="84"/>
      <c r="J44" s="84"/>
    </row>
    <row r="45" spans="9:10" ht="15.75" customHeight="1">
      <c r="I45" s="84"/>
      <c r="J45" s="84"/>
    </row>
    <row r="46" spans="9:10" ht="15.75" customHeight="1">
      <c r="I46" s="84"/>
      <c r="J46" s="84"/>
    </row>
    <row r="47" spans="9:10" ht="15.75" customHeight="1">
      <c r="I47" s="84"/>
      <c r="J47" s="84"/>
    </row>
    <row r="48" spans="9:10" ht="15.75" customHeight="1">
      <c r="I48" s="84"/>
      <c r="J48" s="84"/>
    </row>
    <row r="49" spans="9:10" ht="15.75" customHeight="1">
      <c r="I49" s="84"/>
      <c r="J49" s="84"/>
    </row>
    <row r="50" spans="9:10" ht="15.75" customHeight="1">
      <c r="I50" s="84"/>
      <c r="J50" s="84"/>
    </row>
    <row r="51" spans="9:10" ht="15.75" customHeight="1">
      <c r="I51" s="84"/>
      <c r="J51" s="84"/>
    </row>
    <row r="52" spans="9:10" ht="15.75" customHeight="1">
      <c r="I52" s="84"/>
      <c r="J52" s="84"/>
    </row>
    <row r="53" spans="9:10" ht="15.75" customHeight="1">
      <c r="I53" s="84"/>
      <c r="J53" s="84"/>
    </row>
    <row r="54" spans="9:10" ht="15.75" customHeight="1">
      <c r="I54" s="84"/>
      <c r="J54" s="84"/>
    </row>
    <row r="55" spans="9:10" ht="15.75" customHeight="1">
      <c r="I55" s="84"/>
      <c r="J55" s="84"/>
    </row>
    <row r="56" spans="9:10" ht="15.75" customHeight="1">
      <c r="I56" s="84"/>
      <c r="J56" s="84"/>
    </row>
    <row r="57" spans="9:10" ht="15.75" customHeight="1">
      <c r="I57" s="84"/>
      <c r="J57" s="84"/>
    </row>
    <row r="58" spans="9:10" ht="15.75" customHeight="1">
      <c r="I58" s="84"/>
      <c r="J58" s="84"/>
    </row>
    <row r="59" spans="9:10" ht="15.75" customHeight="1">
      <c r="I59" s="84"/>
      <c r="J59" s="84"/>
    </row>
    <row r="60" spans="9:10" ht="15.75" customHeight="1">
      <c r="I60" s="84"/>
      <c r="J60" s="84"/>
    </row>
    <row r="61" spans="9:10" ht="15.75" customHeight="1">
      <c r="I61" s="84"/>
      <c r="J61" s="84"/>
    </row>
    <row r="62" spans="9:10" ht="15.75" customHeight="1">
      <c r="I62" s="84"/>
      <c r="J62" s="84"/>
    </row>
    <row r="63" spans="9:10" ht="15.75" customHeight="1">
      <c r="I63" s="84"/>
      <c r="J63" s="84"/>
    </row>
    <row r="64" spans="9:10" ht="15.75" customHeight="1">
      <c r="I64" s="84"/>
      <c r="J64" s="84"/>
    </row>
    <row r="65" spans="9:10" ht="15.75" customHeight="1">
      <c r="I65" s="84"/>
      <c r="J65" s="84"/>
    </row>
    <row r="66" spans="9:10" ht="15.75" customHeight="1">
      <c r="I66" s="84"/>
      <c r="J66" s="84"/>
    </row>
    <row r="67" spans="9:10" ht="15.75" customHeight="1">
      <c r="I67" s="84"/>
      <c r="J67" s="84"/>
    </row>
    <row r="68" spans="9:10" ht="15.75" customHeight="1">
      <c r="I68" s="84"/>
      <c r="J68" s="84"/>
    </row>
    <row r="69" spans="9:10" ht="15.75" customHeight="1">
      <c r="I69" s="84"/>
      <c r="J69" s="84"/>
    </row>
    <row r="70" spans="9:10" ht="15.75" customHeight="1">
      <c r="I70" s="84"/>
      <c r="J70" s="84"/>
    </row>
    <row r="71" spans="9:10" ht="15.75" customHeight="1">
      <c r="I71" s="84"/>
      <c r="J71" s="84"/>
    </row>
    <row r="72" spans="9:10" ht="15.75" customHeight="1">
      <c r="I72" s="84"/>
      <c r="J72" s="84"/>
    </row>
    <row r="73" spans="9:10" ht="15.75" customHeight="1">
      <c r="I73" s="84"/>
      <c r="J73" s="84"/>
    </row>
    <row r="74" spans="9:10" ht="15.75" customHeight="1">
      <c r="I74" s="84"/>
      <c r="J74" s="84"/>
    </row>
    <row r="75" spans="9:10" ht="15.75" customHeight="1">
      <c r="I75" s="84"/>
      <c r="J75" s="84"/>
    </row>
    <row r="76" spans="9:10" ht="15.75" customHeight="1">
      <c r="I76" s="84"/>
      <c r="J76" s="84"/>
    </row>
    <row r="77" spans="9:10" ht="15.75" customHeight="1">
      <c r="I77" s="84"/>
      <c r="J77" s="84"/>
    </row>
    <row r="78" spans="9:10" ht="15.75" customHeight="1">
      <c r="I78" s="84"/>
      <c r="J78" s="84"/>
    </row>
    <row r="79" spans="9:10" ht="15.75" customHeight="1">
      <c r="I79" s="84"/>
      <c r="J79" s="84"/>
    </row>
    <row r="80" spans="9:10" ht="15.75" customHeight="1">
      <c r="I80" s="84"/>
      <c r="J80" s="84"/>
    </row>
    <row r="81" spans="9:10" ht="15.75" customHeight="1">
      <c r="I81" s="84"/>
      <c r="J81" s="84"/>
    </row>
    <row r="82" spans="9:10" ht="15.75" customHeight="1">
      <c r="I82" s="84"/>
      <c r="J82" s="84"/>
    </row>
    <row r="83" spans="9:10" ht="15.75" customHeight="1">
      <c r="I83" s="84"/>
      <c r="J83" s="84"/>
    </row>
    <row r="84" spans="9:10" ht="15.75" customHeight="1">
      <c r="I84" s="84"/>
      <c r="J84" s="84"/>
    </row>
    <row r="85" spans="9:10" ht="15.75" customHeight="1">
      <c r="I85" s="84"/>
      <c r="J85" s="84"/>
    </row>
    <row r="86" spans="9:10" ht="15.75" customHeight="1">
      <c r="I86" s="84"/>
      <c r="J86" s="84"/>
    </row>
    <row r="87" spans="9:10" ht="15.75" customHeight="1">
      <c r="I87" s="84"/>
      <c r="J87" s="84"/>
    </row>
    <row r="88" spans="9:10" ht="15.75" customHeight="1">
      <c r="I88" s="84"/>
      <c r="J88" s="84"/>
    </row>
    <row r="89" spans="9:10" ht="15.75" customHeight="1">
      <c r="I89" s="84"/>
      <c r="J89" s="84"/>
    </row>
    <row r="90" spans="9:10" ht="15.75" customHeight="1">
      <c r="I90" s="84"/>
      <c r="J90" s="84"/>
    </row>
    <row r="91" spans="9:10" ht="15.75" customHeight="1">
      <c r="I91" s="84"/>
      <c r="J91" s="84"/>
    </row>
    <row r="92" spans="9:10" ht="15.75" customHeight="1">
      <c r="I92" s="84"/>
      <c r="J92" s="84"/>
    </row>
    <row r="93" spans="9:10" ht="15.75" customHeight="1">
      <c r="I93" s="84"/>
      <c r="J93" s="84"/>
    </row>
    <row r="94" spans="9:10" ht="15.75" customHeight="1">
      <c r="I94" s="84"/>
      <c r="J94" s="84"/>
    </row>
    <row r="95" spans="9:10" ht="15.75" customHeight="1">
      <c r="I95" s="84"/>
      <c r="J95" s="84"/>
    </row>
    <row r="96" spans="9:10" ht="15.75" customHeight="1">
      <c r="I96" s="84"/>
      <c r="J96" s="84"/>
    </row>
    <row r="97" spans="9:10" ht="15.75" customHeight="1">
      <c r="I97" s="84"/>
      <c r="J97" s="84"/>
    </row>
    <row r="98" spans="9:10" ht="15.75" customHeight="1">
      <c r="I98" s="84"/>
      <c r="J98" s="84"/>
    </row>
    <row r="99" spans="9:10" ht="15.75" customHeight="1">
      <c r="I99" s="84"/>
      <c r="J99" s="84"/>
    </row>
    <row r="100" spans="9:10" ht="15.75" customHeight="1">
      <c r="I100" s="84"/>
      <c r="J100" s="84"/>
    </row>
    <row r="101" spans="9:10" ht="15.75" customHeight="1">
      <c r="I101" s="84"/>
      <c r="J101" s="84"/>
    </row>
    <row r="102" spans="9:10" ht="15.75" customHeight="1">
      <c r="I102" s="84"/>
      <c r="J102" s="84"/>
    </row>
    <row r="103" spans="9:10" ht="15.75" customHeight="1">
      <c r="I103" s="84"/>
      <c r="J103" s="84"/>
    </row>
    <row r="104" spans="9:10" ht="15.75" customHeight="1">
      <c r="I104" s="84"/>
      <c r="J104" s="84"/>
    </row>
    <row r="105" spans="9:10" ht="15.75" customHeight="1">
      <c r="I105" s="84"/>
      <c r="J105" s="84"/>
    </row>
    <row r="106" spans="9:10" ht="15.75" customHeight="1">
      <c r="I106" s="84"/>
      <c r="J106" s="84"/>
    </row>
    <row r="107" spans="9:10" ht="15.75" customHeight="1">
      <c r="I107" s="84"/>
      <c r="J107" s="84"/>
    </row>
    <row r="108" spans="9:10" ht="15.75" customHeight="1">
      <c r="I108" s="84"/>
      <c r="J108" s="84"/>
    </row>
    <row r="109" spans="9:10" ht="15.75" customHeight="1">
      <c r="I109" s="84"/>
      <c r="J109" s="84"/>
    </row>
    <row r="110" spans="9:10" ht="15.75" customHeight="1">
      <c r="I110" s="84"/>
      <c r="J110" s="84"/>
    </row>
    <row r="111" spans="9:10" ht="15.75" customHeight="1">
      <c r="I111" s="84"/>
      <c r="J111" s="84"/>
    </row>
    <row r="112" spans="9:10" ht="15.75" customHeight="1">
      <c r="I112" s="84"/>
      <c r="J112" s="84"/>
    </row>
    <row r="113" spans="9:10" ht="15.75" customHeight="1">
      <c r="I113" s="84"/>
      <c r="J113" s="84"/>
    </row>
    <row r="114" spans="9:10" ht="15.75" customHeight="1">
      <c r="I114" s="84"/>
      <c r="J114" s="84"/>
    </row>
    <row r="115" spans="9:10" ht="15.75" customHeight="1">
      <c r="I115" s="84"/>
      <c r="J115" s="84"/>
    </row>
    <row r="116" spans="9:10" ht="15.75" customHeight="1">
      <c r="I116" s="84"/>
      <c r="J116" s="84"/>
    </row>
    <row r="117" spans="9:10" ht="15.75" customHeight="1">
      <c r="I117" s="84"/>
      <c r="J117" s="84"/>
    </row>
    <row r="118" spans="9:10" ht="15.75" customHeight="1">
      <c r="I118" s="84"/>
      <c r="J118" s="84"/>
    </row>
    <row r="119" spans="9:10" ht="15.75" customHeight="1">
      <c r="I119" s="84"/>
      <c r="J119" s="84"/>
    </row>
    <row r="120" spans="9:10" ht="15.75" customHeight="1">
      <c r="I120" s="84"/>
      <c r="J120" s="84"/>
    </row>
    <row r="121" spans="9:10" ht="15.75" customHeight="1">
      <c r="I121" s="84"/>
      <c r="J121" s="84"/>
    </row>
    <row r="122" spans="9:10" ht="15.75" customHeight="1">
      <c r="I122" s="84"/>
      <c r="J122" s="84"/>
    </row>
    <row r="123" spans="9:10" ht="15.75" customHeight="1">
      <c r="I123" s="84"/>
      <c r="J123" s="84"/>
    </row>
    <row r="124" spans="9:10" ht="15.75" customHeight="1">
      <c r="I124" s="84"/>
      <c r="J124" s="84"/>
    </row>
    <row r="125" spans="9:10" ht="15.75" customHeight="1">
      <c r="I125" s="84"/>
      <c r="J125" s="84"/>
    </row>
    <row r="126" spans="9:10" ht="15.75" customHeight="1">
      <c r="I126" s="84"/>
      <c r="J126" s="84"/>
    </row>
    <row r="127" spans="9:10" ht="15.75" customHeight="1">
      <c r="I127" s="84"/>
      <c r="J127" s="84"/>
    </row>
    <row r="128" spans="9:10" ht="15.75" customHeight="1">
      <c r="I128" s="84"/>
      <c r="J128" s="84"/>
    </row>
    <row r="129" spans="9:10" ht="15.75" customHeight="1">
      <c r="I129" s="84"/>
      <c r="J129" s="84"/>
    </row>
    <row r="130" spans="9:10" ht="15.75" customHeight="1">
      <c r="I130" s="84"/>
      <c r="J130" s="84"/>
    </row>
    <row r="131" spans="9:10" ht="15.75" customHeight="1">
      <c r="I131" s="84"/>
      <c r="J131" s="84"/>
    </row>
    <row r="132" spans="9:10" ht="15.75" customHeight="1">
      <c r="I132" s="84"/>
      <c r="J132" s="84"/>
    </row>
    <row r="133" spans="9:10" ht="15.75" customHeight="1">
      <c r="I133" s="84"/>
      <c r="J133" s="84"/>
    </row>
    <row r="134" spans="9:10" ht="15.75" customHeight="1">
      <c r="I134" s="84"/>
      <c r="J134" s="84"/>
    </row>
    <row r="135" spans="9:10" ht="15.75" customHeight="1">
      <c r="I135" s="84"/>
      <c r="J135" s="84"/>
    </row>
    <row r="136" spans="9:10" ht="15.75" customHeight="1">
      <c r="I136" s="84"/>
      <c r="J136" s="84"/>
    </row>
    <row r="137" spans="9:10" ht="15.75" customHeight="1">
      <c r="I137" s="84"/>
      <c r="J137" s="84"/>
    </row>
    <row r="138" spans="9:10" ht="15.75" customHeight="1">
      <c r="I138" s="84"/>
      <c r="J138" s="84"/>
    </row>
    <row r="139" spans="9:10" ht="15.75" customHeight="1">
      <c r="I139" s="84"/>
      <c r="J139" s="84"/>
    </row>
    <row r="140" spans="9:10" ht="15.75" customHeight="1">
      <c r="I140" s="84"/>
      <c r="J140" s="84"/>
    </row>
    <row r="141" spans="9:10" ht="15.75" customHeight="1">
      <c r="I141" s="84"/>
      <c r="J141" s="84"/>
    </row>
    <row r="142" spans="9:10" ht="15.75" customHeight="1">
      <c r="I142" s="84"/>
      <c r="J142" s="84"/>
    </row>
    <row r="143" spans="9:10" ht="15.75" customHeight="1">
      <c r="I143" s="84"/>
      <c r="J143" s="84"/>
    </row>
    <row r="144" spans="9:10" ht="15.75" customHeight="1">
      <c r="I144" s="84"/>
      <c r="J144" s="84"/>
    </row>
    <row r="145" spans="9:10" ht="15.75" customHeight="1">
      <c r="I145" s="84"/>
      <c r="J145" s="84"/>
    </row>
    <row r="146" spans="9:10" ht="15.75" customHeight="1">
      <c r="I146" s="84"/>
      <c r="J146" s="84"/>
    </row>
    <row r="147" spans="9:10" ht="15.75" customHeight="1">
      <c r="I147" s="84"/>
      <c r="J147" s="84"/>
    </row>
    <row r="148" spans="9:10" ht="15.75" customHeight="1">
      <c r="I148" s="84"/>
      <c r="J148" s="84"/>
    </row>
    <row r="149" spans="9:10" ht="15.75" customHeight="1">
      <c r="I149" s="84"/>
      <c r="J149" s="84"/>
    </row>
    <row r="150" spans="9:10" ht="15.75" customHeight="1">
      <c r="I150" s="84"/>
      <c r="J150" s="84"/>
    </row>
    <row r="151" spans="9:10" ht="15.75" customHeight="1">
      <c r="I151" s="84"/>
      <c r="J151" s="84"/>
    </row>
    <row r="152" spans="9:10" ht="15.75" customHeight="1">
      <c r="I152" s="84"/>
      <c r="J152" s="84"/>
    </row>
    <row r="153" spans="9:10" ht="15.75" customHeight="1">
      <c r="I153" s="84"/>
      <c r="J153" s="84"/>
    </row>
    <row r="154" spans="9:10" ht="15.75" customHeight="1">
      <c r="I154" s="84"/>
      <c r="J154" s="84"/>
    </row>
    <row r="155" spans="9:10" ht="15.75" customHeight="1">
      <c r="I155" s="84"/>
      <c r="J155" s="84"/>
    </row>
    <row r="156" spans="9:10" ht="15.75" customHeight="1">
      <c r="I156" s="84"/>
      <c r="J156" s="84"/>
    </row>
    <row r="157" spans="9:10" ht="15.75" customHeight="1">
      <c r="I157" s="84"/>
      <c r="J157" s="84"/>
    </row>
    <row r="158" spans="9:10" ht="15.75" customHeight="1">
      <c r="I158" s="84"/>
      <c r="J158" s="84"/>
    </row>
    <row r="159" spans="9:10" ht="15.75" customHeight="1">
      <c r="I159" s="84"/>
      <c r="J159" s="84"/>
    </row>
    <row r="160" spans="9:10" ht="15.75" customHeight="1">
      <c r="I160" s="84"/>
      <c r="J160" s="84"/>
    </row>
    <row r="161" spans="9:10" ht="15.75" customHeight="1">
      <c r="I161" s="84"/>
      <c r="J161" s="84"/>
    </row>
    <row r="162" spans="9:10" ht="15.75" customHeight="1">
      <c r="I162" s="84"/>
      <c r="J162" s="84"/>
    </row>
    <row r="163" spans="9:10" ht="15.75" customHeight="1">
      <c r="I163" s="84"/>
      <c r="J163" s="84"/>
    </row>
    <row r="164" spans="9:10" ht="15.75" customHeight="1">
      <c r="I164" s="84"/>
      <c r="J164" s="84"/>
    </row>
    <row r="165" spans="9:10" ht="15.75" customHeight="1">
      <c r="I165" s="84"/>
      <c r="J165" s="84"/>
    </row>
    <row r="166" spans="9:10" ht="15.75" customHeight="1">
      <c r="I166" s="84"/>
      <c r="J166" s="84"/>
    </row>
    <row r="167" spans="9:10" ht="15.75" customHeight="1">
      <c r="I167" s="84"/>
      <c r="J167" s="84"/>
    </row>
    <row r="168" spans="9:10" ht="15.75" customHeight="1">
      <c r="I168" s="84"/>
      <c r="J168" s="84"/>
    </row>
    <row r="169" spans="9:10" ht="15.75" customHeight="1">
      <c r="I169" s="84"/>
      <c r="J169" s="84"/>
    </row>
    <row r="170" spans="9:10" ht="15.75" customHeight="1">
      <c r="I170" s="84"/>
      <c r="J170" s="84"/>
    </row>
    <row r="171" spans="9:10" ht="15.75" customHeight="1">
      <c r="I171" s="84"/>
      <c r="J171" s="84"/>
    </row>
    <row r="172" spans="9:10" ht="15.75" customHeight="1">
      <c r="I172" s="84"/>
      <c r="J172" s="84"/>
    </row>
    <row r="173" spans="9:10" ht="15.75" customHeight="1">
      <c r="I173" s="84"/>
      <c r="J173" s="84"/>
    </row>
    <row r="174" spans="9:10" ht="15.75" customHeight="1">
      <c r="I174" s="84"/>
      <c r="J174" s="84"/>
    </row>
    <row r="175" spans="9:10" ht="15.75" customHeight="1">
      <c r="I175" s="84"/>
      <c r="J175" s="84"/>
    </row>
    <row r="176" spans="9:10" ht="15.75" customHeight="1">
      <c r="I176" s="84"/>
      <c r="J176" s="84"/>
    </row>
    <row r="177" spans="9:10" ht="15.75" customHeight="1">
      <c r="I177" s="84"/>
      <c r="J177" s="84"/>
    </row>
    <row r="178" spans="9:10" ht="15.75" customHeight="1">
      <c r="I178" s="84"/>
      <c r="J178" s="84"/>
    </row>
    <row r="179" spans="9:10" ht="15.75" customHeight="1">
      <c r="I179" s="84"/>
      <c r="J179" s="84"/>
    </row>
    <row r="180" spans="9:10" ht="15.75" customHeight="1">
      <c r="I180" s="84"/>
      <c r="J180" s="84"/>
    </row>
    <row r="181" spans="9:10" ht="15.75" customHeight="1">
      <c r="I181" s="84"/>
      <c r="J181" s="84"/>
    </row>
    <row r="182" spans="9:10" ht="15.75" customHeight="1">
      <c r="I182" s="84"/>
      <c r="J182" s="84"/>
    </row>
    <row r="183" spans="9:10" ht="15.75" customHeight="1">
      <c r="I183" s="84"/>
      <c r="J183" s="84"/>
    </row>
    <row r="184" spans="9:10" ht="15.75" customHeight="1">
      <c r="I184" s="84"/>
      <c r="J184" s="84"/>
    </row>
    <row r="185" spans="9:10" ht="15.75" customHeight="1">
      <c r="I185" s="84"/>
      <c r="J185" s="84"/>
    </row>
    <row r="186" spans="9:10" ht="15.75" customHeight="1">
      <c r="I186" s="84"/>
      <c r="J186" s="84"/>
    </row>
    <row r="187" spans="9:10" ht="15.75" customHeight="1">
      <c r="I187" s="84"/>
      <c r="J187" s="84"/>
    </row>
    <row r="188" spans="9:10" ht="15.75" customHeight="1">
      <c r="I188" s="84"/>
      <c r="J188" s="84"/>
    </row>
    <row r="189" spans="9:10" ht="15.75" customHeight="1">
      <c r="I189" s="84"/>
      <c r="J189" s="84"/>
    </row>
    <row r="190" spans="9:10" ht="15.75" customHeight="1">
      <c r="I190" s="84"/>
      <c r="J190" s="84"/>
    </row>
    <row r="191" spans="9:10" ht="15.75" customHeight="1">
      <c r="I191" s="84"/>
      <c r="J191" s="84"/>
    </row>
    <row r="192" spans="9:10" ht="15.75" customHeight="1">
      <c r="I192" s="84"/>
      <c r="J192" s="84"/>
    </row>
    <row r="193" spans="9:10" ht="15.75" customHeight="1">
      <c r="I193" s="84"/>
      <c r="J193" s="84"/>
    </row>
    <row r="194" spans="9:10" ht="15.75" customHeight="1">
      <c r="I194" s="84"/>
      <c r="J194" s="84"/>
    </row>
    <row r="195" spans="9:10" ht="15.75" customHeight="1">
      <c r="I195" s="84"/>
      <c r="J195" s="84"/>
    </row>
    <row r="196" spans="9:10" ht="15.75" customHeight="1">
      <c r="I196" s="84"/>
      <c r="J196" s="84"/>
    </row>
    <row r="197" spans="9:10" ht="15.75" customHeight="1">
      <c r="I197" s="84"/>
      <c r="J197" s="84"/>
    </row>
    <row r="198" spans="9:10" ht="15.75" customHeight="1">
      <c r="I198" s="84"/>
      <c r="J198" s="84"/>
    </row>
    <row r="199" spans="9:10" ht="15.75" customHeight="1">
      <c r="I199" s="84"/>
      <c r="J199" s="84"/>
    </row>
    <row r="200" spans="9:10" ht="15.75" customHeight="1">
      <c r="I200" s="84"/>
      <c r="J200" s="84"/>
    </row>
    <row r="201" spans="9:10" ht="15.75" customHeight="1">
      <c r="I201" s="84"/>
      <c r="J201" s="84"/>
    </row>
    <row r="202" spans="9:10" ht="15.75" customHeight="1">
      <c r="I202" s="84"/>
      <c r="J202" s="84"/>
    </row>
    <row r="203" spans="9:10" ht="15.75" customHeight="1">
      <c r="I203" s="84"/>
      <c r="J203" s="84"/>
    </row>
    <row r="204" spans="9:10" ht="15.75" customHeight="1">
      <c r="I204" s="84"/>
      <c r="J204" s="84"/>
    </row>
    <row r="205" spans="9:10" ht="15.75" customHeight="1">
      <c r="I205" s="84"/>
      <c r="J205" s="84"/>
    </row>
    <row r="206" spans="9:10" ht="15.75" customHeight="1">
      <c r="I206" s="84"/>
      <c r="J206" s="84"/>
    </row>
    <row r="207" spans="9:10" ht="15.75" customHeight="1">
      <c r="I207" s="84"/>
      <c r="J207" s="84"/>
    </row>
    <row r="208" spans="9:10" ht="15.75" customHeight="1">
      <c r="I208" s="84"/>
      <c r="J208" s="84"/>
    </row>
    <row r="209" spans="9:10" ht="15.75" customHeight="1">
      <c r="I209" s="84"/>
      <c r="J209" s="84"/>
    </row>
    <row r="210" spans="9:10" ht="15.75" customHeight="1">
      <c r="I210" s="84"/>
      <c r="J210" s="84"/>
    </row>
    <row r="211" spans="9:10" ht="15.75" customHeight="1">
      <c r="I211" s="84"/>
      <c r="J211" s="84"/>
    </row>
    <row r="212" spans="9:10" ht="15.75" customHeight="1">
      <c r="I212" s="84"/>
      <c r="J212" s="84"/>
    </row>
    <row r="213" spans="9:10" ht="15.75" customHeight="1">
      <c r="I213" s="84"/>
      <c r="J213" s="84"/>
    </row>
    <row r="214" spans="9:10" ht="15.75" customHeight="1">
      <c r="I214" s="84"/>
      <c r="J214" s="84"/>
    </row>
    <row r="215" spans="9:10" ht="15.75" customHeight="1">
      <c r="I215" s="84"/>
      <c r="J215" s="84"/>
    </row>
    <row r="216" spans="9:10" ht="15.75" customHeight="1">
      <c r="I216" s="84"/>
      <c r="J216" s="84"/>
    </row>
    <row r="217" spans="9:10" ht="15.75" customHeight="1">
      <c r="I217" s="84"/>
      <c r="J217" s="84"/>
    </row>
    <row r="218" spans="9:10" ht="15.75" customHeight="1">
      <c r="I218" s="84"/>
      <c r="J218" s="84"/>
    </row>
    <row r="219" spans="9:10" ht="15.75" customHeight="1">
      <c r="I219" s="84"/>
      <c r="J219" s="84"/>
    </row>
    <row r="220" spans="9:10" ht="15.75" customHeight="1">
      <c r="I220" s="84"/>
      <c r="J220" s="84"/>
    </row>
    <row r="221" spans="9:10" ht="15.75" customHeight="1">
      <c r="I221" s="84"/>
      <c r="J221" s="84"/>
    </row>
    <row r="222" spans="9:10" ht="15.75" customHeight="1">
      <c r="I222" s="84"/>
      <c r="J222" s="84"/>
    </row>
    <row r="223" spans="9:10" ht="15.75" customHeight="1">
      <c r="I223" s="84"/>
      <c r="J223" s="84"/>
    </row>
    <row r="224" spans="9:10" ht="15.75" customHeight="1">
      <c r="I224" s="84"/>
      <c r="J224" s="84"/>
    </row>
    <row r="225" spans="9:10" ht="15.75" customHeight="1">
      <c r="I225" s="84"/>
      <c r="J225" s="84"/>
    </row>
    <row r="226" spans="9:10" ht="15.75" customHeight="1">
      <c r="I226" s="84"/>
      <c r="J226" s="84"/>
    </row>
    <row r="227" spans="9:10" ht="15.75" customHeight="1">
      <c r="I227" s="84"/>
      <c r="J227" s="84"/>
    </row>
    <row r="228" spans="9:10" ht="15.75" customHeight="1">
      <c r="I228" s="84"/>
      <c r="J228" s="84"/>
    </row>
    <row r="229" spans="9:10" ht="15.75" customHeight="1">
      <c r="I229" s="84"/>
      <c r="J229" s="84"/>
    </row>
    <row r="230" spans="9:10" ht="15.75" customHeight="1">
      <c r="I230" s="84"/>
      <c r="J230" s="84"/>
    </row>
    <row r="231" spans="9:10" ht="15.75" customHeight="1"/>
    <row r="232" spans="9:10" ht="15.75" customHeight="1"/>
    <row r="233" spans="9:10" ht="15.75" customHeight="1"/>
    <row r="234" spans="9:10" ht="15.75" customHeight="1"/>
    <row r="235" spans="9:10" ht="15.75" customHeight="1"/>
    <row r="236" spans="9:10" ht="15.75" customHeight="1"/>
    <row r="237" spans="9:10" ht="15.75" customHeight="1"/>
    <row r="238" spans="9:10" ht="15.75" customHeight="1"/>
    <row r="239" spans="9:10" ht="15.75" customHeight="1"/>
    <row r="240" spans="9:1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B1:C1"/>
    <mergeCell ref="D1:E1"/>
    <mergeCell ref="F1:G1"/>
    <mergeCell ref="H1:I1"/>
  </mergeCells>
  <pageMargins left="0.511811024" right="0.511811024" top="0.78740157499999996" bottom="0.78740157499999996" header="0" footer="0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E2EFD9"/>
  </sheetPr>
  <dimension ref="A1:R1018"/>
  <sheetViews>
    <sheetView showGridLines="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F6" sqref="F6"/>
    </sheetView>
  </sheetViews>
  <sheetFormatPr defaultColWidth="14.42578125" defaultRowHeight="15" customHeight="1" outlineLevelRow="1"/>
  <cols>
    <col min="1" max="1" width="4.7109375" customWidth="1"/>
    <col min="2" max="2" width="24.140625" customWidth="1"/>
    <col min="3" max="3" width="15.28515625" customWidth="1"/>
    <col min="4" max="4" width="33.7109375" customWidth="1"/>
    <col min="5" max="5" width="8.85546875" customWidth="1"/>
    <col min="6" max="6" width="15.28515625" customWidth="1"/>
    <col min="7" max="7" width="16.5703125" customWidth="1"/>
    <col min="8" max="8" width="13.5703125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3.85546875" customWidth="1"/>
    <col min="15" max="15" width="13.28515625" customWidth="1"/>
    <col min="16" max="16" width="13.85546875" customWidth="1"/>
    <col min="17" max="17" width="13.7109375" customWidth="1"/>
    <col min="18" max="18" width="8.85546875" customWidth="1"/>
  </cols>
  <sheetData>
    <row r="1" spans="1:18" ht="66" customHeight="1" outlineLevel="1">
      <c r="A1" s="1"/>
      <c r="B1" s="340" t="s">
        <v>0</v>
      </c>
      <c r="C1" s="341"/>
      <c r="D1" s="61">
        <f>RESUMO!I2</f>
        <v>0</v>
      </c>
      <c r="E1" s="62"/>
      <c r="F1" s="5" t="s">
        <v>1</v>
      </c>
      <c r="G1" s="52"/>
      <c r="H1" s="5" t="s">
        <v>2</v>
      </c>
      <c r="I1" s="6" t="str">
        <f>C1017</f>
        <v/>
      </c>
      <c r="J1" s="5"/>
      <c r="K1" s="5"/>
      <c r="L1" s="5" t="s">
        <v>3</v>
      </c>
      <c r="M1" s="52"/>
      <c r="N1" s="5" t="s">
        <v>4</v>
      </c>
      <c r="O1" s="52">
        <v>0</v>
      </c>
      <c r="P1" s="340"/>
      <c r="Q1" s="341"/>
      <c r="R1" s="63"/>
    </row>
    <row r="2" spans="1:18" ht="17.25" customHeight="1" outlineLevel="1">
      <c r="A2" s="8"/>
      <c r="B2" s="9"/>
      <c r="C2" s="17"/>
      <c r="D2" s="11" t="s">
        <v>210</v>
      </c>
      <c r="E2" s="12"/>
      <c r="F2" s="14"/>
      <c r="G2" s="14"/>
      <c r="H2" s="14"/>
      <c r="I2" s="14"/>
      <c r="J2" s="14"/>
      <c r="K2" s="15" t="s">
        <v>6</v>
      </c>
      <c r="L2" s="16">
        <v>0</v>
      </c>
      <c r="M2" s="14"/>
      <c r="N2" s="15" t="s">
        <v>7</v>
      </c>
      <c r="O2" s="16">
        <v>0</v>
      </c>
      <c r="P2" s="15" t="s">
        <v>8</v>
      </c>
      <c r="Q2" s="16"/>
      <c r="R2" s="17"/>
    </row>
    <row r="3" spans="1:18" ht="21.75" customHeight="1" outlineLevel="1">
      <c r="A3" s="18"/>
      <c r="B3" s="64"/>
      <c r="C3" s="65" t="s">
        <v>161</v>
      </c>
      <c r="D3" s="64"/>
      <c r="E3" s="66"/>
      <c r="F3" s="345" t="s">
        <v>10</v>
      </c>
      <c r="G3" s="343"/>
      <c r="H3" s="344"/>
      <c r="I3" s="345" t="s">
        <v>11</v>
      </c>
      <c r="J3" s="343"/>
      <c r="K3" s="344"/>
      <c r="L3" s="345" t="s">
        <v>12</v>
      </c>
      <c r="M3" s="343"/>
      <c r="N3" s="344"/>
      <c r="O3" s="345" t="s">
        <v>13</v>
      </c>
      <c r="P3" s="343"/>
      <c r="Q3" s="344"/>
      <c r="R3" s="18"/>
    </row>
    <row r="4" spans="1:18" ht="18.75" customHeight="1" outlineLevel="1">
      <c r="A4" s="17"/>
      <c r="B4" s="17"/>
      <c r="C4" s="17"/>
      <c r="D4" s="17"/>
      <c r="E4" s="67"/>
      <c r="F4" s="22"/>
      <c r="G4" s="24" t="s">
        <v>14</v>
      </c>
      <c r="H4" s="25">
        <f>C1012</f>
        <v>0</v>
      </c>
      <c r="I4" s="22"/>
      <c r="J4" s="24" t="s">
        <v>14</v>
      </c>
      <c r="K4" s="25">
        <f>C1013</f>
        <v>0</v>
      </c>
      <c r="L4" s="22"/>
      <c r="M4" s="24" t="s">
        <v>14</v>
      </c>
      <c r="N4" s="25">
        <f>C1014</f>
        <v>0</v>
      </c>
      <c r="O4" s="22"/>
      <c r="P4" s="24"/>
      <c r="Q4" s="25">
        <f>C1015</f>
        <v>0</v>
      </c>
      <c r="R4" s="17"/>
    </row>
    <row r="5" spans="1:18" ht="16.5" customHeight="1" outlineLevel="1">
      <c r="A5" s="26" t="s">
        <v>15</v>
      </c>
      <c r="B5" s="26" t="s">
        <v>16</v>
      </c>
      <c r="C5" s="26" t="s">
        <v>17</v>
      </c>
      <c r="D5" s="26" t="s">
        <v>18</v>
      </c>
      <c r="E5" s="69" t="s">
        <v>19</v>
      </c>
      <c r="F5" s="70" t="s">
        <v>20</v>
      </c>
      <c r="G5" s="70" t="s">
        <v>21</v>
      </c>
      <c r="H5" s="71" t="s">
        <v>22</v>
      </c>
      <c r="I5" s="70" t="s">
        <v>20</v>
      </c>
      <c r="J5" s="70" t="s">
        <v>21</v>
      </c>
      <c r="K5" s="71" t="s">
        <v>22</v>
      </c>
      <c r="L5" s="70" t="s">
        <v>20</v>
      </c>
      <c r="M5" s="70" t="s">
        <v>21</v>
      </c>
      <c r="N5" s="71" t="s">
        <v>22</v>
      </c>
      <c r="O5" s="70" t="s">
        <v>20</v>
      </c>
      <c r="P5" s="70" t="s">
        <v>21</v>
      </c>
      <c r="Q5" s="71" t="s">
        <v>22</v>
      </c>
      <c r="R5" s="17"/>
    </row>
    <row r="6" spans="1:18" ht="16.5" customHeight="1">
      <c r="A6" s="30"/>
      <c r="B6" s="31"/>
      <c r="C6" s="31"/>
      <c r="D6" s="31"/>
      <c r="E6" s="33"/>
      <c r="F6" s="34"/>
      <c r="G6" s="35"/>
      <c r="H6" s="36" t="str">
        <f t="shared" ref="H6:H260" si="0">IF(F6="","",F6*G6)</f>
        <v/>
      </c>
      <c r="I6" s="34"/>
      <c r="J6" s="35"/>
      <c r="K6" s="36" t="str">
        <f t="shared" ref="K6:K260" si="1">IF(I6="","",I6*J6)</f>
        <v/>
      </c>
      <c r="L6" s="34"/>
      <c r="M6" s="37" t="str">
        <f t="shared" ref="M6:M260" si="2">IF(J6=0," ",J6)</f>
        <v xml:space="preserve"> </v>
      </c>
      <c r="N6" s="36" t="str">
        <f t="shared" ref="N6:N260" si="3">IFERROR(L6*M6," ")</f>
        <v xml:space="preserve"> </v>
      </c>
      <c r="O6" s="38" t="str">
        <f t="shared" ref="O6:O260" si="4">IF(((F6+I6)-L6)=0," ",(F6+I6)-L6)</f>
        <v xml:space="preserve"> </v>
      </c>
      <c r="P6" s="37" t="str">
        <f t="shared" ref="P6:P260" si="5">M6</f>
        <v xml:space="preserve"> </v>
      </c>
      <c r="Q6" s="36" t="str">
        <f t="shared" ref="Q6:Q260" si="6">IFERROR((H6+K6)-N6," ")</f>
        <v xml:space="preserve"> </v>
      </c>
      <c r="R6" s="29"/>
    </row>
    <row r="7" spans="1:18" ht="16.5" customHeight="1">
      <c r="A7" s="30"/>
      <c r="B7" s="31"/>
      <c r="C7" s="31"/>
      <c r="D7" s="31"/>
      <c r="E7" s="33"/>
      <c r="F7" s="34"/>
      <c r="G7" s="35"/>
      <c r="H7" s="36" t="str">
        <f t="shared" si="0"/>
        <v/>
      </c>
      <c r="I7" s="34"/>
      <c r="J7" s="35"/>
      <c r="K7" s="36" t="str">
        <f t="shared" si="1"/>
        <v/>
      </c>
      <c r="L7" s="34"/>
      <c r="M7" s="37" t="str">
        <f t="shared" si="2"/>
        <v xml:space="preserve"> </v>
      </c>
      <c r="N7" s="36" t="str">
        <f t="shared" si="3"/>
        <v xml:space="preserve"> </v>
      </c>
      <c r="O7" s="38" t="str">
        <f t="shared" si="4"/>
        <v xml:space="preserve"> </v>
      </c>
      <c r="P7" s="37" t="str">
        <f t="shared" si="5"/>
        <v xml:space="preserve"> </v>
      </c>
      <c r="Q7" s="36" t="str">
        <f t="shared" si="6"/>
        <v xml:space="preserve"> </v>
      </c>
      <c r="R7" s="29"/>
    </row>
    <row r="8" spans="1:18" ht="16.5" customHeight="1">
      <c r="A8" s="30"/>
      <c r="B8" s="31"/>
      <c r="C8" s="31"/>
      <c r="D8" s="31"/>
      <c r="E8" s="33"/>
      <c r="F8" s="34"/>
      <c r="G8" s="35"/>
      <c r="H8" s="36" t="str">
        <f t="shared" si="0"/>
        <v/>
      </c>
      <c r="I8" s="34"/>
      <c r="J8" s="35"/>
      <c r="K8" s="36" t="str">
        <f t="shared" si="1"/>
        <v/>
      </c>
      <c r="L8" s="34"/>
      <c r="M8" s="37" t="str">
        <f t="shared" si="2"/>
        <v xml:space="preserve"> </v>
      </c>
      <c r="N8" s="36" t="str">
        <f t="shared" si="3"/>
        <v xml:space="preserve"> </v>
      </c>
      <c r="O8" s="38" t="str">
        <f t="shared" si="4"/>
        <v xml:space="preserve"> </v>
      </c>
      <c r="P8" s="37" t="str">
        <f t="shared" si="5"/>
        <v xml:space="preserve"> </v>
      </c>
      <c r="Q8" s="36" t="str">
        <f t="shared" si="6"/>
        <v xml:space="preserve"> </v>
      </c>
      <c r="R8" s="29"/>
    </row>
    <row r="9" spans="1:18" ht="16.5" customHeight="1">
      <c r="A9" s="30"/>
      <c r="B9" s="31"/>
      <c r="C9" s="31"/>
      <c r="D9" s="31"/>
      <c r="E9" s="33"/>
      <c r="F9" s="34"/>
      <c r="G9" s="35"/>
      <c r="H9" s="36" t="str">
        <f t="shared" si="0"/>
        <v/>
      </c>
      <c r="I9" s="34"/>
      <c r="J9" s="35"/>
      <c r="K9" s="36" t="str">
        <f t="shared" si="1"/>
        <v/>
      </c>
      <c r="L9" s="34"/>
      <c r="M9" s="37" t="str">
        <f t="shared" si="2"/>
        <v xml:space="preserve"> </v>
      </c>
      <c r="N9" s="36" t="str">
        <f t="shared" si="3"/>
        <v xml:space="preserve"> </v>
      </c>
      <c r="O9" s="38" t="str">
        <f t="shared" si="4"/>
        <v xml:space="preserve"> </v>
      </c>
      <c r="P9" s="37" t="str">
        <f t="shared" si="5"/>
        <v xml:space="preserve"> </v>
      </c>
      <c r="Q9" s="36" t="str">
        <f t="shared" si="6"/>
        <v xml:space="preserve"> </v>
      </c>
      <c r="R9" s="29"/>
    </row>
    <row r="10" spans="1:18" ht="16.5" customHeight="1">
      <c r="A10" s="30"/>
      <c r="B10" s="31"/>
      <c r="C10" s="31"/>
      <c r="D10" s="31"/>
      <c r="E10" s="33"/>
      <c r="F10" s="34"/>
      <c r="G10" s="35"/>
      <c r="H10" s="36" t="str">
        <f t="shared" si="0"/>
        <v/>
      </c>
      <c r="I10" s="34"/>
      <c r="J10" s="35"/>
      <c r="K10" s="36" t="str">
        <f t="shared" si="1"/>
        <v/>
      </c>
      <c r="L10" s="34"/>
      <c r="M10" s="37" t="str">
        <f t="shared" si="2"/>
        <v xml:space="preserve"> </v>
      </c>
      <c r="N10" s="36" t="str">
        <f t="shared" si="3"/>
        <v xml:space="preserve"> </v>
      </c>
      <c r="O10" s="38" t="str">
        <f t="shared" si="4"/>
        <v xml:space="preserve"> </v>
      </c>
      <c r="P10" s="37" t="str">
        <f t="shared" si="5"/>
        <v xml:space="preserve"> </v>
      </c>
      <c r="Q10" s="36" t="str">
        <f t="shared" si="6"/>
        <v xml:space="preserve"> </v>
      </c>
      <c r="R10" s="29"/>
    </row>
    <row r="11" spans="1:18" ht="16.5" customHeight="1">
      <c r="A11" s="30"/>
      <c r="B11" s="31"/>
      <c r="C11" s="31"/>
      <c r="D11" s="31"/>
      <c r="E11" s="33"/>
      <c r="F11" s="34"/>
      <c r="G11" s="35"/>
      <c r="H11" s="36" t="str">
        <f t="shared" si="0"/>
        <v/>
      </c>
      <c r="I11" s="34"/>
      <c r="J11" s="35"/>
      <c r="K11" s="36" t="str">
        <f t="shared" si="1"/>
        <v/>
      </c>
      <c r="L11" s="34"/>
      <c r="M11" s="37" t="str">
        <f t="shared" si="2"/>
        <v xml:space="preserve"> </v>
      </c>
      <c r="N11" s="36" t="str">
        <f t="shared" si="3"/>
        <v xml:space="preserve"> </v>
      </c>
      <c r="O11" s="38" t="str">
        <f t="shared" si="4"/>
        <v xml:space="preserve"> </v>
      </c>
      <c r="P11" s="37" t="str">
        <f t="shared" si="5"/>
        <v xml:space="preserve"> </v>
      </c>
      <c r="Q11" s="36" t="str">
        <f t="shared" si="6"/>
        <v xml:space="preserve"> </v>
      </c>
      <c r="R11" s="29"/>
    </row>
    <row r="12" spans="1:18" ht="16.5" customHeight="1">
      <c r="A12" s="30"/>
      <c r="B12" s="31"/>
      <c r="C12" s="31"/>
      <c r="D12" s="31"/>
      <c r="E12" s="33"/>
      <c r="F12" s="34"/>
      <c r="G12" s="35"/>
      <c r="H12" s="36" t="str">
        <f t="shared" si="0"/>
        <v/>
      </c>
      <c r="I12" s="34"/>
      <c r="J12" s="35"/>
      <c r="K12" s="36" t="str">
        <f t="shared" si="1"/>
        <v/>
      </c>
      <c r="L12" s="34"/>
      <c r="M12" s="37" t="str">
        <f t="shared" si="2"/>
        <v xml:space="preserve"> </v>
      </c>
      <c r="N12" s="36" t="str">
        <f t="shared" si="3"/>
        <v xml:space="preserve"> </v>
      </c>
      <c r="O12" s="38" t="str">
        <f t="shared" si="4"/>
        <v xml:space="preserve"> </v>
      </c>
      <c r="P12" s="37" t="str">
        <f t="shared" si="5"/>
        <v xml:space="preserve"> </v>
      </c>
      <c r="Q12" s="36" t="str">
        <f t="shared" si="6"/>
        <v xml:space="preserve"> </v>
      </c>
      <c r="R12" s="29"/>
    </row>
    <row r="13" spans="1:18" ht="16.5" customHeight="1">
      <c r="A13" s="30"/>
      <c r="B13" s="31"/>
      <c r="C13" s="31"/>
      <c r="D13" s="31"/>
      <c r="E13" s="33"/>
      <c r="F13" s="34"/>
      <c r="G13" s="35"/>
      <c r="H13" s="36" t="str">
        <f t="shared" si="0"/>
        <v/>
      </c>
      <c r="I13" s="34"/>
      <c r="J13" s="35"/>
      <c r="K13" s="36" t="str">
        <f t="shared" si="1"/>
        <v/>
      </c>
      <c r="L13" s="34"/>
      <c r="M13" s="37" t="str">
        <f t="shared" si="2"/>
        <v xml:space="preserve"> </v>
      </c>
      <c r="N13" s="36" t="str">
        <f t="shared" si="3"/>
        <v xml:space="preserve"> </v>
      </c>
      <c r="O13" s="38" t="str">
        <f t="shared" si="4"/>
        <v xml:space="preserve"> </v>
      </c>
      <c r="P13" s="37" t="str">
        <f t="shared" si="5"/>
        <v xml:space="preserve"> </v>
      </c>
      <c r="Q13" s="36" t="str">
        <f t="shared" si="6"/>
        <v xml:space="preserve"> </v>
      </c>
      <c r="R13" s="29"/>
    </row>
    <row r="14" spans="1:18" ht="16.5" customHeight="1">
      <c r="A14" s="30"/>
      <c r="B14" s="31"/>
      <c r="C14" s="31"/>
      <c r="D14" s="31"/>
      <c r="E14" s="33"/>
      <c r="F14" s="34"/>
      <c r="G14" s="35"/>
      <c r="H14" s="36" t="str">
        <f t="shared" si="0"/>
        <v/>
      </c>
      <c r="I14" s="34"/>
      <c r="J14" s="35"/>
      <c r="K14" s="36" t="str">
        <f t="shared" si="1"/>
        <v/>
      </c>
      <c r="L14" s="34"/>
      <c r="M14" s="37" t="str">
        <f t="shared" si="2"/>
        <v xml:space="preserve"> </v>
      </c>
      <c r="N14" s="36" t="str">
        <f t="shared" si="3"/>
        <v xml:space="preserve"> </v>
      </c>
      <c r="O14" s="38" t="str">
        <f t="shared" si="4"/>
        <v xml:space="preserve"> </v>
      </c>
      <c r="P14" s="37" t="str">
        <f t="shared" si="5"/>
        <v xml:space="preserve"> </v>
      </c>
      <c r="Q14" s="36" t="str">
        <f t="shared" si="6"/>
        <v xml:space="preserve"> </v>
      </c>
      <c r="R14" s="29"/>
    </row>
    <row r="15" spans="1:18" ht="16.5" customHeight="1">
      <c r="A15" s="30"/>
      <c r="B15" s="31"/>
      <c r="C15" s="31"/>
      <c r="D15" s="31"/>
      <c r="E15" s="33"/>
      <c r="F15" s="34"/>
      <c r="G15" s="35"/>
      <c r="H15" s="36" t="str">
        <f t="shared" si="0"/>
        <v/>
      </c>
      <c r="I15" s="34"/>
      <c r="J15" s="35"/>
      <c r="K15" s="36" t="str">
        <f t="shared" si="1"/>
        <v/>
      </c>
      <c r="L15" s="34"/>
      <c r="M15" s="37" t="str">
        <f t="shared" si="2"/>
        <v xml:space="preserve"> </v>
      </c>
      <c r="N15" s="36" t="str">
        <f t="shared" si="3"/>
        <v xml:space="preserve"> </v>
      </c>
      <c r="O15" s="38" t="str">
        <f t="shared" si="4"/>
        <v xml:space="preserve"> </v>
      </c>
      <c r="P15" s="37" t="str">
        <f t="shared" si="5"/>
        <v xml:space="preserve"> </v>
      </c>
      <c r="Q15" s="36" t="str">
        <f t="shared" si="6"/>
        <v xml:space="preserve"> </v>
      </c>
      <c r="R15" s="29"/>
    </row>
    <row r="16" spans="1:18" ht="16.5" customHeight="1">
      <c r="A16" s="30"/>
      <c r="B16" s="31"/>
      <c r="C16" s="31"/>
      <c r="D16" s="31"/>
      <c r="E16" s="33"/>
      <c r="F16" s="34"/>
      <c r="G16" s="35"/>
      <c r="H16" s="36" t="str">
        <f t="shared" si="0"/>
        <v/>
      </c>
      <c r="I16" s="34"/>
      <c r="J16" s="35"/>
      <c r="K16" s="36" t="str">
        <f t="shared" si="1"/>
        <v/>
      </c>
      <c r="L16" s="34"/>
      <c r="M16" s="37" t="str">
        <f t="shared" si="2"/>
        <v xml:space="preserve"> </v>
      </c>
      <c r="N16" s="36" t="str">
        <f t="shared" si="3"/>
        <v xml:space="preserve"> </v>
      </c>
      <c r="O16" s="38" t="str">
        <f t="shared" si="4"/>
        <v xml:space="preserve"> </v>
      </c>
      <c r="P16" s="37" t="str">
        <f t="shared" si="5"/>
        <v xml:space="preserve"> </v>
      </c>
      <c r="Q16" s="36" t="str">
        <f t="shared" si="6"/>
        <v xml:space="preserve"> </v>
      </c>
      <c r="R16" s="29"/>
    </row>
    <row r="17" spans="1:18" ht="16.5" customHeight="1">
      <c r="A17" s="30"/>
      <c r="B17" s="31"/>
      <c r="C17" s="31"/>
      <c r="D17" s="31"/>
      <c r="E17" s="33"/>
      <c r="F17" s="34"/>
      <c r="G17" s="35"/>
      <c r="H17" s="36" t="str">
        <f t="shared" si="0"/>
        <v/>
      </c>
      <c r="I17" s="34"/>
      <c r="J17" s="35"/>
      <c r="K17" s="36" t="str">
        <f t="shared" si="1"/>
        <v/>
      </c>
      <c r="L17" s="34"/>
      <c r="M17" s="37" t="str">
        <f t="shared" si="2"/>
        <v xml:space="preserve"> </v>
      </c>
      <c r="N17" s="36" t="str">
        <f t="shared" si="3"/>
        <v xml:space="preserve"> </v>
      </c>
      <c r="O17" s="38" t="str">
        <f t="shared" si="4"/>
        <v xml:space="preserve"> </v>
      </c>
      <c r="P17" s="37" t="str">
        <f t="shared" si="5"/>
        <v xml:space="preserve"> </v>
      </c>
      <c r="Q17" s="36" t="str">
        <f t="shared" si="6"/>
        <v xml:space="preserve"> </v>
      </c>
      <c r="R17" s="29"/>
    </row>
    <row r="18" spans="1:18" ht="16.5" customHeight="1">
      <c r="A18" s="30"/>
      <c r="B18" s="31"/>
      <c r="C18" s="31"/>
      <c r="D18" s="31"/>
      <c r="E18" s="33"/>
      <c r="F18" s="34"/>
      <c r="G18" s="35"/>
      <c r="H18" s="36" t="str">
        <f t="shared" si="0"/>
        <v/>
      </c>
      <c r="I18" s="34"/>
      <c r="J18" s="35"/>
      <c r="K18" s="36" t="str">
        <f t="shared" si="1"/>
        <v/>
      </c>
      <c r="L18" s="34"/>
      <c r="M18" s="37" t="str">
        <f t="shared" si="2"/>
        <v xml:space="preserve"> </v>
      </c>
      <c r="N18" s="36" t="str">
        <f t="shared" si="3"/>
        <v xml:space="preserve"> </v>
      </c>
      <c r="O18" s="38" t="str">
        <f t="shared" si="4"/>
        <v xml:space="preserve"> </v>
      </c>
      <c r="P18" s="37" t="str">
        <f t="shared" si="5"/>
        <v xml:space="preserve"> </v>
      </c>
      <c r="Q18" s="36" t="str">
        <f t="shared" si="6"/>
        <v xml:space="preserve"> </v>
      </c>
      <c r="R18" s="29"/>
    </row>
    <row r="19" spans="1:18" ht="16.5" customHeight="1">
      <c r="A19" s="30"/>
      <c r="B19" s="31"/>
      <c r="C19" s="31"/>
      <c r="D19" s="31"/>
      <c r="E19" s="33"/>
      <c r="F19" s="34"/>
      <c r="G19" s="35"/>
      <c r="H19" s="36" t="str">
        <f t="shared" si="0"/>
        <v/>
      </c>
      <c r="I19" s="34"/>
      <c r="J19" s="35"/>
      <c r="K19" s="36" t="str">
        <f t="shared" si="1"/>
        <v/>
      </c>
      <c r="L19" s="34"/>
      <c r="M19" s="37" t="str">
        <f t="shared" si="2"/>
        <v xml:space="preserve"> </v>
      </c>
      <c r="N19" s="36" t="str">
        <f t="shared" si="3"/>
        <v xml:space="preserve"> </v>
      </c>
      <c r="O19" s="38" t="str">
        <f t="shared" si="4"/>
        <v xml:space="preserve"> </v>
      </c>
      <c r="P19" s="37" t="str">
        <f t="shared" si="5"/>
        <v xml:space="preserve"> </v>
      </c>
      <c r="Q19" s="36" t="str">
        <f t="shared" si="6"/>
        <v xml:space="preserve"> </v>
      </c>
      <c r="R19" s="29"/>
    </row>
    <row r="20" spans="1:18" ht="16.5" customHeight="1">
      <c r="A20" s="30"/>
      <c r="B20" s="31"/>
      <c r="C20" s="31"/>
      <c r="D20" s="31"/>
      <c r="E20" s="33"/>
      <c r="F20" s="34"/>
      <c r="G20" s="35"/>
      <c r="H20" s="36" t="str">
        <f t="shared" si="0"/>
        <v/>
      </c>
      <c r="I20" s="34"/>
      <c r="J20" s="35"/>
      <c r="K20" s="36" t="str">
        <f t="shared" si="1"/>
        <v/>
      </c>
      <c r="L20" s="34"/>
      <c r="M20" s="37" t="str">
        <f t="shared" si="2"/>
        <v xml:space="preserve"> </v>
      </c>
      <c r="N20" s="36" t="str">
        <f t="shared" si="3"/>
        <v xml:space="preserve"> </v>
      </c>
      <c r="O20" s="38" t="str">
        <f t="shared" si="4"/>
        <v xml:space="preserve"> </v>
      </c>
      <c r="P20" s="37" t="str">
        <f t="shared" si="5"/>
        <v xml:space="preserve"> </v>
      </c>
      <c r="Q20" s="36" t="str">
        <f t="shared" si="6"/>
        <v xml:space="preserve"> </v>
      </c>
      <c r="R20" s="29"/>
    </row>
    <row r="21" spans="1:18" ht="16.5" customHeight="1">
      <c r="A21" s="30"/>
      <c r="B21" s="31"/>
      <c r="C21" s="31"/>
      <c r="D21" s="31"/>
      <c r="E21" s="33"/>
      <c r="F21" s="34"/>
      <c r="G21" s="35"/>
      <c r="H21" s="36" t="str">
        <f t="shared" si="0"/>
        <v/>
      </c>
      <c r="I21" s="34"/>
      <c r="J21" s="35"/>
      <c r="K21" s="36" t="str">
        <f t="shared" si="1"/>
        <v/>
      </c>
      <c r="L21" s="34"/>
      <c r="M21" s="37" t="str">
        <f t="shared" si="2"/>
        <v xml:space="preserve"> </v>
      </c>
      <c r="N21" s="36" t="str">
        <f t="shared" si="3"/>
        <v xml:space="preserve"> </v>
      </c>
      <c r="O21" s="38" t="str">
        <f t="shared" si="4"/>
        <v xml:space="preserve"> </v>
      </c>
      <c r="P21" s="37" t="str">
        <f t="shared" si="5"/>
        <v xml:space="preserve"> </v>
      </c>
      <c r="Q21" s="36" t="str">
        <f t="shared" si="6"/>
        <v xml:space="preserve"> </v>
      </c>
      <c r="R21" s="29"/>
    </row>
    <row r="22" spans="1:18" ht="16.5" customHeight="1">
      <c r="A22" s="30"/>
      <c r="B22" s="31"/>
      <c r="C22" s="31"/>
      <c r="D22" s="31"/>
      <c r="E22" s="33"/>
      <c r="F22" s="34"/>
      <c r="G22" s="35"/>
      <c r="H22" s="36" t="str">
        <f t="shared" si="0"/>
        <v/>
      </c>
      <c r="I22" s="34"/>
      <c r="J22" s="35"/>
      <c r="K22" s="36" t="str">
        <f t="shared" si="1"/>
        <v/>
      </c>
      <c r="L22" s="34"/>
      <c r="M22" s="37" t="str">
        <f t="shared" si="2"/>
        <v xml:space="preserve"> </v>
      </c>
      <c r="N22" s="36" t="str">
        <f t="shared" si="3"/>
        <v xml:space="preserve"> </v>
      </c>
      <c r="O22" s="38" t="str">
        <f t="shared" si="4"/>
        <v xml:space="preserve"> </v>
      </c>
      <c r="P22" s="37" t="str">
        <f t="shared" si="5"/>
        <v xml:space="preserve"> </v>
      </c>
      <c r="Q22" s="36" t="str">
        <f t="shared" si="6"/>
        <v xml:space="preserve"> </v>
      </c>
      <c r="R22" s="29"/>
    </row>
    <row r="23" spans="1:18" ht="16.5" customHeight="1">
      <c r="A23" s="30"/>
      <c r="B23" s="31"/>
      <c r="C23" s="31"/>
      <c r="D23" s="31"/>
      <c r="E23" s="33"/>
      <c r="F23" s="34"/>
      <c r="G23" s="35"/>
      <c r="H23" s="36" t="str">
        <f t="shared" si="0"/>
        <v/>
      </c>
      <c r="I23" s="34"/>
      <c r="J23" s="35"/>
      <c r="K23" s="36" t="str">
        <f t="shared" si="1"/>
        <v/>
      </c>
      <c r="L23" s="34"/>
      <c r="M23" s="37" t="str">
        <f t="shared" si="2"/>
        <v xml:space="preserve"> </v>
      </c>
      <c r="N23" s="36" t="str">
        <f t="shared" si="3"/>
        <v xml:space="preserve"> </v>
      </c>
      <c r="O23" s="38" t="str">
        <f t="shared" si="4"/>
        <v xml:space="preserve"> </v>
      </c>
      <c r="P23" s="37" t="str">
        <f t="shared" si="5"/>
        <v xml:space="preserve"> </v>
      </c>
      <c r="Q23" s="36" t="str">
        <f t="shared" si="6"/>
        <v xml:space="preserve"> </v>
      </c>
      <c r="R23" s="29"/>
    </row>
    <row r="24" spans="1:18" ht="16.5" customHeight="1">
      <c r="A24" s="30"/>
      <c r="B24" s="31"/>
      <c r="C24" s="31"/>
      <c r="D24" s="31"/>
      <c r="E24" s="33"/>
      <c r="F24" s="34"/>
      <c r="G24" s="35"/>
      <c r="H24" s="36" t="str">
        <f t="shared" si="0"/>
        <v/>
      </c>
      <c r="I24" s="34"/>
      <c r="J24" s="35"/>
      <c r="K24" s="36" t="str">
        <f t="shared" si="1"/>
        <v/>
      </c>
      <c r="L24" s="34"/>
      <c r="M24" s="37" t="str">
        <f t="shared" si="2"/>
        <v xml:space="preserve"> </v>
      </c>
      <c r="N24" s="36" t="str">
        <f t="shared" si="3"/>
        <v xml:space="preserve"> </v>
      </c>
      <c r="O24" s="38" t="str">
        <f t="shared" si="4"/>
        <v xml:space="preserve"> </v>
      </c>
      <c r="P24" s="37" t="str">
        <f t="shared" si="5"/>
        <v xml:space="preserve"> </v>
      </c>
      <c r="Q24" s="36" t="str">
        <f t="shared" si="6"/>
        <v xml:space="preserve"> </v>
      </c>
      <c r="R24" s="29"/>
    </row>
    <row r="25" spans="1:18" ht="16.5" customHeight="1">
      <c r="A25" s="30"/>
      <c r="B25" s="31"/>
      <c r="C25" s="31"/>
      <c r="D25" s="31"/>
      <c r="E25" s="33"/>
      <c r="F25" s="34"/>
      <c r="G25" s="35"/>
      <c r="H25" s="36" t="str">
        <f t="shared" si="0"/>
        <v/>
      </c>
      <c r="I25" s="34"/>
      <c r="J25" s="35"/>
      <c r="K25" s="36" t="str">
        <f t="shared" si="1"/>
        <v/>
      </c>
      <c r="L25" s="34"/>
      <c r="M25" s="37" t="str">
        <f t="shared" si="2"/>
        <v xml:space="preserve"> </v>
      </c>
      <c r="N25" s="36" t="str">
        <f t="shared" si="3"/>
        <v xml:space="preserve"> </v>
      </c>
      <c r="O25" s="38" t="str">
        <f t="shared" si="4"/>
        <v xml:space="preserve"> </v>
      </c>
      <c r="P25" s="37" t="str">
        <f t="shared" si="5"/>
        <v xml:space="preserve"> </v>
      </c>
      <c r="Q25" s="36" t="str">
        <f t="shared" si="6"/>
        <v xml:space="preserve"> </v>
      </c>
      <c r="R25" s="29"/>
    </row>
    <row r="26" spans="1:18" ht="16.5" customHeight="1">
      <c r="A26" s="30"/>
      <c r="B26" s="31"/>
      <c r="C26" s="31"/>
      <c r="D26" s="31"/>
      <c r="E26" s="33"/>
      <c r="F26" s="34"/>
      <c r="G26" s="35"/>
      <c r="H26" s="36" t="str">
        <f t="shared" si="0"/>
        <v/>
      </c>
      <c r="I26" s="34"/>
      <c r="J26" s="35"/>
      <c r="K26" s="36" t="str">
        <f t="shared" si="1"/>
        <v/>
      </c>
      <c r="L26" s="34"/>
      <c r="M26" s="37" t="str">
        <f t="shared" si="2"/>
        <v xml:space="preserve"> </v>
      </c>
      <c r="N26" s="36" t="str">
        <f t="shared" si="3"/>
        <v xml:space="preserve"> </v>
      </c>
      <c r="O26" s="38" t="str">
        <f t="shared" si="4"/>
        <v xml:space="preserve"> </v>
      </c>
      <c r="P26" s="37" t="str">
        <f t="shared" si="5"/>
        <v xml:space="preserve"> </v>
      </c>
      <c r="Q26" s="36" t="str">
        <f t="shared" si="6"/>
        <v xml:space="preserve"> </v>
      </c>
      <c r="R26" s="29"/>
    </row>
    <row r="27" spans="1:18" ht="16.5" customHeight="1">
      <c r="A27" s="30"/>
      <c r="B27" s="31"/>
      <c r="C27" s="31"/>
      <c r="D27" s="31"/>
      <c r="E27" s="33"/>
      <c r="F27" s="34"/>
      <c r="G27" s="35"/>
      <c r="H27" s="36" t="str">
        <f t="shared" si="0"/>
        <v/>
      </c>
      <c r="I27" s="34"/>
      <c r="J27" s="35"/>
      <c r="K27" s="36" t="str">
        <f t="shared" si="1"/>
        <v/>
      </c>
      <c r="L27" s="34"/>
      <c r="M27" s="37" t="str">
        <f t="shared" si="2"/>
        <v xml:space="preserve"> </v>
      </c>
      <c r="N27" s="36" t="str">
        <f t="shared" si="3"/>
        <v xml:space="preserve"> </v>
      </c>
      <c r="O27" s="38" t="str">
        <f t="shared" si="4"/>
        <v xml:space="preserve"> </v>
      </c>
      <c r="P27" s="37" t="str">
        <f t="shared" si="5"/>
        <v xml:space="preserve"> </v>
      </c>
      <c r="Q27" s="36" t="str">
        <f t="shared" si="6"/>
        <v xml:space="preserve"> </v>
      </c>
      <c r="R27" s="29"/>
    </row>
    <row r="28" spans="1:18" ht="16.5" customHeight="1">
      <c r="A28" s="30"/>
      <c r="B28" s="31"/>
      <c r="C28" s="31"/>
      <c r="D28" s="31"/>
      <c r="E28" s="33"/>
      <c r="F28" s="34"/>
      <c r="G28" s="35"/>
      <c r="H28" s="36" t="str">
        <f t="shared" si="0"/>
        <v/>
      </c>
      <c r="I28" s="34"/>
      <c r="J28" s="35"/>
      <c r="K28" s="36" t="str">
        <f t="shared" si="1"/>
        <v/>
      </c>
      <c r="L28" s="34"/>
      <c r="M28" s="37" t="str">
        <f t="shared" si="2"/>
        <v xml:space="preserve"> </v>
      </c>
      <c r="N28" s="36" t="str">
        <f t="shared" si="3"/>
        <v xml:space="preserve"> </v>
      </c>
      <c r="O28" s="38" t="str">
        <f t="shared" si="4"/>
        <v xml:space="preserve"> </v>
      </c>
      <c r="P28" s="37" t="str">
        <f t="shared" si="5"/>
        <v xml:space="preserve"> </v>
      </c>
      <c r="Q28" s="36" t="str">
        <f t="shared" si="6"/>
        <v xml:space="preserve"> </v>
      </c>
      <c r="R28" s="29"/>
    </row>
    <row r="29" spans="1:18" ht="16.5" customHeight="1">
      <c r="A29" s="30"/>
      <c r="B29" s="31"/>
      <c r="C29" s="31"/>
      <c r="D29" s="31"/>
      <c r="E29" s="33"/>
      <c r="F29" s="34"/>
      <c r="G29" s="35"/>
      <c r="H29" s="36" t="str">
        <f t="shared" si="0"/>
        <v/>
      </c>
      <c r="I29" s="34"/>
      <c r="J29" s="35"/>
      <c r="K29" s="36" t="str">
        <f t="shared" si="1"/>
        <v/>
      </c>
      <c r="L29" s="34"/>
      <c r="M29" s="37" t="str">
        <f t="shared" si="2"/>
        <v xml:space="preserve"> </v>
      </c>
      <c r="N29" s="36" t="str">
        <f t="shared" si="3"/>
        <v xml:space="preserve"> </v>
      </c>
      <c r="O29" s="38" t="str">
        <f t="shared" si="4"/>
        <v xml:space="preserve"> </v>
      </c>
      <c r="P29" s="37" t="str">
        <f t="shared" si="5"/>
        <v xml:space="preserve"> </v>
      </c>
      <c r="Q29" s="36" t="str">
        <f t="shared" si="6"/>
        <v xml:space="preserve"> </v>
      </c>
      <c r="R29" s="29"/>
    </row>
    <row r="30" spans="1:18" ht="16.5" customHeight="1">
      <c r="A30" s="30"/>
      <c r="B30" s="31"/>
      <c r="C30" s="31"/>
      <c r="D30" s="31"/>
      <c r="E30" s="33"/>
      <c r="F30" s="34"/>
      <c r="G30" s="35"/>
      <c r="H30" s="36" t="str">
        <f t="shared" si="0"/>
        <v/>
      </c>
      <c r="I30" s="34"/>
      <c r="J30" s="35"/>
      <c r="K30" s="36" t="str">
        <f t="shared" si="1"/>
        <v/>
      </c>
      <c r="L30" s="34"/>
      <c r="M30" s="37" t="str">
        <f t="shared" si="2"/>
        <v xml:space="preserve"> </v>
      </c>
      <c r="N30" s="36" t="str">
        <f t="shared" si="3"/>
        <v xml:space="preserve"> </v>
      </c>
      <c r="O30" s="38" t="str">
        <f t="shared" si="4"/>
        <v xml:space="preserve"> </v>
      </c>
      <c r="P30" s="37" t="str">
        <f t="shared" si="5"/>
        <v xml:space="preserve"> </v>
      </c>
      <c r="Q30" s="36" t="str">
        <f t="shared" si="6"/>
        <v xml:space="preserve"> </v>
      </c>
      <c r="R30" s="29"/>
    </row>
    <row r="31" spans="1:18" ht="16.5" customHeight="1">
      <c r="A31" s="30"/>
      <c r="B31" s="31"/>
      <c r="C31" s="31"/>
      <c r="D31" s="31"/>
      <c r="E31" s="33"/>
      <c r="F31" s="34"/>
      <c r="G31" s="35"/>
      <c r="H31" s="36" t="str">
        <f t="shared" si="0"/>
        <v/>
      </c>
      <c r="I31" s="34"/>
      <c r="J31" s="35"/>
      <c r="K31" s="36" t="str">
        <f t="shared" si="1"/>
        <v/>
      </c>
      <c r="L31" s="34"/>
      <c r="M31" s="37" t="str">
        <f t="shared" si="2"/>
        <v xml:space="preserve"> </v>
      </c>
      <c r="N31" s="36" t="str">
        <f t="shared" si="3"/>
        <v xml:space="preserve"> </v>
      </c>
      <c r="O31" s="38" t="str">
        <f t="shared" si="4"/>
        <v xml:space="preserve"> </v>
      </c>
      <c r="P31" s="37" t="str">
        <f t="shared" si="5"/>
        <v xml:space="preserve"> </v>
      </c>
      <c r="Q31" s="36" t="str">
        <f t="shared" si="6"/>
        <v xml:space="preserve"> </v>
      </c>
      <c r="R31" s="29"/>
    </row>
    <row r="32" spans="1:18" ht="16.5" customHeight="1">
      <c r="A32" s="30"/>
      <c r="B32" s="31"/>
      <c r="C32" s="31"/>
      <c r="D32" s="31"/>
      <c r="E32" s="33"/>
      <c r="F32" s="34"/>
      <c r="G32" s="35"/>
      <c r="H32" s="36" t="str">
        <f t="shared" si="0"/>
        <v/>
      </c>
      <c r="I32" s="34"/>
      <c r="J32" s="35"/>
      <c r="K32" s="36" t="str">
        <f t="shared" si="1"/>
        <v/>
      </c>
      <c r="L32" s="34"/>
      <c r="M32" s="37" t="str">
        <f t="shared" si="2"/>
        <v xml:space="preserve"> </v>
      </c>
      <c r="N32" s="36" t="str">
        <f t="shared" si="3"/>
        <v xml:space="preserve"> </v>
      </c>
      <c r="O32" s="38" t="str">
        <f t="shared" si="4"/>
        <v xml:space="preserve"> </v>
      </c>
      <c r="P32" s="37" t="str">
        <f t="shared" si="5"/>
        <v xml:space="preserve"> </v>
      </c>
      <c r="Q32" s="36" t="str">
        <f t="shared" si="6"/>
        <v xml:space="preserve"> </v>
      </c>
      <c r="R32" s="29"/>
    </row>
    <row r="33" spans="1:18" ht="16.5" customHeight="1">
      <c r="A33" s="30"/>
      <c r="B33" s="31"/>
      <c r="C33" s="31"/>
      <c r="D33" s="31"/>
      <c r="E33" s="33"/>
      <c r="F33" s="34"/>
      <c r="G33" s="35"/>
      <c r="H33" s="36" t="str">
        <f t="shared" si="0"/>
        <v/>
      </c>
      <c r="I33" s="34"/>
      <c r="J33" s="35"/>
      <c r="K33" s="36" t="str">
        <f t="shared" si="1"/>
        <v/>
      </c>
      <c r="L33" s="34"/>
      <c r="M33" s="37" t="str">
        <f t="shared" si="2"/>
        <v xml:space="preserve"> </v>
      </c>
      <c r="N33" s="36" t="str">
        <f t="shared" si="3"/>
        <v xml:space="preserve"> </v>
      </c>
      <c r="O33" s="38" t="str">
        <f t="shared" si="4"/>
        <v xml:space="preserve"> </v>
      </c>
      <c r="P33" s="37" t="str">
        <f t="shared" si="5"/>
        <v xml:space="preserve"> </v>
      </c>
      <c r="Q33" s="36" t="str">
        <f t="shared" si="6"/>
        <v xml:space="preserve"> </v>
      </c>
      <c r="R33" s="29"/>
    </row>
    <row r="34" spans="1:18" ht="16.5" customHeight="1">
      <c r="A34" s="30"/>
      <c r="B34" s="31"/>
      <c r="C34" s="31"/>
      <c r="D34" s="31"/>
      <c r="E34" s="33"/>
      <c r="F34" s="34"/>
      <c r="G34" s="35"/>
      <c r="H34" s="36" t="str">
        <f t="shared" si="0"/>
        <v/>
      </c>
      <c r="I34" s="34"/>
      <c r="J34" s="35"/>
      <c r="K34" s="36" t="str">
        <f t="shared" si="1"/>
        <v/>
      </c>
      <c r="L34" s="34"/>
      <c r="M34" s="37" t="str">
        <f t="shared" si="2"/>
        <v xml:space="preserve"> </v>
      </c>
      <c r="N34" s="36" t="str">
        <f t="shared" si="3"/>
        <v xml:space="preserve"> </v>
      </c>
      <c r="O34" s="38" t="str">
        <f t="shared" si="4"/>
        <v xml:space="preserve"> </v>
      </c>
      <c r="P34" s="37" t="str">
        <f t="shared" si="5"/>
        <v xml:space="preserve"> </v>
      </c>
      <c r="Q34" s="36" t="str">
        <f t="shared" si="6"/>
        <v xml:space="preserve"> </v>
      </c>
      <c r="R34" s="29"/>
    </row>
    <row r="35" spans="1:18" ht="16.5" customHeight="1">
      <c r="A35" s="30"/>
      <c r="B35" s="31"/>
      <c r="C35" s="31"/>
      <c r="D35" s="31"/>
      <c r="E35" s="33"/>
      <c r="F35" s="34"/>
      <c r="G35" s="35"/>
      <c r="H35" s="36" t="str">
        <f t="shared" si="0"/>
        <v/>
      </c>
      <c r="I35" s="34"/>
      <c r="J35" s="35"/>
      <c r="K35" s="36" t="str">
        <f t="shared" si="1"/>
        <v/>
      </c>
      <c r="L35" s="34"/>
      <c r="M35" s="37" t="str">
        <f t="shared" si="2"/>
        <v xml:space="preserve"> </v>
      </c>
      <c r="N35" s="36" t="str">
        <f t="shared" si="3"/>
        <v xml:space="preserve"> </v>
      </c>
      <c r="O35" s="38" t="str">
        <f t="shared" si="4"/>
        <v xml:space="preserve"> </v>
      </c>
      <c r="P35" s="37" t="str">
        <f t="shared" si="5"/>
        <v xml:space="preserve"> </v>
      </c>
      <c r="Q35" s="36" t="str">
        <f t="shared" si="6"/>
        <v xml:space="preserve"> </v>
      </c>
      <c r="R35" s="29"/>
    </row>
    <row r="36" spans="1:18" ht="16.5" customHeight="1">
      <c r="A36" s="30"/>
      <c r="B36" s="31"/>
      <c r="C36" s="31"/>
      <c r="D36" s="31"/>
      <c r="E36" s="33"/>
      <c r="F36" s="34"/>
      <c r="G36" s="35"/>
      <c r="H36" s="36" t="str">
        <f t="shared" si="0"/>
        <v/>
      </c>
      <c r="I36" s="34"/>
      <c r="J36" s="35"/>
      <c r="K36" s="36" t="str">
        <f t="shared" si="1"/>
        <v/>
      </c>
      <c r="L36" s="34"/>
      <c r="M36" s="37" t="str">
        <f t="shared" si="2"/>
        <v xml:space="preserve"> </v>
      </c>
      <c r="N36" s="36" t="str">
        <f t="shared" si="3"/>
        <v xml:space="preserve"> </v>
      </c>
      <c r="O36" s="38" t="str">
        <f t="shared" si="4"/>
        <v xml:space="preserve"> </v>
      </c>
      <c r="P36" s="37" t="str">
        <f t="shared" si="5"/>
        <v xml:space="preserve"> </v>
      </c>
      <c r="Q36" s="36" t="str">
        <f t="shared" si="6"/>
        <v xml:space="preserve"> </v>
      </c>
      <c r="R36" s="29"/>
    </row>
    <row r="37" spans="1:18" ht="16.5" customHeight="1">
      <c r="A37" s="30"/>
      <c r="B37" s="31"/>
      <c r="C37" s="31"/>
      <c r="D37" s="31"/>
      <c r="E37" s="33"/>
      <c r="F37" s="34"/>
      <c r="G37" s="35"/>
      <c r="H37" s="36" t="str">
        <f t="shared" si="0"/>
        <v/>
      </c>
      <c r="I37" s="34"/>
      <c r="J37" s="35"/>
      <c r="K37" s="36" t="str">
        <f t="shared" si="1"/>
        <v/>
      </c>
      <c r="L37" s="34"/>
      <c r="M37" s="37" t="str">
        <f t="shared" si="2"/>
        <v xml:space="preserve"> </v>
      </c>
      <c r="N37" s="36" t="str">
        <f t="shared" si="3"/>
        <v xml:space="preserve"> </v>
      </c>
      <c r="O37" s="38" t="str">
        <f t="shared" si="4"/>
        <v xml:space="preserve"> </v>
      </c>
      <c r="P37" s="37" t="str">
        <f t="shared" si="5"/>
        <v xml:space="preserve"> </v>
      </c>
      <c r="Q37" s="36" t="str">
        <f t="shared" si="6"/>
        <v xml:space="preserve"> </v>
      </c>
      <c r="R37" s="29"/>
    </row>
    <row r="38" spans="1:18" ht="16.5" customHeight="1">
      <c r="A38" s="30"/>
      <c r="B38" s="31"/>
      <c r="C38" s="31"/>
      <c r="D38" s="31"/>
      <c r="E38" s="33"/>
      <c r="F38" s="34"/>
      <c r="G38" s="35"/>
      <c r="H38" s="36" t="str">
        <f t="shared" si="0"/>
        <v/>
      </c>
      <c r="I38" s="34"/>
      <c r="J38" s="35"/>
      <c r="K38" s="36" t="str">
        <f t="shared" si="1"/>
        <v/>
      </c>
      <c r="L38" s="34"/>
      <c r="M38" s="37" t="str">
        <f t="shared" si="2"/>
        <v xml:space="preserve"> </v>
      </c>
      <c r="N38" s="36" t="str">
        <f t="shared" si="3"/>
        <v xml:space="preserve"> </v>
      </c>
      <c r="O38" s="38" t="str">
        <f t="shared" si="4"/>
        <v xml:space="preserve"> </v>
      </c>
      <c r="P38" s="37" t="str">
        <f t="shared" si="5"/>
        <v xml:space="preserve"> </v>
      </c>
      <c r="Q38" s="36" t="str">
        <f t="shared" si="6"/>
        <v xml:space="preserve"> </v>
      </c>
      <c r="R38" s="29"/>
    </row>
    <row r="39" spans="1:18" ht="16.5" customHeight="1">
      <c r="A39" s="30"/>
      <c r="B39" s="31"/>
      <c r="C39" s="31"/>
      <c r="D39" s="31"/>
      <c r="E39" s="33"/>
      <c r="F39" s="34"/>
      <c r="G39" s="35"/>
      <c r="H39" s="36" t="str">
        <f t="shared" si="0"/>
        <v/>
      </c>
      <c r="I39" s="34"/>
      <c r="J39" s="35"/>
      <c r="K39" s="36" t="str">
        <f t="shared" si="1"/>
        <v/>
      </c>
      <c r="L39" s="34"/>
      <c r="M39" s="37" t="str">
        <f t="shared" si="2"/>
        <v xml:space="preserve"> </v>
      </c>
      <c r="N39" s="36" t="str">
        <f t="shared" si="3"/>
        <v xml:space="preserve"> </v>
      </c>
      <c r="O39" s="38" t="str">
        <f t="shared" si="4"/>
        <v xml:space="preserve"> </v>
      </c>
      <c r="P39" s="37" t="str">
        <f t="shared" si="5"/>
        <v xml:space="preserve"> </v>
      </c>
      <c r="Q39" s="36" t="str">
        <f t="shared" si="6"/>
        <v xml:space="preserve"> </v>
      </c>
      <c r="R39" s="29"/>
    </row>
    <row r="40" spans="1:18" ht="16.5" customHeight="1">
      <c r="A40" s="30"/>
      <c r="B40" s="31"/>
      <c r="C40" s="31"/>
      <c r="D40" s="31"/>
      <c r="E40" s="33"/>
      <c r="F40" s="34"/>
      <c r="G40" s="35"/>
      <c r="H40" s="36" t="str">
        <f t="shared" si="0"/>
        <v/>
      </c>
      <c r="I40" s="34"/>
      <c r="J40" s="35"/>
      <c r="K40" s="36" t="str">
        <f t="shared" si="1"/>
        <v/>
      </c>
      <c r="L40" s="34"/>
      <c r="M40" s="37" t="str">
        <f t="shared" si="2"/>
        <v xml:space="preserve"> </v>
      </c>
      <c r="N40" s="36" t="str">
        <f t="shared" si="3"/>
        <v xml:space="preserve"> </v>
      </c>
      <c r="O40" s="38" t="str">
        <f t="shared" si="4"/>
        <v xml:space="preserve"> </v>
      </c>
      <c r="P40" s="37" t="str">
        <f t="shared" si="5"/>
        <v xml:space="preserve"> </v>
      </c>
      <c r="Q40" s="36" t="str">
        <f t="shared" si="6"/>
        <v xml:space="preserve"> </v>
      </c>
      <c r="R40" s="29"/>
    </row>
    <row r="41" spans="1:18" ht="16.5" customHeight="1">
      <c r="A41" s="30"/>
      <c r="B41" s="31"/>
      <c r="C41" s="31"/>
      <c r="D41" s="31"/>
      <c r="E41" s="33"/>
      <c r="F41" s="34"/>
      <c r="G41" s="35"/>
      <c r="H41" s="36" t="str">
        <f t="shared" si="0"/>
        <v/>
      </c>
      <c r="I41" s="34"/>
      <c r="J41" s="35"/>
      <c r="K41" s="36" t="str">
        <f t="shared" si="1"/>
        <v/>
      </c>
      <c r="L41" s="34"/>
      <c r="M41" s="37" t="str">
        <f t="shared" si="2"/>
        <v xml:space="preserve"> </v>
      </c>
      <c r="N41" s="36" t="str">
        <f t="shared" si="3"/>
        <v xml:space="preserve"> </v>
      </c>
      <c r="O41" s="38" t="str">
        <f t="shared" si="4"/>
        <v xml:space="preserve"> </v>
      </c>
      <c r="P41" s="37" t="str">
        <f t="shared" si="5"/>
        <v xml:space="preserve"> </v>
      </c>
      <c r="Q41" s="36" t="str">
        <f t="shared" si="6"/>
        <v xml:space="preserve"> </v>
      </c>
      <c r="R41" s="29"/>
    </row>
    <row r="42" spans="1:18" ht="16.5" customHeight="1">
      <c r="A42" s="30"/>
      <c r="B42" s="31"/>
      <c r="C42" s="31"/>
      <c r="D42" s="31"/>
      <c r="E42" s="33"/>
      <c r="F42" s="34"/>
      <c r="G42" s="35"/>
      <c r="H42" s="36" t="str">
        <f t="shared" si="0"/>
        <v/>
      </c>
      <c r="I42" s="34"/>
      <c r="J42" s="35"/>
      <c r="K42" s="36" t="str">
        <f t="shared" si="1"/>
        <v/>
      </c>
      <c r="L42" s="34"/>
      <c r="M42" s="37" t="str">
        <f t="shared" si="2"/>
        <v xml:space="preserve"> </v>
      </c>
      <c r="N42" s="36" t="str">
        <f t="shared" si="3"/>
        <v xml:space="preserve"> </v>
      </c>
      <c r="O42" s="38" t="str">
        <f t="shared" si="4"/>
        <v xml:space="preserve"> </v>
      </c>
      <c r="P42" s="37" t="str">
        <f t="shared" si="5"/>
        <v xml:space="preserve"> </v>
      </c>
      <c r="Q42" s="36" t="str">
        <f t="shared" si="6"/>
        <v xml:space="preserve"> </v>
      </c>
      <c r="R42" s="29"/>
    </row>
    <row r="43" spans="1:18" ht="16.5" customHeight="1">
      <c r="A43" s="30"/>
      <c r="B43" s="31"/>
      <c r="C43" s="31"/>
      <c r="D43" s="31"/>
      <c r="E43" s="33"/>
      <c r="F43" s="34"/>
      <c r="G43" s="35"/>
      <c r="H43" s="36" t="str">
        <f t="shared" si="0"/>
        <v/>
      </c>
      <c r="I43" s="34"/>
      <c r="J43" s="35"/>
      <c r="K43" s="36" t="str">
        <f t="shared" si="1"/>
        <v/>
      </c>
      <c r="L43" s="34"/>
      <c r="M43" s="37" t="str">
        <f t="shared" si="2"/>
        <v xml:space="preserve"> </v>
      </c>
      <c r="N43" s="36" t="str">
        <f t="shared" si="3"/>
        <v xml:space="preserve"> </v>
      </c>
      <c r="O43" s="38" t="str">
        <f t="shared" si="4"/>
        <v xml:space="preserve"> </v>
      </c>
      <c r="P43" s="37" t="str">
        <f t="shared" si="5"/>
        <v xml:space="preserve"> </v>
      </c>
      <c r="Q43" s="36" t="str">
        <f t="shared" si="6"/>
        <v xml:space="preserve"> </v>
      </c>
      <c r="R43" s="29"/>
    </row>
    <row r="44" spans="1:18" ht="16.5" customHeight="1">
      <c r="A44" s="30"/>
      <c r="B44" s="31"/>
      <c r="C44" s="31"/>
      <c r="D44" s="31"/>
      <c r="E44" s="33"/>
      <c r="F44" s="34"/>
      <c r="G44" s="35"/>
      <c r="H44" s="36" t="str">
        <f t="shared" si="0"/>
        <v/>
      </c>
      <c r="I44" s="34"/>
      <c r="J44" s="35"/>
      <c r="K44" s="36" t="str">
        <f t="shared" si="1"/>
        <v/>
      </c>
      <c r="L44" s="34"/>
      <c r="M44" s="37" t="str">
        <f t="shared" si="2"/>
        <v xml:space="preserve"> </v>
      </c>
      <c r="N44" s="36" t="str">
        <f t="shared" si="3"/>
        <v xml:space="preserve"> </v>
      </c>
      <c r="O44" s="38" t="str">
        <f t="shared" si="4"/>
        <v xml:space="preserve"> </v>
      </c>
      <c r="P44" s="37" t="str">
        <f t="shared" si="5"/>
        <v xml:space="preserve"> </v>
      </c>
      <c r="Q44" s="36" t="str">
        <f t="shared" si="6"/>
        <v xml:space="preserve"> </v>
      </c>
      <c r="R44" s="29"/>
    </row>
    <row r="45" spans="1:18" ht="16.5" customHeight="1">
      <c r="A45" s="30"/>
      <c r="B45" s="31"/>
      <c r="C45" s="31"/>
      <c r="D45" s="31"/>
      <c r="E45" s="33"/>
      <c r="F45" s="34"/>
      <c r="G45" s="35"/>
      <c r="H45" s="36" t="str">
        <f t="shared" si="0"/>
        <v/>
      </c>
      <c r="I45" s="34"/>
      <c r="J45" s="35"/>
      <c r="K45" s="36" t="str">
        <f t="shared" si="1"/>
        <v/>
      </c>
      <c r="L45" s="34"/>
      <c r="M45" s="37" t="str">
        <f t="shared" si="2"/>
        <v xml:space="preserve"> </v>
      </c>
      <c r="N45" s="36" t="str">
        <f t="shared" si="3"/>
        <v xml:space="preserve"> </v>
      </c>
      <c r="O45" s="38" t="str">
        <f t="shared" si="4"/>
        <v xml:space="preserve"> </v>
      </c>
      <c r="P45" s="37" t="str">
        <f t="shared" si="5"/>
        <v xml:space="preserve"> </v>
      </c>
      <c r="Q45" s="36" t="str">
        <f t="shared" si="6"/>
        <v xml:space="preserve"> </v>
      </c>
      <c r="R45" s="29"/>
    </row>
    <row r="46" spans="1:18" ht="16.5" customHeight="1">
      <c r="A46" s="30"/>
      <c r="B46" s="31"/>
      <c r="C46" s="31"/>
      <c r="D46" s="31"/>
      <c r="E46" s="33"/>
      <c r="F46" s="34"/>
      <c r="G46" s="35"/>
      <c r="H46" s="36" t="str">
        <f t="shared" si="0"/>
        <v/>
      </c>
      <c r="I46" s="34"/>
      <c r="J46" s="35"/>
      <c r="K46" s="36" t="str">
        <f t="shared" si="1"/>
        <v/>
      </c>
      <c r="L46" s="34"/>
      <c r="M46" s="37" t="str">
        <f t="shared" si="2"/>
        <v xml:space="preserve"> </v>
      </c>
      <c r="N46" s="36" t="str">
        <f t="shared" si="3"/>
        <v xml:space="preserve"> </v>
      </c>
      <c r="O46" s="38" t="str">
        <f t="shared" si="4"/>
        <v xml:space="preserve"> </v>
      </c>
      <c r="P46" s="37" t="str">
        <f t="shared" si="5"/>
        <v xml:space="preserve"> </v>
      </c>
      <c r="Q46" s="36" t="str">
        <f t="shared" si="6"/>
        <v xml:space="preserve"> </v>
      </c>
      <c r="R46" s="29"/>
    </row>
    <row r="47" spans="1:18" ht="16.5" customHeight="1">
      <c r="A47" s="30"/>
      <c r="B47" s="31"/>
      <c r="C47" s="31"/>
      <c r="D47" s="31"/>
      <c r="E47" s="33"/>
      <c r="F47" s="34"/>
      <c r="G47" s="35"/>
      <c r="H47" s="36" t="str">
        <f t="shared" si="0"/>
        <v/>
      </c>
      <c r="I47" s="34"/>
      <c r="J47" s="35"/>
      <c r="K47" s="36" t="str">
        <f t="shared" si="1"/>
        <v/>
      </c>
      <c r="L47" s="34"/>
      <c r="M47" s="37" t="str">
        <f t="shared" si="2"/>
        <v xml:space="preserve"> </v>
      </c>
      <c r="N47" s="36" t="str">
        <f t="shared" si="3"/>
        <v xml:space="preserve"> </v>
      </c>
      <c r="O47" s="38" t="str">
        <f t="shared" si="4"/>
        <v xml:space="preserve"> </v>
      </c>
      <c r="P47" s="37" t="str">
        <f t="shared" si="5"/>
        <v xml:space="preserve"> </v>
      </c>
      <c r="Q47" s="36" t="str">
        <f t="shared" si="6"/>
        <v xml:space="preserve"> </v>
      </c>
      <c r="R47" s="29"/>
    </row>
    <row r="48" spans="1:18" ht="16.5" customHeight="1">
      <c r="A48" s="30"/>
      <c r="B48" s="31"/>
      <c r="C48" s="31"/>
      <c r="D48" s="31"/>
      <c r="E48" s="33"/>
      <c r="F48" s="34"/>
      <c r="G48" s="35"/>
      <c r="H48" s="36" t="str">
        <f t="shared" si="0"/>
        <v/>
      </c>
      <c r="I48" s="34"/>
      <c r="J48" s="35"/>
      <c r="K48" s="36" t="str">
        <f t="shared" si="1"/>
        <v/>
      </c>
      <c r="L48" s="34"/>
      <c r="M48" s="37" t="str">
        <f t="shared" si="2"/>
        <v xml:space="preserve"> </v>
      </c>
      <c r="N48" s="36" t="str">
        <f t="shared" si="3"/>
        <v xml:space="preserve"> </v>
      </c>
      <c r="O48" s="38" t="str">
        <f t="shared" si="4"/>
        <v xml:space="preserve"> </v>
      </c>
      <c r="P48" s="37" t="str">
        <f t="shared" si="5"/>
        <v xml:space="preserve"> </v>
      </c>
      <c r="Q48" s="36" t="str">
        <f t="shared" si="6"/>
        <v xml:space="preserve"> </v>
      </c>
      <c r="R48" s="29"/>
    </row>
    <row r="49" spans="1:18" ht="16.5" customHeight="1">
      <c r="A49" s="30"/>
      <c r="B49" s="31"/>
      <c r="C49" s="31"/>
      <c r="D49" s="31"/>
      <c r="E49" s="33"/>
      <c r="F49" s="34"/>
      <c r="G49" s="35"/>
      <c r="H49" s="36" t="str">
        <f t="shared" si="0"/>
        <v/>
      </c>
      <c r="I49" s="34"/>
      <c r="J49" s="35"/>
      <c r="K49" s="36" t="str">
        <f t="shared" si="1"/>
        <v/>
      </c>
      <c r="L49" s="34"/>
      <c r="M49" s="37" t="str">
        <f t="shared" si="2"/>
        <v xml:space="preserve"> </v>
      </c>
      <c r="N49" s="36" t="str">
        <f t="shared" si="3"/>
        <v xml:space="preserve"> </v>
      </c>
      <c r="O49" s="38" t="str">
        <f t="shared" si="4"/>
        <v xml:space="preserve"> </v>
      </c>
      <c r="P49" s="37" t="str">
        <f t="shared" si="5"/>
        <v xml:space="preserve"> </v>
      </c>
      <c r="Q49" s="36" t="str">
        <f t="shared" si="6"/>
        <v xml:space="preserve"> </v>
      </c>
      <c r="R49" s="29"/>
    </row>
    <row r="50" spans="1:18" ht="16.5" customHeight="1">
      <c r="A50" s="30"/>
      <c r="B50" s="31"/>
      <c r="C50" s="31"/>
      <c r="D50" s="31"/>
      <c r="E50" s="33"/>
      <c r="F50" s="34"/>
      <c r="G50" s="35"/>
      <c r="H50" s="36" t="str">
        <f t="shared" si="0"/>
        <v/>
      </c>
      <c r="I50" s="34"/>
      <c r="J50" s="35"/>
      <c r="K50" s="36" t="str">
        <f t="shared" si="1"/>
        <v/>
      </c>
      <c r="L50" s="34"/>
      <c r="M50" s="37" t="str">
        <f t="shared" si="2"/>
        <v xml:space="preserve"> </v>
      </c>
      <c r="N50" s="36" t="str">
        <f t="shared" si="3"/>
        <v xml:space="preserve"> </v>
      </c>
      <c r="O50" s="38" t="str">
        <f t="shared" si="4"/>
        <v xml:space="preserve"> </v>
      </c>
      <c r="P50" s="37" t="str">
        <f t="shared" si="5"/>
        <v xml:space="preserve"> </v>
      </c>
      <c r="Q50" s="36" t="str">
        <f t="shared" si="6"/>
        <v xml:space="preserve"> </v>
      </c>
      <c r="R50" s="29"/>
    </row>
    <row r="51" spans="1:18" ht="16.5" customHeight="1">
      <c r="A51" s="30"/>
      <c r="B51" s="31"/>
      <c r="C51" s="31"/>
      <c r="D51" s="31"/>
      <c r="E51" s="33"/>
      <c r="F51" s="34"/>
      <c r="G51" s="35"/>
      <c r="H51" s="36" t="str">
        <f t="shared" si="0"/>
        <v/>
      </c>
      <c r="I51" s="34"/>
      <c r="J51" s="35"/>
      <c r="K51" s="36" t="str">
        <f t="shared" si="1"/>
        <v/>
      </c>
      <c r="L51" s="34"/>
      <c r="M51" s="37" t="str">
        <f t="shared" si="2"/>
        <v xml:space="preserve"> </v>
      </c>
      <c r="N51" s="36" t="str">
        <f t="shared" si="3"/>
        <v xml:space="preserve"> </v>
      </c>
      <c r="O51" s="38" t="str">
        <f t="shared" si="4"/>
        <v xml:space="preserve"> </v>
      </c>
      <c r="P51" s="37" t="str">
        <f t="shared" si="5"/>
        <v xml:space="preserve"> </v>
      </c>
      <c r="Q51" s="36" t="str">
        <f t="shared" si="6"/>
        <v xml:space="preserve"> </v>
      </c>
      <c r="R51" s="29"/>
    </row>
    <row r="52" spans="1:18" ht="16.5" customHeight="1">
      <c r="A52" s="30"/>
      <c r="B52" s="31"/>
      <c r="C52" s="31"/>
      <c r="D52" s="31"/>
      <c r="E52" s="33"/>
      <c r="F52" s="34"/>
      <c r="G52" s="35"/>
      <c r="H52" s="36" t="str">
        <f t="shared" si="0"/>
        <v/>
      </c>
      <c r="I52" s="34"/>
      <c r="J52" s="35"/>
      <c r="K52" s="36" t="str">
        <f t="shared" si="1"/>
        <v/>
      </c>
      <c r="L52" s="34"/>
      <c r="M52" s="37" t="str">
        <f t="shared" si="2"/>
        <v xml:space="preserve"> </v>
      </c>
      <c r="N52" s="36" t="str">
        <f t="shared" si="3"/>
        <v xml:space="preserve"> </v>
      </c>
      <c r="O52" s="38" t="str">
        <f t="shared" si="4"/>
        <v xml:space="preserve"> </v>
      </c>
      <c r="P52" s="37" t="str">
        <f t="shared" si="5"/>
        <v xml:space="preserve"> </v>
      </c>
      <c r="Q52" s="36" t="str">
        <f t="shared" si="6"/>
        <v xml:space="preserve"> </v>
      </c>
      <c r="R52" s="29"/>
    </row>
    <row r="53" spans="1:18" ht="16.5" customHeight="1">
      <c r="A53" s="30"/>
      <c r="B53" s="31"/>
      <c r="C53" s="31"/>
      <c r="D53" s="31"/>
      <c r="E53" s="33"/>
      <c r="F53" s="34"/>
      <c r="G53" s="35"/>
      <c r="H53" s="36" t="str">
        <f t="shared" si="0"/>
        <v/>
      </c>
      <c r="I53" s="34"/>
      <c r="J53" s="35"/>
      <c r="K53" s="36" t="str">
        <f t="shared" si="1"/>
        <v/>
      </c>
      <c r="L53" s="34"/>
      <c r="M53" s="37" t="str">
        <f t="shared" si="2"/>
        <v xml:space="preserve"> </v>
      </c>
      <c r="N53" s="36" t="str">
        <f t="shared" si="3"/>
        <v xml:space="preserve"> </v>
      </c>
      <c r="O53" s="38" t="str">
        <f t="shared" si="4"/>
        <v xml:space="preserve"> </v>
      </c>
      <c r="P53" s="37" t="str">
        <f t="shared" si="5"/>
        <v xml:space="preserve"> </v>
      </c>
      <c r="Q53" s="36" t="str">
        <f t="shared" si="6"/>
        <v xml:space="preserve"> </v>
      </c>
      <c r="R53" s="29"/>
    </row>
    <row r="54" spans="1:18" ht="16.5" customHeight="1">
      <c r="A54" s="30"/>
      <c r="B54" s="31"/>
      <c r="C54" s="31"/>
      <c r="D54" s="31"/>
      <c r="E54" s="33"/>
      <c r="F54" s="34"/>
      <c r="G54" s="35"/>
      <c r="H54" s="36" t="str">
        <f t="shared" si="0"/>
        <v/>
      </c>
      <c r="I54" s="34"/>
      <c r="J54" s="35"/>
      <c r="K54" s="36" t="str">
        <f t="shared" si="1"/>
        <v/>
      </c>
      <c r="L54" s="34"/>
      <c r="M54" s="37" t="str">
        <f t="shared" si="2"/>
        <v xml:space="preserve"> </v>
      </c>
      <c r="N54" s="36" t="str">
        <f t="shared" si="3"/>
        <v xml:space="preserve"> </v>
      </c>
      <c r="O54" s="38" t="str">
        <f t="shared" si="4"/>
        <v xml:space="preserve"> </v>
      </c>
      <c r="P54" s="37" t="str">
        <f t="shared" si="5"/>
        <v xml:space="preserve"> </v>
      </c>
      <c r="Q54" s="36" t="str">
        <f t="shared" si="6"/>
        <v xml:space="preserve"> </v>
      </c>
      <c r="R54" s="29"/>
    </row>
    <row r="55" spans="1:18" ht="16.5" customHeight="1">
      <c r="A55" s="30"/>
      <c r="B55" s="31"/>
      <c r="C55" s="31"/>
      <c r="D55" s="31"/>
      <c r="E55" s="33"/>
      <c r="F55" s="34"/>
      <c r="G55" s="35"/>
      <c r="H55" s="36" t="str">
        <f t="shared" si="0"/>
        <v/>
      </c>
      <c r="I55" s="34"/>
      <c r="J55" s="35"/>
      <c r="K55" s="36" t="str">
        <f t="shared" si="1"/>
        <v/>
      </c>
      <c r="L55" s="34"/>
      <c r="M55" s="37" t="str">
        <f t="shared" si="2"/>
        <v xml:space="preserve"> </v>
      </c>
      <c r="N55" s="36" t="str">
        <f t="shared" si="3"/>
        <v xml:space="preserve"> </v>
      </c>
      <c r="O55" s="38" t="str">
        <f t="shared" si="4"/>
        <v xml:space="preserve"> </v>
      </c>
      <c r="P55" s="37" t="str">
        <f t="shared" si="5"/>
        <v xml:space="preserve"> </v>
      </c>
      <c r="Q55" s="36" t="str">
        <f t="shared" si="6"/>
        <v xml:space="preserve"> </v>
      </c>
      <c r="R55" s="29"/>
    </row>
    <row r="56" spans="1:18" ht="16.5" customHeight="1">
      <c r="A56" s="30"/>
      <c r="B56" s="31"/>
      <c r="C56" s="31"/>
      <c r="D56" s="31"/>
      <c r="E56" s="33"/>
      <c r="F56" s="34"/>
      <c r="G56" s="35"/>
      <c r="H56" s="36" t="str">
        <f t="shared" si="0"/>
        <v/>
      </c>
      <c r="I56" s="34"/>
      <c r="J56" s="35"/>
      <c r="K56" s="36" t="str">
        <f t="shared" si="1"/>
        <v/>
      </c>
      <c r="L56" s="34"/>
      <c r="M56" s="37" t="str">
        <f t="shared" si="2"/>
        <v xml:space="preserve"> </v>
      </c>
      <c r="N56" s="36" t="str">
        <f t="shared" si="3"/>
        <v xml:space="preserve"> </v>
      </c>
      <c r="O56" s="38" t="str">
        <f t="shared" si="4"/>
        <v xml:space="preserve"> </v>
      </c>
      <c r="P56" s="37" t="str">
        <f t="shared" si="5"/>
        <v xml:space="preserve"> </v>
      </c>
      <c r="Q56" s="36" t="str">
        <f t="shared" si="6"/>
        <v xml:space="preserve"> </v>
      </c>
      <c r="R56" s="29"/>
    </row>
    <row r="57" spans="1:18" ht="16.5" customHeight="1">
      <c r="A57" s="30"/>
      <c r="B57" s="31"/>
      <c r="C57" s="31"/>
      <c r="D57" s="31"/>
      <c r="E57" s="33"/>
      <c r="F57" s="34"/>
      <c r="G57" s="35"/>
      <c r="H57" s="36" t="str">
        <f t="shared" si="0"/>
        <v/>
      </c>
      <c r="I57" s="34"/>
      <c r="J57" s="35"/>
      <c r="K57" s="36" t="str">
        <f t="shared" si="1"/>
        <v/>
      </c>
      <c r="L57" s="34"/>
      <c r="M57" s="37" t="str">
        <f t="shared" si="2"/>
        <v xml:space="preserve"> </v>
      </c>
      <c r="N57" s="36" t="str">
        <f t="shared" si="3"/>
        <v xml:space="preserve"> </v>
      </c>
      <c r="O57" s="38" t="str">
        <f t="shared" si="4"/>
        <v xml:space="preserve"> </v>
      </c>
      <c r="P57" s="37" t="str">
        <f t="shared" si="5"/>
        <v xml:space="preserve"> </v>
      </c>
      <c r="Q57" s="36" t="str">
        <f t="shared" si="6"/>
        <v xml:space="preserve"> </v>
      </c>
      <c r="R57" s="29"/>
    </row>
    <row r="58" spans="1:18" ht="16.5" customHeight="1">
      <c r="A58" s="30"/>
      <c r="B58" s="31"/>
      <c r="C58" s="31"/>
      <c r="D58" s="31"/>
      <c r="E58" s="33"/>
      <c r="F58" s="34"/>
      <c r="G58" s="35"/>
      <c r="H58" s="36" t="str">
        <f t="shared" si="0"/>
        <v/>
      </c>
      <c r="I58" s="34"/>
      <c r="J58" s="35"/>
      <c r="K58" s="36" t="str">
        <f t="shared" si="1"/>
        <v/>
      </c>
      <c r="L58" s="34"/>
      <c r="M58" s="37" t="str">
        <f t="shared" si="2"/>
        <v xml:space="preserve"> </v>
      </c>
      <c r="N58" s="36" t="str">
        <f t="shared" si="3"/>
        <v xml:space="preserve"> </v>
      </c>
      <c r="O58" s="38" t="str">
        <f t="shared" si="4"/>
        <v xml:space="preserve"> </v>
      </c>
      <c r="P58" s="37" t="str">
        <f t="shared" si="5"/>
        <v xml:space="preserve"> </v>
      </c>
      <c r="Q58" s="36" t="str">
        <f t="shared" si="6"/>
        <v xml:space="preserve"> </v>
      </c>
      <c r="R58" s="29"/>
    </row>
    <row r="59" spans="1:18" ht="16.5" customHeight="1">
      <c r="A59" s="30"/>
      <c r="B59" s="31"/>
      <c r="C59" s="31"/>
      <c r="D59" s="31"/>
      <c r="E59" s="33"/>
      <c r="F59" s="34"/>
      <c r="G59" s="35"/>
      <c r="H59" s="36" t="str">
        <f t="shared" si="0"/>
        <v/>
      </c>
      <c r="I59" s="34"/>
      <c r="J59" s="35"/>
      <c r="K59" s="36" t="str">
        <f t="shared" si="1"/>
        <v/>
      </c>
      <c r="L59" s="34"/>
      <c r="M59" s="37" t="str">
        <f t="shared" si="2"/>
        <v xml:space="preserve"> </v>
      </c>
      <c r="N59" s="36" t="str">
        <f t="shared" si="3"/>
        <v xml:space="preserve"> </v>
      </c>
      <c r="O59" s="38" t="str">
        <f t="shared" si="4"/>
        <v xml:space="preserve"> </v>
      </c>
      <c r="P59" s="37" t="str">
        <f t="shared" si="5"/>
        <v xml:space="preserve"> </v>
      </c>
      <c r="Q59" s="36" t="str">
        <f t="shared" si="6"/>
        <v xml:space="preserve"> </v>
      </c>
      <c r="R59" s="29"/>
    </row>
    <row r="60" spans="1:18" ht="16.5" customHeight="1">
      <c r="A60" s="30"/>
      <c r="B60" s="31"/>
      <c r="C60" s="31"/>
      <c r="D60" s="31"/>
      <c r="E60" s="33"/>
      <c r="F60" s="34"/>
      <c r="G60" s="35"/>
      <c r="H60" s="36" t="str">
        <f t="shared" si="0"/>
        <v/>
      </c>
      <c r="I60" s="34"/>
      <c r="J60" s="35"/>
      <c r="K60" s="36" t="str">
        <f t="shared" si="1"/>
        <v/>
      </c>
      <c r="L60" s="34"/>
      <c r="M60" s="37" t="str">
        <f t="shared" si="2"/>
        <v xml:space="preserve"> </v>
      </c>
      <c r="N60" s="36" t="str">
        <f t="shared" si="3"/>
        <v xml:space="preserve"> </v>
      </c>
      <c r="O60" s="38" t="str">
        <f t="shared" si="4"/>
        <v xml:space="preserve"> </v>
      </c>
      <c r="P60" s="37" t="str">
        <f t="shared" si="5"/>
        <v xml:space="preserve"> </v>
      </c>
      <c r="Q60" s="36" t="str">
        <f t="shared" si="6"/>
        <v xml:space="preserve"> </v>
      </c>
      <c r="R60" s="29"/>
    </row>
    <row r="61" spans="1:18" ht="16.5" customHeight="1">
      <c r="A61" s="30"/>
      <c r="B61" s="31"/>
      <c r="C61" s="31"/>
      <c r="D61" s="31"/>
      <c r="E61" s="33"/>
      <c r="F61" s="34"/>
      <c r="G61" s="35"/>
      <c r="H61" s="36" t="str">
        <f t="shared" si="0"/>
        <v/>
      </c>
      <c r="I61" s="34"/>
      <c r="J61" s="35"/>
      <c r="K61" s="36" t="str">
        <f t="shared" si="1"/>
        <v/>
      </c>
      <c r="L61" s="34"/>
      <c r="M61" s="37" t="str">
        <f t="shared" si="2"/>
        <v xml:space="preserve"> </v>
      </c>
      <c r="N61" s="36" t="str">
        <f t="shared" si="3"/>
        <v xml:space="preserve"> </v>
      </c>
      <c r="O61" s="38" t="str">
        <f t="shared" si="4"/>
        <v xml:space="preserve"> </v>
      </c>
      <c r="P61" s="37" t="str">
        <f t="shared" si="5"/>
        <v xml:space="preserve"> </v>
      </c>
      <c r="Q61" s="36" t="str">
        <f t="shared" si="6"/>
        <v xml:space="preserve"> </v>
      </c>
      <c r="R61" s="29"/>
    </row>
    <row r="62" spans="1:18" ht="16.5" customHeight="1">
      <c r="A62" s="30"/>
      <c r="B62" s="31"/>
      <c r="C62" s="31"/>
      <c r="D62" s="31"/>
      <c r="E62" s="33"/>
      <c r="F62" s="34"/>
      <c r="G62" s="35"/>
      <c r="H62" s="36" t="str">
        <f t="shared" si="0"/>
        <v/>
      </c>
      <c r="I62" s="34"/>
      <c r="J62" s="35"/>
      <c r="K62" s="36" t="str">
        <f t="shared" si="1"/>
        <v/>
      </c>
      <c r="L62" s="34"/>
      <c r="M62" s="37" t="str">
        <f t="shared" si="2"/>
        <v xml:space="preserve"> </v>
      </c>
      <c r="N62" s="36" t="str">
        <f t="shared" si="3"/>
        <v xml:space="preserve"> </v>
      </c>
      <c r="O62" s="38" t="str">
        <f t="shared" si="4"/>
        <v xml:space="preserve"> </v>
      </c>
      <c r="P62" s="37" t="str">
        <f t="shared" si="5"/>
        <v xml:space="preserve"> </v>
      </c>
      <c r="Q62" s="36" t="str">
        <f t="shared" si="6"/>
        <v xml:space="preserve"> </v>
      </c>
      <c r="R62" s="29"/>
    </row>
    <row r="63" spans="1:18" ht="16.5" customHeight="1">
      <c r="A63" s="30"/>
      <c r="B63" s="31"/>
      <c r="C63" s="31"/>
      <c r="D63" s="31"/>
      <c r="E63" s="33"/>
      <c r="F63" s="34"/>
      <c r="G63" s="35"/>
      <c r="H63" s="36" t="str">
        <f t="shared" si="0"/>
        <v/>
      </c>
      <c r="I63" s="34"/>
      <c r="J63" s="35"/>
      <c r="K63" s="36" t="str">
        <f t="shared" si="1"/>
        <v/>
      </c>
      <c r="L63" s="34"/>
      <c r="M63" s="37" t="str">
        <f t="shared" si="2"/>
        <v xml:space="preserve"> </v>
      </c>
      <c r="N63" s="36" t="str">
        <f t="shared" si="3"/>
        <v xml:space="preserve"> </v>
      </c>
      <c r="O63" s="38" t="str">
        <f t="shared" si="4"/>
        <v xml:space="preserve"> </v>
      </c>
      <c r="P63" s="37" t="str">
        <f t="shared" si="5"/>
        <v xml:space="preserve"> </v>
      </c>
      <c r="Q63" s="36" t="str">
        <f t="shared" si="6"/>
        <v xml:space="preserve"> </v>
      </c>
      <c r="R63" s="29"/>
    </row>
    <row r="64" spans="1:18" ht="16.5" customHeight="1">
      <c r="A64" s="30"/>
      <c r="B64" s="31"/>
      <c r="C64" s="31"/>
      <c r="D64" s="31"/>
      <c r="E64" s="33"/>
      <c r="F64" s="34"/>
      <c r="G64" s="35"/>
      <c r="H64" s="36" t="str">
        <f t="shared" si="0"/>
        <v/>
      </c>
      <c r="I64" s="34"/>
      <c r="J64" s="35"/>
      <c r="K64" s="36" t="str">
        <f t="shared" si="1"/>
        <v/>
      </c>
      <c r="L64" s="34"/>
      <c r="M64" s="37" t="str">
        <f t="shared" si="2"/>
        <v xml:space="preserve"> </v>
      </c>
      <c r="N64" s="36" t="str">
        <f t="shared" si="3"/>
        <v xml:space="preserve"> </v>
      </c>
      <c r="O64" s="38" t="str">
        <f t="shared" si="4"/>
        <v xml:space="preserve"> </v>
      </c>
      <c r="P64" s="37" t="str">
        <f t="shared" si="5"/>
        <v xml:space="preserve"> </v>
      </c>
      <c r="Q64" s="36" t="str">
        <f t="shared" si="6"/>
        <v xml:space="preserve"> </v>
      </c>
      <c r="R64" s="29"/>
    </row>
    <row r="65" spans="1:18" ht="16.5" customHeight="1">
      <c r="A65" s="30"/>
      <c r="B65" s="31"/>
      <c r="C65" s="31"/>
      <c r="D65" s="31"/>
      <c r="E65" s="33"/>
      <c r="F65" s="34"/>
      <c r="G65" s="35"/>
      <c r="H65" s="36" t="str">
        <f t="shared" si="0"/>
        <v/>
      </c>
      <c r="I65" s="34"/>
      <c r="J65" s="35"/>
      <c r="K65" s="36" t="str">
        <f t="shared" si="1"/>
        <v/>
      </c>
      <c r="L65" s="34"/>
      <c r="M65" s="37" t="str">
        <f t="shared" si="2"/>
        <v xml:space="preserve"> </v>
      </c>
      <c r="N65" s="36" t="str">
        <f t="shared" si="3"/>
        <v xml:space="preserve"> </v>
      </c>
      <c r="O65" s="38" t="str">
        <f t="shared" si="4"/>
        <v xml:space="preserve"> </v>
      </c>
      <c r="P65" s="37" t="str">
        <f t="shared" si="5"/>
        <v xml:space="preserve"> </v>
      </c>
      <c r="Q65" s="36" t="str">
        <f t="shared" si="6"/>
        <v xml:space="preserve"> </v>
      </c>
      <c r="R65" s="29"/>
    </row>
    <row r="66" spans="1:18" ht="16.5" customHeight="1">
      <c r="A66" s="30"/>
      <c r="B66" s="31"/>
      <c r="C66" s="31"/>
      <c r="D66" s="31"/>
      <c r="E66" s="33"/>
      <c r="F66" s="34"/>
      <c r="G66" s="35"/>
      <c r="H66" s="36" t="str">
        <f t="shared" si="0"/>
        <v/>
      </c>
      <c r="I66" s="34"/>
      <c r="J66" s="35"/>
      <c r="K66" s="36" t="str">
        <f t="shared" si="1"/>
        <v/>
      </c>
      <c r="L66" s="34"/>
      <c r="M66" s="37" t="str">
        <f t="shared" si="2"/>
        <v xml:space="preserve"> </v>
      </c>
      <c r="N66" s="36" t="str">
        <f t="shared" si="3"/>
        <v xml:space="preserve"> </v>
      </c>
      <c r="O66" s="38" t="str">
        <f t="shared" si="4"/>
        <v xml:space="preserve"> </v>
      </c>
      <c r="P66" s="37" t="str">
        <f t="shared" si="5"/>
        <v xml:space="preserve"> </v>
      </c>
      <c r="Q66" s="36" t="str">
        <f t="shared" si="6"/>
        <v xml:space="preserve"> </v>
      </c>
      <c r="R66" s="29"/>
    </row>
    <row r="67" spans="1:18" ht="16.5" customHeight="1">
      <c r="A67" s="30"/>
      <c r="B67" s="31"/>
      <c r="C67" s="31"/>
      <c r="D67" s="31"/>
      <c r="E67" s="33"/>
      <c r="F67" s="34"/>
      <c r="G67" s="35"/>
      <c r="H67" s="36" t="str">
        <f t="shared" si="0"/>
        <v/>
      </c>
      <c r="I67" s="34"/>
      <c r="J67" s="35"/>
      <c r="K67" s="36" t="str">
        <f t="shared" si="1"/>
        <v/>
      </c>
      <c r="L67" s="34"/>
      <c r="M67" s="37" t="str">
        <f t="shared" si="2"/>
        <v xml:space="preserve"> </v>
      </c>
      <c r="N67" s="36" t="str">
        <f t="shared" si="3"/>
        <v xml:space="preserve"> </v>
      </c>
      <c r="O67" s="38" t="str">
        <f t="shared" si="4"/>
        <v xml:space="preserve"> </v>
      </c>
      <c r="P67" s="37" t="str">
        <f t="shared" si="5"/>
        <v xml:space="preserve"> </v>
      </c>
      <c r="Q67" s="36" t="str">
        <f t="shared" si="6"/>
        <v xml:space="preserve"> </v>
      </c>
      <c r="R67" s="29"/>
    </row>
    <row r="68" spans="1:18" ht="16.5" customHeight="1">
      <c r="A68" s="30"/>
      <c r="B68" s="31"/>
      <c r="C68" s="31"/>
      <c r="D68" s="31"/>
      <c r="E68" s="33"/>
      <c r="F68" s="34"/>
      <c r="G68" s="35"/>
      <c r="H68" s="36" t="str">
        <f t="shared" si="0"/>
        <v/>
      </c>
      <c r="I68" s="34"/>
      <c r="J68" s="35"/>
      <c r="K68" s="36" t="str">
        <f t="shared" si="1"/>
        <v/>
      </c>
      <c r="L68" s="34"/>
      <c r="M68" s="37" t="str">
        <f t="shared" si="2"/>
        <v xml:space="preserve"> </v>
      </c>
      <c r="N68" s="36" t="str">
        <f t="shared" si="3"/>
        <v xml:space="preserve"> </v>
      </c>
      <c r="O68" s="38" t="str">
        <f t="shared" si="4"/>
        <v xml:space="preserve"> </v>
      </c>
      <c r="P68" s="37" t="str">
        <f t="shared" si="5"/>
        <v xml:space="preserve"> </v>
      </c>
      <c r="Q68" s="36" t="str">
        <f t="shared" si="6"/>
        <v xml:space="preserve"> </v>
      </c>
      <c r="R68" s="29"/>
    </row>
    <row r="69" spans="1:18" ht="16.5" customHeight="1">
      <c r="A69" s="30"/>
      <c r="B69" s="31"/>
      <c r="C69" s="31"/>
      <c r="D69" s="31"/>
      <c r="E69" s="33"/>
      <c r="F69" s="34"/>
      <c r="G69" s="35"/>
      <c r="H69" s="36" t="str">
        <f t="shared" si="0"/>
        <v/>
      </c>
      <c r="I69" s="34"/>
      <c r="J69" s="35"/>
      <c r="K69" s="36" t="str">
        <f t="shared" si="1"/>
        <v/>
      </c>
      <c r="L69" s="34"/>
      <c r="M69" s="37" t="str">
        <f t="shared" si="2"/>
        <v xml:space="preserve"> </v>
      </c>
      <c r="N69" s="36" t="str">
        <f t="shared" si="3"/>
        <v xml:space="preserve"> </v>
      </c>
      <c r="O69" s="38" t="str">
        <f t="shared" si="4"/>
        <v xml:space="preserve"> </v>
      </c>
      <c r="P69" s="37" t="str">
        <f t="shared" si="5"/>
        <v xml:space="preserve"> </v>
      </c>
      <c r="Q69" s="36" t="str">
        <f t="shared" si="6"/>
        <v xml:space="preserve"> </v>
      </c>
      <c r="R69" s="29"/>
    </row>
    <row r="70" spans="1:18" ht="16.5" customHeight="1">
      <c r="A70" s="30"/>
      <c r="B70" s="31"/>
      <c r="C70" s="31"/>
      <c r="D70" s="31"/>
      <c r="E70" s="33"/>
      <c r="F70" s="34"/>
      <c r="G70" s="35"/>
      <c r="H70" s="36" t="str">
        <f t="shared" si="0"/>
        <v/>
      </c>
      <c r="I70" s="34"/>
      <c r="J70" s="35"/>
      <c r="K70" s="36" t="str">
        <f t="shared" si="1"/>
        <v/>
      </c>
      <c r="L70" s="34"/>
      <c r="M70" s="37" t="str">
        <f t="shared" si="2"/>
        <v xml:space="preserve"> </v>
      </c>
      <c r="N70" s="36" t="str">
        <f t="shared" si="3"/>
        <v xml:space="preserve"> </v>
      </c>
      <c r="O70" s="38" t="str">
        <f t="shared" si="4"/>
        <v xml:space="preserve"> </v>
      </c>
      <c r="P70" s="37" t="str">
        <f t="shared" si="5"/>
        <v xml:space="preserve"> </v>
      </c>
      <c r="Q70" s="36" t="str">
        <f t="shared" si="6"/>
        <v xml:space="preserve"> </v>
      </c>
      <c r="R70" s="29"/>
    </row>
    <row r="71" spans="1:18" ht="16.5" customHeight="1">
      <c r="A71" s="30"/>
      <c r="B71" s="31"/>
      <c r="C71" s="31"/>
      <c r="D71" s="31"/>
      <c r="E71" s="33"/>
      <c r="F71" s="34"/>
      <c r="G71" s="35"/>
      <c r="H71" s="36" t="str">
        <f t="shared" si="0"/>
        <v/>
      </c>
      <c r="I71" s="34"/>
      <c r="J71" s="35"/>
      <c r="K71" s="36" t="str">
        <f t="shared" si="1"/>
        <v/>
      </c>
      <c r="L71" s="34"/>
      <c r="M71" s="37" t="str">
        <f t="shared" si="2"/>
        <v xml:space="preserve"> </v>
      </c>
      <c r="N71" s="36" t="str">
        <f t="shared" si="3"/>
        <v xml:space="preserve"> </v>
      </c>
      <c r="O71" s="38" t="str">
        <f t="shared" si="4"/>
        <v xml:space="preserve"> </v>
      </c>
      <c r="P71" s="37" t="str">
        <f t="shared" si="5"/>
        <v xml:space="preserve"> </v>
      </c>
      <c r="Q71" s="36" t="str">
        <f t="shared" si="6"/>
        <v xml:space="preserve"> </v>
      </c>
      <c r="R71" s="29"/>
    </row>
    <row r="72" spans="1:18" ht="16.5" customHeight="1">
      <c r="A72" s="30"/>
      <c r="B72" s="31"/>
      <c r="C72" s="31"/>
      <c r="D72" s="31"/>
      <c r="E72" s="33"/>
      <c r="F72" s="34"/>
      <c r="G72" s="35"/>
      <c r="H72" s="36" t="str">
        <f t="shared" si="0"/>
        <v/>
      </c>
      <c r="I72" s="34"/>
      <c r="J72" s="35"/>
      <c r="K72" s="36" t="str">
        <f t="shared" si="1"/>
        <v/>
      </c>
      <c r="L72" s="34"/>
      <c r="M72" s="37" t="str">
        <f t="shared" si="2"/>
        <v xml:space="preserve"> </v>
      </c>
      <c r="N72" s="36" t="str">
        <f t="shared" si="3"/>
        <v xml:space="preserve"> </v>
      </c>
      <c r="O72" s="38" t="str">
        <f t="shared" si="4"/>
        <v xml:space="preserve"> </v>
      </c>
      <c r="P72" s="37" t="str">
        <f t="shared" si="5"/>
        <v xml:space="preserve"> </v>
      </c>
      <c r="Q72" s="36" t="str">
        <f t="shared" si="6"/>
        <v xml:space="preserve"> </v>
      </c>
      <c r="R72" s="29"/>
    </row>
    <row r="73" spans="1:18" ht="16.5" customHeight="1">
      <c r="A73" s="30"/>
      <c r="B73" s="31"/>
      <c r="C73" s="31"/>
      <c r="D73" s="31"/>
      <c r="E73" s="33"/>
      <c r="F73" s="34"/>
      <c r="G73" s="35"/>
      <c r="H73" s="36" t="str">
        <f t="shared" si="0"/>
        <v/>
      </c>
      <c r="I73" s="34"/>
      <c r="J73" s="35"/>
      <c r="K73" s="36" t="str">
        <f t="shared" si="1"/>
        <v/>
      </c>
      <c r="L73" s="34"/>
      <c r="M73" s="37" t="str">
        <f t="shared" si="2"/>
        <v xml:space="preserve"> </v>
      </c>
      <c r="N73" s="36" t="str">
        <f t="shared" si="3"/>
        <v xml:space="preserve"> </v>
      </c>
      <c r="O73" s="38" t="str">
        <f t="shared" si="4"/>
        <v xml:space="preserve"> </v>
      </c>
      <c r="P73" s="37" t="str">
        <f t="shared" si="5"/>
        <v xml:space="preserve"> </v>
      </c>
      <c r="Q73" s="36" t="str">
        <f t="shared" si="6"/>
        <v xml:space="preserve"> </v>
      </c>
      <c r="R73" s="29"/>
    </row>
    <row r="74" spans="1:18" ht="16.5" customHeight="1">
      <c r="A74" s="30"/>
      <c r="B74" s="31"/>
      <c r="C74" s="31"/>
      <c r="D74" s="31"/>
      <c r="E74" s="33"/>
      <c r="F74" s="34"/>
      <c r="G74" s="35"/>
      <c r="H74" s="36" t="str">
        <f t="shared" si="0"/>
        <v/>
      </c>
      <c r="I74" s="34"/>
      <c r="J74" s="35"/>
      <c r="K74" s="36" t="str">
        <f t="shared" si="1"/>
        <v/>
      </c>
      <c r="L74" s="34"/>
      <c r="M74" s="37" t="str">
        <f t="shared" si="2"/>
        <v xml:space="preserve"> </v>
      </c>
      <c r="N74" s="36" t="str">
        <f t="shared" si="3"/>
        <v xml:space="preserve"> </v>
      </c>
      <c r="O74" s="38" t="str">
        <f t="shared" si="4"/>
        <v xml:space="preserve"> </v>
      </c>
      <c r="P74" s="37" t="str">
        <f t="shared" si="5"/>
        <v xml:space="preserve"> </v>
      </c>
      <c r="Q74" s="36" t="str">
        <f t="shared" si="6"/>
        <v xml:space="preserve"> </v>
      </c>
      <c r="R74" s="29"/>
    </row>
    <row r="75" spans="1:18" ht="16.5" customHeight="1">
      <c r="A75" s="30"/>
      <c r="B75" s="31"/>
      <c r="C75" s="31"/>
      <c r="D75" s="31"/>
      <c r="E75" s="33"/>
      <c r="F75" s="34"/>
      <c r="G75" s="35"/>
      <c r="H75" s="36" t="str">
        <f t="shared" si="0"/>
        <v/>
      </c>
      <c r="I75" s="34"/>
      <c r="J75" s="35"/>
      <c r="K75" s="36" t="str">
        <f t="shared" si="1"/>
        <v/>
      </c>
      <c r="L75" s="34"/>
      <c r="M75" s="37" t="str">
        <f t="shared" si="2"/>
        <v xml:space="preserve"> </v>
      </c>
      <c r="N75" s="36" t="str">
        <f t="shared" si="3"/>
        <v xml:space="preserve"> </v>
      </c>
      <c r="O75" s="38" t="str">
        <f t="shared" si="4"/>
        <v xml:space="preserve"> </v>
      </c>
      <c r="P75" s="37" t="str">
        <f t="shared" si="5"/>
        <v xml:space="preserve"> </v>
      </c>
      <c r="Q75" s="36" t="str">
        <f t="shared" si="6"/>
        <v xml:space="preserve"> </v>
      </c>
      <c r="R75" s="29"/>
    </row>
    <row r="76" spans="1:18" ht="16.5" customHeight="1">
      <c r="A76" s="30"/>
      <c r="B76" s="31"/>
      <c r="C76" s="31"/>
      <c r="D76" s="31"/>
      <c r="E76" s="33"/>
      <c r="F76" s="34"/>
      <c r="G76" s="35"/>
      <c r="H76" s="36" t="str">
        <f t="shared" si="0"/>
        <v/>
      </c>
      <c r="I76" s="34"/>
      <c r="J76" s="35"/>
      <c r="K76" s="36" t="str">
        <f t="shared" si="1"/>
        <v/>
      </c>
      <c r="L76" s="34"/>
      <c r="M76" s="37" t="str">
        <f t="shared" si="2"/>
        <v xml:space="preserve"> </v>
      </c>
      <c r="N76" s="36" t="str">
        <f t="shared" si="3"/>
        <v xml:space="preserve"> </v>
      </c>
      <c r="O76" s="38" t="str">
        <f t="shared" si="4"/>
        <v xml:space="preserve"> </v>
      </c>
      <c r="P76" s="37" t="str">
        <f t="shared" si="5"/>
        <v xml:space="preserve"> </v>
      </c>
      <c r="Q76" s="36" t="str">
        <f t="shared" si="6"/>
        <v xml:space="preserve"> </v>
      </c>
      <c r="R76" s="29"/>
    </row>
    <row r="77" spans="1:18" ht="16.5" customHeight="1">
      <c r="A77" s="30"/>
      <c r="B77" s="31"/>
      <c r="C77" s="31"/>
      <c r="D77" s="31"/>
      <c r="E77" s="33"/>
      <c r="F77" s="34"/>
      <c r="G77" s="35"/>
      <c r="H77" s="36" t="str">
        <f t="shared" si="0"/>
        <v/>
      </c>
      <c r="I77" s="34"/>
      <c r="J77" s="35"/>
      <c r="K77" s="36" t="str">
        <f t="shared" si="1"/>
        <v/>
      </c>
      <c r="L77" s="34"/>
      <c r="M77" s="37" t="str">
        <f t="shared" si="2"/>
        <v xml:space="preserve"> </v>
      </c>
      <c r="N77" s="36" t="str">
        <f t="shared" si="3"/>
        <v xml:space="preserve"> </v>
      </c>
      <c r="O77" s="38" t="str">
        <f t="shared" si="4"/>
        <v xml:space="preserve"> </v>
      </c>
      <c r="P77" s="37" t="str">
        <f t="shared" si="5"/>
        <v xml:space="preserve"> </v>
      </c>
      <c r="Q77" s="36" t="str">
        <f t="shared" si="6"/>
        <v xml:space="preserve"> </v>
      </c>
      <c r="R77" s="29"/>
    </row>
    <row r="78" spans="1:18" ht="16.5" customHeight="1">
      <c r="A78" s="30"/>
      <c r="B78" s="31"/>
      <c r="C78" s="31"/>
      <c r="D78" s="31"/>
      <c r="E78" s="33"/>
      <c r="F78" s="34"/>
      <c r="G78" s="35"/>
      <c r="H78" s="36" t="str">
        <f t="shared" si="0"/>
        <v/>
      </c>
      <c r="I78" s="34"/>
      <c r="J78" s="35"/>
      <c r="K78" s="36" t="str">
        <f t="shared" si="1"/>
        <v/>
      </c>
      <c r="L78" s="34"/>
      <c r="M78" s="37" t="str">
        <f t="shared" si="2"/>
        <v xml:space="preserve"> </v>
      </c>
      <c r="N78" s="36" t="str">
        <f t="shared" si="3"/>
        <v xml:space="preserve"> </v>
      </c>
      <c r="O78" s="38" t="str">
        <f t="shared" si="4"/>
        <v xml:space="preserve"> </v>
      </c>
      <c r="P78" s="37" t="str">
        <f t="shared" si="5"/>
        <v xml:space="preserve"> </v>
      </c>
      <c r="Q78" s="36" t="str">
        <f t="shared" si="6"/>
        <v xml:space="preserve"> </v>
      </c>
      <c r="R78" s="29"/>
    </row>
    <row r="79" spans="1:18" ht="16.5" customHeight="1">
      <c r="A79" s="30"/>
      <c r="B79" s="31"/>
      <c r="C79" s="31"/>
      <c r="D79" s="31"/>
      <c r="E79" s="33"/>
      <c r="F79" s="34"/>
      <c r="G79" s="35"/>
      <c r="H79" s="36" t="str">
        <f t="shared" si="0"/>
        <v/>
      </c>
      <c r="I79" s="34"/>
      <c r="J79" s="35"/>
      <c r="K79" s="36" t="str">
        <f t="shared" si="1"/>
        <v/>
      </c>
      <c r="L79" s="34"/>
      <c r="M79" s="37" t="str">
        <f t="shared" si="2"/>
        <v xml:space="preserve"> </v>
      </c>
      <c r="N79" s="36" t="str">
        <f t="shared" si="3"/>
        <v xml:space="preserve"> </v>
      </c>
      <c r="O79" s="38" t="str">
        <f t="shared" si="4"/>
        <v xml:space="preserve"> </v>
      </c>
      <c r="P79" s="37" t="str">
        <f t="shared" si="5"/>
        <v xml:space="preserve"> </v>
      </c>
      <c r="Q79" s="36" t="str">
        <f t="shared" si="6"/>
        <v xml:space="preserve"> </v>
      </c>
      <c r="R79" s="29"/>
    </row>
    <row r="80" spans="1:18" ht="16.5" customHeight="1">
      <c r="A80" s="30"/>
      <c r="B80" s="31"/>
      <c r="C80" s="31"/>
      <c r="D80" s="31"/>
      <c r="E80" s="33"/>
      <c r="F80" s="34"/>
      <c r="G80" s="35"/>
      <c r="H80" s="36" t="str">
        <f t="shared" si="0"/>
        <v/>
      </c>
      <c r="I80" s="34"/>
      <c r="J80" s="35"/>
      <c r="K80" s="36" t="str">
        <f t="shared" si="1"/>
        <v/>
      </c>
      <c r="L80" s="34"/>
      <c r="M80" s="37" t="str">
        <f t="shared" si="2"/>
        <v xml:space="preserve"> </v>
      </c>
      <c r="N80" s="36" t="str">
        <f t="shared" si="3"/>
        <v xml:space="preserve"> </v>
      </c>
      <c r="O80" s="38" t="str">
        <f t="shared" si="4"/>
        <v xml:space="preserve"> </v>
      </c>
      <c r="P80" s="37" t="str">
        <f t="shared" si="5"/>
        <v xml:space="preserve"> </v>
      </c>
      <c r="Q80" s="36" t="str">
        <f t="shared" si="6"/>
        <v xml:space="preserve"> </v>
      </c>
      <c r="R80" s="29"/>
    </row>
    <row r="81" spans="1:18" ht="16.5" customHeight="1">
      <c r="A81" s="30"/>
      <c r="B81" s="31"/>
      <c r="C81" s="31"/>
      <c r="D81" s="31"/>
      <c r="E81" s="33"/>
      <c r="F81" s="34"/>
      <c r="G81" s="35"/>
      <c r="H81" s="36" t="str">
        <f t="shared" si="0"/>
        <v/>
      </c>
      <c r="I81" s="34"/>
      <c r="J81" s="35"/>
      <c r="K81" s="36" t="str">
        <f t="shared" si="1"/>
        <v/>
      </c>
      <c r="L81" s="34"/>
      <c r="M81" s="37" t="str">
        <f t="shared" si="2"/>
        <v xml:space="preserve"> </v>
      </c>
      <c r="N81" s="36" t="str">
        <f t="shared" si="3"/>
        <v xml:space="preserve"> </v>
      </c>
      <c r="O81" s="38" t="str">
        <f t="shared" si="4"/>
        <v xml:space="preserve"> </v>
      </c>
      <c r="P81" s="37" t="str">
        <f t="shared" si="5"/>
        <v xml:space="preserve"> </v>
      </c>
      <c r="Q81" s="36" t="str">
        <f t="shared" si="6"/>
        <v xml:space="preserve"> </v>
      </c>
      <c r="R81" s="29"/>
    </row>
    <row r="82" spans="1:18" ht="16.5" customHeight="1">
      <c r="A82" s="30"/>
      <c r="B82" s="31"/>
      <c r="C82" s="31"/>
      <c r="D82" s="31"/>
      <c r="E82" s="33"/>
      <c r="F82" s="34"/>
      <c r="G82" s="35"/>
      <c r="H82" s="36" t="str">
        <f t="shared" si="0"/>
        <v/>
      </c>
      <c r="I82" s="34"/>
      <c r="J82" s="35"/>
      <c r="K82" s="36" t="str">
        <f t="shared" si="1"/>
        <v/>
      </c>
      <c r="L82" s="34"/>
      <c r="M82" s="37" t="str">
        <f t="shared" si="2"/>
        <v xml:space="preserve"> </v>
      </c>
      <c r="N82" s="36" t="str">
        <f t="shared" si="3"/>
        <v xml:space="preserve"> </v>
      </c>
      <c r="O82" s="38" t="str">
        <f t="shared" si="4"/>
        <v xml:space="preserve"> </v>
      </c>
      <c r="P82" s="37" t="str">
        <f t="shared" si="5"/>
        <v xml:space="preserve"> </v>
      </c>
      <c r="Q82" s="36" t="str">
        <f t="shared" si="6"/>
        <v xml:space="preserve"> </v>
      </c>
      <c r="R82" s="29"/>
    </row>
    <row r="83" spans="1:18" ht="16.5" customHeight="1">
      <c r="A83" s="30"/>
      <c r="B83" s="31"/>
      <c r="C83" s="31"/>
      <c r="D83" s="31"/>
      <c r="E83" s="33"/>
      <c r="F83" s="34"/>
      <c r="G83" s="35"/>
      <c r="H83" s="36" t="str">
        <f t="shared" si="0"/>
        <v/>
      </c>
      <c r="I83" s="34"/>
      <c r="J83" s="35"/>
      <c r="K83" s="36" t="str">
        <f t="shared" si="1"/>
        <v/>
      </c>
      <c r="L83" s="34"/>
      <c r="M83" s="37" t="str">
        <f t="shared" si="2"/>
        <v xml:space="preserve"> </v>
      </c>
      <c r="N83" s="36" t="str">
        <f t="shared" si="3"/>
        <v xml:space="preserve"> </v>
      </c>
      <c r="O83" s="38" t="str">
        <f t="shared" si="4"/>
        <v xml:space="preserve"> </v>
      </c>
      <c r="P83" s="37" t="str">
        <f t="shared" si="5"/>
        <v xml:space="preserve"> </v>
      </c>
      <c r="Q83" s="36" t="str">
        <f t="shared" si="6"/>
        <v xml:space="preserve"> </v>
      </c>
      <c r="R83" s="29"/>
    </row>
    <row r="84" spans="1:18" ht="16.5" customHeight="1">
      <c r="A84" s="30"/>
      <c r="B84" s="31"/>
      <c r="C84" s="31"/>
      <c r="D84" s="31"/>
      <c r="E84" s="33"/>
      <c r="F84" s="34"/>
      <c r="G84" s="35"/>
      <c r="H84" s="36" t="str">
        <f t="shared" si="0"/>
        <v/>
      </c>
      <c r="I84" s="34"/>
      <c r="J84" s="35"/>
      <c r="K84" s="36" t="str">
        <f t="shared" si="1"/>
        <v/>
      </c>
      <c r="L84" s="34"/>
      <c r="M84" s="37" t="str">
        <f t="shared" si="2"/>
        <v xml:space="preserve"> </v>
      </c>
      <c r="N84" s="36" t="str">
        <f t="shared" si="3"/>
        <v xml:space="preserve"> </v>
      </c>
      <c r="O84" s="38" t="str">
        <f t="shared" si="4"/>
        <v xml:space="preserve"> </v>
      </c>
      <c r="P84" s="37" t="str">
        <f t="shared" si="5"/>
        <v xml:space="preserve"> </v>
      </c>
      <c r="Q84" s="36" t="str">
        <f t="shared" si="6"/>
        <v xml:space="preserve"> </v>
      </c>
      <c r="R84" s="29"/>
    </row>
    <row r="85" spans="1:18" ht="16.5" customHeight="1">
      <c r="A85" s="30"/>
      <c r="B85" s="31"/>
      <c r="C85" s="31"/>
      <c r="D85" s="31"/>
      <c r="E85" s="33"/>
      <c r="F85" s="34"/>
      <c r="G85" s="35"/>
      <c r="H85" s="36" t="str">
        <f t="shared" si="0"/>
        <v/>
      </c>
      <c r="I85" s="34"/>
      <c r="J85" s="35"/>
      <c r="K85" s="36" t="str">
        <f t="shared" si="1"/>
        <v/>
      </c>
      <c r="L85" s="34"/>
      <c r="M85" s="37" t="str">
        <f t="shared" si="2"/>
        <v xml:space="preserve"> </v>
      </c>
      <c r="N85" s="36" t="str">
        <f t="shared" si="3"/>
        <v xml:space="preserve"> </v>
      </c>
      <c r="O85" s="38" t="str">
        <f t="shared" si="4"/>
        <v xml:space="preserve"> </v>
      </c>
      <c r="P85" s="37" t="str">
        <f t="shared" si="5"/>
        <v xml:space="preserve"> </v>
      </c>
      <c r="Q85" s="36" t="str">
        <f t="shared" si="6"/>
        <v xml:space="preserve"> </v>
      </c>
      <c r="R85" s="29"/>
    </row>
    <row r="86" spans="1:18" ht="16.5" customHeight="1">
      <c r="A86" s="30"/>
      <c r="B86" s="31"/>
      <c r="C86" s="31"/>
      <c r="D86" s="31"/>
      <c r="E86" s="33"/>
      <c r="F86" s="34"/>
      <c r="G86" s="35"/>
      <c r="H86" s="36" t="str">
        <f t="shared" si="0"/>
        <v/>
      </c>
      <c r="I86" s="34"/>
      <c r="J86" s="35"/>
      <c r="K86" s="36" t="str">
        <f t="shared" si="1"/>
        <v/>
      </c>
      <c r="L86" s="34"/>
      <c r="M86" s="37" t="str">
        <f t="shared" si="2"/>
        <v xml:space="preserve"> </v>
      </c>
      <c r="N86" s="36" t="str">
        <f t="shared" si="3"/>
        <v xml:space="preserve"> </v>
      </c>
      <c r="O86" s="38" t="str">
        <f t="shared" si="4"/>
        <v xml:space="preserve"> </v>
      </c>
      <c r="P86" s="37" t="str">
        <f t="shared" si="5"/>
        <v xml:space="preserve"> </v>
      </c>
      <c r="Q86" s="36" t="str">
        <f t="shared" si="6"/>
        <v xml:space="preserve"> </v>
      </c>
      <c r="R86" s="29"/>
    </row>
    <row r="87" spans="1:18" ht="16.5" customHeight="1">
      <c r="A87" s="30"/>
      <c r="B87" s="31"/>
      <c r="C87" s="31"/>
      <c r="D87" s="31"/>
      <c r="E87" s="33"/>
      <c r="F87" s="34"/>
      <c r="G87" s="35"/>
      <c r="H87" s="36" t="str">
        <f t="shared" si="0"/>
        <v/>
      </c>
      <c r="I87" s="34"/>
      <c r="J87" s="35"/>
      <c r="K87" s="36" t="str">
        <f t="shared" si="1"/>
        <v/>
      </c>
      <c r="L87" s="34"/>
      <c r="M87" s="37" t="str">
        <f t="shared" si="2"/>
        <v xml:space="preserve"> </v>
      </c>
      <c r="N87" s="36" t="str">
        <f t="shared" si="3"/>
        <v xml:space="preserve"> </v>
      </c>
      <c r="O87" s="38" t="str">
        <f t="shared" si="4"/>
        <v xml:space="preserve"> </v>
      </c>
      <c r="P87" s="37" t="str">
        <f t="shared" si="5"/>
        <v xml:space="preserve"> </v>
      </c>
      <c r="Q87" s="36" t="str">
        <f t="shared" si="6"/>
        <v xml:space="preserve"> </v>
      </c>
      <c r="R87" s="29"/>
    </row>
    <row r="88" spans="1:18" ht="16.5" customHeight="1">
      <c r="A88" s="30"/>
      <c r="B88" s="31"/>
      <c r="C88" s="31"/>
      <c r="D88" s="31"/>
      <c r="E88" s="33"/>
      <c r="F88" s="34"/>
      <c r="G88" s="35"/>
      <c r="H88" s="36" t="str">
        <f t="shared" si="0"/>
        <v/>
      </c>
      <c r="I88" s="34"/>
      <c r="J88" s="35"/>
      <c r="K88" s="36" t="str">
        <f t="shared" si="1"/>
        <v/>
      </c>
      <c r="L88" s="34"/>
      <c r="M88" s="37" t="str">
        <f t="shared" si="2"/>
        <v xml:space="preserve"> </v>
      </c>
      <c r="N88" s="36" t="str">
        <f t="shared" si="3"/>
        <v xml:space="preserve"> </v>
      </c>
      <c r="O88" s="38" t="str">
        <f t="shared" si="4"/>
        <v xml:space="preserve"> </v>
      </c>
      <c r="P88" s="37" t="str">
        <f t="shared" si="5"/>
        <v xml:space="preserve"> </v>
      </c>
      <c r="Q88" s="36" t="str">
        <f t="shared" si="6"/>
        <v xml:space="preserve"> </v>
      </c>
      <c r="R88" s="29"/>
    </row>
    <row r="89" spans="1:18" ht="16.5" customHeight="1">
      <c r="A89" s="30"/>
      <c r="B89" s="31"/>
      <c r="C89" s="31"/>
      <c r="D89" s="31"/>
      <c r="E89" s="33"/>
      <c r="F89" s="34"/>
      <c r="G89" s="35"/>
      <c r="H89" s="36" t="str">
        <f t="shared" si="0"/>
        <v/>
      </c>
      <c r="I89" s="34"/>
      <c r="J89" s="35"/>
      <c r="K89" s="36" t="str">
        <f t="shared" si="1"/>
        <v/>
      </c>
      <c r="L89" s="34"/>
      <c r="M89" s="37" t="str">
        <f t="shared" si="2"/>
        <v xml:space="preserve"> </v>
      </c>
      <c r="N89" s="36" t="str">
        <f t="shared" si="3"/>
        <v xml:space="preserve"> </v>
      </c>
      <c r="O89" s="38" t="str">
        <f t="shared" si="4"/>
        <v xml:space="preserve"> </v>
      </c>
      <c r="P89" s="37" t="str">
        <f t="shared" si="5"/>
        <v xml:space="preserve"> </v>
      </c>
      <c r="Q89" s="36" t="str">
        <f t="shared" si="6"/>
        <v xml:space="preserve"> </v>
      </c>
      <c r="R89" s="29"/>
    </row>
    <row r="90" spans="1:18" ht="16.5" customHeight="1">
      <c r="A90" s="30"/>
      <c r="B90" s="31"/>
      <c r="C90" s="31"/>
      <c r="D90" s="31"/>
      <c r="E90" s="33"/>
      <c r="F90" s="34"/>
      <c r="G90" s="35"/>
      <c r="H90" s="36" t="str">
        <f t="shared" si="0"/>
        <v/>
      </c>
      <c r="I90" s="34"/>
      <c r="J90" s="35"/>
      <c r="K90" s="36" t="str">
        <f t="shared" si="1"/>
        <v/>
      </c>
      <c r="L90" s="34"/>
      <c r="M90" s="37" t="str">
        <f t="shared" si="2"/>
        <v xml:space="preserve"> </v>
      </c>
      <c r="N90" s="36" t="str">
        <f t="shared" si="3"/>
        <v xml:space="preserve"> </v>
      </c>
      <c r="O90" s="38" t="str">
        <f t="shared" si="4"/>
        <v xml:space="preserve"> </v>
      </c>
      <c r="P90" s="37" t="str">
        <f t="shared" si="5"/>
        <v xml:space="preserve"> </v>
      </c>
      <c r="Q90" s="36" t="str">
        <f t="shared" si="6"/>
        <v xml:space="preserve"> </v>
      </c>
      <c r="R90" s="29"/>
    </row>
    <row r="91" spans="1:18" ht="16.5" customHeight="1">
      <c r="A91" s="30"/>
      <c r="B91" s="31"/>
      <c r="C91" s="31"/>
      <c r="D91" s="31"/>
      <c r="E91" s="33"/>
      <c r="F91" s="34"/>
      <c r="G91" s="35"/>
      <c r="H91" s="36" t="str">
        <f t="shared" si="0"/>
        <v/>
      </c>
      <c r="I91" s="34"/>
      <c r="J91" s="35"/>
      <c r="K91" s="36" t="str">
        <f t="shared" si="1"/>
        <v/>
      </c>
      <c r="L91" s="34"/>
      <c r="M91" s="37" t="str">
        <f t="shared" si="2"/>
        <v xml:space="preserve"> </v>
      </c>
      <c r="N91" s="36" t="str">
        <f t="shared" si="3"/>
        <v xml:space="preserve"> </v>
      </c>
      <c r="O91" s="38" t="str">
        <f t="shared" si="4"/>
        <v xml:space="preserve"> </v>
      </c>
      <c r="P91" s="37" t="str">
        <f t="shared" si="5"/>
        <v xml:space="preserve"> </v>
      </c>
      <c r="Q91" s="36" t="str">
        <f t="shared" si="6"/>
        <v xml:space="preserve"> </v>
      </c>
      <c r="R91" s="29"/>
    </row>
    <row r="92" spans="1:18" ht="16.5" customHeight="1">
      <c r="A92" s="30"/>
      <c r="B92" s="31"/>
      <c r="C92" s="31"/>
      <c r="D92" s="31"/>
      <c r="E92" s="33"/>
      <c r="F92" s="34"/>
      <c r="G92" s="35"/>
      <c r="H92" s="36" t="str">
        <f t="shared" si="0"/>
        <v/>
      </c>
      <c r="I92" s="34"/>
      <c r="J92" s="35"/>
      <c r="K92" s="36" t="str">
        <f t="shared" si="1"/>
        <v/>
      </c>
      <c r="L92" s="34"/>
      <c r="M92" s="37" t="str">
        <f t="shared" si="2"/>
        <v xml:space="preserve"> </v>
      </c>
      <c r="N92" s="36" t="str">
        <f t="shared" si="3"/>
        <v xml:space="preserve"> </v>
      </c>
      <c r="O92" s="38" t="str">
        <f t="shared" si="4"/>
        <v xml:space="preserve"> </v>
      </c>
      <c r="P92" s="37" t="str">
        <f t="shared" si="5"/>
        <v xml:space="preserve"> </v>
      </c>
      <c r="Q92" s="36" t="str">
        <f t="shared" si="6"/>
        <v xml:space="preserve"> </v>
      </c>
      <c r="R92" s="29"/>
    </row>
    <row r="93" spans="1:18" ht="16.5" customHeight="1">
      <c r="A93" s="30"/>
      <c r="B93" s="31"/>
      <c r="C93" s="31"/>
      <c r="D93" s="31"/>
      <c r="E93" s="33"/>
      <c r="F93" s="34"/>
      <c r="G93" s="35"/>
      <c r="H93" s="36" t="str">
        <f t="shared" si="0"/>
        <v/>
      </c>
      <c r="I93" s="34"/>
      <c r="J93" s="35"/>
      <c r="K93" s="36" t="str">
        <f t="shared" si="1"/>
        <v/>
      </c>
      <c r="L93" s="34"/>
      <c r="M93" s="37" t="str">
        <f t="shared" si="2"/>
        <v xml:space="preserve"> </v>
      </c>
      <c r="N93" s="36" t="str">
        <f t="shared" si="3"/>
        <v xml:space="preserve"> </v>
      </c>
      <c r="O93" s="38" t="str">
        <f t="shared" si="4"/>
        <v xml:space="preserve"> </v>
      </c>
      <c r="P93" s="37" t="str">
        <f t="shared" si="5"/>
        <v xml:space="preserve"> </v>
      </c>
      <c r="Q93" s="36" t="str">
        <f t="shared" si="6"/>
        <v xml:space="preserve"> </v>
      </c>
      <c r="R93" s="29"/>
    </row>
    <row r="94" spans="1:18" ht="16.5" customHeight="1">
      <c r="A94" s="30"/>
      <c r="B94" s="31"/>
      <c r="C94" s="31"/>
      <c r="D94" s="31"/>
      <c r="E94" s="33"/>
      <c r="F94" s="34"/>
      <c r="G94" s="35"/>
      <c r="H94" s="36" t="str">
        <f t="shared" si="0"/>
        <v/>
      </c>
      <c r="I94" s="34"/>
      <c r="J94" s="35"/>
      <c r="K94" s="36" t="str">
        <f t="shared" si="1"/>
        <v/>
      </c>
      <c r="L94" s="34"/>
      <c r="M94" s="37" t="str">
        <f t="shared" si="2"/>
        <v xml:space="preserve"> </v>
      </c>
      <c r="N94" s="36" t="str">
        <f t="shared" si="3"/>
        <v xml:space="preserve"> </v>
      </c>
      <c r="O94" s="38" t="str">
        <f t="shared" si="4"/>
        <v xml:space="preserve"> </v>
      </c>
      <c r="P94" s="37" t="str">
        <f t="shared" si="5"/>
        <v xml:space="preserve"> </v>
      </c>
      <c r="Q94" s="36" t="str">
        <f t="shared" si="6"/>
        <v xml:space="preserve"> </v>
      </c>
      <c r="R94" s="29"/>
    </row>
    <row r="95" spans="1:18" ht="16.5" customHeight="1">
      <c r="A95" s="30"/>
      <c r="B95" s="31"/>
      <c r="C95" s="31"/>
      <c r="D95" s="31"/>
      <c r="E95" s="33"/>
      <c r="F95" s="34"/>
      <c r="G95" s="35"/>
      <c r="H95" s="36" t="str">
        <f t="shared" si="0"/>
        <v/>
      </c>
      <c r="I95" s="34"/>
      <c r="J95" s="35"/>
      <c r="K95" s="36" t="str">
        <f t="shared" si="1"/>
        <v/>
      </c>
      <c r="L95" s="34"/>
      <c r="M95" s="37" t="str">
        <f t="shared" si="2"/>
        <v xml:space="preserve"> </v>
      </c>
      <c r="N95" s="36" t="str">
        <f t="shared" si="3"/>
        <v xml:space="preserve"> </v>
      </c>
      <c r="O95" s="38" t="str">
        <f t="shared" si="4"/>
        <v xml:space="preserve"> </v>
      </c>
      <c r="P95" s="37" t="str">
        <f t="shared" si="5"/>
        <v xml:space="preserve"> </v>
      </c>
      <c r="Q95" s="36" t="str">
        <f t="shared" si="6"/>
        <v xml:space="preserve"> </v>
      </c>
      <c r="R95" s="29"/>
    </row>
    <row r="96" spans="1:18" ht="16.5" customHeight="1">
      <c r="A96" s="30"/>
      <c r="B96" s="31"/>
      <c r="C96" s="31"/>
      <c r="D96" s="31"/>
      <c r="E96" s="33"/>
      <c r="F96" s="34"/>
      <c r="G96" s="35"/>
      <c r="H96" s="36" t="str">
        <f t="shared" si="0"/>
        <v/>
      </c>
      <c r="I96" s="34"/>
      <c r="J96" s="35"/>
      <c r="K96" s="36" t="str">
        <f t="shared" si="1"/>
        <v/>
      </c>
      <c r="L96" s="34"/>
      <c r="M96" s="37" t="str">
        <f t="shared" si="2"/>
        <v xml:space="preserve"> </v>
      </c>
      <c r="N96" s="36" t="str">
        <f t="shared" si="3"/>
        <v xml:space="preserve"> </v>
      </c>
      <c r="O96" s="38" t="str">
        <f t="shared" si="4"/>
        <v xml:space="preserve"> </v>
      </c>
      <c r="P96" s="37" t="str">
        <f t="shared" si="5"/>
        <v xml:space="preserve"> </v>
      </c>
      <c r="Q96" s="36" t="str">
        <f t="shared" si="6"/>
        <v xml:space="preserve"> </v>
      </c>
      <c r="R96" s="29"/>
    </row>
    <row r="97" spans="1:18" ht="16.5" customHeight="1">
      <c r="A97" s="30"/>
      <c r="B97" s="31"/>
      <c r="C97" s="31"/>
      <c r="D97" s="31"/>
      <c r="E97" s="33"/>
      <c r="F97" s="34"/>
      <c r="G97" s="35"/>
      <c r="H97" s="36" t="str">
        <f t="shared" si="0"/>
        <v/>
      </c>
      <c r="I97" s="34"/>
      <c r="J97" s="35"/>
      <c r="K97" s="36" t="str">
        <f t="shared" si="1"/>
        <v/>
      </c>
      <c r="L97" s="34"/>
      <c r="M97" s="37" t="str">
        <f t="shared" si="2"/>
        <v xml:space="preserve"> </v>
      </c>
      <c r="N97" s="36" t="str">
        <f t="shared" si="3"/>
        <v xml:space="preserve"> </v>
      </c>
      <c r="O97" s="38" t="str">
        <f t="shared" si="4"/>
        <v xml:space="preserve"> </v>
      </c>
      <c r="P97" s="37" t="str">
        <f t="shared" si="5"/>
        <v xml:space="preserve"> </v>
      </c>
      <c r="Q97" s="36" t="str">
        <f t="shared" si="6"/>
        <v xml:space="preserve"> </v>
      </c>
      <c r="R97" s="29"/>
    </row>
    <row r="98" spans="1:18" ht="16.5" customHeight="1">
      <c r="A98" s="30"/>
      <c r="B98" s="31"/>
      <c r="C98" s="31"/>
      <c r="D98" s="31"/>
      <c r="E98" s="33"/>
      <c r="F98" s="34"/>
      <c r="G98" s="35"/>
      <c r="H98" s="36" t="str">
        <f t="shared" si="0"/>
        <v/>
      </c>
      <c r="I98" s="34"/>
      <c r="J98" s="35"/>
      <c r="K98" s="36" t="str">
        <f t="shared" si="1"/>
        <v/>
      </c>
      <c r="L98" s="34"/>
      <c r="M98" s="37" t="str">
        <f t="shared" si="2"/>
        <v xml:space="preserve"> </v>
      </c>
      <c r="N98" s="36" t="str">
        <f t="shared" si="3"/>
        <v xml:space="preserve"> </v>
      </c>
      <c r="O98" s="38" t="str">
        <f t="shared" si="4"/>
        <v xml:space="preserve"> </v>
      </c>
      <c r="P98" s="37" t="str">
        <f t="shared" si="5"/>
        <v xml:space="preserve"> </v>
      </c>
      <c r="Q98" s="36" t="str">
        <f t="shared" si="6"/>
        <v xml:space="preserve"> </v>
      </c>
      <c r="R98" s="29"/>
    </row>
    <row r="99" spans="1:18" ht="16.5" customHeight="1">
      <c r="A99" s="30"/>
      <c r="B99" s="31"/>
      <c r="C99" s="31"/>
      <c r="D99" s="31"/>
      <c r="E99" s="33"/>
      <c r="F99" s="34"/>
      <c r="G99" s="35"/>
      <c r="H99" s="36" t="str">
        <f t="shared" si="0"/>
        <v/>
      </c>
      <c r="I99" s="34"/>
      <c r="J99" s="35"/>
      <c r="K99" s="36" t="str">
        <f t="shared" si="1"/>
        <v/>
      </c>
      <c r="L99" s="34"/>
      <c r="M99" s="37" t="str">
        <f t="shared" si="2"/>
        <v xml:space="preserve"> </v>
      </c>
      <c r="N99" s="36" t="str">
        <f t="shared" si="3"/>
        <v xml:space="preserve"> </v>
      </c>
      <c r="O99" s="38" t="str">
        <f t="shared" si="4"/>
        <v xml:space="preserve"> </v>
      </c>
      <c r="P99" s="37" t="str">
        <f t="shared" si="5"/>
        <v xml:space="preserve"> </v>
      </c>
      <c r="Q99" s="36" t="str">
        <f t="shared" si="6"/>
        <v xml:space="preserve"> </v>
      </c>
      <c r="R99" s="29"/>
    </row>
    <row r="100" spans="1:18" ht="16.5" customHeight="1">
      <c r="A100" s="30"/>
      <c r="B100" s="31"/>
      <c r="C100" s="31"/>
      <c r="D100" s="31"/>
      <c r="E100" s="33"/>
      <c r="F100" s="34"/>
      <c r="G100" s="35"/>
      <c r="H100" s="36" t="str">
        <f t="shared" si="0"/>
        <v/>
      </c>
      <c r="I100" s="34"/>
      <c r="J100" s="35"/>
      <c r="K100" s="36" t="str">
        <f t="shared" si="1"/>
        <v/>
      </c>
      <c r="L100" s="34"/>
      <c r="M100" s="37" t="str">
        <f t="shared" si="2"/>
        <v xml:space="preserve"> </v>
      </c>
      <c r="N100" s="36" t="str">
        <f t="shared" si="3"/>
        <v xml:space="preserve"> </v>
      </c>
      <c r="O100" s="38" t="str">
        <f t="shared" si="4"/>
        <v xml:space="preserve"> </v>
      </c>
      <c r="P100" s="37" t="str">
        <f t="shared" si="5"/>
        <v xml:space="preserve"> </v>
      </c>
      <c r="Q100" s="36" t="str">
        <f t="shared" si="6"/>
        <v xml:space="preserve"> </v>
      </c>
      <c r="R100" s="29"/>
    </row>
    <row r="101" spans="1:18" ht="16.5" customHeight="1">
      <c r="A101" s="30"/>
      <c r="B101" s="31"/>
      <c r="C101" s="31"/>
      <c r="D101" s="31"/>
      <c r="E101" s="33"/>
      <c r="F101" s="34"/>
      <c r="G101" s="35"/>
      <c r="H101" s="36" t="str">
        <f t="shared" si="0"/>
        <v/>
      </c>
      <c r="I101" s="34"/>
      <c r="J101" s="35"/>
      <c r="K101" s="36" t="str">
        <f t="shared" si="1"/>
        <v/>
      </c>
      <c r="L101" s="34"/>
      <c r="M101" s="37" t="str">
        <f t="shared" si="2"/>
        <v xml:space="preserve"> </v>
      </c>
      <c r="N101" s="36" t="str">
        <f t="shared" si="3"/>
        <v xml:space="preserve"> </v>
      </c>
      <c r="O101" s="38" t="str">
        <f t="shared" si="4"/>
        <v xml:space="preserve"> </v>
      </c>
      <c r="P101" s="37" t="str">
        <f t="shared" si="5"/>
        <v xml:space="preserve"> </v>
      </c>
      <c r="Q101" s="36" t="str">
        <f t="shared" si="6"/>
        <v xml:space="preserve"> </v>
      </c>
      <c r="R101" s="29"/>
    </row>
    <row r="102" spans="1:18" ht="16.5" customHeight="1">
      <c r="A102" s="30"/>
      <c r="B102" s="31"/>
      <c r="C102" s="31"/>
      <c r="D102" s="31"/>
      <c r="E102" s="33"/>
      <c r="F102" s="34"/>
      <c r="G102" s="35"/>
      <c r="H102" s="36" t="str">
        <f t="shared" si="0"/>
        <v/>
      </c>
      <c r="I102" s="34"/>
      <c r="J102" s="35"/>
      <c r="K102" s="36" t="str">
        <f t="shared" si="1"/>
        <v/>
      </c>
      <c r="L102" s="34"/>
      <c r="M102" s="37" t="str">
        <f t="shared" si="2"/>
        <v xml:space="preserve"> </v>
      </c>
      <c r="N102" s="36" t="str">
        <f t="shared" si="3"/>
        <v xml:space="preserve"> </v>
      </c>
      <c r="O102" s="38" t="str">
        <f t="shared" si="4"/>
        <v xml:space="preserve"> </v>
      </c>
      <c r="P102" s="37" t="str">
        <f t="shared" si="5"/>
        <v xml:space="preserve"> </v>
      </c>
      <c r="Q102" s="36" t="str">
        <f t="shared" si="6"/>
        <v xml:space="preserve"> </v>
      </c>
      <c r="R102" s="29"/>
    </row>
    <row r="103" spans="1:18" ht="16.5" customHeight="1">
      <c r="A103" s="30"/>
      <c r="B103" s="31"/>
      <c r="C103" s="31"/>
      <c r="D103" s="31"/>
      <c r="E103" s="33"/>
      <c r="F103" s="34"/>
      <c r="G103" s="35"/>
      <c r="H103" s="36" t="str">
        <f t="shared" si="0"/>
        <v/>
      </c>
      <c r="I103" s="34"/>
      <c r="J103" s="35"/>
      <c r="K103" s="36" t="str">
        <f t="shared" si="1"/>
        <v/>
      </c>
      <c r="L103" s="34"/>
      <c r="M103" s="37" t="str">
        <f t="shared" si="2"/>
        <v xml:space="preserve"> </v>
      </c>
      <c r="N103" s="36" t="str">
        <f t="shared" si="3"/>
        <v xml:space="preserve"> </v>
      </c>
      <c r="O103" s="38" t="str">
        <f t="shared" si="4"/>
        <v xml:space="preserve"> </v>
      </c>
      <c r="P103" s="37" t="str">
        <f t="shared" si="5"/>
        <v xml:space="preserve"> </v>
      </c>
      <c r="Q103" s="36" t="str">
        <f t="shared" si="6"/>
        <v xml:space="preserve"> </v>
      </c>
      <c r="R103" s="29"/>
    </row>
    <row r="104" spans="1:18" ht="16.5" customHeight="1">
      <c r="A104" s="30"/>
      <c r="B104" s="31"/>
      <c r="C104" s="31"/>
      <c r="D104" s="31"/>
      <c r="E104" s="33"/>
      <c r="F104" s="34"/>
      <c r="G104" s="35"/>
      <c r="H104" s="36" t="str">
        <f t="shared" si="0"/>
        <v/>
      </c>
      <c r="I104" s="34"/>
      <c r="J104" s="35"/>
      <c r="K104" s="36" t="str">
        <f t="shared" si="1"/>
        <v/>
      </c>
      <c r="L104" s="34"/>
      <c r="M104" s="37" t="str">
        <f t="shared" si="2"/>
        <v xml:space="preserve"> </v>
      </c>
      <c r="N104" s="36" t="str">
        <f t="shared" si="3"/>
        <v xml:space="preserve"> </v>
      </c>
      <c r="O104" s="38" t="str">
        <f t="shared" si="4"/>
        <v xml:space="preserve"> </v>
      </c>
      <c r="P104" s="37" t="str">
        <f t="shared" si="5"/>
        <v xml:space="preserve"> </v>
      </c>
      <c r="Q104" s="36" t="str">
        <f t="shared" si="6"/>
        <v xml:space="preserve"> </v>
      </c>
      <c r="R104" s="29"/>
    </row>
    <row r="105" spans="1:18" ht="16.5" customHeight="1">
      <c r="A105" s="30"/>
      <c r="B105" s="31"/>
      <c r="C105" s="31"/>
      <c r="D105" s="31"/>
      <c r="E105" s="33"/>
      <c r="F105" s="34"/>
      <c r="G105" s="35"/>
      <c r="H105" s="36" t="str">
        <f t="shared" si="0"/>
        <v/>
      </c>
      <c r="I105" s="34"/>
      <c r="J105" s="35"/>
      <c r="K105" s="36" t="str">
        <f t="shared" si="1"/>
        <v/>
      </c>
      <c r="L105" s="34"/>
      <c r="M105" s="37" t="str">
        <f t="shared" si="2"/>
        <v xml:space="preserve"> </v>
      </c>
      <c r="N105" s="36" t="str">
        <f t="shared" si="3"/>
        <v xml:space="preserve"> </v>
      </c>
      <c r="O105" s="38" t="str">
        <f t="shared" si="4"/>
        <v xml:space="preserve"> </v>
      </c>
      <c r="P105" s="37" t="str">
        <f t="shared" si="5"/>
        <v xml:space="preserve"> </v>
      </c>
      <c r="Q105" s="36" t="str">
        <f t="shared" si="6"/>
        <v xml:space="preserve"> </v>
      </c>
      <c r="R105" s="29"/>
    </row>
    <row r="106" spans="1:18" ht="16.5" customHeight="1">
      <c r="A106" s="30"/>
      <c r="B106" s="31"/>
      <c r="C106" s="31"/>
      <c r="D106" s="31"/>
      <c r="E106" s="33"/>
      <c r="F106" s="34"/>
      <c r="G106" s="35"/>
      <c r="H106" s="36" t="str">
        <f t="shared" si="0"/>
        <v/>
      </c>
      <c r="I106" s="34"/>
      <c r="J106" s="35"/>
      <c r="K106" s="36" t="str">
        <f t="shared" si="1"/>
        <v/>
      </c>
      <c r="L106" s="34"/>
      <c r="M106" s="37" t="str">
        <f t="shared" si="2"/>
        <v xml:space="preserve"> </v>
      </c>
      <c r="N106" s="36" t="str">
        <f t="shared" si="3"/>
        <v xml:space="preserve"> </v>
      </c>
      <c r="O106" s="38" t="str">
        <f t="shared" si="4"/>
        <v xml:space="preserve"> </v>
      </c>
      <c r="P106" s="37" t="str">
        <f t="shared" si="5"/>
        <v xml:space="preserve"> </v>
      </c>
      <c r="Q106" s="36" t="str">
        <f t="shared" si="6"/>
        <v xml:space="preserve"> </v>
      </c>
      <c r="R106" s="29"/>
    </row>
    <row r="107" spans="1:18" ht="16.5" customHeight="1">
      <c r="A107" s="30"/>
      <c r="B107" s="31"/>
      <c r="C107" s="31"/>
      <c r="D107" s="31"/>
      <c r="E107" s="33"/>
      <c r="F107" s="34"/>
      <c r="G107" s="35"/>
      <c r="H107" s="36" t="str">
        <f t="shared" si="0"/>
        <v/>
      </c>
      <c r="I107" s="34"/>
      <c r="J107" s="35"/>
      <c r="K107" s="36" t="str">
        <f t="shared" si="1"/>
        <v/>
      </c>
      <c r="L107" s="34"/>
      <c r="M107" s="37" t="str">
        <f t="shared" si="2"/>
        <v xml:space="preserve"> </v>
      </c>
      <c r="N107" s="36" t="str">
        <f t="shared" si="3"/>
        <v xml:space="preserve"> </v>
      </c>
      <c r="O107" s="38" t="str">
        <f t="shared" si="4"/>
        <v xml:space="preserve"> </v>
      </c>
      <c r="P107" s="37" t="str">
        <f t="shared" si="5"/>
        <v xml:space="preserve"> </v>
      </c>
      <c r="Q107" s="36" t="str">
        <f t="shared" si="6"/>
        <v xml:space="preserve"> </v>
      </c>
      <c r="R107" s="29"/>
    </row>
    <row r="108" spans="1:18" ht="16.5" customHeight="1">
      <c r="A108" s="30"/>
      <c r="B108" s="31"/>
      <c r="C108" s="31"/>
      <c r="D108" s="31"/>
      <c r="E108" s="33"/>
      <c r="F108" s="34"/>
      <c r="G108" s="35"/>
      <c r="H108" s="36" t="str">
        <f t="shared" si="0"/>
        <v/>
      </c>
      <c r="I108" s="34"/>
      <c r="J108" s="35"/>
      <c r="K108" s="36" t="str">
        <f t="shared" si="1"/>
        <v/>
      </c>
      <c r="L108" s="34"/>
      <c r="M108" s="37" t="str">
        <f t="shared" si="2"/>
        <v xml:space="preserve"> </v>
      </c>
      <c r="N108" s="36" t="str">
        <f t="shared" si="3"/>
        <v xml:space="preserve"> </v>
      </c>
      <c r="O108" s="38" t="str">
        <f t="shared" si="4"/>
        <v xml:space="preserve"> </v>
      </c>
      <c r="P108" s="37" t="str">
        <f t="shared" si="5"/>
        <v xml:space="preserve"> </v>
      </c>
      <c r="Q108" s="36" t="str">
        <f t="shared" si="6"/>
        <v xml:space="preserve"> </v>
      </c>
      <c r="R108" s="29"/>
    </row>
    <row r="109" spans="1:18" ht="16.5" customHeight="1">
      <c r="A109" s="30"/>
      <c r="B109" s="31"/>
      <c r="C109" s="31"/>
      <c r="D109" s="31"/>
      <c r="E109" s="33"/>
      <c r="F109" s="34"/>
      <c r="G109" s="35"/>
      <c r="H109" s="36" t="str">
        <f t="shared" si="0"/>
        <v/>
      </c>
      <c r="I109" s="34"/>
      <c r="J109" s="35"/>
      <c r="K109" s="36" t="str">
        <f t="shared" si="1"/>
        <v/>
      </c>
      <c r="L109" s="34"/>
      <c r="M109" s="37" t="str">
        <f t="shared" si="2"/>
        <v xml:space="preserve"> </v>
      </c>
      <c r="N109" s="36" t="str">
        <f t="shared" si="3"/>
        <v xml:space="preserve"> </v>
      </c>
      <c r="O109" s="38" t="str">
        <f t="shared" si="4"/>
        <v xml:space="preserve"> </v>
      </c>
      <c r="P109" s="37" t="str">
        <f t="shared" si="5"/>
        <v xml:space="preserve"> </v>
      </c>
      <c r="Q109" s="36" t="str">
        <f t="shared" si="6"/>
        <v xml:space="preserve"> </v>
      </c>
      <c r="R109" s="29"/>
    </row>
    <row r="110" spans="1:18" ht="16.5" customHeight="1">
      <c r="A110" s="30"/>
      <c r="B110" s="31"/>
      <c r="C110" s="31"/>
      <c r="D110" s="31"/>
      <c r="E110" s="33"/>
      <c r="F110" s="34"/>
      <c r="G110" s="35"/>
      <c r="H110" s="36" t="str">
        <f t="shared" si="0"/>
        <v/>
      </c>
      <c r="I110" s="34"/>
      <c r="J110" s="35"/>
      <c r="K110" s="36" t="str">
        <f t="shared" si="1"/>
        <v/>
      </c>
      <c r="L110" s="34"/>
      <c r="M110" s="37" t="str">
        <f t="shared" si="2"/>
        <v xml:space="preserve"> </v>
      </c>
      <c r="N110" s="36" t="str">
        <f t="shared" si="3"/>
        <v xml:space="preserve"> </v>
      </c>
      <c r="O110" s="38" t="str">
        <f t="shared" si="4"/>
        <v xml:space="preserve"> </v>
      </c>
      <c r="P110" s="37" t="str">
        <f t="shared" si="5"/>
        <v xml:space="preserve"> </v>
      </c>
      <c r="Q110" s="36" t="str">
        <f t="shared" si="6"/>
        <v xml:space="preserve"> </v>
      </c>
      <c r="R110" s="29"/>
    </row>
    <row r="111" spans="1:18" ht="16.5" customHeight="1">
      <c r="A111" s="30"/>
      <c r="B111" s="31"/>
      <c r="C111" s="31"/>
      <c r="D111" s="31"/>
      <c r="E111" s="33"/>
      <c r="F111" s="34"/>
      <c r="G111" s="35"/>
      <c r="H111" s="36" t="str">
        <f t="shared" si="0"/>
        <v/>
      </c>
      <c r="I111" s="34"/>
      <c r="J111" s="35"/>
      <c r="K111" s="36" t="str">
        <f t="shared" si="1"/>
        <v/>
      </c>
      <c r="L111" s="34"/>
      <c r="M111" s="37" t="str">
        <f t="shared" si="2"/>
        <v xml:space="preserve"> </v>
      </c>
      <c r="N111" s="36" t="str">
        <f t="shared" si="3"/>
        <v xml:space="preserve"> </v>
      </c>
      <c r="O111" s="38" t="str">
        <f t="shared" si="4"/>
        <v xml:space="preserve"> </v>
      </c>
      <c r="P111" s="37" t="str">
        <f t="shared" si="5"/>
        <v xml:space="preserve"> </v>
      </c>
      <c r="Q111" s="36" t="str">
        <f t="shared" si="6"/>
        <v xml:space="preserve"> </v>
      </c>
      <c r="R111" s="29"/>
    </row>
    <row r="112" spans="1:18" ht="16.5" customHeight="1">
      <c r="A112" s="30"/>
      <c r="B112" s="31"/>
      <c r="C112" s="31"/>
      <c r="D112" s="31"/>
      <c r="E112" s="33"/>
      <c r="F112" s="34"/>
      <c r="G112" s="35"/>
      <c r="H112" s="36" t="str">
        <f t="shared" si="0"/>
        <v/>
      </c>
      <c r="I112" s="34"/>
      <c r="J112" s="35"/>
      <c r="K112" s="36" t="str">
        <f t="shared" si="1"/>
        <v/>
      </c>
      <c r="L112" s="34"/>
      <c r="M112" s="37" t="str">
        <f t="shared" si="2"/>
        <v xml:space="preserve"> </v>
      </c>
      <c r="N112" s="36" t="str">
        <f t="shared" si="3"/>
        <v xml:space="preserve"> </v>
      </c>
      <c r="O112" s="38" t="str">
        <f t="shared" si="4"/>
        <v xml:space="preserve"> </v>
      </c>
      <c r="P112" s="37" t="str">
        <f t="shared" si="5"/>
        <v xml:space="preserve"> </v>
      </c>
      <c r="Q112" s="36" t="str">
        <f t="shared" si="6"/>
        <v xml:space="preserve"> </v>
      </c>
      <c r="R112" s="29"/>
    </row>
    <row r="113" spans="1:18" ht="16.5" customHeight="1">
      <c r="A113" s="30"/>
      <c r="B113" s="31"/>
      <c r="C113" s="31"/>
      <c r="D113" s="31"/>
      <c r="E113" s="33"/>
      <c r="F113" s="34"/>
      <c r="G113" s="35"/>
      <c r="H113" s="36" t="str">
        <f t="shared" si="0"/>
        <v/>
      </c>
      <c r="I113" s="34"/>
      <c r="J113" s="35"/>
      <c r="K113" s="36" t="str">
        <f t="shared" si="1"/>
        <v/>
      </c>
      <c r="L113" s="34"/>
      <c r="M113" s="37" t="str">
        <f t="shared" si="2"/>
        <v xml:space="preserve"> </v>
      </c>
      <c r="N113" s="36" t="str">
        <f t="shared" si="3"/>
        <v xml:space="preserve"> </v>
      </c>
      <c r="O113" s="38" t="str">
        <f t="shared" si="4"/>
        <v xml:space="preserve"> </v>
      </c>
      <c r="P113" s="37" t="str">
        <f t="shared" si="5"/>
        <v xml:space="preserve"> </v>
      </c>
      <c r="Q113" s="36" t="str">
        <f t="shared" si="6"/>
        <v xml:space="preserve"> </v>
      </c>
      <c r="R113" s="29"/>
    </row>
    <row r="114" spans="1:18" ht="16.5" customHeight="1">
      <c r="A114" s="30"/>
      <c r="B114" s="31"/>
      <c r="C114" s="31"/>
      <c r="D114" s="31"/>
      <c r="E114" s="33"/>
      <c r="F114" s="34"/>
      <c r="G114" s="35"/>
      <c r="H114" s="36" t="str">
        <f t="shared" si="0"/>
        <v/>
      </c>
      <c r="I114" s="34"/>
      <c r="J114" s="35"/>
      <c r="K114" s="36" t="str">
        <f t="shared" si="1"/>
        <v/>
      </c>
      <c r="L114" s="34"/>
      <c r="M114" s="37" t="str">
        <f t="shared" si="2"/>
        <v xml:space="preserve"> </v>
      </c>
      <c r="N114" s="36" t="str">
        <f t="shared" si="3"/>
        <v xml:space="preserve"> </v>
      </c>
      <c r="O114" s="38" t="str">
        <f t="shared" si="4"/>
        <v xml:space="preserve"> </v>
      </c>
      <c r="P114" s="37" t="str">
        <f t="shared" si="5"/>
        <v xml:space="preserve"> </v>
      </c>
      <c r="Q114" s="36" t="str">
        <f t="shared" si="6"/>
        <v xml:space="preserve"> </v>
      </c>
      <c r="R114" s="29"/>
    </row>
    <row r="115" spans="1:18" ht="16.5" customHeight="1">
      <c r="A115" s="30"/>
      <c r="B115" s="31"/>
      <c r="C115" s="31"/>
      <c r="D115" s="31"/>
      <c r="E115" s="33"/>
      <c r="F115" s="34"/>
      <c r="G115" s="35"/>
      <c r="H115" s="36" t="str">
        <f t="shared" si="0"/>
        <v/>
      </c>
      <c r="I115" s="34"/>
      <c r="J115" s="35"/>
      <c r="K115" s="36" t="str">
        <f t="shared" si="1"/>
        <v/>
      </c>
      <c r="L115" s="34"/>
      <c r="M115" s="37" t="str">
        <f t="shared" si="2"/>
        <v xml:space="preserve"> </v>
      </c>
      <c r="N115" s="36" t="str">
        <f t="shared" si="3"/>
        <v xml:space="preserve"> </v>
      </c>
      <c r="O115" s="38" t="str">
        <f t="shared" si="4"/>
        <v xml:space="preserve"> </v>
      </c>
      <c r="P115" s="37" t="str">
        <f t="shared" si="5"/>
        <v xml:space="preserve"> </v>
      </c>
      <c r="Q115" s="36" t="str">
        <f t="shared" si="6"/>
        <v xml:space="preserve"> </v>
      </c>
      <c r="R115" s="29"/>
    </row>
    <row r="116" spans="1:18" ht="16.5" customHeight="1">
      <c r="A116" s="30"/>
      <c r="B116" s="31"/>
      <c r="C116" s="31"/>
      <c r="D116" s="31"/>
      <c r="E116" s="33"/>
      <c r="F116" s="34"/>
      <c r="G116" s="35"/>
      <c r="H116" s="36" t="str">
        <f t="shared" si="0"/>
        <v/>
      </c>
      <c r="I116" s="34"/>
      <c r="J116" s="35"/>
      <c r="K116" s="36" t="str">
        <f t="shared" si="1"/>
        <v/>
      </c>
      <c r="L116" s="34"/>
      <c r="M116" s="37" t="str">
        <f t="shared" si="2"/>
        <v xml:space="preserve"> </v>
      </c>
      <c r="N116" s="36" t="str">
        <f t="shared" si="3"/>
        <v xml:space="preserve"> </v>
      </c>
      <c r="O116" s="38" t="str">
        <f t="shared" si="4"/>
        <v xml:space="preserve"> </v>
      </c>
      <c r="P116" s="37" t="str">
        <f t="shared" si="5"/>
        <v xml:space="preserve"> </v>
      </c>
      <c r="Q116" s="36" t="str">
        <f t="shared" si="6"/>
        <v xml:space="preserve"> </v>
      </c>
      <c r="R116" s="29"/>
    </row>
    <row r="117" spans="1:18" ht="16.5" customHeight="1">
      <c r="A117" s="30"/>
      <c r="B117" s="31"/>
      <c r="C117" s="31"/>
      <c r="D117" s="31"/>
      <c r="E117" s="33"/>
      <c r="F117" s="34"/>
      <c r="G117" s="35"/>
      <c r="H117" s="36" t="str">
        <f t="shared" si="0"/>
        <v/>
      </c>
      <c r="I117" s="34"/>
      <c r="J117" s="35"/>
      <c r="K117" s="36" t="str">
        <f t="shared" si="1"/>
        <v/>
      </c>
      <c r="L117" s="34"/>
      <c r="M117" s="37" t="str">
        <f t="shared" si="2"/>
        <v xml:space="preserve"> </v>
      </c>
      <c r="N117" s="36" t="str">
        <f t="shared" si="3"/>
        <v xml:space="preserve"> </v>
      </c>
      <c r="O117" s="38" t="str">
        <f t="shared" si="4"/>
        <v xml:space="preserve"> </v>
      </c>
      <c r="P117" s="37" t="str">
        <f t="shared" si="5"/>
        <v xml:space="preserve"> </v>
      </c>
      <c r="Q117" s="36" t="str">
        <f t="shared" si="6"/>
        <v xml:space="preserve"> </v>
      </c>
      <c r="R117" s="29"/>
    </row>
    <row r="118" spans="1:18" ht="16.5" customHeight="1">
      <c r="A118" s="30"/>
      <c r="B118" s="31"/>
      <c r="C118" s="31"/>
      <c r="D118" s="31"/>
      <c r="E118" s="33"/>
      <c r="F118" s="34"/>
      <c r="G118" s="35"/>
      <c r="H118" s="36" t="str">
        <f t="shared" si="0"/>
        <v/>
      </c>
      <c r="I118" s="34"/>
      <c r="J118" s="35"/>
      <c r="K118" s="36" t="str">
        <f t="shared" si="1"/>
        <v/>
      </c>
      <c r="L118" s="34"/>
      <c r="M118" s="37" t="str">
        <f t="shared" si="2"/>
        <v xml:space="preserve"> </v>
      </c>
      <c r="N118" s="36" t="str">
        <f t="shared" si="3"/>
        <v xml:space="preserve"> </v>
      </c>
      <c r="O118" s="38" t="str">
        <f t="shared" si="4"/>
        <v xml:space="preserve"> </v>
      </c>
      <c r="P118" s="37" t="str">
        <f t="shared" si="5"/>
        <v xml:space="preserve"> </v>
      </c>
      <c r="Q118" s="36" t="str">
        <f t="shared" si="6"/>
        <v xml:space="preserve"> </v>
      </c>
      <c r="R118" s="29"/>
    </row>
    <row r="119" spans="1:18" ht="16.5" customHeight="1">
      <c r="A119" s="30"/>
      <c r="B119" s="31"/>
      <c r="C119" s="31"/>
      <c r="D119" s="31"/>
      <c r="E119" s="33"/>
      <c r="F119" s="34"/>
      <c r="G119" s="35"/>
      <c r="H119" s="36" t="str">
        <f t="shared" si="0"/>
        <v/>
      </c>
      <c r="I119" s="34"/>
      <c r="J119" s="35"/>
      <c r="K119" s="36" t="str">
        <f t="shared" si="1"/>
        <v/>
      </c>
      <c r="L119" s="34"/>
      <c r="M119" s="37" t="str">
        <f t="shared" si="2"/>
        <v xml:space="preserve"> </v>
      </c>
      <c r="N119" s="36" t="str">
        <f t="shared" si="3"/>
        <v xml:space="preserve"> </v>
      </c>
      <c r="O119" s="38" t="str">
        <f t="shared" si="4"/>
        <v xml:space="preserve"> </v>
      </c>
      <c r="P119" s="37" t="str">
        <f t="shared" si="5"/>
        <v xml:space="preserve"> </v>
      </c>
      <c r="Q119" s="36" t="str">
        <f t="shared" si="6"/>
        <v xml:space="preserve"> </v>
      </c>
      <c r="R119" s="29"/>
    </row>
    <row r="120" spans="1:18" ht="16.5" customHeight="1">
      <c r="A120" s="30"/>
      <c r="B120" s="31"/>
      <c r="C120" s="31"/>
      <c r="D120" s="31"/>
      <c r="E120" s="33"/>
      <c r="F120" s="34"/>
      <c r="G120" s="35"/>
      <c r="H120" s="36" t="str">
        <f t="shared" si="0"/>
        <v/>
      </c>
      <c r="I120" s="34"/>
      <c r="J120" s="35"/>
      <c r="K120" s="36" t="str">
        <f t="shared" si="1"/>
        <v/>
      </c>
      <c r="L120" s="34"/>
      <c r="M120" s="37" t="str">
        <f t="shared" si="2"/>
        <v xml:space="preserve"> </v>
      </c>
      <c r="N120" s="36" t="str">
        <f t="shared" si="3"/>
        <v xml:space="preserve"> </v>
      </c>
      <c r="O120" s="38" t="str">
        <f t="shared" si="4"/>
        <v xml:space="preserve"> </v>
      </c>
      <c r="P120" s="37" t="str">
        <f t="shared" si="5"/>
        <v xml:space="preserve"> </v>
      </c>
      <c r="Q120" s="36" t="str">
        <f t="shared" si="6"/>
        <v xml:space="preserve"> </v>
      </c>
      <c r="R120" s="29"/>
    </row>
    <row r="121" spans="1:18" ht="16.5" customHeight="1">
      <c r="A121" s="30"/>
      <c r="B121" s="31"/>
      <c r="C121" s="31"/>
      <c r="D121" s="31"/>
      <c r="E121" s="33"/>
      <c r="F121" s="34"/>
      <c r="G121" s="35"/>
      <c r="H121" s="36" t="str">
        <f t="shared" si="0"/>
        <v/>
      </c>
      <c r="I121" s="34"/>
      <c r="J121" s="35"/>
      <c r="K121" s="36" t="str">
        <f t="shared" si="1"/>
        <v/>
      </c>
      <c r="L121" s="34"/>
      <c r="M121" s="37" t="str">
        <f t="shared" si="2"/>
        <v xml:space="preserve"> </v>
      </c>
      <c r="N121" s="36" t="str">
        <f t="shared" si="3"/>
        <v xml:space="preserve"> </v>
      </c>
      <c r="O121" s="38" t="str">
        <f t="shared" si="4"/>
        <v xml:space="preserve"> </v>
      </c>
      <c r="P121" s="37" t="str">
        <f t="shared" si="5"/>
        <v xml:space="preserve"> </v>
      </c>
      <c r="Q121" s="36" t="str">
        <f t="shared" si="6"/>
        <v xml:space="preserve"> </v>
      </c>
      <c r="R121" s="29"/>
    </row>
    <row r="122" spans="1:18" ht="16.5" customHeight="1">
      <c r="A122" s="30"/>
      <c r="B122" s="31"/>
      <c r="C122" s="31"/>
      <c r="D122" s="31"/>
      <c r="E122" s="33"/>
      <c r="F122" s="34"/>
      <c r="G122" s="35"/>
      <c r="H122" s="36" t="str">
        <f t="shared" si="0"/>
        <v/>
      </c>
      <c r="I122" s="34"/>
      <c r="J122" s="35"/>
      <c r="K122" s="36" t="str">
        <f t="shared" si="1"/>
        <v/>
      </c>
      <c r="L122" s="34"/>
      <c r="M122" s="37" t="str">
        <f t="shared" si="2"/>
        <v xml:space="preserve"> </v>
      </c>
      <c r="N122" s="36" t="str">
        <f t="shared" si="3"/>
        <v xml:space="preserve"> </v>
      </c>
      <c r="O122" s="38" t="str">
        <f t="shared" si="4"/>
        <v xml:space="preserve"> </v>
      </c>
      <c r="P122" s="37" t="str">
        <f t="shared" si="5"/>
        <v xml:space="preserve"> </v>
      </c>
      <c r="Q122" s="36" t="str">
        <f t="shared" si="6"/>
        <v xml:space="preserve"> </v>
      </c>
      <c r="R122" s="29"/>
    </row>
    <row r="123" spans="1:18" ht="16.5" customHeight="1">
      <c r="A123" s="30"/>
      <c r="B123" s="31"/>
      <c r="C123" s="31"/>
      <c r="D123" s="31"/>
      <c r="E123" s="33"/>
      <c r="F123" s="34"/>
      <c r="G123" s="35"/>
      <c r="H123" s="36" t="str">
        <f t="shared" si="0"/>
        <v/>
      </c>
      <c r="I123" s="34"/>
      <c r="J123" s="35"/>
      <c r="K123" s="36" t="str">
        <f t="shared" si="1"/>
        <v/>
      </c>
      <c r="L123" s="34"/>
      <c r="M123" s="37" t="str">
        <f t="shared" si="2"/>
        <v xml:space="preserve"> </v>
      </c>
      <c r="N123" s="36" t="str">
        <f t="shared" si="3"/>
        <v xml:space="preserve"> </v>
      </c>
      <c r="O123" s="38" t="str">
        <f t="shared" si="4"/>
        <v xml:space="preserve"> </v>
      </c>
      <c r="P123" s="37" t="str">
        <f t="shared" si="5"/>
        <v xml:space="preserve"> </v>
      </c>
      <c r="Q123" s="36" t="str">
        <f t="shared" si="6"/>
        <v xml:space="preserve"> </v>
      </c>
      <c r="R123" s="29"/>
    </row>
    <row r="124" spans="1:18" ht="16.5" customHeight="1">
      <c r="A124" s="30"/>
      <c r="B124" s="31"/>
      <c r="C124" s="31"/>
      <c r="D124" s="31"/>
      <c r="E124" s="33"/>
      <c r="F124" s="34"/>
      <c r="G124" s="35"/>
      <c r="H124" s="36" t="str">
        <f t="shared" si="0"/>
        <v/>
      </c>
      <c r="I124" s="34"/>
      <c r="J124" s="35"/>
      <c r="K124" s="36" t="str">
        <f t="shared" si="1"/>
        <v/>
      </c>
      <c r="L124" s="34"/>
      <c r="M124" s="37" t="str">
        <f t="shared" si="2"/>
        <v xml:space="preserve"> </v>
      </c>
      <c r="N124" s="36" t="str">
        <f t="shared" si="3"/>
        <v xml:space="preserve"> </v>
      </c>
      <c r="O124" s="38" t="str">
        <f t="shared" si="4"/>
        <v xml:space="preserve"> </v>
      </c>
      <c r="P124" s="37" t="str">
        <f t="shared" si="5"/>
        <v xml:space="preserve"> </v>
      </c>
      <c r="Q124" s="36" t="str">
        <f t="shared" si="6"/>
        <v xml:space="preserve"> </v>
      </c>
      <c r="R124" s="29"/>
    </row>
    <row r="125" spans="1:18" ht="16.5" customHeight="1">
      <c r="A125" s="30"/>
      <c r="B125" s="31"/>
      <c r="C125" s="31"/>
      <c r="D125" s="31"/>
      <c r="E125" s="33"/>
      <c r="F125" s="34"/>
      <c r="G125" s="35"/>
      <c r="H125" s="36" t="str">
        <f t="shared" si="0"/>
        <v/>
      </c>
      <c r="I125" s="34"/>
      <c r="J125" s="35"/>
      <c r="K125" s="36" t="str">
        <f t="shared" si="1"/>
        <v/>
      </c>
      <c r="L125" s="34"/>
      <c r="M125" s="37" t="str">
        <f t="shared" si="2"/>
        <v xml:space="preserve"> </v>
      </c>
      <c r="N125" s="36" t="str">
        <f t="shared" si="3"/>
        <v xml:space="preserve"> </v>
      </c>
      <c r="O125" s="38" t="str">
        <f t="shared" si="4"/>
        <v xml:space="preserve"> </v>
      </c>
      <c r="P125" s="37" t="str">
        <f t="shared" si="5"/>
        <v xml:space="preserve"> </v>
      </c>
      <c r="Q125" s="36" t="str">
        <f t="shared" si="6"/>
        <v xml:space="preserve"> </v>
      </c>
      <c r="R125" s="29"/>
    </row>
    <row r="126" spans="1:18" ht="16.5" customHeight="1">
      <c r="A126" s="30"/>
      <c r="B126" s="31"/>
      <c r="C126" s="31"/>
      <c r="D126" s="31"/>
      <c r="E126" s="33"/>
      <c r="F126" s="34"/>
      <c r="G126" s="35"/>
      <c r="H126" s="36" t="str">
        <f t="shared" si="0"/>
        <v/>
      </c>
      <c r="I126" s="34"/>
      <c r="J126" s="35"/>
      <c r="K126" s="36" t="str">
        <f t="shared" si="1"/>
        <v/>
      </c>
      <c r="L126" s="34"/>
      <c r="M126" s="37" t="str">
        <f t="shared" si="2"/>
        <v xml:space="preserve"> </v>
      </c>
      <c r="N126" s="36" t="str">
        <f t="shared" si="3"/>
        <v xml:space="preserve"> </v>
      </c>
      <c r="O126" s="38" t="str">
        <f t="shared" si="4"/>
        <v xml:space="preserve"> </v>
      </c>
      <c r="P126" s="37" t="str">
        <f t="shared" si="5"/>
        <v xml:space="preserve"> </v>
      </c>
      <c r="Q126" s="36" t="str">
        <f t="shared" si="6"/>
        <v xml:space="preserve"> </v>
      </c>
      <c r="R126" s="29"/>
    </row>
    <row r="127" spans="1:18" ht="16.5" customHeight="1">
      <c r="A127" s="30"/>
      <c r="B127" s="31"/>
      <c r="C127" s="31"/>
      <c r="D127" s="31"/>
      <c r="E127" s="33"/>
      <c r="F127" s="34"/>
      <c r="G127" s="35"/>
      <c r="H127" s="36" t="str">
        <f t="shared" si="0"/>
        <v/>
      </c>
      <c r="I127" s="34"/>
      <c r="J127" s="35"/>
      <c r="K127" s="36" t="str">
        <f t="shared" si="1"/>
        <v/>
      </c>
      <c r="L127" s="34"/>
      <c r="M127" s="37" t="str">
        <f t="shared" si="2"/>
        <v xml:space="preserve"> </v>
      </c>
      <c r="N127" s="36" t="str">
        <f t="shared" si="3"/>
        <v xml:space="preserve"> </v>
      </c>
      <c r="O127" s="38" t="str">
        <f t="shared" si="4"/>
        <v xml:space="preserve"> </v>
      </c>
      <c r="P127" s="37" t="str">
        <f t="shared" si="5"/>
        <v xml:space="preserve"> </v>
      </c>
      <c r="Q127" s="36" t="str">
        <f t="shared" si="6"/>
        <v xml:space="preserve"> </v>
      </c>
      <c r="R127" s="29"/>
    </row>
    <row r="128" spans="1:18" ht="16.5" customHeight="1">
      <c r="A128" s="30"/>
      <c r="B128" s="31"/>
      <c r="C128" s="31"/>
      <c r="D128" s="31"/>
      <c r="E128" s="33"/>
      <c r="F128" s="34"/>
      <c r="G128" s="35"/>
      <c r="H128" s="36" t="str">
        <f t="shared" si="0"/>
        <v/>
      </c>
      <c r="I128" s="34"/>
      <c r="J128" s="35"/>
      <c r="K128" s="36" t="str">
        <f t="shared" si="1"/>
        <v/>
      </c>
      <c r="L128" s="34"/>
      <c r="M128" s="37" t="str">
        <f t="shared" si="2"/>
        <v xml:space="preserve"> </v>
      </c>
      <c r="N128" s="36" t="str">
        <f t="shared" si="3"/>
        <v xml:space="preserve"> </v>
      </c>
      <c r="O128" s="38" t="str">
        <f t="shared" si="4"/>
        <v xml:space="preserve"> </v>
      </c>
      <c r="P128" s="37" t="str">
        <f t="shared" si="5"/>
        <v xml:space="preserve"> </v>
      </c>
      <c r="Q128" s="36" t="str">
        <f t="shared" si="6"/>
        <v xml:space="preserve"> </v>
      </c>
      <c r="R128" s="29"/>
    </row>
    <row r="129" spans="1:18" ht="16.5" customHeight="1">
      <c r="A129" s="30"/>
      <c r="B129" s="31"/>
      <c r="C129" s="31"/>
      <c r="D129" s="31"/>
      <c r="E129" s="33"/>
      <c r="F129" s="34"/>
      <c r="G129" s="35"/>
      <c r="H129" s="36" t="str">
        <f t="shared" si="0"/>
        <v/>
      </c>
      <c r="I129" s="34"/>
      <c r="J129" s="35"/>
      <c r="K129" s="36" t="str">
        <f t="shared" si="1"/>
        <v/>
      </c>
      <c r="L129" s="34"/>
      <c r="M129" s="37" t="str">
        <f t="shared" si="2"/>
        <v xml:space="preserve"> </v>
      </c>
      <c r="N129" s="36" t="str">
        <f t="shared" si="3"/>
        <v xml:space="preserve"> </v>
      </c>
      <c r="O129" s="38" t="str">
        <f t="shared" si="4"/>
        <v xml:space="preserve"> </v>
      </c>
      <c r="P129" s="37" t="str">
        <f t="shared" si="5"/>
        <v xml:space="preserve"> </v>
      </c>
      <c r="Q129" s="36" t="str">
        <f t="shared" si="6"/>
        <v xml:space="preserve"> </v>
      </c>
      <c r="R129" s="29"/>
    </row>
    <row r="130" spans="1:18" ht="16.5" customHeight="1">
      <c r="A130" s="30"/>
      <c r="B130" s="31"/>
      <c r="C130" s="31"/>
      <c r="D130" s="31"/>
      <c r="E130" s="33"/>
      <c r="F130" s="34"/>
      <c r="G130" s="35"/>
      <c r="H130" s="36" t="str">
        <f t="shared" si="0"/>
        <v/>
      </c>
      <c r="I130" s="34"/>
      <c r="J130" s="35"/>
      <c r="K130" s="36" t="str">
        <f t="shared" si="1"/>
        <v/>
      </c>
      <c r="L130" s="34"/>
      <c r="M130" s="37" t="str">
        <f t="shared" si="2"/>
        <v xml:space="preserve"> </v>
      </c>
      <c r="N130" s="36" t="str">
        <f t="shared" si="3"/>
        <v xml:space="preserve"> </v>
      </c>
      <c r="O130" s="38" t="str">
        <f t="shared" si="4"/>
        <v xml:space="preserve"> </v>
      </c>
      <c r="P130" s="37" t="str">
        <f t="shared" si="5"/>
        <v xml:space="preserve"> </v>
      </c>
      <c r="Q130" s="36" t="str">
        <f t="shared" si="6"/>
        <v xml:space="preserve"> </v>
      </c>
      <c r="R130" s="29"/>
    </row>
    <row r="131" spans="1:18" ht="16.5" customHeight="1">
      <c r="A131" s="30"/>
      <c r="B131" s="31"/>
      <c r="C131" s="31"/>
      <c r="D131" s="31"/>
      <c r="E131" s="33"/>
      <c r="F131" s="34"/>
      <c r="G131" s="35"/>
      <c r="H131" s="36" t="str">
        <f t="shared" si="0"/>
        <v/>
      </c>
      <c r="I131" s="34"/>
      <c r="J131" s="35"/>
      <c r="K131" s="36" t="str">
        <f t="shared" si="1"/>
        <v/>
      </c>
      <c r="L131" s="34"/>
      <c r="M131" s="37" t="str">
        <f t="shared" si="2"/>
        <v xml:space="preserve"> </v>
      </c>
      <c r="N131" s="36" t="str">
        <f t="shared" si="3"/>
        <v xml:space="preserve"> </v>
      </c>
      <c r="O131" s="38" t="str">
        <f t="shared" si="4"/>
        <v xml:space="preserve"> </v>
      </c>
      <c r="P131" s="37" t="str">
        <f t="shared" si="5"/>
        <v xml:space="preserve"> </v>
      </c>
      <c r="Q131" s="36" t="str">
        <f t="shared" si="6"/>
        <v xml:space="preserve"> </v>
      </c>
      <c r="R131" s="29"/>
    </row>
    <row r="132" spans="1:18" ht="16.5" customHeight="1">
      <c r="A132" s="30"/>
      <c r="B132" s="31"/>
      <c r="C132" s="31"/>
      <c r="D132" s="31"/>
      <c r="E132" s="33"/>
      <c r="F132" s="34"/>
      <c r="G132" s="35"/>
      <c r="H132" s="36" t="str">
        <f t="shared" si="0"/>
        <v/>
      </c>
      <c r="I132" s="34"/>
      <c r="J132" s="35"/>
      <c r="K132" s="36" t="str">
        <f t="shared" si="1"/>
        <v/>
      </c>
      <c r="L132" s="34"/>
      <c r="M132" s="37" t="str">
        <f t="shared" si="2"/>
        <v xml:space="preserve"> </v>
      </c>
      <c r="N132" s="36" t="str">
        <f t="shared" si="3"/>
        <v xml:space="preserve"> </v>
      </c>
      <c r="O132" s="38" t="str">
        <f t="shared" si="4"/>
        <v xml:space="preserve"> </v>
      </c>
      <c r="P132" s="37" t="str">
        <f t="shared" si="5"/>
        <v xml:space="preserve"> </v>
      </c>
      <c r="Q132" s="36" t="str">
        <f t="shared" si="6"/>
        <v xml:space="preserve"> </v>
      </c>
      <c r="R132" s="29"/>
    </row>
    <row r="133" spans="1:18" ht="16.5" customHeight="1">
      <c r="A133" s="30"/>
      <c r="B133" s="31"/>
      <c r="C133" s="31"/>
      <c r="D133" s="31"/>
      <c r="E133" s="33"/>
      <c r="F133" s="34"/>
      <c r="G133" s="35"/>
      <c r="H133" s="36" t="str">
        <f t="shared" si="0"/>
        <v/>
      </c>
      <c r="I133" s="34"/>
      <c r="J133" s="35"/>
      <c r="K133" s="36" t="str">
        <f t="shared" si="1"/>
        <v/>
      </c>
      <c r="L133" s="34"/>
      <c r="M133" s="37" t="str">
        <f t="shared" si="2"/>
        <v xml:space="preserve"> </v>
      </c>
      <c r="N133" s="36" t="str">
        <f t="shared" si="3"/>
        <v xml:space="preserve"> </v>
      </c>
      <c r="O133" s="38" t="str">
        <f t="shared" si="4"/>
        <v xml:space="preserve"> </v>
      </c>
      <c r="P133" s="37" t="str">
        <f t="shared" si="5"/>
        <v xml:space="preserve"> </v>
      </c>
      <c r="Q133" s="36" t="str">
        <f t="shared" si="6"/>
        <v xml:space="preserve"> </v>
      </c>
      <c r="R133" s="29"/>
    </row>
    <row r="134" spans="1:18" ht="16.5" customHeight="1">
      <c r="A134" s="30"/>
      <c r="B134" s="31"/>
      <c r="C134" s="31"/>
      <c r="D134" s="31"/>
      <c r="E134" s="33"/>
      <c r="F134" s="34"/>
      <c r="G134" s="35"/>
      <c r="H134" s="36" t="str">
        <f t="shared" si="0"/>
        <v/>
      </c>
      <c r="I134" s="34"/>
      <c r="J134" s="35"/>
      <c r="K134" s="36" t="str">
        <f t="shared" si="1"/>
        <v/>
      </c>
      <c r="L134" s="34"/>
      <c r="M134" s="37" t="str">
        <f t="shared" si="2"/>
        <v xml:space="preserve"> </v>
      </c>
      <c r="N134" s="36" t="str">
        <f t="shared" si="3"/>
        <v xml:space="preserve"> </v>
      </c>
      <c r="O134" s="38" t="str">
        <f t="shared" si="4"/>
        <v xml:space="preserve"> </v>
      </c>
      <c r="P134" s="37" t="str">
        <f t="shared" si="5"/>
        <v xml:space="preserve"> </v>
      </c>
      <c r="Q134" s="36" t="str">
        <f t="shared" si="6"/>
        <v xml:space="preserve"> </v>
      </c>
      <c r="R134" s="29"/>
    </row>
    <row r="135" spans="1:18" ht="16.5" customHeight="1">
      <c r="A135" s="30"/>
      <c r="B135" s="31"/>
      <c r="C135" s="31"/>
      <c r="D135" s="31"/>
      <c r="E135" s="33"/>
      <c r="F135" s="34"/>
      <c r="G135" s="35"/>
      <c r="H135" s="36" t="str">
        <f t="shared" si="0"/>
        <v/>
      </c>
      <c r="I135" s="34"/>
      <c r="J135" s="35"/>
      <c r="K135" s="36" t="str">
        <f t="shared" si="1"/>
        <v/>
      </c>
      <c r="L135" s="34"/>
      <c r="M135" s="37" t="str">
        <f t="shared" si="2"/>
        <v xml:space="preserve"> </v>
      </c>
      <c r="N135" s="36" t="str">
        <f t="shared" si="3"/>
        <v xml:space="preserve"> </v>
      </c>
      <c r="O135" s="38" t="str">
        <f t="shared" si="4"/>
        <v xml:space="preserve"> </v>
      </c>
      <c r="P135" s="37" t="str">
        <f t="shared" si="5"/>
        <v xml:space="preserve"> </v>
      </c>
      <c r="Q135" s="36" t="str">
        <f t="shared" si="6"/>
        <v xml:space="preserve"> </v>
      </c>
      <c r="R135" s="29"/>
    </row>
    <row r="136" spans="1:18" ht="16.5" customHeight="1">
      <c r="A136" s="30"/>
      <c r="B136" s="31"/>
      <c r="C136" s="31"/>
      <c r="D136" s="31"/>
      <c r="E136" s="33"/>
      <c r="F136" s="34"/>
      <c r="G136" s="35"/>
      <c r="H136" s="36" t="str">
        <f t="shared" si="0"/>
        <v/>
      </c>
      <c r="I136" s="34"/>
      <c r="J136" s="35"/>
      <c r="K136" s="36" t="str">
        <f t="shared" si="1"/>
        <v/>
      </c>
      <c r="L136" s="34"/>
      <c r="M136" s="37" t="str">
        <f t="shared" si="2"/>
        <v xml:space="preserve"> </v>
      </c>
      <c r="N136" s="36" t="str">
        <f t="shared" si="3"/>
        <v xml:space="preserve"> </v>
      </c>
      <c r="O136" s="38" t="str">
        <f t="shared" si="4"/>
        <v xml:space="preserve"> </v>
      </c>
      <c r="P136" s="37" t="str">
        <f t="shared" si="5"/>
        <v xml:space="preserve"> </v>
      </c>
      <c r="Q136" s="36" t="str">
        <f t="shared" si="6"/>
        <v xml:space="preserve"> </v>
      </c>
      <c r="R136" s="29"/>
    </row>
    <row r="137" spans="1:18" ht="16.5" customHeight="1">
      <c r="A137" s="30"/>
      <c r="B137" s="31"/>
      <c r="C137" s="31"/>
      <c r="D137" s="31"/>
      <c r="E137" s="33"/>
      <c r="F137" s="34"/>
      <c r="G137" s="35"/>
      <c r="H137" s="36" t="str">
        <f t="shared" si="0"/>
        <v/>
      </c>
      <c r="I137" s="34"/>
      <c r="J137" s="35"/>
      <c r="K137" s="36" t="str">
        <f t="shared" si="1"/>
        <v/>
      </c>
      <c r="L137" s="34"/>
      <c r="M137" s="37" t="str">
        <f t="shared" si="2"/>
        <v xml:space="preserve"> </v>
      </c>
      <c r="N137" s="36" t="str">
        <f t="shared" si="3"/>
        <v xml:space="preserve"> </v>
      </c>
      <c r="O137" s="38" t="str">
        <f t="shared" si="4"/>
        <v xml:space="preserve"> </v>
      </c>
      <c r="P137" s="37" t="str">
        <f t="shared" si="5"/>
        <v xml:space="preserve"> </v>
      </c>
      <c r="Q137" s="36" t="str">
        <f t="shared" si="6"/>
        <v xml:space="preserve"> </v>
      </c>
      <c r="R137" s="29"/>
    </row>
    <row r="138" spans="1:18" ht="16.5" customHeight="1">
      <c r="A138" s="30"/>
      <c r="B138" s="31"/>
      <c r="C138" s="31"/>
      <c r="D138" s="31"/>
      <c r="E138" s="33"/>
      <c r="F138" s="34"/>
      <c r="G138" s="35"/>
      <c r="H138" s="36" t="str">
        <f t="shared" si="0"/>
        <v/>
      </c>
      <c r="I138" s="34"/>
      <c r="J138" s="35"/>
      <c r="K138" s="36" t="str">
        <f t="shared" si="1"/>
        <v/>
      </c>
      <c r="L138" s="34"/>
      <c r="M138" s="37" t="str">
        <f t="shared" si="2"/>
        <v xml:space="preserve"> </v>
      </c>
      <c r="N138" s="36" t="str">
        <f t="shared" si="3"/>
        <v xml:space="preserve"> </v>
      </c>
      <c r="O138" s="38" t="str">
        <f t="shared" si="4"/>
        <v xml:space="preserve"> </v>
      </c>
      <c r="P138" s="37" t="str">
        <f t="shared" si="5"/>
        <v xml:space="preserve"> </v>
      </c>
      <c r="Q138" s="36" t="str">
        <f t="shared" si="6"/>
        <v xml:space="preserve"> </v>
      </c>
      <c r="R138" s="29"/>
    </row>
    <row r="139" spans="1:18" ht="16.5" customHeight="1">
      <c r="A139" s="30"/>
      <c r="B139" s="31"/>
      <c r="C139" s="31"/>
      <c r="D139" s="31"/>
      <c r="E139" s="33"/>
      <c r="F139" s="34"/>
      <c r="G139" s="35"/>
      <c r="H139" s="36" t="str">
        <f t="shared" si="0"/>
        <v/>
      </c>
      <c r="I139" s="34"/>
      <c r="J139" s="35"/>
      <c r="K139" s="36" t="str">
        <f t="shared" si="1"/>
        <v/>
      </c>
      <c r="L139" s="34"/>
      <c r="M139" s="37" t="str">
        <f t="shared" si="2"/>
        <v xml:space="preserve"> </v>
      </c>
      <c r="N139" s="36" t="str">
        <f t="shared" si="3"/>
        <v xml:space="preserve"> </v>
      </c>
      <c r="O139" s="38" t="str">
        <f t="shared" si="4"/>
        <v xml:space="preserve"> </v>
      </c>
      <c r="P139" s="37" t="str">
        <f t="shared" si="5"/>
        <v xml:space="preserve"> </v>
      </c>
      <c r="Q139" s="36" t="str">
        <f t="shared" si="6"/>
        <v xml:space="preserve"> </v>
      </c>
      <c r="R139" s="29"/>
    </row>
    <row r="140" spans="1:18" ht="16.5" customHeight="1">
      <c r="A140" s="30"/>
      <c r="B140" s="31"/>
      <c r="C140" s="31"/>
      <c r="D140" s="31"/>
      <c r="E140" s="33"/>
      <c r="F140" s="34"/>
      <c r="G140" s="35"/>
      <c r="H140" s="36" t="str">
        <f t="shared" si="0"/>
        <v/>
      </c>
      <c r="I140" s="34"/>
      <c r="J140" s="35"/>
      <c r="K140" s="36" t="str">
        <f t="shared" si="1"/>
        <v/>
      </c>
      <c r="L140" s="34"/>
      <c r="M140" s="37" t="str">
        <f t="shared" si="2"/>
        <v xml:space="preserve"> </v>
      </c>
      <c r="N140" s="36" t="str">
        <f t="shared" si="3"/>
        <v xml:space="preserve"> </v>
      </c>
      <c r="O140" s="38" t="str">
        <f t="shared" si="4"/>
        <v xml:space="preserve"> </v>
      </c>
      <c r="P140" s="37" t="str">
        <f t="shared" si="5"/>
        <v xml:space="preserve"> </v>
      </c>
      <c r="Q140" s="36" t="str">
        <f t="shared" si="6"/>
        <v xml:space="preserve"> </v>
      </c>
      <c r="R140" s="29"/>
    </row>
    <row r="141" spans="1:18" ht="16.5" customHeight="1">
      <c r="A141" s="30"/>
      <c r="B141" s="31"/>
      <c r="C141" s="31"/>
      <c r="D141" s="31"/>
      <c r="E141" s="33"/>
      <c r="F141" s="34"/>
      <c r="G141" s="35"/>
      <c r="H141" s="36" t="str">
        <f t="shared" si="0"/>
        <v/>
      </c>
      <c r="I141" s="34"/>
      <c r="J141" s="35"/>
      <c r="K141" s="36" t="str">
        <f t="shared" si="1"/>
        <v/>
      </c>
      <c r="L141" s="34"/>
      <c r="M141" s="37" t="str">
        <f t="shared" si="2"/>
        <v xml:space="preserve"> </v>
      </c>
      <c r="N141" s="36" t="str">
        <f t="shared" si="3"/>
        <v xml:space="preserve"> </v>
      </c>
      <c r="O141" s="38" t="str">
        <f t="shared" si="4"/>
        <v xml:space="preserve"> </v>
      </c>
      <c r="P141" s="37" t="str">
        <f t="shared" si="5"/>
        <v xml:space="preserve"> </v>
      </c>
      <c r="Q141" s="36" t="str">
        <f t="shared" si="6"/>
        <v xml:space="preserve"> </v>
      </c>
      <c r="R141" s="29"/>
    </row>
    <row r="142" spans="1:18" ht="16.5" customHeight="1">
      <c r="A142" s="30"/>
      <c r="B142" s="31"/>
      <c r="C142" s="31"/>
      <c r="D142" s="31"/>
      <c r="E142" s="33"/>
      <c r="F142" s="34"/>
      <c r="G142" s="35"/>
      <c r="H142" s="36" t="str">
        <f t="shared" si="0"/>
        <v/>
      </c>
      <c r="I142" s="34"/>
      <c r="J142" s="35"/>
      <c r="K142" s="36" t="str">
        <f t="shared" si="1"/>
        <v/>
      </c>
      <c r="L142" s="34"/>
      <c r="M142" s="37" t="str">
        <f t="shared" si="2"/>
        <v xml:space="preserve"> </v>
      </c>
      <c r="N142" s="36" t="str">
        <f t="shared" si="3"/>
        <v xml:space="preserve"> </v>
      </c>
      <c r="O142" s="38" t="str">
        <f t="shared" si="4"/>
        <v xml:space="preserve"> </v>
      </c>
      <c r="P142" s="37" t="str">
        <f t="shared" si="5"/>
        <v xml:space="preserve"> </v>
      </c>
      <c r="Q142" s="36" t="str">
        <f t="shared" si="6"/>
        <v xml:space="preserve"> </v>
      </c>
      <c r="R142" s="29"/>
    </row>
    <row r="143" spans="1:18" ht="16.5" customHeight="1">
      <c r="A143" s="30"/>
      <c r="B143" s="31"/>
      <c r="C143" s="31"/>
      <c r="D143" s="31"/>
      <c r="E143" s="33"/>
      <c r="F143" s="34"/>
      <c r="G143" s="35"/>
      <c r="H143" s="36" t="str">
        <f t="shared" si="0"/>
        <v/>
      </c>
      <c r="I143" s="34"/>
      <c r="J143" s="35"/>
      <c r="K143" s="36" t="str">
        <f t="shared" si="1"/>
        <v/>
      </c>
      <c r="L143" s="34"/>
      <c r="M143" s="37" t="str">
        <f t="shared" si="2"/>
        <v xml:space="preserve"> </v>
      </c>
      <c r="N143" s="36" t="str">
        <f t="shared" si="3"/>
        <v xml:space="preserve"> </v>
      </c>
      <c r="O143" s="38" t="str">
        <f t="shared" si="4"/>
        <v xml:space="preserve"> </v>
      </c>
      <c r="P143" s="37" t="str">
        <f t="shared" si="5"/>
        <v xml:space="preserve"> </v>
      </c>
      <c r="Q143" s="36" t="str">
        <f t="shared" si="6"/>
        <v xml:space="preserve"> </v>
      </c>
      <c r="R143" s="29"/>
    </row>
    <row r="144" spans="1:18" ht="16.5" customHeight="1">
      <c r="A144" s="30"/>
      <c r="B144" s="31"/>
      <c r="C144" s="31"/>
      <c r="D144" s="31"/>
      <c r="E144" s="33"/>
      <c r="F144" s="34"/>
      <c r="G144" s="35"/>
      <c r="H144" s="36" t="str">
        <f t="shared" si="0"/>
        <v/>
      </c>
      <c r="I144" s="34"/>
      <c r="J144" s="35"/>
      <c r="K144" s="36" t="str">
        <f t="shared" si="1"/>
        <v/>
      </c>
      <c r="L144" s="34"/>
      <c r="M144" s="37" t="str">
        <f t="shared" si="2"/>
        <v xml:space="preserve"> </v>
      </c>
      <c r="N144" s="36" t="str">
        <f t="shared" si="3"/>
        <v xml:space="preserve"> </v>
      </c>
      <c r="O144" s="38" t="str">
        <f t="shared" si="4"/>
        <v xml:space="preserve"> </v>
      </c>
      <c r="P144" s="37" t="str">
        <f t="shared" si="5"/>
        <v xml:space="preserve"> </v>
      </c>
      <c r="Q144" s="36" t="str">
        <f t="shared" si="6"/>
        <v xml:space="preserve"> </v>
      </c>
      <c r="R144" s="29"/>
    </row>
    <row r="145" spans="1:18" ht="16.5" customHeight="1">
      <c r="A145" s="30"/>
      <c r="B145" s="31"/>
      <c r="C145" s="31"/>
      <c r="D145" s="31"/>
      <c r="E145" s="33"/>
      <c r="F145" s="34"/>
      <c r="G145" s="35"/>
      <c r="H145" s="36" t="str">
        <f t="shared" si="0"/>
        <v/>
      </c>
      <c r="I145" s="34"/>
      <c r="J145" s="35"/>
      <c r="K145" s="36" t="str">
        <f t="shared" si="1"/>
        <v/>
      </c>
      <c r="L145" s="34"/>
      <c r="M145" s="37" t="str">
        <f t="shared" si="2"/>
        <v xml:space="preserve"> </v>
      </c>
      <c r="N145" s="36" t="str">
        <f t="shared" si="3"/>
        <v xml:space="preserve"> </v>
      </c>
      <c r="O145" s="38" t="str">
        <f t="shared" si="4"/>
        <v xml:space="preserve"> </v>
      </c>
      <c r="P145" s="37" t="str">
        <f t="shared" si="5"/>
        <v xml:space="preserve"> </v>
      </c>
      <c r="Q145" s="36" t="str">
        <f t="shared" si="6"/>
        <v xml:space="preserve"> </v>
      </c>
      <c r="R145" s="29"/>
    </row>
    <row r="146" spans="1:18" ht="16.5" customHeight="1">
      <c r="A146" s="30"/>
      <c r="B146" s="31"/>
      <c r="C146" s="31"/>
      <c r="D146" s="31"/>
      <c r="E146" s="33"/>
      <c r="F146" s="34"/>
      <c r="G146" s="35"/>
      <c r="H146" s="36" t="str">
        <f t="shared" si="0"/>
        <v/>
      </c>
      <c r="I146" s="34"/>
      <c r="J146" s="35"/>
      <c r="K146" s="36" t="str">
        <f t="shared" si="1"/>
        <v/>
      </c>
      <c r="L146" s="34"/>
      <c r="M146" s="37" t="str">
        <f t="shared" si="2"/>
        <v xml:space="preserve"> </v>
      </c>
      <c r="N146" s="36" t="str">
        <f t="shared" si="3"/>
        <v xml:space="preserve"> </v>
      </c>
      <c r="O146" s="38" t="str">
        <f t="shared" si="4"/>
        <v xml:space="preserve"> </v>
      </c>
      <c r="P146" s="37" t="str">
        <f t="shared" si="5"/>
        <v xml:space="preserve"> </v>
      </c>
      <c r="Q146" s="36" t="str">
        <f t="shared" si="6"/>
        <v xml:space="preserve"> </v>
      </c>
      <c r="R146" s="29"/>
    </row>
    <row r="147" spans="1:18" ht="16.5" customHeight="1">
      <c r="A147" s="30"/>
      <c r="B147" s="31"/>
      <c r="C147" s="31"/>
      <c r="D147" s="31"/>
      <c r="E147" s="33"/>
      <c r="F147" s="34"/>
      <c r="G147" s="35"/>
      <c r="H147" s="36" t="str">
        <f t="shared" si="0"/>
        <v/>
      </c>
      <c r="I147" s="34"/>
      <c r="J147" s="35"/>
      <c r="K147" s="36" t="str">
        <f t="shared" si="1"/>
        <v/>
      </c>
      <c r="L147" s="34"/>
      <c r="M147" s="37" t="str">
        <f t="shared" si="2"/>
        <v xml:space="preserve"> </v>
      </c>
      <c r="N147" s="36" t="str">
        <f t="shared" si="3"/>
        <v xml:space="preserve"> </v>
      </c>
      <c r="O147" s="38" t="str">
        <f t="shared" si="4"/>
        <v xml:space="preserve"> </v>
      </c>
      <c r="P147" s="37" t="str">
        <f t="shared" si="5"/>
        <v xml:space="preserve"> </v>
      </c>
      <c r="Q147" s="36" t="str">
        <f t="shared" si="6"/>
        <v xml:space="preserve"> </v>
      </c>
      <c r="R147" s="29"/>
    </row>
    <row r="148" spans="1:18" ht="16.5" customHeight="1">
      <c r="A148" s="30"/>
      <c r="B148" s="31"/>
      <c r="C148" s="31"/>
      <c r="D148" s="31"/>
      <c r="E148" s="33"/>
      <c r="F148" s="34"/>
      <c r="G148" s="35"/>
      <c r="H148" s="36" t="str">
        <f t="shared" si="0"/>
        <v/>
      </c>
      <c r="I148" s="34"/>
      <c r="J148" s="35"/>
      <c r="K148" s="36" t="str">
        <f t="shared" si="1"/>
        <v/>
      </c>
      <c r="L148" s="34"/>
      <c r="M148" s="37" t="str">
        <f t="shared" si="2"/>
        <v xml:space="preserve"> </v>
      </c>
      <c r="N148" s="36" t="str">
        <f t="shared" si="3"/>
        <v xml:space="preserve"> </v>
      </c>
      <c r="O148" s="38" t="str">
        <f t="shared" si="4"/>
        <v xml:space="preserve"> </v>
      </c>
      <c r="P148" s="37" t="str">
        <f t="shared" si="5"/>
        <v xml:space="preserve"> </v>
      </c>
      <c r="Q148" s="36" t="str">
        <f t="shared" si="6"/>
        <v xml:space="preserve"> </v>
      </c>
      <c r="R148" s="29"/>
    </row>
    <row r="149" spans="1:18" ht="16.5" customHeight="1">
      <c r="A149" s="30"/>
      <c r="B149" s="31"/>
      <c r="C149" s="31"/>
      <c r="D149" s="31"/>
      <c r="E149" s="33"/>
      <c r="F149" s="34"/>
      <c r="G149" s="35"/>
      <c r="H149" s="36" t="str">
        <f t="shared" si="0"/>
        <v/>
      </c>
      <c r="I149" s="34"/>
      <c r="J149" s="35"/>
      <c r="K149" s="36" t="str">
        <f t="shared" si="1"/>
        <v/>
      </c>
      <c r="L149" s="34"/>
      <c r="M149" s="37" t="str">
        <f t="shared" si="2"/>
        <v xml:space="preserve"> </v>
      </c>
      <c r="N149" s="36" t="str">
        <f t="shared" si="3"/>
        <v xml:space="preserve"> </v>
      </c>
      <c r="O149" s="38" t="str">
        <f t="shared" si="4"/>
        <v xml:space="preserve"> </v>
      </c>
      <c r="P149" s="37" t="str">
        <f t="shared" si="5"/>
        <v xml:space="preserve"> </v>
      </c>
      <c r="Q149" s="36" t="str">
        <f t="shared" si="6"/>
        <v xml:space="preserve"> </v>
      </c>
      <c r="R149" s="29"/>
    </row>
    <row r="150" spans="1:18" ht="16.5" customHeight="1">
      <c r="A150" s="30"/>
      <c r="B150" s="31"/>
      <c r="C150" s="31"/>
      <c r="D150" s="31"/>
      <c r="E150" s="33"/>
      <c r="F150" s="34"/>
      <c r="G150" s="35"/>
      <c r="H150" s="36" t="str">
        <f t="shared" si="0"/>
        <v/>
      </c>
      <c r="I150" s="34"/>
      <c r="J150" s="35"/>
      <c r="K150" s="36" t="str">
        <f t="shared" si="1"/>
        <v/>
      </c>
      <c r="L150" s="34"/>
      <c r="M150" s="37" t="str">
        <f t="shared" si="2"/>
        <v xml:space="preserve"> </v>
      </c>
      <c r="N150" s="36" t="str">
        <f t="shared" si="3"/>
        <v xml:space="preserve"> </v>
      </c>
      <c r="O150" s="38" t="str">
        <f t="shared" si="4"/>
        <v xml:space="preserve"> </v>
      </c>
      <c r="P150" s="37" t="str">
        <f t="shared" si="5"/>
        <v xml:space="preserve"> </v>
      </c>
      <c r="Q150" s="36" t="str">
        <f t="shared" si="6"/>
        <v xml:space="preserve"> </v>
      </c>
      <c r="R150" s="29"/>
    </row>
    <row r="151" spans="1:18" ht="16.5" customHeight="1">
      <c r="A151" s="30"/>
      <c r="B151" s="31"/>
      <c r="C151" s="31"/>
      <c r="D151" s="31"/>
      <c r="E151" s="33"/>
      <c r="F151" s="34"/>
      <c r="G151" s="35"/>
      <c r="H151" s="36" t="str">
        <f t="shared" si="0"/>
        <v/>
      </c>
      <c r="I151" s="34"/>
      <c r="J151" s="35"/>
      <c r="K151" s="36" t="str">
        <f t="shared" si="1"/>
        <v/>
      </c>
      <c r="L151" s="34"/>
      <c r="M151" s="37" t="str">
        <f t="shared" si="2"/>
        <v xml:space="preserve"> </v>
      </c>
      <c r="N151" s="36" t="str">
        <f t="shared" si="3"/>
        <v xml:space="preserve"> </v>
      </c>
      <c r="O151" s="38" t="str">
        <f t="shared" si="4"/>
        <v xml:space="preserve"> </v>
      </c>
      <c r="P151" s="37" t="str">
        <f t="shared" si="5"/>
        <v xml:space="preserve"> </v>
      </c>
      <c r="Q151" s="36" t="str">
        <f t="shared" si="6"/>
        <v xml:space="preserve"> </v>
      </c>
      <c r="R151" s="29"/>
    </row>
    <row r="152" spans="1:18" ht="16.5" customHeight="1">
      <c r="A152" s="30"/>
      <c r="B152" s="31"/>
      <c r="C152" s="31"/>
      <c r="D152" s="31"/>
      <c r="E152" s="33"/>
      <c r="F152" s="34"/>
      <c r="G152" s="35"/>
      <c r="H152" s="36" t="str">
        <f t="shared" si="0"/>
        <v/>
      </c>
      <c r="I152" s="34"/>
      <c r="J152" s="35"/>
      <c r="K152" s="36" t="str">
        <f t="shared" si="1"/>
        <v/>
      </c>
      <c r="L152" s="34"/>
      <c r="M152" s="37" t="str">
        <f t="shared" si="2"/>
        <v xml:space="preserve"> </v>
      </c>
      <c r="N152" s="36" t="str">
        <f t="shared" si="3"/>
        <v xml:space="preserve"> </v>
      </c>
      <c r="O152" s="38" t="str">
        <f t="shared" si="4"/>
        <v xml:space="preserve"> </v>
      </c>
      <c r="P152" s="37" t="str">
        <f t="shared" si="5"/>
        <v xml:space="preserve"> </v>
      </c>
      <c r="Q152" s="36" t="str">
        <f t="shared" si="6"/>
        <v xml:space="preserve"> </v>
      </c>
      <c r="R152" s="29"/>
    </row>
    <row r="153" spans="1:18" ht="16.5" customHeight="1">
      <c r="A153" s="30"/>
      <c r="B153" s="31"/>
      <c r="C153" s="31"/>
      <c r="D153" s="31"/>
      <c r="E153" s="33"/>
      <c r="F153" s="34"/>
      <c r="G153" s="35"/>
      <c r="H153" s="36" t="str">
        <f t="shared" si="0"/>
        <v/>
      </c>
      <c r="I153" s="34"/>
      <c r="J153" s="35"/>
      <c r="K153" s="36" t="str">
        <f t="shared" si="1"/>
        <v/>
      </c>
      <c r="L153" s="34"/>
      <c r="M153" s="37" t="str">
        <f t="shared" si="2"/>
        <v xml:space="preserve"> </v>
      </c>
      <c r="N153" s="36" t="str">
        <f t="shared" si="3"/>
        <v xml:space="preserve"> </v>
      </c>
      <c r="O153" s="38" t="str">
        <f t="shared" si="4"/>
        <v xml:space="preserve"> </v>
      </c>
      <c r="P153" s="37" t="str">
        <f t="shared" si="5"/>
        <v xml:space="preserve"> </v>
      </c>
      <c r="Q153" s="36" t="str">
        <f t="shared" si="6"/>
        <v xml:space="preserve"> </v>
      </c>
      <c r="R153" s="29"/>
    </row>
    <row r="154" spans="1:18" ht="16.5" customHeight="1">
      <c r="A154" s="30"/>
      <c r="B154" s="31"/>
      <c r="C154" s="31"/>
      <c r="D154" s="31"/>
      <c r="E154" s="33"/>
      <c r="F154" s="34"/>
      <c r="G154" s="35"/>
      <c r="H154" s="36" t="str">
        <f t="shared" si="0"/>
        <v/>
      </c>
      <c r="I154" s="34"/>
      <c r="J154" s="35"/>
      <c r="K154" s="36" t="str">
        <f t="shared" si="1"/>
        <v/>
      </c>
      <c r="L154" s="34"/>
      <c r="M154" s="37" t="str">
        <f t="shared" si="2"/>
        <v xml:space="preserve"> </v>
      </c>
      <c r="N154" s="36" t="str">
        <f t="shared" si="3"/>
        <v xml:space="preserve"> </v>
      </c>
      <c r="O154" s="38" t="str">
        <f t="shared" si="4"/>
        <v xml:space="preserve"> </v>
      </c>
      <c r="P154" s="37" t="str">
        <f t="shared" si="5"/>
        <v xml:space="preserve"> </v>
      </c>
      <c r="Q154" s="36" t="str">
        <f t="shared" si="6"/>
        <v xml:space="preserve"> </v>
      </c>
      <c r="R154" s="29"/>
    </row>
    <row r="155" spans="1:18" ht="16.5" customHeight="1">
      <c r="A155" s="30"/>
      <c r="B155" s="31"/>
      <c r="C155" s="31"/>
      <c r="D155" s="31"/>
      <c r="E155" s="33"/>
      <c r="F155" s="34"/>
      <c r="G155" s="35"/>
      <c r="H155" s="36" t="str">
        <f t="shared" si="0"/>
        <v/>
      </c>
      <c r="I155" s="34"/>
      <c r="J155" s="35"/>
      <c r="K155" s="36" t="str">
        <f t="shared" si="1"/>
        <v/>
      </c>
      <c r="L155" s="34"/>
      <c r="M155" s="37" t="str">
        <f t="shared" si="2"/>
        <v xml:space="preserve"> </v>
      </c>
      <c r="N155" s="36" t="str">
        <f t="shared" si="3"/>
        <v xml:space="preserve"> </v>
      </c>
      <c r="O155" s="38" t="str">
        <f t="shared" si="4"/>
        <v xml:space="preserve"> </v>
      </c>
      <c r="P155" s="37" t="str">
        <f t="shared" si="5"/>
        <v xml:space="preserve"> </v>
      </c>
      <c r="Q155" s="36" t="str">
        <f t="shared" si="6"/>
        <v xml:space="preserve"> </v>
      </c>
      <c r="R155" s="29"/>
    </row>
    <row r="156" spans="1:18" ht="16.5" customHeight="1">
      <c r="A156" s="30"/>
      <c r="B156" s="31"/>
      <c r="C156" s="31"/>
      <c r="D156" s="31"/>
      <c r="E156" s="33"/>
      <c r="F156" s="34"/>
      <c r="G156" s="35"/>
      <c r="H156" s="36" t="str">
        <f t="shared" si="0"/>
        <v/>
      </c>
      <c r="I156" s="34"/>
      <c r="J156" s="35"/>
      <c r="K156" s="36" t="str">
        <f t="shared" si="1"/>
        <v/>
      </c>
      <c r="L156" s="34"/>
      <c r="M156" s="37" t="str">
        <f t="shared" si="2"/>
        <v xml:space="preserve"> </v>
      </c>
      <c r="N156" s="36" t="str">
        <f t="shared" si="3"/>
        <v xml:space="preserve"> </v>
      </c>
      <c r="O156" s="38" t="str">
        <f t="shared" si="4"/>
        <v xml:space="preserve"> </v>
      </c>
      <c r="P156" s="37" t="str">
        <f t="shared" si="5"/>
        <v xml:space="preserve"> </v>
      </c>
      <c r="Q156" s="36" t="str">
        <f t="shared" si="6"/>
        <v xml:space="preserve"> </v>
      </c>
      <c r="R156" s="29"/>
    </row>
    <row r="157" spans="1:18" ht="16.5" customHeight="1">
      <c r="A157" s="30"/>
      <c r="B157" s="31"/>
      <c r="C157" s="31"/>
      <c r="D157" s="31"/>
      <c r="E157" s="33"/>
      <c r="F157" s="34"/>
      <c r="G157" s="35"/>
      <c r="H157" s="36" t="str">
        <f t="shared" si="0"/>
        <v/>
      </c>
      <c r="I157" s="34"/>
      <c r="J157" s="35"/>
      <c r="K157" s="36" t="str">
        <f t="shared" si="1"/>
        <v/>
      </c>
      <c r="L157" s="34"/>
      <c r="M157" s="37" t="str">
        <f t="shared" si="2"/>
        <v xml:space="preserve"> </v>
      </c>
      <c r="N157" s="36" t="str">
        <f t="shared" si="3"/>
        <v xml:space="preserve"> </v>
      </c>
      <c r="O157" s="38" t="str">
        <f t="shared" si="4"/>
        <v xml:space="preserve"> </v>
      </c>
      <c r="P157" s="37" t="str">
        <f t="shared" si="5"/>
        <v xml:space="preserve"> </v>
      </c>
      <c r="Q157" s="36" t="str">
        <f t="shared" si="6"/>
        <v xml:space="preserve"> </v>
      </c>
      <c r="R157" s="29"/>
    </row>
    <row r="158" spans="1:18" ht="16.5" customHeight="1">
      <c r="A158" s="30"/>
      <c r="B158" s="31"/>
      <c r="C158" s="31"/>
      <c r="D158" s="31"/>
      <c r="E158" s="33"/>
      <c r="F158" s="34"/>
      <c r="G158" s="35"/>
      <c r="H158" s="36" t="str">
        <f t="shared" si="0"/>
        <v/>
      </c>
      <c r="I158" s="34"/>
      <c r="J158" s="35"/>
      <c r="K158" s="36" t="str">
        <f t="shared" si="1"/>
        <v/>
      </c>
      <c r="L158" s="34"/>
      <c r="M158" s="37" t="str">
        <f t="shared" si="2"/>
        <v xml:space="preserve"> </v>
      </c>
      <c r="N158" s="36" t="str">
        <f t="shared" si="3"/>
        <v xml:space="preserve"> </v>
      </c>
      <c r="O158" s="38" t="str">
        <f t="shared" si="4"/>
        <v xml:space="preserve"> </v>
      </c>
      <c r="P158" s="37" t="str">
        <f t="shared" si="5"/>
        <v xml:space="preserve"> </v>
      </c>
      <c r="Q158" s="36" t="str">
        <f t="shared" si="6"/>
        <v xml:space="preserve"> </v>
      </c>
      <c r="R158" s="29"/>
    </row>
    <row r="159" spans="1:18" ht="16.5" customHeight="1">
      <c r="A159" s="30"/>
      <c r="B159" s="31"/>
      <c r="C159" s="31"/>
      <c r="D159" s="31"/>
      <c r="E159" s="33"/>
      <c r="F159" s="34"/>
      <c r="G159" s="35"/>
      <c r="H159" s="36" t="str">
        <f t="shared" si="0"/>
        <v/>
      </c>
      <c r="I159" s="34"/>
      <c r="J159" s="35"/>
      <c r="K159" s="36" t="str">
        <f t="shared" si="1"/>
        <v/>
      </c>
      <c r="L159" s="34"/>
      <c r="M159" s="37" t="str">
        <f t="shared" si="2"/>
        <v xml:space="preserve"> </v>
      </c>
      <c r="N159" s="36" t="str">
        <f t="shared" si="3"/>
        <v xml:space="preserve"> </v>
      </c>
      <c r="O159" s="38" t="str">
        <f t="shared" si="4"/>
        <v xml:space="preserve"> </v>
      </c>
      <c r="P159" s="37" t="str">
        <f t="shared" si="5"/>
        <v xml:space="preserve"> </v>
      </c>
      <c r="Q159" s="36" t="str">
        <f t="shared" si="6"/>
        <v xml:space="preserve"> </v>
      </c>
      <c r="R159" s="29"/>
    </row>
    <row r="160" spans="1:18" ht="16.5" customHeight="1">
      <c r="A160" s="30"/>
      <c r="B160" s="31"/>
      <c r="C160" s="31"/>
      <c r="D160" s="31"/>
      <c r="E160" s="33"/>
      <c r="F160" s="34"/>
      <c r="G160" s="35"/>
      <c r="H160" s="36" t="str">
        <f t="shared" si="0"/>
        <v/>
      </c>
      <c r="I160" s="34"/>
      <c r="J160" s="35"/>
      <c r="K160" s="36" t="str">
        <f t="shared" si="1"/>
        <v/>
      </c>
      <c r="L160" s="34"/>
      <c r="M160" s="37" t="str">
        <f t="shared" si="2"/>
        <v xml:space="preserve"> </v>
      </c>
      <c r="N160" s="36" t="str">
        <f t="shared" si="3"/>
        <v xml:space="preserve"> </v>
      </c>
      <c r="O160" s="38" t="str">
        <f t="shared" si="4"/>
        <v xml:space="preserve"> </v>
      </c>
      <c r="P160" s="37" t="str">
        <f t="shared" si="5"/>
        <v xml:space="preserve"> </v>
      </c>
      <c r="Q160" s="36" t="str">
        <f t="shared" si="6"/>
        <v xml:space="preserve"> </v>
      </c>
      <c r="R160" s="29"/>
    </row>
    <row r="161" spans="1:18" ht="16.5" customHeight="1">
      <c r="A161" s="30"/>
      <c r="B161" s="31"/>
      <c r="C161" s="31"/>
      <c r="D161" s="31"/>
      <c r="E161" s="33"/>
      <c r="F161" s="34"/>
      <c r="G161" s="35"/>
      <c r="H161" s="36" t="str">
        <f t="shared" si="0"/>
        <v/>
      </c>
      <c r="I161" s="34"/>
      <c r="J161" s="35"/>
      <c r="K161" s="36" t="str">
        <f t="shared" si="1"/>
        <v/>
      </c>
      <c r="L161" s="34"/>
      <c r="M161" s="37" t="str">
        <f t="shared" si="2"/>
        <v xml:space="preserve"> </v>
      </c>
      <c r="N161" s="36" t="str">
        <f t="shared" si="3"/>
        <v xml:space="preserve"> </v>
      </c>
      <c r="O161" s="38" t="str">
        <f t="shared" si="4"/>
        <v xml:space="preserve"> </v>
      </c>
      <c r="P161" s="37" t="str">
        <f t="shared" si="5"/>
        <v xml:space="preserve"> </v>
      </c>
      <c r="Q161" s="36" t="str">
        <f t="shared" si="6"/>
        <v xml:space="preserve"> </v>
      </c>
      <c r="R161" s="29"/>
    </row>
    <row r="162" spans="1:18" ht="16.5" customHeight="1">
      <c r="A162" s="30"/>
      <c r="B162" s="31"/>
      <c r="C162" s="31"/>
      <c r="D162" s="31"/>
      <c r="E162" s="33"/>
      <c r="F162" s="34"/>
      <c r="G162" s="35"/>
      <c r="H162" s="36" t="str">
        <f t="shared" si="0"/>
        <v/>
      </c>
      <c r="I162" s="34"/>
      <c r="J162" s="35"/>
      <c r="K162" s="36" t="str">
        <f t="shared" si="1"/>
        <v/>
      </c>
      <c r="L162" s="34"/>
      <c r="M162" s="37" t="str">
        <f t="shared" si="2"/>
        <v xml:space="preserve"> </v>
      </c>
      <c r="N162" s="36" t="str">
        <f t="shared" si="3"/>
        <v xml:space="preserve"> </v>
      </c>
      <c r="O162" s="38" t="str">
        <f t="shared" si="4"/>
        <v xml:space="preserve"> </v>
      </c>
      <c r="P162" s="37" t="str">
        <f t="shared" si="5"/>
        <v xml:space="preserve"> </v>
      </c>
      <c r="Q162" s="36" t="str">
        <f t="shared" si="6"/>
        <v xml:space="preserve"> </v>
      </c>
      <c r="R162" s="29"/>
    </row>
    <row r="163" spans="1:18" ht="16.5" customHeight="1">
      <c r="A163" s="30"/>
      <c r="B163" s="31"/>
      <c r="C163" s="31"/>
      <c r="D163" s="31"/>
      <c r="E163" s="33"/>
      <c r="F163" s="34"/>
      <c r="G163" s="35"/>
      <c r="H163" s="36" t="str">
        <f t="shared" si="0"/>
        <v/>
      </c>
      <c r="I163" s="34"/>
      <c r="J163" s="35"/>
      <c r="K163" s="36" t="str">
        <f t="shared" si="1"/>
        <v/>
      </c>
      <c r="L163" s="34"/>
      <c r="M163" s="37" t="str">
        <f t="shared" si="2"/>
        <v xml:space="preserve"> </v>
      </c>
      <c r="N163" s="36" t="str">
        <f t="shared" si="3"/>
        <v xml:space="preserve"> </v>
      </c>
      <c r="O163" s="38" t="str">
        <f t="shared" si="4"/>
        <v xml:space="preserve"> </v>
      </c>
      <c r="P163" s="37" t="str">
        <f t="shared" si="5"/>
        <v xml:space="preserve"> </v>
      </c>
      <c r="Q163" s="36" t="str">
        <f t="shared" si="6"/>
        <v xml:space="preserve"> </v>
      </c>
      <c r="R163" s="29"/>
    </row>
    <row r="164" spans="1:18" ht="16.5" customHeight="1">
      <c r="A164" s="30"/>
      <c r="B164" s="31"/>
      <c r="C164" s="31"/>
      <c r="D164" s="31"/>
      <c r="E164" s="33"/>
      <c r="F164" s="34"/>
      <c r="G164" s="35"/>
      <c r="H164" s="36" t="str">
        <f t="shared" si="0"/>
        <v/>
      </c>
      <c r="I164" s="34"/>
      <c r="J164" s="35"/>
      <c r="K164" s="36" t="str">
        <f t="shared" si="1"/>
        <v/>
      </c>
      <c r="L164" s="34"/>
      <c r="M164" s="37" t="str">
        <f t="shared" si="2"/>
        <v xml:space="preserve"> </v>
      </c>
      <c r="N164" s="36" t="str">
        <f t="shared" si="3"/>
        <v xml:space="preserve"> </v>
      </c>
      <c r="O164" s="38" t="str">
        <f t="shared" si="4"/>
        <v xml:space="preserve"> </v>
      </c>
      <c r="P164" s="37" t="str">
        <f t="shared" si="5"/>
        <v xml:space="preserve"> </v>
      </c>
      <c r="Q164" s="36" t="str">
        <f t="shared" si="6"/>
        <v xml:space="preserve"> </v>
      </c>
      <c r="R164" s="29"/>
    </row>
    <row r="165" spans="1:18" ht="16.5" customHeight="1">
      <c r="A165" s="30"/>
      <c r="B165" s="31"/>
      <c r="C165" s="31"/>
      <c r="D165" s="31"/>
      <c r="E165" s="33"/>
      <c r="F165" s="34"/>
      <c r="G165" s="35"/>
      <c r="H165" s="36" t="str">
        <f t="shared" si="0"/>
        <v/>
      </c>
      <c r="I165" s="34"/>
      <c r="J165" s="35"/>
      <c r="K165" s="36" t="str">
        <f t="shared" si="1"/>
        <v/>
      </c>
      <c r="L165" s="34"/>
      <c r="M165" s="37" t="str">
        <f t="shared" si="2"/>
        <v xml:space="preserve"> </v>
      </c>
      <c r="N165" s="36" t="str">
        <f t="shared" si="3"/>
        <v xml:space="preserve"> </v>
      </c>
      <c r="O165" s="38" t="str">
        <f t="shared" si="4"/>
        <v xml:space="preserve"> </v>
      </c>
      <c r="P165" s="37" t="str">
        <f t="shared" si="5"/>
        <v xml:space="preserve"> </v>
      </c>
      <c r="Q165" s="36" t="str">
        <f t="shared" si="6"/>
        <v xml:space="preserve"> </v>
      </c>
      <c r="R165" s="29"/>
    </row>
    <row r="166" spans="1:18" ht="16.5" customHeight="1">
      <c r="A166" s="30"/>
      <c r="B166" s="31"/>
      <c r="C166" s="31"/>
      <c r="D166" s="31"/>
      <c r="E166" s="33"/>
      <c r="F166" s="34"/>
      <c r="G166" s="35"/>
      <c r="H166" s="36" t="str">
        <f t="shared" si="0"/>
        <v/>
      </c>
      <c r="I166" s="34"/>
      <c r="J166" s="35"/>
      <c r="K166" s="36" t="str">
        <f t="shared" si="1"/>
        <v/>
      </c>
      <c r="L166" s="34"/>
      <c r="M166" s="37" t="str">
        <f t="shared" si="2"/>
        <v xml:space="preserve"> </v>
      </c>
      <c r="N166" s="36" t="str">
        <f t="shared" si="3"/>
        <v xml:space="preserve"> </v>
      </c>
      <c r="O166" s="38" t="str">
        <f t="shared" si="4"/>
        <v xml:space="preserve"> </v>
      </c>
      <c r="P166" s="37" t="str">
        <f t="shared" si="5"/>
        <v xml:space="preserve"> </v>
      </c>
      <c r="Q166" s="36" t="str">
        <f t="shared" si="6"/>
        <v xml:space="preserve"> </v>
      </c>
      <c r="R166" s="29"/>
    </row>
    <row r="167" spans="1:18" ht="16.5" customHeight="1">
      <c r="A167" s="30"/>
      <c r="B167" s="31"/>
      <c r="C167" s="31"/>
      <c r="D167" s="31"/>
      <c r="E167" s="33"/>
      <c r="F167" s="34"/>
      <c r="G167" s="35"/>
      <c r="H167" s="36" t="str">
        <f t="shared" si="0"/>
        <v/>
      </c>
      <c r="I167" s="34"/>
      <c r="J167" s="35"/>
      <c r="K167" s="36" t="str">
        <f t="shared" si="1"/>
        <v/>
      </c>
      <c r="L167" s="34"/>
      <c r="M167" s="37" t="str">
        <f t="shared" si="2"/>
        <v xml:space="preserve"> </v>
      </c>
      <c r="N167" s="36" t="str">
        <f t="shared" si="3"/>
        <v xml:space="preserve"> </v>
      </c>
      <c r="O167" s="38" t="str">
        <f t="shared" si="4"/>
        <v xml:space="preserve"> </v>
      </c>
      <c r="P167" s="37" t="str">
        <f t="shared" si="5"/>
        <v xml:space="preserve"> </v>
      </c>
      <c r="Q167" s="36" t="str">
        <f t="shared" si="6"/>
        <v xml:space="preserve"> </v>
      </c>
      <c r="R167" s="29"/>
    </row>
    <row r="168" spans="1:18" ht="16.5" customHeight="1">
      <c r="A168" s="30"/>
      <c r="B168" s="31"/>
      <c r="C168" s="31"/>
      <c r="D168" s="31"/>
      <c r="E168" s="33"/>
      <c r="F168" s="34"/>
      <c r="G168" s="35"/>
      <c r="H168" s="36" t="str">
        <f t="shared" si="0"/>
        <v/>
      </c>
      <c r="I168" s="34"/>
      <c r="J168" s="35"/>
      <c r="K168" s="36" t="str">
        <f t="shared" si="1"/>
        <v/>
      </c>
      <c r="L168" s="34"/>
      <c r="M168" s="37" t="str">
        <f t="shared" si="2"/>
        <v xml:space="preserve"> </v>
      </c>
      <c r="N168" s="36" t="str">
        <f t="shared" si="3"/>
        <v xml:space="preserve"> </v>
      </c>
      <c r="O168" s="38" t="str">
        <f t="shared" si="4"/>
        <v xml:space="preserve"> </v>
      </c>
      <c r="P168" s="37" t="str">
        <f t="shared" si="5"/>
        <v xml:space="preserve"> </v>
      </c>
      <c r="Q168" s="36" t="str">
        <f t="shared" si="6"/>
        <v xml:space="preserve"> </v>
      </c>
      <c r="R168" s="29"/>
    </row>
    <row r="169" spans="1:18" ht="16.5" customHeight="1">
      <c r="A169" s="30"/>
      <c r="B169" s="31"/>
      <c r="C169" s="31"/>
      <c r="D169" s="31"/>
      <c r="E169" s="33"/>
      <c r="F169" s="34"/>
      <c r="G169" s="35"/>
      <c r="H169" s="36" t="str">
        <f t="shared" si="0"/>
        <v/>
      </c>
      <c r="I169" s="34"/>
      <c r="J169" s="35"/>
      <c r="K169" s="36" t="str">
        <f t="shared" si="1"/>
        <v/>
      </c>
      <c r="L169" s="34"/>
      <c r="M169" s="37" t="str">
        <f t="shared" si="2"/>
        <v xml:space="preserve"> </v>
      </c>
      <c r="N169" s="36" t="str">
        <f t="shared" si="3"/>
        <v xml:space="preserve"> </v>
      </c>
      <c r="O169" s="38" t="str">
        <f t="shared" si="4"/>
        <v xml:space="preserve"> </v>
      </c>
      <c r="P169" s="37" t="str">
        <f t="shared" si="5"/>
        <v xml:space="preserve"> </v>
      </c>
      <c r="Q169" s="36" t="str">
        <f t="shared" si="6"/>
        <v xml:space="preserve"> </v>
      </c>
      <c r="R169" s="29"/>
    </row>
    <row r="170" spans="1:18" ht="16.5" customHeight="1">
      <c r="A170" s="30"/>
      <c r="B170" s="31"/>
      <c r="C170" s="31"/>
      <c r="D170" s="31"/>
      <c r="E170" s="33"/>
      <c r="F170" s="34"/>
      <c r="G170" s="35"/>
      <c r="H170" s="36" t="str">
        <f t="shared" si="0"/>
        <v/>
      </c>
      <c r="I170" s="34"/>
      <c r="J170" s="35"/>
      <c r="K170" s="36" t="str">
        <f t="shared" si="1"/>
        <v/>
      </c>
      <c r="L170" s="34"/>
      <c r="M170" s="37" t="str">
        <f t="shared" si="2"/>
        <v xml:space="preserve"> </v>
      </c>
      <c r="N170" s="36" t="str">
        <f t="shared" si="3"/>
        <v xml:space="preserve"> </v>
      </c>
      <c r="O170" s="38" t="str">
        <f t="shared" si="4"/>
        <v xml:space="preserve"> </v>
      </c>
      <c r="P170" s="37" t="str">
        <f t="shared" si="5"/>
        <v xml:space="preserve"> </v>
      </c>
      <c r="Q170" s="36" t="str">
        <f t="shared" si="6"/>
        <v xml:space="preserve"> </v>
      </c>
      <c r="R170" s="29"/>
    </row>
    <row r="171" spans="1:18" ht="16.5" customHeight="1">
      <c r="A171" s="30"/>
      <c r="B171" s="31"/>
      <c r="C171" s="31"/>
      <c r="D171" s="31"/>
      <c r="E171" s="33"/>
      <c r="F171" s="34"/>
      <c r="G171" s="35"/>
      <c r="H171" s="36" t="str">
        <f t="shared" si="0"/>
        <v/>
      </c>
      <c r="I171" s="34"/>
      <c r="J171" s="35"/>
      <c r="K171" s="36" t="str">
        <f t="shared" si="1"/>
        <v/>
      </c>
      <c r="L171" s="34"/>
      <c r="M171" s="37" t="str">
        <f t="shared" si="2"/>
        <v xml:space="preserve"> </v>
      </c>
      <c r="N171" s="36" t="str">
        <f t="shared" si="3"/>
        <v xml:space="preserve"> </v>
      </c>
      <c r="O171" s="38" t="str">
        <f t="shared" si="4"/>
        <v xml:space="preserve"> </v>
      </c>
      <c r="P171" s="37" t="str">
        <f t="shared" si="5"/>
        <v xml:space="preserve"> </v>
      </c>
      <c r="Q171" s="36" t="str">
        <f t="shared" si="6"/>
        <v xml:space="preserve"> </v>
      </c>
      <c r="R171" s="29"/>
    </row>
    <row r="172" spans="1:18" ht="16.5" customHeight="1">
      <c r="A172" s="30"/>
      <c r="B172" s="31"/>
      <c r="C172" s="31"/>
      <c r="D172" s="31"/>
      <c r="E172" s="33"/>
      <c r="F172" s="34"/>
      <c r="G172" s="35"/>
      <c r="H172" s="36" t="str">
        <f t="shared" si="0"/>
        <v/>
      </c>
      <c r="I172" s="34"/>
      <c r="J172" s="35"/>
      <c r="K172" s="36" t="str">
        <f t="shared" si="1"/>
        <v/>
      </c>
      <c r="L172" s="34"/>
      <c r="M172" s="37" t="str">
        <f t="shared" si="2"/>
        <v xml:space="preserve"> </v>
      </c>
      <c r="N172" s="36" t="str">
        <f t="shared" si="3"/>
        <v xml:space="preserve"> </v>
      </c>
      <c r="O172" s="38" t="str">
        <f t="shared" si="4"/>
        <v xml:space="preserve"> </v>
      </c>
      <c r="P172" s="37" t="str">
        <f t="shared" si="5"/>
        <v xml:space="preserve"> </v>
      </c>
      <c r="Q172" s="36" t="str">
        <f t="shared" si="6"/>
        <v xml:space="preserve"> </v>
      </c>
      <c r="R172" s="29"/>
    </row>
    <row r="173" spans="1:18" ht="16.5" customHeight="1">
      <c r="A173" s="30"/>
      <c r="B173" s="31"/>
      <c r="C173" s="31"/>
      <c r="D173" s="31"/>
      <c r="E173" s="33"/>
      <c r="F173" s="34"/>
      <c r="G173" s="35"/>
      <c r="H173" s="36" t="str">
        <f t="shared" si="0"/>
        <v/>
      </c>
      <c r="I173" s="34"/>
      <c r="J173" s="35"/>
      <c r="K173" s="36" t="str">
        <f t="shared" si="1"/>
        <v/>
      </c>
      <c r="L173" s="34"/>
      <c r="M173" s="37" t="str">
        <f t="shared" si="2"/>
        <v xml:space="preserve"> </v>
      </c>
      <c r="N173" s="36" t="str">
        <f t="shared" si="3"/>
        <v xml:space="preserve"> </v>
      </c>
      <c r="O173" s="38" t="str">
        <f t="shared" si="4"/>
        <v xml:space="preserve"> </v>
      </c>
      <c r="P173" s="37" t="str">
        <f t="shared" si="5"/>
        <v xml:space="preserve"> </v>
      </c>
      <c r="Q173" s="36" t="str">
        <f t="shared" si="6"/>
        <v xml:space="preserve"> </v>
      </c>
      <c r="R173" s="29"/>
    </row>
    <row r="174" spans="1:18" ht="16.5" customHeight="1">
      <c r="A174" s="30"/>
      <c r="B174" s="31"/>
      <c r="C174" s="31"/>
      <c r="D174" s="31"/>
      <c r="E174" s="33"/>
      <c r="F174" s="34"/>
      <c r="G174" s="35"/>
      <c r="H174" s="36" t="str">
        <f t="shared" si="0"/>
        <v/>
      </c>
      <c r="I174" s="34"/>
      <c r="J174" s="35"/>
      <c r="K174" s="36" t="str">
        <f t="shared" si="1"/>
        <v/>
      </c>
      <c r="L174" s="34"/>
      <c r="M174" s="37" t="str">
        <f t="shared" si="2"/>
        <v xml:space="preserve"> </v>
      </c>
      <c r="N174" s="36" t="str">
        <f t="shared" si="3"/>
        <v xml:space="preserve"> </v>
      </c>
      <c r="O174" s="38" t="str">
        <f t="shared" si="4"/>
        <v xml:space="preserve"> </v>
      </c>
      <c r="P174" s="37" t="str">
        <f t="shared" si="5"/>
        <v xml:space="preserve"> </v>
      </c>
      <c r="Q174" s="36" t="str">
        <f t="shared" si="6"/>
        <v xml:space="preserve"> </v>
      </c>
      <c r="R174" s="29"/>
    </row>
    <row r="175" spans="1:18" ht="16.5" customHeight="1">
      <c r="A175" s="30"/>
      <c r="B175" s="31"/>
      <c r="C175" s="31"/>
      <c r="D175" s="31"/>
      <c r="E175" s="33"/>
      <c r="F175" s="34"/>
      <c r="G175" s="35"/>
      <c r="H175" s="36" t="str">
        <f t="shared" si="0"/>
        <v/>
      </c>
      <c r="I175" s="34"/>
      <c r="J175" s="35"/>
      <c r="K175" s="36" t="str">
        <f t="shared" si="1"/>
        <v/>
      </c>
      <c r="L175" s="34"/>
      <c r="M175" s="37" t="str">
        <f t="shared" si="2"/>
        <v xml:space="preserve"> </v>
      </c>
      <c r="N175" s="36" t="str">
        <f t="shared" si="3"/>
        <v xml:space="preserve"> </v>
      </c>
      <c r="O175" s="38" t="str">
        <f t="shared" si="4"/>
        <v xml:space="preserve"> </v>
      </c>
      <c r="P175" s="37" t="str">
        <f t="shared" si="5"/>
        <v xml:space="preserve"> </v>
      </c>
      <c r="Q175" s="36" t="str">
        <f t="shared" si="6"/>
        <v xml:space="preserve"> </v>
      </c>
      <c r="R175" s="29"/>
    </row>
    <row r="176" spans="1:18" ht="16.5" customHeight="1">
      <c r="A176" s="30"/>
      <c r="B176" s="31"/>
      <c r="C176" s="31"/>
      <c r="D176" s="31"/>
      <c r="E176" s="33"/>
      <c r="F176" s="34"/>
      <c r="G176" s="35"/>
      <c r="H176" s="36" t="str">
        <f t="shared" si="0"/>
        <v/>
      </c>
      <c r="I176" s="34"/>
      <c r="J176" s="35"/>
      <c r="K176" s="36" t="str">
        <f t="shared" si="1"/>
        <v/>
      </c>
      <c r="L176" s="34"/>
      <c r="M176" s="37" t="str">
        <f t="shared" si="2"/>
        <v xml:space="preserve"> </v>
      </c>
      <c r="N176" s="36" t="str">
        <f t="shared" si="3"/>
        <v xml:space="preserve"> </v>
      </c>
      <c r="O176" s="38" t="str">
        <f t="shared" si="4"/>
        <v xml:space="preserve"> </v>
      </c>
      <c r="P176" s="37" t="str">
        <f t="shared" si="5"/>
        <v xml:space="preserve"> </v>
      </c>
      <c r="Q176" s="36" t="str">
        <f t="shared" si="6"/>
        <v xml:space="preserve"> </v>
      </c>
      <c r="R176" s="29"/>
    </row>
    <row r="177" spans="1:18" ht="16.5" customHeight="1">
      <c r="A177" s="30"/>
      <c r="B177" s="31"/>
      <c r="C177" s="31"/>
      <c r="D177" s="31"/>
      <c r="E177" s="33"/>
      <c r="F177" s="34"/>
      <c r="G177" s="35"/>
      <c r="H177" s="36" t="str">
        <f t="shared" si="0"/>
        <v/>
      </c>
      <c r="I177" s="34"/>
      <c r="J177" s="35"/>
      <c r="K177" s="36" t="str">
        <f t="shared" si="1"/>
        <v/>
      </c>
      <c r="L177" s="34"/>
      <c r="M177" s="37" t="str">
        <f t="shared" si="2"/>
        <v xml:space="preserve"> </v>
      </c>
      <c r="N177" s="36" t="str">
        <f t="shared" si="3"/>
        <v xml:space="preserve"> </v>
      </c>
      <c r="O177" s="38" t="str">
        <f t="shared" si="4"/>
        <v xml:space="preserve"> </v>
      </c>
      <c r="P177" s="37" t="str">
        <f t="shared" si="5"/>
        <v xml:space="preserve"> </v>
      </c>
      <c r="Q177" s="36" t="str">
        <f t="shared" si="6"/>
        <v xml:space="preserve"> </v>
      </c>
      <c r="R177" s="29"/>
    </row>
    <row r="178" spans="1:18" ht="16.5" customHeight="1">
      <c r="A178" s="30"/>
      <c r="B178" s="31"/>
      <c r="C178" s="31"/>
      <c r="D178" s="31"/>
      <c r="E178" s="33"/>
      <c r="F178" s="34"/>
      <c r="G178" s="35"/>
      <c r="H178" s="36" t="str">
        <f t="shared" si="0"/>
        <v/>
      </c>
      <c r="I178" s="34"/>
      <c r="J178" s="35"/>
      <c r="K178" s="36" t="str">
        <f t="shared" si="1"/>
        <v/>
      </c>
      <c r="L178" s="34"/>
      <c r="M178" s="37" t="str">
        <f t="shared" si="2"/>
        <v xml:space="preserve"> </v>
      </c>
      <c r="N178" s="36" t="str">
        <f t="shared" si="3"/>
        <v xml:space="preserve"> </v>
      </c>
      <c r="O178" s="38" t="str">
        <f t="shared" si="4"/>
        <v xml:space="preserve"> </v>
      </c>
      <c r="P178" s="37" t="str">
        <f t="shared" si="5"/>
        <v xml:space="preserve"> </v>
      </c>
      <c r="Q178" s="36" t="str">
        <f t="shared" si="6"/>
        <v xml:space="preserve"> </v>
      </c>
      <c r="R178" s="29"/>
    </row>
    <row r="179" spans="1:18" ht="16.5" customHeight="1">
      <c r="A179" s="30"/>
      <c r="B179" s="31"/>
      <c r="C179" s="31"/>
      <c r="D179" s="31"/>
      <c r="E179" s="33"/>
      <c r="F179" s="34"/>
      <c r="G179" s="35"/>
      <c r="H179" s="36" t="str">
        <f t="shared" si="0"/>
        <v/>
      </c>
      <c r="I179" s="34"/>
      <c r="J179" s="35"/>
      <c r="K179" s="36" t="str">
        <f t="shared" si="1"/>
        <v/>
      </c>
      <c r="L179" s="34"/>
      <c r="M179" s="37" t="str">
        <f t="shared" si="2"/>
        <v xml:space="preserve"> </v>
      </c>
      <c r="N179" s="36" t="str">
        <f t="shared" si="3"/>
        <v xml:space="preserve"> </v>
      </c>
      <c r="O179" s="38" t="str">
        <f t="shared" si="4"/>
        <v xml:space="preserve"> </v>
      </c>
      <c r="P179" s="37" t="str">
        <f t="shared" si="5"/>
        <v xml:space="preserve"> </v>
      </c>
      <c r="Q179" s="36" t="str">
        <f t="shared" si="6"/>
        <v xml:space="preserve"> </v>
      </c>
      <c r="R179" s="29"/>
    </row>
    <row r="180" spans="1:18" ht="16.5" customHeight="1">
      <c r="A180" s="30"/>
      <c r="B180" s="31"/>
      <c r="C180" s="31"/>
      <c r="D180" s="31"/>
      <c r="E180" s="33"/>
      <c r="F180" s="34"/>
      <c r="G180" s="35"/>
      <c r="H180" s="36" t="str">
        <f t="shared" si="0"/>
        <v/>
      </c>
      <c r="I180" s="34"/>
      <c r="J180" s="35"/>
      <c r="K180" s="36" t="str">
        <f t="shared" si="1"/>
        <v/>
      </c>
      <c r="L180" s="34"/>
      <c r="M180" s="37" t="str">
        <f t="shared" si="2"/>
        <v xml:space="preserve"> </v>
      </c>
      <c r="N180" s="36" t="str">
        <f t="shared" si="3"/>
        <v xml:space="preserve"> </v>
      </c>
      <c r="O180" s="38" t="str">
        <f t="shared" si="4"/>
        <v xml:space="preserve"> </v>
      </c>
      <c r="P180" s="37" t="str">
        <f t="shared" si="5"/>
        <v xml:space="preserve"> </v>
      </c>
      <c r="Q180" s="36" t="str">
        <f t="shared" si="6"/>
        <v xml:space="preserve"> </v>
      </c>
      <c r="R180" s="29"/>
    </row>
    <row r="181" spans="1:18" ht="16.5" customHeight="1">
      <c r="A181" s="30"/>
      <c r="B181" s="31"/>
      <c r="C181" s="31"/>
      <c r="D181" s="31"/>
      <c r="E181" s="33"/>
      <c r="F181" s="34"/>
      <c r="G181" s="35"/>
      <c r="H181" s="36" t="str">
        <f t="shared" si="0"/>
        <v/>
      </c>
      <c r="I181" s="34"/>
      <c r="J181" s="35"/>
      <c r="K181" s="36" t="str">
        <f t="shared" si="1"/>
        <v/>
      </c>
      <c r="L181" s="34"/>
      <c r="M181" s="37" t="str">
        <f t="shared" si="2"/>
        <v xml:space="preserve"> </v>
      </c>
      <c r="N181" s="36" t="str">
        <f t="shared" si="3"/>
        <v xml:space="preserve"> </v>
      </c>
      <c r="O181" s="38" t="str">
        <f t="shared" si="4"/>
        <v xml:space="preserve"> </v>
      </c>
      <c r="P181" s="37" t="str">
        <f t="shared" si="5"/>
        <v xml:space="preserve"> </v>
      </c>
      <c r="Q181" s="36" t="str">
        <f t="shared" si="6"/>
        <v xml:space="preserve"> </v>
      </c>
      <c r="R181" s="29"/>
    </row>
    <row r="182" spans="1:18" ht="16.5" customHeight="1">
      <c r="A182" s="30"/>
      <c r="B182" s="31"/>
      <c r="C182" s="31"/>
      <c r="D182" s="31"/>
      <c r="E182" s="33"/>
      <c r="F182" s="34"/>
      <c r="G182" s="35"/>
      <c r="H182" s="36" t="str">
        <f t="shared" si="0"/>
        <v/>
      </c>
      <c r="I182" s="34"/>
      <c r="J182" s="35"/>
      <c r="K182" s="36" t="str">
        <f t="shared" si="1"/>
        <v/>
      </c>
      <c r="L182" s="34"/>
      <c r="M182" s="37" t="str">
        <f t="shared" si="2"/>
        <v xml:space="preserve"> </v>
      </c>
      <c r="N182" s="36" t="str">
        <f t="shared" si="3"/>
        <v xml:space="preserve"> </v>
      </c>
      <c r="O182" s="38" t="str">
        <f t="shared" si="4"/>
        <v xml:space="preserve"> </v>
      </c>
      <c r="P182" s="37" t="str">
        <f t="shared" si="5"/>
        <v xml:space="preserve"> </v>
      </c>
      <c r="Q182" s="36" t="str">
        <f t="shared" si="6"/>
        <v xml:space="preserve"> </v>
      </c>
      <c r="R182" s="29"/>
    </row>
    <row r="183" spans="1:18" ht="16.5" customHeight="1">
      <c r="A183" s="30"/>
      <c r="B183" s="31"/>
      <c r="C183" s="31"/>
      <c r="D183" s="31"/>
      <c r="E183" s="33"/>
      <c r="F183" s="34"/>
      <c r="G183" s="35"/>
      <c r="H183" s="36" t="str">
        <f t="shared" si="0"/>
        <v/>
      </c>
      <c r="I183" s="34"/>
      <c r="J183" s="35"/>
      <c r="K183" s="36" t="str">
        <f t="shared" si="1"/>
        <v/>
      </c>
      <c r="L183" s="34"/>
      <c r="M183" s="37" t="str">
        <f t="shared" si="2"/>
        <v xml:space="preserve"> </v>
      </c>
      <c r="N183" s="36" t="str">
        <f t="shared" si="3"/>
        <v xml:space="preserve"> </v>
      </c>
      <c r="O183" s="38" t="str">
        <f t="shared" si="4"/>
        <v xml:space="preserve"> </v>
      </c>
      <c r="P183" s="37" t="str">
        <f t="shared" si="5"/>
        <v xml:space="preserve"> </v>
      </c>
      <c r="Q183" s="36" t="str">
        <f t="shared" si="6"/>
        <v xml:space="preserve"> </v>
      </c>
      <c r="R183" s="29"/>
    </row>
    <row r="184" spans="1:18" ht="16.5" customHeight="1">
      <c r="A184" s="30"/>
      <c r="B184" s="31"/>
      <c r="C184" s="31"/>
      <c r="D184" s="31"/>
      <c r="E184" s="33"/>
      <c r="F184" s="34"/>
      <c r="G184" s="35"/>
      <c r="H184" s="36" t="str">
        <f t="shared" si="0"/>
        <v/>
      </c>
      <c r="I184" s="34"/>
      <c r="J184" s="35"/>
      <c r="K184" s="36" t="str">
        <f t="shared" si="1"/>
        <v/>
      </c>
      <c r="L184" s="34"/>
      <c r="M184" s="37" t="str">
        <f t="shared" si="2"/>
        <v xml:space="preserve"> </v>
      </c>
      <c r="N184" s="36" t="str">
        <f t="shared" si="3"/>
        <v xml:space="preserve"> </v>
      </c>
      <c r="O184" s="38" t="str">
        <f t="shared" si="4"/>
        <v xml:space="preserve"> </v>
      </c>
      <c r="P184" s="37" t="str">
        <f t="shared" si="5"/>
        <v xml:space="preserve"> </v>
      </c>
      <c r="Q184" s="36" t="str">
        <f t="shared" si="6"/>
        <v xml:space="preserve"> </v>
      </c>
      <c r="R184" s="29"/>
    </row>
    <row r="185" spans="1:18" ht="16.5" customHeight="1">
      <c r="A185" s="30"/>
      <c r="B185" s="31"/>
      <c r="C185" s="31"/>
      <c r="D185" s="31"/>
      <c r="E185" s="33"/>
      <c r="F185" s="34"/>
      <c r="G185" s="35"/>
      <c r="H185" s="36" t="str">
        <f t="shared" si="0"/>
        <v/>
      </c>
      <c r="I185" s="34"/>
      <c r="J185" s="35"/>
      <c r="K185" s="36" t="str">
        <f t="shared" si="1"/>
        <v/>
      </c>
      <c r="L185" s="34"/>
      <c r="M185" s="37" t="str">
        <f t="shared" si="2"/>
        <v xml:space="preserve"> </v>
      </c>
      <c r="N185" s="36" t="str">
        <f t="shared" si="3"/>
        <v xml:space="preserve"> </v>
      </c>
      <c r="O185" s="38" t="str">
        <f t="shared" si="4"/>
        <v xml:space="preserve"> </v>
      </c>
      <c r="P185" s="37" t="str">
        <f t="shared" si="5"/>
        <v xml:space="preserve"> </v>
      </c>
      <c r="Q185" s="36" t="str">
        <f t="shared" si="6"/>
        <v xml:space="preserve"> </v>
      </c>
      <c r="R185" s="29"/>
    </row>
    <row r="186" spans="1:18" ht="16.5" customHeight="1">
      <c r="A186" s="30"/>
      <c r="B186" s="31"/>
      <c r="C186" s="31"/>
      <c r="D186" s="31"/>
      <c r="E186" s="33"/>
      <c r="F186" s="34"/>
      <c r="G186" s="35"/>
      <c r="H186" s="36" t="str">
        <f t="shared" si="0"/>
        <v/>
      </c>
      <c r="I186" s="34"/>
      <c r="J186" s="35"/>
      <c r="K186" s="36" t="str">
        <f t="shared" si="1"/>
        <v/>
      </c>
      <c r="L186" s="34"/>
      <c r="M186" s="37" t="str">
        <f t="shared" si="2"/>
        <v xml:space="preserve"> </v>
      </c>
      <c r="N186" s="36" t="str">
        <f t="shared" si="3"/>
        <v xml:space="preserve"> </v>
      </c>
      <c r="O186" s="38" t="str">
        <f t="shared" si="4"/>
        <v xml:space="preserve"> </v>
      </c>
      <c r="P186" s="37" t="str">
        <f t="shared" si="5"/>
        <v xml:space="preserve"> </v>
      </c>
      <c r="Q186" s="36" t="str">
        <f t="shared" si="6"/>
        <v xml:space="preserve"> </v>
      </c>
      <c r="R186" s="29"/>
    </row>
    <row r="187" spans="1:18" ht="16.5" customHeight="1">
      <c r="A187" s="30"/>
      <c r="B187" s="31"/>
      <c r="C187" s="31"/>
      <c r="D187" s="31"/>
      <c r="E187" s="33"/>
      <c r="F187" s="34"/>
      <c r="G187" s="35"/>
      <c r="H187" s="36" t="str">
        <f t="shared" si="0"/>
        <v/>
      </c>
      <c r="I187" s="34"/>
      <c r="J187" s="35"/>
      <c r="K187" s="36" t="str">
        <f t="shared" si="1"/>
        <v/>
      </c>
      <c r="L187" s="34"/>
      <c r="M187" s="37" t="str">
        <f t="shared" si="2"/>
        <v xml:space="preserve"> </v>
      </c>
      <c r="N187" s="36" t="str">
        <f t="shared" si="3"/>
        <v xml:space="preserve"> </v>
      </c>
      <c r="O187" s="38" t="str">
        <f t="shared" si="4"/>
        <v xml:space="preserve"> </v>
      </c>
      <c r="P187" s="37" t="str">
        <f t="shared" si="5"/>
        <v xml:space="preserve"> </v>
      </c>
      <c r="Q187" s="36" t="str">
        <f t="shared" si="6"/>
        <v xml:space="preserve"> </v>
      </c>
      <c r="R187" s="29"/>
    </row>
    <row r="188" spans="1:18" ht="16.5" customHeight="1">
      <c r="A188" s="30"/>
      <c r="B188" s="31"/>
      <c r="C188" s="31"/>
      <c r="D188" s="31"/>
      <c r="E188" s="33"/>
      <c r="F188" s="34"/>
      <c r="G188" s="35"/>
      <c r="H188" s="36" t="str">
        <f t="shared" si="0"/>
        <v/>
      </c>
      <c r="I188" s="34"/>
      <c r="J188" s="35"/>
      <c r="K188" s="36" t="str">
        <f t="shared" si="1"/>
        <v/>
      </c>
      <c r="L188" s="34"/>
      <c r="M188" s="37" t="str">
        <f t="shared" si="2"/>
        <v xml:space="preserve"> </v>
      </c>
      <c r="N188" s="36" t="str">
        <f t="shared" si="3"/>
        <v xml:space="preserve"> </v>
      </c>
      <c r="O188" s="38" t="str">
        <f t="shared" si="4"/>
        <v xml:space="preserve"> </v>
      </c>
      <c r="P188" s="37" t="str">
        <f t="shared" si="5"/>
        <v xml:space="preserve"> </v>
      </c>
      <c r="Q188" s="36" t="str">
        <f t="shared" si="6"/>
        <v xml:space="preserve"> </v>
      </c>
      <c r="R188" s="29"/>
    </row>
    <row r="189" spans="1:18" ht="16.5" customHeight="1">
      <c r="A189" s="30"/>
      <c r="B189" s="31"/>
      <c r="C189" s="31"/>
      <c r="D189" s="31"/>
      <c r="E189" s="33"/>
      <c r="F189" s="34"/>
      <c r="G189" s="35"/>
      <c r="H189" s="36" t="str">
        <f t="shared" si="0"/>
        <v/>
      </c>
      <c r="I189" s="34"/>
      <c r="J189" s="35"/>
      <c r="K189" s="36" t="str">
        <f t="shared" si="1"/>
        <v/>
      </c>
      <c r="L189" s="34"/>
      <c r="M189" s="37" t="str">
        <f t="shared" si="2"/>
        <v xml:space="preserve"> </v>
      </c>
      <c r="N189" s="36" t="str">
        <f t="shared" si="3"/>
        <v xml:space="preserve"> </v>
      </c>
      <c r="O189" s="38" t="str">
        <f t="shared" si="4"/>
        <v xml:space="preserve"> </v>
      </c>
      <c r="P189" s="37" t="str">
        <f t="shared" si="5"/>
        <v xml:space="preserve"> </v>
      </c>
      <c r="Q189" s="36" t="str">
        <f t="shared" si="6"/>
        <v xml:space="preserve"> </v>
      </c>
      <c r="R189" s="29"/>
    </row>
    <row r="190" spans="1:18" ht="16.5" customHeight="1">
      <c r="A190" s="30"/>
      <c r="B190" s="31"/>
      <c r="C190" s="31"/>
      <c r="D190" s="31"/>
      <c r="E190" s="33"/>
      <c r="F190" s="34"/>
      <c r="G190" s="35"/>
      <c r="H190" s="36" t="str">
        <f t="shared" si="0"/>
        <v/>
      </c>
      <c r="I190" s="34"/>
      <c r="J190" s="35"/>
      <c r="K190" s="36" t="str">
        <f t="shared" si="1"/>
        <v/>
      </c>
      <c r="L190" s="34"/>
      <c r="M190" s="37" t="str">
        <f t="shared" si="2"/>
        <v xml:space="preserve"> </v>
      </c>
      <c r="N190" s="36" t="str">
        <f t="shared" si="3"/>
        <v xml:space="preserve"> </v>
      </c>
      <c r="O190" s="38" t="str">
        <f t="shared" si="4"/>
        <v xml:space="preserve"> </v>
      </c>
      <c r="P190" s="37" t="str">
        <f t="shared" si="5"/>
        <v xml:space="preserve"> </v>
      </c>
      <c r="Q190" s="36" t="str">
        <f t="shared" si="6"/>
        <v xml:space="preserve"> </v>
      </c>
      <c r="R190" s="29"/>
    </row>
    <row r="191" spans="1:18" ht="16.5" customHeight="1">
      <c r="A191" s="30"/>
      <c r="B191" s="31"/>
      <c r="C191" s="31"/>
      <c r="D191" s="31"/>
      <c r="E191" s="33"/>
      <c r="F191" s="34"/>
      <c r="G191" s="35"/>
      <c r="H191" s="36" t="str">
        <f t="shared" si="0"/>
        <v/>
      </c>
      <c r="I191" s="34"/>
      <c r="J191" s="35"/>
      <c r="K191" s="36" t="str">
        <f t="shared" si="1"/>
        <v/>
      </c>
      <c r="L191" s="34"/>
      <c r="M191" s="37" t="str">
        <f t="shared" si="2"/>
        <v xml:space="preserve"> </v>
      </c>
      <c r="N191" s="36" t="str">
        <f t="shared" si="3"/>
        <v xml:space="preserve"> </v>
      </c>
      <c r="O191" s="38" t="str">
        <f t="shared" si="4"/>
        <v xml:space="preserve"> </v>
      </c>
      <c r="P191" s="37" t="str">
        <f t="shared" si="5"/>
        <v xml:space="preserve"> </v>
      </c>
      <c r="Q191" s="36" t="str">
        <f t="shared" si="6"/>
        <v xml:space="preserve"> </v>
      </c>
      <c r="R191" s="29"/>
    </row>
    <row r="192" spans="1:18" ht="16.5" customHeight="1">
      <c r="A192" s="30"/>
      <c r="B192" s="31"/>
      <c r="C192" s="31"/>
      <c r="D192" s="31"/>
      <c r="E192" s="33"/>
      <c r="F192" s="34"/>
      <c r="G192" s="35"/>
      <c r="H192" s="36" t="str">
        <f t="shared" si="0"/>
        <v/>
      </c>
      <c r="I192" s="34"/>
      <c r="J192" s="35"/>
      <c r="K192" s="36" t="str">
        <f t="shared" si="1"/>
        <v/>
      </c>
      <c r="L192" s="34"/>
      <c r="M192" s="37" t="str">
        <f t="shared" si="2"/>
        <v xml:space="preserve"> </v>
      </c>
      <c r="N192" s="36" t="str">
        <f t="shared" si="3"/>
        <v xml:space="preserve"> </v>
      </c>
      <c r="O192" s="38" t="str">
        <f t="shared" si="4"/>
        <v xml:space="preserve"> </v>
      </c>
      <c r="P192" s="37" t="str">
        <f t="shared" si="5"/>
        <v xml:space="preserve"> </v>
      </c>
      <c r="Q192" s="36" t="str">
        <f t="shared" si="6"/>
        <v xml:space="preserve"> </v>
      </c>
      <c r="R192" s="29"/>
    </row>
    <row r="193" spans="1:18" ht="16.5" customHeight="1">
      <c r="A193" s="30"/>
      <c r="B193" s="31"/>
      <c r="C193" s="31"/>
      <c r="D193" s="31"/>
      <c r="E193" s="33"/>
      <c r="F193" s="34"/>
      <c r="G193" s="35"/>
      <c r="H193" s="36" t="str">
        <f t="shared" si="0"/>
        <v/>
      </c>
      <c r="I193" s="34"/>
      <c r="J193" s="35"/>
      <c r="K193" s="36" t="str">
        <f t="shared" si="1"/>
        <v/>
      </c>
      <c r="L193" s="34"/>
      <c r="M193" s="37" t="str">
        <f t="shared" si="2"/>
        <v xml:space="preserve"> </v>
      </c>
      <c r="N193" s="36" t="str">
        <f t="shared" si="3"/>
        <v xml:space="preserve"> </v>
      </c>
      <c r="O193" s="38" t="str">
        <f t="shared" si="4"/>
        <v xml:space="preserve"> </v>
      </c>
      <c r="P193" s="37" t="str">
        <f t="shared" si="5"/>
        <v xml:space="preserve"> </v>
      </c>
      <c r="Q193" s="36" t="str">
        <f t="shared" si="6"/>
        <v xml:space="preserve"> </v>
      </c>
      <c r="R193" s="29"/>
    </row>
    <row r="194" spans="1:18" ht="16.5" customHeight="1">
      <c r="A194" s="30"/>
      <c r="B194" s="31"/>
      <c r="C194" s="31"/>
      <c r="D194" s="31"/>
      <c r="E194" s="33"/>
      <c r="F194" s="34"/>
      <c r="G194" s="35"/>
      <c r="H194" s="36" t="str">
        <f t="shared" si="0"/>
        <v/>
      </c>
      <c r="I194" s="34"/>
      <c r="J194" s="35"/>
      <c r="K194" s="36" t="str">
        <f t="shared" si="1"/>
        <v/>
      </c>
      <c r="L194" s="34"/>
      <c r="M194" s="37" t="str">
        <f t="shared" si="2"/>
        <v xml:space="preserve"> </v>
      </c>
      <c r="N194" s="36" t="str">
        <f t="shared" si="3"/>
        <v xml:space="preserve"> </v>
      </c>
      <c r="O194" s="38" t="str">
        <f t="shared" si="4"/>
        <v xml:space="preserve"> </v>
      </c>
      <c r="P194" s="37" t="str">
        <f t="shared" si="5"/>
        <v xml:space="preserve"> </v>
      </c>
      <c r="Q194" s="36" t="str">
        <f t="shared" si="6"/>
        <v xml:space="preserve"> </v>
      </c>
      <c r="R194" s="29"/>
    </row>
    <row r="195" spans="1:18" ht="16.5" customHeight="1">
      <c r="A195" s="30"/>
      <c r="B195" s="31"/>
      <c r="C195" s="31"/>
      <c r="D195" s="31"/>
      <c r="E195" s="33"/>
      <c r="F195" s="34"/>
      <c r="G195" s="35"/>
      <c r="H195" s="36" t="str">
        <f t="shared" si="0"/>
        <v/>
      </c>
      <c r="I195" s="34"/>
      <c r="J195" s="35"/>
      <c r="K195" s="36" t="str">
        <f t="shared" si="1"/>
        <v/>
      </c>
      <c r="L195" s="34"/>
      <c r="M195" s="37" t="str">
        <f t="shared" si="2"/>
        <v xml:space="preserve"> </v>
      </c>
      <c r="N195" s="36" t="str">
        <f t="shared" si="3"/>
        <v xml:space="preserve"> </v>
      </c>
      <c r="O195" s="38" t="str">
        <f t="shared" si="4"/>
        <v xml:space="preserve"> </v>
      </c>
      <c r="P195" s="37" t="str">
        <f t="shared" si="5"/>
        <v xml:space="preserve"> </v>
      </c>
      <c r="Q195" s="36" t="str">
        <f t="shared" si="6"/>
        <v xml:space="preserve"> </v>
      </c>
      <c r="R195" s="29"/>
    </row>
    <row r="196" spans="1:18" ht="16.5" customHeight="1">
      <c r="A196" s="30"/>
      <c r="B196" s="31"/>
      <c r="C196" s="31"/>
      <c r="D196" s="31"/>
      <c r="E196" s="33"/>
      <c r="F196" s="34"/>
      <c r="G196" s="35"/>
      <c r="H196" s="36" t="str">
        <f t="shared" si="0"/>
        <v/>
      </c>
      <c r="I196" s="34"/>
      <c r="J196" s="35"/>
      <c r="K196" s="36" t="str">
        <f t="shared" si="1"/>
        <v/>
      </c>
      <c r="L196" s="34"/>
      <c r="M196" s="37" t="str">
        <f t="shared" si="2"/>
        <v xml:space="preserve"> </v>
      </c>
      <c r="N196" s="36" t="str">
        <f t="shared" si="3"/>
        <v xml:space="preserve"> </v>
      </c>
      <c r="O196" s="38" t="str">
        <f t="shared" si="4"/>
        <v xml:space="preserve"> </v>
      </c>
      <c r="P196" s="37" t="str">
        <f t="shared" si="5"/>
        <v xml:space="preserve"> </v>
      </c>
      <c r="Q196" s="36" t="str">
        <f t="shared" si="6"/>
        <v xml:space="preserve"> </v>
      </c>
      <c r="R196" s="29"/>
    </row>
    <row r="197" spans="1:18" ht="16.5" customHeight="1">
      <c r="A197" s="30"/>
      <c r="B197" s="31"/>
      <c r="C197" s="31"/>
      <c r="D197" s="31"/>
      <c r="E197" s="33"/>
      <c r="F197" s="34"/>
      <c r="G197" s="35"/>
      <c r="H197" s="36" t="str">
        <f t="shared" si="0"/>
        <v/>
      </c>
      <c r="I197" s="34"/>
      <c r="J197" s="35"/>
      <c r="K197" s="36" t="str">
        <f t="shared" si="1"/>
        <v/>
      </c>
      <c r="L197" s="34"/>
      <c r="M197" s="37" t="str">
        <f t="shared" si="2"/>
        <v xml:space="preserve"> </v>
      </c>
      <c r="N197" s="36" t="str">
        <f t="shared" si="3"/>
        <v xml:space="preserve"> </v>
      </c>
      <c r="O197" s="38" t="str">
        <f t="shared" si="4"/>
        <v xml:space="preserve"> </v>
      </c>
      <c r="P197" s="37" t="str">
        <f t="shared" si="5"/>
        <v xml:space="preserve"> </v>
      </c>
      <c r="Q197" s="36" t="str">
        <f t="shared" si="6"/>
        <v xml:space="preserve"> </v>
      </c>
      <c r="R197" s="29"/>
    </row>
    <row r="198" spans="1:18" ht="16.5" customHeight="1">
      <c r="A198" s="30"/>
      <c r="B198" s="31"/>
      <c r="C198" s="31"/>
      <c r="D198" s="31"/>
      <c r="E198" s="33"/>
      <c r="F198" s="34"/>
      <c r="G198" s="35"/>
      <c r="H198" s="36" t="str">
        <f t="shared" si="0"/>
        <v/>
      </c>
      <c r="I198" s="34"/>
      <c r="J198" s="35"/>
      <c r="K198" s="36" t="str">
        <f t="shared" si="1"/>
        <v/>
      </c>
      <c r="L198" s="34"/>
      <c r="M198" s="37" t="str">
        <f t="shared" si="2"/>
        <v xml:space="preserve"> </v>
      </c>
      <c r="N198" s="36" t="str">
        <f t="shared" si="3"/>
        <v xml:space="preserve"> </v>
      </c>
      <c r="O198" s="38" t="str">
        <f t="shared" si="4"/>
        <v xml:space="preserve"> </v>
      </c>
      <c r="P198" s="37" t="str">
        <f t="shared" si="5"/>
        <v xml:space="preserve"> </v>
      </c>
      <c r="Q198" s="36" t="str">
        <f t="shared" si="6"/>
        <v xml:space="preserve"> </v>
      </c>
      <c r="R198" s="29"/>
    </row>
    <row r="199" spans="1:18" ht="16.5" customHeight="1">
      <c r="A199" s="30"/>
      <c r="B199" s="31"/>
      <c r="C199" s="31"/>
      <c r="D199" s="31"/>
      <c r="E199" s="33"/>
      <c r="F199" s="34"/>
      <c r="G199" s="35"/>
      <c r="H199" s="36" t="str">
        <f t="shared" si="0"/>
        <v/>
      </c>
      <c r="I199" s="34"/>
      <c r="J199" s="35"/>
      <c r="K199" s="36" t="str">
        <f t="shared" si="1"/>
        <v/>
      </c>
      <c r="L199" s="34"/>
      <c r="M199" s="37" t="str">
        <f t="shared" si="2"/>
        <v xml:space="preserve"> </v>
      </c>
      <c r="N199" s="36" t="str">
        <f t="shared" si="3"/>
        <v xml:space="preserve"> </v>
      </c>
      <c r="O199" s="38" t="str">
        <f t="shared" si="4"/>
        <v xml:space="preserve"> </v>
      </c>
      <c r="P199" s="37" t="str">
        <f t="shared" si="5"/>
        <v xml:space="preserve"> </v>
      </c>
      <c r="Q199" s="36" t="str">
        <f t="shared" si="6"/>
        <v xml:space="preserve"> </v>
      </c>
      <c r="R199" s="29"/>
    </row>
    <row r="200" spans="1:18" ht="16.5" customHeight="1">
      <c r="A200" s="30"/>
      <c r="B200" s="31"/>
      <c r="C200" s="31"/>
      <c r="D200" s="31"/>
      <c r="E200" s="33"/>
      <c r="F200" s="34"/>
      <c r="G200" s="35"/>
      <c r="H200" s="36" t="str">
        <f t="shared" si="0"/>
        <v/>
      </c>
      <c r="I200" s="34"/>
      <c r="J200" s="35"/>
      <c r="K200" s="36" t="str">
        <f t="shared" si="1"/>
        <v/>
      </c>
      <c r="L200" s="34"/>
      <c r="M200" s="37" t="str">
        <f t="shared" si="2"/>
        <v xml:space="preserve"> </v>
      </c>
      <c r="N200" s="36" t="str">
        <f t="shared" si="3"/>
        <v xml:space="preserve"> </v>
      </c>
      <c r="O200" s="38" t="str">
        <f t="shared" si="4"/>
        <v xml:space="preserve"> </v>
      </c>
      <c r="P200" s="37" t="str">
        <f t="shared" si="5"/>
        <v xml:space="preserve"> </v>
      </c>
      <c r="Q200" s="36" t="str">
        <f t="shared" si="6"/>
        <v xml:space="preserve"> </v>
      </c>
      <c r="R200" s="29"/>
    </row>
    <row r="201" spans="1:18" ht="16.5" customHeight="1">
      <c r="A201" s="30"/>
      <c r="B201" s="31"/>
      <c r="C201" s="31"/>
      <c r="D201" s="31"/>
      <c r="E201" s="33"/>
      <c r="F201" s="34"/>
      <c r="G201" s="35"/>
      <c r="H201" s="36" t="str">
        <f t="shared" si="0"/>
        <v/>
      </c>
      <c r="I201" s="34"/>
      <c r="J201" s="35"/>
      <c r="K201" s="36" t="str">
        <f t="shared" si="1"/>
        <v/>
      </c>
      <c r="L201" s="34"/>
      <c r="M201" s="37" t="str">
        <f t="shared" si="2"/>
        <v xml:space="preserve"> </v>
      </c>
      <c r="N201" s="36" t="str">
        <f t="shared" si="3"/>
        <v xml:space="preserve"> </v>
      </c>
      <c r="O201" s="38" t="str">
        <f t="shared" si="4"/>
        <v xml:space="preserve"> </v>
      </c>
      <c r="P201" s="37" t="str">
        <f t="shared" si="5"/>
        <v xml:space="preserve"> </v>
      </c>
      <c r="Q201" s="36" t="str">
        <f t="shared" si="6"/>
        <v xml:space="preserve"> </v>
      </c>
      <c r="R201" s="29"/>
    </row>
    <row r="202" spans="1:18" ht="16.5" customHeight="1">
      <c r="A202" s="30"/>
      <c r="B202" s="31"/>
      <c r="C202" s="31"/>
      <c r="D202" s="31"/>
      <c r="E202" s="33"/>
      <c r="F202" s="34"/>
      <c r="G202" s="35"/>
      <c r="H202" s="36" t="str">
        <f t="shared" si="0"/>
        <v/>
      </c>
      <c r="I202" s="34"/>
      <c r="J202" s="35"/>
      <c r="K202" s="36" t="str">
        <f t="shared" si="1"/>
        <v/>
      </c>
      <c r="L202" s="34"/>
      <c r="M202" s="37" t="str">
        <f t="shared" si="2"/>
        <v xml:space="preserve"> </v>
      </c>
      <c r="N202" s="36" t="str">
        <f t="shared" si="3"/>
        <v xml:space="preserve"> </v>
      </c>
      <c r="O202" s="38" t="str">
        <f t="shared" si="4"/>
        <v xml:space="preserve"> </v>
      </c>
      <c r="P202" s="37" t="str">
        <f t="shared" si="5"/>
        <v xml:space="preserve"> </v>
      </c>
      <c r="Q202" s="36" t="str">
        <f t="shared" si="6"/>
        <v xml:space="preserve"> </v>
      </c>
      <c r="R202" s="29"/>
    </row>
    <row r="203" spans="1:18" ht="16.5" customHeight="1">
      <c r="A203" s="30"/>
      <c r="B203" s="31"/>
      <c r="C203" s="31"/>
      <c r="D203" s="31"/>
      <c r="E203" s="33"/>
      <c r="F203" s="34"/>
      <c r="G203" s="35"/>
      <c r="H203" s="36" t="str">
        <f t="shared" si="0"/>
        <v/>
      </c>
      <c r="I203" s="34"/>
      <c r="J203" s="35"/>
      <c r="K203" s="36" t="str">
        <f t="shared" si="1"/>
        <v/>
      </c>
      <c r="L203" s="34"/>
      <c r="M203" s="37" t="str">
        <f t="shared" si="2"/>
        <v xml:space="preserve"> </v>
      </c>
      <c r="N203" s="36" t="str">
        <f t="shared" si="3"/>
        <v xml:space="preserve"> </v>
      </c>
      <c r="O203" s="38" t="str">
        <f t="shared" si="4"/>
        <v xml:space="preserve"> </v>
      </c>
      <c r="P203" s="37" t="str">
        <f t="shared" si="5"/>
        <v xml:space="preserve"> </v>
      </c>
      <c r="Q203" s="36" t="str">
        <f t="shared" si="6"/>
        <v xml:space="preserve"> </v>
      </c>
      <c r="R203" s="29"/>
    </row>
    <row r="204" spans="1:18" ht="16.5" customHeight="1">
      <c r="A204" s="30"/>
      <c r="B204" s="31"/>
      <c r="C204" s="31"/>
      <c r="D204" s="31"/>
      <c r="E204" s="33"/>
      <c r="F204" s="34"/>
      <c r="G204" s="35"/>
      <c r="H204" s="36" t="str">
        <f t="shared" si="0"/>
        <v/>
      </c>
      <c r="I204" s="34"/>
      <c r="J204" s="35"/>
      <c r="K204" s="36" t="str">
        <f t="shared" si="1"/>
        <v/>
      </c>
      <c r="L204" s="34"/>
      <c r="M204" s="37" t="str">
        <f t="shared" si="2"/>
        <v xml:space="preserve"> </v>
      </c>
      <c r="N204" s="36" t="str">
        <f t="shared" si="3"/>
        <v xml:space="preserve"> </v>
      </c>
      <c r="O204" s="38" t="str">
        <f t="shared" si="4"/>
        <v xml:space="preserve"> </v>
      </c>
      <c r="P204" s="37" t="str">
        <f t="shared" si="5"/>
        <v xml:space="preserve"> </v>
      </c>
      <c r="Q204" s="36" t="str">
        <f t="shared" si="6"/>
        <v xml:space="preserve"> </v>
      </c>
      <c r="R204" s="29"/>
    </row>
    <row r="205" spans="1:18" ht="16.5" customHeight="1">
      <c r="A205" s="30"/>
      <c r="B205" s="31"/>
      <c r="C205" s="31"/>
      <c r="D205" s="31"/>
      <c r="E205" s="33"/>
      <c r="F205" s="34"/>
      <c r="G205" s="35"/>
      <c r="H205" s="36" t="str">
        <f t="shared" si="0"/>
        <v/>
      </c>
      <c r="I205" s="34"/>
      <c r="J205" s="35"/>
      <c r="K205" s="36" t="str">
        <f t="shared" si="1"/>
        <v/>
      </c>
      <c r="L205" s="34"/>
      <c r="M205" s="37" t="str">
        <f t="shared" si="2"/>
        <v xml:space="preserve"> </v>
      </c>
      <c r="N205" s="36" t="str">
        <f t="shared" si="3"/>
        <v xml:space="preserve"> </v>
      </c>
      <c r="O205" s="38" t="str">
        <f t="shared" si="4"/>
        <v xml:space="preserve"> </v>
      </c>
      <c r="P205" s="37" t="str">
        <f t="shared" si="5"/>
        <v xml:space="preserve"> </v>
      </c>
      <c r="Q205" s="36" t="str">
        <f t="shared" si="6"/>
        <v xml:space="preserve"> </v>
      </c>
      <c r="R205" s="29"/>
    </row>
    <row r="206" spans="1:18" ht="16.5" customHeight="1">
      <c r="A206" s="30"/>
      <c r="B206" s="31"/>
      <c r="C206" s="31"/>
      <c r="D206" s="31"/>
      <c r="E206" s="33"/>
      <c r="F206" s="34"/>
      <c r="G206" s="35"/>
      <c r="H206" s="36" t="str">
        <f t="shared" si="0"/>
        <v/>
      </c>
      <c r="I206" s="34"/>
      <c r="J206" s="35"/>
      <c r="K206" s="36" t="str">
        <f t="shared" si="1"/>
        <v/>
      </c>
      <c r="L206" s="34"/>
      <c r="M206" s="37" t="str">
        <f t="shared" si="2"/>
        <v xml:space="preserve"> </v>
      </c>
      <c r="N206" s="36" t="str">
        <f t="shared" si="3"/>
        <v xml:space="preserve"> </v>
      </c>
      <c r="O206" s="38" t="str">
        <f t="shared" si="4"/>
        <v xml:space="preserve"> </v>
      </c>
      <c r="P206" s="37" t="str">
        <f t="shared" si="5"/>
        <v xml:space="preserve"> </v>
      </c>
      <c r="Q206" s="36" t="str">
        <f t="shared" si="6"/>
        <v xml:space="preserve"> </v>
      </c>
      <c r="R206" s="29"/>
    </row>
    <row r="207" spans="1:18" ht="16.5" customHeight="1">
      <c r="A207" s="30"/>
      <c r="B207" s="31"/>
      <c r="C207" s="31"/>
      <c r="D207" s="31"/>
      <c r="E207" s="33"/>
      <c r="F207" s="34"/>
      <c r="G207" s="35"/>
      <c r="H207" s="36" t="str">
        <f t="shared" si="0"/>
        <v/>
      </c>
      <c r="I207" s="34"/>
      <c r="J207" s="35"/>
      <c r="K207" s="36" t="str">
        <f t="shared" si="1"/>
        <v/>
      </c>
      <c r="L207" s="34"/>
      <c r="M207" s="37" t="str">
        <f t="shared" si="2"/>
        <v xml:space="preserve"> </v>
      </c>
      <c r="N207" s="36" t="str">
        <f t="shared" si="3"/>
        <v xml:space="preserve"> </v>
      </c>
      <c r="O207" s="38" t="str">
        <f t="shared" si="4"/>
        <v xml:space="preserve"> </v>
      </c>
      <c r="P207" s="37" t="str">
        <f t="shared" si="5"/>
        <v xml:space="preserve"> </v>
      </c>
      <c r="Q207" s="36" t="str">
        <f t="shared" si="6"/>
        <v xml:space="preserve"> </v>
      </c>
      <c r="R207" s="29"/>
    </row>
    <row r="208" spans="1:18" ht="16.5" customHeight="1">
      <c r="A208" s="30"/>
      <c r="B208" s="31"/>
      <c r="C208" s="31"/>
      <c r="D208" s="31"/>
      <c r="E208" s="33"/>
      <c r="F208" s="34"/>
      <c r="G208" s="35"/>
      <c r="H208" s="36" t="str">
        <f t="shared" si="0"/>
        <v/>
      </c>
      <c r="I208" s="34"/>
      <c r="J208" s="35"/>
      <c r="K208" s="36" t="str">
        <f t="shared" si="1"/>
        <v/>
      </c>
      <c r="L208" s="34"/>
      <c r="M208" s="37" t="str">
        <f t="shared" si="2"/>
        <v xml:space="preserve"> </v>
      </c>
      <c r="N208" s="36" t="str">
        <f t="shared" si="3"/>
        <v xml:space="preserve"> </v>
      </c>
      <c r="O208" s="38" t="str">
        <f t="shared" si="4"/>
        <v xml:space="preserve"> </v>
      </c>
      <c r="P208" s="37" t="str">
        <f t="shared" si="5"/>
        <v xml:space="preserve"> </v>
      </c>
      <c r="Q208" s="36" t="str">
        <f t="shared" si="6"/>
        <v xml:space="preserve"> </v>
      </c>
      <c r="R208" s="29"/>
    </row>
    <row r="209" spans="1:18" ht="16.5" customHeight="1">
      <c r="A209" s="30"/>
      <c r="B209" s="31"/>
      <c r="C209" s="31"/>
      <c r="D209" s="31"/>
      <c r="E209" s="33"/>
      <c r="F209" s="34"/>
      <c r="G209" s="35"/>
      <c r="H209" s="36" t="str">
        <f t="shared" si="0"/>
        <v/>
      </c>
      <c r="I209" s="34"/>
      <c r="J209" s="35"/>
      <c r="K209" s="36" t="str">
        <f t="shared" si="1"/>
        <v/>
      </c>
      <c r="L209" s="34"/>
      <c r="M209" s="37" t="str">
        <f t="shared" si="2"/>
        <v xml:space="preserve"> </v>
      </c>
      <c r="N209" s="36" t="str">
        <f t="shared" si="3"/>
        <v xml:space="preserve"> </v>
      </c>
      <c r="O209" s="38" t="str">
        <f t="shared" si="4"/>
        <v xml:space="preserve"> </v>
      </c>
      <c r="P209" s="37" t="str">
        <f t="shared" si="5"/>
        <v xml:space="preserve"> </v>
      </c>
      <c r="Q209" s="36" t="str">
        <f t="shared" si="6"/>
        <v xml:space="preserve"> </v>
      </c>
      <c r="R209" s="29"/>
    </row>
    <row r="210" spans="1:18" ht="16.5" customHeight="1">
      <c r="A210" s="30"/>
      <c r="B210" s="31"/>
      <c r="C210" s="31"/>
      <c r="D210" s="31"/>
      <c r="E210" s="33"/>
      <c r="F210" s="34"/>
      <c r="G210" s="35"/>
      <c r="H210" s="36" t="str">
        <f t="shared" si="0"/>
        <v/>
      </c>
      <c r="I210" s="34"/>
      <c r="J210" s="35"/>
      <c r="K210" s="36" t="str">
        <f t="shared" si="1"/>
        <v/>
      </c>
      <c r="L210" s="34"/>
      <c r="M210" s="37" t="str">
        <f t="shared" si="2"/>
        <v xml:space="preserve"> </v>
      </c>
      <c r="N210" s="36" t="str">
        <f t="shared" si="3"/>
        <v xml:space="preserve"> </v>
      </c>
      <c r="O210" s="38" t="str">
        <f t="shared" si="4"/>
        <v xml:space="preserve"> </v>
      </c>
      <c r="P210" s="37" t="str">
        <f t="shared" si="5"/>
        <v xml:space="preserve"> </v>
      </c>
      <c r="Q210" s="36" t="str">
        <f t="shared" si="6"/>
        <v xml:space="preserve"> </v>
      </c>
      <c r="R210" s="29"/>
    </row>
    <row r="211" spans="1:18" ht="16.5" customHeight="1">
      <c r="A211" s="30"/>
      <c r="B211" s="31"/>
      <c r="C211" s="31"/>
      <c r="D211" s="31"/>
      <c r="E211" s="33"/>
      <c r="F211" s="34"/>
      <c r="G211" s="35"/>
      <c r="H211" s="36" t="str">
        <f t="shared" si="0"/>
        <v/>
      </c>
      <c r="I211" s="34"/>
      <c r="J211" s="35"/>
      <c r="K211" s="36" t="str">
        <f t="shared" si="1"/>
        <v/>
      </c>
      <c r="L211" s="34"/>
      <c r="M211" s="37" t="str">
        <f t="shared" si="2"/>
        <v xml:space="preserve"> </v>
      </c>
      <c r="N211" s="36" t="str">
        <f t="shared" si="3"/>
        <v xml:space="preserve"> </v>
      </c>
      <c r="O211" s="38" t="str">
        <f t="shared" si="4"/>
        <v xml:space="preserve"> </v>
      </c>
      <c r="P211" s="37" t="str">
        <f t="shared" si="5"/>
        <v xml:space="preserve"> </v>
      </c>
      <c r="Q211" s="36" t="str">
        <f t="shared" si="6"/>
        <v xml:space="preserve"> </v>
      </c>
      <c r="R211" s="29"/>
    </row>
    <row r="212" spans="1:18" ht="16.5" customHeight="1">
      <c r="A212" s="30"/>
      <c r="B212" s="31"/>
      <c r="C212" s="31"/>
      <c r="D212" s="31"/>
      <c r="E212" s="33"/>
      <c r="F212" s="34"/>
      <c r="G212" s="35"/>
      <c r="H212" s="36" t="str">
        <f t="shared" si="0"/>
        <v/>
      </c>
      <c r="I212" s="34"/>
      <c r="J212" s="35"/>
      <c r="K212" s="36" t="str">
        <f t="shared" si="1"/>
        <v/>
      </c>
      <c r="L212" s="34"/>
      <c r="M212" s="37" t="str">
        <f t="shared" si="2"/>
        <v xml:space="preserve"> </v>
      </c>
      <c r="N212" s="36" t="str">
        <f t="shared" si="3"/>
        <v xml:space="preserve"> </v>
      </c>
      <c r="O212" s="38" t="str">
        <f t="shared" si="4"/>
        <v xml:space="preserve"> </v>
      </c>
      <c r="P212" s="37" t="str">
        <f t="shared" si="5"/>
        <v xml:space="preserve"> </v>
      </c>
      <c r="Q212" s="36" t="str">
        <f t="shared" si="6"/>
        <v xml:space="preserve"> </v>
      </c>
      <c r="R212" s="29"/>
    </row>
    <row r="213" spans="1:18" ht="16.5" customHeight="1">
      <c r="A213" s="30"/>
      <c r="B213" s="31"/>
      <c r="C213" s="31"/>
      <c r="D213" s="31"/>
      <c r="E213" s="33"/>
      <c r="F213" s="34"/>
      <c r="G213" s="35"/>
      <c r="H213" s="36" t="str">
        <f t="shared" si="0"/>
        <v/>
      </c>
      <c r="I213" s="34"/>
      <c r="J213" s="35"/>
      <c r="K213" s="36" t="str">
        <f t="shared" si="1"/>
        <v/>
      </c>
      <c r="L213" s="34"/>
      <c r="M213" s="37" t="str">
        <f t="shared" si="2"/>
        <v xml:space="preserve"> </v>
      </c>
      <c r="N213" s="36" t="str">
        <f t="shared" si="3"/>
        <v xml:space="preserve"> </v>
      </c>
      <c r="O213" s="38" t="str">
        <f t="shared" si="4"/>
        <v xml:space="preserve"> </v>
      </c>
      <c r="P213" s="37" t="str">
        <f t="shared" si="5"/>
        <v xml:space="preserve"> </v>
      </c>
      <c r="Q213" s="36" t="str">
        <f t="shared" si="6"/>
        <v xml:space="preserve"> </v>
      </c>
      <c r="R213" s="29"/>
    </row>
    <row r="214" spans="1:18" ht="16.5" customHeight="1">
      <c r="A214" s="30"/>
      <c r="B214" s="31"/>
      <c r="C214" s="31"/>
      <c r="D214" s="31"/>
      <c r="E214" s="33"/>
      <c r="F214" s="34"/>
      <c r="G214" s="35"/>
      <c r="H214" s="36" t="str">
        <f t="shared" si="0"/>
        <v/>
      </c>
      <c r="I214" s="34"/>
      <c r="J214" s="35"/>
      <c r="K214" s="36" t="str">
        <f t="shared" si="1"/>
        <v/>
      </c>
      <c r="L214" s="34"/>
      <c r="M214" s="37" t="str">
        <f t="shared" si="2"/>
        <v xml:space="preserve"> </v>
      </c>
      <c r="N214" s="36" t="str">
        <f t="shared" si="3"/>
        <v xml:space="preserve"> </v>
      </c>
      <c r="O214" s="38" t="str">
        <f t="shared" si="4"/>
        <v xml:space="preserve"> </v>
      </c>
      <c r="P214" s="37" t="str">
        <f t="shared" si="5"/>
        <v xml:space="preserve"> </v>
      </c>
      <c r="Q214" s="36" t="str">
        <f t="shared" si="6"/>
        <v xml:space="preserve"> </v>
      </c>
      <c r="R214" s="29"/>
    </row>
    <row r="215" spans="1:18" ht="16.5" customHeight="1">
      <c r="A215" s="30"/>
      <c r="B215" s="31"/>
      <c r="C215" s="31"/>
      <c r="D215" s="31"/>
      <c r="E215" s="33"/>
      <c r="F215" s="34"/>
      <c r="G215" s="35"/>
      <c r="H215" s="36" t="str">
        <f t="shared" si="0"/>
        <v/>
      </c>
      <c r="I215" s="34"/>
      <c r="J215" s="35"/>
      <c r="K215" s="36" t="str">
        <f t="shared" si="1"/>
        <v/>
      </c>
      <c r="L215" s="34"/>
      <c r="M215" s="37" t="str">
        <f t="shared" si="2"/>
        <v xml:space="preserve"> </v>
      </c>
      <c r="N215" s="36" t="str">
        <f t="shared" si="3"/>
        <v xml:space="preserve"> </v>
      </c>
      <c r="O215" s="38" t="str">
        <f t="shared" si="4"/>
        <v xml:space="preserve"> </v>
      </c>
      <c r="P215" s="37" t="str">
        <f t="shared" si="5"/>
        <v xml:space="preserve"> </v>
      </c>
      <c r="Q215" s="36" t="str">
        <f t="shared" si="6"/>
        <v xml:space="preserve"> </v>
      </c>
      <c r="R215" s="29"/>
    </row>
    <row r="216" spans="1:18" ht="16.5" customHeight="1">
      <c r="A216" s="30"/>
      <c r="B216" s="31"/>
      <c r="C216" s="31"/>
      <c r="D216" s="31"/>
      <c r="E216" s="33"/>
      <c r="F216" s="34"/>
      <c r="G216" s="35"/>
      <c r="H216" s="36" t="str">
        <f t="shared" si="0"/>
        <v/>
      </c>
      <c r="I216" s="34"/>
      <c r="J216" s="35"/>
      <c r="K216" s="36" t="str">
        <f t="shared" si="1"/>
        <v/>
      </c>
      <c r="L216" s="34"/>
      <c r="M216" s="37" t="str">
        <f t="shared" si="2"/>
        <v xml:space="preserve"> </v>
      </c>
      <c r="N216" s="36" t="str">
        <f t="shared" si="3"/>
        <v xml:space="preserve"> </v>
      </c>
      <c r="O216" s="38" t="str">
        <f t="shared" si="4"/>
        <v xml:space="preserve"> </v>
      </c>
      <c r="P216" s="37" t="str">
        <f t="shared" si="5"/>
        <v xml:space="preserve"> </v>
      </c>
      <c r="Q216" s="36" t="str">
        <f t="shared" si="6"/>
        <v xml:space="preserve"> </v>
      </c>
      <c r="R216" s="29"/>
    </row>
    <row r="217" spans="1:18" ht="16.5" customHeight="1">
      <c r="A217" s="30"/>
      <c r="B217" s="31"/>
      <c r="C217" s="31"/>
      <c r="D217" s="31"/>
      <c r="E217" s="33"/>
      <c r="F217" s="34"/>
      <c r="G217" s="35"/>
      <c r="H217" s="36" t="str">
        <f t="shared" si="0"/>
        <v/>
      </c>
      <c r="I217" s="34"/>
      <c r="J217" s="35"/>
      <c r="K217" s="36" t="str">
        <f t="shared" si="1"/>
        <v/>
      </c>
      <c r="L217" s="34"/>
      <c r="M217" s="37" t="str">
        <f t="shared" si="2"/>
        <v xml:space="preserve"> </v>
      </c>
      <c r="N217" s="36" t="str">
        <f t="shared" si="3"/>
        <v xml:space="preserve"> </v>
      </c>
      <c r="O217" s="38" t="str">
        <f t="shared" si="4"/>
        <v xml:space="preserve"> </v>
      </c>
      <c r="P217" s="37" t="str">
        <f t="shared" si="5"/>
        <v xml:space="preserve"> </v>
      </c>
      <c r="Q217" s="36" t="str">
        <f t="shared" si="6"/>
        <v xml:space="preserve"> </v>
      </c>
      <c r="R217" s="29"/>
    </row>
    <row r="218" spans="1:18" ht="16.5" customHeight="1">
      <c r="A218" s="30"/>
      <c r="B218" s="31"/>
      <c r="C218" s="31"/>
      <c r="D218" s="31"/>
      <c r="E218" s="33"/>
      <c r="F218" s="34"/>
      <c r="G218" s="35"/>
      <c r="H218" s="36" t="str">
        <f t="shared" si="0"/>
        <v/>
      </c>
      <c r="I218" s="34"/>
      <c r="J218" s="35"/>
      <c r="K218" s="36" t="str">
        <f t="shared" si="1"/>
        <v/>
      </c>
      <c r="L218" s="34"/>
      <c r="M218" s="37" t="str">
        <f t="shared" si="2"/>
        <v xml:space="preserve"> </v>
      </c>
      <c r="N218" s="36" t="str">
        <f t="shared" si="3"/>
        <v xml:space="preserve"> </v>
      </c>
      <c r="O218" s="38" t="str">
        <f t="shared" si="4"/>
        <v xml:space="preserve"> </v>
      </c>
      <c r="P218" s="37" t="str">
        <f t="shared" si="5"/>
        <v xml:space="preserve"> </v>
      </c>
      <c r="Q218" s="36" t="str">
        <f t="shared" si="6"/>
        <v xml:space="preserve"> </v>
      </c>
      <c r="R218" s="29"/>
    </row>
    <row r="219" spans="1:18" ht="16.5" customHeight="1">
      <c r="A219" s="30"/>
      <c r="B219" s="31"/>
      <c r="C219" s="31"/>
      <c r="D219" s="31"/>
      <c r="E219" s="33"/>
      <c r="F219" s="34"/>
      <c r="G219" s="35"/>
      <c r="H219" s="36" t="str">
        <f t="shared" si="0"/>
        <v/>
      </c>
      <c r="I219" s="34"/>
      <c r="J219" s="35"/>
      <c r="K219" s="36" t="str">
        <f t="shared" si="1"/>
        <v/>
      </c>
      <c r="L219" s="34"/>
      <c r="M219" s="37" t="str">
        <f t="shared" si="2"/>
        <v xml:space="preserve"> </v>
      </c>
      <c r="N219" s="36" t="str">
        <f t="shared" si="3"/>
        <v xml:space="preserve"> </v>
      </c>
      <c r="O219" s="38" t="str">
        <f t="shared" si="4"/>
        <v xml:space="preserve"> </v>
      </c>
      <c r="P219" s="37" t="str">
        <f t="shared" si="5"/>
        <v xml:space="preserve"> </v>
      </c>
      <c r="Q219" s="36" t="str">
        <f t="shared" si="6"/>
        <v xml:space="preserve"> </v>
      </c>
      <c r="R219" s="29"/>
    </row>
    <row r="220" spans="1:18" ht="16.5" customHeight="1">
      <c r="A220" s="30"/>
      <c r="B220" s="31"/>
      <c r="C220" s="31"/>
      <c r="D220" s="31"/>
      <c r="E220" s="33"/>
      <c r="F220" s="34"/>
      <c r="G220" s="35"/>
      <c r="H220" s="36" t="str">
        <f t="shared" si="0"/>
        <v/>
      </c>
      <c r="I220" s="34"/>
      <c r="J220" s="35"/>
      <c r="K220" s="36" t="str">
        <f t="shared" si="1"/>
        <v/>
      </c>
      <c r="L220" s="34"/>
      <c r="M220" s="37" t="str">
        <f t="shared" si="2"/>
        <v xml:space="preserve"> </v>
      </c>
      <c r="N220" s="36" t="str">
        <f t="shared" si="3"/>
        <v xml:space="preserve"> </v>
      </c>
      <c r="O220" s="38" t="str">
        <f t="shared" si="4"/>
        <v xml:space="preserve"> </v>
      </c>
      <c r="P220" s="37" t="str">
        <f t="shared" si="5"/>
        <v xml:space="preserve"> </v>
      </c>
      <c r="Q220" s="36" t="str">
        <f t="shared" si="6"/>
        <v xml:space="preserve"> </v>
      </c>
      <c r="R220" s="29"/>
    </row>
    <row r="221" spans="1:18" ht="16.5" customHeight="1">
      <c r="A221" s="30"/>
      <c r="B221" s="31"/>
      <c r="C221" s="31"/>
      <c r="D221" s="31"/>
      <c r="E221" s="33"/>
      <c r="F221" s="34"/>
      <c r="G221" s="35"/>
      <c r="H221" s="36" t="str">
        <f t="shared" si="0"/>
        <v/>
      </c>
      <c r="I221" s="34"/>
      <c r="J221" s="35"/>
      <c r="K221" s="36" t="str">
        <f t="shared" si="1"/>
        <v/>
      </c>
      <c r="L221" s="34"/>
      <c r="M221" s="37" t="str">
        <f t="shared" si="2"/>
        <v xml:space="preserve"> </v>
      </c>
      <c r="N221" s="36" t="str">
        <f t="shared" si="3"/>
        <v xml:space="preserve"> </v>
      </c>
      <c r="O221" s="38" t="str">
        <f t="shared" si="4"/>
        <v xml:space="preserve"> </v>
      </c>
      <c r="P221" s="37" t="str">
        <f t="shared" si="5"/>
        <v xml:space="preserve"> </v>
      </c>
      <c r="Q221" s="36" t="str">
        <f t="shared" si="6"/>
        <v xml:space="preserve"> </v>
      </c>
      <c r="R221" s="29"/>
    </row>
    <row r="222" spans="1:18" ht="16.5" customHeight="1">
      <c r="A222" s="30"/>
      <c r="B222" s="31"/>
      <c r="C222" s="31"/>
      <c r="D222" s="31"/>
      <c r="E222" s="33"/>
      <c r="F222" s="34"/>
      <c r="G222" s="35"/>
      <c r="H222" s="36" t="str">
        <f t="shared" si="0"/>
        <v/>
      </c>
      <c r="I222" s="34"/>
      <c r="J222" s="35"/>
      <c r="K222" s="36" t="str">
        <f t="shared" si="1"/>
        <v/>
      </c>
      <c r="L222" s="34"/>
      <c r="M222" s="37" t="str">
        <f t="shared" si="2"/>
        <v xml:space="preserve"> </v>
      </c>
      <c r="N222" s="36" t="str">
        <f t="shared" si="3"/>
        <v xml:space="preserve"> </v>
      </c>
      <c r="O222" s="38" t="str">
        <f t="shared" si="4"/>
        <v xml:space="preserve"> </v>
      </c>
      <c r="P222" s="37" t="str">
        <f t="shared" si="5"/>
        <v xml:space="preserve"> </v>
      </c>
      <c r="Q222" s="36" t="str">
        <f t="shared" si="6"/>
        <v xml:space="preserve"> </v>
      </c>
      <c r="R222" s="29"/>
    </row>
    <row r="223" spans="1:18" ht="16.5" customHeight="1">
      <c r="A223" s="30"/>
      <c r="B223" s="31"/>
      <c r="C223" s="31"/>
      <c r="D223" s="31"/>
      <c r="E223" s="33"/>
      <c r="F223" s="34"/>
      <c r="G223" s="35"/>
      <c r="H223" s="36" t="str">
        <f t="shared" si="0"/>
        <v/>
      </c>
      <c r="I223" s="34"/>
      <c r="J223" s="35"/>
      <c r="K223" s="36" t="str">
        <f t="shared" si="1"/>
        <v/>
      </c>
      <c r="L223" s="34"/>
      <c r="M223" s="37" t="str">
        <f t="shared" si="2"/>
        <v xml:space="preserve"> </v>
      </c>
      <c r="N223" s="36" t="str">
        <f t="shared" si="3"/>
        <v xml:space="preserve"> </v>
      </c>
      <c r="O223" s="38" t="str">
        <f t="shared" si="4"/>
        <v xml:space="preserve"> </v>
      </c>
      <c r="P223" s="37" t="str">
        <f t="shared" si="5"/>
        <v xml:space="preserve"> </v>
      </c>
      <c r="Q223" s="36" t="str">
        <f t="shared" si="6"/>
        <v xml:space="preserve"> </v>
      </c>
      <c r="R223" s="29"/>
    </row>
    <row r="224" spans="1:18" ht="16.5" customHeight="1">
      <c r="A224" s="30"/>
      <c r="B224" s="31"/>
      <c r="C224" s="31"/>
      <c r="D224" s="31"/>
      <c r="E224" s="33"/>
      <c r="F224" s="34"/>
      <c r="G224" s="35"/>
      <c r="H224" s="36" t="str">
        <f t="shared" si="0"/>
        <v/>
      </c>
      <c r="I224" s="34"/>
      <c r="J224" s="35"/>
      <c r="K224" s="36" t="str">
        <f t="shared" si="1"/>
        <v/>
      </c>
      <c r="L224" s="34"/>
      <c r="M224" s="37" t="str">
        <f t="shared" si="2"/>
        <v xml:space="preserve"> </v>
      </c>
      <c r="N224" s="36" t="str">
        <f t="shared" si="3"/>
        <v xml:space="preserve"> </v>
      </c>
      <c r="O224" s="38" t="str">
        <f t="shared" si="4"/>
        <v xml:space="preserve"> </v>
      </c>
      <c r="P224" s="37" t="str">
        <f t="shared" si="5"/>
        <v xml:space="preserve"> </v>
      </c>
      <c r="Q224" s="36" t="str">
        <f t="shared" si="6"/>
        <v xml:space="preserve"> </v>
      </c>
      <c r="R224" s="29"/>
    </row>
    <row r="225" spans="1:18" ht="16.5" customHeight="1">
      <c r="A225" s="30"/>
      <c r="B225" s="31"/>
      <c r="C225" s="31"/>
      <c r="D225" s="31"/>
      <c r="E225" s="33"/>
      <c r="F225" s="34"/>
      <c r="G225" s="35"/>
      <c r="H225" s="36" t="str">
        <f t="shared" si="0"/>
        <v/>
      </c>
      <c r="I225" s="34"/>
      <c r="J225" s="35"/>
      <c r="K225" s="36" t="str">
        <f t="shared" si="1"/>
        <v/>
      </c>
      <c r="L225" s="34"/>
      <c r="M225" s="37" t="str">
        <f t="shared" si="2"/>
        <v xml:space="preserve"> </v>
      </c>
      <c r="N225" s="36" t="str">
        <f t="shared" si="3"/>
        <v xml:space="preserve"> </v>
      </c>
      <c r="O225" s="38" t="str">
        <f t="shared" si="4"/>
        <v xml:space="preserve"> </v>
      </c>
      <c r="P225" s="37" t="str">
        <f t="shared" si="5"/>
        <v xml:space="preserve"> </v>
      </c>
      <c r="Q225" s="36" t="str">
        <f t="shared" si="6"/>
        <v xml:space="preserve"> </v>
      </c>
      <c r="R225" s="29"/>
    </row>
    <row r="226" spans="1:18" ht="16.5" customHeight="1">
      <c r="A226" s="30"/>
      <c r="B226" s="31"/>
      <c r="C226" s="31"/>
      <c r="D226" s="31"/>
      <c r="E226" s="33"/>
      <c r="F226" s="34"/>
      <c r="G226" s="35"/>
      <c r="H226" s="36" t="str">
        <f t="shared" si="0"/>
        <v/>
      </c>
      <c r="I226" s="34"/>
      <c r="J226" s="35"/>
      <c r="K226" s="36" t="str">
        <f t="shared" si="1"/>
        <v/>
      </c>
      <c r="L226" s="34"/>
      <c r="M226" s="37" t="str">
        <f t="shared" si="2"/>
        <v xml:space="preserve"> </v>
      </c>
      <c r="N226" s="36" t="str">
        <f t="shared" si="3"/>
        <v xml:space="preserve"> </v>
      </c>
      <c r="O226" s="38" t="str">
        <f t="shared" si="4"/>
        <v xml:space="preserve"> </v>
      </c>
      <c r="P226" s="37" t="str">
        <f t="shared" si="5"/>
        <v xml:space="preserve"> </v>
      </c>
      <c r="Q226" s="36" t="str">
        <f t="shared" si="6"/>
        <v xml:space="preserve"> </v>
      </c>
      <c r="R226" s="29"/>
    </row>
    <row r="227" spans="1:18" ht="16.5" customHeight="1">
      <c r="A227" s="30"/>
      <c r="B227" s="31"/>
      <c r="C227" s="31"/>
      <c r="D227" s="31"/>
      <c r="E227" s="33"/>
      <c r="F227" s="34"/>
      <c r="G227" s="35"/>
      <c r="H227" s="36" t="str">
        <f t="shared" si="0"/>
        <v/>
      </c>
      <c r="I227" s="34"/>
      <c r="J227" s="35"/>
      <c r="K227" s="36" t="str">
        <f t="shared" si="1"/>
        <v/>
      </c>
      <c r="L227" s="34"/>
      <c r="M227" s="37" t="str">
        <f t="shared" si="2"/>
        <v xml:space="preserve"> </v>
      </c>
      <c r="N227" s="36" t="str">
        <f t="shared" si="3"/>
        <v xml:space="preserve"> </v>
      </c>
      <c r="O227" s="38" t="str">
        <f t="shared" si="4"/>
        <v xml:space="preserve"> </v>
      </c>
      <c r="P227" s="37" t="str">
        <f t="shared" si="5"/>
        <v xml:space="preserve"> </v>
      </c>
      <c r="Q227" s="36" t="str">
        <f t="shared" si="6"/>
        <v xml:space="preserve"> </v>
      </c>
      <c r="R227" s="29"/>
    </row>
    <row r="228" spans="1:18" ht="16.5" customHeight="1">
      <c r="A228" s="30"/>
      <c r="B228" s="31"/>
      <c r="C228" s="31"/>
      <c r="D228" s="31"/>
      <c r="E228" s="33"/>
      <c r="F228" s="34"/>
      <c r="G228" s="35"/>
      <c r="H228" s="36" t="str">
        <f t="shared" si="0"/>
        <v/>
      </c>
      <c r="I228" s="34"/>
      <c r="J228" s="35"/>
      <c r="K228" s="36" t="str">
        <f t="shared" si="1"/>
        <v/>
      </c>
      <c r="L228" s="34"/>
      <c r="M228" s="37" t="str">
        <f t="shared" si="2"/>
        <v xml:space="preserve"> </v>
      </c>
      <c r="N228" s="36" t="str">
        <f t="shared" si="3"/>
        <v xml:space="preserve"> </v>
      </c>
      <c r="O228" s="38" t="str">
        <f t="shared" si="4"/>
        <v xml:space="preserve"> </v>
      </c>
      <c r="P228" s="37" t="str">
        <f t="shared" si="5"/>
        <v xml:space="preserve"> </v>
      </c>
      <c r="Q228" s="36" t="str">
        <f t="shared" si="6"/>
        <v xml:space="preserve"> </v>
      </c>
      <c r="R228" s="29"/>
    </row>
    <row r="229" spans="1:18" ht="16.5" customHeight="1">
      <c r="A229" s="30"/>
      <c r="B229" s="31"/>
      <c r="C229" s="31"/>
      <c r="D229" s="31"/>
      <c r="E229" s="33"/>
      <c r="F229" s="34"/>
      <c r="G229" s="35"/>
      <c r="H229" s="36" t="str">
        <f t="shared" si="0"/>
        <v/>
      </c>
      <c r="I229" s="34"/>
      <c r="J229" s="35"/>
      <c r="K229" s="36" t="str">
        <f t="shared" si="1"/>
        <v/>
      </c>
      <c r="L229" s="34"/>
      <c r="M229" s="37" t="str">
        <f t="shared" si="2"/>
        <v xml:space="preserve"> </v>
      </c>
      <c r="N229" s="36" t="str">
        <f t="shared" si="3"/>
        <v xml:space="preserve"> </v>
      </c>
      <c r="O229" s="38" t="str">
        <f t="shared" si="4"/>
        <v xml:space="preserve"> </v>
      </c>
      <c r="P229" s="37" t="str">
        <f t="shared" si="5"/>
        <v xml:space="preserve"> </v>
      </c>
      <c r="Q229" s="36" t="str">
        <f t="shared" si="6"/>
        <v xml:space="preserve"> </v>
      </c>
      <c r="R229" s="29"/>
    </row>
    <row r="230" spans="1:18" ht="16.5" customHeight="1">
      <c r="A230" s="30"/>
      <c r="B230" s="31"/>
      <c r="C230" s="31"/>
      <c r="D230" s="31"/>
      <c r="E230" s="33"/>
      <c r="F230" s="34"/>
      <c r="G230" s="35"/>
      <c r="H230" s="36" t="str">
        <f t="shared" si="0"/>
        <v/>
      </c>
      <c r="I230" s="34"/>
      <c r="J230" s="35"/>
      <c r="K230" s="36" t="str">
        <f t="shared" si="1"/>
        <v/>
      </c>
      <c r="L230" s="34"/>
      <c r="M230" s="37" t="str">
        <f t="shared" si="2"/>
        <v xml:space="preserve"> </v>
      </c>
      <c r="N230" s="36" t="str">
        <f t="shared" si="3"/>
        <v xml:space="preserve"> </v>
      </c>
      <c r="O230" s="38" t="str">
        <f t="shared" si="4"/>
        <v xml:space="preserve"> </v>
      </c>
      <c r="P230" s="37" t="str">
        <f t="shared" si="5"/>
        <v xml:space="preserve"> </v>
      </c>
      <c r="Q230" s="36" t="str">
        <f t="shared" si="6"/>
        <v xml:space="preserve"> </v>
      </c>
      <c r="R230" s="29"/>
    </row>
    <row r="231" spans="1:18" ht="16.5" customHeight="1">
      <c r="A231" s="30"/>
      <c r="B231" s="31"/>
      <c r="C231" s="31"/>
      <c r="D231" s="31"/>
      <c r="E231" s="33"/>
      <c r="F231" s="34"/>
      <c r="G231" s="35"/>
      <c r="H231" s="36" t="str">
        <f t="shared" si="0"/>
        <v/>
      </c>
      <c r="I231" s="34"/>
      <c r="J231" s="35"/>
      <c r="K231" s="36" t="str">
        <f t="shared" si="1"/>
        <v/>
      </c>
      <c r="L231" s="34"/>
      <c r="M231" s="37" t="str">
        <f t="shared" si="2"/>
        <v xml:space="preserve"> </v>
      </c>
      <c r="N231" s="36" t="str">
        <f t="shared" si="3"/>
        <v xml:space="preserve"> </v>
      </c>
      <c r="O231" s="38" t="str">
        <f t="shared" si="4"/>
        <v xml:space="preserve"> </v>
      </c>
      <c r="P231" s="37" t="str">
        <f t="shared" si="5"/>
        <v xml:space="preserve"> </v>
      </c>
      <c r="Q231" s="36" t="str">
        <f t="shared" si="6"/>
        <v xml:space="preserve"> </v>
      </c>
      <c r="R231" s="29"/>
    </row>
    <row r="232" spans="1:18" ht="16.5" customHeight="1">
      <c r="A232" s="30"/>
      <c r="B232" s="31"/>
      <c r="C232" s="31"/>
      <c r="D232" s="31"/>
      <c r="E232" s="33"/>
      <c r="F232" s="34"/>
      <c r="G232" s="35"/>
      <c r="H232" s="36" t="str">
        <f t="shared" si="0"/>
        <v/>
      </c>
      <c r="I232" s="34"/>
      <c r="J232" s="35"/>
      <c r="K232" s="36" t="str">
        <f t="shared" si="1"/>
        <v/>
      </c>
      <c r="L232" s="34"/>
      <c r="M232" s="37" t="str">
        <f t="shared" si="2"/>
        <v xml:space="preserve"> </v>
      </c>
      <c r="N232" s="36" t="str">
        <f t="shared" si="3"/>
        <v xml:space="preserve"> </v>
      </c>
      <c r="O232" s="38" t="str">
        <f t="shared" si="4"/>
        <v xml:space="preserve"> </v>
      </c>
      <c r="P232" s="37" t="str">
        <f t="shared" si="5"/>
        <v xml:space="preserve"> </v>
      </c>
      <c r="Q232" s="36" t="str">
        <f t="shared" si="6"/>
        <v xml:space="preserve"> </v>
      </c>
      <c r="R232" s="29"/>
    </row>
    <row r="233" spans="1:18" ht="16.5" customHeight="1">
      <c r="A233" s="30"/>
      <c r="B233" s="31"/>
      <c r="C233" s="31"/>
      <c r="D233" s="31"/>
      <c r="E233" s="33"/>
      <c r="F233" s="34"/>
      <c r="G233" s="35"/>
      <c r="H233" s="36" t="str">
        <f t="shared" si="0"/>
        <v/>
      </c>
      <c r="I233" s="34"/>
      <c r="J233" s="35"/>
      <c r="K233" s="36" t="str">
        <f t="shared" si="1"/>
        <v/>
      </c>
      <c r="L233" s="34"/>
      <c r="M233" s="37" t="str">
        <f t="shared" si="2"/>
        <v xml:space="preserve"> </v>
      </c>
      <c r="N233" s="36" t="str">
        <f t="shared" si="3"/>
        <v xml:space="preserve"> </v>
      </c>
      <c r="O233" s="38" t="str">
        <f t="shared" si="4"/>
        <v xml:space="preserve"> </v>
      </c>
      <c r="P233" s="37" t="str">
        <f t="shared" si="5"/>
        <v xml:space="preserve"> </v>
      </c>
      <c r="Q233" s="36" t="str">
        <f t="shared" si="6"/>
        <v xml:space="preserve"> </v>
      </c>
      <c r="R233" s="29"/>
    </row>
    <row r="234" spans="1:18" ht="16.5" customHeight="1">
      <c r="A234" s="30"/>
      <c r="B234" s="31"/>
      <c r="C234" s="31"/>
      <c r="D234" s="31"/>
      <c r="E234" s="33"/>
      <c r="F234" s="34"/>
      <c r="G234" s="35"/>
      <c r="H234" s="36" t="str">
        <f t="shared" si="0"/>
        <v/>
      </c>
      <c r="I234" s="34"/>
      <c r="J234" s="35"/>
      <c r="K234" s="36" t="str">
        <f t="shared" si="1"/>
        <v/>
      </c>
      <c r="L234" s="34"/>
      <c r="M234" s="37" t="str">
        <f t="shared" si="2"/>
        <v xml:space="preserve"> </v>
      </c>
      <c r="N234" s="36" t="str">
        <f t="shared" si="3"/>
        <v xml:space="preserve"> </v>
      </c>
      <c r="O234" s="38" t="str">
        <f t="shared" si="4"/>
        <v xml:space="preserve"> </v>
      </c>
      <c r="P234" s="37" t="str">
        <f t="shared" si="5"/>
        <v xml:space="preserve"> </v>
      </c>
      <c r="Q234" s="36" t="str">
        <f t="shared" si="6"/>
        <v xml:space="preserve"> </v>
      </c>
      <c r="R234" s="29"/>
    </row>
    <row r="235" spans="1:18" ht="16.5" customHeight="1">
      <c r="A235" s="30"/>
      <c r="B235" s="31"/>
      <c r="C235" s="31"/>
      <c r="D235" s="31"/>
      <c r="E235" s="33"/>
      <c r="F235" s="34"/>
      <c r="G235" s="35"/>
      <c r="H235" s="36" t="str">
        <f t="shared" si="0"/>
        <v/>
      </c>
      <c r="I235" s="34"/>
      <c r="J235" s="35"/>
      <c r="K235" s="36" t="str">
        <f t="shared" si="1"/>
        <v/>
      </c>
      <c r="L235" s="34"/>
      <c r="M235" s="37" t="str">
        <f t="shared" si="2"/>
        <v xml:space="preserve"> </v>
      </c>
      <c r="N235" s="36" t="str">
        <f t="shared" si="3"/>
        <v xml:space="preserve"> </v>
      </c>
      <c r="O235" s="38" t="str">
        <f t="shared" si="4"/>
        <v xml:space="preserve"> </v>
      </c>
      <c r="P235" s="37" t="str">
        <f t="shared" si="5"/>
        <v xml:space="preserve"> </v>
      </c>
      <c r="Q235" s="36" t="str">
        <f t="shared" si="6"/>
        <v xml:space="preserve"> </v>
      </c>
      <c r="R235" s="29"/>
    </row>
    <row r="236" spans="1:18" ht="16.5" customHeight="1">
      <c r="A236" s="30"/>
      <c r="B236" s="31"/>
      <c r="C236" s="31"/>
      <c r="D236" s="31"/>
      <c r="E236" s="33"/>
      <c r="F236" s="34"/>
      <c r="G236" s="35"/>
      <c r="H236" s="36" t="str">
        <f t="shared" si="0"/>
        <v/>
      </c>
      <c r="I236" s="34"/>
      <c r="J236" s="35"/>
      <c r="K236" s="36" t="str">
        <f t="shared" si="1"/>
        <v/>
      </c>
      <c r="L236" s="34"/>
      <c r="M236" s="37" t="str">
        <f t="shared" si="2"/>
        <v xml:space="preserve"> </v>
      </c>
      <c r="N236" s="36" t="str">
        <f t="shared" si="3"/>
        <v xml:space="preserve"> </v>
      </c>
      <c r="O236" s="38" t="str">
        <f t="shared" si="4"/>
        <v xml:space="preserve"> </v>
      </c>
      <c r="P236" s="37" t="str">
        <f t="shared" si="5"/>
        <v xml:space="preserve"> </v>
      </c>
      <c r="Q236" s="36" t="str">
        <f t="shared" si="6"/>
        <v xml:space="preserve"> </v>
      </c>
      <c r="R236" s="29"/>
    </row>
    <row r="237" spans="1:18" ht="16.5" customHeight="1">
      <c r="A237" s="30"/>
      <c r="B237" s="31"/>
      <c r="C237" s="31"/>
      <c r="D237" s="31"/>
      <c r="E237" s="33"/>
      <c r="F237" s="34"/>
      <c r="G237" s="35"/>
      <c r="H237" s="36" t="str">
        <f t="shared" si="0"/>
        <v/>
      </c>
      <c r="I237" s="34"/>
      <c r="J237" s="35"/>
      <c r="K237" s="36" t="str">
        <f t="shared" si="1"/>
        <v/>
      </c>
      <c r="L237" s="34"/>
      <c r="M237" s="37" t="str">
        <f t="shared" si="2"/>
        <v xml:space="preserve"> </v>
      </c>
      <c r="N237" s="36" t="str">
        <f t="shared" si="3"/>
        <v xml:space="preserve"> </v>
      </c>
      <c r="O237" s="38" t="str">
        <f t="shared" si="4"/>
        <v xml:space="preserve"> </v>
      </c>
      <c r="P237" s="37" t="str">
        <f t="shared" si="5"/>
        <v xml:space="preserve"> </v>
      </c>
      <c r="Q237" s="36" t="str">
        <f t="shared" si="6"/>
        <v xml:space="preserve"> </v>
      </c>
      <c r="R237" s="29"/>
    </row>
    <row r="238" spans="1:18" ht="16.5" customHeight="1">
      <c r="A238" s="30"/>
      <c r="B238" s="31"/>
      <c r="C238" s="31"/>
      <c r="D238" s="31"/>
      <c r="E238" s="33"/>
      <c r="F238" s="34"/>
      <c r="G238" s="35"/>
      <c r="H238" s="36" t="str">
        <f t="shared" si="0"/>
        <v/>
      </c>
      <c r="I238" s="34"/>
      <c r="J238" s="35"/>
      <c r="K238" s="36" t="str">
        <f t="shared" si="1"/>
        <v/>
      </c>
      <c r="L238" s="34"/>
      <c r="M238" s="37" t="str">
        <f t="shared" si="2"/>
        <v xml:space="preserve"> </v>
      </c>
      <c r="N238" s="36" t="str">
        <f t="shared" si="3"/>
        <v xml:space="preserve"> </v>
      </c>
      <c r="O238" s="38" t="str">
        <f t="shared" si="4"/>
        <v xml:space="preserve"> </v>
      </c>
      <c r="P238" s="37" t="str">
        <f t="shared" si="5"/>
        <v xml:space="preserve"> </v>
      </c>
      <c r="Q238" s="36" t="str">
        <f t="shared" si="6"/>
        <v xml:space="preserve"> </v>
      </c>
      <c r="R238" s="29"/>
    </row>
    <row r="239" spans="1:18" ht="16.5" customHeight="1">
      <c r="A239" s="30"/>
      <c r="B239" s="31"/>
      <c r="C239" s="31"/>
      <c r="D239" s="31"/>
      <c r="E239" s="33"/>
      <c r="F239" s="34"/>
      <c r="G239" s="35"/>
      <c r="H239" s="36" t="str">
        <f t="shared" si="0"/>
        <v/>
      </c>
      <c r="I239" s="34"/>
      <c r="J239" s="35"/>
      <c r="K239" s="36" t="str">
        <f t="shared" si="1"/>
        <v/>
      </c>
      <c r="L239" s="34"/>
      <c r="M239" s="37" t="str">
        <f t="shared" si="2"/>
        <v xml:space="preserve"> </v>
      </c>
      <c r="N239" s="36" t="str">
        <f t="shared" si="3"/>
        <v xml:space="preserve"> </v>
      </c>
      <c r="O239" s="38" t="str">
        <f t="shared" si="4"/>
        <v xml:space="preserve"> </v>
      </c>
      <c r="P239" s="37" t="str">
        <f t="shared" si="5"/>
        <v xml:space="preserve"> </v>
      </c>
      <c r="Q239" s="36" t="str">
        <f t="shared" si="6"/>
        <v xml:space="preserve"> </v>
      </c>
      <c r="R239" s="29"/>
    </row>
    <row r="240" spans="1:18" ht="16.5" customHeight="1">
      <c r="A240" s="30"/>
      <c r="B240" s="31"/>
      <c r="C240" s="31"/>
      <c r="D240" s="31"/>
      <c r="E240" s="33"/>
      <c r="F240" s="34"/>
      <c r="G240" s="35"/>
      <c r="H240" s="36" t="str">
        <f t="shared" si="0"/>
        <v/>
      </c>
      <c r="I240" s="34"/>
      <c r="J240" s="35"/>
      <c r="K240" s="36" t="str">
        <f t="shared" si="1"/>
        <v/>
      </c>
      <c r="L240" s="34"/>
      <c r="M240" s="37" t="str">
        <f t="shared" si="2"/>
        <v xml:space="preserve"> </v>
      </c>
      <c r="N240" s="36" t="str">
        <f t="shared" si="3"/>
        <v xml:space="preserve"> </v>
      </c>
      <c r="O240" s="38" t="str">
        <f t="shared" si="4"/>
        <v xml:space="preserve"> </v>
      </c>
      <c r="P240" s="37" t="str">
        <f t="shared" si="5"/>
        <v xml:space="preserve"> </v>
      </c>
      <c r="Q240" s="36" t="str">
        <f t="shared" si="6"/>
        <v xml:space="preserve"> </v>
      </c>
      <c r="R240" s="29"/>
    </row>
    <row r="241" spans="1:18" ht="16.5" customHeight="1">
      <c r="A241" s="30"/>
      <c r="B241" s="31"/>
      <c r="C241" s="31"/>
      <c r="D241" s="31"/>
      <c r="E241" s="33"/>
      <c r="F241" s="34"/>
      <c r="G241" s="35"/>
      <c r="H241" s="36" t="str">
        <f t="shared" si="0"/>
        <v/>
      </c>
      <c r="I241" s="34"/>
      <c r="J241" s="35"/>
      <c r="K241" s="36" t="str">
        <f t="shared" si="1"/>
        <v/>
      </c>
      <c r="L241" s="34"/>
      <c r="M241" s="37" t="str">
        <f t="shared" si="2"/>
        <v xml:space="preserve"> </v>
      </c>
      <c r="N241" s="36" t="str">
        <f t="shared" si="3"/>
        <v xml:space="preserve"> </v>
      </c>
      <c r="O241" s="38" t="str">
        <f t="shared" si="4"/>
        <v xml:space="preserve"> </v>
      </c>
      <c r="P241" s="37" t="str">
        <f t="shared" si="5"/>
        <v xml:space="preserve"> </v>
      </c>
      <c r="Q241" s="36" t="str">
        <f t="shared" si="6"/>
        <v xml:space="preserve"> </v>
      </c>
      <c r="R241" s="29"/>
    </row>
    <row r="242" spans="1:18" ht="16.5" customHeight="1">
      <c r="A242" s="30"/>
      <c r="B242" s="31"/>
      <c r="C242" s="31"/>
      <c r="D242" s="31"/>
      <c r="E242" s="33"/>
      <c r="F242" s="34"/>
      <c r="G242" s="35"/>
      <c r="H242" s="36" t="str">
        <f t="shared" si="0"/>
        <v/>
      </c>
      <c r="I242" s="34"/>
      <c r="J242" s="35"/>
      <c r="K242" s="36" t="str">
        <f t="shared" si="1"/>
        <v/>
      </c>
      <c r="L242" s="34"/>
      <c r="M242" s="37" t="str">
        <f t="shared" si="2"/>
        <v xml:space="preserve"> </v>
      </c>
      <c r="N242" s="36" t="str">
        <f t="shared" si="3"/>
        <v xml:space="preserve"> </v>
      </c>
      <c r="O242" s="38" t="str">
        <f t="shared" si="4"/>
        <v xml:space="preserve"> </v>
      </c>
      <c r="P242" s="37" t="str">
        <f t="shared" si="5"/>
        <v xml:space="preserve"> </v>
      </c>
      <c r="Q242" s="36" t="str">
        <f t="shared" si="6"/>
        <v xml:space="preserve"> </v>
      </c>
      <c r="R242" s="29"/>
    </row>
    <row r="243" spans="1:18" ht="16.5" customHeight="1">
      <c r="A243" s="30"/>
      <c r="B243" s="31"/>
      <c r="C243" s="31"/>
      <c r="D243" s="31"/>
      <c r="E243" s="33"/>
      <c r="F243" s="34"/>
      <c r="G243" s="35"/>
      <c r="H243" s="36" t="str">
        <f t="shared" si="0"/>
        <v/>
      </c>
      <c r="I243" s="34"/>
      <c r="J243" s="35"/>
      <c r="K243" s="36" t="str">
        <f t="shared" si="1"/>
        <v/>
      </c>
      <c r="L243" s="34"/>
      <c r="M243" s="37" t="str">
        <f t="shared" si="2"/>
        <v xml:space="preserve"> </v>
      </c>
      <c r="N243" s="36" t="str">
        <f t="shared" si="3"/>
        <v xml:space="preserve"> </v>
      </c>
      <c r="O243" s="38" t="str">
        <f t="shared" si="4"/>
        <v xml:space="preserve"> </v>
      </c>
      <c r="P243" s="37" t="str">
        <f t="shared" si="5"/>
        <v xml:space="preserve"> </v>
      </c>
      <c r="Q243" s="36" t="str">
        <f t="shared" si="6"/>
        <v xml:space="preserve"> </v>
      </c>
      <c r="R243" s="29"/>
    </row>
    <row r="244" spans="1:18" ht="16.5" customHeight="1">
      <c r="A244" s="30"/>
      <c r="B244" s="31"/>
      <c r="C244" s="31"/>
      <c r="D244" s="31"/>
      <c r="E244" s="33"/>
      <c r="F244" s="34"/>
      <c r="G244" s="35"/>
      <c r="H244" s="36" t="str">
        <f t="shared" si="0"/>
        <v/>
      </c>
      <c r="I244" s="34"/>
      <c r="J244" s="35"/>
      <c r="K244" s="36" t="str">
        <f t="shared" si="1"/>
        <v/>
      </c>
      <c r="L244" s="34"/>
      <c r="M244" s="37" t="str">
        <f t="shared" si="2"/>
        <v xml:space="preserve"> </v>
      </c>
      <c r="N244" s="36" t="str">
        <f t="shared" si="3"/>
        <v xml:space="preserve"> </v>
      </c>
      <c r="O244" s="38" t="str">
        <f t="shared" si="4"/>
        <v xml:space="preserve"> </v>
      </c>
      <c r="P244" s="37" t="str">
        <f t="shared" si="5"/>
        <v xml:space="preserve"> </v>
      </c>
      <c r="Q244" s="36" t="str">
        <f t="shared" si="6"/>
        <v xml:space="preserve"> </v>
      </c>
      <c r="R244" s="29"/>
    </row>
    <row r="245" spans="1:18" ht="16.5" customHeight="1">
      <c r="A245" s="30"/>
      <c r="B245" s="31"/>
      <c r="C245" s="31"/>
      <c r="D245" s="31"/>
      <c r="E245" s="33"/>
      <c r="F245" s="34"/>
      <c r="G245" s="35"/>
      <c r="H245" s="36" t="str">
        <f t="shared" si="0"/>
        <v/>
      </c>
      <c r="I245" s="34"/>
      <c r="J245" s="35"/>
      <c r="K245" s="36" t="str">
        <f t="shared" si="1"/>
        <v/>
      </c>
      <c r="L245" s="34"/>
      <c r="M245" s="37" t="str">
        <f t="shared" si="2"/>
        <v xml:space="preserve"> </v>
      </c>
      <c r="N245" s="36" t="str">
        <f t="shared" si="3"/>
        <v xml:space="preserve"> </v>
      </c>
      <c r="O245" s="38" t="str">
        <f t="shared" si="4"/>
        <v xml:space="preserve"> </v>
      </c>
      <c r="P245" s="37" t="str">
        <f t="shared" si="5"/>
        <v xml:space="preserve"> </v>
      </c>
      <c r="Q245" s="36" t="str">
        <f t="shared" si="6"/>
        <v xml:space="preserve"> </v>
      </c>
      <c r="R245" s="29"/>
    </row>
    <row r="246" spans="1:18" ht="16.5" customHeight="1">
      <c r="A246" s="30"/>
      <c r="B246" s="31"/>
      <c r="C246" s="31"/>
      <c r="D246" s="31"/>
      <c r="E246" s="33"/>
      <c r="F246" s="34"/>
      <c r="G246" s="35"/>
      <c r="H246" s="36" t="str">
        <f t="shared" si="0"/>
        <v/>
      </c>
      <c r="I246" s="34"/>
      <c r="J246" s="35"/>
      <c r="K246" s="36" t="str">
        <f t="shared" si="1"/>
        <v/>
      </c>
      <c r="L246" s="34"/>
      <c r="M246" s="37" t="str">
        <f t="shared" si="2"/>
        <v xml:space="preserve"> </v>
      </c>
      <c r="N246" s="36" t="str">
        <f t="shared" si="3"/>
        <v xml:space="preserve"> </v>
      </c>
      <c r="O246" s="38" t="str">
        <f t="shared" si="4"/>
        <v xml:space="preserve"> </v>
      </c>
      <c r="P246" s="37" t="str">
        <f t="shared" si="5"/>
        <v xml:space="preserve"> </v>
      </c>
      <c r="Q246" s="36" t="str">
        <f t="shared" si="6"/>
        <v xml:space="preserve"> </v>
      </c>
      <c r="R246" s="29"/>
    </row>
    <row r="247" spans="1:18" ht="16.5" customHeight="1">
      <c r="A247" s="30"/>
      <c r="B247" s="31"/>
      <c r="C247" s="31"/>
      <c r="D247" s="31"/>
      <c r="E247" s="33"/>
      <c r="F247" s="34"/>
      <c r="G247" s="35"/>
      <c r="H247" s="36" t="str">
        <f t="shared" si="0"/>
        <v/>
      </c>
      <c r="I247" s="34"/>
      <c r="J247" s="35"/>
      <c r="K247" s="36" t="str">
        <f t="shared" si="1"/>
        <v/>
      </c>
      <c r="L247" s="34"/>
      <c r="M247" s="37" t="str">
        <f t="shared" si="2"/>
        <v xml:space="preserve"> </v>
      </c>
      <c r="N247" s="36" t="str">
        <f t="shared" si="3"/>
        <v xml:space="preserve"> </v>
      </c>
      <c r="O247" s="38" t="str">
        <f t="shared" si="4"/>
        <v xml:space="preserve"> </v>
      </c>
      <c r="P247" s="37" t="str">
        <f t="shared" si="5"/>
        <v xml:space="preserve"> </v>
      </c>
      <c r="Q247" s="36" t="str">
        <f t="shared" si="6"/>
        <v xml:space="preserve"> </v>
      </c>
      <c r="R247" s="29"/>
    </row>
    <row r="248" spans="1:18" ht="16.5" customHeight="1">
      <c r="A248" s="30"/>
      <c r="B248" s="31"/>
      <c r="C248" s="31"/>
      <c r="D248" s="31"/>
      <c r="E248" s="33"/>
      <c r="F248" s="34"/>
      <c r="G248" s="35"/>
      <c r="H248" s="36" t="str">
        <f t="shared" si="0"/>
        <v/>
      </c>
      <c r="I248" s="34"/>
      <c r="J248" s="35"/>
      <c r="K248" s="36" t="str">
        <f t="shared" si="1"/>
        <v/>
      </c>
      <c r="L248" s="34"/>
      <c r="M248" s="37" t="str">
        <f t="shared" si="2"/>
        <v xml:space="preserve"> </v>
      </c>
      <c r="N248" s="36" t="str">
        <f t="shared" si="3"/>
        <v xml:space="preserve"> </v>
      </c>
      <c r="O248" s="38" t="str">
        <f t="shared" si="4"/>
        <v xml:space="preserve"> </v>
      </c>
      <c r="P248" s="37" t="str">
        <f t="shared" si="5"/>
        <v xml:space="preserve"> </v>
      </c>
      <c r="Q248" s="36" t="str">
        <f t="shared" si="6"/>
        <v xml:space="preserve"> </v>
      </c>
      <c r="R248" s="29"/>
    </row>
    <row r="249" spans="1:18" ht="16.5" customHeight="1">
      <c r="A249" s="30"/>
      <c r="B249" s="31"/>
      <c r="C249" s="31"/>
      <c r="D249" s="31"/>
      <c r="E249" s="33"/>
      <c r="F249" s="34"/>
      <c r="G249" s="35"/>
      <c r="H249" s="36" t="str">
        <f t="shared" si="0"/>
        <v/>
      </c>
      <c r="I249" s="34"/>
      <c r="J249" s="35"/>
      <c r="K249" s="36" t="str">
        <f t="shared" si="1"/>
        <v/>
      </c>
      <c r="L249" s="34"/>
      <c r="M249" s="37" t="str">
        <f t="shared" si="2"/>
        <v xml:space="preserve"> </v>
      </c>
      <c r="N249" s="36" t="str">
        <f t="shared" si="3"/>
        <v xml:space="preserve"> </v>
      </c>
      <c r="O249" s="38" t="str">
        <f t="shared" si="4"/>
        <v xml:space="preserve"> </v>
      </c>
      <c r="P249" s="37" t="str">
        <f t="shared" si="5"/>
        <v xml:space="preserve"> </v>
      </c>
      <c r="Q249" s="36" t="str">
        <f t="shared" si="6"/>
        <v xml:space="preserve"> </v>
      </c>
      <c r="R249" s="29"/>
    </row>
    <row r="250" spans="1:18" ht="16.5" customHeight="1">
      <c r="A250" s="30"/>
      <c r="B250" s="31"/>
      <c r="C250" s="31"/>
      <c r="D250" s="31"/>
      <c r="E250" s="33"/>
      <c r="F250" s="34"/>
      <c r="G250" s="35"/>
      <c r="H250" s="36" t="str">
        <f t="shared" si="0"/>
        <v/>
      </c>
      <c r="I250" s="34"/>
      <c r="J250" s="35"/>
      <c r="K250" s="36" t="str">
        <f t="shared" si="1"/>
        <v/>
      </c>
      <c r="L250" s="34"/>
      <c r="M250" s="37" t="str">
        <f t="shared" si="2"/>
        <v xml:space="preserve"> </v>
      </c>
      <c r="N250" s="36" t="str">
        <f t="shared" si="3"/>
        <v xml:space="preserve"> </v>
      </c>
      <c r="O250" s="38" t="str">
        <f t="shared" si="4"/>
        <v xml:space="preserve"> </v>
      </c>
      <c r="P250" s="37" t="str">
        <f t="shared" si="5"/>
        <v xml:space="preserve"> </v>
      </c>
      <c r="Q250" s="36" t="str">
        <f t="shared" si="6"/>
        <v xml:space="preserve"> </v>
      </c>
      <c r="R250" s="29"/>
    </row>
    <row r="251" spans="1:18" ht="16.5" customHeight="1">
      <c r="A251" s="30"/>
      <c r="B251" s="31"/>
      <c r="C251" s="31"/>
      <c r="D251" s="31"/>
      <c r="E251" s="33"/>
      <c r="F251" s="34"/>
      <c r="G251" s="35"/>
      <c r="H251" s="36" t="str">
        <f t="shared" si="0"/>
        <v/>
      </c>
      <c r="I251" s="34"/>
      <c r="J251" s="35"/>
      <c r="K251" s="36" t="str">
        <f t="shared" si="1"/>
        <v/>
      </c>
      <c r="L251" s="34"/>
      <c r="M251" s="37" t="str">
        <f t="shared" si="2"/>
        <v xml:space="preserve"> </v>
      </c>
      <c r="N251" s="36" t="str">
        <f t="shared" si="3"/>
        <v xml:space="preserve"> </v>
      </c>
      <c r="O251" s="38" t="str">
        <f t="shared" si="4"/>
        <v xml:space="preserve"> </v>
      </c>
      <c r="P251" s="37" t="str">
        <f t="shared" si="5"/>
        <v xml:space="preserve"> </v>
      </c>
      <c r="Q251" s="36" t="str">
        <f t="shared" si="6"/>
        <v xml:space="preserve"> </v>
      </c>
      <c r="R251" s="29"/>
    </row>
    <row r="252" spans="1:18" ht="16.5" customHeight="1">
      <c r="A252" s="30"/>
      <c r="B252" s="31"/>
      <c r="C252" s="31"/>
      <c r="D252" s="31"/>
      <c r="E252" s="33"/>
      <c r="F252" s="34"/>
      <c r="G252" s="35"/>
      <c r="H252" s="36" t="str">
        <f t="shared" si="0"/>
        <v/>
      </c>
      <c r="I252" s="34"/>
      <c r="J252" s="35"/>
      <c r="K252" s="36" t="str">
        <f t="shared" si="1"/>
        <v/>
      </c>
      <c r="L252" s="34"/>
      <c r="M252" s="37" t="str">
        <f t="shared" si="2"/>
        <v xml:space="preserve"> </v>
      </c>
      <c r="N252" s="36" t="str">
        <f t="shared" si="3"/>
        <v xml:space="preserve"> </v>
      </c>
      <c r="O252" s="38" t="str">
        <f t="shared" si="4"/>
        <v xml:space="preserve"> </v>
      </c>
      <c r="P252" s="37" t="str">
        <f t="shared" si="5"/>
        <v xml:space="preserve"> </v>
      </c>
      <c r="Q252" s="36" t="str">
        <f t="shared" si="6"/>
        <v xml:space="preserve"> </v>
      </c>
      <c r="R252" s="29"/>
    </row>
    <row r="253" spans="1:18" ht="16.5" customHeight="1">
      <c r="A253" s="30"/>
      <c r="B253" s="31"/>
      <c r="C253" s="31"/>
      <c r="D253" s="31"/>
      <c r="E253" s="33"/>
      <c r="F253" s="34"/>
      <c r="G253" s="35"/>
      <c r="H253" s="36" t="str">
        <f t="shared" si="0"/>
        <v/>
      </c>
      <c r="I253" s="34"/>
      <c r="J253" s="35"/>
      <c r="K253" s="36" t="str">
        <f t="shared" si="1"/>
        <v/>
      </c>
      <c r="L253" s="34"/>
      <c r="M253" s="37" t="str">
        <f t="shared" si="2"/>
        <v xml:space="preserve"> </v>
      </c>
      <c r="N253" s="36" t="str">
        <f t="shared" si="3"/>
        <v xml:space="preserve"> </v>
      </c>
      <c r="O253" s="38" t="str">
        <f t="shared" si="4"/>
        <v xml:space="preserve"> </v>
      </c>
      <c r="P253" s="37" t="str">
        <f t="shared" si="5"/>
        <v xml:space="preserve"> </v>
      </c>
      <c r="Q253" s="36" t="str">
        <f t="shared" si="6"/>
        <v xml:space="preserve"> </v>
      </c>
      <c r="R253" s="29"/>
    </row>
    <row r="254" spans="1:18" ht="16.5" customHeight="1">
      <c r="A254" s="30"/>
      <c r="B254" s="31"/>
      <c r="C254" s="31"/>
      <c r="D254" s="31"/>
      <c r="E254" s="33"/>
      <c r="F254" s="34"/>
      <c r="G254" s="35"/>
      <c r="H254" s="36" t="str">
        <f t="shared" si="0"/>
        <v/>
      </c>
      <c r="I254" s="34"/>
      <c r="J254" s="35"/>
      <c r="K254" s="36" t="str">
        <f t="shared" si="1"/>
        <v/>
      </c>
      <c r="L254" s="34"/>
      <c r="M254" s="37" t="str">
        <f t="shared" si="2"/>
        <v xml:space="preserve"> </v>
      </c>
      <c r="N254" s="36" t="str">
        <f t="shared" si="3"/>
        <v xml:space="preserve"> </v>
      </c>
      <c r="O254" s="38" t="str">
        <f t="shared" si="4"/>
        <v xml:space="preserve"> </v>
      </c>
      <c r="P254" s="37" t="str">
        <f t="shared" si="5"/>
        <v xml:space="preserve"> </v>
      </c>
      <c r="Q254" s="36" t="str">
        <f t="shared" si="6"/>
        <v xml:space="preserve"> </v>
      </c>
      <c r="R254" s="29"/>
    </row>
    <row r="255" spans="1:18" ht="16.5" customHeight="1">
      <c r="A255" s="30"/>
      <c r="B255" s="31"/>
      <c r="C255" s="31"/>
      <c r="D255" s="31"/>
      <c r="E255" s="33"/>
      <c r="F255" s="34"/>
      <c r="G255" s="35"/>
      <c r="H255" s="36" t="str">
        <f t="shared" si="0"/>
        <v/>
      </c>
      <c r="I255" s="34"/>
      <c r="J255" s="35"/>
      <c r="K255" s="36" t="str">
        <f t="shared" si="1"/>
        <v/>
      </c>
      <c r="L255" s="34"/>
      <c r="M255" s="37" t="str">
        <f t="shared" si="2"/>
        <v xml:space="preserve"> </v>
      </c>
      <c r="N255" s="36" t="str">
        <f t="shared" si="3"/>
        <v xml:space="preserve"> </v>
      </c>
      <c r="O255" s="38" t="str">
        <f t="shared" si="4"/>
        <v xml:space="preserve"> </v>
      </c>
      <c r="P255" s="37" t="str">
        <f t="shared" si="5"/>
        <v xml:space="preserve"> </v>
      </c>
      <c r="Q255" s="36" t="str">
        <f t="shared" si="6"/>
        <v xml:space="preserve"> </v>
      </c>
      <c r="R255" s="29"/>
    </row>
    <row r="256" spans="1:18" ht="16.5" customHeight="1">
      <c r="A256" s="30"/>
      <c r="B256" s="31"/>
      <c r="C256" s="31"/>
      <c r="D256" s="31"/>
      <c r="E256" s="33"/>
      <c r="F256" s="34"/>
      <c r="G256" s="35"/>
      <c r="H256" s="36" t="str">
        <f t="shared" si="0"/>
        <v/>
      </c>
      <c r="I256" s="34"/>
      <c r="J256" s="35"/>
      <c r="K256" s="36" t="str">
        <f t="shared" si="1"/>
        <v/>
      </c>
      <c r="L256" s="34"/>
      <c r="M256" s="37" t="str">
        <f t="shared" si="2"/>
        <v xml:space="preserve"> </v>
      </c>
      <c r="N256" s="36" t="str">
        <f t="shared" si="3"/>
        <v xml:space="preserve"> </v>
      </c>
      <c r="O256" s="38" t="str">
        <f t="shared" si="4"/>
        <v xml:space="preserve"> </v>
      </c>
      <c r="P256" s="37" t="str">
        <f t="shared" si="5"/>
        <v xml:space="preserve"> </v>
      </c>
      <c r="Q256" s="36" t="str">
        <f t="shared" si="6"/>
        <v xml:space="preserve"> </v>
      </c>
      <c r="R256" s="29"/>
    </row>
    <row r="257" spans="1:18" ht="16.5" customHeight="1">
      <c r="A257" s="30"/>
      <c r="B257" s="31"/>
      <c r="C257" s="31"/>
      <c r="D257" s="31"/>
      <c r="E257" s="33"/>
      <c r="F257" s="34"/>
      <c r="G257" s="35"/>
      <c r="H257" s="36" t="str">
        <f t="shared" si="0"/>
        <v/>
      </c>
      <c r="I257" s="34"/>
      <c r="J257" s="35"/>
      <c r="K257" s="36" t="str">
        <f t="shared" si="1"/>
        <v/>
      </c>
      <c r="L257" s="34"/>
      <c r="M257" s="37" t="str">
        <f t="shared" si="2"/>
        <v xml:space="preserve"> </v>
      </c>
      <c r="N257" s="36" t="str">
        <f t="shared" si="3"/>
        <v xml:space="preserve"> </v>
      </c>
      <c r="O257" s="38" t="str">
        <f t="shared" si="4"/>
        <v xml:space="preserve"> </v>
      </c>
      <c r="P257" s="37" t="str">
        <f t="shared" si="5"/>
        <v xml:space="preserve"> </v>
      </c>
      <c r="Q257" s="36" t="str">
        <f t="shared" si="6"/>
        <v xml:space="preserve"> </v>
      </c>
      <c r="R257" s="29"/>
    </row>
    <row r="258" spans="1:18" ht="16.5" customHeight="1">
      <c r="A258" s="30"/>
      <c r="B258" s="31"/>
      <c r="C258" s="31"/>
      <c r="D258" s="31"/>
      <c r="E258" s="33"/>
      <c r="F258" s="34"/>
      <c r="G258" s="35"/>
      <c r="H258" s="36" t="str">
        <f t="shared" si="0"/>
        <v/>
      </c>
      <c r="I258" s="34"/>
      <c r="J258" s="35"/>
      <c r="K258" s="36" t="str">
        <f t="shared" si="1"/>
        <v/>
      </c>
      <c r="L258" s="34"/>
      <c r="M258" s="37" t="str">
        <f t="shared" si="2"/>
        <v xml:space="preserve"> </v>
      </c>
      <c r="N258" s="36" t="str">
        <f t="shared" si="3"/>
        <v xml:space="preserve"> </v>
      </c>
      <c r="O258" s="38" t="str">
        <f t="shared" si="4"/>
        <v xml:space="preserve"> </v>
      </c>
      <c r="P258" s="37" t="str">
        <f t="shared" si="5"/>
        <v xml:space="preserve"> </v>
      </c>
      <c r="Q258" s="36" t="str">
        <f t="shared" si="6"/>
        <v xml:space="preserve"> </v>
      </c>
      <c r="R258" s="29"/>
    </row>
    <row r="259" spans="1:18" ht="16.5" customHeight="1">
      <c r="A259" s="30"/>
      <c r="B259" s="31"/>
      <c r="C259" s="31"/>
      <c r="D259" s="31"/>
      <c r="E259" s="33"/>
      <c r="F259" s="34"/>
      <c r="G259" s="35"/>
      <c r="H259" s="36" t="str">
        <f t="shared" si="0"/>
        <v/>
      </c>
      <c r="I259" s="34"/>
      <c r="J259" s="35"/>
      <c r="K259" s="36" t="str">
        <f t="shared" si="1"/>
        <v/>
      </c>
      <c r="L259" s="34"/>
      <c r="M259" s="37" t="str">
        <f t="shared" si="2"/>
        <v xml:space="preserve"> </v>
      </c>
      <c r="N259" s="36" t="str">
        <f t="shared" si="3"/>
        <v xml:space="preserve"> </v>
      </c>
      <c r="O259" s="38" t="str">
        <f t="shared" si="4"/>
        <v xml:space="preserve"> </v>
      </c>
      <c r="P259" s="37" t="str">
        <f t="shared" si="5"/>
        <v xml:space="preserve"> </v>
      </c>
      <c r="Q259" s="36" t="str">
        <f t="shared" si="6"/>
        <v xml:space="preserve"> </v>
      </c>
      <c r="R259" s="29"/>
    </row>
    <row r="260" spans="1:18" ht="16.5" customHeight="1">
      <c r="A260" s="30"/>
      <c r="B260" s="31"/>
      <c r="C260" s="31"/>
      <c r="D260" s="31"/>
      <c r="E260" s="33"/>
      <c r="F260" s="34"/>
      <c r="G260" s="35"/>
      <c r="H260" s="36" t="str">
        <f t="shared" si="0"/>
        <v/>
      </c>
      <c r="I260" s="34"/>
      <c r="J260" s="35"/>
      <c r="K260" s="36" t="str">
        <f t="shared" si="1"/>
        <v/>
      </c>
      <c r="L260" s="34"/>
      <c r="M260" s="37" t="str">
        <f t="shared" si="2"/>
        <v xml:space="preserve"> </v>
      </c>
      <c r="N260" s="36" t="str">
        <f t="shared" si="3"/>
        <v xml:space="preserve"> </v>
      </c>
      <c r="O260" s="38" t="str">
        <f t="shared" si="4"/>
        <v xml:space="preserve"> </v>
      </c>
      <c r="P260" s="37" t="str">
        <f t="shared" si="5"/>
        <v xml:space="preserve"> </v>
      </c>
      <c r="Q260" s="36" t="str">
        <f t="shared" si="6"/>
        <v xml:space="preserve"> </v>
      </c>
      <c r="R260" s="29"/>
    </row>
    <row r="261" spans="1:18" ht="16.5" customHeight="1">
      <c r="A261" s="30"/>
      <c r="B261" s="31"/>
      <c r="C261" s="31"/>
      <c r="D261" s="31"/>
      <c r="E261" s="33"/>
      <c r="F261" s="34"/>
      <c r="G261" s="35"/>
      <c r="H261" s="36" t="str">
        <f t="shared" ref="H261:H515" si="7">IF(F261="","",F261*G261)</f>
        <v/>
      </c>
      <c r="I261" s="34"/>
      <c r="J261" s="35"/>
      <c r="K261" s="36" t="str">
        <f t="shared" ref="K261:K515" si="8">IF(I261="","",I261*J261)</f>
        <v/>
      </c>
      <c r="L261" s="34"/>
      <c r="M261" s="37" t="str">
        <f t="shared" ref="M261:M515" si="9">IF(J261=0," ",J261)</f>
        <v xml:space="preserve"> </v>
      </c>
      <c r="N261" s="36" t="str">
        <f t="shared" ref="N261:N515" si="10">IFERROR(L261*M261," ")</f>
        <v xml:space="preserve"> </v>
      </c>
      <c r="O261" s="38" t="str">
        <f t="shared" ref="O261:O515" si="11">IF(((F261+I261)-L261)=0," ",(F261+I261)-L261)</f>
        <v xml:space="preserve"> </v>
      </c>
      <c r="P261" s="37" t="str">
        <f t="shared" ref="P261:P515" si="12">M261</f>
        <v xml:space="preserve"> </v>
      </c>
      <c r="Q261" s="36" t="str">
        <f t="shared" ref="Q261:Q515" si="13">IFERROR((H261+K261)-N261," ")</f>
        <v xml:space="preserve"> </v>
      </c>
      <c r="R261" s="29"/>
    </row>
    <row r="262" spans="1:18" ht="16.5" customHeight="1">
      <c r="A262" s="30"/>
      <c r="B262" s="31"/>
      <c r="C262" s="31"/>
      <c r="D262" s="31"/>
      <c r="E262" s="33"/>
      <c r="F262" s="34"/>
      <c r="G262" s="35"/>
      <c r="H262" s="36" t="str">
        <f t="shared" si="7"/>
        <v/>
      </c>
      <c r="I262" s="34"/>
      <c r="J262" s="35"/>
      <c r="K262" s="36" t="str">
        <f t="shared" si="8"/>
        <v/>
      </c>
      <c r="L262" s="34"/>
      <c r="M262" s="37" t="str">
        <f t="shared" si="9"/>
        <v xml:space="preserve"> </v>
      </c>
      <c r="N262" s="36" t="str">
        <f t="shared" si="10"/>
        <v xml:space="preserve"> </v>
      </c>
      <c r="O262" s="38" t="str">
        <f t="shared" si="11"/>
        <v xml:space="preserve"> </v>
      </c>
      <c r="P262" s="37" t="str">
        <f t="shared" si="12"/>
        <v xml:space="preserve"> </v>
      </c>
      <c r="Q262" s="36" t="str">
        <f t="shared" si="13"/>
        <v xml:space="preserve"> </v>
      </c>
      <c r="R262" s="29"/>
    </row>
    <row r="263" spans="1:18" ht="16.5" customHeight="1">
      <c r="A263" s="30"/>
      <c r="B263" s="31"/>
      <c r="C263" s="31"/>
      <c r="D263" s="31"/>
      <c r="E263" s="33"/>
      <c r="F263" s="34"/>
      <c r="G263" s="35"/>
      <c r="H263" s="36" t="str">
        <f t="shared" si="7"/>
        <v/>
      </c>
      <c r="I263" s="34"/>
      <c r="J263" s="35"/>
      <c r="K263" s="36" t="str">
        <f t="shared" si="8"/>
        <v/>
      </c>
      <c r="L263" s="34"/>
      <c r="M263" s="37" t="str">
        <f t="shared" si="9"/>
        <v xml:space="preserve"> </v>
      </c>
      <c r="N263" s="36" t="str">
        <f t="shared" si="10"/>
        <v xml:space="preserve"> </v>
      </c>
      <c r="O263" s="38" t="str">
        <f t="shared" si="11"/>
        <v xml:space="preserve"> </v>
      </c>
      <c r="P263" s="37" t="str">
        <f t="shared" si="12"/>
        <v xml:space="preserve"> </v>
      </c>
      <c r="Q263" s="36" t="str">
        <f t="shared" si="13"/>
        <v xml:space="preserve"> </v>
      </c>
      <c r="R263" s="29"/>
    </row>
    <row r="264" spans="1:18" ht="16.5" customHeight="1">
      <c r="A264" s="30"/>
      <c r="B264" s="31"/>
      <c r="C264" s="31"/>
      <c r="D264" s="31"/>
      <c r="E264" s="33"/>
      <c r="F264" s="34"/>
      <c r="G264" s="35"/>
      <c r="H264" s="36" t="str">
        <f t="shared" si="7"/>
        <v/>
      </c>
      <c r="I264" s="34"/>
      <c r="J264" s="35"/>
      <c r="K264" s="36" t="str">
        <f t="shared" si="8"/>
        <v/>
      </c>
      <c r="L264" s="34"/>
      <c r="M264" s="37" t="str">
        <f t="shared" si="9"/>
        <v xml:space="preserve"> </v>
      </c>
      <c r="N264" s="36" t="str">
        <f t="shared" si="10"/>
        <v xml:space="preserve"> </v>
      </c>
      <c r="O264" s="38" t="str">
        <f t="shared" si="11"/>
        <v xml:space="preserve"> </v>
      </c>
      <c r="P264" s="37" t="str">
        <f t="shared" si="12"/>
        <v xml:space="preserve"> </v>
      </c>
      <c r="Q264" s="36" t="str">
        <f t="shared" si="13"/>
        <v xml:space="preserve"> </v>
      </c>
      <c r="R264" s="29"/>
    </row>
    <row r="265" spans="1:18" ht="16.5" customHeight="1">
      <c r="A265" s="30"/>
      <c r="B265" s="31"/>
      <c r="C265" s="31"/>
      <c r="D265" s="31"/>
      <c r="E265" s="33"/>
      <c r="F265" s="34"/>
      <c r="G265" s="35"/>
      <c r="H265" s="36" t="str">
        <f t="shared" si="7"/>
        <v/>
      </c>
      <c r="I265" s="34"/>
      <c r="J265" s="35"/>
      <c r="K265" s="36" t="str">
        <f t="shared" si="8"/>
        <v/>
      </c>
      <c r="L265" s="34"/>
      <c r="M265" s="37" t="str">
        <f t="shared" si="9"/>
        <v xml:space="preserve"> </v>
      </c>
      <c r="N265" s="36" t="str">
        <f t="shared" si="10"/>
        <v xml:space="preserve"> </v>
      </c>
      <c r="O265" s="38" t="str">
        <f t="shared" si="11"/>
        <v xml:space="preserve"> </v>
      </c>
      <c r="P265" s="37" t="str">
        <f t="shared" si="12"/>
        <v xml:space="preserve"> </v>
      </c>
      <c r="Q265" s="36" t="str">
        <f t="shared" si="13"/>
        <v xml:space="preserve"> </v>
      </c>
      <c r="R265" s="29"/>
    </row>
    <row r="266" spans="1:18" ht="16.5" customHeight="1">
      <c r="A266" s="30"/>
      <c r="B266" s="31"/>
      <c r="C266" s="31"/>
      <c r="D266" s="31"/>
      <c r="E266" s="33"/>
      <c r="F266" s="34"/>
      <c r="G266" s="35"/>
      <c r="H266" s="36" t="str">
        <f t="shared" si="7"/>
        <v/>
      </c>
      <c r="I266" s="34"/>
      <c r="J266" s="35"/>
      <c r="K266" s="36" t="str">
        <f t="shared" si="8"/>
        <v/>
      </c>
      <c r="L266" s="34"/>
      <c r="M266" s="37" t="str">
        <f t="shared" si="9"/>
        <v xml:space="preserve"> </v>
      </c>
      <c r="N266" s="36" t="str">
        <f t="shared" si="10"/>
        <v xml:space="preserve"> </v>
      </c>
      <c r="O266" s="38" t="str">
        <f t="shared" si="11"/>
        <v xml:space="preserve"> </v>
      </c>
      <c r="P266" s="37" t="str">
        <f t="shared" si="12"/>
        <v xml:space="preserve"> </v>
      </c>
      <c r="Q266" s="36" t="str">
        <f t="shared" si="13"/>
        <v xml:space="preserve"> </v>
      </c>
      <c r="R266" s="29"/>
    </row>
    <row r="267" spans="1:18" ht="16.5" customHeight="1">
      <c r="A267" s="30"/>
      <c r="B267" s="31"/>
      <c r="C267" s="31"/>
      <c r="D267" s="31"/>
      <c r="E267" s="33"/>
      <c r="F267" s="34"/>
      <c r="G267" s="35"/>
      <c r="H267" s="36" t="str">
        <f t="shared" si="7"/>
        <v/>
      </c>
      <c r="I267" s="34"/>
      <c r="J267" s="35"/>
      <c r="K267" s="36" t="str">
        <f t="shared" si="8"/>
        <v/>
      </c>
      <c r="L267" s="34"/>
      <c r="M267" s="37" t="str">
        <f t="shared" si="9"/>
        <v xml:space="preserve"> </v>
      </c>
      <c r="N267" s="36" t="str">
        <f t="shared" si="10"/>
        <v xml:space="preserve"> </v>
      </c>
      <c r="O267" s="38" t="str">
        <f t="shared" si="11"/>
        <v xml:space="preserve"> </v>
      </c>
      <c r="P267" s="37" t="str">
        <f t="shared" si="12"/>
        <v xml:space="preserve"> </v>
      </c>
      <c r="Q267" s="36" t="str">
        <f t="shared" si="13"/>
        <v xml:space="preserve"> </v>
      </c>
      <c r="R267" s="29"/>
    </row>
    <row r="268" spans="1:18" ht="16.5" customHeight="1">
      <c r="A268" s="30"/>
      <c r="B268" s="31"/>
      <c r="C268" s="31"/>
      <c r="D268" s="31"/>
      <c r="E268" s="33"/>
      <c r="F268" s="34"/>
      <c r="G268" s="35"/>
      <c r="H268" s="36" t="str">
        <f t="shared" si="7"/>
        <v/>
      </c>
      <c r="I268" s="34"/>
      <c r="J268" s="35"/>
      <c r="K268" s="36" t="str">
        <f t="shared" si="8"/>
        <v/>
      </c>
      <c r="L268" s="34"/>
      <c r="M268" s="37" t="str">
        <f t="shared" si="9"/>
        <v xml:space="preserve"> </v>
      </c>
      <c r="N268" s="36" t="str">
        <f t="shared" si="10"/>
        <v xml:space="preserve"> </v>
      </c>
      <c r="O268" s="38" t="str">
        <f t="shared" si="11"/>
        <v xml:space="preserve"> </v>
      </c>
      <c r="P268" s="37" t="str">
        <f t="shared" si="12"/>
        <v xml:space="preserve"> </v>
      </c>
      <c r="Q268" s="36" t="str">
        <f t="shared" si="13"/>
        <v xml:space="preserve"> </v>
      </c>
      <c r="R268" s="29"/>
    </row>
    <row r="269" spans="1:18" ht="16.5" customHeight="1">
      <c r="A269" s="30"/>
      <c r="B269" s="31"/>
      <c r="C269" s="31"/>
      <c r="D269" s="31"/>
      <c r="E269" s="33"/>
      <c r="F269" s="34"/>
      <c r="G269" s="35"/>
      <c r="H269" s="36" t="str">
        <f t="shared" si="7"/>
        <v/>
      </c>
      <c r="I269" s="34"/>
      <c r="J269" s="35"/>
      <c r="K269" s="36" t="str">
        <f t="shared" si="8"/>
        <v/>
      </c>
      <c r="L269" s="34"/>
      <c r="M269" s="37" t="str">
        <f t="shared" si="9"/>
        <v xml:space="preserve"> </v>
      </c>
      <c r="N269" s="36" t="str">
        <f t="shared" si="10"/>
        <v xml:space="preserve"> </v>
      </c>
      <c r="O269" s="38" t="str">
        <f t="shared" si="11"/>
        <v xml:space="preserve"> </v>
      </c>
      <c r="P269" s="37" t="str">
        <f t="shared" si="12"/>
        <v xml:space="preserve"> </v>
      </c>
      <c r="Q269" s="36" t="str">
        <f t="shared" si="13"/>
        <v xml:space="preserve"> </v>
      </c>
      <c r="R269" s="29"/>
    </row>
    <row r="270" spans="1:18" ht="16.5" customHeight="1">
      <c r="A270" s="30"/>
      <c r="B270" s="31"/>
      <c r="C270" s="31"/>
      <c r="D270" s="31"/>
      <c r="E270" s="33"/>
      <c r="F270" s="34"/>
      <c r="G270" s="35"/>
      <c r="H270" s="36" t="str">
        <f t="shared" si="7"/>
        <v/>
      </c>
      <c r="I270" s="34"/>
      <c r="J270" s="35"/>
      <c r="K270" s="36" t="str">
        <f t="shared" si="8"/>
        <v/>
      </c>
      <c r="L270" s="34"/>
      <c r="M270" s="37" t="str">
        <f t="shared" si="9"/>
        <v xml:space="preserve"> </v>
      </c>
      <c r="N270" s="36" t="str">
        <f t="shared" si="10"/>
        <v xml:space="preserve"> </v>
      </c>
      <c r="O270" s="38" t="str">
        <f t="shared" si="11"/>
        <v xml:space="preserve"> </v>
      </c>
      <c r="P270" s="37" t="str">
        <f t="shared" si="12"/>
        <v xml:space="preserve"> </v>
      </c>
      <c r="Q270" s="36" t="str">
        <f t="shared" si="13"/>
        <v xml:space="preserve"> </v>
      </c>
      <c r="R270" s="29"/>
    </row>
    <row r="271" spans="1:18" ht="16.5" customHeight="1">
      <c r="A271" s="30"/>
      <c r="B271" s="31"/>
      <c r="C271" s="31"/>
      <c r="D271" s="31"/>
      <c r="E271" s="33"/>
      <c r="F271" s="34"/>
      <c r="G271" s="35"/>
      <c r="H271" s="36" t="str">
        <f t="shared" si="7"/>
        <v/>
      </c>
      <c r="I271" s="34"/>
      <c r="J271" s="35"/>
      <c r="K271" s="36" t="str">
        <f t="shared" si="8"/>
        <v/>
      </c>
      <c r="L271" s="34"/>
      <c r="M271" s="37" t="str">
        <f t="shared" si="9"/>
        <v xml:space="preserve"> </v>
      </c>
      <c r="N271" s="36" t="str">
        <f t="shared" si="10"/>
        <v xml:space="preserve"> </v>
      </c>
      <c r="O271" s="38" t="str">
        <f t="shared" si="11"/>
        <v xml:space="preserve"> </v>
      </c>
      <c r="P271" s="37" t="str">
        <f t="shared" si="12"/>
        <v xml:space="preserve"> </v>
      </c>
      <c r="Q271" s="36" t="str">
        <f t="shared" si="13"/>
        <v xml:space="preserve"> </v>
      </c>
      <c r="R271" s="29"/>
    </row>
    <row r="272" spans="1:18" ht="16.5" customHeight="1">
      <c r="A272" s="30"/>
      <c r="B272" s="31"/>
      <c r="C272" s="31"/>
      <c r="D272" s="31"/>
      <c r="E272" s="33"/>
      <c r="F272" s="34"/>
      <c r="G272" s="35"/>
      <c r="H272" s="36" t="str">
        <f t="shared" si="7"/>
        <v/>
      </c>
      <c r="I272" s="34"/>
      <c r="J272" s="35"/>
      <c r="K272" s="36" t="str">
        <f t="shared" si="8"/>
        <v/>
      </c>
      <c r="L272" s="34"/>
      <c r="M272" s="37" t="str">
        <f t="shared" si="9"/>
        <v xml:space="preserve"> </v>
      </c>
      <c r="N272" s="36" t="str">
        <f t="shared" si="10"/>
        <v xml:space="preserve"> </v>
      </c>
      <c r="O272" s="38" t="str">
        <f t="shared" si="11"/>
        <v xml:space="preserve"> </v>
      </c>
      <c r="P272" s="37" t="str">
        <f t="shared" si="12"/>
        <v xml:space="preserve"> </v>
      </c>
      <c r="Q272" s="36" t="str">
        <f t="shared" si="13"/>
        <v xml:space="preserve"> </v>
      </c>
      <c r="R272" s="29"/>
    </row>
    <row r="273" spans="1:18" ht="16.5" customHeight="1">
      <c r="A273" s="30"/>
      <c r="B273" s="31"/>
      <c r="C273" s="31"/>
      <c r="D273" s="31"/>
      <c r="E273" s="33"/>
      <c r="F273" s="34"/>
      <c r="G273" s="35"/>
      <c r="H273" s="36" t="str">
        <f t="shared" si="7"/>
        <v/>
      </c>
      <c r="I273" s="34"/>
      <c r="J273" s="35"/>
      <c r="K273" s="36" t="str">
        <f t="shared" si="8"/>
        <v/>
      </c>
      <c r="L273" s="34"/>
      <c r="M273" s="37" t="str">
        <f t="shared" si="9"/>
        <v xml:space="preserve"> </v>
      </c>
      <c r="N273" s="36" t="str">
        <f t="shared" si="10"/>
        <v xml:space="preserve"> </v>
      </c>
      <c r="O273" s="38" t="str">
        <f t="shared" si="11"/>
        <v xml:space="preserve"> </v>
      </c>
      <c r="P273" s="37" t="str">
        <f t="shared" si="12"/>
        <v xml:space="preserve"> </v>
      </c>
      <c r="Q273" s="36" t="str">
        <f t="shared" si="13"/>
        <v xml:space="preserve"> </v>
      </c>
      <c r="R273" s="29"/>
    </row>
    <row r="274" spans="1:18" ht="16.5" customHeight="1">
      <c r="A274" s="30"/>
      <c r="B274" s="31"/>
      <c r="C274" s="31"/>
      <c r="D274" s="31"/>
      <c r="E274" s="33"/>
      <c r="F274" s="34"/>
      <c r="G274" s="35"/>
      <c r="H274" s="36" t="str">
        <f t="shared" si="7"/>
        <v/>
      </c>
      <c r="I274" s="34"/>
      <c r="J274" s="35"/>
      <c r="K274" s="36" t="str">
        <f t="shared" si="8"/>
        <v/>
      </c>
      <c r="L274" s="34"/>
      <c r="M274" s="37" t="str">
        <f t="shared" si="9"/>
        <v xml:space="preserve"> </v>
      </c>
      <c r="N274" s="36" t="str">
        <f t="shared" si="10"/>
        <v xml:space="preserve"> </v>
      </c>
      <c r="O274" s="38" t="str">
        <f t="shared" si="11"/>
        <v xml:space="preserve"> </v>
      </c>
      <c r="P274" s="37" t="str">
        <f t="shared" si="12"/>
        <v xml:space="preserve"> </v>
      </c>
      <c r="Q274" s="36" t="str">
        <f t="shared" si="13"/>
        <v xml:space="preserve"> </v>
      </c>
      <c r="R274" s="29"/>
    </row>
    <row r="275" spans="1:18" ht="16.5" customHeight="1">
      <c r="A275" s="30"/>
      <c r="B275" s="31"/>
      <c r="C275" s="31"/>
      <c r="D275" s="31"/>
      <c r="E275" s="33"/>
      <c r="F275" s="34"/>
      <c r="G275" s="35"/>
      <c r="H275" s="36" t="str">
        <f t="shared" si="7"/>
        <v/>
      </c>
      <c r="I275" s="34"/>
      <c r="J275" s="35"/>
      <c r="K275" s="36" t="str">
        <f t="shared" si="8"/>
        <v/>
      </c>
      <c r="L275" s="34"/>
      <c r="M275" s="37" t="str">
        <f t="shared" si="9"/>
        <v xml:space="preserve"> </v>
      </c>
      <c r="N275" s="36" t="str">
        <f t="shared" si="10"/>
        <v xml:space="preserve"> </v>
      </c>
      <c r="O275" s="38" t="str">
        <f t="shared" si="11"/>
        <v xml:space="preserve"> </v>
      </c>
      <c r="P275" s="37" t="str">
        <f t="shared" si="12"/>
        <v xml:space="preserve"> </v>
      </c>
      <c r="Q275" s="36" t="str">
        <f t="shared" si="13"/>
        <v xml:space="preserve"> </v>
      </c>
      <c r="R275" s="29"/>
    </row>
    <row r="276" spans="1:18" ht="16.5" customHeight="1">
      <c r="A276" s="30"/>
      <c r="B276" s="31"/>
      <c r="C276" s="31"/>
      <c r="D276" s="31"/>
      <c r="E276" s="33"/>
      <c r="F276" s="34"/>
      <c r="G276" s="35"/>
      <c r="H276" s="36" t="str">
        <f t="shared" si="7"/>
        <v/>
      </c>
      <c r="I276" s="34"/>
      <c r="J276" s="35"/>
      <c r="K276" s="36" t="str">
        <f t="shared" si="8"/>
        <v/>
      </c>
      <c r="L276" s="34"/>
      <c r="M276" s="37" t="str">
        <f t="shared" si="9"/>
        <v xml:space="preserve"> </v>
      </c>
      <c r="N276" s="36" t="str">
        <f t="shared" si="10"/>
        <v xml:space="preserve"> </v>
      </c>
      <c r="O276" s="38" t="str">
        <f t="shared" si="11"/>
        <v xml:space="preserve"> </v>
      </c>
      <c r="P276" s="37" t="str">
        <f t="shared" si="12"/>
        <v xml:space="preserve"> </v>
      </c>
      <c r="Q276" s="36" t="str">
        <f t="shared" si="13"/>
        <v xml:space="preserve"> </v>
      </c>
      <c r="R276" s="29"/>
    </row>
    <row r="277" spans="1:18" ht="16.5" customHeight="1">
      <c r="A277" s="30"/>
      <c r="B277" s="31"/>
      <c r="C277" s="31"/>
      <c r="D277" s="31"/>
      <c r="E277" s="33"/>
      <c r="F277" s="34"/>
      <c r="G277" s="35"/>
      <c r="H277" s="36" t="str">
        <f t="shared" si="7"/>
        <v/>
      </c>
      <c r="I277" s="34"/>
      <c r="J277" s="35"/>
      <c r="K277" s="36" t="str">
        <f t="shared" si="8"/>
        <v/>
      </c>
      <c r="L277" s="34"/>
      <c r="M277" s="37" t="str">
        <f t="shared" si="9"/>
        <v xml:space="preserve"> </v>
      </c>
      <c r="N277" s="36" t="str">
        <f t="shared" si="10"/>
        <v xml:space="preserve"> </v>
      </c>
      <c r="O277" s="38" t="str">
        <f t="shared" si="11"/>
        <v xml:space="preserve"> </v>
      </c>
      <c r="P277" s="37" t="str">
        <f t="shared" si="12"/>
        <v xml:space="preserve"> </v>
      </c>
      <c r="Q277" s="36" t="str">
        <f t="shared" si="13"/>
        <v xml:space="preserve"> </v>
      </c>
      <c r="R277" s="29"/>
    </row>
    <row r="278" spans="1:18" ht="16.5" customHeight="1">
      <c r="A278" s="30"/>
      <c r="B278" s="31"/>
      <c r="C278" s="31"/>
      <c r="D278" s="31"/>
      <c r="E278" s="33"/>
      <c r="F278" s="34"/>
      <c r="G278" s="35"/>
      <c r="H278" s="36" t="str">
        <f t="shared" si="7"/>
        <v/>
      </c>
      <c r="I278" s="34"/>
      <c r="J278" s="35"/>
      <c r="K278" s="36" t="str">
        <f t="shared" si="8"/>
        <v/>
      </c>
      <c r="L278" s="34"/>
      <c r="M278" s="37" t="str">
        <f t="shared" si="9"/>
        <v xml:space="preserve"> </v>
      </c>
      <c r="N278" s="36" t="str">
        <f t="shared" si="10"/>
        <v xml:space="preserve"> </v>
      </c>
      <c r="O278" s="38" t="str">
        <f t="shared" si="11"/>
        <v xml:space="preserve"> </v>
      </c>
      <c r="P278" s="37" t="str">
        <f t="shared" si="12"/>
        <v xml:space="preserve"> </v>
      </c>
      <c r="Q278" s="36" t="str">
        <f t="shared" si="13"/>
        <v xml:space="preserve"> </v>
      </c>
      <c r="R278" s="29"/>
    </row>
    <row r="279" spans="1:18" ht="16.5" customHeight="1">
      <c r="A279" s="30"/>
      <c r="B279" s="31"/>
      <c r="C279" s="31"/>
      <c r="D279" s="31"/>
      <c r="E279" s="33"/>
      <c r="F279" s="34"/>
      <c r="G279" s="35"/>
      <c r="H279" s="36" t="str">
        <f t="shared" si="7"/>
        <v/>
      </c>
      <c r="I279" s="34"/>
      <c r="J279" s="35"/>
      <c r="K279" s="36" t="str">
        <f t="shared" si="8"/>
        <v/>
      </c>
      <c r="L279" s="34"/>
      <c r="M279" s="37" t="str">
        <f t="shared" si="9"/>
        <v xml:space="preserve"> </v>
      </c>
      <c r="N279" s="36" t="str">
        <f t="shared" si="10"/>
        <v xml:space="preserve"> </v>
      </c>
      <c r="O279" s="38" t="str">
        <f t="shared" si="11"/>
        <v xml:space="preserve"> </v>
      </c>
      <c r="P279" s="37" t="str">
        <f t="shared" si="12"/>
        <v xml:space="preserve"> </v>
      </c>
      <c r="Q279" s="36" t="str">
        <f t="shared" si="13"/>
        <v xml:space="preserve"> </v>
      </c>
      <c r="R279" s="29"/>
    </row>
    <row r="280" spans="1:18" ht="16.5" customHeight="1">
      <c r="A280" s="30"/>
      <c r="B280" s="31"/>
      <c r="C280" s="31"/>
      <c r="D280" s="31"/>
      <c r="E280" s="33"/>
      <c r="F280" s="34"/>
      <c r="G280" s="35"/>
      <c r="H280" s="36" t="str">
        <f t="shared" si="7"/>
        <v/>
      </c>
      <c r="I280" s="34"/>
      <c r="J280" s="35"/>
      <c r="K280" s="36" t="str">
        <f t="shared" si="8"/>
        <v/>
      </c>
      <c r="L280" s="34"/>
      <c r="M280" s="37" t="str">
        <f t="shared" si="9"/>
        <v xml:space="preserve"> </v>
      </c>
      <c r="N280" s="36" t="str">
        <f t="shared" si="10"/>
        <v xml:space="preserve"> </v>
      </c>
      <c r="O280" s="38" t="str">
        <f t="shared" si="11"/>
        <v xml:space="preserve"> </v>
      </c>
      <c r="P280" s="37" t="str">
        <f t="shared" si="12"/>
        <v xml:space="preserve"> </v>
      </c>
      <c r="Q280" s="36" t="str">
        <f t="shared" si="13"/>
        <v xml:space="preserve"> </v>
      </c>
      <c r="R280" s="29"/>
    </row>
    <row r="281" spans="1:18" ht="16.5" customHeight="1">
      <c r="A281" s="30"/>
      <c r="B281" s="31"/>
      <c r="C281" s="31"/>
      <c r="D281" s="31"/>
      <c r="E281" s="33"/>
      <c r="F281" s="34"/>
      <c r="G281" s="35"/>
      <c r="H281" s="36" t="str">
        <f t="shared" si="7"/>
        <v/>
      </c>
      <c r="I281" s="34"/>
      <c r="J281" s="35"/>
      <c r="K281" s="36" t="str">
        <f t="shared" si="8"/>
        <v/>
      </c>
      <c r="L281" s="34"/>
      <c r="M281" s="37" t="str">
        <f t="shared" si="9"/>
        <v xml:space="preserve"> </v>
      </c>
      <c r="N281" s="36" t="str">
        <f t="shared" si="10"/>
        <v xml:space="preserve"> </v>
      </c>
      <c r="O281" s="38" t="str">
        <f t="shared" si="11"/>
        <v xml:space="preserve"> </v>
      </c>
      <c r="P281" s="37" t="str">
        <f t="shared" si="12"/>
        <v xml:space="preserve"> </v>
      </c>
      <c r="Q281" s="36" t="str">
        <f t="shared" si="13"/>
        <v xml:space="preserve"> </v>
      </c>
      <c r="R281" s="29"/>
    </row>
    <row r="282" spans="1:18" ht="16.5" customHeight="1">
      <c r="A282" s="30"/>
      <c r="B282" s="31"/>
      <c r="C282" s="31"/>
      <c r="D282" s="31"/>
      <c r="E282" s="33"/>
      <c r="F282" s="34"/>
      <c r="G282" s="35"/>
      <c r="H282" s="36" t="str">
        <f t="shared" si="7"/>
        <v/>
      </c>
      <c r="I282" s="34"/>
      <c r="J282" s="35"/>
      <c r="K282" s="36" t="str">
        <f t="shared" si="8"/>
        <v/>
      </c>
      <c r="L282" s="34"/>
      <c r="M282" s="37" t="str">
        <f t="shared" si="9"/>
        <v xml:space="preserve"> </v>
      </c>
      <c r="N282" s="36" t="str">
        <f t="shared" si="10"/>
        <v xml:space="preserve"> </v>
      </c>
      <c r="O282" s="38" t="str">
        <f t="shared" si="11"/>
        <v xml:space="preserve"> </v>
      </c>
      <c r="P282" s="37" t="str">
        <f t="shared" si="12"/>
        <v xml:space="preserve"> </v>
      </c>
      <c r="Q282" s="36" t="str">
        <f t="shared" si="13"/>
        <v xml:space="preserve"> </v>
      </c>
      <c r="R282" s="29"/>
    </row>
    <row r="283" spans="1:18" ht="16.5" customHeight="1">
      <c r="A283" s="30"/>
      <c r="B283" s="31"/>
      <c r="C283" s="31"/>
      <c r="D283" s="31"/>
      <c r="E283" s="33"/>
      <c r="F283" s="34"/>
      <c r="G283" s="35"/>
      <c r="H283" s="36" t="str">
        <f t="shared" si="7"/>
        <v/>
      </c>
      <c r="I283" s="34"/>
      <c r="J283" s="35"/>
      <c r="K283" s="36" t="str">
        <f t="shared" si="8"/>
        <v/>
      </c>
      <c r="L283" s="34"/>
      <c r="M283" s="37" t="str">
        <f t="shared" si="9"/>
        <v xml:space="preserve"> </v>
      </c>
      <c r="N283" s="36" t="str">
        <f t="shared" si="10"/>
        <v xml:space="preserve"> </v>
      </c>
      <c r="O283" s="38" t="str">
        <f t="shared" si="11"/>
        <v xml:space="preserve"> </v>
      </c>
      <c r="P283" s="37" t="str">
        <f t="shared" si="12"/>
        <v xml:space="preserve"> </v>
      </c>
      <c r="Q283" s="36" t="str">
        <f t="shared" si="13"/>
        <v xml:space="preserve"> </v>
      </c>
      <c r="R283" s="29"/>
    </row>
    <row r="284" spans="1:18" ht="16.5" customHeight="1">
      <c r="A284" s="30"/>
      <c r="B284" s="31"/>
      <c r="C284" s="31"/>
      <c r="D284" s="31"/>
      <c r="E284" s="33"/>
      <c r="F284" s="34"/>
      <c r="G284" s="35"/>
      <c r="H284" s="36" t="str">
        <f t="shared" si="7"/>
        <v/>
      </c>
      <c r="I284" s="34"/>
      <c r="J284" s="35"/>
      <c r="K284" s="36" t="str">
        <f t="shared" si="8"/>
        <v/>
      </c>
      <c r="L284" s="34"/>
      <c r="M284" s="37" t="str">
        <f t="shared" si="9"/>
        <v xml:space="preserve"> </v>
      </c>
      <c r="N284" s="36" t="str">
        <f t="shared" si="10"/>
        <v xml:space="preserve"> </v>
      </c>
      <c r="O284" s="38" t="str">
        <f t="shared" si="11"/>
        <v xml:space="preserve"> </v>
      </c>
      <c r="P284" s="37" t="str">
        <f t="shared" si="12"/>
        <v xml:space="preserve"> </v>
      </c>
      <c r="Q284" s="36" t="str">
        <f t="shared" si="13"/>
        <v xml:space="preserve"> </v>
      </c>
      <c r="R284" s="29"/>
    </row>
    <row r="285" spans="1:18" ht="16.5" customHeight="1">
      <c r="A285" s="30"/>
      <c r="B285" s="31"/>
      <c r="C285" s="31"/>
      <c r="D285" s="31"/>
      <c r="E285" s="33"/>
      <c r="F285" s="34"/>
      <c r="G285" s="35"/>
      <c r="H285" s="36" t="str">
        <f t="shared" si="7"/>
        <v/>
      </c>
      <c r="I285" s="34"/>
      <c r="J285" s="35"/>
      <c r="K285" s="36" t="str">
        <f t="shared" si="8"/>
        <v/>
      </c>
      <c r="L285" s="34"/>
      <c r="M285" s="37" t="str">
        <f t="shared" si="9"/>
        <v xml:space="preserve"> </v>
      </c>
      <c r="N285" s="36" t="str">
        <f t="shared" si="10"/>
        <v xml:space="preserve"> </v>
      </c>
      <c r="O285" s="38" t="str">
        <f t="shared" si="11"/>
        <v xml:space="preserve"> </v>
      </c>
      <c r="P285" s="37" t="str">
        <f t="shared" si="12"/>
        <v xml:space="preserve"> </v>
      </c>
      <c r="Q285" s="36" t="str">
        <f t="shared" si="13"/>
        <v xml:space="preserve"> </v>
      </c>
      <c r="R285" s="29"/>
    </row>
    <row r="286" spans="1:18" ht="16.5" customHeight="1">
      <c r="A286" s="30"/>
      <c r="B286" s="31"/>
      <c r="C286" s="31"/>
      <c r="D286" s="31"/>
      <c r="E286" s="33"/>
      <c r="F286" s="34"/>
      <c r="G286" s="35"/>
      <c r="H286" s="36" t="str">
        <f t="shared" si="7"/>
        <v/>
      </c>
      <c r="I286" s="34"/>
      <c r="J286" s="35"/>
      <c r="K286" s="36" t="str">
        <f t="shared" si="8"/>
        <v/>
      </c>
      <c r="L286" s="34"/>
      <c r="M286" s="37" t="str">
        <f t="shared" si="9"/>
        <v xml:space="preserve"> </v>
      </c>
      <c r="N286" s="36" t="str">
        <f t="shared" si="10"/>
        <v xml:space="preserve"> </v>
      </c>
      <c r="O286" s="38" t="str">
        <f t="shared" si="11"/>
        <v xml:space="preserve"> </v>
      </c>
      <c r="P286" s="37" t="str">
        <f t="shared" si="12"/>
        <v xml:space="preserve"> </v>
      </c>
      <c r="Q286" s="36" t="str">
        <f t="shared" si="13"/>
        <v xml:space="preserve"> </v>
      </c>
      <c r="R286" s="29"/>
    </row>
    <row r="287" spans="1:18" ht="16.5" customHeight="1">
      <c r="A287" s="30"/>
      <c r="B287" s="31"/>
      <c r="C287" s="31"/>
      <c r="D287" s="31"/>
      <c r="E287" s="33"/>
      <c r="F287" s="34"/>
      <c r="G287" s="35"/>
      <c r="H287" s="36" t="str">
        <f t="shared" si="7"/>
        <v/>
      </c>
      <c r="I287" s="34"/>
      <c r="J287" s="35"/>
      <c r="K287" s="36" t="str">
        <f t="shared" si="8"/>
        <v/>
      </c>
      <c r="L287" s="34"/>
      <c r="M287" s="37" t="str">
        <f t="shared" si="9"/>
        <v xml:space="preserve"> </v>
      </c>
      <c r="N287" s="36" t="str">
        <f t="shared" si="10"/>
        <v xml:space="preserve"> </v>
      </c>
      <c r="O287" s="38" t="str">
        <f t="shared" si="11"/>
        <v xml:space="preserve"> </v>
      </c>
      <c r="P287" s="37" t="str">
        <f t="shared" si="12"/>
        <v xml:space="preserve"> </v>
      </c>
      <c r="Q287" s="36" t="str">
        <f t="shared" si="13"/>
        <v xml:space="preserve"> </v>
      </c>
      <c r="R287" s="29"/>
    </row>
    <row r="288" spans="1:18" ht="16.5" customHeight="1">
      <c r="A288" s="30"/>
      <c r="B288" s="31"/>
      <c r="C288" s="31"/>
      <c r="D288" s="31"/>
      <c r="E288" s="33"/>
      <c r="F288" s="34"/>
      <c r="G288" s="35"/>
      <c r="H288" s="36" t="str">
        <f t="shared" si="7"/>
        <v/>
      </c>
      <c r="I288" s="34"/>
      <c r="J288" s="35"/>
      <c r="K288" s="36" t="str">
        <f t="shared" si="8"/>
        <v/>
      </c>
      <c r="L288" s="34"/>
      <c r="M288" s="37" t="str">
        <f t="shared" si="9"/>
        <v xml:space="preserve"> </v>
      </c>
      <c r="N288" s="36" t="str">
        <f t="shared" si="10"/>
        <v xml:space="preserve"> </v>
      </c>
      <c r="O288" s="38" t="str">
        <f t="shared" si="11"/>
        <v xml:space="preserve"> </v>
      </c>
      <c r="P288" s="37" t="str">
        <f t="shared" si="12"/>
        <v xml:space="preserve"> </v>
      </c>
      <c r="Q288" s="36" t="str">
        <f t="shared" si="13"/>
        <v xml:space="preserve"> </v>
      </c>
      <c r="R288" s="29"/>
    </row>
    <row r="289" spans="1:18" ht="16.5" customHeight="1">
      <c r="A289" s="30"/>
      <c r="B289" s="31"/>
      <c r="C289" s="31"/>
      <c r="D289" s="31"/>
      <c r="E289" s="33"/>
      <c r="F289" s="34"/>
      <c r="G289" s="35"/>
      <c r="H289" s="36" t="str">
        <f t="shared" si="7"/>
        <v/>
      </c>
      <c r="I289" s="34"/>
      <c r="J289" s="35"/>
      <c r="K289" s="36" t="str">
        <f t="shared" si="8"/>
        <v/>
      </c>
      <c r="L289" s="34"/>
      <c r="M289" s="37" t="str">
        <f t="shared" si="9"/>
        <v xml:space="preserve"> </v>
      </c>
      <c r="N289" s="36" t="str">
        <f t="shared" si="10"/>
        <v xml:space="preserve"> </v>
      </c>
      <c r="O289" s="38" t="str">
        <f t="shared" si="11"/>
        <v xml:space="preserve"> </v>
      </c>
      <c r="P289" s="37" t="str">
        <f t="shared" si="12"/>
        <v xml:space="preserve"> </v>
      </c>
      <c r="Q289" s="36" t="str">
        <f t="shared" si="13"/>
        <v xml:space="preserve"> </v>
      </c>
      <c r="R289" s="29"/>
    </row>
    <row r="290" spans="1:18" ht="16.5" customHeight="1">
      <c r="A290" s="30"/>
      <c r="B290" s="31"/>
      <c r="C290" s="31"/>
      <c r="D290" s="31"/>
      <c r="E290" s="33"/>
      <c r="F290" s="34"/>
      <c r="G290" s="35"/>
      <c r="H290" s="36" t="str">
        <f t="shared" si="7"/>
        <v/>
      </c>
      <c r="I290" s="34"/>
      <c r="J290" s="35"/>
      <c r="K290" s="36" t="str">
        <f t="shared" si="8"/>
        <v/>
      </c>
      <c r="L290" s="34"/>
      <c r="M290" s="37" t="str">
        <f t="shared" si="9"/>
        <v xml:space="preserve"> </v>
      </c>
      <c r="N290" s="36" t="str">
        <f t="shared" si="10"/>
        <v xml:space="preserve"> </v>
      </c>
      <c r="O290" s="38" t="str">
        <f t="shared" si="11"/>
        <v xml:space="preserve"> </v>
      </c>
      <c r="P290" s="37" t="str">
        <f t="shared" si="12"/>
        <v xml:space="preserve"> </v>
      </c>
      <c r="Q290" s="36" t="str">
        <f t="shared" si="13"/>
        <v xml:space="preserve"> </v>
      </c>
      <c r="R290" s="29"/>
    </row>
    <row r="291" spans="1:18" ht="16.5" customHeight="1">
      <c r="A291" s="30"/>
      <c r="B291" s="31"/>
      <c r="C291" s="31"/>
      <c r="D291" s="31"/>
      <c r="E291" s="33"/>
      <c r="F291" s="34"/>
      <c r="G291" s="35"/>
      <c r="H291" s="36" t="str">
        <f t="shared" si="7"/>
        <v/>
      </c>
      <c r="I291" s="34"/>
      <c r="J291" s="35"/>
      <c r="K291" s="36" t="str">
        <f t="shared" si="8"/>
        <v/>
      </c>
      <c r="L291" s="34"/>
      <c r="M291" s="37" t="str">
        <f t="shared" si="9"/>
        <v xml:space="preserve"> </v>
      </c>
      <c r="N291" s="36" t="str">
        <f t="shared" si="10"/>
        <v xml:space="preserve"> </v>
      </c>
      <c r="O291" s="38" t="str">
        <f t="shared" si="11"/>
        <v xml:space="preserve"> </v>
      </c>
      <c r="P291" s="37" t="str">
        <f t="shared" si="12"/>
        <v xml:space="preserve"> </v>
      </c>
      <c r="Q291" s="36" t="str">
        <f t="shared" si="13"/>
        <v xml:space="preserve"> </v>
      </c>
      <c r="R291" s="29"/>
    </row>
    <row r="292" spans="1:18" ht="16.5" customHeight="1">
      <c r="A292" s="30"/>
      <c r="B292" s="31"/>
      <c r="C292" s="31"/>
      <c r="D292" s="31"/>
      <c r="E292" s="33"/>
      <c r="F292" s="34"/>
      <c r="G292" s="35"/>
      <c r="H292" s="36" t="str">
        <f t="shared" si="7"/>
        <v/>
      </c>
      <c r="I292" s="34"/>
      <c r="J292" s="35"/>
      <c r="K292" s="36" t="str">
        <f t="shared" si="8"/>
        <v/>
      </c>
      <c r="L292" s="34"/>
      <c r="M292" s="37" t="str">
        <f t="shared" si="9"/>
        <v xml:space="preserve"> </v>
      </c>
      <c r="N292" s="36" t="str">
        <f t="shared" si="10"/>
        <v xml:space="preserve"> </v>
      </c>
      <c r="O292" s="38" t="str">
        <f t="shared" si="11"/>
        <v xml:space="preserve"> </v>
      </c>
      <c r="P292" s="37" t="str">
        <f t="shared" si="12"/>
        <v xml:space="preserve"> </v>
      </c>
      <c r="Q292" s="36" t="str">
        <f t="shared" si="13"/>
        <v xml:space="preserve"> </v>
      </c>
      <c r="R292" s="29"/>
    </row>
    <row r="293" spans="1:18" ht="16.5" customHeight="1">
      <c r="A293" s="30"/>
      <c r="B293" s="31"/>
      <c r="C293" s="31"/>
      <c r="D293" s="31"/>
      <c r="E293" s="33"/>
      <c r="F293" s="34"/>
      <c r="G293" s="35"/>
      <c r="H293" s="36" t="str">
        <f t="shared" si="7"/>
        <v/>
      </c>
      <c r="I293" s="34"/>
      <c r="J293" s="35"/>
      <c r="K293" s="36" t="str">
        <f t="shared" si="8"/>
        <v/>
      </c>
      <c r="L293" s="34"/>
      <c r="M293" s="37" t="str">
        <f t="shared" si="9"/>
        <v xml:space="preserve"> </v>
      </c>
      <c r="N293" s="36" t="str">
        <f t="shared" si="10"/>
        <v xml:space="preserve"> </v>
      </c>
      <c r="O293" s="38" t="str">
        <f t="shared" si="11"/>
        <v xml:space="preserve"> </v>
      </c>
      <c r="P293" s="37" t="str">
        <f t="shared" si="12"/>
        <v xml:space="preserve"> </v>
      </c>
      <c r="Q293" s="36" t="str">
        <f t="shared" si="13"/>
        <v xml:space="preserve"> </v>
      </c>
      <c r="R293" s="29"/>
    </row>
    <row r="294" spans="1:18" ht="16.5" customHeight="1">
      <c r="A294" s="30"/>
      <c r="B294" s="31"/>
      <c r="C294" s="31"/>
      <c r="D294" s="31"/>
      <c r="E294" s="33"/>
      <c r="F294" s="34"/>
      <c r="G294" s="35"/>
      <c r="H294" s="36" t="str">
        <f t="shared" si="7"/>
        <v/>
      </c>
      <c r="I294" s="34"/>
      <c r="J294" s="35"/>
      <c r="K294" s="36" t="str">
        <f t="shared" si="8"/>
        <v/>
      </c>
      <c r="L294" s="34"/>
      <c r="M294" s="37" t="str">
        <f t="shared" si="9"/>
        <v xml:space="preserve"> </v>
      </c>
      <c r="N294" s="36" t="str">
        <f t="shared" si="10"/>
        <v xml:space="preserve"> </v>
      </c>
      <c r="O294" s="38" t="str">
        <f t="shared" si="11"/>
        <v xml:space="preserve"> </v>
      </c>
      <c r="P294" s="37" t="str">
        <f t="shared" si="12"/>
        <v xml:space="preserve"> </v>
      </c>
      <c r="Q294" s="36" t="str">
        <f t="shared" si="13"/>
        <v xml:space="preserve"> </v>
      </c>
      <c r="R294" s="29"/>
    </row>
    <row r="295" spans="1:18" ht="16.5" customHeight="1">
      <c r="A295" s="30"/>
      <c r="B295" s="31"/>
      <c r="C295" s="31"/>
      <c r="D295" s="31"/>
      <c r="E295" s="33"/>
      <c r="F295" s="34"/>
      <c r="G295" s="35"/>
      <c r="H295" s="36" t="str">
        <f t="shared" si="7"/>
        <v/>
      </c>
      <c r="I295" s="34"/>
      <c r="J295" s="35"/>
      <c r="K295" s="36" t="str">
        <f t="shared" si="8"/>
        <v/>
      </c>
      <c r="L295" s="34"/>
      <c r="M295" s="37" t="str">
        <f t="shared" si="9"/>
        <v xml:space="preserve"> </v>
      </c>
      <c r="N295" s="36" t="str">
        <f t="shared" si="10"/>
        <v xml:space="preserve"> </v>
      </c>
      <c r="O295" s="38" t="str">
        <f t="shared" si="11"/>
        <v xml:space="preserve"> </v>
      </c>
      <c r="P295" s="37" t="str">
        <f t="shared" si="12"/>
        <v xml:space="preserve"> </v>
      </c>
      <c r="Q295" s="36" t="str">
        <f t="shared" si="13"/>
        <v xml:space="preserve"> </v>
      </c>
      <c r="R295" s="29"/>
    </row>
    <row r="296" spans="1:18" ht="16.5" customHeight="1">
      <c r="A296" s="30"/>
      <c r="B296" s="31"/>
      <c r="C296" s="31"/>
      <c r="D296" s="31"/>
      <c r="E296" s="33"/>
      <c r="F296" s="34"/>
      <c r="G296" s="35"/>
      <c r="H296" s="36" t="str">
        <f t="shared" si="7"/>
        <v/>
      </c>
      <c r="I296" s="34"/>
      <c r="J296" s="35"/>
      <c r="K296" s="36" t="str">
        <f t="shared" si="8"/>
        <v/>
      </c>
      <c r="L296" s="34"/>
      <c r="M296" s="37" t="str">
        <f t="shared" si="9"/>
        <v xml:space="preserve"> </v>
      </c>
      <c r="N296" s="36" t="str">
        <f t="shared" si="10"/>
        <v xml:space="preserve"> </v>
      </c>
      <c r="O296" s="38" t="str">
        <f t="shared" si="11"/>
        <v xml:space="preserve"> </v>
      </c>
      <c r="P296" s="37" t="str">
        <f t="shared" si="12"/>
        <v xml:space="preserve"> </v>
      </c>
      <c r="Q296" s="36" t="str">
        <f t="shared" si="13"/>
        <v xml:space="preserve"> </v>
      </c>
      <c r="R296" s="29"/>
    </row>
    <row r="297" spans="1:18" ht="16.5" customHeight="1">
      <c r="A297" s="30"/>
      <c r="B297" s="31"/>
      <c r="C297" s="31"/>
      <c r="D297" s="31"/>
      <c r="E297" s="33"/>
      <c r="F297" s="34"/>
      <c r="G297" s="35"/>
      <c r="H297" s="36" t="str">
        <f t="shared" si="7"/>
        <v/>
      </c>
      <c r="I297" s="34"/>
      <c r="J297" s="35"/>
      <c r="K297" s="36" t="str">
        <f t="shared" si="8"/>
        <v/>
      </c>
      <c r="L297" s="34"/>
      <c r="M297" s="37" t="str">
        <f t="shared" si="9"/>
        <v xml:space="preserve"> </v>
      </c>
      <c r="N297" s="36" t="str">
        <f t="shared" si="10"/>
        <v xml:space="preserve"> </v>
      </c>
      <c r="O297" s="38" t="str">
        <f t="shared" si="11"/>
        <v xml:space="preserve"> </v>
      </c>
      <c r="P297" s="37" t="str">
        <f t="shared" si="12"/>
        <v xml:space="preserve"> </v>
      </c>
      <c r="Q297" s="36" t="str">
        <f t="shared" si="13"/>
        <v xml:space="preserve"> </v>
      </c>
      <c r="R297" s="29"/>
    </row>
    <row r="298" spans="1:18" ht="16.5" customHeight="1">
      <c r="A298" s="30"/>
      <c r="B298" s="31"/>
      <c r="C298" s="31"/>
      <c r="D298" s="31"/>
      <c r="E298" s="33"/>
      <c r="F298" s="34"/>
      <c r="G298" s="35"/>
      <c r="H298" s="36" t="str">
        <f t="shared" si="7"/>
        <v/>
      </c>
      <c r="I298" s="34"/>
      <c r="J298" s="35"/>
      <c r="K298" s="36" t="str">
        <f t="shared" si="8"/>
        <v/>
      </c>
      <c r="L298" s="34"/>
      <c r="M298" s="37" t="str">
        <f t="shared" si="9"/>
        <v xml:space="preserve"> </v>
      </c>
      <c r="N298" s="36" t="str">
        <f t="shared" si="10"/>
        <v xml:space="preserve"> </v>
      </c>
      <c r="O298" s="38" t="str">
        <f t="shared" si="11"/>
        <v xml:space="preserve"> </v>
      </c>
      <c r="P298" s="37" t="str">
        <f t="shared" si="12"/>
        <v xml:space="preserve"> </v>
      </c>
      <c r="Q298" s="36" t="str">
        <f t="shared" si="13"/>
        <v xml:space="preserve"> </v>
      </c>
      <c r="R298" s="29"/>
    </row>
    <row r="299" spans="1:18" ht="16.5" customHeight="1">
      <c r="A299" s="30"/>
      <c r="B299" s="31"/>
      <c r="C299" s="31"/>
      <c r="D299" s="31"/>
      <c r="E299" s="33"/>
      <c r="F299" s="34"/>
      <c r="G299" s="35"/>
      <c r="H299" s="36" t="str">
        <f t="shared" si="7"/>
        <v/>
      </c>
      <c r="I299" s="34"/>
      <c r="J299" s="35"/>
      <c r="K299" s="36" t="str">
        <f t="shared" si="8"/>
        <v/>
      </c>
      <c r="L299" s="34"/>
      <c r="M299" s="37" t="str">
        <f t="shared" si="9"/>
        <v xml:space="preserve"> </v>
      </c>
      <c r="N299" s="36" t="str">
        <f t="shared" si="10"/>
        <v xml:space="preserve"> </v>
      </c>
      <c r="O299" s="38" t="str">
        <f t="shared" si="11"/>
        <v xml:space="preserve"> </v>
      </c>
      <c r="P299" s="37" t="str">
        <f t="shared" si="12"/>
        <v xml:space="preserve"> </v>
      </c>
      <c r="Q299" s="36" t="str">
        <f t="shared" si="13"/>
        <v xml:space="preserve"> </v>
      </c>
      <c r="R299" s="29"/>
    </row>
    <row r="300" spans="1:18" ht="16.5" customHeight="1">
      <c r="A300" s="30"/>
      <c r="B300" s="31"/>
      <c r="C300" s="31"/>
      <c r="D300" s="31"/>
      <c r="E300" s="33"/>
      <c r="F300" s="34"/>
      <c r="G300" s="35"/>
      <c r="H300" s="36" t="str">
        <f t="shared" si="7"/>
        <v/>
      </c>
      <c r="I300" s="34"/>
      <c r="J300" s="35"/>
      <c r="K300" s="36" t="str">
        <f t="shared" si="8"/>
        <v/>
      </c>
      <c r="L300" s="34"/>
      <c r="M300" s="37" t="str">
        <f t="shared" si="9"/>
        <v xml:space="preserve"> </v>
      </c>
      <c r="N300" s="36" t="str">
        <f t="shared" si="10"/>
        <v xml:space="preserve"> </v>
      </c>
      <c r="O300" s="38" t="str">
        <f t="shared" si="11"/>
        <v xml:space="preserve"> </v>
      </c>
      <c r="P300" s="37" t="str">
        <f t="shared" si="12"/>
        <v xml:space="preserve"> </v>
      </c>
      <c r="Q300" s="36" t="str">
        <f t="shared" si="13"/>
        <v xml:space="preserve"> </v>
      </c>
      <c r="R300" s="29"/>
    </row>
    <row r="301" spans="1:18" ht="16.5" customHeight="1">
      <c r="A301" s="30"/>
      <c r="B301" s="31"/>
      <c r="C301" s="31"/>
      <c r="D301" s="31"/>
      <c r="E301" s="33"/>
      <c r="F301" s="34"/>
      <c r="G301" s="35"/>
      <c r="H301" s="36" t="str">
        <f t="shared" si="7"/>
        <v/>
      </c>
      <c r="I301" s="34"/>
      <c r="J301" s="35"/>
      <c r="K301" s="36" t="str">
        <f t="shared" si="8"/>
        <v/>
      </c>
      <c r="L301" s="34"/>
      <c r="M301" s="37" t="str">
        <f t="shared" si="9"/>
        <v xml:space="preserve"> </v>
      </c>
      <c r="N301" s="36" t="str">
        <f t="shared" si="10"/>
        <v xml:space="preserve"> </v>
      </c>
      <c r="O301" s="38" t="str">
        <f t="shared" si="11"/>
        <v xml:space="preserve"> </v>
      </c>
      <c r="P301" s="37" t="str">
        <f t="shared" si="12"/>
        <v xml:space="preserve"> </v>
      </c>
      <c r="Q301" s="36" t="str">
        <f t="shared" si="13"/>
        <v xml:space="preserve"> </v>
      </c>
      <c r="R301" s="29"/>
    </row>
    <row r="302" spans="1:18" ht="16.5" customHeight="1">
      <c r="A302" s="30"/>
      <c r="B302" s="31"/>
      <c r="C302" s="31"/>
      <c r="D302" s="31"/>
      <c r="E302" s="33"/>
      <c r="F302" s="34"/>
      <c r="G302" s="35"/>
      <c r="H302" s="36" t="str">
        <f t="shared" si="7"/>
        <v/>
      </c>
      <c r="I302" s="34"/>
      <c r="J302" s="35"/>
      <c r="K302" s="36" t="str">
        <f t="shared" si="8"/>
        <v/>
      </c>
      <c r="L302" s="34"/>
      <c r="M302" s="37" t="str">
        <f t="shared" si="9"/>
        <v xml:space="preserve"> </v>
      </c>
      <c r="N302" s="36" t="str">
        <f t="shared" si="10"/>
        <v xml:space="preserve"> </v>
      </c>
      <c r="O302" s="38" t="str">
        <f t="shared" si="11"/>
        <v xml:space="preserve"> </v>
      </c>
      <c r="P302" s="37" t="str">
        <f t="shared" si="12"/>
        <v xml:space="preserve"> </v>
      </c>
      <c r="Q302" s="36" t="str">
        <f t="shared" si="13"/>
        <v xml:space="preserve"> </v>
      </c>
      <c r="R302" s="29"/>
    </row>
    <row r="303" spans="1:18" ht="16.5" customHeight="1">
      <c r="A303" s="30"/>
      <c r="B303" s="31"/>
      <c r="C303" s="31"/>
      <c r="D303" s="31"/>
      <c r="E303" s="33"/>
      <c r="F303" s="34"/>
      <c r="G303" s="35"/>
      <c r="H303" s="36" t="str">
        <f t="shared" si="7"/>
        <v/>
      </c>
      <c r="I303" s="34"/>
      <c r="J303" s="35"/>
      <c r="K303" s="36" t="str">
        <f t="shared" si="8"/>
        <v/>
      </c>
      <c r="L303" s="34"/>
      <c r="M303" s="37" t="str">
        <f t="shared" si="9"/>
        <v xml:space="preserve"> </v>
      </c>
      <c r="N303" s="36" t="str">
        <f t="shared" si="10"/>
        <v xml:space="preserve"> </v>
      </c>
      <c r="O303" s="38" t="str">
        <f t="shared" si="11"/>
        <v xml:space="preserve"> </v>
      </c>
      <c r="P303" s="37" t="str">
        <f t="shared" si="12"/>
        <v xml:space="preserve"> </v>
      </c>
      <c r="Q303" s="36" t="str">
        <f t="shared" si="13"/>
        <v xml:space="preserve"> </v>
      </c>
      <c r="R303" s="29"/>
    </row>
    <row r="304" spans="1:18" ht="16.5" customHeight="1">
      <c r="A304" s="30"/>
      <c r="B304" s="31"/>
      <c r="C304" s="31"/>
      <c r="D304" s="31"/>
      <c r="E304" s="33"/>
      <c r="F304" s="34"/>
      <c r="G304" s="35"/>
      <c r="H304" s="36" t="str">
        <f t="shared" si="7"/>
        <v/>
      </c>
      <c r="I304" s="34"/>
      <c r="J304" s="35"/>
      <c r="K304" s="36" t="str">
        <f t="shared" si="8"/>
        <v/>
      </c>
      <c r="L304" s="34"/>
      <c r="M304" s="37" t="str">
        <f t="shared" si="9"/>
        <v xml:space="preserve"> </v>
      </c>
      <c r="N304" s="36" t="str">
        <f t="shared" si="10"/>
        <v xml:space="preserve"> </v>
      </c>
      <c r="O304" s="38" t="str">
        <f t="shared" si="11"/>
        <v xml:space="preserve"> </v>
      </c>
      <c r="P304" s="37" t="str">
        <f t="shared" si="12"/>
        <v xml:space="preserve"> </v>
      </c>
      <c r="Q304" s="36" t="str">
        <f t="shared" si="13"/>
        <v xml:space="preserve"> </v>
      </c>
      <c r="R304" s="29"/>
    </row>
    <row r="305" spans="1:18" ht="16.5" customHeight="1">
      <c r="A305" s="30"/>
      <c r="B305" s="31"/>
      <c r="C305" s="31"/>
      <c r="D305" s="31"/>
      <c r="E305" s="33"/>
      <c r="F305" s="34"/>
      <c r="G305" s="35"/>
      <c r="H305" s="36" t="str">
        <f t="shared" si="7"/>
        <v/>
      </c>
      <c r="I305" s="34"/>
      <c r="J305" s="35"/>
      <c r="K305" s="36" t="str">
        <f t="shared" si="8"/>
        <v/>
      </c>
      <c r="L305" s="34"/>
      <c r="M305" s="37" t="str">
        <f t="shared" si="9"/>
        <v xml:space="preserve"> </v>
      </c>
      <c r="N305" s="36" t="str">
        <f t="shared" si="10"/>
        <v xml:space="preserve"> </v>
      </c>
      <c r="O305" s="38" t="str">
        <f t="shared" si="11"/>
        <v xml:space="preserve"> </v>
      </c>
      <c r="P305" s="37" t="str">
        <f t="shared" si="12"/>
        <v xml:space="preserve"> </v>
      </c>
      <c r="Q305" s="36" t="str">
        <f t="shared" si="13"/>
        <v xml:space="preserve"> </v>
      </c>
      <c r="R305" s="29"/>
    </row>
    <row r="306" spans="1:18" ht="16.5" customHeight="1">
      <c r="A306" s="30"/>
      <c r="B306" s="31"/>
      <c r="C306" s="31"/>
      <c r="D306" s="31"/>
      <c r="E306" s="33"/>
      <c r="F306" s="34"/>
      <c r="G306" s="35"/>
      <c r="H306" s="36" t="str">
        <f t="shared" si="7"/>
        <v/>
      </c>
      <c r="I306" s="34"/>
      <c r="J306" s="35"/>
      <c r="K306" s="36" t="str">
        <f t="shared" si="8"/>
        <v/>
      </c>
      <c r="L306" s="34"/>
      <c r="M306" s="37" t="str">
        <f t="shared" si="9"/>
        <v xml:space="preserve"> </v>
      </c>
      <c r="N306" s="36" t="str">
        <f t="shared" si="10"/>
        <v xml:space="preserve"> </v>
      </c>
      <c r="O306" s="38" t="str">
        <f t="shared" si="11"/>
        <v xml:space="preserve"> </v>
      </c>
      <c r="P306" s="37" t="str">
        <f t="shared" si="12"/>
        <v xml:space="preserve"> </v>
      </c>
      <c r="Q306" s="36" t="str">
        <f t="shared" si="13"/>
        <v xml:space="preserve"> </v>
      </c>
      <c r="R306" s="29"/>
    </row>
    <row r="307" spans="1:18" ht="16.5" customHeight="1">
      <c r="A307" s="30"/>
      <c r="B307" s="31"/>
      <c r="C307" s="31"/>
      <c r="D307" s="31"/>
      <c r="E307" s="33"/>
      <c r="F307" s="34"/>
      <c r="G307" s="35"/>
      <c r="H307" s="36" t="str">
        <f t="shared" si="7"/>
        <v/>
      </c>
      <c r="I307" s="34"/>
      <c r="J307" s="35"/>
      <c r="K307" s="36" t="str">
        <f t="shared" si="8"/>
        <v/>
      </c>
      <c r="L307" s="34"/>
      <c r="M307" s="37" t="str">
        <f t="shared" si="9"/>
        <v xml:space="preserve"> </v>
      </c>
      <c r="N307" s="36" t="str">
        <f t="shared" si="10"/>
        <v xml:space="preserve"> </v>
      </c>
      <c r="O307" s="38" t="str">
        <f t="shared" si="11"/>
        <v xml:space="preserve"> </v>
      </c>
      <c r="P307" s="37" t="str">
        <f t="shared" si="12"/>
        <v xml:space="preserve"> </v>
      </c>
      <c r="Q307" s="36" t="str">
        <f t="shared" si="13"/>
        <v xml:space="preserve"> </v>
      </c>
      <c r="R307" s="29"/>
    </row>
    <row r="308" spans="1:18" ht="16.5" customHeight="1">
      <c r="A308" s="30"/>
      <c r="B308" s="31"/>
      <c r="C308" s="31"/>
      <c r="D308" s="31"/>
      <c r="E308" s="33"/>
      <c r="F308" s="34"/>
      <c r="G308" s="35"/>
      <c r="H308" s="36" t="str">
        <f t="shared" si="7"/>
        <v/>
      </c>
      <c r="I308" s="34"/>
      <c r="J308" s="35"/>
      <c r="K308" s="36" t="str">
        <f t="shared" si="8"/>
        <v/>
      </c>
      <c r="L308" s="34"/>
      <c r="M308" s="37" t="str">
        <f t="shared" si="9"/>
        <v xml:space="preserve"> </v>
      </c>
      <c r="N308" s="36" t="str">
        <f t="shared" si="10"/>
        <v xml:space="preserve"> </v>
      </c>
      <c r="O308" s="38" t="str">
        <f t="shared" si="11"/>
        <v xml:space="preserve"> </v>
      </c>
      <c r="P308" s="37" t="str">
        <f t="shared" si="12"/>
        <v xml:space="preserve"> </v>
      </c>
      <c r="Q308" s="36" t="str">
        <f t="shared" si="13"/>
        <v xml:space="preserve"> </v>
      </c>
      <c r="R308" s="29"/>
    </row>
    <row r="309" spans="1:18" ht="16.5" customHeight="1">
      <c r="A309" s="30"/>
      <c r="B309" s="31"/>
      <c r="C309" s="31"/>
      <c r="D309" s="31"/>
      <c r="E309" s="33"/>
      <c r="F309" s="34"/>
      <c r="G309" s="35"/>
      <c r="H309" s="36" t="str">
        <f t="shared" si="7"/>
        <v/>
      </c>
      <c r="I309" s="34"/>
      <c r="J309" s="35"/>
      <c r="K309" s="36" t="str">
        <f t="shared" si="8"/>
        <v/>
      </c>
      <c r="L309" s="34"/>
      <c r="M309" s="37" t="str">
        <f t="shared" si="9"/>
        <v xml:space="preserve"> </v>
      </c>
      <c r="N309" s="36" t="str">
        <f t="shared" si="10"/>
        <v xml:space="preserve"> </v>
      </c>
      <c r="O309" s="38" t="str">
        <f t="shared" si="11"/>
        <v xml:space="preserve"> </v>
      </c>
      <c r="P309" s="37" t="str">
        <f t="shared" si="12"/>
        <v xml:space="preserve"> </v>
      </c>
      <c r="Q309" s="36" t="str">
        <f t="shared" si="13"/>
        <v xml:space="preserve"> </v>
      </c>
      <c r="R309" s="29"/>
    </row>
    <row r="310" spans="1:18" ht="16.5" customHeight="1">
      <c r="A310" s="30"/>
      <c r="B310" s="31"/>
      <c r="C310" s="31"/>
      <c r="D310" s="31"/>
      <c r="E310" s="33"/>
      <c r="F310" s="34"/>
      <c r="G310" s="35"/>
      <c r="H310" s="36" t="str">
        <f t="shared" si="7"/>
        <v/>
      </c>
      <c r="I310" s="34"/>
      <c r="J310" s="35"/>
      <c r="K310" s="36" t="str">
        <f t="shared" si="8"/>
        <v/>
      </c>
      <c r="L310" s="34"/>
      <c r="M310" s="37" t="str">
        <f t="shared" si="9"/>
        <v xml:space="preserve"> </v>
      </c>
      <c r="N310" s="36" t="str">
        <f t="shared" si="10"/>
        <v xml:space="preserve"> </v>
      </c>
      <c r="O310" s="38" t="str">
        <f t="shared" si="11"/>
        <v xml:space="preserve"> </v>
      </c>
      <c r="P310" s="37" t="str">
        <f t="shared" si="12"/>
        <v xml:space="preserve"> </v>
      </c>
      <c r="Q310" s="36" t="str">
        <f t="shared" si="13"/>
        <v xml:space="preserve"> </v>
      </c>
      <c r="R310" s="29"/>
    </row>
    <row r="311" spans="1:18" ht="16.5" customHeight="1">
      <c r="A311" s="30"/>
      <c r="B311" s="31"/>
      <c r="C311" s="31"/>
      <c r="D311" s="31"/>
      <c r="E311" s="33"/>
      <c r="F311" s="34"/>
      <c r="G311" s="35"/>
      <c r="H311" s="36" t="str">
        <f t="shared" si="7"/>
        <v/>
      </c>
      <c r="I311" s="34"/>
      <c r="J311" s="35"/>
      <c r="K311" s="36" t="str">
        <f t="shared" si="8"/>
        <v/>
      </c>
      <c r="L311" s="34"/>
      <c r="M311" s="37" t="str">
        <f t="shared" si="9"/>
        <v xml:space="preserve"> </v>
      </c>
      <c r="N311" s="36" t="str">
        <f t="shared" si="10"/>
        <v xml:space="preserve"> </v>
      </c>
      <c r="O311" s="38" t="str">
        <f t="shared" si="11"/>
        <v xml:space="preserve"> </v>
      </c>
      <c r="P311" s="37" t="str">
        <f t="shared" si="12"/>
        <v xml:space="preserve"> </v>
      </c>
      <c r="Q311" s="36" t="str">
        <f t="shared" si="13"/>
        <v xml:space="preserve"> </v>
      </c>
      <c r="R311" s="29"/>
    </row>
    <row r="312" spans="1:18" ht="16.5" customHeight="1">
      <c r="A312" s="30"/>
      <c r="B312" s="31"/>
      <c r="C312" s="31"/>
      <c r="D312" s="31"/>
      <c r="E312" s="33"/>
      <c r="F312" s="34"/>
      <c r="G312" s="35"/>
      <c r="H312" s="36" t="str">
        <f t="shared" si="7"/>
        <v/>
      </c>
      <c r="I312" s="34"/>
      <c r="J312" s="35"/>
      <c r="K312" s="36" t="str">
        <f t="shared" si="8"/>
        <v/>
      </c>
      <c r="L312" s="34"/>
      <c r="M312" s="37" t="str">
        <f t="shared" si="9"/>
        <v xml:space="preserve"> </v>
      </c>
      <c r="N312" s="36" t="str">
        <f t="shared" si="10"/>
        <v xml:space="preserve"> </v>
      </c>
      <c r="O312" s="38" t="str">
        <f t="shared" si="11"/>
        <v xml:space="preserve"> </v>
      </c>
      <c r="P312" s="37" t="str">
        <f t="shared" si="12"/>
        <v xml:space="preserve"> </v>
      </c>
      <c r="Q312" s="36" t="str">
        <f t="shared" si="13"/>
        <v xml:space="preserve"> </v>
      </c>
      <c r="R312" s="29"/>
    </row>
    <row r="313" spans="1:18" ht="16.5" customHeight="1">
      <c r="A313" s="30"/>
      <c r="B313" s="31"/>
      <c r="C313" s="31"/>
      <c r="D313" s="31"/>
      <c r="E313" s="33"/>
      <c r="F313" s="34"/>
      <c r="G313" s="35"/>
      <c r="H313" s="36" t="str">
        <f t="shared" si="7"/>
        <v/>
      </c>
      <c r="I313" s="34"/>
      <c r="J313" s="35"/>
      <c r="K313" s="36" t="str">
        <f t="shared" si="8"/>
        <v/>
      </c>
      <c r="L313" s="34"/>
      <c r="M313" s="37" t="str">
        <f t="shared" si="9"/>
        <v xml:space="preserve"> </v>
      </c>
      <c r="N313" s="36" t="str">
        <f t="shared" si="10"/>
        <v xml:space="preserve"> </v>
      </c>
      <c r="O313" s="38" t="str">
        <f t="shared" si="11"/>
        <v xml:space="preserve"> </v>
      </c>
      <c r="P313" s="37" t="str">
        <f t="shared" si="12"/>
        <v xml:space="preserve"> </v>
      </c>
      <c r="Q313" s="36" t="str">
        <f t="shared" si="13"/>
        <v xml:space="preserve"> </v>
      </c>
      <c r="R313" s="29"/>
    </row>
    <row r="314" spans="1:18" ht="16.5" customHeight="1">
      <c r="A314" s="30"/>
      <c r="B314" s="31"/>
      <c r="C314" s="31"/>
      <c r="D314" s="31"/>
      <c r="E314" s="33"/>
      <c r="F314" s="34"/>
      <c r="G314" s="35"/>
      <c r="H314" s="36" t="str">
        <f t="shared" si="7"/>
        <v/>
      </c>
      <c r="I314" s="34"/>
      <c r="J314" s="35"/>
      <c r="K314" s="36" t="str">
        <f t="shared" si="8"/>
        <v/>
      </c>
      <c r="L314" s="34"/>
      <c r="M314" s="37" t="str">
        <f t="shared" si="9"/>
        <v xml:space="preserve"> </v>
      </c>
      <c r="N314" s="36" t="str">
        <f t="shared" si="10"/>
        <v xml:space="preserve"> </v>
      </c>
      <c r="O314" s="38" t="str">
        <f t="shared" si="11"/>
        <v xml:space="preserve"> </v>
      </c>
      <c r="P314" s="37" t="str">
        <f t="shared" si="12"/>
        <v xml:space="preserve"> </v>
      </c>
      <c r="Q314" s="36" t="str">
        <f t="shared" si="13"/>
        <v xml:space="preserve"> </v>
      </c>
      <c r="R314" s="29"/>
    </row>
    <row r="315" spans="1:18" ht="16.5" customHeight="1">
      <c r="A315" s="30"/>
      <c r="B315" s="31"/>
      <c r="C315" s="31"/>
      <c r="D315" s="31"/>
      <c r="E315" s="33"/>
      <c r="F315" s="34"/>
      <c r="G315" s="35"/>
      <c r="H315" s="36" t="str">
        <f t="shared" si="7"/>
        <v/>
      </c>
      <c r="I315" s="34"/>
      <c r="J315" s="35"/>
      <c r="K315" s="36" t="str">
        <f t="shared" si="8"/>
        <v/>
      </c>
      <c r="L315" s="34"/>
      <c r="M315" s="37" t="str">
        <f t="shared" si="9"/>
        <v xml:space="preserve"> </v>
      </c>
      <c r="N315" s="36" t="str">
        <f t="shared" si="10"/>
        <v xml:space="preserve"> </v>
      </c>
      <c r="O315" s="38" t="str">
        <f t="shared" si="11"/>
        <v xml:space="preserve"> </v>
      </c>
      <c r="P315" s="37" t="str">
        <f t="shared" si="12"/>
        <v xml:space="preserve"> </v>
      </c>
      <c r="Q315" s="36" t="str">
        <f t="shared" si="13"/>
        <v xml:space="preserve"> </v>
      </c>
      <c r="R315" s="29"/>
    </row>
    <row r="316" spans="1:18" ht="16.5" customHeight="1">
      <c r="A316" s="30"/>
      <c r="B316" s="31"/>
      <c r="C316" s="31"/>
      <c r="D316" s="31"/>
      <c r="E316" s="33"/>
      <c r="F316" s="34"/>
      <c r="G316" s="35"/>
      <c r="H316" s="36" t="str">
        <f t="shared" si="7"/>
        <v/>
      </c>
      <c r="I316" s="34"/>
      <c r="J316" s="35"/>
      <c r="K316" s="36" t="str">
        <f t="shared" si="8"/>
        <v/>
      </c>
      <c r="L316" s="34"/>
      <c r="M316" s="37" t="str">
        <f t="shared" si="9"/>
        <v xml:space="preserve"> </v>
      </c>
      <c r="N316" s="36" t="str">
        <f t="shared" si="10"/>
        <v xml:space="preserve"> </v>
      </c>
      <c r="O316" s="38" t="str">
        <f t="shared" si="11"/>
        <v xml:space="preserve"> </v>
      </c>
      <c r="P316" s="37" t="str">
        <f t="shared" si="12"/>
        <v xml:space="preserve"> </v>
      </c>
      <c r="Q316" s="36" t="str">
        <f t="shared" si="13"/>
        <v xml:space="preserve"> </v>
      </c>
      <c r="R316" s="29"/>
    </row>
    <row r="317" spans="1:18" ht="16.5" customHeight="1">
      <c r="A317" s="30"/>
      <c r="B317" s="31"/>
      <c r="C317" s="31"/>
      <c r="D317" s="31"/>
      <c r="E317" s="33"/>
      <c r="F317" s="34"/>
      <c r="G317" s="35"/>
      <c r="H317" s="36" t="str">
        <f t="shared" si="7"/>
        <v/>
      </c>
      <c r="I317" s="34"/>
      <c r="J317" s="35"/>
      <c r="K317" s="36" t="str">
        <f t="shared" si="8"/>
        <v/>
      </c>
      <c r="L317" s="34"/>
      <c r="M317" s="37" t="str">
        <f t="shared" si="9"/>
        <v xml:space="preserve"> </v>
      </c>
      <c r="N317" s="36" t="str">
        <f t="shared" si="10"/>
        <v xml:space="preserve"> </v>
      </c>
      <c r="O317" s="38" t="str">
        <f t="shared" si="11"/>
        <v xml:space="preserve"> </v>
      </c>
      <c r="P317" s="37" t="str">
        <f t="shared" si="12"/>
        <v xml:space="preserve"> </v>
      </c>
      <c r="Q317" s="36" t="str">
        <f t="shared" si="13"/>
        <v xml:space="preserve"> </v>
      </c>
      <c r="R317" s="29"/>
    </row>
    <row r="318" spans="1:18" ht="16.5" customHeight="1">
      <c r="A318" s="30"/>
      <c r="B318" s="31"/>
      <c r="C318" s="31"/>
      <c r="D318" s="31"/>
      <c r="E318" s="33"/>
      <c r="F318" s="34"/>
      <c r="G318" s="35"/>
      <c r="H318" s="36" t="str">
        <f t="shared" si="7"/>
        <v/>
      </c>
      <c r="I318" s="34"/>
      <c r="J318" s="35"/>
      <c r="K318" s="36" t="str">
        <f t="shared" si="8"/>
        <v/>
      </c>
      <c r="L318" s="34"/>
      <c r="M318" s="37" t="str">
        <f t="shared" si="9"/>
        <v xml:space="preserve"> </v>
      </c>
      <c r="N318" s="36" t="str">
        <f t="shared" si="10"/>
        <v xml:space="preserve"> </v>
      </c>
      <c r="O318" s="38" t="str">
        <f t="shared" si="11"/>
        <v xml:space="preserve"> </v>
      </c>
      <c r="P318" s="37" t="str">
        <f t="shared" si="12"/>
        <v xml:space="preserve"> </v>
      </c>
      <c r="Q318" s="36" t="str">
        <f t="shared" si="13"/>
        <v xml:space="preserve"> </v>
      </c>
      <c r="R318" s="29"/>
    </row>
    <row r="319" spans="1:18" ht="16.5" customHeight="1">
      <c r="A319" s="30"/>
      <c r="B319" s="31"/>
      <c r="C319" s="31"/>
      <c r="D319" s="31"/>
      <c r="E319" s="33"/>
      <c r="F319" s="34"/>
      <c r="G319" s="35"/>
      <c r="H319" s="36" t="str">
        <f t="shared" si="7"/>
        <v/>
      </c>
      <c r="I319" s="34"/>
      <c r="J319" s="35"/>
      <c r="K319" s="36" t="str">
        <f t="shared" si="8"/>
        <v/>
      </c>
      <c r="L319" s="34"/>
      <c r="M319" s="37" t="str">
        <f t="shared" si="9"/>
        <v xml:space="preserve"> </v>
      </c>
      <c r="N319" s="36" t="str">
        <f t="shared" si="10"/>
        <v xml:space="preserve"> </v>
      </c>
      <c r="O319" s="38" t="str">
        <f t="shared" si="11"/>
        <v xml:space="preserve"> </v>
      </c>
      <c r="P319" s="37" t="str">
        <f t="shared" si="12"/>
        <v xml:space="preserve"> </v>
      </c>
      <c r="Q319" s="36" t="str">
        <f t="shared" si="13"/>
        <v xml:space="preserve"> </v>
      </c>
      <c r="R319" s="29"/>
    </row>
    <row r="320" spans="1:18" ht="16.5" customHeight="1">
      <c r="A320" s="30"/>
      <c r="B320" s="31"/>
      <c r="C320" s="31"/>
      <c r="D320" s="31"/>
      <c r="E320" s="33"/>
      <c r="F320" s="34"/>
      <c r="G320" s="35"/>
      <c r="H320" s="36" t="str">
        <f t="shared" si="7"/>
        <v/>
      </c>
      <c r="I320" s="34"/>
      <c r="J320" s="35"/>
      <c r="K320" s="36" t="str">
        <f t="shared" si="8"/>
        <v/>
      </c>
      <c r="L320" s="34"/>
      <c r="M320" s="37" t="str">
        <f t="shared" si="9"/>
        <v xml:space="preserve"> </v>
      </c>
      <c r="N320" s="36" t="str">
        <f t="shared" si="10"/>
        <v xml:space="preserve"> </v>
      </c>
      <c r="O320" s="38" t="str">
        <f t="shared" si="11"/>
        <v xml:space="preserve"> </v>
      </c>
      <c r="P320" s="37" t="str">
        <f t="shared" si="12"/>
        <v xml:space="preserve"> </v>
      </c>
      <c r="Q320" s="36" t="str">
        <f t="shared" si="13"/>
        <v xml:space="preserve"> </v>
      </c>
      <c r="R320" s="29"/>
    </row>
    <row r="321" spans="1:18" ht="16.5" customHeight="1">
      <c r="A321" s="30"/>
      <c r="B321" s="31"/>
      <c r="C321" s="31"/>
      <c r="D321" s="31"/>
      <c r="E321" s="33"/>
      <c r="F321" s="34"/>
      <c r="G321" s="35"/>
      <c r="H321" s="36" t="str">
        <f t="shared" si="7"/>
        <v/>
      </c>
      <c r="I321" s="34"/>
      <c r="J321" s="35"/>
      <c r="K321" s="36" t="str">
        <f t="shared" si="8"/>
        <v/>
      </c>
      <c r="L321" s="34"/>
      <c r="M321" s="37" t="str">
        <f t="shared" si="9"/>
        <v xml:space="preserve"> </v>
      </c>
      <c r="N321" s="36" t="str">
        <f t="shared" si="10"/>
        <v xml:space="preserve"> </v>
      </c>
      <c r="O321" s="38" t="str">
        <f t="shared" si="11"/>
        <v xml:space="preserve"> </v>
      </c>
      <c r="P321" s="37" t="str">
        <f t="shared" si="12"/>
        <v xml:space="preserve"> </v>
      </c>
      <c r="Q321" s="36" t="str">
        <f t="shared" si="13"/>
        <v xml:space="preserve"> </v>
      </c>
      <c r="R321" s="29"/>
    </row>
    <row r="322" spans="1:18" ht="16.5" customHeight="1">
      <c r="A322" s="30"/>
      <c r="B322" s="31"/>
      <c r="C322" s="31"/>
      <c r="D322" s="31"/>
      <c r="E322" s="33"/>
      <c r="F322" s="34"/>
      <c r="G322" s="35"/>
      <c r="H322" s="36" t="str">
        <f t="shared" si="7"/>
        <v/>
      </c>
      <c r="I322" s="34"/>
      <c r="J322" s="35"/>
      <c r="K322" s="36" t="str">
        <f t="shared" si="8"/>
        <v/>
      </c>
      <c r="L322" s="34"/>
      <c r="M322" s="37" t="str">
        <f t="shared" si="9"/>
        <v xml:space="preserve"> </v>
      </c>
      <c r="N322" s="36" t="str">
        <f t="shared" si="10"/>
        <v xml:space="preserve"> </v>
      </c>
      <c r="O322" s="38" t="str">
        <f t="shared" si="11"/>
        <v xml:space="preserve"> </v>
      </c>
      <c r="P322" s="37" t="str">
        <f t="shared" si="12"/>
        <v xml:space="preserve"> </v>
      </c>
      <c r="Q322" s="36" t="str">
        <f t="shared" si="13"/>
        <v xml:space="preserve"> </v>
      </c>
      <c r="R322" s="29"/>
    </row>
    <row r="323" spans="1:18" ht="16.5" customHeight="1">
      <c r="A323" s="30"/>
      <c r="B323" s="31"/>
      <c r="C323" s="31"/>
      <c r="D323" s="31"/>
      <c r="E323" s="33"/>
      <c r="F323" s="34"/>
      <c r="G323" s="35"/>
      <c r="H323" s="36" t="str">
        <f t="shared" si="7"/>
        <v/>
      </c>
      <c r="I323" s="34"/>
      <c r="J323" s="35"/>
      <c r="K323" s="36" t="str">
        <f t="shared" si="8"/>
        <v/>
      </c>
      <c r="L323" s="34"/>
      <c r="M323" s="37" t="str">
        <f t="shared" si="9"/>
        <v xml:space="preserve"> </v>
      </c>
      <c r="N323" s="36" t="str">
        <f t="shared" si="10"/>
        <v xml:space="preserve"> </v>
      </c>
      <c r="O323" s="38" t="str">
        <f t="shared" si="11"/>
        <v xml:space="preserve"> </v>
      </c>
      <c r="P323" s="37" t="str">
        <f t="shared" si="12"/>
        <v xml:space="preserve"> </v>
      </c>
      <c r="Q323" s="36" t="str">
        <f t="shared" si="13"/>
        <v xml:space="preserve"> </v>
      </c>
      <c r="R323" s="29"/>
    </row>
    <row r="324" spans="1:18" ht="16.5" customHeight="1">
      <c r="A324" s="30"/>
      <c r="B324" s="31"/>
      <c r="C324" s="31"/>
      <c r="D324" s="31"/>
      <c r="E324" s="33"/>
      <c r="F324" s="34"/>
      <c r="G324" s="35"/>
      <c r="H324" s="36" t="str">
        <f t="shared" si="7"/>
        <v/>
      </c>
      <c r="I324" s="34"/>
      <c r="J324" s="35"/>
      <c r="K324" s="36" t="str">
        <f t="shared" si="8"/>
        <v/>
      </c>
      <c r="L324" s="34"/>
      <c r="M324" s="37" t="str">
        <f t="shared" si="9"/>
        <v xml:space="preserve"> </v>
      </c>
      <c r="N324" s="36" t="str">
        <f t="shared" si="10"/>
        <v xml:space="preserve"> </v>
      </c>
      <c r="O324" s="38" t="str">
        <f t="shared" si="11"/>
        <v xml:space="preserve"> </v>
      </c>
      <c r="P324" s="37" t="str">
        <f t="shared" si="12"/>
        <v xml:space="preserve"> </v>
      </c>
      <c r="Q324" s="36" t="str">
        <f t="shared" si="13"/>
        <v xml:space="preserve"> </v>
      </c>
      <c r="R324" s="29"/>
    </row>
    <row r="325" spans="1:18" ht="16.5" customHeight="1">
      <c r="A325" s="30"/>
      <c r="B325" s="31"/>
      <c r="C325" s="31"/>
      <c r="D325" s="31"/>
      <c r="E325" s="33"/>
      <c r="F325" s="34"/>
      <c r="G325" s="35"/>
      <c r="H325" s="36" t="str">
        <f t="shared" si="7"/>
        <v/>
      </c>
      <c r="I325" s="34"/>
      <c r="J325" s="35"/>
      <c r="K325" s="36" t="str">
        <f t="shared" si="8"/>
        <v/>
      </c>
      <c r="L325" s="34"/>
      <c r="M325" s="37" t="str">
        <f t="shared" si="9"/>
        <v xml:space="preserve"> </v>
      </c>
      <c r="N325" s="36" t="str">
        <f t="shared" si="10"/>
        <v xml:space="preserve"> </v>
      </c>
      <c r="O325" s="38" t="str">
        <f t="shared" si="11"/>
        <v xml:space="preserve"> </v>
      </c>
      <c r="P325" s="37" t="str">
        <f t="shared" si="12"/>
        <v xml:space="preserve"> </v>
      </c>
      <c r="Q325" s="36" t="str">
        <f t="shared" si="13"/>
        <v xml:space="preserve"> </v>
      </c>
      <c r="R325" s="29"/>
    </row>
    <row r="326" spans="1:18" ht="16.5" customHeight="1">
      <c r="A326" s="30"/>
      <c r="B326" s="31"/>
      <c r="C326" s="31"/>
      <c r="D326" s="31"/>
      <c r="E326" s="33"/>
      <c r="F326" s="34"/>
      <c r="G326" s="35"/>
      <c r="H326" s="36" t="str">
        <f t="shared" si="7"/>
        <v/>
      </c>
      <c r="I326" s="34"/>
      <c r="J326" s="35"/>
      <c r="K326" s="36" t="str">
        <f t="shared" si="8"/>
        <v/>
      </c>
      <c r="L326" s="34"/>
      <c r="M326" s="37" t="str">
        <f t="shared" si="9"/>
        <v xml:space="preserve"> </v>
      </c>
      <c r="N326" s="36" t="str">
        <f t="shared" si="10"/>
        <v xml:space="preserve"> </v>
      </c>
      <c r="O326" s="38" t="str">
        <f t="shared" si="11"/>
        <v xml:space="preserve"> </v>
      </c>
      <c r="P326" s="37" t="str">
        <f t="shared" si="12"/>
        <v xml:space="preserve"> </v>
      </c>
      <c r="Q326" s="36" t="str">
        <f t="shared" si="13"/>
        <v xml:space="preserve"> </v>
      </c>
      <c r="R326" s="29"/>
    </row>
    <row r="327" spans="1:18" ht="16.5" customHeight="1">
      <c r="A327" s="30"/>
      <c r="B327" s="31"/>
      <c r="C327" s="31"/>
      <c r="D327" s="31"/>
      <c r="E327" s="33"/>
      <c r="F327" s="34"/>
      <c r="G327" s="35"/>
      <c r="H327" s="36" t="str">
        <f t="shared" si="7"/>
        <v/>
      </c>
      <c r="I327" s="34"/>
      <c r="J327" s="35"/>
      <c r="K327" s="36" t="str">
        <f t="shared" si="8"/>
        <v/>
      </c>
      <c r="L327" s="34"/>
      <c r="M327" s="37" t="str">
        <f t="shared" si="9"/>
        <v xml:space="preserve"> </v>
      </c>
      <c r="N327" s="36" t="str">
        <f t="shared" si="10"/>
        <v xml:space="preserve"> </v>
      </c>
      <c r="O327" s="38" t="str">
        <f t="shared" si="11"/>
        <v xml:space="preserve"> </v>
      </c>
      <c r="P327" s="37" t="str">
        <f t="shared" si="12"/>
        <v xml:space="preserve"> </v>
      </c>
      <c r="Q327" s="36" t="str">
        <f t="shared" si="13"/>
        <v xml:space="preserve"> </v>
      </c>
      <c r="R327" s="29"/>
    </row>
    <row r="328" spans="1:18" ht="16.5" customHeight="1">
      <c r="A328" s="30"/>
      <c r="B328" s="31"/>
      <c r="C328" s="31"/>
      <c r="D328" s="31"/>
      <c r="E328" s="33"/>
      <c r="F328" s="34"/>
      <c r="G328" s="35"/>
      <c r="H328" s="36" t="str">
        <f t="shared" si="7"/>
        <v/>
      </c>
      <c r="I328" s="34"/>
      <c r="J328" s="35"/>
      <c r="K328" s="36" t="str">
        <f t="shared" si="8"/>
        <v/>
      </c>
      <c r="L328" s="34"/>
      <c r="M328" s="37" t="str">
        <f t="shared" si="9"/>
        <v xml:space="preserve"> </v>
      </c>
      <c r="N328" s="36" t="str">
        <f t="shared" si="10"/>
        <v xml:space="preserve"> </v>
      </c>
      <c r="O328" s="38" t="str">
        <f t="shared" si="11"/>
        <v xml:space="preserve"> </v>
      </c>
      <c r="P328" s="37" t="str">
        <f t="shared" si="12"/>
        <v xml:space="preserve"> </v>
      </c>
      <c r="Q328" s="36" t="str">
        <f t="shared" si="13"/>
        <v xml:space="preserve"> </v>
      </c>
      <c r="R328" s="29"/>
    </row>
    <row r="329" spans="1:18" ht="16.5" customHeight="1">
      <c r="A329" s="30"/>
      <c r="B329" s="31"/>
      <c r="C329" s="31"/>
      <c r="D329" s="31"/>
      <c r="E329" s="33"/>
      <c r="F329" s="34"/>
      <c r="G329" s="35"/>
      <c r="H329" s="36" t="str">
        <f t="shared" si="7"/>
        <v/>
      </c>
      <c r="I329" s="34"/>
      <c r="J329" s="35"/>
      <c r="K329" s="36" t="str">
        <f t="shared" si="8"/>
        <v/>
      </c>
      <c r="L329" s="34"/>
      <c r="M329" s="37" t="str">
        <f t="shared" si="9"/>
        <v xml:space="preserve"> </v>
      </c>
      <c r="N329" s="36" t="str">
        <f t="shared" si="10"/>
        <v xml:space="preserve"> </v>
      </c>
      <c r="O329" s="38" t="str">
        <f t="shared" si="11"/>
        <v xml:space="preserve"> </v>
      </c>
      <c r="P329" s="37" t="str">
        <f t="shared" si="12"/>
        <v xml:space="preserve"> </v>
      </c>
      <c r="Q329" s="36" t="str">
        <f t="shared" si="13"/>
        <v xml:space="preserve"> </v>
      </c>
      <c r="R329" s="29"/>
    </row>
    <row r="330" spans="1:18" ht="16.5" customHeight="1">
      <c r="A330" s="30"/>
      <c r="B330" s="31"/>
      <c r="C330" s="31"/>
      <c r="D330" s="31"/>
      <c r="E330" s="33"/>
      <c r="F330" s="34"/>
      <c r="G330" s="35"/>
      <c r="H330" s="36" t="str">
        <f t="shared" si="7"/>
        <v/>
      </c>
      <c r="I330" s="34"/>
      <c r="J330" s="35"/>
      <c r="K330" s="36" t="str">
        <f t="shared" si="8"/>
        <v/>
      </c>
      <c r="L330" s="34"/>
      <c r="M330" s="37" t="str">
        <f t="shared" si="9"/>
        <v xml:space="preserve"> </v>
      </c>
      <c r="N330" s="36" t="str">
        <f t="shared" si="10"/>
        <v xml:space="preserve"> </v>
      </c>
      <c r="O330" s="38" t="str">
        <f t="shared" si="11"/>
        <v xml:space="preserve"> </v>
      </c>
      <c r="P330" s="37" t="str">
        <f t="shared" si="12"/>
        <v xml:space="preserve"> </v>
      </c>
      <c r="Q330" s="36" t="str">
        <f t="shared" si="13"/>
        <v xml:space="preserve"> </v>
      </c>
      <c r="R330" s="29"/>
    </row>
    <row r="331" spans="1:18" ht="16.5" customHeight="1">
      <c r="A331" s="30"/>
      <c r="B331" s="31"/>
      <c r="C331" s="31"/>
      <c r="D331" s="31"/>
      <c r="E331" s="33"/>
      <c r="F331" s="34"/>
      <c r="G331" s="35"/>
      <c r="H331" s="36" t="str">
        <f t="shared" si="7"/>
        <v/>
      </c>
      <c r="I331" s="34"/>
      <c r="J331" s="35"/>
      <c r="K331" s="36" t="str">
        <f t="shared" si="8"/>
        <v/>
      </c>
      <c r="L331" s="34"/>
      <c r="M331" s="37" t="str">
        <f t="shared" si="9"/>
        <v xml:space="preserve"> </v>
      </c>
      <c r="N331" s="36" t="str">
        <f t="shared" si="10"/>
        <v xml:space="preserve"> </v>
      </c>
      <c r="O331" s="38" t="str">
        <f t="shared" si="11"/>
        <v xml:space="preserve"> </v>
      </c>
      <c r="P331" s="37" t="str">
        <f t="shared" si="12"/>
        <v xml:space="preserve"> </v>
      </c>
      <c r="Q331" s="36" t="str">
        <f t="shared" si="13"/>
        <v xml:space="preserve"> </v>
      </c>
      <c r="R331" s="29"/>
    </row>
    <row r="332" spans="1:18" ht="16.5" customHeight="1">
      <c r="A332" s="30"/>
      <c r="B332" s="31"/>
      <c r="C332" s="31"/>
      <c r="D332" s="31"/>
      <c r="E332" s="33"/>
      <c r="F332" s="34"/>
      <c r="G332" s="35"/>
      <c r="H332" s="36" t="str">
        <f t="shared" si="7"/>
        <v/>
      </c>
      <c r="I332" s="34"/>
      <c r="J332" s="35"/>
      <c r="K332" s="36" t="str">
        <f t="shared" si="8"/>
        <v/>
      </c>
      <c r="L332" s="34"/>
      <c r="M332" s="37" t="str">
        <f t="shared" si="9"/>
        <v xml:space="preserve"> </v>
      </c>
      <c r="N332" s="36" t="str">
        <f t="shared" si="10"/>
        <v xml:space="preserve"> </v>
      </c>
      <c r="O332" s="38" t="str">
        <f t="shared" si="11"/>
        <v xml:space="preserve"> </v>
      </c>
      <c r="P332" s="37" t="str">
        <f t="shared" si="12"/>
        <v xml:space="preserve"> </v>
      </c>
      <c r="Q332" s="36" t="str">
        <f t="shared" si="13"/>
        <v xml:space="preserve"> </v>
      </c>
      <c r="R332" s="29"/>
    </row>
    <row r="333" spans="1:18" ht="16.5" customHeight="1">
      <c r="A333" s="30"/>
      <c r="B333" s="31"/>
      <c r="C333" s="31"/>
      <c r="D333" s="31"/>
      <c r="E333" s="33"/>
      <c r="F333" s="34"/>
      <c r="G333" s="35"/>
      <c r="H333" s="36" t="str">
        <f t="shared" si="7"/>
        <v/>
      </c>
      <c r="I333" s="34"/>
      <c r="J333" s="35"/>
      <c r="K333" s="36" t="str">
        <f t="shared" si="8"/>
        <v/>
      </c>
      <c r="L333" s="34"/>
      <c r="M333" s="37" t="str">
        <f t="shared" si="9"/>
        <v xml:space="preserve"> </v>
      </c>
      <c r="N333" s="36" t="str">
        <f t="shared" si="10"/>
        <v xml:space="preserve"> </v>
      </c>
      <c r="O333" s="38" t="str">
        <f t="shared" si="11"/>
        <v xml:space="preserve"> </v>
      </c>
      <c r="P333" s="37" t="str">
        <f t="shared" si="12"/>
        <v xml:space="preserve"> </v>
      </c>
      <c r="Q333" s="36" t="str">
        <f t="shared" si="13"/>
        <v xml:space="preserve"> </v>
      </c>
      <c r="R333" s="29"/>
    </row>
    <row r="334" spans="1:18" ht="16.5" customHeight="1">
      <c r="A334" s="30"/>
      <c r="B334" s="31"/>
      <c r="C334" s="31"/>
      <c r="D334" s="31"/>
      <c r="E334" s="33"/>
      <c r="F334" s="34"/>
      <c r="G334" s="35"/>
      <c r="H334" s="36" t="str">
        <f t="shared" si="7"/>
        <v/>
      </c>
      <c r="I334" s="34"/>
      <c r="J334" s="35"/>
      <c r="K334" s="36" t="str">
        <f t="shared" si="8"/>
        <v/>
      </c>
      <c r="L334" s="34"/>
      <c r="M334" s="37" t="str">
        <f t="shared" si="9"/>
        <v xml:space="preserve"> </v>
      </c>
      <c r="N334" s="36" t="str">
        <f t="shared" si="10"/>
        <v xml:space="preserve"> </v>
      </c>
      <c r="O334" s="38" t="str">
        <f t="shared" si="11"/>
        <v xml:space="preserve"> </v>
      </c>
      <c r="P334" s="37" t="str">
        <f t="shared" si="12"/>
        <v xml:space="preserve"> </v>
      </c>
      <c r="Q334" s="36" t="str">
        <f t="shared" si="13"/>
        <v xml:space="preserve"> </v>
      </c>
      <c r="R334" s="29"/>
    </row>
    <row r="335" spans="1:18" ht="16.5" customHeight="1">
      <c r="A335" s="30"/>
      <c r="B335" s="31"/>
      <c r="C335" s="31"/>
      <c r="D335" s="31"/>
      <c r="E335" s="33"/>
      <c r="F335" s="34"/>
      <c r="G335" s="35"/>
      <c r="H335" s="36" t="str">
        <f t="shared" si="7"/>
        <v/>
      </c>
      <c r="I335" s="34"/>
      <c r="J335" s="35"/>
      <c r="K335" s="36" t="str">
        <f t="shared" si="8"/>
        <v/>
      </c>
      <c r="L335" s="34"/>
      <c r="M335" s="37" t="str">
        <f t="shared" si="9"/>
        <v xml:space="preserve"> </v>
      </c>
      <c r="N335" s="36" t="str">
        <f t="shared" si="10"/>
        <v xml:space="preserve"> </v>
      </c>
      <c r="O335" s="38" t="str">
        <f t="shared" si="11"/>
        <v xml:space="preserve"> </v>
      </c>
      <c r="P335" s="37" t="str">
        <f t="shared" si="12"/>
        <v xml:space="preserve"> </v>
      </c>
      <c r="Q335" s="36" t="str">
        <f t="shared" si="13"/>
        <v xml:space="preserve"> </v>
      </c>
      <c r="R335" s="29"/>
    </row>
    <row r="336" spans="1:18" ht="16.5" customHeight="1">
      <c r="A336" s="30"/>
      <c r="B336" s="31"/>
      <c r="C336" s="31"/>
      <c r="D336" s="31"/>
      <c r="E336" s="33"/>
      <c r="F336" s="34"/>
      <c r="G336" s="35"/>
      <c r="H336" s="36" t="str">
        <f t="shared" si="7"/>
        <v/>
      </c>
      <c r="I336" s="34"/>
      <c r="J336" s="35"/>
      <c r="K336" s="36" t="str">
        <f t="shared" si="8"/>
        <v/>
      </c>
      <c r="L336" s="34"/>
      <c r="M336" s="37" t="str">
        <f t="shared" si="9"/>
        <v xml:space="preserve"> </v>
      </c>
      <c r="N336" s="36" t="str">
        <f t="shared" si="10"/>
        <v xml:space="preserve"> </v>
      </c>
      <c r="O336" s="38" t="str">
        <f t="shared" si="11"/>
        <v xml:space="preserve"> </v>
      </c>
      <c r="P336" s="37" t="str">
        <f t="shared" si="12"/>
        <v xml:space="preserve"> </v>
      </c>
      <c r="Q336" s="36" t="str">
        <f t="shared" si="13"/>
        <v xml:space="preserve"> </v>
      </c>
      <c r="R336" s="29"/>
    </row>
    <row r="337" spans="1:18" ht="16.5" customHeight="1">
      <c r="A337" s="30"/>
      <c r="B337" s="31"/>
      <c r="C337" s="31"/>
      <c r="D337" s="31"/>
      <c r="E337" s="33"/>
      <c r="F337" s="34"/>
      <c r="G337" s="35"/>
      <c r="H337" s="36" t="str">
        <f t="shared" si="7"/>
        <v/>
      </c>
      <c r="I337" s="34"/>
      <c r="J337" s="35"/>
      <c r="K337" s="36" t="str">
        <f t="shared" si="8"/>
        <v/>
      </c>
      <c r="L337" s="34"/>
      <c r="M337" s="37" t="str">
        <f t="shared" si="9"/>
        <v xml:space="preserve"> </v>
      </c>
      <c r="N337" s="36" t="str">
        <f t="shared" si="10"/>
        <v xml:space="preserve"> </v>
      </c>
      <c r="O337" s="38" t="str">
        <f t="shared" si="11"/>
        <v xml:space="preserve"> </v>
      </c>
      <c r="P337" s="37" t="str">
        <f t="shared" si="12"/>
        <v xml:space="preserve"> </v>
      </c>
      <c r="Q337" s="36" t="str">
        <f t="shared" si="13"/>
        <v xml:space="preserve"> </v>
      </c>
      <c r="R337" s="29"/>
    </row>
    <row r="338" spans="1:18" ht="16.5" customHeight="1">
      <c r="A338" s="30"/>
      <c r="B338" s="31"/>
      <c r="C338" s="31"/>
      <c r="D338" s="31"/>
      <c r="E338" s="33"/>
      <c r="F338" s="34"/>
      <c r="G338" s="35"/>
      <c r="H338" s="36" t="str">
        <f t="shared" si="7"/>
        <v/>
      </c>
      <c r="I338" s="34"/>
      <c r="J338" s="35"/>
      <c r="K338" s="36" t="str">
        <f t="shared" si="8"/>
        <v/>
      </c>
      <c r="L338" s="34"/>
      <c r="M338" s="37" t="str">
        <f t="shared" si="9"/>
        <v xml:space="preserve"> </v>
      </c>
      <c r="N338" s="36" t="str">
        <f t="shared" si="10"/>
        <v xml:space="preserve"> </v>
      </c>
      <c r="O338" s="38" t="str">
        <f t="shared" si="11"/>
        <v xml:space="preserve"> </v>
      </c>
      <c r="P338" s="37" t="str">
        <f t="shared" si="12"/>
        <v xml:space="preserve"> </v>
      </c>
      <c r="Q338" s="36" t="str">
        <f t="shared" si="13"/>
        <v xml:space="preserve"> </v>
      </c>
      <c r="R338" s="29"/>
    </row>
    <row r="339" spans="1:18" ht="16.5" customHeight="1">
      <c r="A339" s="30"/>
      <c r="B339" s="31"/>
      <c r="C339" s="31"/>
      <c r="D339" s="31"/>
      <c r="E339" s="33"/>
      <c r="F339" s="34"/>
      <c r="G339" s="35"/>
      <c r="H339" s="36" t="str">
        <f t="shared" si="7"/>
        <v/>
      </c>
      <c r="I339" s="34"/>
      <c r="J339" s="35"/>
      <c r="K339" s="36" t="str">
        <f t="shared" si="8"/>
        <v/>
      </c>
      <c r="L339" s="34"/>
      <c r="M339" s="37" t="str">
        <f t="shared" si="9"/>
        <v xml:space="preserve"> </v>
      </c>
      <c r="N339" s="36" t="str">
        <f t="shared" si="10"/>
        <v xml:space="preserve"> </v>
      </c>
      <c r="O339" s="38" t="str">
        <f t="shared" si="11"/>
        <v xml:space="preserve"> </v>
      </c>
      <c r="P339" s="37" t="str">
        <f t="shared" si="12"/>
        <v xml:space="preserve"> </v>
      </c>
      <c r="Q339" s="36" t="str">
        <f t="shared" si="13"/>
        <v xml:space="preserve"> </v>
      </c>
      <c r="R339" s="29"/>
    </row>
    <row r="340" spans="1:18" ht="16.5" customHeight="1">
      <c r="A340" s="30"/>
      <c r="B340" s="31"/>
      <c r="C340" s="31"/>
      <c r="D340" s="31"/>
      <c r="E340" s="33"/>
      <c r="F340" s="34"/>
      <c r="G340" s="35"/>
      <c r="H340" s="36" t="str">
        <f t="shared" si="7"/>
        <v/>
      </c>
      <c r="I340" s="34"/>
      <c r="J340" s="35"/>
      <c r="K340" s="36" t="str">
        <f t="shared" si="8"/>
        <v/>
      </c>
      <c r="L340" s="34"/>
      <c r="M340" s="37" t="str">
        <f t="shared" si="9"/>
        <v xml:space="preserve"> </v>
      </c>
      <c r="N340" s="36" t="str">
        <f t="shared" si="10"/>
        <v xml:space="preserve"> </v>
      </c>
      <c r="O340" s="38" t="str">
        <f t="shared" si="11"/>
        <v xml:space="preserve"> </v>
      </c>
      <c r="P340" s="37" t="str">
        <f t="shared" si="12"/>
        <v xml:space="preserve"> </v>
      </c>
      <c r="Q340" s="36" t="str">
        <f t="shared" si="13"/>
        <v xml:space="preserve"> </v>
      </c>
      <c r="R340" s="29"/>
    </row>
    <row r="341" spans="1:18" ht="16.5" customHeight="1">
      <c r="A341" s="30"/>
      <c r="B341" s="31"/>
      <c r="C341" s="31"/>
      <c r="D341" s="31"/>
      <c r="E341" s="33"/>
      <c r="F341" s="34"/>
      <c r="G341" s="35"/>
      <c r="H341" s="36" t="str">
        <f t="shared" si="7"/>
        <v/>
      </c>
      <c r="I341" s="34"/>
      <c r="J341" s="35"/>
      <c r="K341" s="36" t="str">
        <f t="shared" si="8"/>
        <v/>
      </c>
      <c r="L341" s="34"/>
      <c r="M341" s="37" t="str">
        <f t="shared" si="9"/>
        <v xml:space="preserve"> </v>
      </c>
      <c r="N341" s="36" t="str">
        <f t="shared" si="10"/>
        <v xml:space="preserve"> </v>
      </c>
      <c r="O341" s="38" t="str">
        <f t="shared" si="11"/>
        <v xml:space="preserve"> </v>
      </c>
      <c r="P341" s="37" t="str">
        <f t="shared" si="12"/>
        <v xml:space="preserve"> </v>
      </c>
      <c r="Q341" s="36" t="str">
        <f t="shared" si="13"/>
        <v xml:space="preserve"> </v>
      </c>
      <c r="R341" s="29"/>
    </row>
    <row r="342" spans="1:18" ht="16.5" customHeight="1">
      <c r="A342" s="30"/>
      <c r="B342" s="31"/>
      <c r="C342" s="31"/>
      <c r="D342" s="31"/>
      <c r="E342" s="33"/>
      <c r="F342" s="34"/>
      <c r="G342" s="35"/>
      <c r="H342" s="36" t="str">
        <f t="shared" si="7"/>
        <v/>
      </c>
      <c r="I342" s="34"/>
      <c r="J342" s="35"/>
      <c r="K342" s="36" t="str">
        <f t="shared" si="8"/>
        <v/>
      </c>
      <c r="L342" s="34"/>
      <c r="M342" s="37" t="str">
        <f t="shared" si="9"/>
        <v xml:space="preserve"> </v>
      </c>
      <c r="N342" s="36" t="str">
        <f t="shared" si="10"/>
        <v xml:space="preserve"> </v>
      </c>
      <c r="O342" s="38" t="str">
        <f t="shared" si="11"/>
        <v xml:space="preserve"> </v>
      </c>
      <c r="P342" s="37" t="str">
        <f t="shared" si="12"/>
        <v xml:space="preserve"> </v>
      </c>
      <c r="Q342" s="36" t="str">
        <f t="shared" si="13"/>
        <v xml:space="preserve"> </v>
      </c>
      <c r="R342" s="29"/>
    </row>
    <row r="343" spans="1:18" ht="16.5" customHeight="1">
      <c r="A343" s="30"/>
      <c r="B343" s="31"/>
      <c r="C343" s="31"/>
      <c r="D343" s="31"/>
      <c r="E343" s="33"/>
      <c r="F343" s="34"/>
      <c r="G343" s="35"/>
      <c r="H343" s="36" t="str">
        <f t="shared" si="7"/>
        <v/>
      </c>
      <c r="I343" s="34"/>
      <c r="J343" s="35"/>
      <c r="K343" s="36" t="str">
        <f t="shared" si="8"/>
        <v/>
      </c>
      <c r="L343" s="34"/>
      <c r="M343" s="37" t="str">
        <f t="shared" si="9"/>
        <v xml:space="preserve"> </v>
      </c>
      <c r="N343" s="36" t="str">
        <f t="shared" si="10"/>
        <v xml:space="preserve"> </v>
      </c>
      <c r="O343" s="38" t="str">
        <f t="shared" si="11"/>
        <v xml:space="preserve"> </v>
      </c>
      <c r="P343" s="37" t="str">
        <f t="shared" si="12"/>
        <v xml:space="preserve"> </v>
      </c>
      <c r="Q343" s="36" t="str">
        <f t="shared" si="13"/>
        <v xml:space="preserve"> </v>
      </c>
      <c r="R343" s="29"/>
    </row>
    <row r="344" spans="1:18" ht="16.5" customHeight="1">
      <c r="A344" s="30"/>
      <c r="B344" s="31"/>
      <c r="C344" s="31"/>
      <c r="D344" s="31"/>
      <c r="E344" s="33"/>
      <c r="F344" s="34"/>
      <c r="G344" s="35"/>
      <c r="H344" s="36" t="str">
        <f t="shared" si="7"/>
        <v/>
      </c>
      <c r="I344" s="34"/>
      <c r="J344" s="35"/>
      <c r="K344" s="36" t="str">
        <f t="shared" si="8"/>
        <v/>
      </c>
      <c r="L344" s="34"/>
      <c r="M344" s="37" t="str">
        <f t="shared" si="9"/>
        <v xml:space="preserve"> </v>
      </c>
      <c r="N344" s="36" t="str">
        <f t="shared" si="10"/>
        <v xml:space="preserve"> </v>
      </c>
      <c r="O344" s="38" t="str">
        <f t="shared" si="11"/>
        <v xml:space="preserve"> </v>
      </c>
      <c r="P344" s="37" t="str">
        <f t="shared" si="12"/>
        <v xml:space="preserve"> </v>
      </c>
      <c r="Q344" s="36" t="str">
        <f t="shared" si="13"/>
        <v xml:space="preserve"> </v>
      </c>
      <c r="R344" s="29"/>
    </row>
    <row r="345" spans="1:18" ht="16.5" customHeight="1">
      <c r="A345" s="30"/>
      <c r="B345" s="31"/>
      <c r="C345" s="31"/>
      <c r="D345" s="31"/>
      <c r="E345" s="33"/>
      <c r="F345" s="34"/>
      <c r="G345" s="35"/>
      <c r="H345" s="36" t="str">
        <f t="shared" si="7"/>
        <v/>
      </c>
      <c r="I345" s="34"/>
      <c r="J345" s="35"/>
      <c r="K345" s="36" t="str">
        <f t="shared" si="8"/>
        <v/>
      </c>
      <c r="L345" s="34"/>
      <c r="M345" s="37" t="str">
        <f t="shared" si="9"/>
        <v xml:space="preserve"> </v>
      </c>
      <c r="N345" s="36" t="str">
        <f t="shared" si="10"/>
        <v xml:space="preserve"> </v>
      </c>
      <c r="O345" s="38" t="str">
        <f t="shared" si="11"/>
        <v xml:space="preserve"> </v>
      </c>
      <c r="P345" s="37" t="str">
        <f t="shared" si="12"/>
        <v xml:space="preserve"> </v>
      </c>
      <c r="Q345" s="36" t="str">
        <f t="shared" si="13"/>
        <v xml:space="preserve"> </v>
      </c>
      <c r="R345" s="29"/>
    </row>
    <row r="346" spans="1:18" ht="16.5" customHeight="1">
      <c r="A346" s="30"/>
      <c r="B346" s="31"/>
      <c r="C346" s="31"/>
      <c r="D346" s="31"/>
      <c r="E346" s="33"/>
      <c r="F346" s="34"/>
      <c r="G346" s="35"/>
      <c r="H346" s="36" t="str">
        <f t="shared" si="7"/>
        <v/>
      </c>
      <c r="I346" s="34"/>
      <c r="J346" s="35"/>
      <c r="K346" s="36" t="str">
        <f t="shared" si="8"/>
        <v/>
      </c>
      <c r="L346" s="34"/>
      <c r="M346" s="37" t="str">
        <f t="shared" si="9"/>
        <v xml:space="preserve"> </v>
      </c>
      <c r="N346" s="36" t="str">
        <f t="shared" si="10"/>
        <v xml:space="preserve"> </v>
      </c>
      <c r="O346" s="38" t="str">
        <f t="shared" si="11"/>
        <v xml:space="preserve"> </v>
      </c>
      <c r="P346" s="37" t="str">
        <f t="shared" si="12"/>
        <v xml:space="preserve"> </v>
      </c>
      <c r="Q346" s="36" t="str">
        <f t="shared" si="13"/>
        <v xml:space="preserve"> </v>
      </c>
      <c r="R346" s="29"/>
    </row>
    <row r="347" spans="1:18" ht="16.5" customHeight="1">
      <c r="A347" s="30"/>
      <c r="B347" s="31"/>
      <c r="C347" s="31"/>
      <c r="D347" s="31"/>
      <c r="E347" s="33"/>
      <c r="F347" s="34"/>
      <c r="G347" s="35"/>
      <c r="H347" s="36" t="str">
        <f t="shared" si="7"/>
        <v/>
      </c>
      <c r="I347" s="34"/>
      <c r="J347" s="35"/>
      <c r="K347" s="36" t="str">
        <f t="shared" si="8"/>
        <v/>
      </c>
      <c r="L347" s="34"/>
      <c r="M347" s="37" t="str">
        <f t="shared" si="9"/>
        <v xml:space="preserve"> </v>
      </c>
      <c r="N347" s="36" t="str">
        <f t="shared" si="10"/>
        <v xml:space="preserve"> </v>
      </c>
      <c r="O347" s="38" t="str">
        <f t="shared" si="11"/>
        <v xml:space="preserve"> </v>
      </c>
      <c r="P347" s="37" t="str">
        <f t="shared" si="12"/>
        <v xml:space="preserve"> </v>
      </c>
      <c r="Q347" s="36" t="str">
        <f t="shared" si="13"/>
        <v xml:space="preserve"> </v>
      </c>
      <c r="R347" s="29"/>
    </row>
    <row r="348" spans="1:18" ht="16.5" customHeight="1">
      <c r="A348" s="30"/>
      <c r="B348" s="31"/>
      <c r="C348" s="31"/>
      <c r="D348" s="31"/>
      <c r="E348" s="33"/>
      <c r="F348" s="34"/>
      <c r="G348" s="35"/>
      <c r="H348" s="36" t="str">
        <f t="shared" si="7"/>
        <v/>
      </c>
      <c r="I348" s="34"/>
      <c r="J348" s="35"/>
      <c r="K348" s="36" t="str">
        <f t="shared" si="8"/>
        <v/>
      </c>
      <c r="L348" s="34"/>
      <c r="M348" s="37" t="str">
        <f t="shared" si="9"/>
        <v xml:space="preserve"> </v>
      </c>
      <c r="N348" s="36" t="str">
        <f t="shared" si="10"/>
        <v xml:space="preserve"> </v>
      </c>
      <c r="O348" s="38" t="str">
        <f t="shared" si="11"/>
        <v xml:space="preserve"> </v>
      </c>
      <c r="P348" s="37" t="str">
        <f t="shared" si="12"/>
        <v xml:space="preserve"> </v>
      </c>
      <c r="Q348" s="36" t="str">
        <f t="shared" si="13"/>
        <v xml:space="preserve"> </v>
      </c>
      <c r="R348" s="29"/>
    </row>
    <row r="349" spans="1:18" ht="16.5" customHeight="1">
      <c r="A349" s="30"/>
      <c r="B349" s="31"/>
      <c r="C349" s="31"/>
      <c r="D349" s="31"/>
      <c r="E349" s="33"/>
      <c r="F349" s="34"/>
      <c r="G349" s="35"/>
      <c r="H349" s="36" t="str">
        <f t="shared" si="7"/>
        <v/>
      </c>
      <c r="I349" s="34"/>
      <c r="J349" s="35"/>
      <c r="K349" s="36" t="str">
        <f t="shared" si="8"/>
        <v/>
      </c>
      <c r="L349" s="34"/>
      <c r="M349" s="37" t="str">
        <f t="shared" si="9"/>
        <v xml:space="preserve"> </v>
      </c>
      <c r="N349" s="36" t="str">
        <f t="shared" si="10"/>
        <v xml:space="preserve"> </v>
      </c>
      <c r="O349" s="38" t="str">
        <f t="shared" si="11"/>
        <v xml:space="preserve"> </v>
      </c>
      <c r="P349" s="37" t="str">
        <f t="shared" si="12"/>
        <v xml:space="preserve"> </v>
      </c>
      <c r="Q349" s="36" t="str">
        <f t="shared" si="13"/>
        <v xml:space="preserve"> </v>
      </c>
      <c r="R349" s="29"/>
    </row>
    <row r="350" spans="1:18" ht="16.5" customHeight="1">
      <c r="A350" s="30"/>
      <c r="B350" s="31"/>
      <c r="C350" s="31"/>
      <c r="D350" s="31"/>
      <c r="E350" s="33"/>
      <c r="F350" s="34"/>
      <c r="G350" s="35"/>
      <c r="H350" s="36" t="str">
        <f t="shared" si="7"/>
        <v/>
      </c>
      <c r="I350" s="34"/>
      <c r="J350" s="35"/>
      <c r="K350" s="36" t="str">
        <f t="shared" si="8"/>
        <v/>
      </c>
      <c r="L350" s="34"/>
      <c r="M350" s="37" t="str">
        <f t="shared" si="9"/>
        <v xml:space="preserve"> </v>
      </c>
      <c r="N350" s="36" t="str">
        <f t="shared" si="10"/>
        <v xml:space="preserve"> </v>
      </c>
      <c r="O350" s="38" t="str">
        <f t="shared" si="11"/>
        <v xml:space="preserve"> </v>
      </c>
      <c r="P350" s="37" t="str">
        <f t="shared" si="12"/>
        <v xml:space="preserve"> </v>
      </c>
      <c r="Q350" s="36" t="str">
        <f t="shared" si="13"/>
        <v xml:space="preserve"> </v>
      </c>
      <c r="R350" s="29"/>
    </row>
    <row r="351" spans="1:18" ht="16.5" customHeight="1">
      <c r="A351" s="30"/>
      <c r="B351" s="31"/>
      <c r="C351" s="31"/>
      <c r="D351" s="31"/>
      <c r="E351" s="33"/>
      <c r="F351" s="34"/>
      <c r="G351" s="35"/>
      <c r="H351" s="36" t="str">
        <f t="shared" si="7"/>
        <v/>
      </c>
      <c r="I351" s="34"/>
      <c r="J351" s="35"/>
      <c r="K351" s="36" t="str">
        <f t="shared" si="8"/>
        <v/>
      </c>
      <c r="L351" s="34"/>
      <c r="M351" s="37" t="str">
        <f t="shared" si="9"/>
        <v xml:space="preserve"> </v>
      </c>
      <c r="N351" s="36" t="str">
        <f t="shared" si="10"/>
        <v xml:space="preserve"> </v>
      </c>
      <c r="O351" s="38" t="str">
        <f t="shared" si="11"/>
        <v xml:space="preserve"> </v>
      </c>
      <c r="P351" s="37" t="str">
        <f t="shared" si="12"/>
        <v xml:space="preserve"> </v>
      </c>
      <c r="Q351" s="36" t="str">
        <f t="shared" si="13"/>
        <v xml:space="preserve"> </v>
      </c>
      <c r="R351" s="29"/>
    </row>
    <row r="352" spans="1:18" ht="16.5" customHeight="1">
      <c r="A352" s="30"/>
      <c r="B352" s="31"/>
      <c r="C352" s="31"/>
      <c r="D352" s="31"/>
      <c r="E352" s="33"/>
      <c r="F352" s="34"/>
      <c r="G352" s="35"/>
      <c r="H352" s="36" t="str">
        <f t="shared" si="7"/>
        <v/>
      </c>
      <c r="I352" s="34"/>
      <c r="J352" s="35"/>
      <c r="K352" s="36" t="str">
        <f t="shared" si="8"/>
        <v/>
      </c>
      <c r="L352" s="34"/>
      <c r="M352" s="37" t="str">
        <f t="shared" si="9"/>
        <v xml:space="preserve"> </v>
      </c>
      <c r="N352" s="36" t="str">
        <f t="shared" si="10"/>
        <v xml:space="preserve"> </v>
      </c>
      <c r="O352" s="38" t="str">
        <f t="shared" si="11"/>
        <v xml:space="preserve"> </v>
      </c>
      <c r="P352" s="37" t="str">
        <f t="shared" si="12"/>
        <v xml:space="preserve"> </v>
      </c>
      <c r="Q352" s="36" t="str">
        <f t="shared" si="13"/>
        <v xml:space="preserve"> </v>
      </c>
      <c r="R352" s="29"/>
    </row>
    <row r="353" spans="1:18" ht="16.5" customHeight="1">
      <c r="A353" s="30"/>
      <c r="B353" s="31"/>
      <c r="C353" s="31"/>
      <c r="D353" s="31"/>
      <c r="E353" s="33"/>
      <c r="F353" s="34"/>
      <c r="G353" s="35"/>
      <c r="H353" s="36" t="str">
        <f t="shared" si="7"/>
        <v/>
      </c>
      <c r="I353" s="34"/>
      <c r="J353" s="35"/>
      <c r="K353" s="36" t="str">
        <f t="shared" si="8"/>
        <v/>
      </c>
      <c r="L353" s="34"/>
      <c r="M353" s="37" t="str">
        <f t="shared" si="9"/>
        <v xml:space="preserve"> </v>
      </c>
      <c r="N353" s="36" t="str">
        <f t="shared" si="10"/>
        <v xml:space="preserve"> </v>
      </c>
      <c r="O353" s="38" t="str">
        <f t="shared" si="11"/>
        <v xml:space="preserve"> </v>
      </c>
      <c r="P353" s="37" t="str">
        <f t="shared" si="12"/>
        <v xml:space="preserve"> </v>
      </c>
      <c r="Q353" s="36" t="str">
        <f t="shared" si="13"/>
        <v xml:space="preserve"> </v>
      </c>
      <c r="R353" s="29"/>
    </row>
    <row r="354" spans="1:18" ht="16.5" customHeight="1">
      <c r="A354" s="30"/>
      <c r="B354" s="31"/>
      <c r="C354" s="31"/>
      <c r="D354" s="31"/>
      <c r="E354" s="33"/>
      <c r="F354" s="34"/>
      <c r="G354" s="35"/>
      <c r="H354" s="36" t="str">
        <f t="shared" si="7"/>
        <v/>
      </c>
      <c r="I354" s="34"/>
      <c r="J354" s="35"/>
      <c r="K354" s="36" t="str">
        <f t="shared" si="8"/>
        <v/>
      </c>
      <c r="L354" s="34"/>
      <c r="M354" s="37" t="str">
        <f t="shared" si="9"/>
        <v xml:space="preserve"> </v>
      </c>
      <c r="N354" s="36" t="str">
        <f t="shared" si="10"/>
        <v xml:space="preserve"> </v>
      </c>
      <c r="O354" s="38" t="str">
        <f t="shared" si="11"/>
        <v xml:space="preserve"> </v>
      </c>
      <c r="P354" s="37" t="str">
        <f t="shared" si="12"/>
        <v xml:space="preserve"> </v>
      </c>
      <c r="Q354" s="36" t="str">
        <f t="shared" si="13"/>
        <v xml:space="preserve"> </v>
      </c>
      <c r="R354" s="29"/>
    </row>
    <row r="355" spans="1:18" ht="16.5" customHeight="1">
      <c r="A355" s="30"/>
      <c r="B355" s="31"/>
      <c r="C355" s="31"/>
      <c r="D355" s="31"/>
      <c r="E355" s="33"/>
      <c r="F355" s="34"/>
      <c r="G355" s="35"/>
      <c r="H355" s="36" t="str">
        <f t="shared" si="7"/>
        <v/>
      </c>
      <c r="I355" s="34"/>
      <c r="J355" s="35"/>
      <c r="K355" s="36" t="str">
        <f t="shared" si="8"/>
        <v/>
      </c>
      <c r="L355" s="34"/>
      <c r="M355" s="37" t="str">
        <f t="shared" si="9"/>
        <v xml:space="preserve"> </v>
      </c>
      <c r="N355" s="36" t="str">
        <f t="shared" si="10"/>
        <v xml:space="preserve"> </v>
      </c>
      <c r="O355" s="38" t="str">
        <f t="shared" si="11"/>
        <v xml:space="preserve"> </v>
      </c>
      <c r="P355" s="37" t="str">
        <f t="shared" si="12"/>
        <v xml:space="preserve"> </v>
      </c>
      <c r="Q355" s="36" t="str">
        <f t="shared" si="13"/>
        <v xml:space="preserve"> </v>
      </c>
      <c r="R355" s="29"/>
    </row>
    <row r="356" spans="1:18" ht="16.5" customHeight="1">
      <c r="A356" s="30"/>
      <c r="B356" s="31"/>
      <c r="C356" s="31"/>
      <c r="D356" s="31"/>
      <c r="E356" s="33"/>
      <c r="F356" s="34"/>
      <c r="G356" s="35"/>
      <c r="H356" s="36" t="str">
        <f t="shared" si="7"/>
        <v/>
      </c>
      <c r="I356" s="34"/>
      <c r="J356" s="35"/>
      <c r="K356" s="36" t="str">
        <f t="shared" si="8"/>
        <v/>
      </c>
      <c r="L356" s="34"/>
      <c r="M356" s="37" t="str">
        <f t="shared" si="9"/>
        <v xml:space="preserve"> </v>
      </c>
      <c r="N356" s="36" t="str">
        <f t="shared" si="10"/>
        <v xml:space="preserve"> </v>
      </c>
      <c r="O356" s="38" t="str">
        <f t="shared" si="11"/>
        <v xml:space="preserve"> </v>
      </c>
      <c r="P356" s="37" t="str">
        <f t="shared" si="12"/>
        <v xml:space="preserve"> </v>
      </c>
      <c r="Q356" s="36" t="str">
        <f t="shared" si="13"/>
        <v xml:space="preserve"> </v>
      </c>
      <c r="R356" s="29"/>
    </row>
    <row r="357" spans="1:18" ht="16.5" customHeight="1">
      <c r="A357" s="30"/>
      <c r="B357" s="31"/>
      <c r="C357" s="31"/>
      <c r="D357" s="31"/>
      <c r="E357" s="33"/>
      <c r="F357" s="34"/>
      <c r="G357" s="35"/>
      <c r="H357" s="36" t="str">
        <f t="shared" si="7"/>
        <v/>
      </c>
      <c r="I357" s="34"/>
      <c r="J357" s="35"/>
      <c r="K357" s="36" t="str">
        <f t="shared" si="8"/>
        <v/>
      </c>
      <c r="L357" s="34"/>
      <c r="M357" s="37" t="str">
        <f t="shared" si="9"/>
        <v xml:space="preserve"> </v>
      </c>
      <c r="N357" s="36" t="str">
        <f t="shared" si="10"/>
        <v xml:space="preserve"> </v>
      </c>
      <c r="O357" s="38" t="str">
        <f t="shared" si="11"/>
        <v xml:space="preserve"> </v>
      </c>
      <c r="P357" s="37" t="str">
        <f t="shared" si="12"/>
        <v xml:space="preserve"> </v>
      </c>
      <c r="Q357" s="36" t="str">
        <f t="shared" si="13"/>
        <v xml:space="preserve"> </v>
      </c>
      <c r="R357" s="29"/>
    </row>
    <row r="358" spans="1:18" ht="16.5" customHeight="1">
      <c r="A358" s="30"/>
      <c r="B358" s="31"/>
      <c r="C358" s="31"/>
      <c r="D358" s="31"/>
      <c r="E358" s="33"/>
      <c r="F358" s="34"/>
      <c r="G358" s="35"/>
      <c r="H358" s="36" t="str">
        <f t="shared" si="7"/>
        <v/>
      </c>
      <c r="I358" s="34"/>
      <c r="J358" s="35"/>
      <c r="K358" s="36" t="str">
        <f t="shared" si="8"/>
        <v/>
      </c>
      <c r="L358" s="34"/>
      <c r="M358" s="37" t="str">
        <f t="shared" si="9"/>
        <v xml:space="preserve"> </v>
      </c>
      <c r="N358" s="36" t="str">
        <f t="shared" si="10"/>
        <v xml:space="preserve"> </v>
      </c>
      <c r="O358" s="38" t="str">
        <f t="shared" si="11"/>
        <v xml:space="preserve"> </v>
      </c>
      <c r="P358" s="37" t="str">
        <f t="shared" si="12"/>
        <v xml:space="preserve"> </v>
      </c>
      <c r="Q358" s="36" t="str">
        <f t="shared" si="13"/>
        <v xml:space="preserve"> </v>
      </c>
      <c r="R358" s="29"/>
    </row>
    <row r="359" spans="1:18" ht="16.5" customHeight="1">
      <c r="A359" s="30"/>
      <c r="B359" s="31"/>
      <c r="C359" s="31"/>
      <c r="D359" s="31"/>
      <c r="E359" s="33"/>
      <c r="F359" s="34"/>
      <c r="G359" s="35"/>
      <c r="H359" s="36" t="str">
        <f t="shared" si="7"/>
        <v/>
      </c>
      <c r="I359" s="34"/>
      <c r="J359" s="35"/>
      <c r="K359" s="36" t="str">
        <f t="shared" si="8"/>
        <v/>
      </c>
      <c r="L359" s="34"/>
      <c r="M359" s="37" t="str">
        <f t="shared" si="9"/>
        <v xml:space="preserve"> </v>
      </c>
      <c r="N359" s="36" t="str">
        <f t="shared" si="10"/>
        <v xml:space="preserve"> </v>
      </c>
      <c r="O359" s="38" t="str">
        <f t="shared" si="11"/>
        <v xml:space="preserve"> </v>
      </c>
      <c r="P359" s="37" t="str">
        <f t="shared" si="12"/>
        <v xml:space="preserve"> </v>
      </c>
      <c r="Q359" s="36" t="str">
        <f t="shared" si="13"/>
        <v xml:space="preserve"> </v>
      </c>
      <c r="R359" s="29"/>
    </row>
    <row r="360" spans="1:18" ht="16.5" customHeight="1">
      <c r="A360" s="30"/>
      <c r="B360" s="31"/>
      <c r="C360" s="31"/>
      <c r="D360" s="31"/>
      <c r="E360" s="33"/>
      <c r="F360" s="34"/>
      <c r="G360" s="35"/>
      <c r="H360" s="36" t="str">
        <f t="shared" si="7"/>
        <v/>
      </c>
      <c r="I360" s="34"/>
      <c r="J360" s="35"/>
      <c r="K360" s="36" t="str">
        <f t="shared" si="8"/>
        <v/>
      </c>
      <c r="L360" s="34"/>
      <c r="M360" s="37" t="str">
        <f t="shared" si="9"/>
        <v xml:space="preserve"> </v>
      </c>
      <c r="N360" s="36" t="str">
        <f t="shared" si="10"/>
        <v xml:space="preserve"> </v>
      </c>
      <c r="O360" s="38" t="str">
        <f t="shared" si="11"/>
        <v xml:space="preserve"> </v>
      </c>
      <c r="P360" s="37" t="str">
        <f t="shared" si="12"/>
        <v xml:space="preserve"> </v>
      </c>
      <c r="Q360" s="36" t="str">
        <f t="shared" si="13"/>
        <v xml:space="preserve"> </v>
      </c>
      <c r="R360" s="29"/>
    </row>
    <row r="361" spans="1:18" ht="16.5" customHeight="1">
      <c r="A361" s="30"/>
      <c r="B361" s="31"/>
      <c r="C361" s="31"/>
      <c r="D361" s="31"/>
      <c r="E361" s="33"/>
      <c r="F361" s="34"/>
      <c r="G361" s="35"/>
      <c r="H361" s="36" t="str">
        <f t="shared" si="7"/>
        <v/>
      </c>
      <c r="I361" s="34"/>
      <c r="J361" s="35"/>
      <c r="K361" s="36" t="str">
        <f t="shared" si="8"/>
        <v/>
      </c>
      <c r="L361" s="34"/>
      <c r="M361" s="37" t="str">
        <f t="shared" si="9"/>
        <v xml:space="preserve"> </v>
      </c>
      <c r="N361" s="36" t="str">
        <f t="shared" si="10"/>
        <v xml:space="preserve"> </v>
      </c>
      <c r="O361" s="38" t="str">
        <f t="shared" si="11"/>
        <v xml:space="preserve"> </v>
      </c>
      <c r="P361" s="37" t="str">
        <f t="shared" si="12"/>
        <v xml:space="preserve"> </v>
      </c>
      <c r="Q361" s="36" t="str">
        <f t="shared" si="13"/>
        <v xml:space="preserve"> </v>
      </c>
      <c r="R361" s="29"/>
    </row>
    <row r="362" spans="1:18" ht="16.5" customHeight="1">
      <c r="A362" s="30"/>
      <c r="B362" s="31"/>
      <c r="C362" s="31"/>
      <c r="D362" s="31"/>
      <c r="E362" s="33"/>
      <c r="F362" s="34"/>
      <c r="G362" s="35"/>
      <c r="H362" s="36" t="str">
        <f t="shared" si="7"/>
        <v/>
      </c>
      <c r="I362" s="34"/>
      <c r="J362" s="35"/>
      <c r="K362" s="36" t="str">
        <f t="shared" si="8"/>
        <v/>
      </c>
      <c r="L362" s="34"/>
      <c r="M362" s="37" t="str">
        <f t="shared" si="9"/>
        <v xml:space="preserve"> </v>
      </c>
      <c r="N362" s="36" t="str">
        <f t="shared" si="10"/>
        <v xml:space="preserve"> </v>
      </c>
      <c r="O362" s="38" t="str">
        <f t="shared" si="11"/>
        <v xml:space="preserve"> </v>
      </c>
      <c r="P362" s="37" t="str">
        <f t="shared" si="12"/>
        <v xml:space="preserve"> </v>
      </c>
      <c r="Q362" s="36" t="str">
        <f t="shared" si="13"/>
        <v xml:space="preserve"> </v>
      </c>
      <c r="R362" s="29"/>
    </row>
    <row r="363" spans="1:18" ht="16.5" customHeight="1">
      <c r="A363" s="30"/>
      <c r="B363" s="31"/>
      <c r="C363" s="31"/>
      <c r="D363" s="31"/>
      <c r="E363" s="33"/>
      <c r="F363" s="34"/>
      <c r="G363" s="35"/>
      <c r="H363" s="36" t="str">
        <f t="shared" si="7"/>
        <v/>
      </c>
      <c r="I363" s="34"/>
      <c r="J363" s="35"/>
      <c r="K363" s="36" t="str">
        <f t="shared" si="8"/>
        <v/>
      </c>
      <c r="L363" s="34"/>
      <c r="M363" s="37" t="str">
        <f t="shared" si="9"/>
        <v xml:space="preserve"> </v>
      </c>
      <c r="N363" s="36" t="str">
        <f t="shared" si="10"/>
        <v xml:space="preserve"> </v>
      </c>
      <c r="O363" s="38" t="str">
        <f t="shared" si="11"/>
        <v xml:space="preserve"> </v>
      </c>
      <c r="P363" s="37" t="str">
        <f t="shared" si="12"/>
        <v xml:space="preserve"> </v>
      </c>
      <c r="Q363" s="36" t="str">
        <f t="shared" si="13"/>
        <v xml:space="preserve"> </v>
      </c>
      <c r="R363" s="29"/>
    </row>
    <row r="364" spans="1:18" ht="16.5" customHeight="1">
      <c r="A364" s="30"/>
      <c r="B364" s="31"/>
      <c r="C364" s="31"/>
      <c r="D364" s="31"/>
      <c r="E364" s="33"/>
      <c r="F364" s="34"/>
      <c r="G364" s="35"/>
      <c r="H364" s="36" t="str">
        <f t="shared" si="7"/>
        <v/>
      </c>
      <c r="I364" s="34"/>
      <c r="J364" s="35"/>
      <c r="K364" s="36" t="str">
        <f t="shared" si="8"/>
        <v/>
      </c>
      <c r="L364" s="34"/>
      <c r="M364" s="37" t="str">
        <f t="shared" si="9"/>
        <v xml:space="preserve"> </v>
      </c>
      <c r="N364" s="36" t="str">
        <f t="shared" si="10"/>
        <v xml:space="preserve"> </v>
      </c>
      <c r="O364" s="38" t="str">
        <f t="shared" si="11"/>
        <v xml:space="preserve"> </v>
      </c>
      <c r="P364" s="37" t="str">
        <f t="shared" si="12"/>
        <v xml:space="preserve"> </v>
      </c>
      <c r="Q364" s="36" t="str">
        <f t="shared" si="13"/>
        <v xml:space="preserve"> </v>
      </c>
      <c r="R364" s="29"/>
    </row>
    <row r="365" spans="1:18" ht="16.5" customHeight="1">
      <c r="A365" s="30"/>
      <c r="B365" s="31"/>
      <c r="C365" s="31"/>
      <c r="D365" s="31"/>
      <c r="E365" s="33"/>
      <c r="F365" s="34"/>
      <c r="G365" s="35"/>
      <c r="H365" s="36" t="str">
        <f t="shared" si="7"/>
        <v/>
      </c>
      <c r="I365" s="34"/>
      <c r="J365" s="35"/>
      <c r="K365" s="36" t="str">
        <f t="shared" si="8"/>
        <v/>
      </c>
      <c r="L365" s="34"/>
      <c r="M365" s="37" t="str">
        <f t="shared" si="9"/>
        <v xml:space="preserve"> </v>
      </c>
      <c r="N365" s="36" t="str">
        <f t="shared" si="10"/>
        <v xml:space="preserve"> </v>
      </c>
      <c r="O365" s="38" t="str">
        <f t="shared" si="11"/>
        <v xml:space="preserve"> </v>
      </c>
      <c r="P365" s="37" t="str">
        <f t="shared" si="12"/>
        <v xml:space="preserve"> </v>
      </c>
      <c r="Q365" s="36" t="str">
        <f t="shared" si="13"/>
        <v xml:space="preserve"> </v>
      </c>
      <c r="R365" s="29"/>
    </row>
    <row r="366" spans="1:18" ht="16.5" customHeight="1">
      <c r="A366" s="30"/>
      <c r="B366" s="31"/>
      <c r="C366" s="31"/>
      <c r="D366" s="31"/>
      <c r="E366" s="33"/>
      <c r="F366" s="34"/>
      <c r="G366" s="35"/>
      <c r="H366" s="36" t="str">
        <f t="shared" si="7"/>
        <v/>
      </c>
      <c r="I366" s="34"/>
      <c r="J366" s="35"/>
      <c r="K366" s="36" t="str">
        <f t="shared" si="8"/>
        <v/>
      </c>
      <c r="L366" s="34"/>
      <c r="M366" s="37" t="str">
        <f t="shared" si="9"/>
        <v xml:space="preserve"> </v>
      </c>
      <c r="N366" s="36" t="str">
        <f t="shared" si="10"/>
        <v xml:space="preserve"> </v>
      </c>
      <c r="O366" s="38" t="str">
        <f t="shared" si="11"/>
        <v xml:space="preserve"> </v>
      </c>
      <c r="P366" s="37" t="str">
        <f t="shared" si="12"/>
        <v xml:space="preserve"> </v>
      </c>
      <c r="Q366" s="36" t="str">
        <f t="shared" si="13"/>
        <v xml:space="preserve"> </v>
      </c>
      <c r="R366" s="29"/>
    </row>
    <row r="367" spans="1:18" ht="16.5" customHeight="1">
      <c r="A367" s="30"/>
      <c r="B367" s="31"/>
      <c r="C367" s="31"/>
      <c r="D367" s="31"/>
      <c r="E367" s="33"/>
      <c r="F367" s="34"/>
      <c r="G367" s="35"/>
      <c r="H367" s="36" t="str">
        <f t="shared" si="7"/>
        <v/>
      </c>
      <c r="I367" s="34"/>
      <c r="J367" s="35"/>
      <c r="K367" s="36" t="str">
        <f t="shared" si="8"/>
        <v/>
      </c>
      <c r="L367" s="34"/>
      <c r="M367" s="37" t="str">
        <f t="shared" si="9"/>
        <v xml:space="preserve"> </v>
      </c>
      <c r="N367" s="36" t="str">
        <f t="shared" si="10"/>
        <v xml:space="preserve"> </v>
      </c>
      <c r="O367" s="38" t="str">
        <f t="shared" si="11"/>
        <v xml:space="preserve"> </v>
      </c>
      <c r="P367" s="37" t="str">
        <f t="shared" si="12"/>
        <v xml:space="preserve"> </v>
      </c>
      <c r="Q367" s="36" t="str">
        <f t="shared" si="13"/>
        <v xml:space="preserve"> </v>
      </c>
      <c r="R367" s="29"/>
    </row>
    <row r="368" spans="1:18" ht="16.5" customHeight="1">
      <c r="A368" s="30"/>
      <c r="B368" s="31"/>
      <c r="C368" s="31"/>
      <c r="D368" s="31"/>
      <c r="E368" s="33"/>
      <c r="F368" s="34"/>
      <c r="G368" s="35"/>
      <c r="H368" s="36" t="str">
        <f t="shared" si="7"/>
        <v/>
      </c>
      <c r="I368" s="34"/>
      <c r="J368" s="35"/>
      <c r="K368" s="36" t="str">
        <f t="shared" si="8"/>
        <v/>
      </c>
      <c r="L368" s="34"/>
      <c r="M368" s="37" t="str">
        <f t="shared" si="9"/>
        <v xml:space="preserve"> </v>
      </c>
      <c r="N368" s="36" t="str">
        <f t="shared" si="10"/>
        <v xml:space="preserve"> </v>
      </c>
      <c r="O368" s="38" t="str">
        <f t="shared" si="11"/>
        <v xml:space="preserve"> </v>
      </c>
      <c r="P368" s="37" t="str">
        <f t="shared" si="12"/>
        <v xml:space="preserve"> </v>
      </c>
      <c r="Q368" s="36" t="str">
        <f t="shared" si="13"/>
        <v xml:space="preserve"> </v>
      </c>
      <c r="R368" s="29"/>
    </row>
    <row r="369" spans="1:18" ht="16.5" customHeight="1">
      <c r="A369" s="30"/>
      <c r="B369" s="31"/>
      <c r="C369" s="31"/>
      <c r="D369" s="31"/>
      <c r="E369" s="33"/>
      <c r="F369" s="34"/>
      <c r="G369" s="35"/>
      <c r="H369" s="36" t="str">
        <f t="shared" si="7"/>
        <v/>
      </c>
      <c r="I369" s="34"/>
      <c r="J369" s="35"/>
      <c r="K369" s="36" t="str">
        <f t="shared" si="8"/>
        <v/>
      </c>
      <c r="L369" s="34"/>
      <c r="M369" s="37" t="str">
        <f t="shared" si="9"/>
        <v xml:space="preserve"> </v>
      </c>
      <c r="N369" s="36" t="str">
        <f t="shared" si="10"/>
        <v xml:space="preserve"> </v>
      </c>
      <c r="O369" s="38" t="str">
        <f t="shared" si="11"/>
        <v xml:space="preserve"> </v>
      </c>
      <c r="P369" s="37" t="str">
        <f t="shared" si="12"/>
        <v xml:space="preserve"> </v>
      </c>
      <c r="Q369" s="36" t="str">
        <f t="shared" si="13"/>
        <v xml:space="preserve"> </v>
      </c>
      <c r="R369" s="29"/>
    </row>
    <row r="370" spans="1:18" ht="16.5" customHeight="1">
      <c r="A370" s="30"/>
      <c r="B370" s="31"/>
      <c r="C370" s="31"/>
      <c r="D370" s="31"/>
      <c r="E370" s="33"/>
      <c r="F370" s="34"/>
      <c r="G370" s="35"/>
      <c r="H370" s="36" t="str">
        <f t="shared" si="7"/>
        <v/>
      </c>
      <c r="I370" s="34"/>
      <c r="J370" s="35"/>
      <c r="K370" s="36" t="str">
        <f t="shared" si="8"/>
        <v/>
      </c>
      <c r="L370" s="34"/>
      <c r="M370" s="37" t="str">
        <f t="shared" si="9"/>
        <v xml:space="preserve"> </v>
      </c>
      <c r="N370" s="36" t="str">
        <f t="shared" si="10"/>
        <v xml:space="preserve"> </v>
      </c>
      <c r="O370" s="38" t="str">
        <f t="shared" si="11"/>
        <v xml:space="preserve"> </v>
      </c>
      <c r="P370" s="37" t="str">
        <f t="shared" si="12"/>
        <v xml:space="preserve"> </v>
      </c>
      <c r="Q370" s="36" t="str">
        <f t="shared" si="13"/>
        <v xml:space="preserve"> </v>
      </c>
      <c r="R370" s="29"/>
    </row>
    <row r="371" spans="1:18" ht="16.5" customHeight="1">
      <c r="A371" s="30"/>
      <c r="B371" s="31"/>
      <c r="C371" s="31"/>
      <c r="D371" s="31"/>
      <c r="E371" s="33"/>
      <c r="F371" s="34"/>
      <c r="G371" s="35"/>
      <c r="H371" s="36" t="str">
        <f t="shared" si="7"/>
        <v/>
      </c>
      <c r="I371" s="34"/>
      <c r="J371" s="35"/>
      <c r="K371" s="36" t="str">
        <f t="shared" si="8"/>
        <v/>
      </c>
      <c r="L371" s="34"/>
      <c r="M371" s="37" t="str">
        <f t="shared" si="9"/>
        <v xml:space="preserve"> </v>
      </c>
      <c r="N371" s="36" t="str">
        <f t="shared" si="10"/>
        <v xml:space="preserve"> </v>
      </c>
      <c r="O371" s="38" t="str">
        <f t="shared" si="11"/>
        <v xml:space="preserve"> </v>
      </c>
      <c r="P371" s="37" t="str">
        <f t="shared" si="12"/>
        <v xml:space="preserve"> </v>
      </c>
      <c r="Q371" s="36" t="str">
        <f t="shared" si="13"/>
        <v xml:space="preserve"> </v>
      </c>
      <c r="R371" s="29"/>
    </row>
    <row r="372" spans="1:18" ht="16.5" customHeight="1">
      <c r="A372" s="30"/>
      <c r="B372" s="31"/>
      <c r="C372" s="31"/>
      <c r="D372" s="31"/>
      <c r="E372" s="33"/>
      <c r="F372" s="34"/>
      <c r="G372" s="35"/>
      <c r="H372" s="36" t="str">
        <f t="shared" si="7"/>
        <v/>
      </c>
      <c r="I372" s="34"/>
      <c r="J372" s="35"/>
      <c r="K372" s="36" t="str">
        <f t="shared" si="8"/>
        <v/>
      </c>
      <c r="L372" s="34"/>
      <c r="M372" s="37" t="str">
        <f t="shared" si="9"/>
        <v xml:space="preserve"> </v>
      </c>
      <c r="N372" s="36" t="str">
        <f t="shared" si="10"/>
        <v xml:space="preserve"> </v>
      </c>
      <c r="O372" s="38" t="str">
        <f t="shared" si="11"/>
        <v xml:space="preserve"> </v>
      </c>
      <c r="P372" s="37" t="str">
        <f t="shared" si="12"/>
        <v xml:space="preserve"> </v>
      </c>
      <c r="Q372" s="36" t="str">
        <f t="shared" si="13"/>
        <v xml:space="preserve"> </v>
      </c>
      <c r="R372" s="29"/>
    </row>
    <row r="373" spans="1:18" ht="16.5" customHeight="1">
      <c r="A373" s="30"/>
      <c r="B373" s="31"/>
      <c r="C373" s="31"/>
      <c r="D373" s="31"/>
      <c r="E373" s="33"/>
      <c r="F373" s="34"/>
      <c r="G373" s="35"/>
      <c r="H373" s="36" t="str">
        <f t="shared" si="7"/>
        <v/>
      </c>
      <c r="I373" s="34"/>
      <c r="J373" s="35"/>
      <c r="K373" s="36" t="str">
        <f t="shared" si="8"/>
        <v/>
      </c>
      <c r="L373" s="34"/>
      <c r="M373" s="37" t="str">
        <f t="shared" si="9"/>
        <v xml:space="preserve"> </v>
      </c>
      <c r="N373" s="36" t="str">
        <f t="shared" si="10"/>
        <v xml:space="preserve"> </v>
      </c>
      <c r="O373" s="38" t="str">
        <f t="shared" si="11"/>
        <v xml:space="preserve"> </v>
      </c>
      <c r="P373" s="37" t="str">
        <f t="shared" si="12"/>
        <v xml:space="preserve"> </v>
      </c>
      <c r="Q373" s="36" t="str">
        <f t="shared" si="13"/>
        <v xml:space="preserve"> </v>
      </c>
      <c r="R373" s="29"/>
    </row>
    <row r="374" spans="1:18" ht="16.5" customHeight="1">
      <c r="A374" s="30"/>
      <c r="B374" s="31"/>
      <c r="C374" s="31"/>
      <c r="D374" s="31"/>
      <c r="E374" s="33"/>
      <c r="F374" s="34"/>
      <c r="G374" s="35"/>
      <c r="H374" s="36" t="str">
        <f t="shared" si="7"/>
        <v/>
      </c>
      <c r="I374" s="34"/>
      <c r="J374" s="35"/>
      <c r="K374" s="36" t="str">
        <f t="shared" si="8"/>
        <v/>
      </c>
      <c r="L374" s="34"/>
      <c r="M374" s="37" t="str">
        <f t="shared" si="9"/>
        <v xml:space="preserve"> </v>
      </c>
      <c r="N374" s="36" t="str">
        <f t="shared" si="10"/>
        <v xml:space="preserve"> </v>
      </c>
      <c r="O374" s="38" t="str">
        <f t="shared" si="11"/>
        <v xml:space="preserve"> </v>
      </c>
      <c r="P374" s="37" t="str">
        <f t="shared" si="12"/>
        <v xml:space="preserve"> </v>
      </c>
      <c r="Q374" s="36" t="str">
        <f t="shared" si="13"/>
        <v xml:space="preserve"> </v>
      </c>
      <c r="R374" s="29"/>
    </row>
    <row r="375" spans="1:18" ht="16.5" customHeight="1">
      <c r="A375" s="30"/>
      <c r="B375" s="31"/>
      <c r="C375" s="31"/>
      <c r="D375" s="31"/>
      <c r="E375" s="33"/>
      <c r="F375" s="34"/>
      <c r="G375" s="35"/>
      <c r="H375" s="36" t="str">
        <f t="shared" si="7"/>
        <v/>
      </c>
      <c r="I375" s="34"/>
      <c r="J375" s="35"/>
      <c r="K375" s="36" t="str">
        <f t="shared" si="8"/>
        <v/>
      </c>
      <c r="L375" s="34"/>
      <c r="M375" s="37" t="str">
        <f t="shared" si="9"/>
        <v xml:space="preserve"> </v>
      </c>
      <c r="N375" s="36" t="str">
        <f t="shared" si="10"/>
        <v xml:space="preserve"> </v>
      </c>
      <c r="O375" s="38" t="str">
        <f t="shared" si="11"/>
        <v xml:space="preserve"> </v>
      </c>
      <c r="P375" s="37" t="str">
        <f t="shared" si="12"/>
        <v xml:space="preserve"> </v>
      </c>
      <c r="Q375" s="36" t="str">
        <f t="shared" si="13"/>
        <v xml:space="preserve"> </v>
      </c>
      <c r="R375" s="29"/>
    </row>
    <row r="376" spans="1:18" ht="16.5" customHeight="1">
      <c r="A376" s="30"/>
      <c r="B376" s="31"/>
      <c r="C376" s="31"/>
      <c r="D376" s="31"/>
      <c r="E376" s="33"/>
      <c r="F376" s="34"/>
      <c r="G376" s="35"/>
      <c r="H376" s="36" t="str">
        <f t="shared" si="7"/>
        <v/>
      </c>
      <c r="I376" s="34"/>
      <c r="J376" s="35"/>
      <c r="K376" s="36" t="str">
        <f t="shared" si="8"/>
        <v/>
      </c>
      <c r="L376" s="34"/>
      <c r="M376" s="37" t="str">
        <f t="shared" si="9"/>
        <v xml:space="preserve"> </v>
      </c>
      <c r="N376" s="36" t="str">
        <f t="shared" si="10"/>
        <v xml:space="preserve"> </v>
      </c>
      <c r="O376" s="38" t="str">
        <f t="shared" si="11"/>
        <v xml:space="preserve"> </v>
      </c>
      <c r="P376" s="37" t="str">
        <f t="shared" si="12"/>
        <v xml:space="preserve"> </v>
      </c>
      <c r="Q376" s="36" t="str">
        <f t="shared" si="13"/>
        <v xml:space="preserve"> </v>
      </c>
      <c r="R376" s="29"/>
    </row>
    <row r="377" spans="1:18" ht="16.5" customHeight="1">
      <c r="A377" s="30"/>
      <c r="B377" s="31"/>
      <c r="C377" s="31"/>
      <c r="D377" s="31"/>
      <c r="E377" s="33"/>
      <c r="F377" s="34"/>
      <c r="G377" s="35"/>
      <c r="H377" s="36" t="str">
        <f t="shared" si="7"/>
        <v/>
      </c>
      <c r="I377" s="34"/>
      <c r="J377" s="35"/>
      <c r="K377" s="36" t="str">
        <f t="shared" si="8"/>
        <v/>
      </c>
      <c r="L377" s="34"/>
      <c r="M377" s="37" t="str">
        <f t="shared" si="9"/>
        <v xml:space="preserve"> </v>
      </c>
      <c r="N377" s="36" t="str">
        <f t="shared" si="10"/>
        <v xml:space="preserve"> </v>
      </c>
      <c r="O377" s="38" t="str">
        <f t="shared" si="11"/>
        <v xml:space="preserve"> </v>
      </c>
      <c r="P377" s="37" t="str">
        <f t="shared" si="12"/>
        <v xml:space="preserve"> </v>
      </c>
      <c r="Q377" s="36" t="str">
        <f t="shared" si="13"/>
        <v xml:space="preserve"> </v>
      </c>
      <c r="R377" s="29"/>
    </row>
    <row r="378" spans="1:18" ht="16.5" customHeight="1">
      <c r="A378" s="30"/>
      <c r="B378" s="31"/>
      <c r="C378" s="31"/>
      <c r="D378" s="31"/>
      <c r="E378" s="33"/>
      <c r="F378" s="34"/>
      <c r="G378" s="35"/>
      <c r="H378" s="36" t="str">
        <f t="shared" si="7"/>
        <v/>
      </c>
      <c r="I378" s="34"/>
      <c r="J378" s="35"/>
      <c r="K378" s="36" t="str">
        <f t="shared" si="8"/>
        <v/>
      </c>
      <c r="L378" s="34"/>
      <c r="M378" s="37" t="str">
        <f t="shared" si="9"/>
        <v xml:space="preserve"> </v>
      </c>
      <c r="N378" s="36" t="str">
        <f t="shared" si="10"/>
        <v xml:space="preserve"> </v>
      </c>
      <c r="O378" s="38" t="str">
        <f t="shared" si="11"/>
        <v xml:space="preserve"> </v>
      </c>
      <c r="P378" s="37" t="str">
        <f t="shared" si="12"/>
        <v xml:space="preserve"> </v>
      </c>
      <c r="Q378" s="36" t="str">
        <f t="shared" si="13"/>
        <v xml:space="preserve"> </v>
      </c>
      <c r="R378" s="29"/>
    </row>
    <row r="379" spans="1:18" ht="16.5" customHeight="1">
      <c r="A379" s="30"/>
      <c r="B379" s="31"/>
      <c r="C379" s="31"/>
      <c r="D379" s="31"/>
      <c r="E379" s="33"/>
      <c r="F379" s="34"/>
      <c r="G379" s="35"/>
      <c r="H379" s="36" t="str">
        <f t="shared" si="7"/>
        <v/>
      </c>
      <c r="I379" s="34"/>
      <c r="J379" s="35"/>
      <c r="K379" s="36" t="str">
        <f t="shared" si="8"/>
        <v/>
      </c>
      <c r="L379" s="34"/>
      <c r="M379" s="37" t="str">
        <f t="shared" si="9"/>
        <v xml:space="preserve"> </v>
      </c>
      <c r="N379" s="36" t="str">
        <f t="shared" si="10"/>
        <v xml:space="preserve"> </v>
      </c>
      <c r="O379" s="38" t="str">
        <f t="shared" si="11"/>
        <v xml:space="preserve"> </v>
      </c>
      <c r="P379" s="37" t="str">
        <f t="shared" si="12"/>
        <v xml:space="preserve"> </v>
      </c>
      <c r="Q379" s="36" t="str">
        <f t="shared" si="13"/>
        <v xml:space="preserve"> </v>
      </c>
      <c r="R379" s="29"/>
    </row>
    <row r="380" spans="1:18" ht="16.5" customHeight="1">
      <c r="A380" s="30"/>
      <c r="B380" s="31"/>
      <c r="C380" s="31"/>
      <c r="D380" s="31"/>
      <c r="E380" s="33"/>
      <c r="F380" s="34"/>
      <c r="G380" s="35"/>
      <c r="H380" s="36" t="str">
        <f t="shared" si="7"/>
        <v/>
      </c>
      <c r="I380" s="34"/>
      <c r="J380" s="35"/>
      <c r="K380" s="36" t="str">
        <f t="shared" si="8"/>
        <v/>
      </c>
      <c r="L380" s="34"/>
      <c r="M380" s="37" t="str">
        <f t="shared" si="9"/>
        <v xml:space="preserve"> </v>
      </c>
      <c r="N380" s="36" t="str">
        <f t="shared" si="10"/>
        <v xml:space="preserve"> </v>
      </c>
      <c r="O380" s="38" t="str">
        <f t="shared" si="11"/>
        <v xml:space="preserve"> </v>
      </c>
      <c r="P380" s="37" t="str">
        <f t="shared" si="12"/>
        <v xml:space="preserve"> </v>
      </c>
      <c r="Q380" s="36" t="str">
        <f t="shared" si="13"/>
        <v xml:space="preserve"> </v>
      </c>
      <c r="R380" s="29"/>
    </row>
    <row r="381" spans="1:18" ht="16.5" customHeight="1">
      <c r="A381" s="30"/>
      <c r="B381" s="31"/>
      <c r="C381" s="31"/>
      <c r="D381" s="31"/>
      <c r="E381" s="33"/>
      <c r="F381" s="34"/>
      <c r="G381" s="35"/>
      <c r="H381" s="36" t="str">
        <f t="shared" si="7"/>
        <v/>
      </c>
      <c r="I381" s="34"/>
      <c r="J381" s="35"/>
      <c r="K381" s="36" t="str">
        <f t="shared" si="8"/>
        <v/>
      </c>
      <c r="L381" s="34"/>
      <c r="M381" s="37" t="str">
        <f t="shared" si="9"/>
        <v xml:space="preserve"> </v>
      </c>
      <c r="N381" s="36" t="str">
        <f t="shared" si="10"/>
        <v xml:space="preserve"> </v>
      </c>
      <c r="O381" s="38" t="str">
        <f t="shared" si="11"/>
        <v xml:space="preserve"> </v>
      </c>
      <c r="P381" s="37" t="str">
        <f t="shared" si="12"/>
        <v xml:space="preserve"> </v>
      </c>
      <c r="Q381" s="36" t="str">
        <f t="shared" si="13"/>
        <v xml:space="preserve"> </v>
      </c>
      <c r="R381" s="29"/>
    </row>
    <row r="382" spans="1:18" ht="16.5" customHeight="1">
      <c r="A382" s="30"/>
      <c r="B382" s="31"/>
      <c r="C382" s="31"/>
      <c r="D382" s="31"/>
      <c r="E382" s="33"/>
      <c r="F382" s="34"/>
      <c r="G382" s="35"/>
      <c r="H382" s="36" t="str">
        <f t="shared" si="7"/>
        <v/>
      </c>
      <c r="I382" s="34"/>
      <c r="J382" s="35"/>
      <c r="K382" s="36" t="str">
        <f t="shared" si="8"/>
        <v/>
      </c>
      <c r="L382" s="34"/>
      <c r="M382" s="37" t="str">
        <f t="shared" si="9"/>
        <v xml:space="preserve"> </v>
      </c>
      <c r="N382" s="36" t="str">
        <f t="shared" si="10"/>
        <v xml:space="preserve"> </v>
      </c>
      <c r="O382" s="38" t="str">
        <f t="shared" si="11"/>
        <v xml:space="preserve"> </v>
      </c>
      <c r="P382" s="37" t="str">
        <f t="shared" si="12"/>
        <v xml:space="preserve"> </v>
      </c>
      <c r="Q382" s="36" t="str">
        <f t="shared" si="13"/>
        <v xml:space="preserve"> </v>
      </c>
      <c r="R382" s="29"/>
    </row>
    <row r="383" spans="1:18" ht="16.5" customHeight="1">
      <c r="A383" s="30"/>
      <c r="B383" s="31"/>
      <c r="C383" s="31"/>
      <c r="D383" s="31"/>
      <c r="E383" s="33"/>
      <c r="F383" s="34"/>
      <c r="G383" s="35"/>
      <c r="H383" s="36" t="str">
        <f t="shared" si="7"/>
        <v/>
      </c>
      <c r="I383" s="34"/>
      <c r="J383" s="35"/>
      <c r="K383" s="36" t="str">
        <f t="shared" si="8"/>
        <v/>
      </c>
      <c r="L383" s="34"/>
      <c r="M383" s="37" t="str">
        <f t="shared" si="9"/>
        <v xml:space="preserve"> </v>
      </c>
      <c r="N383" s="36" t="str">
        <f t="shared" si="10"/>
        <v xml:space="preserve"> </v>
      </c>
      <c r="O383" s="38" t="str">
        <f t="shared" si="11"/>
        <v xml:space="preserve"> </v>
      </c>
      <c r="P383" s="37" t="str">
        <f t="shared" si="12"/>
        <v xml:space="preserve"> </v>
      </c>
      <c r="Q383" s="36" t="str">
        <f t="shared" si="13"/>
        <v xml:space="preserve"> </v>
      </c>
      <c r="R383" s="29"/>
    </row>
    <row r="384" spans="1:18" ht="16.5" customHeight="1">
      <c r="A384" s="30"/>
      <c r="B384" s="31"/>
      <c r="C384" s="31"/>
      <c r="D384" s="31"/>
      <c r="E384" s="33"/>
      <c r="F384" s="34"/>
      <c r="G384" s="35"/>
      <c r="H384" s="36" t="str">
        <f t="shared" si="7"/>
        <v/>
      </c>
      <c r="I384" s="34"/>
      <c r="J384" s="35"/>
      <c r="K384" s="36" t="str">
        <f t="shared" si="8"/>
        <v/>
      </c>
      <c r="L384" s="34"/>
      <c r="M384" s="37" t="str">
        <f t="shared" si="9"/>
        <v xml:space="preserve"> </v>
      </c>
      <c r="N384" s="36" t="str">
        <f t="shared" si="10"/>
        <v xml:space="preserve"> </v>
      </c>
      <c r="O384" s="38" t="str">
        <f t="shared" si="11"/>
        <v xml:space="preserve"> </v>
      </c>
      <c r="P384" s="37" t="str">
        <f t="shared" si="12"/>
        <v xml:space="preserve"> </v>
      </c>
      <c r="Q384" s="36" t="str">
        <f t="shared" si="13"/>
        <v xml:space="preserve"> </v>
      </c>
      <c r="R384" s="29"/>
    </row>
    <row r="385" spans="1:18" ht="16.5" customHeight="1">
      <c r="A385" s="30"/>
      <c r="B385" s="31"/>
      <c r="C385" s="31"/>
      <c r="D385" s="31"/>
      <c r="E385" s="33"/>
      <c r="F385" s="34"/>
      <c r="G385" s="35"/>
      <c r="H385" s="36" t="str">
        <f t="shared" si="7"/>
        <v/>
      </c>
      <c r="I385" s="34"/>
      <c r="J385" s="35"/>
      <c r="K385" s="36" t="str">
        <f t="shared" si="8"/>
        <v/>
      </c>
      <c r="L385" s="34"/>
      <c r="M385" s="37" t="str">
        <f t="shared" si="9"/>
        <v xml:space="preserve"> </v>
      </c>
      <c r="N385" s="36" t="str">
        <f t="shared" si="10"/>
        <v xml:space="preserve"> </v>
      </c>
      <c r="O385" s="38" t="str">
        <f t="shared" si="11"/>
        <v xml:space="preserve"> </v>
      </c>
      <c r="P385" s="37" t="str">
        <f t="shared" si="12"/>
        <v xml:space="preserve"> </v>
      </c>
      <c r="Q385" s="36" t="str">
        <f t="shared" si="13"/>
        <v xml:space="preserve"> </v>
      </c>
      <c r="R385" s="29"/>
    </row>
    <row r="386" spans="1:18" ht="16.5" customHeight="1">
      <c r="A386" s="30"/>
      <c r="B386" s="31"/>
      <c r="C386" s="31"/>
      <c r="D386" s="31"/>
      <c r="E386" s="33"/>
      <c r="F386" s="34"/>
      <c r="G386" s="35"/>
      <c r="H386" s="36" t="str">
        <f t="shared" si="7"/>
        <v/>
      </c>
      <c r="I386" s="34"/>
      <c r="J386" s="35"/>
      <c r="K386" s="36" t="str">
        <f t="shared" si="8"/>
        <v/>
      </c>
      <c r="L386" s="34"/>
      <c r="M386" s="37" t="str">
        <f t="shared" si="9"/>
        <v xml:space="preserve"> </v>
      </c>
      <c r="N386" s="36" t="str">
        <f t="shared" si="10"/>
        <v xml:space="preserve"> </v>
      </c>
      <c r="O386" s="38" t="str">
        <f t="shared" si="11"/>
        <v xml:space="preserve"> </v>
      </c>
      <c r="P386" s="37" t="str">
        <f t="shared" si="12"/>
        <v xml:space="preserve"> </v>
      </c>
      <c r="Q386" s="36" t="str">
        <f t="shared" si="13"/>
        <v xml:space="preserve"> </v>
      </c>
      <c r="R386" s="29"/>
    </row>
    <row r="387" spans="1:18" ht="16.5" customHeight="1">
      <c r="A387" s="30"/>
      <c r="B387" s="31"/>
      <c r="C387" s="31"/>
      <c r="D387" s="31"/>
      <c r="E387" s="33"/>
      <c r="F387" s="34"/>
      <c r="G387" s="35"/>
      <c r="H387" s="36" t="str">
        <f t="shared" si="7"/>
        <v/>
      </c>
      <c r="I387" s="34"/>
      <c r="J387" s="35"/>
      <c r="K387" s="36" t="str">
        <f t="shared" si="8"/>
        <v/>
      </c>
      <c r="L387" s="34"/>
      <c r="M387" s="37" t="str">
        <f t="shared" si="9"/>
        <v xml:space="preserve"> </v>
      </c>
      <c r="N387" s="36" t="str">
        <f t="shared" si="10"/>
        <v xml:space="preserve"> </v>
      </c>
      <c r="O387" s="38" t="str">
        <f t="shared" si="11"/>
        <v xml:space="preserve"> </v>
      </c>
      <c r="P387" s="37" t="str">
        <f t="shared" si="12"/>
        <v xml:space="preserve"> </v>
      </c>
      <c r="Q387" s="36" t="str">
        <f t="shared" si="13"/>
        <v xml:space="preserve"> </v>
      </c>
      <c r="R387" s="29"/>
    </row>
    <row r="388" spans="1:18" ht="16.5" customHeight="1">
      <c r="A388" s="30"/>
      <c r="B388" s="31"/>
      <c r="C388" s="31"/>
      <c r="D388" s="31"/>
      <c r="E388" s="33"/>
      <c r="F388" s="34"/>
      <c r="G388" s="35"/>
      <c r="H388" s="36" t="str">
        <f t="shared" si="7"/>
        <v/>
      </c>
      <c r="I388" s="34"/>
      <c r="J388" s="35"/>
      <c r="K388" s="36" t="str">
        <f t="shared" si="8"/>
        <v/>
      </c>
      <c r="L388" s="34"/>
      <c r="M388" s="37" t="str">
        <f t="shared" si="9"/>
        <v xml:space="preserve"> </v>
      </c>
      <c r="N388" s="36" t="str">
        <f t="shared" si="10"/>
        <v xml:space="preserve"> </v>
      </c>
      <c r="O388" s="38" t="str">
        <f t="shared" si="11"/>
        <v xml:space="preserve"> </v>
      </c>
      <c r="P388" s="37" t="str">
        <f t="shared" si="12"/>
        <v xml:space="preserve"> </v>
      </c>
      <c r="Q388" s="36" t="str">
        <f t="shared" si="13"/>
        <v xml:space="preserve"> </v>
      </c>
      <c r="R388" s="29"/>
    </row>
    <row r="389" spans="1:18" ht="16.5" customHeight="1">
      <c r="A389" s="30"/>
      <c r="B389" s="31"/>
      <c r="C389" s="31"/>
      <c r="D389" s="31"/>
      <c r="E389" s="33"/>
      <c r="F389" s="34"/>
      <c r="G389" s="35"/>
      <c r="H389" s="36" t="str">
        <f t="shared" si="7"/>
        <v/>
      </c>
      <c r="I389" s="34"/>
      <c r="J389" s="35"/>
      <c r="K389" s="36" t="str">
        <f t="shared" si="8"/>
        <v/>
      </c>
      <c r="L389" s="34"/>
      <c r="M389" s="37" t="str">
        <f t="shared" si="9"/>
        <v xml:space="preserve"> </v>
      </c>
      <c r="N389" s="36" t="str">
        <f t="shared" si="10"/>
        <v xml:space="preserve"> </v>
      </c>
      <c r="O389" s="38" t="str">
        <f t="shared" si="11"/>
        <v xml:space="preserve"> </v>
      </c>
      <c r="P389" s="37" t="str">
        <f t="shared" si="12"/>
        <v xml:space="preserve"> </v>
      </c>
      <c r="Q389" s="36" t="str">
        <f t="shared" si="13"/>
        <v xml:space="preserve"> </v>
      </c>
      <c r="R389" s="29"/>
    </row>
    <row r="390" spans="1:18" ht="16.5" customHeight="1">
      <c r="A390" s="30"/>
      <c r="B390" s="31"/>
      <c r="C390" s="31"/>
      <c r="D390" s="31"/>
      <c r="E390" s="33"/>
      <c r="F390" s="34"/>
      <c r="G390" s="35"/>
      <c r="H390" s="36" t="str">
        <f t="shared" si="7"/>
        <v/>
      </c>
      <c r="I390" s="34"/>
      <c r="J390" s="35"/>
      <c r="K390" s="36" t="str">
        <f t="shared" si="8"/>
        <v/>
      </c>
      <c r="L390" s="34"/>
      <c r="M390" s="37" t="str">
        <f t="shared" si="9"/>
        <v xml:space="preserve"> </v>
      </c>
      <c r="N390" s="36" t="str">
        <f t="shared" si="10"/>
        <v xml:space="preserve"> </v>
      </c>
      <c r="O390" s="38" t="str">
        <f t="shared" si="11"/>
        <v xml:space="preserve"> </v>
      </c>
      <c r="P390" s="37" t="str">
        <f t="shared" si="12"/>
        <v xml:space="preserve"> </v>
      </c>
      <c r="Q390" s="36" t="str">
        <f t="shared" si="13"/>
        <v xml:space="preserve"> </v>
      </c>
      <c r="R390" s="29"/>
    </row>
    <row r="391" spans="1:18" ht="16.5" customHeight="1">
      <c r="A391" s="30"/>
      <c r="B391" s="31"/>
      <c r="C391" s="31"/>
      <c r="D391" s="31"/>
      <c r="E391" s="33"/>
      <c r="F391" s="34"/>
      <c r="G391" s="35"/>
      <c r="H391" s="36" t="str">
        <f t="shared" si="7"/>
        <v/>
      </c>
      <c r="I391" s="34"/>
      <c r="J391" s="35"/>
      <c r="K391" s="36" t="str">
        <f t="shared" si="8"/>
        <v/>
      </c>
      <c r="L391" s="34"/>
      <c r="M391" s="37" t="str">
        <f t="shared" si="9"/>
        <v xml:space="preserve"> </v>
      </c>
      <c r="N391" s="36" t="str">
        <f t="shared" si="10"/>
        <v xml:space="preserve"> </v>
      </c>
      <c r="O391" s="38" t="str">
        <f t="shared" si="11"/>
        <v xml:space="preserve"> </v>
      </c>
      <c r="P391" s="37" t="str">
        <f t="shared" si="12"/>
        <v xml:space="preserve"> </v>
      </c>
      <c r="Q391" s="36" t="str">
        <f t="shared" si="13"/>
        <v xml:space="preserve"> </v>
      </c>
      <c r="R391" s="29"/>
    </row>
    <row r="392" spans="1:18" ht="16.5" customHeight="1">
      <c r="A392" s="30"/>
      <c r="B392" s="31"/>
      <c r="C392" s="31"/>
      <c r="D392" s="31"/>
      <c r="E392" s="33"/>
      <c r="F392" s="34"/>
      <c r="G392" s="35"/>
      <c r="H392" s="36" t="str">
        <f t="shared" si="7"/>
        <v/>
      </c>
      <c r="I392" s="34"/>
      <c r="J392" s="35"/>
      <c r="K392" s="36" t="str">
        <f t="shared" si="8"/>
        <v/>
      </c>
      <c r="L392" s="34"/>
      <c r="M392" s="37" t="str">
        <f t="shared" si="9"/>
        <v xml:space="preserve"> </v>
      </c>
      <c r="N392" s="36" t="str">
        <f t="shared" si="10"/>
        <v xml:space="preserve"> </v>
      </c>
      <c r="O392" s="38" t="str">
        <f t="shared" si="11"/>
        <v xml:space="preserve"> </v>
      </c>
      <c r="P392" s="37" t="str">
        <f t="shared" si="12"/>
        <v xml:space="preserve"> </v>
      </c>
      <c r="Q392" s="36" t="str">
        <f t="shared" si="13"/>
        <v xml:space="preserve"> </v>
      </c>
      <c r="R392" s="29"/>
    </row>
    <row r="393" spans="1:18" ht="16.5" customHeight="1">
      <c r="A393" s="30"/>
      <c r="B393" s="31"/>
      <c r="C393" s="31"/>
      <c r="D393" s="31"/>
      <c r="E393" s="33"/>
      <c r="F393" s="34"/>
      <c r="G393" s="35"/>
      <c r="H393" s="36" t="str">
        <f t="shared" si="7"/>
        <v/>
      </c>
      <c r="I393" s="34"/>
      <c r="J393" s="35"/>
      <c r="K393" s="36" t="str">
        <f t="shared" si="8"/>
        <v/>
      </c>
      <c r="L393" s="34"/>
      <c r="M393" s="37" t="str">
        <f t="shared" si="9"/>
        <v xml:space="preserve"> </v>
      </c>
      <c r="N393" s="36" t="str">
        <f t="shared" si="10"/>
        <v xml:space="preserve"> </v>
      </c>
      <c r="O393" s="38" t="str">
        <f t="shared" si="11"/>
        <v xml:space="preserve"> </v>
      </c>
      <c r="P393" s="37" t="str">
        <f t="shared" si="12"/>
        <v xml:space="preserve"> </v>
      </c>
      <c r="Q393" s="36" t="str">
        <f t="shared" si="13"/>
        <v xml:space="preserve"> </v>
      </c>
      <c r="R393" s="29"/>
    </row>
    <row r="394" spans="1:18" ht="16.5" customHeight="1">
      <c r="A394" s="30"/>
      <c r="B394" s="31"/>
      <c r="C394" s="31"/>
      <c r="D394" s="31"/>
      <c r="E394" s="33"/>
      <c r="F394" s="34"/>
      <c r="G394" s="35"/>
      <c r="H394" s="36" t="str">
        <f t="shared" si="7"/>
        <v/>
      </c>
      <c r="I394" s="34"/>
      <c r="J394" s="35"/>
      <c r="K394" s="36" t="str">
        <f t="shared" si="8"/>
        <v/>
      </c>
      <c r="L394" s="34"/>
      <c r="M394" s="37" t="str">
        <f t="shared" si="9"/>
        <v xml:space="preserve"> </v>
      </c>
      <c r="N394" s="36" t="str">
        <f t="shared" si="10"/>
        <v xml:space="preserve"> </v>
      </c>
      <c r="O394" s="38" t="str">
        <f t="shared" si="11"/>
        <v xml:space="preserve"> </v>
      </c>
      <c r="P394" s="37" t="str">
        <f t="shared" si="12"/>
        <v xml:space="preserve"> </v>
      </c>
      <c r="Q394" s="36" t="str">
        <f t="shared" si="13"/>
        <v xml:space="preserve"> </v>
      </c>
      <c r="R394" s="29"/>
    </row>
    <row r="395" spans="1:18" ht="16.5" customHeight="1">
      <c r="A395" s="30"/>
      <c r="B395" s="31"/>
      <c r="C395" s="31"/>
      <c r="D395" s="31"/>
      <c r="E395" s="33"/>
      <c r="F395" s="34"/>
      <c r="G395" s="35"/>
      <c r="H395" s="36" t="str">
        <f t="shared" si="7"/>
        <v/>
      </c>
      <c r="I395" s="34"/>
      <c r="J395" s="35"/>
      <c r="K395" s="36" t="str">
        <f t="shared" si="8"/>
        <v/>
      </c>
      <c r="L395" s="34"/>
      <c r="M395" s="37" t="str">
        <f t="shared" si="9"/>
        <v xml:space="preserve"> </v>
      </c>
      <c r="N395" s="36" t="str">
        <f t="shared" si="10"/>
        <v xml:space="preserve"> </v>
      </c>
      <c r="O395" s="38" t="str">
        <f t="shared" si="11"/>
        <v xml:space="preserve"> </v>
      </c>
      <c r="P395" s="37" t="str">
        <f t="shared" si="12"/>
        <v xml:space="preserve"> </v>
      </c>
      <c r="Q395" s="36" t="str">
        <f t="shared" si="13"/>
        <v xml:space="preserve"> </v>
      </c>
      <c r="R395" s="29"/>
    </row>
    <row r="396" spans="1:18" ht="16.5" customHeight="1">
      <c r="A396" s="30"/>
      <c r="B396" s="31"/>
      <c r="C396" s="31"/>
      <c r="D396" s="31"/>
      <c r="E396" s="33"/>
      <c r="F396" s="34"/>
      <c r="G396" s="35"/>
      <c r="H396" s="36" t="str">
        <f t="shared" si="7"/>
        <v/>
      </c>
      <c r="I396" s="34"/>
      <c r="J396" s="35"/>
      <c r="K396" s="36" t="str">
        <f t="shared" si="8"/>
        <v/>
      </c>
      <c r="L396" s="34"/>
      <c r="M396" s="37" t="str">
        <f t="shared" si="9"/>
        <v xml:space="preserve"> </v>
      </c>
      <c r="N396" s="36" t="str">
        <f t="shared" si="10"/>
        <v xml:space="preserve"> </v>
      </c>
      <c r="O396" s="38" t="str">
        <f t="shared" si="11"/>
        <v xml:space="preserve"> </v>
      </c>
      <c r="P396" s="37" t="str">
        <f t="shared" si="12"/>
        <v xml:space="preserve"> </v>
      </c>
      <c r="Q396" s="36" t="str">
        <f t="shared" si="13"/>
        <v xml:space="preserve"> </v>
      </c>
      <c r="R396" s="29"/>
    </row>
    <row r="397" spans="1:18" ht="16.5" customHeight="1">
      <c r="A397" s="30"/>
      <c r="B397" s="31"/>
      <c r="C397" s="31"/>
      <c r="D397" s="31"/>
      <c r="E397" s="33"/>
      <c r="F397" s="34"/>
      <c r="G397" s="35"/>
      <c r="H397" s="36" t="str">
        <f t="shared" si="7"/>
        <v/>
      </c>
      <c r="I397" s="34"/>
      <c r="J397" s="35"/>
      <c r="K397" s="36" t="str">
        <f t="shared" si="8"/>
        <v/>
      </c>
      <c r="L397" s="34"/>
      <c r="M397" s="37" t="str">
        <f t="shared" si="9"/>
        <v xml:space="preserve"> </v>
      </c>
      <c r="N397" s="36" t="str">
        <f t="shared" si="10"/>
        <v xml:space="preserve"> </v>
      </c>
      <c r="O397" s="38" t="str">
        <f t="shared" si="11"/>
        <v xml:space="preserve"> </v>
      </c>
      <c r="P397" s="37" t="str">
        <f t="shared" si="12"/>
        <v xml:space="preserve"> </v>
      </c>
      <c r="Q397" s="36" t="str">
        <f t="shared" si="13"/>
        <v xml:space="preserve"> </v>
      </c>
      <c r="R397" s="29"/>
    </row>
    <row r="398" spans="1:18" ht="16.5" customHeight="1">
      <c r="A398" s="30"/>
      <c r="B398" s="31"/>
      <c r="C398" s="31"/>
      <c r="D398" s="31"/>
      <c r="E398" s="33"/>
      <c r="F398" s="34"/>
      <c r="G398" s="35"/>
      <c r="H398" s="36" t="str">
        <f t="shared" si="7"/>
        <v/>
      </c>
      <c r="I398" s="34"/>
      <c r="J398" s="35"/>
      <c r="K398" s="36" t="str">
        <f t="shared" si="8"/>
        <v/>
      </c>
      <c r="L398" s="34"/>
      <c r="M398" s="37" t="str">
        <f t="shared" si="9"/>
        <v xml:space="preserve"> </v>
      </c>
      <c r="N398" s="36" t="str">
        <f t="shared" si="10"/>
        <v xml:space="preserve"> </v>
      </c>
      <c r="O398" s="38" t="str">
        <f t="shared" si="11"/>
        <v xml:space="preserve"> </v>
      </c>
      <c r="P398" s="37" t="str">
        <f t="shared" si="12"/>
        <v xml:space="preserve"> </v>
      </c>
      <c r="Q398" s="36" t="str">
        <f t="shared" si="13"/>
        <v xml:space="preserve"> </v>
      </c>
      <c r="R398" s="29"/>
    </row>
    <row r="399" spans="1:18" ht="16.5" customHeight="1">
      <c r="A399" s="30"/>
      <c r="B399" s="31"/>
      <c r="C399" s="31"/>
      <c r="D399" s="31"/>
      <c r="E399" s="33"/>
      <c r="F399" s="34"/>
      <c r="G399" s="35"/>
      <c r="H399" s="36" t="str">
        <f t="shared" si="7"/>
        <v/>
      </c>
      <c r="I399" s="34"/>
      <c r="J399" s="35"/>
      <c r="K399" s="36" t="str">
        <f t="shared" si="8"/>
        <v/>
      </c>
      <c r="L399" s="34"/>
      <c r="M399" s="37" t="str">
        <f t="shared" si="9"/>
        <v xml:space="preserve"> </v>
      </c>
      <c r="N399" s="36" t="str">
        <f t="shared" si="10"/>
        <v xml:space="preserve"> </v>
      </c>
      <c r="O399" s="38" t="str">
        <f t="shared" si="11"/>
        <v xml:space="preserve"> </v>
      </c>
      <c r="P399" s="37" t="str">
        <f t="shared" si="12"/>
        <v xml:space="preserve"> </v>
      </c>
      <c r="Q399" s="36" t="str">
        <f t="shared" si="13"/>
        <v xml:space="preserve"> </v>
      </c>
      <c r="R399" s="29"/>
    </row>
    <row r="400" spans="1:18" ht="16.5" customHeight="1">
      <c r="A400" s="30"/>
      <c r="B400" s="31"/>
      <c r="C400" s="31"/>
      <c r="D400" s="31"/>
      <c r="E400" s="33"/>
      <c r="F400" s="34"/>
      <c r="G400" s="35"/>
      <c r="H400" s="36" t="str">
        <f t="shared" si="7"/>
        <v/>
      </c>
      <c r="I400" s="34"/>
      <c r="J400" s="35"/>
      <c r="K400" s="36" t="str">
        <f t="shared" si="8"/>
        <v/>
      </c>
      <c r="L400" s="34"/>
      <c r="M400" s="37" t="str">
        <f t="shared" si="9"/>
        <v xml:space="preserve"> </v>
      </c>
      <c r="N400" s="36" t="str">
        <f t="shared" si="10"/>
        <v xml:space="preserve"> </v>
      </c>
      <c r="O400" s="38" t="str">
        <f t="shared" si="11"/>
        <v xml:space="preserve"> </v>
      </c>
      <c r="P400" s="37" t="str">
        <f t="shared" si="12"/>
        <v xml:space="preserve"> </v>
      </c>
      <c r="Q400" s="36" t="str">
        <f t="shared" si="13"/>
        <v xml:space="preserve"> </v>
      </c>
      <c r="R400" s="29"/>
    </row>
    <row r="401" spans="1:18" ht="16.5" customHeight="1">
      <c r="A401" s="30"/>
      <c r="B401" s="31"/>
      <c r="C401" s="31"/>
      <c r="D401" s="31"/>
      <c r="E401" s="33"/>
      <c r="F401" s="34"/>
      <c r="G401" s="35"/>
      <c r="H401" s="36" t="str">
        <f t="shared" si="7"/>
        <v/>
      </c>
      <c r="I401" s="34"/>
      <c r="J401" s="35"/>
      <c r="K401" s="36" t="str">
        <f t="shared" si="8"/>
        <v/>
      </c>
      <c r="L401" s="34"/>
      <c r="M401" s="37" t="str">
        <f t="shared" si="9"/>
        <v xml:space="preserve"> </v>
      </c>
      <c r="N401" s="36" t="str">
        <f t="shared" si="10"/>
        <v xml:space="preserve"> </v>
      </c>
      <c r="O401" s="38" t="str">
        <f t="shared" si="11"/>
        <v xml:space="preserve"> </v>
      </c>
      <c r="P401" s="37" t="str">
        <f t="shared" si="12"/>
        <v xml:space="preserve"> </v>
      </c>
      <c r="Q401" s="36" t="str">
        <f t="shared" si="13"/>
        <v xml:space="preserve"> </v>
      </c>
      <c r="R401" s="29"/>
    </row>
    <row r="402" spans="1:18" ht="16.5" customHeight="1">
      <c r="A402" s="30"/>
      <c r="B402" s="31"/>
      <c r="C402" s="31"/>
      <c r="D402" s="31"/>
      <c r="E402" s="33"/>
      <c r="F402" s="34"/>
      <c r="G402" s="35"/>
      <c r="H402" s="36" t="str">
        <f t="shared" si="7"/>
        <v/>
      </c>
      <c r="I402" s="34"/>
      <c r="J402" s="35"/>
      <c r="K402" s="36" t="str">
        <f t="shared" si="8"/>
        <v/>
      </c>
      <c r="L402" s="34"/>
      <c r="M402" s="37" t="str">
        <f t="shared" si="9"/>
        <v xml:space="preserve"> </v>
      </c>
      <c r="N402" s="36" t="str">
        <f t="shared" si="10"/>
        <v xml:space="preserve"> </v>
      </c>
      <c r="O402" s="38" t="str">
        <f t="shared" si="11"/>
        <v xml:space="preserve"> </v>
      </c>
      <c r="P402" s="37" t="str">
        <f t="shared" si="12"/>
        <v xml:space="preserve"> </v>
      </c>
      <c r="Q402" s="36" t="str">
        <f t="shared" si="13"/>
        <v xml:space="preserve"> </v>
      </c>
      <c r="R402" s="29"/>
    </row>
    <row r="403" spans="1:18" ht="16.5" customHeight="1">
      <c r="A403" s="30"/>
      <c r="B403" s="31"/>
      <c r="C403" s="31"/>
      <c r="D403" s="31"/>
      <c r="E403" s="33"/>
      <c r="F403" s="34"/>
      <c r="G403" s="35"/>
      <c r="H403" s="36" t="str">
        <f t="shared" si="7"/>
        <v/>
      </c>
      <c r="I403" s="34"/>
      <c r="J403" s="35"/>
      <c r="K403" s="36" t="str">
        <f t="shared" si="8"/>
        <v/>
      </c>
      <c r="L403" s="34"/>
      <c r="M403" s="37" t="str">
        <f t="shared" si="9"/>
        <v xml:space="preserve"> </v>
      </c>
      <c r="N403" s="36" t="str">
        <f t="shared" si="10"/>
        <v xml:space="preserve"> </v>
      </c>
      <c r="O403" s="38" t="str">
        <f t="shared" si="11"/>
        <v xml:space="preserve"> </v>
      </c>
      <c r="P403" s="37" t="str">
        <f t="shared" si="12"/>
        <v xml:space="preserve"> </v>
      </c>
      <c r="Q403" s="36" t="str">
        <f t="shared" si="13"/>
        <v xml:space="preserve"> </v>
      </c>
      <c r="R403" s="29"/>
    </row>
    <row r="404" spans="1:18" ht="16.5" customHeight="1">
      <c r="A404" s="30"/>
      <c r="B404" s="31"/>
      <c r="C404" s="31"/>
      <c r="D404" s="31"/>
      <c r="E404" s="33"/>
      <c r="F404" s="34"/>
      <c r="G404" s="35"/>
      <c r="H404" s="36" t="str">
        <f t="shared" si="7"/>
        <v/>
      </c>
      <c r="I404" s="34"/>
      <c r="J404" s="35"/>
      <c r="K404" s="36" t="str">
        <f t="shared" si="8"/>
        <v/>
      </c>
      <c r="L404" s="34"/>
      <c r="M404" s="37" t="str">
        <f t="shared" si="9"/>
        <v xml:space="preserve"> </v>
      </c>
      <c r="N404" s="36" t="str">
        <f t="shared" si="10"/>
        <v xml:space="preserve"> </v>
      </c>
      <c r="O404" s="38" t="str">
        <f t="shared" si="11"/>
        <v xml:space="preserve"> </v>
      </c>
      <c r="P404" s="37" t="str">
        <f t="shared" si="12"/>
        <v xml:space="preserve"> </v>
      </c>
      <c r="Q404" s="36" t="str">
        <f t="shared" si="13"/>
        <v xml:space="preserve"> </v>
      </c>
      <c r="R404" s="29"/>
    </row>
    <row r="405" spans="1:18" ht="16.5" customHeight="1">
      <c r="A405" s="30"/>
      <c r="B405" s="31"/>
      <c r="C405" s="31"/>
      <c r="D405" s="31"/>
      <c r="E405" s="33"/>
      <c r="F405" s="34"/>
      <c r="G405" s="35"/>
      <c r="H405" s="36" t="str">
        <f t="shared" si="7"/>
        <v/>
      </c>
      <c r="I405" s="34"/>
      <c r="J405" s="35"/>
      <c r="K405" s="36" t="str">
        <f t="shared" si="8"/>
        <v/>
      </c>
      <c r="L405" s="34"/>
      <c r="M405" s="37" t="str">
        <f t="shared" si="9"/>
        <v xml:space="preserve"> </v>
      </c>
      <c r="N405" s="36" t="str">
        <f t="shared" si="10"/>
        <v xml:space="preserve"> </v>
      </c>
      <c r="O405" s="38" t="str">
        <f t="shared" si="11"/>
        <v xml:space="preserve"> </v>
      </c>
      <c r="P405" s="37" t="str">
        <f t="shared" si="12"/>
        <v xml:space="preserve"> </v>
      </c>
      <c r="Q405" s="36" t="str">
        <f t="shared" si="13"/>
        <v xml:space="preserve"> </v>
      </c>
      <c r="R405" s="29"/>
    </row>
    <row r="406" spans="1:18" ht="16.5" customHeight="1">
      <c r="A406" s="30"/>
      <c r="B406" s="31"/>
      <c r="C406" s="31"/>
      <c r="D406" s="31"/>
      <c r="E406" s="33"/>
      <c r="F406" s="34"/>
      <c r="G406" s="35"/>
      <c r="H406" s="36" t="str">
        <f t="shared" si="7"/>
        <v/>
      </c>
      <c r="I406" s="34"/>
      <c r="J406" s="35"/>
      <c r="K406" s="36" t="str">
        <f t="shared" si="8"/>
        <v/>
      </c>
      <c r="L406" s="34"/>
      <c r="M406" s="37" t="str">
        <f t="shared" si="9"/>
        <v xml:space="preserve"> </v>
      </c>
      <c r="N406" s="36" t="str">
        <f t="shared" si="10"/>
        <v xml:space="preserve"> </v>
      </c>
      <c r="O406" s="38" t="str">
        <f t="shared" si="11"/>
        <v xml:space="preserve"> </v>
      </c>
      <c r="P406" s="37" t="str">
        <f t="shared" si="12"/>
        <v xml:space="preserve"> </v>
      </c>
      <c r="Q406" s="36" t="str">
        <f t="shared" si="13"/>
        <v xml:space="preserve"> </v>
      </c>
      <c r="R406" s="29"/>
    </row>
    <row r="407" spans="1:18" ht="16.5" customHeight="1">
      <c r="A407" s="30"/>
      <c r="B407" s="31"/>
      <c r="C407" s="31"/>
      <c r="D407" s="31"/>
      <c r="E407" s="33"/>
      <c r="F407" s="34"/>
      <c r="G407" s="35"/>
      <c r="H407" s="36" t="str">
        <f t="shared" si="7"/>
        <v/>
      </c>
      <c r="I407" s="34"/>
      <c r="J407" s="35"/>
      <c r="K407" s="36" t="str">
        <f t="shared" si="8"/>
        <v/>
      </c>
      <c r="L407" s="34"/>
      <c r="M407" s="37" t="str">
        <f t="shared" si="9"/>
        <v xml:space="preserve"> </v>
      </c>
      <c r="N407" s="36" t="str">
        <f t="shared" si="10"/>
        <v xml:space="preserve"> </v>
      </c>
      <c r="O407" s="38" t="str">
        <f t="shared" si="11"/>
        <v xml:space="preserve"> </v>
      </c>
      <c r="P407" s="37" t="str">
        <f t="shared" si="12"/>
        <v xml:space="preserve"> </v>
      </c>
      <c r="Q407" s="36" t="str">
        <f t="shared" si="13"/>
        <v xml:space="preserve"> </v>
      </c>
      <c r="R407" s="29"/>
    </row>
    <row r="408" spans="1:18" ht="16.5" customHeight="1">
      <c r="A408" s="30"/>
      <c r="B408" s="31"/>
      <c r="C408" s="31"/>
      <c r="D408" s="31"/>
      <c r="E408" s="33"/>
      <c r="F408" s="34"/>
      <c r="G408" s="35"/>
      <c r="H408" s="36" t="str">
        <f t="shared" si="7"/>
        <v/>
      </c>
      <c r="I408" s="34"/>
      <c r="J408" s="35"/>
      <c r="K408" s="36" t="str">
        <f t="shared" si="8"/>
        <v/>
      </c>
      <c r="L408" s="34"/>
      <c r="M408" s="37" t="str">
        <f t="shared" si="9"/>
        <v xml:space="preserve"> </v>
      </c>
      <c r="N408" s="36" t="str">
        <f t="shared" si="10"/>
        <v xml:space="preserve"> </v>
      </c>
      <c r="O408" s="38" t="str">
        <f t="shared" si="11"/>
        <v xml:space="preserve"> </v>
      </c>
      <c r="P408" s="37" t="str">
        <f t="shared" si="12"/>
        <v xml:space="preserve"> </v>
      </c>
      <c r="Q408" s="36" t="str">
        <f t="shared" si="13"/>
        <v xml:space="preserve"> </v>
      </c>
      <c r="R408" s="29"/>
    </row>
    <row r="409" spans="1:18" ht="16.5" customHeight="1">
      <c r="A409" s="30"/>
      <c r="B409" s="31"/>
      <c r="C409" s="31"/>
      <c r="D409" s="31"/>
      <c r="E409" s="33"/>
      <c r="F409" s="34"/>
      <c r="G409" s="35"/>
      <c r="H409" s="36" t="str">
        <f t="shared" si="7"/>
        <v/>
      </c>
      <c r="I409" s="34"/>
      <c r="J409" s="35"/>
      <c r="K409" s="36" t="str">
        <f t="shared" si="8"/>
        <v/>
      </c>
      <c r="L409" s="34"/>
      <c r="M409" s="37" t="str">
        <f t="shared" si="9"/>
        <v xml:space="preserve"> </v>
      </c>
      <c r="N409" s="36" t="str">
        <f t="shared" si="10"/>
        <v xml:space="preserve"> </v>
      </c>
      <c r="O409" s="38" t="str">
        <f t="shared" si="11"/>
        <v xml:space="preserve"> </v>
      </c>
      <c r="P409" s="37" t="str">
        <f t="shared" si="12"/>
        <v xml:space="preserve"> </v>
      </c>
      <c r="Q409" s="36" t="str">
        <f t="shared" si="13"/>
        <v xml:space="preserve"> </v>
      </c>
      <c r="R409" s="29"/>
    </row>
    <row r="410" spans="1:18" ht="16.5" customHeight="1">
      <c r="A410" s="30"/>
      <c r="B410" s="31"/>
      <c r="C410" s="31"/>
      <c r="D410" s="31"/>
      <c r="E410" s="33"/>
      <c r="F410" s="34"/>
      <c r="G410" s="35"/>
      <c r="H410" s="36" t="str">
        <f t="shared" si="7"/>
        <v/>
      </c>
      <c r="I410" s="34"/>
      <c r="J410" s="35"/>
      <c r="K410" s="36" t="str">
        <f t="shared" si="8"/>
        <v/>
      </c>
      <c r="L410" s="34"/>
      <c r="M410" s="37" t="str">
        <f t="shared" si="9"/>
        <v xml:space="preserve"> </v>
      </c>
      <c r="N410" s="36" t="str">
        <f t="shared" si="10"/>
        <v xml:space="preserve"> </v>
      </c>
      <c r="O410" s="38" t="str">
        <f t="shared" si="11"/>
        <v xml:space="preserve"> </v>
      </c>
      <c r="P410" s="37" t="str">
        <f t="shared" si="12"/>
        <v xml:space="preserve"> </v>
      </c>
      <c r="Q410" s="36" t="str">
        <f t="shared" si="13"/>
        <v xml:space="preserve"> </v>
      </c>
      <c r="R410" s="29"/>
    </row>
    <row r="411" spans="1:18" ht="16.5" customHeight="1">
      <c r="A411" s="30"/>
      <c r="B411" s="31"/>
      <c r="C411" s="31"/>
      <c r="D411" s="31"/>
      <c r="E411" s="33"/>
      <c r="F411" s="34"/>
      <c r="G411" s="35"/>
      <c r="H411" s="36" t="str">
        <f t="shared" si="7"/>
        <v/>
      </c>
      <c r="I411" s="34"/>
      <c r="J411" s="35"/>
      <c r="K411" s="36" t="str">
        <f t="shared" si="8"/>
        <v/>
      </c>
      <c r="L411" s="34"/>
      <c r="M411" s="37" t="str">
        <f t="shared" si="9"/>
        <v xml:space="preserve"> </v>
      </c>
      <c r="N411" s="36" t="str">
        <f t="shared" si="10"/>
        <v xml:space="preserve"> </v>
      </c>
      <c r="O411" s="38" t="str">
        <f t="shared" si="11"/>
        <v xml:space="preserve"> </v>
      </c>
      <c r="P411" s="37" t="str">
        <f t="shared" si="12"/>
        <v xml:space="preserve"> </v>
      </c>
      <c r="Q411" s="36" t="str">
        <f t="shared" si="13"/>
        <v xml:space="preserve"> </v>
      </c>
      <c r="R411" s="29"/>
    </row>
    <row r="412" spans="1:18" ht="16.5" customHeight="1">
      <c r="A412" s="30"/>
      <c r="B412" s="31"/>
      <c r="C412" s="31"/>
      <c r="D412" s="31"/>
      <c r="E412" s="33"/>
      <c r="F412" s="34"/>
      <c r="G412" s="35"/>
      <c r="H412" s="36" t="str">
        <f t="shared" si="7"/>
        <v/>
      </c>
      <c r="I412" s="34"/>
      <c r="J412" s="35"/>
      <c r="K412" s="36" t="str">
        <f t="shared" si="8"/>
        <v/>
      </c>
      <c r="L412" s="34"/>
      <c r="M412" s="37" t="str">
        <f t="shared" si="9"/>
        <v xml:space="preserve"> </v>
      </c>
      <c r="N412" s="36" t="str">
        <f t="shared" si="10"/>
        <v xml:space="preserve"> </v>
      </c>
      <c r="O412" s="38" t="str">
        <f t="shared" si="11"/>
        <v xml:space="preserve"> </v>
      </c>
      <c r="P412" s="37" t="str">
        <f t="shared" si="12"/>
        <v xml:space="preserve"> </v>
      </c>
      <c r="Q412" s="36" t="str">
        <f t="shared" si="13"/>
        <v xml:space="preserve"> </v>
      </c>
      <c r="R412" s="29"/>
    </row>
    <row r="413" spans="1:18" ht="16.5" customHeight="1">
      <c r="A413" s="30"/>
      <c r="B413" s="31"/>
      <c r="C413" s="31"/>
      <c r="D413" s="31"/>
      <c r="E413" s="33"/>
      <c r="F413" s="34"/>
      <c r="G413" s="35"/>
      <c r="H413" s="36" t="str">
        <f t="shared" si="7"/>
        <v/>
      </c>
      <c r="I413" s="34"/>
      <c r="J413" s="35"/>
      <c r="K413" s="36" t="str">
        <f t="shared" si="8"/>
        <v/>
      </c>
      <c r="L413" s="34"/>
      <c r="M413" s="37" t="str">
        <f t="shared" si="9"/>
        <v xml:space="preserve"> </v>
      </c>
      <c r="N413" s="36" t="str">
        <f t="shared" si="10"/>
        <v xml:space="preserve"> </v>
      </c>
      <c r="O413" s="38" t="str">
        <f t="shared" si="11"/>
        <v xml:space="preserve"> </v>
      </c>
      <c r="P413" s="37" t="str">
        <f t="shared" si="12"/>
        <v xml:space="preserve"> </v>
      </c>
      <c r="Q413" s="36" t="str">
        <f t="shared" si="13"/>
        <v xml:space="preserve"> </v>
      </c>
      <c r="R413" s="29"/>
    </row>
    <row r="414" spans="1:18" ht="16.5" customHeight="1">
      <c r="A414" s="30"/>
      <c r="B414" s="31"/>
      <c r="C414" s="31"/>
      <c r="D414" s="31"/>
      <c r="E414" s="33"/>
      <c r="F414" s="34"/>
      <c r="G414" s="35"/>
      <c r="H414" s="36" t="str">
        <f t="shared" si="7"/>
        <v/>
      </c>
      <c r="I414" s="34"/>
      <c r="J414" s="35"/>
      <c r="K414" s="36" t="str">
        <f t="shared" si="8"/>
        <v/>
      </c>
      <c r="L414" s="34"/>
      <c r="M414" s="37" t="str">
        <f t="shared" si="9"/>
        <v xml:space="preserve"> </v>
      </c>
      <c r="N414" s="36" t="str">
        <f t="shared" si="10"/>
        <v xml:space="preserve"> </v>
      </c>
      <c r="O414" s="38" t="str">
        <f t="shared" si="11"/>
        <v xml:space="preserve"> </v>
      </c>
      <c r="P414" s="37" t="str">
        <f t="shared" si="12"/>
        <v xml:space="preserve"> </v>
      </c>
      <c r="Q414" s="36" t="str">
        <f t="shared" si="13"/>
        <v xml:space="preserve"> </v>
      </c>
      <c r="R414" s="29"/>
    </row>
    <row r="415" spans="1:18" ht="16.5" customHeight="1">
      <c r="A415" s="30"/>
      <c r="B415" s="31"/>
      <c r="C415" s="31"/>
      <c r="D415" s="31"/>
      <c r="E415" s="33"/>
      <c r="F415" s="34"/>
      <c r="G415" s="35"/>
      <c r="H415" s="36" t="str">
        <f t="shared" si="7"/>
        <v/>
      </c>
      <c r="I415" s="34"/>
      <c r="J415" s="35"/>
      <c r="K415" s="36" t="str">
        <f t="shared" si="8"/>
        <v/>
      </c>
      <c r="L415" s="34"/>
      <c r="M415" s="37" t="str">
        <f t="shared" si="9"/>
        <v xml:space="preserve"> </v>
      </c>
      <c r="N415" s="36" t="str">
        <f t="shared" si="10"/>
        <v xml:space="preserve"> </v>
      </c>
      <c r="O415" s="38" t="str">
        <f t="shared" si="11"/>
        <v xml:space="preserve"> </v>
      </c>
      <c r="P415" s="37" t="str">
        <f t="shared" si="12"/>
        <v xml:space="preserve"> </v>
      </c>
      <c r="Q415" s="36" t="str">
        <f t="shared" si="13"/>
        <v xml:space="preserve"> </v>
      </c>
      <c r="R415" s="29"/>
    </row>
    <row r="416" spans="1:18" ht="16.5" customHeight="1">
      <c r="A416" s="30"/>
      <c r="B416" s="31"/>
      <c r="C416" s="31"/>
      <c r="D416" s="31"/>
      <c r="E416" s="33"/>
      <c r="F416" s="34"/>
      <c r="G416" s="35"/>
      <c r="H416" s="36" t="str">
        <f t="shared" si="7"/>
        <v/>
      </c>
      <c r="I416" s="34"/>
      <c r="J416" s="35"/>
      <c r="K416" s="36" t="str">
        <f t="shared" si="8"/>
        <v/>
      </c>
      <c r="L416" s="34"/>
      <c r="M416" s="37" t="str">
        <f t="shared" si="9"/>
        <v xml:space="preserve"> </v>
      </c>
      <c r="N416" s="36" t="str">
        <f t="shared" si="10"/>
        <v xml:space="preserve"> </v>
      </c>
      <c r="O416" s="38" t="str">
        <f t="shared" si="11"/>
        <v xml:space="preserve"> </v>
      </c>
      <c r="P416" s="37" t="str">
        <f t="shared" si="12"/>
        <v xml:space="preserve"> </v>
      </c>
      <c r="Q416" s="36" t="str">
        <f t="shared" si="13"/>
        <v xml:space="preserve"> </v>
      </c>
      <c r="R416" s="29"/>
    </row>
    <row r="417" spans="1:18" ht="16.5" customHeight="1">
      <c r="A417" s="30"/>
      <c r="B417" s="31"/>
      <c r="C417" s="31"/>
      <c r="D417" s="31"/>
      <c r="E417" s="33"/>
      <c r="F417" s="34"/>
      <c r="G417" s="35"/>
      <c r="H417" s="36" t="str">
        <f t="shared" si="7"/>
        <v/>
      </c>
      <c r="I417" s="34"/>
      <c r="J417" s="35"/>
      <c r="K417" s="36" t="str">
        <f t="shared" si="8"/>
        <v/>
      </c>
      <c r="L417" s="34"/>
      <c r="M417" s="37" t="str">
        <f t="shared" si="9"/>
        <v xml:space="preserve"> </v>
      </c>
      <c r="N417" s="36" t="str">
        <f t="shared" si="10"/>
        <v xml:space="preserve"> </v>
      </c>
      <c r="O417" s="38" t="str">
        <f t="shared" si="11"/>
        <v xml:space="preserve"> </v>
      </c>
      <c r="P417" s="37" t="str">
        <f t="shared" si="12"/>
        <v xml:space="preserve"> </v>
      </c>
      <c r="Q417" s="36" t="str">
        <f t="shared" si="13"/>
        <v xml:space="preserve"> </v>
      </c>
      <c r="R417" s="29"/>
    </row>
    <row r="418" spans="1:18" ht="16.5" customHeight="1">
      <c r="A418" s="30"/>
      <c r="B418" s="31"/>
      <c r="C418" s="31"/>
      <c r="D418" s="31"/>
      <c r="E418" s="33"/>
      <c r="F418" s="34"/>
      <c r="G418" s="35"/>
      <c r="H418" s="36" t="str">
        <f t="shared" si="7"/>
        <v/>
      </c>
      <c r="I418" s="34"/>
      <c r="J418" s="35"/>
      <c r="K418" s="36" t="str">
        <f t="shared" si="8"/>
        <v/>
      </c>
      <c r="L418" s="34"/>
      <c r="M418" s="37" t="str">
        <f t="shared" si="9"/>
        <v xml:space="preserve"> </v>
      </c>
      <c r="N418" s="36" t="str">
        <f t="shared" si="10"/>
        <v xml:space="preserve"> </v>
      </c>
      <c r="O418" s="38" t="str">
        <f t="shared" si="11"/>
        <v xml:space="preserve"> </v>
      </c>
      <c r="P418" s="37" t="str">
        <f t="shared" si="12"/>
        <v xml:space="preserve"> </v>
      </c>
      <c r="Q418" s="36" t="str">
        <f t="shared" si="13"/>
        <v xml:space="preserve"> </v>
      </c>
      <c r="R418" s="29"/>
    </row>
    <row r="419" spans="1:18" ht="16.5" customHeight="1">
      <c r="A419" s="30"/>
      <c r="B419" s="31"/>
      <c r="C419" s="31"/>
      <c r="D419" s="31"/>
      <c r="E419" s="33"/>
      <c r="F419" s="34"/>
      <c r="G419" s="35"/>
      <c r="H419" s="36" t="str">
        <f t="shared" si="7"/>
        <v/>
      </c>
      <c r="I419" s="34"/>
      <c r="J419" s="35"/>
      <c r="K419" s="36" t="str">
        <f t="shared" si="8"/>
        <v/>
      </c>
      <c r="L419" s="34"/>
      <c r="M419" s="37" t="str">
        <f t="shared" si="9"/>
        <v xml:space="preserve"> </v>
      </c>
      <c r="N419" s="36" t="str">
        <f t="shared" si="10"/>
        <v xml:space="preserve"> </v>
      </c>
      <c r="O419" s="38" t="str">
        <f t="shared" si="11"/>
        <v xml:space="preserve"> </v>
      </c>
      <c r="P419" s="37" t="str">
        <f t="shared" si="12"/>
        <v xml:space="preserve"> </v>
      </c>
      <c r="Q419" s="36" t="str">
        <f t="shared" si="13"/>
        <v xml:space="preserve"> </v>
      </c>
      <c r="R419" s="29"/>
    </row>
    <row r="420" spans="1:18" ht="16.5" customHeight="1">
      <c r="A420" s="30"/>
      <c r="B420" s="31"/>
      <c r="C420" s="31"/>
      <c r="D420" s="31"/>
      <c r="E420" s="33"/>
      <c r="F420" s="34"/>
      <c r="G420" s="35"/>
      <c r="H420" s="36" t="str">
        <f t="shared" si="7"/>
        <v/>
      </c>
      <c r="I420" s="34"/>
      <c r="J420" s="35"/>
      <c r="K420" s="36" t="str">
        <f t="shared" si="8"/>
        <v/>
      </c>
      <c r="L420" s="34"/>
      <c r="M420" s="37" t="str">
        <f t="shared" si="9"/>
        <v xml:space="preserve"> </v>
      </c>
      <c r="N420" s="36" t="str">
        <f t="shared" si="10"/>
        <v xml:space="preserve"> </v>
      </c>
      <c r="O420" s="38" t="str">
        <f t="shared" si="11"/>
        <v xml:space="preserve"> </v>
      </c>
      <c r="P420" s="37" t="str">
        <f t="shared" si="12"/>
        <v xml:space="preserve"> </v>
      </c>
      <c r="Q420" s="36" t="str">
        <f t="shared" si="13"/>
        <v xml:space="preserve"> </v>
      </c>
      <c r="R420" s="29"/>
    </row>
    <row r="421" spans="1:18" ht="16.5" customHeight="1">
      <c r="A421" s="30"/>
      <c r="B421" s="31"/>
      <c r="C421" s="31"/>
      <c r="D421" s="31"/>
      <c r="E421" s="33"/>
      <c r="F421" s="34"/>
      <c r="G421" s="35"/>
      <c r="H421" s="36" t="str">
        <f t="shared" si="7"/>
        <v/>
      </c>
      <c r="I421" s="34"/>
      <c r="J421" s="35"/>
      <c r="K421" s="36" t="str">
        <f t="shared" si="8"/>
        <v/>
      </c>
      <c r="L421" s="34"/>
      <c r="M421" s="37" t="str">
        <f t="shared" si="9"/>
        <v xml:space="preserve"> </v>
      </c>
      <c r="N421" s="36" t="str">
        <f t="shared" si="10"/>
        <v xml:space="preserve"> </v>
      </c>
      <c r="O421" s="38" t="str">
        <f t="shared" si="11"/>
        <v xml:space="preserve"> </v>
      </c>
      <c r="P421" s="37" t="str">
        <f t="shared" si="12"/>
        <v xml:space="preserve"> </v>
      </c>
      <c r="Q421" s="36" t="str">
        <f t="shared" si="13"/>
        <v xml:space="preserve"> </v>
      </c>
      <c r="R421" s="29"/>
    </row>
    <row r="422" spans="1:18" ht="16.5" customHeight="1">
      <c r="A422" s="30"/>
      <c r="B422" s="31"/>
      <c r="C422" s="31"/>
      <c r="D422" s="31"/>
      <c r="E422" s="33"/>
      <c r="F422" s="34"/>
      <c r="G422" s="35"/>
      <c r="H422" s="36" t="str">
        <f t="shared" si="7"/>
        <v/>
      </c>
      <c r="I422" s="34"/>
      <c r="J422" s="35"/>
      <c r="K422" s="36" t="str">
        <f t="shared" si="8"/>
        <v/>
      </c>
      <c r="L422" s="34"/>
      <c r="M422" s="37" t="str">
        <f t="shared" si="9"/>
        <v xml:space="preserve"> </v>
      </c>
      <c r="N422" s="36" t="str">
        <f t="shared" si="10"/>
        <v xml:space="preserve"> </v>
      </c>
      <c r="O422" s="38" t="str">
        <f t="shared" si="11"/>
        <v xml:space="preserve"> </v>
      </c>
      <c r="P422" s="37" t="str">
        <f t="shared" si="12"/>
        <v xml:space="preserve"> </v>
      </c>
      <c r="Q422" s="36" t="str">
        <f t="shared" si="13"/>
        <v xml:space="preserve"> </v>
      </c>
      <c r="R422" s="29"/>
    </row>
    <row r="423" spans="1:18" ht="15.75" customHeight="1">
      <c r="A423" s="30"/>
      <c r="B423" s="31"/>
      <c r="C423" s="31"/>
      <c r="D423" s="31"/>
      <c r="E423" s="33"/>
      <c r="F423" s="34"/>
      <c r="G423" s="35"/>
      <c r="H423" s="36" t="str">
        <f t="shared" si="7"/>
        <v/>
      </c>
      <c r="I423" s="34"/>
      <c r="J423" s="35"/>
      <c r="K423" s="36" t="str">
        <f t="shared" si="8"/>
        <v/>
      </c>
      <c r="L423" s="34"/>
      <c r="M423" s="37" t="str">
        <f t="shared" si="9"/>
        <v xml:space="preserve"> </v>
      </c>
      <c r="N423" s="36" t="str">
        <f t="shared" si="10"/>
        <v xml:space="preserve"> </v>
      </c>
      <c r="O423" s="38" t="str">
        <f t="shared" si="11"/>
        <v xml:space="preserve"> </v>
      </c>
      <c r="P423" s="37" t="str">
        <f t="shared" si="12"/>
        <v xml:space="preserve"> </v>
      </c>
      <c r="Q423" s="36" t="str">
        <f t="shared" si="13"/>
        <v xml:space="preserve"> </v>
      </c>
      <c r="R423" s="29"/>
    </row>
    <row r="424" spans="1:18" ht="16.5" customHeight="1">
      <c r="A424" s="30"/>
      <c r="B424" s="31"/>
      <c r="C424" s="31"/>
      <c r="D424" s="31"/>
      <c r="E424" s="33"/>
      <c r="F424" s="34"/>
      <c r="G424" s="35"/>
      <c r="H424" s="36" t="str">
        <f t="shared" si="7"/>
        <v/>
      </c>
      <c r="I424" s="34"/>
      <c r="J424" s="35"/>
      <c r="K424" s="36" t="str">
        <f t="shared" si="8"/>
        <v/>
      </c>
      <c r="L424" s="34"/>
      <c r="M424" s="37" t="str">
        <f t="shared" si="9"/>
        <v xml:space="preserve"> </v>
      </c>
      <c r="N424" s="36" t="str">
        <f t="shared" si="10"/>
        <v xml:space="preserve"> </v>
      </c>
      <c r="O424" s="38" t="str">
        <f t="shared" si="11"/>
        <v xml:space="preserve"> </v>
      </c>
      <c r="P424" s="37" t="str">
        <f t="shared" si="12"/>
        <v xml:space="preserve"> </v>
      </c>
      <c r="Q424" s="36" t="str">
        <f t="shared" si="13"/>
        <v xml:space="preserve"> </v>
      </c>
      <c r="R424" s="29"/>
    </row>
    <row r="425" spans="1:18" ht="16.5" customHeight="1">
      <c r="A425" s="30"/>
      <c r="B425" s="31"/>
      <c r="C425" s="31"/>
      <c r="D425" s="31"/>
      <c r="E425" s="33"/>
      <c r="F425" s="34"/>
      <c r="G425" s="35"/>
      <c r="H425" s="36" t="str">
        <f t="shared" si="7"/>
        <v/>
      </c>
      <c r="I425" s="34"/>
      <c r="J425" s="35"/>
      <c r="K425" s="36" t="str">
        <f t="shared" si="8"/>
        <v/>
      </c>
      <c r="L425" s="34"/>
      <c r="M425" s="37" t="str">
        <f t="shared" si="9"/>
        <v xml:space="preserve"> </v>
      </c>
      <c r="N425" s="36" t="str">
        <f t="shared" si="10"/>
        <v xml:space="preserve"> </v>
      </c>
      <c r="O425" s="38" t="str">
        <f t="shared" si="11"/>
        <v xml:space="preserve"> </v>
      </c>
      <c r="P425" s="37" t="str">
        <f t="shared" si="12"/>
        <v xml:space="preserve"> </v>
      </c>
      <c r="Q425" s="36" t="str">
        <f t="shared" si="13"/>
        <v xml:space="preserve"> </v>
      </c>
      <c r="R425" s="29"/>
    </row>
    <row r="426" spans="1:18" ht="16.5" customHeight="1">
      <c r="A426" s="30"/>
      <c r="B426" s="31"/>
      <c r="C426" s="31"/>
      <c r="D426" s="31"/>
      <c r="E426" s="33"/>
      <c r="F426" s="34"/>
      <c r="G426" s="35"/>
      <c r="H426" s="36" t="str">
        <f t="shared" si="7"/>
        <v/>
      </c>
      <c r="I426" s="34"/>
      <c r="J426" s="35"/>
      <c r="K426" s="36" t="str">
        <f t="shared" si="8"/>
        <v/>
      </c>
      <c r="L426" s="34"/>
      <c r="M426" s="37" t="str">
        <f t="shared" si="9"/>
        <v xml:space="preserve"> </v>
      </c>
      <c r="N426" s="36" t="str">
        <f t="shared" si="10"/>
        <v xml:space="preserve"> </v>
      </c>
      <c r="O426" s="38" t="str">
        <f t="shared" si="11"/>
        <v xml:space="preserve"> </v>
      </c>
      <c r="P426" s="37" t="str">
        <f t="shared" si="12"/>
        <v xml:space="preserve"> </v>
      </c>
      <c r="Q426" s="36" t="str">
        <f t="shared" si="13"/>
        <v xml:space="preserve"> </v>
      </c>
      <c r="R426" s="29"/>
    </row>
    <row r="427" spans="1:18" ht="16.5" customHeight="1">
      <c r="A427" s="30"/>
      <c r="B427" s="31"/>
      <c r="C427" s="31"/>
      <c r="D427" s="31"/>
      <c r="E427" s="33"/>
      <c r="F427" s="34"/>
      <c r="G427" s="35"/>
      <c r="H427" s="36" t="str">
        <f t="shared" si="7"/>
        <v/>
      </c>
      <c r="I427" s="34"/>
      <c r="J427" s="35"/>
      <c r="K427" s="36" t="str">
        <f t="shared" si="8"/>
        <v/>
      </c>
      <c r="L427" s="34"/>
      <c r="M427" s="37" t="str">
        <f t="shared" si="9"/>
        <v xml:space="preserve"> </v>
      </c>
      <c r="N427" s="36" t="str">
        <f t="shared" si="10"/>
        <v xml:space="preserve"> </v>
      </c>
      <c r="O427" s="38" t="str">
        <f t="shared" si="11"/>
        <v xml:space="preserve"> </v>
      </c>
      <c r="P427" s="37" t="str">
        <f t="shared" si="12"/>
        <v xml:space="preserve"> </v>
      </c>
      <c r="Q427" s="36" t="str">
        <f t="shared" si="13"/>
        <v xml:space="preserve"> </v>
      </c>
      <c r="R427" s="29"/>
    </row>
    <row r="428" spans="1:18" ht="16.5" customHeight="1">
      <c r="A428" s="30"/>
      <c r="B428" s="31"/>
      <c r="C428" s="31"/>
      <c r="D428" s="31"/>
      <c r="E428" s="33"/>
      <c r="F428" s="34"/>
      <c r="G428" s="35"/>
      <c r="H428" s="36" t="str">
        <f t="shared" si="7"/>
        <v/>
      </c>
      <c r="I428" s="34"/>
      <c r="J428" s="35"/>
      <c r="K428" s="36" t="str">
        <f t="shared" si="8"/>
        <v/>
      </c>
      <c r="L428" s="34"/>
      <c r="M428" s="37" t="str">
        <f t="shared" si="9"/>
        <v xml:space="preserve"> </v>
      </c>
      <c r="N428" s="36" t="str">
        <f t="shared" si="10"/>
        <v xml:space="preserve"> </v>
      </c>
      <c r="O428" s="38" t="str">
        <f t="shared" si="11"/>
        <v xml:space="preserve"> </v>
      </c>
      <c r="P428" s="37" t="str">
        <f t="shared" si="12"/>
        <v xml:space="preserve"> </v>
      </c>
      <c r="Q428" s="36" t="str">
        <f t="shared" si="13"/>
        <v xml:space="preserve"> </v>
      </c>
      <c r="R428" s="29"/>
    </row>
    <row r="429" spans="1:18" ht="16.5" customHeight="1">
      <c r="A429" s="30"/>
      <c r="B429" s="31"/>
      <c r="C429" s="31"/>
      <c r="D429" s="31"/>
      <c r="E429" s="33"/>
      <c r="F429" s="34"/>
      <c r="G429" s="35"/>
      <c r="H429" s="36" t="str">
        <f t="shared" si="7"/>
        <v/>
      </c>
      <c r="I429" s="34"/>
      <c r="J429" s="35"/>
      <c r="K429" s="36" t="str">
        <f t="shared" si="8"/>
        <v/>
      </c>
      <c r="L429" s="34"/>
      <c r="M429" s="37" t="str">
        <f t="shared" si="9"/>
        <v xml:space="preserve"> </v>
      </c>
      <c r="N429" s="36" t="str">
        <f t="shared" si="10"/>
        <v xml:space="preserve"> </v>
      </c>
      <c r="O429" s="38" t="str">
        <f t="shared" si="11"/>
        <v xml:space="preserve"> </v>
      </c>
      <c r="P429" s="37" t="str">
        <f t="shared" si="12"/>
        <v xml:space="preserve"> </v>
      </c>
      <c r="Q429" s="36" t="str">
        <f t="shared" si="13"/>
        <v xml:space="preserve"> </v>
      </c>
      <c r="R429" s="29"/>
    </row>
    <row r="430" spans="1:18" ht="16.5" customHeight="1">
      <c r="A430" s="30"/>
      <c r="B430" s="31"/>
      <c r="C430" s="31"/>
      <c r="D430" s="31"/>
      <c r="E430" s="33"/>
      <c r="F430" s="34"/>
      <c r="G430" s="35"/>
      <c r="H430" s="36" t="str">
        <f t="shared" si="7"/>
        <v/>
      </c>
      <c r="I430" s="34"/>
      <c r="J430" s="35"/>
      <c r="K430" s="36" t="str">
        <f t="shared" si="8"/>
        <v/>
      </c>
      <c r="L430" s="34"/>
      <c r="M430" s="37" t="str">
        <f t="shared" si="9"/>
        <v xml:space="preserve"> </v>
      </c>
      <c r="N430" s="36" t="str">
        <f t="shared" si="10"/>
        <v xml:space="preserve"> </v>
      </c>
      <c r="O430" s="38" t="str">
        <f t="shared" si="11"/>
        <v xml:space="preserve"> </v>
      </c>
      <c r="P430" s="37" t="str">
        <f t="shared" si="12"/>
        <v xml:space="preserve"> </v>
      </c>
      <c r="Q430" s="36" t="str">
        <f t="shared" si="13"/>
        <v xml:space="preserve"> </v>
      </c>
      <c r="R430" s="29"/>
    </row>
    <row r="431" spans="1:18" ht="16.5" customHeight="1">
      <c r="A431" s="30"/>
      <c r="B431" s="31"/>
      <c r="C431" s="31"/>
      <c r="D431" s="31"/>
      <c r="E431" s="33"/>
      <c r="F431" s="34"/>
      <c r="G431" s="35"/>
      <c r="H431" s="36" t="str">
        <f t="shared" si="7"/>
        <v/>
      </c>
      <c r="I431" s="34"/>
      <c r="J431" s="35"/>
      <c r="K431" s="36" t="str">
        <f t="shared" si="8"/>
        <v/>
      </c>
      <c r="L431" s="34"/>
      <c r="M431" s="37" t="str">
        <f t="shared" si="9"/>
        <v xml:space="preserve"> </v>
      </c>
      <c r="N431" s="36" t="str">
        <f t="shared" si="10"/>
        <v xml:space="preserve"> </v>
      </c>
      <c r="O431" s="38" t="str">
        <f t="shared" si="11"/>
        <v xml:space="preserve"> </v>
      </c>
      <c r="P431" s="37" t="str">
        <f t="shared" si="12"/>
        <v xml:space="preserve"> </v>
      </c>
      <c r="Q431" s="36" t="str">
        <f t="shared" si="13"/>
        <v xml:space="preserve"> </v>
      </c>
      <c r="R431" s="29"/>
    </row>
    <row r="432" spans="1:18" ht="16.5" customHeight="1">
      <c r="A432" s="30"/>
      <c r="B432" s="31"/>
      <c r="C432" s="31"/>
      <c r="D432" s="31"/>
      <c r="E432" s="33"/>
      <c r="F432" s="34"/>
      <c r="G432" s="35"/>
      <c r="H432" s="36" t="str">
        <f t="shared" si="7"/>
        <v/>
      </c>
      <c r="I432" s="34"/>
      <c r="J432" s="35"/>
      <c r="K432" s="36" t="str">
        <f t="shared" si="8"/>
        <v/>
      </c>
      <c r="L432" s="34"/>
      <c r="M432" s="37" t="str">
        <f t="shared" si="9"/>
        <v xml:space="preserve"> </v>
      </c>
      <c r="N432" s="36" t="str">
        <f t="shared" si="10"/>
        <v xml:space="preserve"> </v>
      </c>
      <c r="O432" s="38" t="str">
        <f t="shared" si="11"/>
        <v xml:space="preserve"> </v>
      </c>
      <c r="P432" s="37" t="str">
        <f t="shared" si="12"/>
        <v xml:space="preserve"> </v>
      </c>
      <c r="Q432" s="36" t="str">
        <f t="shared" si="13"/>
        <v xml:space="preserve"> </v>
      </c>
      <c r="R432" s="29"/>
    </row>
    <row r="433" spans="1:18" ht="16.5" customHeight="1">
      <c r="A433" s="30"/>
      <c r="B433" s="31"/>
      <c r="C433" s="31"/>
      <c r="D433" s="31"/>
      <c r="E433" s="33"/>
      <c r="F433" s="34"/>
      <c r="G433" s="35"/>
      <c r="H433" s="36" t="str">
        <f t="shared" si="7"/>
        <v/>
      </c>
      <c r="I433" s="34"/>
      <c r="J433" s="35"/>
      <c r="K433" s="36" t="str">
        <f t="shared" si="8"/>
        <v/>
      </c>
      <c r="L433" s="34"/>
      <c r="M433" s="37" t="str">
        <f t="shared" si="9"/>
        <v xml:space="preserve"> </v>
      </c>
      <c r="N433" s="36" t="str">
        <f t="shared" si="10"/>
        <v xml:space="preserve"> </v>
      </c>
      <c r="O433" s="38" t="str">
        <f t="shared" si="11"/>
        <v xml:space="preserve"> </v>
      </c>
      <c r="P433" s="37" t="str">
        <f t="shared" si="12"/>
        <v xml:space="preserve"> </v>
      </c>
      <c r="Q433" s="36" t="str">
        <f t="shared" si="13"/>
        <v xml:space="preserve"> </v>
      </c>
      <c r="R433" s="29"/>
    </row>
    <row r="434" spans="1:18" ht="16.5" customHeight="1">
      <c r="A434" s="30"/>
      <c r="B434" s="31"/>
      <c r="C434" s="31"/>
      <c r="D434" s="31"/>
      <c r="E434" s="33"/>
      <c r="F434" s="34"/>
      <c r="G434" s="35"/>
      <c r="H434" s="36" t="str">
        <f t="shared" si="7"/>
        <v/>
      </c>
      <c r="I434" s="34"/>
      <c r="J434" s="35"/>
      <c r="K434" s="36" t="str">
        <f t="shared" si="8"/>
        <v/>
      </c>
      <c r="L434" s="34"/>
      <c r="M434" s="37" t="str">
        <f t="shared" si="9"/>
        <v xml:space="preserve"> </v>
      </c>
      <c r="N434" s="36" t="str">
        <f t="shared" si="10"/>
        <v xml:space="preserve"> </v>
      </c>
      <c r="O434" s="38" t="str">
        <f t="shared" si="11"/>
        <v xml:space="preserve"> </v>
      </c>
      <c r="P434" s="37" t="str">
        <f t="shared" si="12"/>
        <v xml:space="preserve"> </v>
      </c>
      <c r="Q434" s="36" t="str">
        <f t="shared" si="13"/>
        <v xml:space="preserve"> </v>
      </c>
      <c r="R434" s="29"/>
    </row>
    <row r="435" spans="1:18" ht="16.5" customHeight="1">
      <c r="A435" s="30"/>
      <c r="B435" s="31"/>
      <c r="C435" s="31"/>
      <c r="D435" s="31"/>
      <c r="E435" s="33"/>
      <c r="F435" s="34"/>
      <c r="G435" s="35"/>
      <c r="H435" s="36" t="str">
        <f t="shared" si="7"/>
        <v/>
      </c>
      <c r="I435" s="34"/>
      <c r="J435" s="35"/>
      <c r="K435" s="36" t="str">
        <f t="shared" si="8"/>
        <v/>
      </c>
      <c r="L435" s="34"/>
      <c r="M435" s="37" t="str">
        <f t="shared" si="9"/>
        <v xml:space="preserve"> </v>
      </c>
      <c r="N435" s="36" t="str">
        <f t="shared" si="10"/>
        <v xml:space="preserve"> </v>
      </c>
      <c r="O435" s="38" t="str">
        <f t="shared" si="11"/>
        <v xml:space="preserve"> </v>
      </c>
      <c r="P435" s="37" t="str">
        <f t="shared" si="12"/>
        <v xml:space="preserve"> </v>
      </c>
      <c r="Q435" s="36" t="str">
        <f t="shared" si="13"/>
        <v xml:space="preserve"> </v>
      </c>
      <c r="R435" s="29"/>
    </row>
    <row r="436" spans="1:18" ht="16.5" customHeight="1">
      <c r="A436" s="30"/>
      <c r="B436" s="31"/>
      <c r="C436" s="31"/>
      <c r="D436" s="31"/>
      <c r="E436" s="33"/>
      <c r="F436" s="34"/>
      <c r="G436" s="35"/>
      <c r="H436" s="36" t="str">
        <f t="shared" si="7"/>
        <v/>
      </c>
      <c r="I436" s="34"/>
      <c r="J436" s="35"/>
      <c r="K436" s="36" t="str">
        <f t="shared" si="8"/>
        <v/>
      </c>
      <c r="L436" s="34"/>
      <c r="M436" s="37" t="str">
        <f t="shared" si="9"/>
        <v xml:space="preserve"> </v>
      </c>
      <c r="N436" s="36" t="str">
        <f t="shared" si="10"/>
        <v xml:space="preserve"> </v>
      </c>
      <c r="O436" s="38" t="str">
        <f t="shared" si="11"/>
        <v xml:space="preserve"> </v>
      </c>
      <c r="P436" s="37" t="str">
        <f t="shared" si="12"/>
        <v xml:space="preserve"> </v>
      </c>
      <c r="Q436" s="36" t="str">
        <f t="shared" si="13"/>
        <v xml:space="preserve"> </v>
      </c>
      <c r="R436" s="29"/>
    </row>
    <row r="437" spans="1:18" ht="16.5" customHeight="1">
      <c r="A437" s="30"/>
      <c r="B437" s="31"/>
      <c r="C437" s="31"/>
      <c r="D437" s="31"/>
      <c r="E437" s="33"/>
      <c r="F437" s="34"/>
      <c r="G437" s="35"/>
      <c r="H437" s="36" t="str">
        <f t="shared" si="7"/>
        <v/>
      </c>
      <c r="I437" s="34"/>
      <c r="J437" s="35"/>
      <c r="K437" s="36" t="str">
        <f t="shared" si="8"/>
        <v/>
      </c>
      <c r="L437" s="34"/>
      <c r="M437" s="37" t="str">
        <f t="shared" si="9"/>
        <v xml:space="preserve"> </v>
      </c>
      <c r="N437" s="36" t="str">
        <f t="shared" si="10"/>
        <v xml:space="preserve"> </v>
      </c>
      <c r="O437" s="38" t="str">
        <f t="shared" si="11"/>
        <v xml:space="preserve"> </v>
      </c>
      <c r="P437" s="37" t="str">
        <f t="shared" si="12"/>
        <v xml:space="preserve"> </v>
      </c>
      <c r="Q437" s="36" t="str">
        <f t="shared" si="13"/>
        <v xml:space="preserve"> </v>
      </c>
      <c r="R437" s="29"/>
    </row>
    <row r="438" spans="1:18" ht="16.5" customHeight="1">
      <c r="A438" s="30"/>
      <c r="B438" s="31"/>
      <c r="C438" s="31"/>
      <c r="D438" s="31"/>
      <c r="E438" s="33"/>
      <c r="F438" s="34"/>
      <c r="G438" s="35"/>
      <c r="H438" s="36" t="str">
        <f t="shared" si="7"/>
        <v/>
      </c>
      <c r="I438" s="34"/>
      <c r="J438" s="35"/>
      <c r="K438" s="36" t="str">
        <f t="shared" si="8"/>
        <v/>
      </c>
      <c r="L438" s="34"/>
      <c r="M438" s="37" t="str">
        <f t="shared" si="9"/>
        <v xml:space="preserve"> </v>
      </c>
      <c r="N438" s="36" t="str">
        <f t="shared" si="10"/>
        <v xml:space="preserve"> </v>
      </c>
      <c r="O438" s="38" t="str">
        <f t="shared" si="11"/>
        <v xml:space="preserve"> </v>
      </c>
      <c r="P438" s="37" t="str">
        <f t="shared" si="12"/>
        <v xml:space="preserve"> </v>
      </c>
      <c r="Q438" s="36" t="str">
        <f t="shared" si="13"/>
        <v xml:space="preserve"> </v>
      </c>
      <c r="R438" s="29"/>
    </row>
    <row r="439" spans="1:18" ht="16.5" customHeight="1">
      <c r="A439" s="30"/>
      <c r="B439" s="31"/>
      <c r="C439" s="31"/>
      <c r="D439" s="31"/>
      <c r="E439" s="33"/>
      <c r="F439" s="34"/>
      <c r="G439" s="35"/>
      <c r="H439" s="36" t="str">
        <f t="shared" si="7"/>
        <v/>
      </c>
      <c r="I439" s="34"/>
      <c r="J439" s="35"/>
      <c r="K439" s="36" t="str">
        <f t="shared" si="8"/>
        <v/>
      </c>
      <c r="L439" s="34"/>
      <c r="M439" s="37" t="str">
        <f t="shared" si="9"/>
        <v xml:space="preserve"> </v>
      </c>
      <c r="N439" s="36" t="str">
        <f t="shared" si="10"/>
        <v xml:space="preserve"> </v>
      </c>
      <c r="O439" s="38" t="str">
        <f t="shared" si="11"/>
        <v xml:space="preserve"> </v>
      </c>
      <c r="P439" s="37" t="str">
        <f t="shared" si="12"/>
        <v xml:space="preserve"> </v>
      </c>
      <c r="Q439" s="36" t="str">
        <f t="shared" si="13"/>
        <v xml:space="preserve"> </v>
      </c>
      <c r="R439" s="29"/>
    </row>
    <row r="440" spans="1:18" ht="16.5" customHeight="1">
      <c r="A440" s="30"/>
      <c r="B440" s="31"/>
      <c r="C440" s="31"/>
      <c r="D440" s="31"/>
      <c r="E440" s="33"/>
      <c r="F440" s="34"/>
      <c r="G440" s="35"/>
      <c r="H440" s="36" t="str">
        <f t="shared" si="7"/>
        <v/>
      </c>
      <c r="I440" s="34"/>
      <c r="J440" s="35"/>
      <c r="K440" s="36" t="str">
        <f t="shared" si="8"/>
        <v/>
      </c>
      <c r="L440" s="34"/>
      <c r="M440" s="37" t="str">
        <f t="shared" si="9"/>
        <v xml:space="preserve"> </v>
      </c>
      <c r="N440" s="36" t="str">
        <f t="shared" si="10"/>
        <v xml:space="preserve"> </v>
      </c>
      <c r="O440" s="38" t="str">
        <f t="shared" si="11"/>
        <v xml:space="preserve"> </v>
      </c>
      <c r="P440" s="37" t="str">
        <f t="shared" si="12"/>
        <v xml:space="preserve"> </v>
      </c>
      <c r="Q440" s="36" t="str">
        <f t="shared" si="13"/>
        <v xml:space="preserve"> </v>
      </c>
      <c r="R440" s="29"/>
    </row>
    <row r="441" spans="1:18" ht="16.5" customHeight="1">
      <c r="A441" s="30"/>
      <c r="B441" s="31"/>
      <c r="C441" s="31"/>
      <c r="D441" s="31"/>
      <c r="E441" s="33"/>
      <c r="F441" s="34"/>
      <c r="G441" s="35"/>
      <c r="H441" s="36" t="str">
        <f t="shared" si="7"/>
        <v/>
      </c>
      <c r="I441" s="34"/>
      <c r="J441" s="35"/>
      <c r="K441" s="36" t="str">
        <f t="shared" si="8"/>
        <v/>
      </c>
      <c r="L441" s="34"/>
      <c r="M441" s="37" t="str">
        <f t="shared" si="9"/>
        <v xml:space="preserve"> </v>
      </c>
      <c r="N441" s="36" t="str">
        <f t="shared" si="10"/>
        <v xml:space="preserve"> </v>
      </c>
      <c r="O441" s="38" t="str">
        <f t="shared" si="11"/>
        <v xml:space="preserve"> </v>
      </c>
      <c r="P441" s="37" t="str">
        <f t="shared" si="12"/>
        <v xml:space="preserve"> </v>
      </c>
      <c r="Q441" s="36" t="str">
        <f t="shared" si="13"/>
        <v xml:space="preserve"> </v>
      </c>
      <c r="R441" s="29"/>
    </row>
    <row r="442" spans="1:18" ht="16.5" customHeight="1">
      <c r="A442" s="30"/>
      <c r="B442" s="31"/>
      <c r="C442" s="31"/>
      <c r="D442" s="31"/>
      <c r="E442" s="33"/>
      <c r="F442" s="34"/>
      <c r="G442" s="35"/>
      <c r="H442" s="36" t="str">
        <f t="shared" si="7"/>
        <v/>
      </c>
      <c r="I442" s="34"/>
      <c r="J442" s="35"/>
      <c r="K442" s="36" t="str">
        <f t="shared" si="8"/>
        <v/>
      </c>
      <c r="L442" s="34"/>
      <c r="M442" s="37" t="str">
        <f t="shared" si="9"/>
        <v xml:space="preserve"> </v>
      </c>
      <c r="N442" s="36" t="str">
        <f t="shared" si="10"/>
        <v xml:space="preserve"> </v>
      </c>
      <c r="O442" s="38" t="str">
        <f t="shared" si="11"/>
        <v xml:space="preserve"> </v>
      </c>
      <c r="P442" s="37" t="str">
        <f t="shared" si="12"/>
        <v xml:space="preserve"> </v>
      </c>
      <c r="Q442" s="36" t="str">
        <f t="shared" si="13"/>
        <v xml:space="preserve"> </v>
      </c>
      <c r="R442" s="29"/>
    </row>
    <row r="443" spans="1:18" ht="16.5" customHeight="1">
      <c r="A443" s="30"/>
      <c r="B443" s="31"/>
      <c r="C443" s="31"/>
      <c r="D443" s="31"/>
      <c r="E443" s="33"/>
      <c r="F443" s="34"/>
      <c r="G443" s="35"/>
      <c r="H443" s="36" t="str">
        <f t="shared" si="7"/>
        <v/>
      </c>
      <c r="I443" s="34"/>
      <c r="J443" s="35"/>
      <c r="K443" s="36" t="str">
        <f t="shared" si="8"/>
        <v/>
      </c>
      <c r="L443" s="34"/>
      <c r="M443" s="37" t="str">
        <f t="shared" si="9"/>
        <v xml:space="preserve"> </v>
      </c>
      <c r="N443" s="36" t="str">
        <f t="shared" si="10"/>
        <v xml:space="preserve"> </v>
      </c>
      <c r="O443" s="38" t="str">
        <f t="shared" si="11"/>
        <v xml:space="preserve"> </v>
      </c>
      <c r="P443" s="37" t="str">
        <f t="shared" si="12"/>
        <v xml:space="preserve"> </v>
      </c>
      <c r="Q443" s="36" t="str">
        <f t="shared" si="13"/>
        <v xml:space="preserve"> </v>
      </c>
      <c r="R443" s="29"/>
    </row>
    <row r="444" spans="1:18" ht="16.5" customHeight="1">
      <c r="A444" s="30"/>
      <c r="B444" s="31"/>
      <c r="C444" s="31"/>
      <c r="D444" s="31"/>
      <c r="E444" s="33"/>
      <c r="F444" s="34"/>
      <c r="G444" s="35"/>
      <c r="H444" s="36" t="str">
        <f t="shared" si="7"/>
        <v/>
      </c>
      <c r="I444" s="34"/>
      <c r="J444" s="35"/>
      <c r="K444" s="36" t="str">
        <f t="shared" si="8"/>
        <v/>
      </c>
      <c r="L444" s="34"/>
      <c r="M444" s="37" t="str">
        <f t="shared" si="9"/>
        <v xml:space="preserve"> </v>
      </c>
      <c r="N444" s="36" t="str">
        <f t="shared" si="10"/>
        <v xml:space="preserve"> </v>
      </c>
      <c r="O444" s="38" t="str">
        <f t="shared" si="11"/>
        <v xml:space="preserve"> </v>
      </c>
      <c r="P444" s="37" t="str">
        <f t="shared" si="12"/>
        <v xml:space="preserve"> </v>
      </c>
      <c r="Q444" s="36" t="str">
        <f t="shared" si="13"/>
        <v xml:space="preserve"> </v>
      </c>
      <c r="R444" s="29"/>
    </row>
    <row r="445" spans="1:18" ht="15.75" customHeight="1">
      <c r="A445" s="30"/>
      <c r="B445" s="31"/>
      <c r="C445" s="31"/>
      <c r="D445" s="31"/>
      <c r="E445" s="33"/>
      <c r="F445" s="34"/>
      <c r="G445" s="35"/>
      <c r="H445" s="36" t="str">
        <f t="shared" si="7"/>
        <v/>
      </c>
      <c r="I445" s="34"/>
      <c r="J445" s="35"/>
      <c r="K445" s="36" t="str">
        <f t="shared" si="8"/>
        <v/>
      </c>
      <c r="L445" s="34"/>
      <c r="M445" s="37" t="str">
        <f t="shared" si="9"/>
        <v xml:space="preserve"> </v>
      </c>
      <c r="N445" s="36" t="str">
        <f t="shared" si="10"/>
        <v xml:space="preserve"> </v>
      </c>
      <c r="O445" s="38" t="str">
        <f t="shared" si="11"/>
        <v xml:space="preserve"> </v>
      </c>
      <c r="P445" s="37" t="str">
        <f t="shared" si="12"/>
        <v xml:space="preserve"> </v>
      </c>
      <c r="Q445" s="36" t="str">
        <f t="shared" si="13"/>
        <v xml:space="preserve"> </v>
      </c>
      <c r="R445" s="29"/>
    </row>
    <row r="446" spans="1:18" ht="15.75" customHeight="1">
      <c r="A446" s="30"/>
      <c r="B446" s="31"/>
      <c r="C446" s="31"/>
      <c r="D446" s="31"/>
      <c r="E446" s="33"/>
      <c r="F446" s="34"/>
      <c r="G446" s="35"/>
      <c r="H446" s="36" t="str">
        <f t="shared" si="7"/>
        <v/>
      </c>
      <c r="I446" s="34"/>
      <c r="J446" s="35"/>
      <c r="K446" s="36" t="str">
        <f t="shared" si="8"/>
        <v/>
      </c>
      <c r="L446" s="34"/>
      <c r="M446" s="37" t="str">
        <f t="shared" si="9"/>
        <v xml:space="preserve"> </v>
      </c>
      <c r="N446" s="36" t="str">
        <f t="shared" si="10"/>
        <v xml:space="preserve"> </v>
      </c>
      <c r="O446" s="38" t="str">
        <f t="shared" si="11"/>
        <v xml:space="preserve"> </v>
      </c>
      <c r="P446" s="37" t="str">
        <f t="shared" si="12"/>
        <v xml:space="preserve"> </v>
      </c>
      <c r="Q446" s="36" t="str">
        <f t="shared" si="13"/>
        <v xml:space="preserve"> </v>
      </c>
      <c r="R446" s="29"/>
    </row>
    <row r="447" spans="1:18" ht="16.5" customHeight="1">
      <c r="A447" s="30"/>
      <c r="B447" s="31"/>
      <c r="C447" s="31"/>
      <c r="D447" s="31"/>
      <c r="E447" s="33"/>
      <c r="F447" s="34"/>
      <c r="G447" s="35"/>
      <c r="H447" s="36" t="str">
        <f t="shared" si="7"/>
        <v/>
      </c>
      <c r="I447" s="34"/>
      <c r="J447" s="35"/>
      <c r="K447" s="36" t="str">
        <f t="shared" si="8"/>
        <v/>
      </c>
      <c r="L447" s="34"/>
      <c r="M447" s="37" t="str">
        <f t="shared" si="9"/>
        <v xml:space="preserve"> </v>
      </c>
      <c r="N447" s="36" t="str">
        <f t="shared" si="10"/>
        <v xml:space="preserve"> </v>
      </c>
      <c r="O447" s="38" t="str">
        <f t="shared" si="11"/>
        <v xml:space="preserve"> </v>
      </c>
      <c r="P447" s="37" t="str">
        <f t="shared" si="12"/>
        <v xml:space="preserve"> </v>
      </c>
      <c r="Q447" s="36" t="str">
        <f t="shared" si="13"/>
        <v xml:space="preserve"> </v>
      </c>
      <c r="R447" s="29"/>
    </row>
    <row r="448" spans="1:18" ht="16.5" customHeight="1">
      <c r="A448" s="30"/>
      <c r="B448" s="31"/>
      <c r="C448" s="31"/>
      <c r="D448" s="31"/>
      <c r="E448" s="33"/>
      <c r="F448" s="34"/>
      <c r="G448" s="35"/>
      <c r="H448" s="36" t="str">
        <f t="shared" si="7"/>
        <v/>
      </c>
      <c r="I448" s="34"/>
      <c r="J448" s="35"/>
      <c r="K448" s="36" t="str">
        <f t="shared" si="8"/>
        <v/>
      </c>
      <c r="L448" s="34"/>
      <c r="M448" s="37" t="str">
        <f t="shared" si="9"/>
        <v xml:space="preserve"> </v>
      </c>
      <c r="N448" s="36" t="str">
        <f t="shared" si="10"/>
        <v xml:space="preserve"> </v>
      </c>
      <c r="O448" s="38" t="str">
        <f t="shared" si="11"/>
        <v xml:space="preserve"> </v>
      </c>
      <c r="P448" s="37" t="str">
        <f t="shared" si="12"/>
        <v xml:space="preserve"> </v>
      </c>
      <c r="Q448" s="36" t="str">
        <f t="shared" si="13"/>
        <v xml:space="preserve"> </v>
      </c>
      <c r="R448" s="29"/>
    </row>
    <row r="449" spans="1:18" ht="16.5" customHeight="1">
      <c r="A449" s="30"/>
      <c r="B449" s="31"/>
      <c r="C449" s="31"/>
      <c r="D449" s="31"/>
      <c r="E449" s="33"/>
      <c r="F449" s="34"/>
      <c r="G449" s="35"/>
      <c r="H449" s="36" t="str">
        <f t="shared" si="7"/>
        <v/>
      </c>
      <c r="I449" s="34"/>
      <c r="J449" s="35"/>
      <c r="K449" s="36" t="str">
        <f t="shared" si="8"/>
        <v/>
      </c>
      <c r="L449" s="34"/>
      <c r="M449" s="37" t="str">
        <f t="shared" si="9"/>
        <v xml:space="preserve"> </v>
      </c>
      <c r="N449" s="36" t="str">
        <f t="shared" si="10"/>
        <v xml:space="preserve"> </v>
      </c>
      <c r="O449" s="38" t="str">
        <f t="shared" si="11"/>
        <v xml:space="preserve"> </v>
      </c>
      <c r="P449" s="37" t="str">
        <f t="shared" si="12"/>
        <v xml:space="preserve"> </v>
      </c>
      <c r="Q449" s="36" t="str">
        <f t="shared" si="13"/>
        <v xml:space="preserve"> </v>
      </c>
      <c r="R449" s="29"/>
    </row>
    <row r="450" spans="1:18" ht="16.5" customHeight="1">
      <c r="A450" s="30"/>
      <c r="B450" s="31"/>
      <c r="C450" s="31"/>
      <c r="D450" s="31"/>
      <c r="E450" s="33"/>
      <c r="F450" s="34"/>
      <c r="G450" s="35"/>
      <c r="H450" s="36" t="str">
        <f t="shared" si="7"/>
        <v/>
      </c>
      <c r="I450" s="34"/>
      <c r="J450" s="35"/>
      <c r="K450" s="36" t="str">
        <f t="shared" si="8"/>
        <v/>
      </c>
      <c r="L450" s="34"/>
      <c r="M450" s="37" t="str">
        <f t="shared" si="9"/>
        <v xml:space="preserve"> </v>
      </c>
      <c r="N450" s="36" t="str">
        <f t="shared" si="10"/>
        <v xml:space="preserve"> </v>
      </c>
      <c r="O450" s="38" t="str">
        <f t="shared" si="11"/>
        <v xml:space="preserve"> </v>
      </c>
      <c r="P450" s="37" t="str">
        <f t="shared" si="12"/>
        <v xml:space="preserve"> </v>
      </c>
      <c r="Q450" s="36" t="str">
        <f t="shared" si="13"/>
        <v xml:space="preserve"> </v>
      </c>
      <c r="R450" s="29"/>
    </row>
    <row r="451" spans="1:18" ht="16.5" customHeight="1">
      <c r="A451" s="30"/>
      <c r="B451" s="31"/>
      <c r="C451" s="31"/>
      <c r="D451" s="31"/>
      <c r="E451" s="33"/>
      <c r="F451" s="34"/>
      <c r="G451" s="35"/>
      <c r="H451" s="36" t="str">
        <f t="shared" si="7"/>
        <v/>
      </c>
      <c r="I451" s="34"/>
      <c r="J451" s="35"/>
      <c r="K451" s="36" t="str">
        <f t="shared" si="8"/>
        <v/>
      </c>
      <c r="L451" s="34"/>
      <c r="M451" s="37" t="str">
        <f t="shared" si="9"/>
        <v xml:space="preserve"> </v>
      </c>
      <c r="N451" s="36" t="str">
        <f t="shared" si="10"/>
        <v xml:space="preserve"> </v>
      </c>
      <c r="O451" s="38" t="str">
        <f t="shared" si="11"/>
        <v xml:space="preserve"> </v>
      </c>
      <c r="P451" s="37" t="str">
        <f t="shared" si="12"/>
        <v xml:space="preserve"> </v>
      </c>
      <c r="Q451" s="36" t="str">
        <f t="shared" si="13"/>
        <v xml:space="preserve"> </v>
      </c>
      <c r="R451" s="29"/>
    </row>
    <row r="452" spans="1:18" ht="16.5" customHeight="1">
      <c r="A452" s="30"/>
      <c r="B452" s="31"/>
      <c r="C452" s="31"/>
      <c r="D452" s="31"/>
      <c r="E452" s="33"/>
      <c r="F452" s="34"/>
      <c r="G452" s="35"/>
      <c r="H452" s="36" t="str">
        <f t="shared" si="7"/>
        <v/>
      </c>
      <c r="I452" s="34"/>
      <c r="J452" s="35"/>
      <c r="K452" s="36" t="str">
        <f t="shared" si="8"/>
        <v/>
      </c>
      <c r="L452" s="34"/>
      <c r="M452" s="37" t="str">
        <f t="shared" si="9"/>
        <v xml:space="preserve"> </v>
      </c>
      <c r="N452" s="36" t="str">
        <f t="shared" si="10"/>
        <v xml:space="preserve"> </v>
      </c>
      <c r="O452" s="38" t="str">
        <f t="shared" si="11"/>
        <v xml:space="preserve"> </v>
      </c>
      <c r="P452" s="37" t="str">
        <f t="shared" si="12"/>
        <v xml:space="preserve"> </v>
      </c>
      <c r="Q452" s="36" t="str">
        <f t="shared" si="13"/>
        <v xml:space="preserve"> </v>
      </c>
      <c r="R452" s="29"/>
    </row>
    <row r="453" spans="1:18" ht="16.5" customHeight="1">
      <c r="A453" s="30"/>
      <c r="B453" s="31"/>
      <c r="C453" s="31"/>
      <c r="D453" s="31"/>
      <c r="E453" s="33"/>
      <c r="F453" s="34"/>
      <c r="G453" s="35"/>
      <c r="H453" s="36" t="str">
        <f t="shared" si="7"/>
        <v/>
      </c>
      <c r="I453" s="34"/>
      <c r="J453" s="35"/>
      <c r="K453" s="36" t="str">
        <f t="shared" si="8"/>
        <v/>
      </c>
      <c r="L453" s="34"/>
      <c r="M453" s="37" t="str">
        <f t="shared" si="9"/>
        <v xml:space="preserve"> </v>
      </c>
      <c r="N453" s="36" t="str">
        <f t="shared" si="10"/>
        <v xml:space="preserve"> </v>
      </c>
      <c r="O453" s="38" t="str">
        <f t="shared" si="11"/>
        <v xml:space="preserve"> </v>
      </c>
      <c r="P453" s="37" t="str">
        <f t="shared" si="12"/>
        <v xml:space="preserve"> </v>
      </c>
      <c r="Q453" s="36" t="str">
        <f t="shared" si="13"/>
        <v xml:space="preserve"> </v>
      </c>
      <c r="R453" s="29"/>
    </row>
    <row r="454" spans="1:18" ht="16.5" customHeight="1">
      <c r="A454" s="30"/>
      <c r="B454" s="31"/>
      <c r="C454" s="31"/>
      <c r="D454" s="31"/>
      <c r="E454" s="33"/>
      <c r="F454" s="34"/>
      <c r="G454" s="35"/>
      <c r="H454" s="36" t="str">
        <f t="shared" si="7"/>
        <v/>
      </c>
      <c r="I454" s="34"/>
      <c r="J454" s="35"/>
      <c r="K454" s="36" t="str">
        <f t="shared" si="8"/>
        <v/>
      </c>
      <c r="L454" s="34"/>
      <c r="M454" s="37" t="str">
        <f t="shared" si="9"/>
        <v xml:space="preserve"> </v>
      </c>
      <c r="N454" s="36" t="str">
        <f t="shared" si="10"/>
        <v xml:space="preserve"> </v>
      </c>
      <c r="O454" s="38" t="str">
        <f t="shared" si="11"/>
        <v xml:space="preserve"> </v>
      </c>
      <c r="P454" s="37" t="str">
        <f t="shared" si="12"/>
        <v xml:space="preserve"> </v>
      </c>
      <c r="Q454" s="36" t="str">
        <f t="shared" si="13"/>
        <v xml:space="preserve"> </v>
      </c>
      <c r="R454" s="29"/>
    </row>
    <row r="455" spans="1:18" ht="16.5" customHeight="1">
      <c r="A455" s="30"/>
      <c r="B455" s="31"/>
      <c r="C455" s="31"/>
      <c r="D455" s="31"/>
      <c r="E455" s="33"/>
      <c r="F455" s="34"/>
      <c r="G455" s="35"/>
      <c r="H455" s="36" t="str">
        <f t="shared" si="7"/>
        <v/>
      </c>
      <c r="I455" s="34"/>
      <c r="J455" s="35"/>
      <c r="K455" s="36" t="str">
        <f t="shared" si="8"/>
        <v/>
      </c>
      <c r="L455" s="34"/>
      <c r="M455" s="37" t="str">
        <f t="shared" si="9"/>
        <v xml:space="preserve"> </v>
      </c>
      <c r="N455" s="36" t="str">
        <f t="shared" si="10"/>
        <v xml:space="preserve"> </v>
      </c>
      <c r="O455" s="38" t="str">
        <f t="shared" si="11"/>
        <v xml:space="preserve"> </v>
      </c>
      <c r="P455" s="37" t="str">
        <f t="shared" si="12"/>
        <v xml:space="preserve"> </v>
      </c>
      <c r="Q455" s="36" t="str">
        <f t="shared" si="13"/>
        <v xml:space="preserve"> </v>
      </c>
      <c r="R455" s="29"/>
    </row>
    <row r="456" spans="1:18" ht="16.5" customHeight="1">
      <c r="A456" s="30"/>
      <c r="B456" s="31"/>
      <c r="C456" s="31"/>
      <c r="D456" s="31"/>
      <c r="E456" s="33"/>
      <c r="F456" s="34"/>
      <c r="G456" s="35"/>
      <c r="H456" s="36" t="str">
        <f t="shared" si="7"/>
        <v/>
      </c>
      <c r="I456" s="34"/>
      <c r="J456" s="35"/>
      <c r="K456" s="36" t="str">
        <f t="shared" si="8"/>
        <v/>
      </c>
      <c r="L456" s="34"/>
      <c r="M456" s="37" t="str">
        <f t="shared" si="9"/>
        <v xml:space="preserve"> </v>
      </c>
      <c r="N456" s="36" t="str">
        <f t="shared" si="10"/>
        <v xml:space="preserve"> </v>
      </c>
      <c r="O456" s="38" t="str">
        <f t="shared" si="11"/>
        <v xml:space="preserve"> </v>
      </c>
      <c r="P456" s="37" t="str">
        <f t="shared" si="12"/>
        <v xml:space="preserve"> </v>
      </c>
      <c r="Q456" s="36" t="str">
        <f t="shared" si="13"/>
        <v xml:space="preserve"> </v>
      </c>
      <c r="R456" s="29"/>
    </row>
    <row r="457" spans="1:18" ht="16.5" customHeight="1">
      <c r="A457" s="30"/>
      <c r="B457" s="31"/>
      <c r="C457" s="31"/>
      <c r="D457" s="31"/>
      <c r="E457" s="33"/>
      <c r="F457" s="34"/>
      <c r="G457" s="35"/>
      <c r="H457" s="36" t="str">
        <f t="shared" si="7"/>
        <v/>
      </c>
      <c r="I457" s="34"/>
      <c r="J457" s="35"/>
      <c r="K457" s="36" t="str">
        <f t="shared" si="8"/>
        <v/>
      </c>
      <c r="L457" s="34"/>
      <c r="M457" s="37" t="str">
        <f t="shared" si="9"/>
        <v xml:space="preserve"> </v>
      </c>
      <c r="N457" s="36" t="str">
        <f t="shared" si="10"/>
        <v xml:space="preserve"> </v>
      </c>
      <c r="O457" s="38" t="str">
        <f t="shared" si="11"/>
        <v xml:space="preserve"> </v>
      </c>
      <c r="P457" s="37" t="str">
        <f t="shared" si="12"/>
        <v xml:space="preserve"> </v>
      </c>
      <c r="Q457" s="36" t="str">
        <f t="shared" si="13"/>
        <v xml:space="preserve"> </v>
      </c>
      <c r="R457" s="29"/>
    </row>
    <row r="458" spans="1:18" ht="16.5" customHeight="1">
      <c r="A458" s="30"/>
      <c r="B458" s="31"/>
      <c r="C458" s="31"/>
      <c r="D458" s="31"/>
      <c r="E458" s="33"/>
      <c r="F458" s="34"/>
      <c r="G458" s="35"/>
      <c r="H458" s="36" t="str">
        <f t="shared" si="7"/>
        <v/>
      </c>
      <c r="I458" s="34"/>
      <c r="J458" s="35"/>
      <c r="K458" s="36" t="str">
        <f t="shared" si="8"/>
        <v/>
      </c>
      <c r="L458" s="34"/>
      <c r="M458" s="37" t="str">
        <f t="shared" si="9"/>
        <v xml:space="preserve"> </v>
      </c>
      <c r="N458" s="36" t="str">
        <f t="shared" si="10"/>
        <v xml:space="preserve"> </v>
      </c>
      <c r="O458" s="38" t="str">
        <f t="shared" si="11"/>
        <v xml:space="preserve"> </v>
      </c>
      <c r="P458" s="37" t="str">
        <f t="shared" si="12"/>
        <v xml:space="preserve"> </v>
      </c>
      <c r="Q458" s="36" t="str">
        <f t="shared" si="13"/>
        <v xml:space="preserve"> </v>
      </c>
      <c r="R458" s="29"/>
    </row>
    <row r="459" spans="1:18" ht="16.5" customHeight="1">
      <c r="A459" s="30"/>
      <c r="B459" s="31"/>
      <c r="C459" s="31"/>
      <c r="D459" s="31"/>
      <c r="E459" s="33"/>
      <c r="F459" s="34"/>
      <c r="G459" s="35"/>
      <c r="H459" s="36" t="str">
        <f t="shared" si="7"/>
        <v/>
      </c>
      <c r="I459" s="34"/>
      <c r="J459" s="35"/>
      <c r="K459" s="36" t="str">
        <f t="shared" si="8"/>
        <v/>
      </c>
      <c r="L459" s="34"/>
      <c r="M459" s="37" t="str">
        <f t="shared" si="9"/>
        <v xml:space="preserve"> </v>
      </c>
      <c r="N459" s="36" t="str">
        <f t="shared" si="10"/>
        <v xml:space="preserve"> </v>
      </c>
      <c r="O459" s="38" t="str">
        <f t="shared" si="11"/>
        <v xml:space="preserve"> </v>
      </c>
      <c r="P459" s="37" t="str">
        <f t="shared" si="12"/>
        <v xml:space="preserve"> </v>
      </c>
      <c r="Q459" s="36" t="str">
        <f t="shared" si="13"/>
        <v xml:space="preserve"> </v>
      </c>
      <c r="R459" s="29"/>
    </row>
    <row r="460" spans="1:18" ht="16.5" customHeight="1">
      <c r="A460" s="30"/>
      <c r="B460" s="31"/>
      <c r="C460" s="31"/>
      <c r="D460" s="31"/>
      <c r="E460" s="33"/>
      <c r="F460" s="34"/>
      <c r="G460" s="35"/>
      <c r="H460" s="36" t="str">
        <f t="shared" si="7"/>
        <v/>
      </c>
      <c r="I460" s="34"/>
      <c r="J460" s="35"/>
      <c r="K460" s="36" t="str">
        <f t="shared" si="8"/>
        <v/>
      </c>
      <c r="L460" s="34"/>
      <c r="M460" s="37" t="str">
        <f t="shared" si="9"/>
        <v xml:space="preserve"> </v>
      </c>
      <c r="N460" s="36" t="str">
        <f t="shared" si="10"/>
        <v xml:space="preserve"> </v>
      </c>
      <c r="O460" s="38" t="str">
        <f t="shared" si="11"/>
        <v xml:space="preserve"> </v>
      </c>
      <c r="P460" s="37" t="str">
        <f t="shared" si="12"/>
        <v xml:space="preserve"> </v>
      </c>
      <c r="Q460" s="36" t="str">
        <f t="shared" si="13"/>
        <v xml:space="preserve"> </v>
      </c>
      <c r="R460" s="29"/>
    </row>
    <row r="461" spans="1:18" ht="16.5" customHeight="1">
      <c r="A461" s="30"/>
      <c r="B461" s="31"/>
      <c r="C461" s="31"/>
      <c r="D461" s="31"/>
      <c r="E461" s="33"/>
      <c r="F461" s="34"/>
      <c r="G461" s="35"/>
      <c r="H461" s="36" t="str">
        <f t="shared" si="7"/>
        <v/>
      </c>
      <c r="I461" s="34"/>
      <c r="J461" s="35"/>
      <c r="K461" s="36" t="str">
        <f t="shared" si="8"/>
        <v/>
      </c>
      <c r="L461" s="34"/>
      <c r="M461" s="37" t="str">
        <f t="shared" si="9"/>
        <v xml:space="preserve"> </v>
      </c>
      <c r="N461" s="36" t="str">
        <f t="shared" si="10"/>
        <v xml:space="preserve"> </v>
      </c>
      <c r="O461" s="38" t="str">
        <f t="shared" si="11"/>
        <v xml:space="preserve"> </v>
      </c>
      <c r="P461" s="37" t="str">
        <f t="shared" si="12"/>
        <v xml:space="preserve"> </v>
      </c>
      <c r="Q461" s="36" t="str">
        <f t="shared" si="13"/>
        <v xml:space="preserve"> </v>
      </c>
      <c r="R461" s="29"/>
    </row>
    <row r="462" spans="1:18" ht="16.5" customHeight="1">
      <c r="A462" s="30"/>
      <c r="B462" s="31"/>
      <c r="C462" s="31"/>
      <c r="D462" s="31"/>
      <c r="E462" s="33"/>
      <c r="F462" s="34"/>
      <c r="G462" s="35"/>
      <c r="H462" s="36" t="str">
        <f t="shared" si="7"/>
        <v/>
      </c>
      <c r="I462" s="34"/>
      <c r="J462" s="35"/>
      <c r="K462" s="36" t="str">
        <f t="shared" si="8"/>
        <v/>
      </c>
      <c r="L462" s="34"/>
      <c r="M462" s="37" t="str">
        <f t="shared" si="9"/>
        <v xml:space="preserve"> </v>
      </c>
      <c r="N462" s="36" t="str">
        <f t="shared" si="10"/>
        <v xml:space="preserve"> </v>
      </c>
      <c r="O462" s="38" t="str">
        <f t="shared" si="11"/>
        <v xml:space="preserve"> </v>
      </c>
      <c r="P462" s="37" t="str">
        <f t="shared" si="12"/>
        <v xml:space="preserve"> </v>
      </c>
      <c r="Q462" s="36" t="str">
        <f t="shared" si="13"/>
        <v xml:space="preserve"> </v>
      </c>
      <c r="R462" s="29"/>
    </row>
    <row r="463" spans="1:18" ht="16.5" customHeight="1">
      <c r="A463" s="30"/>
      <c r="B463" s="31"/>
      <c r="C463" s="31"/>
      <c r="D463" s="31"/>
      <c r="E463" s="33"/>
      <c r="F463" s="34"/>
      <c r="G463" s="35"/>
      <c r="H463" s="36" t="str">
        <f t="shared" si="7"/>
        <v/>
      </c>
      <c r="I463" s="34"/>
      <c r="J463" s="35"/>
      <c r="K463" s="36" t="str">
        <f t="shared" si="8"/>
        <v/>
      </c>
      <c r="L463" s="34"/>
      <c r="M463" s="37" t="str">
        <f t="shared" si="9"/>
        <v xml:space="preserve"> </v>
      </c>
      <c r="N463" s="36" t="str">
        <f t="shared" si="10"/>
        <v xml:space="preserve"> </v>
      </c>
      <c r="O463" s="38" t="str">
        <f t="shared" si="11"/>
        <v xml:space="preserve"> </v>
      </c>
      <c r="P463" s="37" t="str">
        <f t="shared" si="12"/>
        <v xml:space="preserve"> </v>
      </c>
      <c r="Q463" s="36" t="str">
        <f t="shared" si="13"/>
        <v xml:space="preserve"> </v>
      </c>
      <c r="R463" s="29"/>
    </row>
    <row r="464" spans="1:18" ht="16.5" customHeight="1">
      <c r="A464" s="30"/>
      <c r="B464" s="31"/>
      <c r="C464" s="31"/>
      <c r="D464" s="31"/>
      <c r="E464" s="33"/>
      <c r="F464" s="34"/>
      <c r="G464" s="35"/>
      <c r="H464" s="36" t="str">
        <f t="shared" si="7"/>
        <v/>
      </c>
      <c r="I464" s="34"/>
      <c r="J464" s="35"/>
      <c r="K464" s="36" t="str">
        <f t="shared" si="8"/>
        <v/>
      </c>
      <c r="L464" s="34"/>
      <c r="M464" s="37" t="str">
        <f t="shared" si="9"/>
        <v xml:space="preserve"> </v>
      </c>
      <c r="N464" s="36" t="str">
        <f t="shared" si="10"/>
        <v xml:space="preserve"> </v>
      </c>
      <c r="O464" s="38" t="str">
        <f t="shared" si="11"/>
        <v xml:space="preserve"> </v>
      </c>
      <c r="P464" s="37" t="str">
        <f t="shared" si="12"/>
        <v xml:space="preserve"> </v>
      </c>
      <c r="Q464" s="36" t="str">
        <f t="shared" si="13"/>
        <v xml:space="preserve"> </v>
      </c>
      <c r="R464" s="29"/>
    </row>
    <row r="465" spans="1:18" ht="16.5" customHeight="1">
      <c r="A465" s="30"/>
      <c r="B465" s="31"/>
      <c r="C465" s="31"/>
      <c r="D465" s="31"/>
      <c r="E465" s="33"/>
      <c r="F465" s="34"/>
      <c r="G465" s="35"/>
      <c r="H465" s="36" t="str">
        <f t="shared" si="7"/>
        <v/>
      </c>
      <c r="I465" s="34"/>
      <c r="J465" s="35"/>
      <c r="K465" s="36" t="str">
        <f t="shared" si="8"/>
        <v/>
      </c>
      <c r="L465" s="34"/>
      <c r="M465" s="37" t="str">
        <f t="shared" si="9"/>
        <v xml:space="preserve"> </v>
      </c>
      <c r="N465" s="36" t="str">
        <f t="shared" si="10"/>
        <v xml:space="preserve"> </v>
      </c>
      <c r="O465" s="38" t="str">
        <f t="shared" si="11"/>
        <v xml:space="preserve"> </v>
      </c>
      <c r="P465" s="37" t="str">
        <f t="shared" si="12"/>
        <v xml:space="preserve"> </v>
      </c>
      <c r="Q465" s="36" t="str">
        <f t="shared" si="13"/>
        <v xml:space="preserve"> </v>
      </c>
      <c r="R465" s="29"/>
    </row>
    <row r="466" spans="1:18" ht="16.5" customHeight="1">
      <c r="A466" s="30"/>
      <c r="B466" s="31"/>
      <c r="C466" s="31"/>
      <c r="D466" s="31"/>
      <c r="E466" s="33"/>
      <c r="F466" s="34"/>
      <c r="G466" s="35"/>
      <c r="H466" s="36" t="str">
        <f t="shared" si="7"/>
        <v/>
      </c>
      <c r="I466" s="34"/>
      <c r="J466" s="35"/>
      <c r="K466" s="36" t="str">
        <f t="shared" si="8"/>
        <v/>
      </c>
      <c r="L466" s="34"/>
      <c r="M466" s="37" t="str">
        <f t="shared" si="9"/>
        <v xml:space="preserve"> </v>
      </c>
      <c r="N466" s="36" t="str">
        <f t="shared" si="10"/>
        <v xml:space="preserve"> </v>
      </c>
      <c r="O466" s="38" t="str">
        <f t="shared" si="11"/>
        <v xml:space="preserve"> </v>
      </c>
      <c r="P466" s="37" t="str">
        <f t="shared" si="12"/>
        <v xml:space="preserve"> </v>
      </c>
      <c r="Q466" s="36" t="str">
        <f t="shared" si="13"/>
        <v xml:space="preserve"> </v>
      </c>
      <c r="R466" s="29"/>
    </row>
    <row r="467" spans="1:18" ht="16.5" customHeight="1">
      <c r="A467" s="30"/>
      <c r="B467" s="31"/>
      <c r="C467" s="31"/>
      <c r="D467" s="31"/>
      <c r="E467" s="33"/>
      <c r="F467" s="34"/>
      <c r="G467" s="35"/>
      <c r="H467" s="36" t="str">
        <f t="shared" si="7"/>
        <v/>
      </c>
      <c r="I467" s="34"/>
      <c r="J467" s="35"/>
      <c r="K467" s="36" t="str">
        <f t="shared" si="8"/>
        <v/>
      </c>
      <c r="L467" s="34"/>
      <c r="M467" s="37" t="str">
        <f t="shared" si="9"/>
        <v xml:space="preserve"> </v>
      </c>
      <c r="N467" s="36" t="str">
        <f t="shared" si="10"/>
        <v xml:space="preserve"> </v>
      </c>
      <c r="O467" s="38" t="str">
        <f t="shared" si="11"/>
        <v xml:space="preserve"> </v>
      </c>
      <c r="P467" s="37" t="str">
        <f t="shared" si="12"/>
        <v xml:space="preserve"> </v>
      </c>
      <c r="Q467" s="36" t="str">
        <f t="shared" si="13"/>
        <v xml:space="preserve"> </v>
      </c>
      <c r="R467" s="29"/>
    </row>
    <row r="468" spans="1:18" ht="16.5" customHeight="1">
      <c r="A468" s="30"/>
      <c r="B468" s="31"/>
      <c r="C468" s="31"/>
      <c r="D468" s="31"/>
      <c r="E468" s="33"/>
      <c r="F468" s="34"/>
      <c r="G468" s="35"/>
      <c r="H468" s="36" t="str">
        <f t="shared" si="7"/>
        <v/>
      </c>
      <c r="I468" s="34"/>
      <c r="J468" s="35"/>
      <c r="K468" s="36" t="str">
        <f t="shared" si="8"/>
        <v/>
      </c>
      <c r="L468" s="34"/>
      <c r="M468" s="37" t="str">
        <f t="shared" si="9"/>
        <v xml:space="preserve"> </v>
      </c>
      <c r="N468" s="36" t="str">
        <f t="shared" si="10"/>
        <v xml:space="preserve"> </v>
      </c>
      <c r="O468" s="38" t="str">
        <f t="shared" si="11"/>
        <v xml:space="preserve"> </v>
      </c>
      <c r="P468" s="37" t="str">
        <f t="shared" si="12"/>
        <v xml:space="preserve"> </v>
      </c>
      <c r="Q468" s="36" t="str">
        <f t="shared" si="13"/>
        <v xml:space="preserve"> </v>
      </c>
      <c r="R468" s="29"/>
    </row>
    <row r="469" spans="1:18" ht="16.5" customHeight="1">
      <c r="A469" s="30"/>
      <c r="B469" s="31"/>
      <c r="C469" s="31"/>
      <c r="D469" s="31"/>
      <c r="E469" s="33"/>
      <c r="F469" s="34"/>
      <c r="G469" s="35"/>
      <c r="H469" s="36" t="str">
        <f t="shared" si="7"/>
        <v/>
      </c>
      <c r="I469" s="34"/>
      <c r="J469" s="35"/>
      <c r="K469" s="36" t="str">
        <f t="shared" si="8"/>
        <v/>
      </c>
      <c r="L469" s="34"/>
      <c r="M469" s="37" t="str">
        <f t="shared" si="9"/>
        <v xml:space="preserve"> </v>
      </c>
      <c r="N469" s="36" t="str">
        <f t="shared" si="10"/>
        <v xml:space="preserve"> </v>
      </c>
      <c r="O469" s="38" t="str">
        <f t="shared" si="11"/>
        <v xml:space="preserve"> </v>
      </c>
      <c r="P469" s="37" t="str">
        <f t="shared" si="12"/>
        <v xml:space="preserve"> </v>
      </c>
      <c r="Q469" s="36" t="str">
        <f t="shared" si="13"/>
        <v xml:space="preserve"> </v>
      </c>
      <c r="R469" s="29"/>
    </row>
    <row r="470" spans="1:18" ht="16.5" customHeight="1">
      <c r="A470" s="30"/>
      <c r="B470" s="31"/>
      <c r="C470" s="31"/>
      <c r="D470" s="31"/>
      <c r="E470" s="33"/>
      <c r="F470" s="34"/>
      <c r="G470" s="35"/>
      <c r="H470" s="36" t="str">
        <f t="shared" si="7"/>
        <v/>
      </c>
      <c r="I470" s="34"/>
      <c r="J470" s="35"/>
      <c r="K470" s="36" t="str">
        <f t="shared" si="8"/>
        <v/>
      </c>
      <c r="L470" s="34"/>
      <c r="M470" s="37" t="str">
        <f t="shared" si="9"/>
        <v xml:space="preserve"> </v>
      </c>
      <c r="N470" s="36" t="str">
        <f t="shared" si="10"/>
        <v xml:space="preserve"> </v>
      </c>
      <c r="O470" s="38" t="str">
        <f t="shared" si="11"/>
        <v xml:space="preserve"> </v>
      </c>
      <c r="P470" s="37" t="str">
        <f t="shared" si="12"/>
        <v xml:space="preserve"> </v>
      </c>
      <c r="Q470" s="36" t="str">
        <f t="shared" si="13"/>
        <v xml:space="preserve"> </v>
      </c>
      <c r="R470" s="29"/>
    </row>
    <row r="471" spans="1:18" ht="16.5" customHeight="1">
      <c r="A471" s="30"/>
      <c r="B471" s="31"/>
      <c r="C471" s="31"/>
      <c r="D471" s="31"/>
      <c r="E471" s="33"/>
      <c r="F471" s="34"/>
      <c r="G471" s="35"/>
      <c r="H471" s="36" t="str">
        <f t="shared" si="7"/>
        <v/>
      </c>
      <c r="I471" s="34"/>
      <c r="J471" s="35"/>
      <c r="K471" s="36" t="str">
        <f t="shared" si="8"/>
        <v/>
      </c>
      <c r="L471" s="34"/>
      <c r="M471" s="37" t="str">
        <f t="shared" si="9"/>
        <v xml:space="preserve"> </v>
      </c>
      <c r="N471" s="36" t="str">
        <f t="shared" si="10"/>
        <v xml:space="preserve"> </v>
      </c>
      <c r="O471" s="38" t="str">
        <f t="shared" si="11"/>
        <v xml:space="preserve"> </v>
      </c>
      <c r="P471" s="37" t="str">
        <f t="shared" si="12"/>
        <v xml:space="preserve"> </v>
      </c>
      <c r="Q471" s="36" t="str">
        <f t="shared" si="13"/>
        <v xml:space="preserve"> </v>
      </c>
      <c r="R471" s="29"/>
    </row>
    <row r="472" spans="1:18" ht="16.5" customHeight="1">
      <c r="A472" s="30"/>
      <c r="B472" s="31"/>
      <c r="C472" s="31"/>
      <c r="D472" s="31"/>
      <c r="E472" s="33"/>
      <c r="F472" s="34"/>
      <c r="G472" s="35"/>
      <c r="H472" s="36" t="str">
        <f t="shared" si="7"/>
        <v/>
      </c>
      <c r="I472" s="34"/>
      <c r="J472" s="35"/>
      <c r="K472" s="36" t="str">
        <f t="shared" si="8"/>
        <v/>
      </c>
      <c r="L472" s="34"/>
      <c r="M472" s="37" t="str">
        <f t="shared" si="9"/>
        <v xml:space="preserve"> </v>
      </c>
      <c r="N472" s="36" t="str">
        <f t="shared" si="10"/>
        <v xml:space="preserve"> </v>
      </c>
      <c r="O472" s="38" t="str">
        <f t="shared" si="11"/>
        <v xml:space="preserve"> </v>
      </c>
      <c r="P472" s="37" t="str">
        <f t="shared" si="12"/>
        <v xml:space="preserve"> </v>
      </c>
      <c r="Q472" s="36" t="str">
        <f t="shared" si="13"/>
        <v xml:space="preserve"> </v>
      </c>
      <c r="R472" s="29"/>
    </row>
    <row r="473" spans="1:18" ht="16.5" customHeight="1">
      <c r="A473" s="30"/>
      <c r="B473" s="31"/>
      <c r="C473" s="31"/>
      <c r="D473" s="31"/>
      <c r="E473" s="33"/>
      <c r="F473" s="34"/>
      <c r="G473" s="35"/>
      <c r="H473" s="36" t="str">
        <f t="shared" si="7"/>
        <v/>
      </c>
      <c r="I473" s="34"/>
      <c r="J473" s="35"/>
      <c r="K473" s="36" t="str">
        <f t="shared" si="8"/>
        <v/>
      </c>
      <c r="L473" s="34"/>
      <c r="M473" s="37" t="str">
        <f t="shared" si="9"/>
        <v xml:space="preserve"> </v>
      </c>
      <c r="N473" s="36" t="str">
        <f t="shared" si="10"/>
        <v xml:space="preserve"> </v>
      </c>
      <c r="O473" s="38" t="str">
        <f t="shared" si="11"/>
        <v xml:space="preserve"> </v>
      </c>
      <c r="P473" s="37" t="str">
        <f t="shared" si="12"/>
        <v xml:space="preserve"> </v>
      </c>
      <c r="Q473" s="36" t="str">
        <f t="shared" si="13"/>
        <v xml:space="preserve"> </v>
      </c>
      <c r="R473" s="29"/>
    </row>
    <row r="474" spans="1:18" ht="16.5" customHeight="1">
      <c r="A474" s="30"/>
      <c r="B474" s="31"/>
      <c r="C474" s="31"/>
      <c r="D474" s="31"/>
      <c r="E474" s="33"/>
      <c r="F474" s="34"/>
      <c r="G474" s="35"/>
      <c r="H474" s="36" t="str">
        <f t="shared" si="7"/>
        <v/>
      </c>
      <c r="I474" s="34"/>
      <c r="J474" s="35"/>
      <c r="K474" s="36" t="str">
        <f t="shared" si="8"/>
        <v/>
      </c>
      <c r="L474" s="34"/>
      <c r="M474" s="37" t="str">
        <f t="shared" si="9"/>
        <v xml:space="preserve"> </v>
      </c>
      <c r="N474" s="36" t="str">
        <f t="shared" si="10"/>
        <v xml:space="preserve"> </v>
      </c>
      <c r="O474" s="38" t="str">
        <f t="shared" si="11"/>
        <v xml:space="preserve"> </v>
      </c>
      <c r="P474" s="37" t="str">
        <f t="shared" si="12"/>
        <v xml:space="preserve"> </v>
      </c>
      <c r="Q474" s="36" t="str">
        <f t="shared" si="13"/>
        <v xml:space="preserve"> </v>
      </c>
      <c r="R474" s="29"/>
    </row>
    <row r="475" spans="1:18" ht="16.5" customHeight="1">
      <c r="A475" s="30"/>
      <c r="B475" s="31"/>
      <c r="C475" s="31"/>
      <c r="D475" s="31"/>
      <c r="E475" s="33"/>
      <c r="F475" s="34"/>
      <c r="G475" s="35"/>
      <c r="H475" s="36" t="str">
        <f t="shared" si="7"/>
        <v/>
      </c>
      <c r="I475" s="34"/>
      <c r="J475" s="35"/>
      <c r="K475" s="36" t="str">
        <f t="shared" si="8"/>
        <v/>
      </c>
      <c r="L475" s="34"/>
      <c r="M475" s="37" t="str">
        <f t="shared" si="9"/>
        <v xml:space="preserve"> </v>
      </c>
      <c r="N475" s="36" t="str">
        <f t="shared" si="10"/>
        <v xml:space="preserve"> </v>
      </c>
      <c r="O475" s="38" t="str">
        <f t="shared" si="11"/>
        <v xml:space="preserve"> </v>
      </c>
      <c r="P475" s="37" t="str">
        <f t="shared" si="12"/>
        <v xml:space="preserve"> </v>
      </c>
      <c r="Q475" s="36" t="str">
        <f t="shared" si="13"/>
        <v xml:space="preserve"> </v>
      </c>
      <c r="R475" s="29"/>
    </row>
    <row r="476" spans="1:18" ht="16.5" customHeight="1">
      <c r="A476" s="30"/>
      <c r="B476" s="31"/>
      <c r="C476" s="31"/>
      <c r="D476" s="31"/>
      <c r="E476" s="33"/>
      <c r="F476" s="34"/>
      <c r="G476" s="35"/>
      <c r="H476" s="36" t="str">
        <f t="shared" si="7"/>
        <v/>
      </c>
      <c r="I476" s="34"/>
      <c r="J476" s="35"/>
      <c r="K476" s="36" t="str">
        <f t="shared" si="8"/>
        <v/>
      </c>
      <c r="L476" s="34"/>
      <c r="M476" s="37" t="str">
        <f t="shared" si="9"/>
        <v xml:space="preserve"> </v>
      </c>
      <c r="N476" s="36" t="str">
        <f t="shared" si="10"/>
        <v xml:space="preserve"> </v>
      </c>
      <c r="O476" s="38" t="str">
        <f t="shared" si="11"/>
        <v xml:space="preserve"> </v>
      </c>
      <c r="P476" s="37" t="str">
        <f t="shared" si="12"/>
        <v xml:space="preserve"> </v>
      </c>
      <c r="Q476" s="36" t="str">
        <f t="shared" si="13"/>
        <v xml:space="preserve"> </v>
      </c>
      <c r="R476" s="29"/>
    </row>
    <row r="477" spans="1:18" ht="16.5" customHeight="1">
      <c r="A477" s="30"/>
      <c r="B477" s="31"/>
      <c r="C477" s="31"/>
      <c r="D477" s="31"/>
      <c r="E477" s="33"/>
      <c r="F477" s="34"/>
      <c r="G477" s="35"/>
      <c r="H477" s="36" t="str">
        <f t="shared" si="7"/>
        <v/>
      </c>
      <c r="I477" s="34"/>
      <c r="J477" s="35"/>
      <c r="K477" s="36" t="str">
        <f t="shared" si="8"/>
        <v/>
      </c>
      <c r="L477" s="34"/>
      <c r="M477" s="37" t="str">
        <f t="shared" si="9"/>
        <v xml:space="preserve"> </v>
      </c>
      <c r="N477" s="36" t="str">
        <f t="shared" si="10"/>
        <v xml:space="preserve"> </v>
      </c>
      <c r="O477" s="38" t="str">
        <f t="shared" si="11"/>
        <v xml:space="preserve"> </v>
      </c>
      <c r="P477" s="37" t="str">
        <f t="shared" si="12"/>
        <v xml:space="preserve"> </v>
      </c>
      <c r="Q477" s="36" t="str">
        <f t="shared" si="13"/>
        <v xml:space="preserve"> </v>
      </c>
      <c r="R477" s="29"/>
    </row>
    <row r="478" spans="1:18" ht="16.5" customHeight="1">
      <c r="A478" s="30"/>
      <c r="B478" s="31"/>
      <c r="C478" s="31"/>
      <c r="D478" s="31"/>
      <c r="E478" s="33"/>
      <c r="F478" s="34"/>
      <c r="G478" s="35"/>
      <c r="H478" s="36" t="str">
        <f t="shared" si="7"/>
        <v/>
      </c>
      <c r="I478" s="34"/>
      <c r="J478" s="35"/>
      <c r="K478" s="36" t="str">
        <f t="shared" si="8"/>
        <v/>
      </c>
      <c r="L478" s="34"/>
      <c r="M478" s="37" t="str">
        <f t="shared" si="9"/>
        <v xml:space="preserve"> </v>
      </c>
      <c r="N478" s="36" t="str">
        <f t="shared" si="10"/>
        <v xml:space="preserve"> </v>
      </c>
      <c r="O478" s="38" t="str">
        <f t="shared" si="11"/>
        <v xml:space="preserve"> </v>
      </c>
      <c r="P478" s="37" t="str">
        <f t="shared" si="12"/>
        <v xml:space="preserve"> </v>
      </c>
      <c r="Q478" s="36" t="str">
        <f t="shared" si="13"/>
        <v xml:space="preserve"> </v>
      </c>
      <c r="R478" s="29"/>
    </row>
    <row r="479" spans="1:18" ht="16.5" customHeight="1">
      <c r="A479" s="30"/>
      <c r="B479" s="31"/>
      <c r="C479" s="31"/>
      <c r="D479" s="31"/>
      <c r="E479" s="33"/>
      <c r="F479" s="34"/>
      <c r="G479" s="35"/>
      <c r="H479" s="36" t="str">
        <f t="shared" si="7"/>
        <v/>
      </c>
      <c r="I479" s="34"/>
      <c r="J479" s="35"/>
      <c r="K479" s="36" t="str">
        <f t="shared" si="8"/>
        <v/>
      </c>
      <c r="L479" s="34"/>
      <c r="M479" s="37" t="str">
        <f t="shared" si="9"/>
        <v xml:space="preserve"> </v>
      </c>
      <c r="N479" s="36" t="str">
        <f t="shared" si="10"/>
        <v xml:space="preserve"> </v>
      </c>
      <c r="O479" s="38" t="str">
        <f t="shared" si="11"/>
        <v xml:space="preserve"> </v>
      </c>
      <c r="P479" s="37" t="str">
        <f t="shared" si="12"/>
        <v xml:space="preserve"> </v>
      </c>
      <c r="Q479" s="36" t="str">
        <f t="shared" si="13"/>
        <v xml:space="preserve"> </v>
      </c>
      <c r="R479" s="29"/>
    </row>
    <row r="480" spans="1:18" ht="16.5" customHeight="1">
      <c r="A480" s="30"/>
      <c r="B480" s="31"/>
      <c r="C480" s="31"/>
      <c r="D480" s="31"/>
      <c r="E480" s="33"/>
      <c r="F480" s="34"/>
      <c r="G480" s="35"/>
      <c r="H480" s="36" t="str">
        <f t="shared" si="7"/>
        <v/>
      </c>
      <c r="I480" s="34"/>
      <c r="J480" s="35"/>
      <c r="K480" s="36" t="str">
        <f t="shared" si="8"/>
        <v/>
      </c>
      <c r="L480" s="34"/>
      <c r="M480" s="37" t="str">
        <f t="shared" si="9"/>
        <v xml:space="preserve"> </v>
      </c>
      <c r="N480" s="36" t="str">
        <f t="shared" si="10"/>
        <v xml:space="preserve"> </v>
      </c>
      <c r="O480" s="38" t="str">
        <f t="shared" si="11"/>
        <v xml:space="preserve"> </v>
      </c>
      <c r="P480" s="37" t="str">
        <f t="shared" si="12"/>
        <v xml:space="preserve"> </v>
      </c>
      <c r="Q480" s="36" t="str">
        <f t="shared" si="13"/>
        <v xml:space="preserve"> </v>
      </c>
      <c r="R480" s="29"/>
    </row>
    <row r="481" spans="1:18" ht="16.5" customHeight="1">
      <c r="A481" s="30"/>
      <c r="B481" s="31"/>
      <c r="C481" s="31"/>
      <c r="D481" s="31"/>
      <c r="E481" s="33"/>
      <c r="F481" s="34"/>
      <c r="G481" s="35"/>
      <c r="H481" s="36" t="str">
        <f t="shared" si="7"/>
        <v/>
      </c>
      <c r="I481" s="34"/>
      <c r="J481" s="35"/>
      <c r="K481" s="36" t="str">
        <f t="shared" si="8"/>
        <v/>
      </c>
      <c r="L481" s="34"/>
      <c r="M481" s="37" t="str">
        <f t="shared" si="9"/>
        <v xml:space="preserve"> </v>
      </c>
      <c r="N481" s="36" t="str">
        <f t="shared" si="10"/>
        <v xml:space="preserve"> </v>
      </c>
      <c r="O481" s="38" t="str">
        <f t="shared" si="11"/>
        <v xml:space="preserve"> </v>
      </c>
      <c r="P481" s="37" t="str">
        <f t="shared" si="12"/>
        <v xml:space="preserve"> </v>
      </c>
      <c r="Q481" s="36" t="str">
        <f t="shared" si="13"/>
        <v xml:space="preserve"> </v>
      </c>
      <c r="R481" s="29"/>
    </row>
    <row r="482" spans="1:18" ht="16.5" customHeight="1">
      <c r="A482" s="30"/>
      <c r="B482" s="31"/>
      <c r="C482" s="31"/>
      <c r="D482" s="31"/>
      <c r="E482" s="33"/>
      <c r="F482" s="34"/>
      <c r="G482" s="35"/>
      <c r="H482" s="36" t="str">
        <f t="shared" si="7"/>
        <v/>
      </c>
      <c r="I482" s="34"/>
      <c r="J482" s="35"/>
      <c r="K482" s="36" t="str">
        <f t="shared" si="8"/>
        <v/>
      </c>
      <c r="L482" s="34"/>
      <c r="M482" s="37" t="str">
        <f t="shared" si="9"/>
        <v xml:space="preserve"> </v>
      </c>
      <c r="N482" s="36" t="str">
        <f t="shared" si="10"/>
        <v xml:space="preserve"> </v>
      </c>
      <c r="O482" s="38" t="str">
        <f t="shared" si="11"/>
        <v xml:space="preserve"> </v>
      </c>
      <c r="P482" s="37" t="str">
        <f t="shared" si="12"/>
        <v xml:space="preserve"> </v>
      </c>
      <c r="Q482" s="36" t="str">
        <f t="shared" si="13"/>
        <v xml:space="preserve"> </v>
      </c>
      <c r="R482" s="29"/>
    </row>
    <row r="483" spans="1:18" ht="16.5" customHeight="1">
      <c r="A483" s="30"/>
      <c r="B483" s="31"/>
      <c r="C483" s="31"/>
      <c r="D483" s="31"/>
      <c r="E483" s="33"/>
      <c r="F483" s="34"/>
      <c r="G483" s="35"/>
      <c r="H483" s="36" t="str">
        <f t="shared" si="7"/>
        <v/>
      </c>
      <c r="I483" s="34"/>
      <c r="J483" s="35"/>
      <c r="K483" s="36" t="str">
        <f t="shared" si="8"/>
        <v/>
      </c>
      <c r="L483" s="34"/>
      <c r="M483" s="37" t="str">
        <f t="shared" si="9"/>
        <v xml:space="preserve"> </v>
      </c>
      <c r="N483" s="36" t="str">
        <f t="shared" si="10"/>
        <v xml:space="preserve"> </v>
      </c>
      <c r="O483" s="38" t="str">
        <f t="shared" si="11"/>
        <v xml:space="preserve"> </v>
      </c>
      <c r="P483" s="37" t="str">
        <f t="shared" si="12"/>
        <v xml:space="preserve"> </v>
      </c>
      <c r="Q483" s="36" t="str">
        <f t="shared" si="13"/>
        <v xml:space="preserve"> </v>
      </c>
      <c r="R483" s="29"/>
    </row>
    <row r="484" spans="1:18" ht="16.5" customHeight="1">
      <c r="A484" s="30"/>
      <c r="B484" s="31"/>
      <c r="C484" s="31"/>
      <c r="D484" s="31"/>
      <c r="E484" s="33"/>
      <c r="F484" s="34"/>
      <c r="G484" s="35"/>
      <c r="H484" s="36" t="str">
        <f t="shared" si="7"/>
        <v/>
      </c>
      <c r="I484" s="34"/>
      <c r="J484" s="35"/>
      <c r="K484" s="36" t="str">
        <f t="shared" si="8"/>
        <v/>
      </c>
      <c r="L484" s="34"/>
      <c r="M484" s="37" t="str">
        <f t="shared" si="9"/>
        <v xml:space="preserve"> </v>
      </c>
      <c r="N484" s="36" t="str">
        <f t="shared" si="10"/>
        <v xml:space="preserve"> </v>
      </c>
      <c r="O484" s="38" t="str">
        <f t="shared" si="11"/>
        <v xml:space="preserve"> </v>
      </c>
      <c r="P484" s="37" t="str">
        <f t="shared" si="12"/>
        <v xml:space="preserve"> </v>
      </c>
      <c r="Q484" s="36" t="str">
        <f t="shared" si="13"/>
        <v xml:space="preserve"> </v>
      </c>
      <c r="R484" s="29"/>
    </row>
    <row r="485" spans="1:18" ht="16.5" customHeight="1">
      <c r="A485" s="30"/>
      <c r="B485" s="31"/>
      <c r="C485" s="31"/>
      <c r="D485" s="31"/>
      <c r="E485" s="33"/>
      <c r="F485" s="34"/>
      <c r="G485" s="35"/>
      <c r="H485" s="36" t="str">
        <f t="shared" si="7"/>
        <v/>
      </c>
      <c r="I485" s="34"/>
      <c r="J485" s="35"/>
      <c r="K485" s="36" t="str">
        <f t="shared" si="8"/>
        <v/>
      </c>
      <c r="L485" s="34"/>
      <c r="M485" s="37" t="str">
        <f t="shared" si="9"/>
        <v xml:space="preserve"> </v>
      </c>
      <c r="N485" s="36" t="str">
        <f t="shared" si="10"/>
        <v xml:space="preserve"> </v>
      </c>
      <c r="O485" s="38" t="str">
        <f t="shared" si="11"/>
        <v xml:space="preserve"> </v>
      </c>
      <c r="P485" s="37" t="str">
        <f t="shared" si="12"/>
        <v xml:space="preserve"> </v>
      </c>
      <c r="Q485" s="36" t="str">
        <f t="shared" si="13"/>
        <v xml:space="preserve"> </v>
      </c>
      <c r="R485" s="29"/>
    </row>
    <row r="486" spans="1:18" ht="16.5" customHeight="1">
      <c r="A486" s="30"/>
      <c r="B486" s="31"/>
      <c r="C486" s="31"/>
      <c r="D486" s="31"/>
      <c r="E486" s="33"/>
      <c r="F486" s="34"/>
      <c r="G486" s="35"/>
      <c r="H486" s="36" t="str">
        <f t="shared" si="7"/>
        <v/>
      </c>
      <c r="I486" s="34"/>
      <c r="J486" s="35"/>
      <c r="K486" s="36" t="str">
        <f t="shared" si="8"/>
        <v/>
      </c>
      <c r="L486" s="34"/>
      <c r="M486" s="37" t="str">
        <f t="shared" si="9"/>
        <v xml:space="preserve"> </v>
      </c>
      <c r="N486" s="36" t="str">
        <f t="shared" si="10"/>
        <v xml:space="preserve"> </v>
      </c>
      <c r="O486" s="38" t="str">
        <f t="shared" si="11"/>
        <v xml:space="preserve"> </v>
      </c>
      <c r="P486" s="37" t="str">
        <f t="shared" si="12"/>
        <v xml:space="preserve"> </v>
      </c>
      <c r="Q486" s="36" t="str">
        <f t="shared" si="13"/>
        <v xml:space="preserve"> </v>
      </c>
      <c r="R486" s="29"/>
    </row>
    <row r="487" spans="1:18" ht="16.5" customHeight="1">
      <c r="A487" s="30"/>
      <c r="B487" s="31"/>
      <c r="C487" s="31"/>
      <c r="D487" s="31"/>
      <c r="E487" s="33"/>
      <c r="F487" s="34"/>
      <c r="G487" s="35"/>
      <c r="H487" s="36" t="str">
        <f t="shared" si="7"/>
        <v/>
      </c>
      <c r="I487" s="34"/>
      <c r="J487" s="35"/>
      <c r="K487" s="36" t="str">
        <f t="shared" si="8"/>
        <v/>
      </c>
      <c r="L487" s="34"/>
      <c r="M487" s="37" t="str">
        <f t="shared" si="9"/>
        <v xml:space="preserve"> </v>
      </c>
      <c r="N487" s="36" t="str">
        <f t="shared" si="10"/>
        <v xml:space="preserve"> </v>
      </c>
      <c r="O487" s="38" t="str">
        <f t="shared" si="11"/>
        <v xml:space="preserve"> </v>
      </c>
      <c r="P487" s="37" t="str">
        <f t="shared" si="12"/>
        <v xml:space="preserve"> </v>
      </c>
      <c r="Q487" s="36" t="str">
        <f t="shared" si="13"/>
        <v xml:space="preserve"> </v>
      </c>
      <c r="R487" s="29"/>
    </row>
    <row r="488" spans="1:18" ht="16.5" customHeight="1">
      <c r="A488" s="30"/>
      <c r="B488" s="31"/>
      <c r="C488" s="31"/>
      <c r="D488" s="31"/>
      <c r="E488" s="33"/>
      <c r="F488" s="34"/>
      <c r="G488" s="35"/>
      <c r="H488" s="36" t="str">
        <f t="shared" si="7"/>
        <v/>
      </c>
      <c r="I488" s="34"/>
      <c r="J488" s="35"/>
      <c r="K488" s="36" t="str">
        <f t="shared" si="8"/>
        <v/>
      </c>
      <c r="L488" s="34"/>
      <c r="M488" s="37" t="str">
        <f t="shared" si="9"/>
        <v xml:space="preserve"> </v>
      </c>
      <c r="N488" s="36" t="str">
        <f t="shared" si="10"/>
        <v xml:space="preserve"> </v>
      </c>
      <c r="O488" s="38" t="str">
        <f t="shared" si="11"/>
        <v xml:space="preserve"> </v>
      </c>
      <c r="P488" s="37" t="str">
        <f t="shared" si="12"/>
        <v xml:space="preserve"> </v>
      </c>
      <c r="Q488" s="36" t="str">
        <f t="shared" si="13"/>
        <v xml:space="preserve"> </v>
      </c>
      <c r="R488" s="29"/>
    </row>
    <row r="489" spans="1:18" ht="16.5" customHeight="1">
      <c r="A489" s="30"/>
      <c r="B489" s="31"/>
      <c r="C489" s="31"/>
      <c r="D489" s="31"/>
      <c r="E489" s="33"/>
      <c r="F489" s="34"/>
      <c r="G489" s="35"/>
      <c r="H489" s="36" t="str">
        <f t="shared" si="7"/>
        <v/>
      </c>
      <c r="I489" s="34"/>
      <c r="J489" s="35"/>
      <c r="K489" s="36" t="str">
        <f t="shared" si="8"/>
        <v/>
      </c>
      <c r="L489" s="34"/>
      <c r="M489" s="37" t="str">
        <f t="shared" si="9"/>
        <v xml:space="preserve"> </v>
      </c>
      <c r="N489" s="36" t="str">
        <f t="shared" si="10"/>
        <v xml:space="preserve"> </v>
      </c>
      <c r="O489" s="38" t="str">
        <f t="shared" si="11"/>
        <v xml:space="preserve"> </v>
      </c>
      <c r="P489" s="37" t="str">
        <f t="shared" si="12"/>
        <v xml:space="preserve"> </v>
      </c>
      <c r="Q489" s="36" t="str">
        <f t="shared" si="13"/>
        <v xml:space="preserve"> </v>
      </c>
      <c r="R489" s="29"/>
    </row>
    <row r="490" spans="1:18" ht="16.5" customHeight="1">
      <c r="A490" s="30"/>
      <c r="B490" s="31"/>
      <c r="C490" s="31"/>
      <c r="D490" s="31"/>
      <c r="E490" s="33"/>
      <c r="F490" s="34"/>
      <c r="G490" s="35"/>
      <c r="H490" s="36" t="str">
        <f t="shared" si="7"/>
        <v/>
      </c>
      <c r="I490" s="34"/>
      <c r="J490" s="35"/>
      <c r="K490" s="36" t="str">
        <f t="shared" si="8"/>
        <v/>
      </c>
      <c r="L490" s="34"/>
      <c r="M490" s="37" t="str">
        <f t="shared" si="9"/>
        <v xml:space="preserve"> </v>
      </c>
      <c r="N490" s="36" t="str">
        <f t="shared" si="10"/>
        <v xml:space="preserve"> </v>
      </c>
      <c r="O490" s="38" t="str">
        <f t="shared" si="11"/>
        <v xml:space="preserve"> </v>
      </c>
      <c r="P490" s="37" t="str">
        <f t="shared" si="12"/>
        <v xml:space="preserve"> </v>
      </c>
      <c r="Q490" s="36" t="str">
        <f t="shared" si="13"/>
        <v xml:space="preserve"> </v>
      </c>
      <c r="R490" s="29"/>
    </row>
    <row r="491" spans="1:18" ht="16.5" customHeight="1">
      <c r="A491" s="30"/>
      <c r="B491" s="31"/>
      <c r="C491" s="31"/>
      <c r="D491" s="31"/>
      <c r="E491" s="33"/>
      <c r="F491" s="34"/>
      <c r="G491" s="35"/>
      <c r="H491" s="36" t="str">
        <f t="shared" si="7"/>
        <v/>
      </c>
      <c r="I491" s="34"/>
      <c r="J491" s="35"/>
      <c r="K491" s="36" t="str">
        <f t="shared" si="8"/>
        <v/>
      </c>
      <c r="L491" s="34"/>
      <c r="M491" s="37" t="str">
        <f t="shared" si="9"/>
        <v xml:space="preserve"> </v>
      </c>
      <c r="N491" s="36" t="str">
        <f t="shared" si="10"/>
        <v xml:space="preserve"> </v>
      </c>
      <c r="O491" s="38" t="str">
        <f t="shared" si="11"/>
        <v xml:space="preserve"> </v>
      </c>
      <c r="P491" s="37" t="str">
        <f t="shared" si="12"/>
        <v xml:space="preserve"> </v>
      </c>
      <c r="Q491" s="36" t="str">
        <f t="shared" si="13"/>
        <v xml:space="preserve"> </v>
      </c>
      <c r="R491" s="29"/>
    </row>
    <row r="492" spans="1:18" ht="16.5" customHeight="1">
      <c r="A492" s="30"/>
      <c r="B492" s="31"/>
      <c r="C492" s="31"/>
      <c r="D492" s="31"/>
      <c r="E492" s="33"/>
      <c r="F492" s="34"/>
      <c r="G492" s="35"/>
      <c r="H492" s="36" t="str">
        <f t="shared" si="7"/>
        <v/>
      </c>
      <c r="I492" s="34"/>
      <c r="J492" s="35"/>
      <c r="K492" s="36" t="str">
        <f t="shared" si="8"/>
        <v/>
      </c>
      <c r="L492" s="34"/>
      <c r="M492" s="37" t="str">
        <f t="shared" si="9"/>
        <v xml:space="preserve"> </v>
      </c>
      <c r="N492" s="36" t="str">
        <f t="shared" si="10"/>
        <v xml:space="preserve"> </v>
      </c>
      <c r="O492" s="38" t="str">
        <f t="shared" si="11"/>
        <v xml:space="preserve"> </v>
      </c>
      <c r="P492" s="37" t="str">
        <f t="shared" si="12"/>
        <v xml:space="preserve"> </v>
      </c>
      <c r="Q492" s="36" t="str">
        <f t="shared" si="13"/>
        <v xml:space="preserve"> </v>
      </c>
      <c r="R492" s="29"/>
    </row>
    <row r="493" spans="1:18" ht="16.5" customHeight="1">
      <c r="A493" s="30"/>
      <c r="B493" s="31"/>
      <c r="C493" s="31"/>
      <c r="D493" s="31"/>
      <c r="E493" s="33"/>
      <c r="F493" s="34"/>
      <c r="G493" s="35"/>
      <c r="H493" s="36" t="str">
        <f t="shared" si="7"/>
        <v/>
      </c>
      <c r="I493" s="34"/>
      <c r="J493" s="35"/>
      <c r="K493" s="36" t="str">
        <f t="shared" si="8"/>
        <v/>
      </c>
      <c r="L493" s="34"/>
      <c r="M493" s="37" t="str">
        <f t="shared" si="9"/>
        <v xml:space="preserve"> </v>
      </c>
      <c r="N493" s="36" t="str">
        <f t="shared" si="10"/>
        <v xml:space="preserve"> </v>
      </c>
      <c r="O493" s="38" t="str">
        <f t="shared" si="11"/>
        <v xml:space="preserve"> </v>
      </c>
      <c r="P493" s="37" t="str">
        <f t="shared" si="12"/>
        <v xml:space="preserve"> </v>
      </c>
      <c r="Q493" s="36" t="str">
        <f t="shared" si="13"/>
        <v xml:space="preserve"> </v>
      </c>
      <c r="R493" s="29"/>
    </row>
    <row r="494" spans="1:18" ht="16.5" customHeight="1">
      <c r="A494" s="30"/>
      <c r="B494" s="31"/>
      <c r="C494" s="31"/>
      <c r="D494" s="31"/>
      <c r="E494" s="33"/>
      <c r="F494" s="34"/>
      <c r="G494" s="35"/>
      <c r="H494" s="36" t="str">
        <f t="shared" si="7"/>
        <v/>
      </c>
      <c r="I494" s="34"/>
      <c r="J494" s="35"/>
      <c r="K494" s="36" t="str">
        <f t="shared" si="8"/>
        <v/>
      </c>
      <c r="L494" s="34"/>
      <c r="M494" s="37" t="str">
        <f t="shared" si="9"/>
        <v xml:space="preserve"> </v>
      </c>
      <c r="N494" s="36" t="str">
        <f t="shared" si="10"/>
        <v xml:space="preserve"> </v>
      </c>
      <c r="O494" s="38" t="str">
        <f t="shared" si="11"/>
        <v xml:space="preserve"> </v>
      </c>
      <c r="P494" s="37" t="str">
        <f t="shared" si="12"/>
        <v xml:space="preserve"> </v>
      </c>
      <c r="Q494" s="36" t="str">
        <f t="shared" si="13"/>
        <v xml:space="preserve"> </v>
      </c>
      <c r="R494" s="29"/>
    </row>
    <row r="495" spans="1:18" ht="16.5" customHeight="1">
      <c r="A495" s="30"/>
      <c r="B495" s="31"/>
      <c r="C495" s="31"/>
      <c r="D495" s="31"/>
      <c r="E495" s="33"/>
      <c r="F495" s="34"/>
      <c r="G495" s="35"/>
      <c r="H495" s="36" t="str">
        <f t="shared" si="7"/>
        <v/>
      </c>
      <c r="I495" s="34"/>
      <c r="J495" s="35"/>
      <c r="K495" s="36" t="str">
        <f t="shared" si="8"/>
        <v/>
      </c>
      <c r="L495" s="34"/>
      <c r="M495" s="37" t="str">
        <f t="shared" si="9"/>
        <v xml:space="preserve"> </v>
      </c>
      <c r="N495" s="36" t="str">
        <f t="shared" si="10"/>
        <v xml:space="preserve"> </v>
      </c>
      <c r="O495" s="38" t="str">
        <f t="shared" si="11"/>
        <v xml:space="preserve"> </v>
      </c>
      <c r="P495" s="37" t="str">
        <f t="shared" si="12"/>
        <v xml:space="preserve"> </v>
      </c>
      <c r="Q495" s="36" t="str">
        <f t="shared" si="13"/>
        <v xml:space="preserve"> </v>
      </c>
      <c r="R495" s="29"/>
    </row>
    <row r="496" spans="1:18" ht="16.5" customHeight="1">
      <c r="A496" s="30"/>
      <c r="B496" s="31"/>
      <c r="C496" s="31"/>
      <c r="D496" s="31"/>
      <c r="E496" s="33"/>
      <c r="F496" s="34"/>
      <c r="G496" s="35"/>
      <c r="H496" s="36" t="str">
        <f t="shared" si="7"/>
        <v/>
      </c>
      <c r="I496" s="34"/>
      <c r="J496" s="35"/>
      <c r="K496" s="36" t="str">
        <f t="shared" si="8"/>
        <v/>
      </c>
      <c r="L496" s="34"/>
      <c r="M496" s="37" t="str">
        <f t="shared" si="9"/>
        <v xml:space="preserve"> </v>
      </c>
      <c r="N496" s="36" t="str">
        <f t="shared" si="10"/>
        <v xml:space="preserve"> </v>
      </c>
      <c r="O496" s="38" t="str">
        <f t="shared" si="11"/>
        <v xml:space="preserve"> </v>
      </c>
      <c r="P496" s="37" t="str">
        <f t="shared" si="12"/>
        <v xml:space="preserve"> </v>
      </c>
      <c r="Q496" s="36" t="str">
        <f t="shared" si="13"/>
        <v xml:space="preserve"> </v>
      </c>
      <c r="R496" s="29"/>
    </row>
    <row r="497" spans="1:18" ht="16.5" customHeight="1">
      <c r="A497" s="30"/>
      <c r="B497" s="31"/>
      <c r="C497" s="31"/>
      <c r="D497" s="31"/>
      <c r="E497" s="33"/>
      <c r="F497" s="34"/>
      <c r="G497" s="35"/>
      <c r="H497" s="36" t="str">
        <f t="shared" si="7"/>
        <v/>
      </c>
      <c r="I497" s="34"/>
      <c r="J497" s="35"/>
      <c r="K497" s="36" t="str">
        <f t="shared" si="8"/>
        <v/>
      </c>
      <c r="L497" s="34"/>
      <c r="M497" s="37" t="str">
        <f t="shared" si="9"/>
        <v xml:space="preserve"> </v>
      </c>
      <c r="N497" s="36" t="str">
        <f t="shared" si="10"/>
        <v xml:space="preserve"> </v>
      </c>
      <c r="O497" s="38" t="str">
        <f t="shared" si="11"/>
        <v xml:space="preserve"> </v>
      </c>
      <c r="P497" s="37" t="str">
        <f t="shared" si="12"/>
        <v xml:space="preserve"> </v>
      </c>
      <c r="Q497" s="36" t="str">
        <f t="shared" si="13"/>
        <v xml:space="preserve"> </v>
      </c>
      <c r="R497" s="29"/>
    </row>
    <row r="498" spans="1:18" ht="16.5" customHeight="1">
      <c r="A498" s="30"/>
      <c r="B498" s="31"/>
      <c r="C498" s="31"/>
      <c r="D498" s="31"/>
      <c r="E498" s="33"/>
      <c r="F498" s="34"/>
      <c r="G498" s="35"/>
      <c r="H498" s="36" t="str">
        <f t="shared" si="7"/>
        <v/>
      </c>
      <c r="I498" s="34"/>
      <c r="J498" s="35"/>
      <c r="K498" s="36" t="str">
        <f t="shared" si="8"/>
        <v/>
      </c>
      <c r="L498" s="34"/>
      <c r="M498" s="37" t="str">
        <f t="shared" si="9"/>
        <v xml:space="preserve"> </v>
      </c>
      <c r="N498" s="36" t="str">
        <f t="shared" si="10"/>
        <v xml:space="preserve"> </v>
      </c>
      <c r="O498" s="38" t="str">
        <f t="shared" si="11"/>
        <v xml:space="preserve"> </v>
      </c>
      <c r="P498" s="37" t="str">
        <f t="shared" si="12"/>
        <v xml:space="preserve"> </v>
      </c>
      <c r="Q498" s="36" t="str">
        <f t="shared" si="13"/>
        <v xml:space="preserve"> </v>
      </c>
      <c r="R498" s="29"/>
    </row>
    <row r="499" spans="1:18" ht="16.5" customHeight="1">
      <c r="A499" s="30"/>
      <c r="B499" s="31"/>
      <c r="C499" s="31"/>
      <c r="D499" s="31"/>
      <c r="E499" s="33"/>
      <c r="F499" s="34"/>
      <c r="G499" s="35"/>
      <c r="H499" s="36" t="str">
        <f t="shared" si="7"/>
        <v/>
      </c>
      <c r="I499" s="34"/>
      <c r="J499" s="35"/>
      <c r="K499" s="36" t="str">
        <f t="shared" si="8"/>
        <v/>
      </c>
      <c r="L499" s="34"/>
      <c r="M499" s="37" t="str">
        <f t="shared" si="9"/>
        <v xml:space="preserve"> </v>
      </c>
      <c r="N499" s="36" t="str">
        <f t="shared" si="10"/>
        <v xml:space="preserve"> </v>
      </c>
      <c r="O499" s="38" t="str">
        <f t="shared" si="11"/>
        <v xml:space="preserve"> </v>
      </c>
      <c r="P499" s="37" t="str">
        <f t="shared" si="12"/>
        <v xml:space="preserve"> </v>
      </c>
      <c r="Q499" s="36" t="str">
        <f t="shared" si="13"/>
        <v xml:space="preserve"> </v>
      </c>
      <c r="R499" s="29"/>
    </row>
    <row r="500" spans="1:18" ht="16.5" customHeight="1">
      <c r="A500" s="30"/>
      <c r="B500" s="31"/>
      <c r="C500" s="31"/>
      <c r="D500" s="31"/>
      <c r="E500" s="33"/>
      <c r="F500" s="34"/>
      <c r="G500" s="35"/>
      <c r="H500" s="36" t="str">
        <f t="shared" si="7"/>
        <v/>
      </c>
      <c r="I500" s="34"/>
      <c r="J500" s="35"/>
      <c r="K500" s="36" t="str">
        <f t="shared" si="8"/>
        <v/>
      </c>
      <c r="L500" s="34"/>
      <c r="M500" s="37" t="str">
        <f t="shared" si="9"/>
        <v xml:space="preserve"> </v>
      </c>
      <c r="N500" s="36" t="str">
        <f t="shared" si="10"/>
        <v xml:space="preserve"> </v>
      </c>
      <c r="O500" s="38" t="str">
        <f t="shared" si="11"/>
        <v xml:space="preserve"> </v>
      </c>
      <c r="P500" s="37" t="str">
        <f t="shared" si="12"/>
        <v xml:space="preserve"> </v>
      </c>
      <c r="Q500" s="36" t="str">
        <f t="shared" si="13"/>
        <v xml:space="preserve"> </v>
      </c>
      <c r="R500" s="29"/>
    </row>
    <row r="501" spans="1:18" ht="16.5" customHeight="1">
      <c r="A501" s="30"/>
      <c r="B501" s="31"/>
      <c r="C501" s="31"/>
      <c r="D501" s="31"/>
      <c r="E501" s="33"/>
      <c r="F501" s="34"/>
      <c r="G501" s="35"/>
      <c r="H501" s="36" t="str">
        <f t="shared" si="7"/>
        <v/>
      </c>
      <c r="I501" s="34"/>
      <c r="J501" s="35"/>
      <c r="K501" s="36" t="str">
        <f t="shared" si="8"/>
        <v/>
      </c>
      <c r="L501" s="34"/>
      <c r="M501" s="37" t="str">
        <f t="shared" si="9"/>
        <v xml:space="preserve"> </v>
      </c>
      <c r="N501" s="36" t="str">
        <f t="shared" si="10"/>
        <v xml:space="preserve"> </v>
      </c>
      <c r="O501" s="38" t="str">
        <f t="shared" si="11"/>
        <v xml:space="preserve"> </v>
      </c>
      <c r="P501" s="37" t="str">
        <f t="shared" si="12"/>
        <v xml:space="preserve"> </v>
      </c>
      <c r="Q501" s="36" t="str">
        <f t="shared" si="13"/>
        <v xml:space="preserve"> </v>
      </c>
      <c r="R501" s="29"/>
    </row>
    <row r="502" spans="1:18" ht="16.5" customHeight="1">
      <c r="A502" s="30"/>
      <c r="B502" s="31"/>
      <c r="C502" s="31"/>
      <c r="D502" s="31"/>
      <c r="E502" s="33"/>
      <c r="F502" s="34"/>
      <c r="G502" s="35"/>
      <c r="H502" s="36" t="str">
        <f t="shared" si="7"/>
        <v/>
      </c>
      <c r="I502" s="34"/>
      <c r="J502" s="35"/>
      <c r="K502" s="36" t="str">
        <f t="shared" si="8"/>
        <v/>
      </c>
      <c r="L502" s="34"/>
      <c r="M502" s="37" t="str">
        <f t="shared" si="9"/>
        <v xml:space="preserve"> </v>
      </c>
      <c r="N502" s="36" t="str">
        <f t="shared" si="10"/>
        <v xml:space="preserve"> </v>
      </c>
      <c r="O502" s="38" t="str">
        <f t="shared" si="11"/>
        <v xml:space="preserve"> </v>
      </c>
      <c r="P502" s="37" t="str">
        <f t="shared" si="12"/>
        <v xml:space="preserve"> </v>
      </c>
      <c r="Q502" s="36" t="str">
        <f t="shared" si="13"/>
        <v xml:space="preserve"> </v>
      </c>
      <c r="R502" s="29"/>
    </row>
    <row r="503" spans="1:18" ht="16.5" customHeight="1">
      <c r="A503" s="30"/>
      <c r="B503" s="31"/>
      <c r="C503" s="31"/>
      <c r="D503" s="31"/>
      <c r="E503" s="33"/>
      <c r="F503" s="34"/>
      <c r="G503" s="35"/>
      <c r="H503" s="36" t="str">
        <f t="shared" si="7"/>
        <v/>
      </c>
      <c r="I503" s="34"/>
      <c r="J503" s="35"/>
      <c r="K503" s="36" t="str">
        <f t="shared" si="8"/>
        <v/>
      </c>
      <c r="L503" s="34"/>
      <c r="M503" s="37" t="str">
        <f t="shared" si="9"/>
        <v xml:space="preserve"> </v>
      </c>
      <c r="N503" s="36" t="str">
        <f t="shared" si="10"/>
        <v xml:space="preserve"> </v>
      </c>
      <c r="O503" s="38" t="str">
        <f t="shared" si="11"/>
        <v xml:space="preserve"> </v>
      </c>
      <c r="P503" s="37" t="str">
        <f t="shared" si="12"/>
        <v xml:space="preserve"> </v>
      </c>
      <c r="Q503" s="36" t="str">
        <f t="shared" si="13"/>
        <v xml:space="preserve"> </v>
      </c>
      <c r="R503" s="29"/>
    </row>
    <row r="504" spans="1:18" ht="16.5" customHeight="1">
      <c r="A504" s="30"/>
      <c r="B504" s="31"/>
      <c r="C504" s="31"/>
      <c r="D504" s="31"/>
      <c r="E504" s="33"/>
      <c r="F504" s="34"/>
      <c r="G504" s="35"/>
      <c r="H504" s="36" t="str">
        <f t="shared" si="7"/>
        <v/>
      </c>
      <c r="I504" s="34"/>
      <c r="J504" s="35"/>
      <c r="K504" s="36" t="str">
        <f t="shared" si="8"/>
        <v/>
      </c>
      <c r="L504" s="34"/>
      <c r="M504" s="37" t="str">
        <f t="shared" si="9"/>
        <v xml:space="preserve"> </v>
      </c>
      <c r="N504" s="36" t="str">
        <f t="shared" si="10"/>
        <v xml:space="preserve"> </v>
      </c>
      <c r="O504" s="38" t="str">
        <f t="shared" si="11"/>
        <v xml:space="preserve"> </v>
      </c>
      <c r="P504" s="37" t="str">
        <f t="shared" si="12"/>
        <v xml:space="preserve"> </v>
      </c>
      <c r="Q504" s="36" t="str">
        <f t="shared" si="13"/>
        <v xml:space="preserve"> </v>
      </c>
      <c r="R504" s="29"/>
    </row>
    <row r="505" spans="1:18" ht="16.5" customHeight="1">
      <c r="A505" s="30"/>
      <c r="B505" s="31"/>
      <c r="C505" s="31"/>
      <c r="D505" s="31"/>
      <c r="E505" s="33"/>
      <c r="F505" s="34"/>
      <c r="G505" s="35"/>
      <c r="H505" s="36" t="str">
        <f t="shared" si="7"/>
        <v/>
      </c>
      <c r="I505" s="34"/>
      <c r="J505" s="35"/>
      <c r="K505" s="36" t="str">
        <f t="shared" si="8"/>
        <v/>
      </c>
      <c r="L505" s="34"/>
      <c r="M505" s="37" t="str">
        <f t="shared" si="9"/>
        <v xml:space="preserve"> </v>
      </c>
      <c r="N505" s="36" t="str">
        <f t="shared" si="10"/>
        <v xml:space="preserve"> </v>
      </c>
      <c r="O505" s="38" t="str">
        <f t="shared" si="11"/>
        <v xml:space="preserve"> </v>
      </c>
      <c r="P505" s="37" t="str">
        <f t="shared" si="12"/>
        <v xml:space="preserve"> </v>
      </c>
      <c r="Q505" s="36" t="str">
        <f t="shared" si="13"/>
        <v xml:space="preserve"> </v>
      </c>
      <c r="R505" s="29"/>
    </row>
    <row r="506" spans="1:18" ht="16.5" customHeight="1">
      <c r="A506" s="30"/>
      <c r="B506" s="31"/>
      <c r="C506" s="31"/>
      <c r="D506" s="31"/>
      <c r="E506" s="33"/>
      <c r="F506" s="34"/>
      <c r="G506" s="35"/>
      <c r="H506" s="36" t="str">
        <f t="shared" si="7"/>
        <v/>
      </c>
      <c r="I506" s="34"/>
      <c r="J506" s="35"/>
      <c r="K506" s="36" t="str">
        <f t="shared" si="8"/>
        <v/>
      </c>
      <c r="L506" s="34"/>
      <c r="M506" s="37" t="str">
        <f t="shared" si="9"/>
        <v xml:space="preserve"> </v>
      </c>
      <c r="N506" s="36" t="str">
        <f t="shared" si="10"/>
        <v xml:space="preserve"> </v>
      </c>
      <c r="O506" s="38" t="str">
        <f t="shared" si="11"/>
        <v xml:space="preserve"> </v>
      </c>
      <c r="P506" s="37" t="str">
        <f t="shared" si="12"/>
        <v xml:space="preserve"> </v>
      </c>
      <c r="Q506" s="36" t="str">
        <f t="shared" si="13"/>
        <v xml:space="preserve"> </v>
      </c>
      <c r="R506" s="29"/>
    </row>
    <row r="507" spans="1:18" ht="16.5" customHeight="1">
      <c r="A507" s="30"/>
      <c r="B507" s="31"/>
      <c r="C507" s="31"/>
      <c r="D507" s="31"/>
      <c r="E507" s="33"/>
      <c r="F507" s="34"/>
      <c r="G507" s="35"/>
      <c r="H507" s="36" t="str">
        <f t="shared" si="7"/>
        <v/>
      </c>
      <c r="I507" s="34"/>
      <c r="J507" s="35"/>
      <c r="K507" s="36" t="str">
        <f t="shared" si="8"/>
        <v/>
      </c>
      <c r="L507" s="34"/>
      <c r="M507" s="37" t="str">
        <f t="shared" si="9"/>
        <v xml:space="preserve"> </v>
      </c>
      <c r="N507" s="36" t="str">
        <f t="shared" si="10"/>
        <v xml:space="preserve"> </v>
      </c>
      <c r="O507" s="38" t="str">
        <f t="shared" si="11"/>
        <v xml:space="preserve"> </v>
      </c>
      <c r="P507" s="37" t="str">
        <f t="shared" si="12"/>
        <v xml:space="preserve"> </v>
      </c>
      <c r="Q507" s="36" t="str">
        <f t="shared" si="13"/>
        <v xml:space="preserve"> </v>
      </c>
      <c r="R507" s="29"/>
    </row>
    <row r="508" spans="1:18" ht="16.5" customHeight="1">
      <c r="A508" s="30"/>
      <c r="B508" s="31"/>
      <c r="C508" s="31"/>
      <c r="D508" s="31"/>
      <c r="E508" s="33"/>
      <c r="F508" s="34"/>
      <c r="G508" s="35"/>
      <c r="H508" s="36" t="str">
        <f t="shared" si="7"/>
        <v/>
      </c>
      <c r="I508" s="34"/>
      <c r="J508" s="35"/>
      <c r="K508" s="36" t="str">
        <f t="shared" si="8"/>
        <v/>
      </c>
      <c r="L508" s="34"/>
      <c r="M508" s="37" t="str">
        <f t="shared" si="9"/>
        <v xml:space="preserve"> </v>
      </c>
      <c r="N508" s="36" t="str">
        <f t="shared" si="10"/>
        <v xml:space="preserve"> </v>
      </c>
      <c r="O508" s="38" t="str">
        <f t="shared" si="11"/>
        <v xml:space="preserve"> </v>
      </c>
      <c r="P508" s="37" t="str">
        <f t="shared" si="12"/>
        <v xml:space="preserve"> </v>
      </c>
      <c r="Q508" s="36" t="str">
        <f t="shared" si="13"/>
        <v xml:space="preserve"> </v>
      </c>
      <c r="R508" s="29"/>
    </row>
    <row r="509" spans="1:18" ht="16.5" customHeight="1">
      <c r="A509" s="30"/>
      <c r="B509" s="31"/>
      <c r="C509" s="31"/>
      <c r="D509" s="31"/>
      <c r="E509" s="33"/>
      <c r="F509" s="34"/>
      <c r="G509" s="35"/>
      <c r="H509" s="36" t="str">
        <f t="shared" si="7"/>
        <v/>
      </c>
      <c r="I509" s="34"/>
      <c r="J509" s="35"/>
      <c r="K509" s="36" t="str">
        <f t="shared" si="8"/>
        <v/>
      </c>
      <c r="L509" s="34"/>
      <c r="M509" s="37" t="str">
        <f t="shared" si="9"/>
        <v xml:space="preserve"> </v>
      </c>
      <c r="N509" s="36" t="str">
        <f t="shared" si="10"/>
        <v xml:space="preserve"> </v>
      </c>
      <c r="O509" s="38" t="str">
        <f t="shared" si="11"/>
        <v xml:space="preserve"> </v>
      </c>
      <c r="P509" s="37" t="str">
        <f t="shared" si="12"/>
        <v xml:space="preserve"> </v>
      </c>
      <c r="Q509" s="36" t="str">
        <f t="shared" si="13"/>
        <v xml:space="preserve"> </v>
      </c>
      <c r="R509" s="29"/>
    </row>
    <row r="510" spans="1:18" ht="16.5" customHeight="1">
      <c r="A510" s="30"/>
      <c r="B510" s="31"/>
      <c r="C510" s="31"/>
      <c r="D510" s="31"/>
      <c r="E510" s="33"/>
      <c r="F510" s="34"/>
      <c r="G510" s="35"/>
      <c r="H510" s="36" t="str">
        <f t="shared" si="7"/>
        <v/>
      </c>
      <c r="I510" s="34"/>
      <c r="J510" s="35"/>
      <c r="K510" s="36" t="str">
        <f t="shared" si="8"/>
        <v/>
      </c>
      <c r="L510" s="34"/>
      <c r="M510" s="37" t="str">
        <f t="shared" si="9"/>
        <v xml:space="preserve"> </v>
      </c>
      <c r="N510" s="36" t="str">
        <f t="shared" si="10"/>
        <v xml:space="preserve"> </v>
      </c>
      <c r="O510" s="38" t="str">
        <f t="shared" si="11"/>
        <v xml:space="preserve"> </v>
      </c>
      <c r="P510" s="37" t="str">
        <f t="shared" si="12"/>
        <v xml:space="preserve"> </v>
      </c>
      <c r="Q510" s="36" t="str">
        <f t="shared" si="13"/>
        <v xml:space="preserve"> </v>
      </c>
      <c r="R510" s="29"/>
    </row>
    <row r="511" spans="1:18" ht="16.5" customHeight="1">
      <c r="A511" s="30"/>
      <c r="B511" s="31"/>
      <c r="C511" s="31"/>
      <c r="D511" s="31"/>
      <c r="E511" s="33"/>
      <c r="F511" s="34"/>
      <c r="G511" s="35"/>
      <c r="H511" s="36" t="str">
        <f t="shared" si="7"/>
        <v/>
      </c>
      <c r="I511" s="34"/>
      <c r="J511" s="35"/>
      <c r="K511" s="36" t="str">
        <f t="shared" si="8"/>
        <v/>
      </c>
      <c r="L511" s="34"/>
      <c r="M511" s="37" t="str">
        <f t="shared" si="9"/>
        <v xml:space="preserve"> </v>
      </c>
      <c r="N511" s="36" t="str">
        <f t="shared" si="10"/>
        <v xml:space="preserve"> </v>
      </c>
      <c r="O511" s="38" t="str">
        <f t="shared" si="11"/>
        <v xml:space="preserve"> </v>
      </c>
      <c r="P511" s="37" t="str">
        <f t="shared" si="12"/>
        <v xml:space="preserve"> </v>
      </c>
      <c r="Q511" s="36" t="str">
        <f t="shared" si="13"/>
        <v xml:space="preserve"> </v>
      </c>
      <c r="R511" s="29"/>
    </row>
    <row r="512" spans="1:18" ht="16.5" customHeight="1">
      <c r="A512" s="30"/>
      <c r="B512" s="31"/>
      <c r="C512" s="31"/>
      <c r="D512" s="31"/>
      <c r="E512" s="33"/>
      <c r="F512" s="34"/>
      <c r="G512" s="35"/>
      <c r="H512" s="36" t="str">
        <f t="shared" si="7"/>
        <v/>
      </c>
      <c r="I512" s="34"/>
      <c r="J512" s="35"/>
      <c r="K512" s="36" t="str">
        <f t="shared" si="8"/>
        <v/>
      </c>
      <c r="L512" s="34"/>
      <c r="M512" s="37" t="str">
        <f t="shared" si="9"/>
        <v xml:space="preserve"> </v>
      </c>
      <c r="N512" s="36" t="str">
        <f t="shared" si="10"/>
        <v xml:space="preserve"> </v>
      </c>
      <c r="O512" s="38" t="str">
        <f t="shared" si="11"/>
        <v xml:space="preserve"> </v>
      </c>
      <c r="P512" s="37" t="str">
        <f t="shared" si="12"/>
        <v xml:space="preserve"> </v>
      </c>
      <c r="Q512" s="36" t="str">
        <f t="shared" si="13"/>
        <v xml:space="preserve"> </v>
      </c>
      <c r="R512" s="29"/>
    </row>
    <row r="513" spans="1:18" ht="16.5" customHeight="1">
      <c r="A513" s="30"/>
      <c r="B513" s="31"/>
      <c r="C513" s="31"/>
      <c r="D513" s="31"/>
      <c r="E513" s="33"/>
      <c r="F513" s="34"/>
      <c r="G513" s="35"/>
      <c r="H513" s="36" t="str">
        <f t="shared" si="7"/>
        <v/>
      </c>
      <c r="I513" s="34"/>
      <c r="J513" s="35"/>
      <c r="K513" s="36" t="str">
        <f t="shared" si="8"/>
        <v/>
      </c>
      <c r="L513" s="34"/>
      <c r="M513" s="37" t="str">
        <f t="shared" si="9"/>
        <v xml:space="preserve"> </v>
      </c>
      <c r="N513" s="36" t="str">
        <f t="shared" si="10"/>
        <v xml:space="preserve"> </v>
      </c>
      <c r="O513" s="38" t="str">
        <f t="shared" si="11"/>
        <v xml:space="preserve"> </v>
      </c>
      <c r="P513" s="37" t="str">
        <f t="shared" si="12"/>
        <v xml:space="preserve"> </v>
      </c>
      <c r="Q513" s="36" t="str">
        <f t="shared" si="13"/>
        <v xml:space="preserve"> </v>
      </c>
      <c r="R513" s="29"/>
    </row>
    <row r="514" spans="1:18" ht="16.5" customHeight="1">
      <c r="A514" s="30"/>
      <c r="B514" s="31"/>
      <c r="C514" s="31"/>
      <c r="D514" s="31"/>
      <c r="E514" s="33"/>
      <c r="F514" s="34"/>
      <c r="G514" s="35"/>
      <c r="H514" s="36" t="str">
        <f t="shared" si="7"/>
        <v/>
      </c>
      <c r="I514" s="34"/>
      <c r="J514" s="35"/>
      <c r="K514" s="36" t="str">
        <f t="shared" si="8"/>
        <v/>
      </c>
      <c r="L514" s="34"/>
      <c r="M514" s="37" t="str">
        <f t="shared" si="9"/>
        <v xml:space="preserve"> </v>
      </c>
      <c r="N514" s="36" t="str">
        <f t="shared" si="10"/>
        <v xml:space="preserve"> </v>
      </c>
      <c r="O514" s="38" t="str">
        <f t="shared" si="11"/>
        <v xml:space="preserve"> </v>
      </c>
      <c r="P514" s="37" t="str">
        <f t="shared" si="12"/>
        <v xml:space="preserve"> </v>
      </c>
      <c r="Q514" s="36" t="str">
        <f t="shared" si="13"/>
        <v xml:space="preserve"> </v>
      </c>
      <c r="R514" s="29"/>
    </row>
    <row r="515" spans="1:18" ht="16.5" customHeight="1">
      <c r="A515" s="30"/>
      <c r="B515" s="31"/>
      <c r="C515" s="31"/>
      <c r="D515" s="31"/>
      <c r="E515" s="33"/>
      <c r="F515" s="34"/>
      <c r="G515" s="35"/>
      <c r="H515" s="36" t="str">
        <f t="shared" si="7"/>
        <v/>
      </c>
      <c r="I515" s="34"/>
      <c r="J515" s="35"/>
      <c r="K515" s="36" t="str">
        <f t="shared" si="8"/>
        <v/>
      </c>
      <c r="L515" s="34"/>
      <c r="M515" s="37" t="str">
        <f t="shared" si="9"/>
        <v xml:space="preserve"> </v>
      </c>
      <c r="N515" s="36" t="str">
        <f t="shared" si="10"/>
        <v xml:space="preserve"> </v>
      </c>
      <c r="O515" s="38" t="str">
        <f t="shared" si="11"/>
        <v xml:space="preserve"> </v>
      </c>
      <c r="P515" s="37" t="str">
        <f t="shared" si="12"/>
        <v xml:space="preserve"> </v>
      </c>
      <c r="Q515" s="36" t="str">
        <f t="shared" si="13"/>
        <v xml:space="preserve"> </v>
      </c>
      <c r="R515" s="29"/>
    </row>
    <row r="516" spans="1:18" ht="16.5" customHeight="1">
      <c r="A516" s="30"/>
      <c r="B516" s="31"/>
      <c r="C516" s="31"/>
      <c r="D516" s="31"/>
      <c r="E516" s="33"/>
      <c r="F516" s="34"/>
      <c r="G516" s="35"/>
      <c r="H516" s="36" t="str">
        <f t="shared" ref="H516:H770" si="14">IF(F516="","",F516*G516)</f>
        <v/>
      </c>
      <c r="I516" s="34"/>
      <c r="J516" s="35"/>
      <c r="K516" s="36" t="str">
        <f t="shared" ref="K516:K770" si="15">IF(I516="","",I516*J516)</f>
        <v/>
      </c>
      <c r="L516" s="34"/>
      <c r="M516" s="37" t="str">
        <f t="shared" ref="M516:M770" si="16">IF(J516=0," ",J516)</f>
        <v xml:space="preserve"> </v>
      </c>
      <c r="N516" s="36" t="str">
        <f t="shared" ref="N516:N770" si="17">IFERROR(L516*M516," ")</f>
        <v xml:space="preserve"> </v>
      </c>
      <c r="O516" s="38" t="str">
        <f t="shared" ref="O516:O770" si="18">IF(((F516+I516)-L516)=0," ",(F516+I516)-L516)</f>
        <v xml:space="preserve"> </v>
      </c>
      <c r="P516" s="37" t="str">
        <f t="shared" ref="P516:P770" si="19">M516</f>
        <v xml:space="preserve"> </v>
      </c>
      <c r="Q516" s="36" t="str">
        <f t="shared" ref="Q516:Q770" si="20">IFERROR((H516+K516)-N516," ")</f>
        <v xml:space="preserve"> </v>
      </c>
      <c r="R516" s="29"/>
    </row>
    <row r="517" spans="1:18" ht="16.5" customHeight="1">
      <c r="A517" s="30"/>
      <c r="B517" s="31"/>
      <c r="C517" s="31"/>
      <c r="D517" s="31"/>
      <c r="E517" s="33"/>
      <c r="F517" s="34"/>
      <c r="G517" s="35"/>
      <c r="H517" s="36" t="str">
        <f t="shared" si="14"/>
        <v/>
      </c>
      <c r="I517" s="34"/>
      <c r="J517" s="35"/>
      <c r="K517" s="36" t="str">
        <f t="shared" si="15"/>
        <v/>
      </c>
      <c r="L517" s="34"/>
      <c r="M517" s="37" t="str">
        <f t="shared" si="16"/>
        <v xml:space="preserve"> </v>
      </c>
      <c r="N517" s="36" t="str">
        <f t="shared" si="17"/>
        <v xml:space="preserve"> </v>
      </c>
      <c r="O517" s="38" t="str">
        <f t="shared" si="18"/>
        <v xml:space="preserve"> </v>
      </c>
      <c r="P517" s="37" t="str">
        <f t="shared" si="19"/>
        <v xml:space="preserve"> </v>
      </c>
      <c r="Q517" s="36" t="str">
        <f t="shared" si="20"/>
        <v xml:space="preserve"> </v>
      </c>
      <c r="R517" s="29"/>
    </row>
    <row r="518" spans="1:18" ht="16.5" customHeight="1">
      <c r="A518" s="30"/>
      <c r="B518" s="31"/>
      <c r="C518" s="31"/>
      <c r="D518" s="31"/>
      <c r="E518" s="33"/>
      <c r="F518" s="34"/>
      <c r="G518" s="35"/>
      <c r="H518" s="36" t="str">
        <f t="shared" si="14"/>
        <v/>
      </c>
      <c r="I518" s="34"/>
      <c r="J518" s="35"/>
      <c r="K518" s="36" t="str">
        <f t="shared" si="15"/>
        <v/>
      </c>
      <c r="L518" s="34"/>
      <c r="M518" s="37" t="str">
        <f t="shared" si="16"/>
        <v xml:space="preserve"> </v>
      </c>
      <c r="N518" s="36" t="str">
        <f t="shared" si="17"/>
        <v xml:space="preserve"> </v>
      </c>
      <c r="O518" s="38" t="str">
        <f t="shared" si="18"/>
        <v xml:space="preserve"> </v>
      </c>
      <c r="P518" s="37" t="str">
        <f t="shared" si="19"/>
        <v xml:space="preserve"> </v>
      </c>
      <c r="Q518" s="36" t="str">
        <f t="shared" si="20"/>
        <v xml:space="preserve"> </v>
      </c>
      <c r="R518" s="29"/>
    </row>
    <row r="519" spans="1:18" ht="16.5" customHeight="1">
      <c r="A519" s="30"/>
      <c r="B519" s="31"/>
      <c r="C519" s="31"/>
      <c r="D519" s="31"/>
      <c r="E519" s="33"/>
      <c r="F519" s="34"/>
      <c r="G519" s="35"/>
      <c r="H519" s="36" t="str">
        <f t="shared" si="14"/>
        <v/>
      </c>
      <c r="I519" s="34"/>
      <c r="J519" s="35"/>
      <c r="K519" s="36" t="str">
        <f t="shared" si="15"/>
        <v/>
      </c>
      <c r="L519" s="34"/>
      <c r="M519" s="37" t="str">
        <f t="shared" si="16"/>
        <v xml:space="preserve"> </v>
      </c>
      <c r="N519" s="36" t="str">
        <f t="shared" si="17"/>
        <v xml:space="preserve"> </v>
      </c>
      <c r="O519" s="38" t="str">
        <f t="shared" si="18"/>
        <v xml:space="preserve"> </v>
      </c>
      <c r="P519" s="37" t="str">
        <f t="shared" si="19"/>
        <v xml:space="preserve"> </v>
      </c>
      <c r="Q519" s="36" t="str">
        <f t="shared" si="20"/>
        <v xml:space="preserve"> </v>
      </c>
      <c r="R519" s="29"/>
    </row>
    <row r="520" spans="1:18" ht="16.5" customHeight="1">
      <c r="A520" s="30"/>
      <c r="B520" s="31"/>
      <c r="C520" s="31"/>
      <c r="D520" s="31"/>
      <c r="E520" s="33"/>
      <c r="F520" s="34"/>
      <c r="G520" s="35"/>
      <c r="H520" s="36" t="str">
        <f t="shared" si="14"/>
        <v/>
      </c>
      <c r="I520" s="34"/>
      <c r="J520" s="35"/>
      <c r="K520" s="36" t="str">
        <f t="shared" si="15"/>
        <v/>
      </c>
      <c r="L520" s="34"/>
      <c r="M520" s="37" t="str">
        <f t="shared" si="16"/>
        <v xml:space="preserve"> </v>
      </c>
      <c r="N520" s="36" t="str">
        <f t="shared" si="17"/>
        <v xml:space="preserve"> </v>
      </c>
      <c r="O520" s="38" t="str">
        <f t="shared" si="18"/>
        <v xml:space="preserve"> </v>
      </c>
      <c r="P520" s="37" t="str">
        <f t="shared" si="19"/>
        <v xml:space="preserve"> </v>
      </c>
      <c r="Q520" s="36" t="str">
        <f t="shared" si="20"/>
        <v xml:space="preserve"> </v>
      </c>
      <c r="R520" s="29"/>
    </row>
    <row r="521" spans="1:18" ht="16.5" customHeight="1">
      <c r="A521" s="30"/>
      <c r="B521" s="31"/>
      <c r="C521" s="31"/>
      <c r="D521" s="31"/>
      <c r="E521" s="33"/>
      <c r="F521" s="34"/>
      <c r="G521" s="35"/>
      <c r="H521" s="36" t="str">
        <f t="shared" si="14"/>
        <v/>
      </c>
      <c r="I521" s="34"/>
      <c r="J521" s="35"/>
      <c r="K521" s="36" t="str">
        <f t="shared" si="15"/>
        <v/>
      </c>
      <c r="L521" s="34"/>
      <c r="M521" s="37" t="str">
        <f t="shared" si="16"/>
        <v xml:space="preserve"> </v>
      </c>
      <c r="N521" s="36" t="str">
        <f t="shared" si="17"/>
        <v xml:space="preserve"> </v>
      </c>
      <c r="O521" s="38" t="str">
        <f t="shared" si="18"/>
        <v xml:space="preserve"> </v>
      </c>
      <c r="P521" s="37" t="str">
        <f t="shared" si="19"/>
        <v xml:space="preserve"> </v>
      </c>
      <c r="Q521" s="36" t="str">
        <f t="shared" si="20"/>
        <v xml:space="preserve"> </v>
      </c>
      <c r="R521" s="29"/>
    </row>
    <row r="522" spans="1:18" ht="16.5" customHeight="1">
      <c r="A522" s="30"/>
      <c r="B522" s="31"/>
      <c r="C522" s="31"/>
      <c r="D522" s="31"/>
      <c r="E522" s="33"/>
      <c r="F522" s="34"/>
      <c r="G522" s="35"/>
      <c r="H522" s="36" t="str">
        <f t="shared" si="14"/>
        <v/>
      </c>
      <c r="I522" s="34"/>
      <c r="J522" s="35"/>
      <c r="K522" s="36" t="str">
        <f t="shared" si="15"/>
        <v/>
      </c>
      <c r="L522" s="34"/>
      <c r="M522" s="37" t="str">
        <f t="shared" si="16"/>
        <v xml:space="preserve"> </v>
      </c>
      <c r="N522" s="36" t="str">
        <f t="shared" si="17"/>
        <v xml:space="preserve"> </v>
      </c>
      <c r="O522" s="38" t="str">
        <f t="shared" si="18"/>
        <v xml:space="preserve"> </v>
      </c>
      <c r="P522" s="37" t="str">
        <f t="shared" si="19"/>
        <v xml:space="preserve"> </v>
      </c>
      <c r="Q522" s="36" t="str">
        <f t="shared" si="20"/>
        <v xml:space="preserve"> </v>
      </c>
      <c r="R522" s="29"/>
    </row>
    <row r="523" spans="1:18" ht="16.5" customHeight="1">
      <c r="A523" s="30"/>
      <c r="B523" s="31"/>
      <c r="C523" s="31"/>
      <c r="D523" s="31"/>
      <c r="E523" s="33"/>
      <c r="F523" s="34"/>
      <c r="G523" s="35"/>
      <c r="H523" s="36" t="str">
        <f t="shared" si="14"/>
        <v/>
      </c>
      <c r="I523" s="34"/>
      <c r="J523" s="35"/>
      <c r="K523" s="36" t="str">
        <f t="shared" si="15"/>
        <v/>
      </c>
      <c r="L523" s="34"/>
      <c r="M523" s="37" t="str">
        <f t="shared" si="16"/>
        <v xml:space="preserve"> </v>
      </c>
      <c r="N523" s="36" t="str">
        <f t="shared" si="17"/>
        <v xml:space="preserve"> </v>
      </c>
      <c r="O523" s="38" t="str">
        <f t="shared" si="18"/>
        <v xml:space="preserve"> </v>
      </c>
      <c r="P523" s="37" t="str">
        <f t="shared" si="19"/>
        <v xml:space="preserve"> </v>
      </c>
      <c r="Q523" s="36" t="str">
        <f t="shared" si="20"/>
        <v xml:space="preserve"> </v>
      </c>
      <c r="R523" s="29"/>
    </row>
    <row r="524" spans="1:18" ht="16.5" customHeight="1">
      <c r="A524" s="30"/>
      <c r="B524" s="31"/>
      <c r="C524" s="31"/>
      <c r="D524" s="31"/>
      <c r="E524" s="33"/>
      <c r="F524" s="34"/>
      <c r="G524" s="35"/>
      <c r="H524" s="36" t="str">
        <f t="shared" si="14"/>
        <v/>
      </c>
      <c r="I524" s="34"/>
      <c r="J524" s="35"/>
      <c r="K524" s="36" t="str">
        <f t="shared" si="15"/>
        <v/>
      </c>
      <c r="L524" s="34"/>
      <c r="M524" s="37" t="str">
        <f t="shared" si="16"/>
        <v xml:space="preserve"> </v>
      </c>
      <c r="N524" s="36" t="str">
        <f t="shared" si="17"/>
        <v xml:space="preserve"> </v>
      </c>
      <c r="O524" s="38" t="str">
        <f t="shared" si="18"/>
        <v xml:space="preserve"> </v>
      </c>
      <c r="P524" s="37" t="str">
        <f t="shared" si="19"/>
        <v xml:space="preserve"> </v>
      </c>
      <c r="Q524" s="36" t="str">
        <f t="shared" si="20"/>
        <v xml:space="preserve"> </v>
      </c>
      <c r="R524" s="29"/>
    </row>
    <row r="525" spans="1:18" ht="16.5" customHeight="1">
      <c r="A525" s="30"/>
      <c r="B525" s="31"/>
      <c r="C525" s="31"/>
      <c r="D525" s="31"/>
      <c r="E525" s="33"/>
      <c r="F525" s="34"/>
      <c r="G525" s="35"/>
      <c r="H525" s="36" t="str">
        <f t="shared" si="14"/>
        <v/>
      </c>
      <c r="I525" s="34"/>
      <c r="J525" s="35"/>
      <c r="K525" s="36" t="str">
        <f t="shared" si="15"/>
        <v/>
      </c>
      <c r="L525" s="34"/>
      <c r="M525" s="37" t="str">
        <f t="shared" si="16"/>
        <v xml:space="preserve"> </v>
      </c>
      <c r="N525" s="36" t="str">
        <f t="shared" si="17"/>
        <v xml:space="preserve"> </v>
      </c>
      <c r="O525" s="38" t="str">
        <f t="shared" si="18"/>
        <v xml:space="preserve"> </v>
      </c>
      <c r="P525" s="37" t="str">
        <f t="shared" si="19"/>
        <v xml:space="preserve"> </v>
      </c>
      <c r="Q525" s="36" t="str">
        <f t="shared" si="20"/>
        <v xml:space="preserve"> </v>
      </c>
      <c r="R525" s="29"/>
    </row>
    <row r="526" spans="1:18" ht="16.5" customHeight="1">
      <c r="A526" s="30"/>
      <c r="B526" s="31"/>
      <c r="C526" s="31"/>
      <c r="D526" s="31"/>
      <c r="E526" s="33"/>
      <c r="F526" s="34"/>
      <c r="G526" s="35"/>
      <c r="H526" s="36" t="str">
        <f t="shared" si="14"/>
        <v/>
      </c>
      <c r="I526" s="34"/>
      <c r="J526" s="35"/>
      <c r="K526" s="36" t="str">
        <f t="shared" si="15"/>
        <v/>
      </c>
      <c r="L526" s="34"/>
      <c r="M526" s="37" t="str">
        <f t="shared" si="16"/>
        <v xml:space="preserve"> </v>
      </c>
      <c r="N526" s="36" t="str">
        <f t="shared" si="17"/>
        <v xml:space="preserve"> </v>
      </c>
      <c r="O526" s="38" t="str">
        <f t="shared" si="18"/>
        <v xml:space="preserve"> </v>
      </c>
      <c r="P526" s="37" t="str">
        <f t="shared" si="19"/>
        <v xml:space="preserve"> </v>
      </c>
      <c r="Q526" s="36" t="str">
        <f t="shared" si="20"/>
        <v xml:space="preserve"> </v>
      </c>
      <c r="R526" s="29"/>
    </row>
    <row r="527" spans="1:18" ht="16.5" customHeight="1">
      <c r="A527" s="30"/>
      <c r="B527" s="31"/>
      <c r="C527" s="31"/>
      <c r="D527" s="31"/>
      <c r="E527" s="33"/>
      <c r="F527" s="34"/>
      <c r="G527" s="35"/>
      <c r="H527" s="36" t="str">
        <f t="shared" si="14"/>
        <v/>
      </c>
      <c r="I527" s="34"/>
      <c r="J527" s="35"/>
      <c r="K527" s="36" t="str">
        <f t="shared" si="15"/>
        <v/>
      </c>
      <c r="L527" s="34"/>
      <c r="M527" s="37" t="str">
        <f t="shared" si="16"/>
        <v xml:space="preserve"> </v>
      </c>
      <c r="N527" s="36" t="str">
        <f t="shared" si="17"/>
        <v xml:space="preserve"> </v>
      </c>
      <c r="O527" s="38" t="str">
        <f t="shared" si="18"/>
        <v xml:space="preserve"> </v>
      </c>
      <c r="P527" s="37" t="str">
        <f t="shared" si="19"/>
        <v xml:space="preserve"> </v>
      </c>
      <c r="Q527" s="36" t="str">
        <f t="shared" si="20"/>
        <v xml:space="preserve"> </v>
      </c>
      <c r="R527" s="29"/>
    </row>
    <row r="528" spans="1:18" ht="16.5" customHeight="1">
      <c r="A528" s="30"/>
      <c r="B528" s="31"/>
      <c r="C528" s="31"/>
      <c r="D528" s="31"/>
      <c r="E528" s="33"/>
      <c r="F528" s="34"/>
      <c r="G528" s="35"/>
      <c r="H528" s="36" t="str">
        <f t="shared" si="14"/>
        <v/>
      </c>
      <c r="I528" s="34"/>
      <c r="J528" s="35"/>
      <c r="K528" s="36" t="str">
        <f t="shared" si="15"/>
        <v/>
      </c>
      <c r="L528" s="34"/>
      <c r="M528" s="37" t="str">
        <f t="shared" si="16"/>
        <v xml:space="preserve"> </v>
      </c>
      <c r="N528" s="36" t="str">
        <f t="shared" si="17"/>
        <v xml:space="preserve"> </v>
      </c>
      <c r="O528" s="38" t="str">
        <f t="shared" si="18"/>
        <v xml:space="preserve"> </v>
      </c>
      <c r="P528" s="37" t="str">
        <f t="shared" si="19"/>
        <v xml:space="preserve"> </v>
      </c>
      <c r="Q528" s="36" t="str">
        <f t="shared" si="20"/>
        <v xml:space="preserve"> </v>
      </c>
      <c r="R528" s="29"/>
    </row>
    <row r="529" spans="1:18" ht="16.5" customHeight="1">
      <c r="A529" s="30"/>
      <c r="B529" s="31"/>
      <c r="C529" s="31"/>
      <c r="D529" s="31"/>
      <c r="E529" s="33"/>
      <c r="F529" s="34"/>
      <c r="G529" s="35"/>
      <c r="H529" s="36" t="str">
        <f t="shared" si="14"/>
        <v/>
      </c>
      <c r="I529" s="34"/>
      <c r="J529" s="35"/>
      <c r="K529" s="36" t="str">
        <f t="shared" si="15"/>
        <v/>
      </c>
      <c r="L529" s="34"/>
      <c r="M529" s="37" t="str">
        <f t="shared" si="16"/>
        <v xml:space="preserve"> </v>
      </c>
      <c r="N529" s="36" t="str">
        <f t="shared" si="17"/>
        <v xml:space="preserve"> </v>
      </c>
      <c r="O529" s="38" t="str">
        <f t="shared" si="18"/>
        <v xml:space="preserve"> </v>
      </c>
      <c r="P529" s="37" t="str">
        <f t="shared" si="19"/>
        <v xml:space="preserve"> </v>
      </c>
      <c r="Q529" s="36" t="str">
        <f t="shared" si="20"/>
        <v xml:space="preserve"> </v>
      </c>
      <c r="R529" s="29"/>
    </row>
    <row r="530" spans="1:18" ht="16.5" customHeight="1">
      <c r="A530" s="30"/>
      <c r="B530" s="31"/>
      <c r="C530" s="31"/>
      <c r="D530" s="31"/>
      <c r="E530" s="33"/>
      <c r="F530" s="34"/>
      <c r="G530" s="35"/>
      <c r="H530" s="36" t="str">
        <f t="shared" si="14"/>
        <v/>
      </c>
      <c r="I530" s="34"/>
      <c r="J530" s="35"/>
      <c r="K530" s="36" t="str">
        <f t="shared" si="15"/>
        <v/>
      </c>
      <c r="L530" s="34"/>
      <c r="M530" s="37" t="str">
        <f t="shared" si="16"/>
        <v xml:space="preserve"> </v>
      </c>
      <c r="N530" s="36" t="str">
        <f t="shared" si="17"/>
        <v xml:space="preserve"> </v>
      </c>
      <c r="O530" s="38" t="str">
        <f t="shared" si="18"/>
        <v xml:space="preserve"> </v>
      </c>
      <c r="P530" s="37" t="str">
        <f t="shared" si="19"/>
        <v xml:space="preserve"> </v>
      </c>
      <c r="Q530" s="36" t="str">
        <f t="shared" si="20"/>
        <v xml:space="preserve"> </v>
      </c>
      <c r="R530" s="29"/>
    </row>
    <row r="531" spans="1:18" ht="16.5" customHeight="1">
      <c r="A531" s="30"/>
      <c r="B531" s="31"/>
      <c r="C531" s="31"/>
      <c r="D531" s="31"/>
      <c r="E531" s="33"/>
      <c r="F531" s="34"/>
      <c r="G531" s="35"/>
      <c r="H531" s="36" t="str">
        <f t="shared" si="14"/>
        <v/>
      </c>
      <c r="I531" s="34"/>
      <c r="J531" s="35"/>
      <c r="K531" s="36" t="str">
        <f t="shared" si="15"/>
        <v/>
      </c>
      <c r="L531" s="34"/>
      <c r="M531" s="37" t="str">
        <f t="shared" si="16"/>
        <v xml:space="preserve"> </v>
      </c>
      <c r="N531" s="36" t="str">
        <f t="shared" si="17"/>
        <v xml:space="preserve"> </v>
      </c>
      <c r="O531" s="38" t="str">
        <f t="shared" si="18"/>
        <v xml:space="preserve"> </v>
      </c>
      <c r="P531" s="37" t="str">
        <f t="shared" si="19"/>
        <v xml:space="preserve"> </v>
      </c>
      <c r="Q531" s="36" t="str">
        <f t="shared" si="20"/>
        <v xml:space="preserve"> </v>
      </c>
      <c r="R531" s="29"/>
    </row>
    <row r="532" spans="1:18" ht="16.5" customHeight="1">
      <c r="A532" s="30"/>
      <c r="B532" s="31"/>
      <c r="C532" s="31"/>
      <c r="D532" s="31"/>
      <c r="E532" s="33"/>
      <c r="F532" s="34"/>
      <c r="G532" s="35"/>
      <c r="H532" s="36" t="str">
        <f t="shared" si="14"/>
        <v/>
      </c>
      <c r="I532" s="34"/>
      <c r="J532" s="35"/>
      <c r="K532" s="36" t="str">
        <f t="shared" si="15"/>
        <v/>
      </c>
      <c r="L532" s="34"/>
      <c r="M532" s="37" t="str">
        <f t="shared" si="16"/>
        <v xml:space="preserve"> </v>
      </c>
      <c r="N532" s="36" t="str">
        <f t="shared" si="17"/>
        <v xml:space="preserve"> </v>
      </c>
      <c r="O532" s="38" t="str">
        <f t="shared" si="18"/>
        <v xml:space="preserve"> </v>
      </c>
      <c r="P532" s="37" t="str">
        <f t="shared" si="19"/>
        <v xml:space="preserve"> </v>
      </c>
      <c r="Q532" s="36" t="str">
        <f t="shared" si="20"/>
        <v xml:space="preserve"> </v>
      </c>
      <c r="R532" s="29"/>
    </row>
    <row r="533" spans="1:18" ht="16.5" customHeight="1">
      <c r="A533" s="30"/>
      <c r="B533" s="31"/>
      <c r="C533" s="31"/>
      <c r="D533" s="31"/>
      <c r="E533" s="33"/>
      <c r="F533" s="34"/>
      <c r="G533" s="35"/>
      <c r="H533" s="36" t="str">
        <f t="shared" si="14"/>
        <v/>
      </c>
      <c r="I533" s="34"/>
      <c r="J533" s="35"/>
      <c r="K533" s="36" t="str">
        <f t="shared" si="15"/>
        <v/>
      </c>
      <c r="L533" s="34"/>
      <c r="M533" s="37" t="str">
        <f t="shared" si="16"/>
        <v xml:space="preserve"> </v>
      </c>
      <c r="N533" s="36" t="str">
        <f t="shared" si="17"/>
        <v xml:space="preserve"> </v>
      </c>
      <c r="O533" s="38" t="str">
        <f t="shared" si="18"/>
        <v xml:space="preserve"> </v>
      </c>
      <c r="P533" s="37" t="str">
        <f t="shared" si="19"/>
        <v xml:space="preserve"> </v>
      </c>
      <c r="Q533" s="36" t="str">
        <f t="shared" si="20"/>
        <v xml:space="preserve"> </v>
      </c>
      <c r="R533" s="29"/>
    </row>
    <row r="534" spans="1:18" ht="16.5" customHeight="1">
      <c r="A534" s="30"/>
      <c r="B534" s="31"/>
      <c r="C534" s="31"/>
      <c r="D534" s="31"/>
      <c r="E534" s="33"/>
      <c r="F534" s="34"/>
      <c r="G534" s="35"/>
      <c r="H534" s="36" t="str">
        <f t="shared" si="14"/>
        <v/>
      </c>
      <c r="I534" s="34"/>
      <c r="J534" s="35"/>
      <c r="K534" s="36" t="str">
        <f t="shared" si="15"/>
        <v/>
      </c>
      <c r="L534" s="34"/>
      <c r="M534" s="37" t="str">
        <f t="shared" si="16"/>
        <v xml:space="preserve"> </v>
      </c>
      <c r="N534" s="36" t="str">
        <f t="shared" si="17"/>
        <v xml:space="preserve"> </v>
      </c>
      <c r="O534" s="38" t="str">
        <f t="shared" si="18"/>
        <v xml:space="preserve"> </v>
      </c>
      <c r="P534" s="37" t="str">
        <f t="shared" si="19"/>
        <v xml:space="preserve"> </v>
      </c>
      <c r="Q534" s="36" t="str">
        <f t="shared" si="20"/>
        <v xml:space="preserve"> </v>
      </c>
      <c r="R534" s="29"/>
    </row>
    <row r="535" spans="1:18" ht="16.5" customHeight="1">
      <c r="A535" s="30"/>
      <c r="B535" s="31"/>
      <c r="C535" s="31"/>
      <c r="D535" s="31"/>
      <c r="E535" s="33"/>
      <c r="F535" s="34"/>
      <c r="G535" s="35"/>
      <c r="H535" s="36" t="str">
        <f t="shared" si="14"/>
        <v/>
      </c>
      <c r="I535" s="34"/>
      <c r="J535" s="35"/>
      <c r="K535" s="36" t="str">
        <f t="shared" si="15"/>
        <v/>
      </c>
      <c r="L535" s="34"/>
      <c r="M535" s="37" t="str">
        <f t="shared" si="16"/>
        <v xml:space="preserve"> </v>
      </c>
      <c r="N535" s="36" t="str">
        <f t="shared" si="17"/>
        <v xml:space="preserve"> </v>
      </c>
      <c r="O535" s="38" t="str">
        <f t="shared" si="18"/>
        <v xml:space="preserve"> </v>
      </c>
      <c r="P535" s="37" t="str">
        <f t="shared" si="19"/>
        <v xml:space="preserve"> </v>
      </c>
      <c r="Q535" s="36" t="str">
        <f t="shared" si="20"/>
        <v xml:space="preserve"> </v>
      </c>
      <c r="R535" s="29"/>
    </row>
    <row r="536" spans="1:18" ht="16.5" customHeight="1">
      <c r="A536" s="30"/>
      <c r="B536" s="31"/>
      <c r="C536" s="31"/>
      <c r="D536" s="31"/>
      <c r="E536" s="33"/>
      <c r="F536" s="34"/>
      <c r="G536" s="35"/>
      <c r="H536" s="36" t="str">
        <f t="shared" si="14"/>
        <v/>
      </c>
      <c r="I536" s="34"/>
      <c r="J536" s="35"/>
      <c r="K536" s="36" t="str">
        <f t="shared" si="15"/>
        <v/>
      </c>
      <c r="L536" s="34"/>
      <c r="M536" s="37" t="str">
        <f t="shared" si="16"/>
        <v xml:space="preserve"> </v>
      </c>
      <c r="N536" s="36" t="str">
        <f t="shared" si="17"/>
        <v xml:space="preserve"> </v>
      </c>
      <c r="O536" s="38" t="str">
        <f t="shared" si="18"/>
        <v xml:space="preserve"> </v>
      </c>
      <c r="P536" s="37" t="str">
        <f t="shared" si="19"/>
        <v xml:space="preserve"> </v>
      </c>
      <c r="Q536" s="36" t="str">
        <f t="shared" si="20"/>
        <v xml:space="preserve"> </v>
      </c>
      <c r="R536" s="29"/>
    </row>
    <row r="537" spans="1:18" ht="16.5" customHeight="1">
      <c r="A537" s="30"/>
      <c r="B537" s="31"/>
      <c r="C537" s="31"/>
      <c r="D537" s="31"/>
      <c r="E537" s="33"/>
      <c r="F537" s="34"/>
      <c r="G537" s="35"/>
      <c r="H537" s="36" t="str">
        <f t="shared" si="14"/>
        <v/>
      </c>
      <c r="I537" s="34"/>
      <c r="J537" s="35"/>
      <c r="K537" s="36" t="str">
        <f t="shared" si="15"/>
        <v/>
      </c>
      <c r="L537" s="34"/>
      <c r="M537" s="37" t="str">
        <f t="shared" si="16"/>
        <v xml:space="preserve"> </v>
      </c>
      <c r="N537" s="36" t="str">
        <f t="shared" si="17"/>
        <v xml:space="preserve"> </v>
      </c>
      <c r="O537" s="38" t="str">
        <f t="shared" si="18"/>
        <v xml:space="preserve"> </v>
      </c>
      <c r="P537" s="37" t="str">
        <f t="shared" si="19"/>
        <v xml:space="preserve"> </v>
      </c>
      <c r="Q537" s="36" t="str">
        <f t="shared" si="20"/>
        <v xml:space="preserve"> </v>
      </c>
      <c r="R537" s="29"/>
    </row>
    <row r="538" spans="1:18" ht="16.5" customHeight="1">
      <c r="A538" s="30"/>
      <c r="B538" s="31"/>
      <c r="C538" s="31"/>
      <c r="D538" s="31"/>
      <c r="E538" s="33"/>
      <c r="F538" s="34"/>
      <c r="G538" s="35"/>
      <c r="H538" s="36" t="str">
        <f t="shared" si="14"/>
        <v/>
      </c>
      <c r="I538" s="34"/>
      <c r="J538" s="35"/>
      <c r="K538" s="36" t="str">
        <f t="shared" si="15"/>
        <v/>
      </c>
      <c r="L538" s="34"/>
      <c r="M538" s="37" t="str">
        <f t="shared" si="16"/>
        <v xml:space="preserve"> </v>
      </c>
      <c r="N538" s="36" t="str">
        <f t="shared" si="17"/>
        <v xml:space="preserve"> </v>
      </c>
      <c r="O538" s="38" t="str">
        <f t="shared" si="18"/>
        <v xml:space="preserve"> </v>
      </c>
      <c r="P538" s="37" t="str">
        <f t="shared" si="19"/>
        <v xml:space="preserve"> </v>
      </c>
      <c r="Q538" s="36" t="str">
        <f t="shared" si="20"/>
        <v xml:space="preserve"> </v>
      </c>
      <c r="R538" s="29"/>
    </row>
    <row r="539" spans="1:18" ht="16.5" customHeight="1">
      <c r="A539" s="30"/>
      <c r="B539" s="31"/>
      <c r="C539" s="31"/>
      <c r="D539" s="31"/>
      <c r="E539" s="33"/>
      <c r="F539" s="34"/>
      <c r="G539" s="35"/>
      <c r="H539" s="36" t="str">
        <f t="shared" si="14"/>
        <v/>
      </c>
      <c r="I539" s="34"/>
      <c r="J539" s="35"/>
      <c r="K539" s="36" t="str">
        <f t="shared" si="15"/>
        <v/>
      </c>
      <c r="L539" s="34"/>
      <c r="M539" s="37" t="str">
        <f t="shared" si="16"/>
        <v xml:space="preserve"> </v>
      </c>
      <c r="N539" s="36" t="str">
        <f t="shared" si="17"/>
        <v xml:space="preserve"> </v>
      </c>
      <c r="O539" s="38" t="str">
        <f t="shared" si="18"/>
        <v xml:space="preserve"> </v>
      </c>
      <c r="P539" s="37" t="str">
        <f t="shared" si="19"/>
        <v xml:space="preserve"> </v>
      </c>
      <c r="Q539" s="36" t="str">
        <f t="shared" si="20"/>
        <v xml:space="preserve"> </v>
      </c>
      <c r="R539" s="29"/>
    </row>
    <row r="540" spans="1:18" ht="16.5" customHeight="1">
      <c r="A540" s="30"/>
      <c r="B540" s="31"/>
      <c r="C540" s="31"/>
      <c r="D540" s="31"/>
      <c r="E540" s="33"/>
      <c r="F540" s="34"/>
      <c r="G540" s="35"/>
      <c r="H540" s="36" t="str">
        <f t="shared" si="14"/>
        <v/>
      </c>
      <c r="I540" s="34"/>
      <c r="J540" s="35"/>
      <c r="K540" s="36" t="str">
        <f t="shared" si="15"/>
        <v/>
      </c>
      <c r="L540" s="34"/>
      <c r="M540" s="37" t="str">
        <f t="shared" si="16"/>
        <v xml:space="preserve"> </v>
      </c>
      <c r="N540" s="36" t="str">
        <f t="shared" si="17"/>
        <v xml:space="preserve"> </v>
      </c>
      <c r="O540" s="38" t="str">
        <f t="shared" si="18"/>
        <v xml:space="preserve"> </v>
      </c>
      <c r="P540" s="37" t="str">
        <f t="shared" si="19"/>
        <v xml:space="preserve"> </v>
      </c>
      <c r="Q540" s="36" t="str">
        <f t="shared" si="20"/>
        <v xml:space="preserve"> </v>
      </c>
      <c r="R540" s="29"/>
    </row>
    <row r="541" spans="1:18" ht="16.5" customHeight="1">
      <c r="A541" s="30"/>
      <c r="B541" s="31"/>
      <c r="C541" s="31"/>
      <c r="D541" s="31"/>
      <c r="E541" s="33"/>
      <c r="F541" s="34"/>
      <c r="G541" s="35"/>
      <c r="H541" s="36" t="str">
        <f t="shared" si="14"/>
        <v/>
      </c>
      <c r="I541" s="34"/>
      <c r="J541" s="35"/>
      <c r="K541" s="36" t="str">
        <f t="shared" si="15"/>
        <v/>
      </c>
      <c r="L541" s="34"/>
      <c r="M541" s="37" t="str">
        <f t="shared" si="16"/>
        <v xml:space="preserve"> </v>
      </c>
      <c r="N541" s="36" t="str">
        <f t="shared" si="17"/>
        <v xml:space="preserve"> </v>
      </c>
      <c r="O541" s="38" t="str">
        <f t="shared" si="18"/>
        <v xml:space="preserve"> </v>
      </c>
      <c r="P541" s="37" t="str">
        <f t="shared" si="19"/>
        <v xml:space="preserve"> </v>
      </c>
      <c r="Q541" s="36" t="str">
        <f t="shared" si="20"/>
        <v xml:space="preserve"> </v>
      </c>
      <c r="R541" s="29"/>
    </row>
    <row r="542" spans="1:18" ht="16.5" customHeight="1">
      <c r="A542" s="30"/>
      <c r="B542" s="31"/>
      <c r="C542" s="31"/>
      <c r="D542" s="31"/>
      <c r="E542" s="33"/>
      <c r="F542" s="34"/>
      <c r="G542" s="35"/>
      <c r="H542" s="36" t="str">
        <f t="shared" si="14"/>
        <v/>
      </c>
      <c r="I542" s="34"/>
      <c r="J542" s="35"/>
      <c r="K542" s="36" t="str">
        <f t="shared" si="15"/>
        <v/>
      </c>
      <c r="L542" s="34"/>
      <c r="M542" s="37" t="str">
        <f t="shared" si="16"/>
        <v xml:space="preserve"> </v>
      </c>
      <c r="N542" s="36" t="str">
        <f t="shared" si="17"/>
        <v xml:space="preserve"> </v>
      </c>
      <c r="O542" s="38" t="str">
        <f t="shared" si="18"/>
        <v xml:space="preserve"> </v>
      </c>
      <c r="P542" s="37" t="str">
        <f t="shared" si="19"/>
        <v xml:space="preserve"> </v>
      </c>
      <c r="Q542" s="36" t="str">
        <f t="shared" si="20"/>
        <v xml:space="preserve"> </v>
      </c>
      <c r="R542" s="29"/>
    </row>
    <row r="543" spans="1:18" ht="16.5" customHeight="1">
      <c r="A543" s="30"/>
      <c r="B543" s="31"/>
      <c r="C543" s="31"/>
      <c r="D543" s="31"/>
      <c r="E543" s="33"/>
      <c r="F543" s="34"/>
      <c r="G543" s="35"/>
      <c r="H543" s="36" t="str">
        <f t="shared" si="14"/>
        <v/>
      </c>
      <c r="I543" s="34"/>
      <c r="J543" s="35"/>
      <c r="K543" s="36" t="str">
        <f t="shared" si="15"/>
        <v/>
      </c>
      <c r="L543" s="34"/>
      <c r="M543" s="37" t="str">
        <f t="shared" si="16"/>
        <v xml:space="preserve"> </v>
      </c>
      <c r="N543" s="36" t="str">
        <f t="shared" si="17"/>
        <v xml:space="preserve"> </v>
      </c>
      <c r="O543" s="38" t="str">
        <f t="shared" si="18"/>
        <v xml:space="preserve"> </v>
      </c>
      <c r="P543" s="37" t="str">
        <f t="shared" si="19"/>
        <v xml:space="preserve"> </v>
      </c>
      <c r="Q543" s="36" t="str">
        <f t="shared" si="20"/>
        <v xml:space="preserve"> </v>
      </c>
      <c r="R543" s="29"/>
    </row>
    <row r="544" spans="1:18" ht="16.5" customHeight="1">
      <c r="A544" s="30"/>
      <c r="B544" s="31"/>
      <c r="C544" s="31"/>
      <c r="D544" s="31"/>
      <c r="E544" s="33"/>
      <c r="F544" s="34"/>
      <c r="G544" s="35"/>
      <c r="H544" s="36" t="str">
        <f t="shared" si="14"/>
        <v/>
      </c>
      <c r="I544" s="34"/>
      <c r="J544" s="35"/>
      <c r="K544" s="36" t="str">
        <f t="shared" si="15"/>
        <v/>
      </c>
      <c r="L544" s="34"/>
      <c r="M544" s="37" t="str">
        <f t="shared" si="16"/>
        <v xml:space="preserve"> </v>
      </c>
      <c r="N544" s="36" t="str">
        <f t="shared" si="17"/>
        <v xml:space="preserve"> </v>
      </c>
      <c r="O544" s="38" t="str">
        <f t="shared" si="18"/>
        <v xml:space="preserve"> </v>
      </c>
      <c r="P544" s="37" t="str">
        <f t="shared" si="19"/>
        <v xml:space="preserve"> </v>
      </c>
      <c r="Q544" s="36" t="str">
        <f t="shared" si="20"/>
        <v xml:space="preserve"> </v>
      </c>
      <c r="R544" s="29"/>
    </row>
    <row r="545" spans="1:18" ht="16.5" customHeight="1">
      <c r="A545" s="30"/>
      <c r="B545" s="31"/>
      <c r="C545" s="31"/>
      <c r="D545" s="31"/>
      <c r="E545" s="33"/>
      <c r="F545" s="34"/>
      <c r="G545" s="35"/>
      <c r="H545" s="36" t="str">
        <f t="shared" si="14"/>
        <v/>
      </c>
      <c r="I545" s="34"/>
      <c r="J545" s="35"/>
      <c r="K545" s="36" t="str">
        <f t="shared" si="15"/>
        <v/>
      </c>
      <c r="L545" s="34"/>
      <c r="M545" s="37" t="str">
        <f t="shared" si="16"/>
        <v xml:space="preserve"> </v>
      </c>
      <c r="N545" s="36" t="str">
        <f t="shared" si="17"/>
        <v xml:space="preserve"> </v>
      </c>
      <c r="O545" s="38" t="str">
        <f t="shared" si="18"/>
        <v xml:space="preserve"> </v>
      </c>
      <c r="P545" s="37" t="str">
        <f t="shared" si="19"/>
        <v xml:space="preserve"> </v>
      </c>
      <c r="Q545" s="36" t="str">
        <f t="shared" si="20"/>
        <v xml:space="preserve"> </v>
      </c>
      <c r="R545" s="29"/>
    </row>
    <row r="546" spans="1:18" ht="16.5" customHeight="1">
      <c r="A546" s="30"/>
      <c r="B546" s="31"/>
      <c r="C546" s="31"/>
      <c r="D546" s="31"/>
      <c r="E546" s="33"/>
      <c r="F546" s="34"/>
      <c r="G546" s="35"/>
      <c r="H546" s="36" t="str">
        <f t="shared" si="14"/>
        <v/>
      </c>
      <c r="I546" s="34"/>
      <c r="J546" s="35"/>
      <c r="K546" s="36" t="str">
        <f t="shared" si="15"/>
        <v/>
      </c>
      <c r="L546" s="34"/>
      <c r="M546" s="37" t="str">
        <f t="shared" si="16"/>
        <v xml:space="preserve"> </v>
      </c>
      <c r="N546" s="36" t="str">
        <f t="shared" si="17"/>
        <v xml:space="preserve"> </v>
      </c>
      <c r="O546" s="38" t="str">
        <f t="shared" si="18"/>
        <v xml:space="preserve"> </v>
      </c>
      <c r="P546" s="37" t="str">
        <f t="shared" si="19"/>
        <v xml:space="preserve"> </v>
      </c>
      <c r="Q546" s="36" t="str">
        <f t="shared" si="20"/>
        <v xml:space="preserve"> </v>
      </c>
      <c r="R546" s="29"/>
    </row>
    <row r="547" spans="1:18" ht="16.5" customHeight="1">
      <c r="A547" s="30"/>
      <c r="B547" s="31"/>
      <c r="C547" s="31"/>
      <c r="D547" s="31"/>
      <c r="E547" s="33"/>
      <c r="F547" s="34"/>
      <c r="G547" s="35"/>
      <c r="H547" s="36" t="str">
        <f t="shared" si="14"/>
        <v/>
      </c>
      <c r="I547" s="34"/>
      <c r="J547" s="35"/>
      <c r="K547" s="36" t="str">
        <f t="shared" si="15"/>
        <v/>
      </c>
      <c r="L547" s="34"/>
      <c r="M547" s="37" t="str">
        <f t="shared" si="16"/>
        <v xml:space="preserve"> </v>
      </c>
      <c r="N547" s="36" t="str">
        <f t="shared" si="17"/>
        <v xml:space="preserve"> </v>
      </c>
      <c r="O547" s="38" t="str">
        <f t="shared" si="18"/>
        <v xml:space="preserve"> </v>
      </c>
      <c r="P547" s="37" t="str">
        <f t="shared" si="19"/>
        <v xml:space="preserve"> </v>
      </c>
      <c r="Q547" s="36" t="str">
        <f t="shared" si="20"/>
        <v xml:space="preserve"> </v>
      </c>
      <c r="R547" s="29"/>
    </row>
    <row r="548" spans="1:18" ht="16.5" customHeight="1">
      <c r="A548" s="30"/>
      <c r="B548" s="31"/>
      <c r="C548" s="31"/>
      <c r="D548" s="31"/>
      <c r="E548" s="33"/>
      <c r="F548" s="34"/>
      <c r="G548" s="35"/>
      <c r="H548" s="36" t="str">
        <f t="shared" si="14"/>
        <v/>
      </c>
      <c r="I548" s="34"/>
      <c r="J548" s="35"/>
      <c r="K548" s="36" t="str">
        <f t="shared" si="15"/>
        <v/>
      </c>
      <c r="L548" s="34"/>
      <c r="M548" s="37" t="str">
        <f t="shared" si="16"/>
        <v xml:space="preserve"> </v>
      </c>
      <c r="N548" s="36" t="str">
        <f t="shared" si="17"/>
        <v xml:space="preserve"> </v>
      </c>
      <c r="O548" s="38" t="str">
        <f t="shared" si="18"/>
        <v xml:space="preserve"> </v>
      </c>
      <c r="P548" s="37" t="str">
        <f t="shared" si="19"/>
        <v xml:space="preserve"> </v>
      </c>
      <c r="Q548" s="36" t="str">
        <f t="shared" si="20"/>
        <v xml:space="preserve"> </v>
      </c>
      <c r="R548" s="29"/>
    </row>
    <row r="549" spans="1:18" ht="16.5" customHeight="1">
      <c r="A549" s="30"/>
      <c r="B549" s="31"/>
      <c r="C549" s="31"/>
      <c r="D549" s="31"/>
      <c r="E549" s="33"/>
      <c r="F549" s="34"/>
      <c r="G549" s="35"/>
      <c r="H549" s="36" t="str">
        <f t="shared" si="14"/>
        <v/>
      </c>
      <c r="I549" s="34"/>
      <c r="J549" s="35"/>
      <c r="K549" s="36" t="str">
        <f t="shared" si="15"/>
        <v/>
      </c>
      <c r="L549" s="34"/>
      <c r="M549" s="37" t="str">
        <f t="shared" si="16"/>
        <v xml:space="preserve"> </v>
      </c>
      <c r="N549" s="36" t="str">
        <f t="shared" si="17"/>
        <v xml:space="preserve"> </v>
      </c>
      <c r="O549" s="38" t="str">
        <f t="shared" si="18"/>
        <v xml:space="preserve"> </v>
      </c>
      <c r="P549" s="37" t="str">
        <f t="shared" si="19"/>
        <v xml:space="preserve"> </v>
      </c>
      <c r="Q549" s="36" t="str">
        <f t="shared" si="20"/>
        <v xml:space="preserve"> </v>
      </c>
      <c r="R549" s="29"/>
    </row>
    <row r="550" spans="1:18" ht="16.5" customHeight="1">
      <c r="A550" s="30"/>
      <c r="B550" s="31"/>
      <c r="C550" s="31"/>
      <c r="D550" s="31"/>
      <c r="E550" s="33"/>
      <c r="F550" s="34"/>
      <c r="G550" s="35"/>
      <c r="H550" s="36" t="str">
        <f t="shared" si="14"/>
        <v/>
      </c>
      <c r="I550" s="34"/>
      <c r="J550" s="35"/>
      <c r="K550" s="36" t="str">
        <f t="shared" si="15"/>
        <v/>
      </c>
      <c r="L550" s="34"/>
      <c r="M550" s="37" t="str">
        <f t="shared" si="16"/>
        <v xml:space="preserve"> </v>
      </c>
      <c r="N550" s="36" t="str">
        <f t="shared" si="17"/>
        <v xml:space="preserve"> </v>
      </c>
      <c r="O550" s="38" t="str">
        <f t="shared" si="18"/>
        <v xml:space="preserve"> </v>
      </c>
      <c r="P550" s="37" t="str">
        <f t="shared" si="19"/>
        <v xml:space="preserve"> </v>
      </c>
      <c r="Q550" s="36" t="str">
        <f t="shared" si="20"/>
        <v xml:space="preserve"> </v>
      </c>
      <c r="R550" s="29"/>
    </row>
    <row r="551" spans="1:18" ht="16.5" customHeight="1">
      <c r="A551" s="30"/>
      <c r="B551" s="31"/>
      <c r="C551" s="31"/>
      <c r="D551" s="31"/>
      <c r="E551" s="33"/>
      <c r="F551" s="34"/>
      <c r="G551" s="35"/>
      <c r="H551" s="36" t="str">
        <f t="shared" si="14"/>
        <v/>
      </c>
      <c r="I551" s="34"/>
      <c r="J551" s="35"/>
      <c r="K551" s="36" t="str">
        <f t="shared" si="15"/>
        <v/>
      </c>
      <c r="L551" s="34"/>
      <c r="M551" s="37" t="str">
        <f t="shared" si="16"/>
        <v xml:space="preserve"> </v>
      </c>
      <c r="N551" s="36" t="str">
        <f t="shared" si="17"/>
        <v xml:space="preserve"> </v>
      </c>
      <c r="O551" s="38" t="str">
        <f t="shared" si="18"/>
        <v xml:space="preserve"> </v>
      </c>
      <c r="P551" s="37" t="str">
        <f t="shared" si="19"/>
        <v xml:space="preserve"> </v>
      </c>
      <c r="Q551" s="36" t="str">
        <f t="shared" si="20"/>
        <v xml:space="preserve"> </v>
      </c>
      <c r="R551" s="29"/>
    </row>
    <row r="552" spans="1:18" ht="16.5" customHeight="1">
      <c r="A552" s="30"/>
      <c r="B552" s="31"/>
      <c r="C552" s="31"/>
      <c r="D552" s="31"/>
      <c r="E552" s="33"/>
      <c r="F552" s="34"/>
      <c r="G552" s="35"/>
      <c r="H552" s="36" t="str">
        <f t="shared" si="14"/>
        <v/>
      </c>
      <c r="I552" s="34"/>
      <c r="J552" s="35"/>
      <c r="K552" s="36" t="str">
        <f t="shared" si="15"/>
        <v/>
      </c>
      <c r="L552" s="34"/>
      <c r="M552" s="37" t="str">
        <f t="shared" si="16"/>
        <v xml:space="preserve"> </v>
      </c>
      <c r="N552" s="36" t="str">
        <f t="shared" si="17"/>
        <v xml:space="preserve"> </v>
      </c>
      <c r="O552" s="38" t="str">
        <f t="shared" si="18"/>
        <v xml:space="preserve"> </v>
      </c>
      <c r="P552" s="37" t="str">
        <f t="shared" si="19"/>
        <v xml:space="preserve"> </v>
      </c>
      <c r="Q552" s="36" t="str">
        <f t="shared" si="20"/>
        <v xml:space="preserve"> </v>
      </c>
      <c r="R552" s="29"/>
    </row>
    <row r="553" spans="1:18" ht="16.5" customHeight="1">
      <c r="A553" s="30"/>
      <c r="B553" s="31"/>
      <c r="C553" s="31"/>
      <c r="D553" s="31"/>
      <c r="E553" s="33"/>
      <c r="F553" s="34"/>
      <c r="G553" s="35"/>
      <c r="H553" s="36" t="str">
        <f t="shared" si="14"/>
        <v/>
      </c>
      <c r="I553" s="34"/>
      <c r="J553" s="35"/>
      <c r="K553" s="36" t="str">
        <f t="shared" si="15"/>
        <v/>
      </c>
      <c r="L553" s="34"/>
      <c r="M553" s="37" t="str">
        <f t="shared" si="16"/>
        <v xml:space="preserve"> </v>
      </c>
      <c r="N553" s="36" t="str">
        <f t="shared" si="17"/>
        <v xml:space="preserve"> </v>
      </c>
      <c r="O553" s="38" t="str">
        <f t="shared" si="18"/>
        <v xml:space="preserve"> </v>
      </c>
      <c r="P553" s="37" t="str">
        <f t="shared" si="19"/>
        <v xml:space="preserve"> </v>
      </c>
      <c r="Q553" s="36" t="str">
        <f t="shared" si="20"/>
        <v xml:space="preserve"> </v>
      </c>
      <c r="R553" s="29"/>
    </row>
    <row r="554" spans="1:18" ht="16.5" customHeight="1">
      <c r="A554" s="30"/>
      <c r="B554" s="31"/>
      <c r="C554" s="31"/>
      <c r="D554" s="31"/>
      <c r="E554" s="33"/>
      <c r="F554" s="34"/>
      <c r="G554" s="35"/>
      <c r="H554" s="36" t="str">
        <f t="shared" si="14"/>
        <v/>
      </c>
      <c r="I554" s="34"/>
      <c r="J554" s="35"/>
      <c r="K554" s="36" t="str">
        <f t="shared" si="15"/>
        <v/>
      </c>
      <c r="L554" s="34"/>
      <c r="M554" s="37" t="str">
        <f t="shared" si="16"/>
        <v xml:space="preserve"> </v>
      </c>
      <c r="N554" s="36" t="str">
        <f t="shared" si="17"/>
        <v xml:space="preserve"> </v>
      </c>
      <c r="O554" s="38" t="str">
        <f t="shared" si="18"/>
        <v xml:space="preserve"> </v>
      </c>
      <c r="P554" s="37" t="str">
        <f t="shared" si="19"/>
        <v xml:space="preserve"> </v>
      </c>
      <c r="Q554" s="36" t="str">
        <f t="shared" si="20"/>
        <v xml:space="preserve"> </v>
      </c>
      <c r="R554" s="29"/>
    </row>
    <row r="555" spans="1:18" ht="16.5" customHeight="1">
      <c r="A555" s="30"/>
      <c r="B555" s="31"/>
      <c r="C555" s="31"/>
      <c r="D555" s="31"/>
      <c r="E555" s="33"/>
      <c r="F555" s="34"/>
      <c r="G555" s="35"/>
      <c r="H555" s="36" t="str">
        <f t="shared" si="14"/>
        <v/>
      </c>
      <c r="I555" s="34"/>
      <c r="J555" s="35"/>
      <c r="K555" s="36" t="str">
        <f t="shared" si="15"/>
        <v/>
      </c>
      <c r="L555" s="34"/>
      <c r="M555" s="37" t="str">
        <f t="shared" si="16"/>
        <v xml:space="preserve"> </v>
      </c>
      <c r="N555" s="36" t="str">
        <f t="shared" si="17"/>
        <v xml:space="preserve"> </v>
      </c>
      <c r="O555" s="38" t="str">
        <f t="shared" si="18"/>
        <v xml:space="preserve"> </v>
      </c>
      <c r="P555" s="37" t="str">
        <f t="shared" si="19"/>
        <v xml:space="preserve"> </v>
      </c>
      <c r="Q555" s="36" t="str">
        <f t="shared" si="20"/>
        <v xml:space="preserve"> </v>
      </c>
      <c r="R555" s="29"/>
    </row>
    <row r="556" spans="1:18" ht="16.5" customHeight="1">
      <c r="A556" s="30"/>
      <c r="B556" s="31"/>
      <c r="C556" s="31"/>
      <c r="D556" s="31"/>
      <c r="E556" s="33"/>
      <c r="F556" s="34"/>
      <c r="G556" s="35"/>
      <c r="H556" s="36" t="str">
        <f t="shared" si="14"/>
        <v/>
      </c>
      <c r="I556" s="34"/>
      <c r="J556" s="35"/>
      <c r="K556" s="36" t="str">
        <f t="shared" si="15"/>
        <v/>
      </c>
      <c r="L556" s="34"/>
      <c r="M556" s="37" t="str">
        <f t="shared" si="16"/>
        <v xml:space="preserve"> </v>
      </c>
      <c r="N556" s="36" t="str">
        <f t="shared" si="17"/>
        <v xml:space="preserve"> </v>
      </c>
      <c r="O556" s="38" t="str">
        <f t="shared" si="18"/>
        <v xml:space="preserve"> </v>
      </c>
      <c r="P556" s="37" t="str">
        <f t="shared" si="19"/>
        <v xml:space="preserve"> </v>
      </c>
      <c r="Q556" s="36" t="str">
        <f t="shared" si="20"/>
        <v xml:space="preserve"> </v>
      </c>
      <c r="R556" s="29"/>
    </row>
    <row r="557" spans="1:18" ht="16.5" customHeight="1">
      <c r="A557" s="30"/>
      <c r="B557" s="31"/>
      <c r="C557" s="31"/>
      <c r="D557" s="31"/>
      <c r="E557" s="33"/>
      <c r="F557" s="34"/>
      <c r="G557" s="35"/>
      <c r="H557" s="36" t="str">
        <f t="shared" si="14"/>
        <v/>
      </c>
      <c r="I557" s="34"/>
      <c r="J557" s="35"/>
      <c r="K557" s="36" t="str">
        <f t="shared" si="15"/>
        <v/>
      </c>
      <c r="L557" s="34"/>
      <c r="M557" s="37" t="str">
        <f t="shared" si="16"/>
        <v xml:space="preserve"> </v>
      </c>
      <c r="N557" s="36" t="str">
        <f t="shared" si="17"/>
        <v xml:space="preserve"> </v>
      </c>
      <c r="O557" s="38" t="str">
        <f t="shared" si="18"/>
        <v xml:space="preserve"> </v>
      </c>
      <c r="P557" s="37" t="str">
        <f t="shared" si="19"/>
        <v xml:space="preserve"> </v>
      </c>
      <c r="Q557" s="36" t="str">
        <f t="shared" si="20"/>
        <v xml:space="preserve"> </v>
      </c>
      <c r="R557" s="29"/>
    </row>
    <row r="558" spans="1:18" ht="16.5" customHeight="1">
      <c r="A558" s="30"/>
      <c r="B558" s="31"/>
      <c r="C558" s="31"/>
      <c r="D558" s="31"/>
      <c r="E558" s="33"/>
      <c r="F558" s="34"/>
      <c r="G558" s="35"/>
      <c r="H558" s="36" t="str">
        <f t="shared" si="14"/>
        <v/>
      </c>
      <c r="I558" s="34"/>
      <c r="J558" s="35"/>
      <c r="K558" s="36" t="str">
        <f t="shared" si="15"/>
        <v/>
      </c>
      <c r="L558" s="34"/>
      <c r="M558" s="37" t="str">
        <f t="shared" si="16"/>
        <v xml:space="preserve"> </v>
      </c>
      <c r="N558" s="36" t="str">
        <f t="shared" si="17"/>
        <v xml:space="preserve"> </v>
      </c>
      <c r="O558" s="38" t="str">
        <f t="shared" si="18"/>
        <v xml:space="preserve"> </v>
      </c>
      <c r="P558" s="37" t="str">
        <f t="shared" si="19"/>
        <v xml:space="preserve"> </v>
      </c>
      <c r="Q558" s="36" t="str">
        <f t="shared" si="20"/>
        <v xml:space="preserve"> </v>
      </c>
      <c r="R558" s="29"/>
    </row>
    <row r="559" spans="1:18" ht="16.5" customHeight="1">
      <c r="A559" s="30"/>
      <c r="B559" s="31"/>
      <c r="C559" s="31"/>
      <c r="D559" s="31"/>
      <c r="E559" s="33"/>
      <c r="F559" s="34"/>
      <c r="G559" s="35"/>
      <c r="H559" s="36" t="str">
        <f t="shared" si="14"/>
        <v/>
      </c>
      <c r="I559" s="34"/>
      <c r="J559" s="35"/>
      <c r="K559" s="36" t="str">
        <f t="shared" si="15"/>
        <v/>
      </c>
      <c r="L559" s="34"/>
      <c r="M559" s="37" t="str">
        <f t="shared" si="16"/>
        <v xml:space="preserve"> </v>
      </c>
      <c r="N559" s="36" t="str">
        <f t="shared" si="17"/>
        <v xml:space="preserve"> </v>
      </c>
      <c r="O559" s="38" t="str">
        <f t="shared" si="18"/>
        <v xml:space="preserve"> </v>
      </c>
      <c r="P559" s="37" t="str">
        <f t="shared" si="19"/>
        <v xml:space="preserve"> </v>
      </c>
      <c r="Q559" s="36" t="str">
        <f t="shared" si="20"/>
        <v xml:space="preserve"> </v>
      </c>
      <c r="R559" s="29"/>
    </row>
    <row r="560" spans="1:18" ht="16.5" customHeight="1">
      <c r="A560" s="30"/>
      <c r="B560" s="31"/>
      <c r="C560" s="31"/>
      <c r="D560" s="31"/>
      <c r="E560" s="33"/>
      <c r="F560" s="34"/>
      <c r="G560" s="35"/>
      <c r="H560" s="36" t="str">
        <f t="shared" si="14"/>
        <v/>
      </c>
      <c r="I560" s="34"/>
      <c r="J560" s="35"/>
      <c r="K560" s="36" t="str">
        <f t="shared" si="15"/>
        <v/>
      </c>
      <c r="L560" s="34"/>
      <c r="M560" s="37" t="str">
        <f t="shared" si="16"/>
        <v xml:space="preserve"> </v>
      </c>
      <c r="N560" s="36" t="str">
        <f t="shared" si="17"/>
        <v xml:space="preserve"> </v>
      </c>
      <c r="O560" s="38" t="str">
        <f t="shared" si="18"/>
        <v xml:space="preserve"> </v>
      </c>
      <c r="P560" s="37" t="str">
        <f t="shared" si="19"/>
        <v xml:space="preserve"> </v>
      </c>
      <c r="Q560" s="36" t="str">
        <f t="shared" si="20"/>
        <v xml:space="preserve"> </v>
      </c>
      <c r="R560" s="29"/>
    </row>
    <row r="561" spans="1:18" ht="16.5" customHeight="1">
      <c r="A561" s="30"/>
      <c r="B561" s="31"/>
      <c r="C561" s="31"/>
      <c r="D561" s="31"/>
      <c r="E561" s="33"/>
      <c r="F561" s="34"/>
      <c r="G561" s="35"/>
      <c r="H561" s="36" t="str">
        <f t="shared" si="14"/>
        <v/>
      </c>
      <c r="I561" s="34"/>
      <c r="J561" s="35"/>
      <c r="K561" s="36" t="str">
        <f t="shared" si="15"/>
        <v/>
      </c>
      <c r="L561" s="34"/>
      <c r="M561" s="37" t="str">
        <f t="shared" si="16"/>
        <v xml:space="preserve"> </v>
      </c>
      <c r="N561" s="36" t="str">
        <f t="shared" si="17"/>
        <v xml:space="preserve"> </v>
      </c>
      <c r="O561" s="38" t="str">
        <f t="shared" si="18"/>
        <v xml:space="preserve"> </v>
      </c>
      <c r="P561" s="37" t="str">
        <f t="shared" si="19"/>
        <v xml:space="preserve"> </v>
      </c>
      <c r="Q561" s="36" t="str">
        <f t="shared" si="20"/>
        <v xml:space="preserve"> </v>
      </c>
      <c r="R561" s="29"/>
    </row>
    <row r="562" spans="1:18" ht="16.5" customHeight="1">
      <c r="A562" s="30"/>
      <c r="B562" s="31"/>
      <c r="C562" s="31"/>
      <c r="D562" s="31"/>
      <c r="E562" s="33"/>
      <c r="F562" s="34"/>
      <c r="G562" s="35"/>
      <c r="H562" s="36" t="str">
        <f t="shared" si="14"/>
        <v/>
      </c>
      <c r="I562" s="34"/>
      <c r="J562" s="35"/>
      <c r="K562" s="36" t="str">
        <f t="shared" si="15"/>
        <v/>
      </c>
      <c r="L562" s="34"/>
      <c r="M562" s="37" t="str">
        <f t="shared" si="16"/>
        <v xml:space="preserve"> </v>
      </c>
      <c r="N562" s="36" t="str">
        <f t="shared" si="17"/>
        <v xml:space="preserve"> </v>
      </c>
      <c r="O562" s="38" t="str">
        <f t="shared" si="18"/>
        <v xml:space="preserve"> </v>
      </c>
      <c r="P562" s="37" t="str">
        <f t="shared" si="19"/>
        <v xml:space="preserve"> </v>
      </c>
      <c r="Q562" s="36" t="str">
        <f t="shared" si="20"/>
        <v xml:space="preserve"> </v>
      </c>
      <c r="R562" s="29"/>
    </row>
    <row r="563" spans="1:18" ht="16.5" customHeight="1">
      <c r="A563" s="30"/>
      <c r="B563" s="31"/>
      <c r="C563" s="31"/>
      <c r="D563" s="31"/>
      <c r="E563" s="33"/>
      <c r="F563" s="34"/>
      <c r="G563" s="35"/>
      <c r="H563" s="36" t="str">
        <f t="shared" si="14"/>
        <v/>
      </c>
      <c r="I563" s="34"/>
      <c r="J563" s="35"/>
      <c r="K563" s="36" t="str">
        <f t="shared" si="15"/>
        <v/>
      </c>
      <c r="L563" s="34"/>
      <c r="M563" s="37" t="str">
        <f t="shared" si="16"/>
        <v xml:space="preserve"> </v>
      </c>
      <c r="N563" s="36" t="str">
        <f t="shared" si="17"/>
        <v xml:space="preserve"> </v>
      </c>
      <c r="O563" s="38" t="str">
        <f t="shared" si="18"/>
        <v xml:space="preserve"> </v>
      </c>
      <c r="P563" s="37" t="str">
        <f t="shared" si="19"/>
        <v xml:space="preserve"> </v>
      </c>
      <c r="Q563" s="36" t="str">
        <f t="shared" si="20"/>
        <v xml:space="preserve"> </v>
      </c>
      <c r="R563" s="29"/>
    </row>
    <row r="564" spans="1:18" ht="16.5" customHeight="1">
      <c r="A564" s="30"/>
      <c r="B564" s="31"/>
      <c r="C564" s="31"/>
      <c r="D564" s="31"/>
      <c r="E564" s="33"/>
      <c r="F564" s="34"/>
      <c r="G564" s="35"/>
      <c r="H564" s="36" t="str">
        <f t="shared" si="14"/>
        <v/>
      </c>
      <c r="I564" s="34"/>
      <c r="J564" s="35"/>
      <c r="K564" s="36" t="str">
        <f t="shared" si="15"/>
        <v/>
      </c>
      <c r="L564" s="34"/>
      <c r="M564" s="37" t="str">
        <f t="shared" si="16"/>
        <v xml:space="preserve"> </v>
      </c>
      <c r="N564" s="36" t="str">
        <f t="shared" si="17"/>
        <v xml:space="preserve"> </v>
      </c>
      <c r="O564" s="38" t="str">
        <f t="shared" si="18"/>
        <v xml:space="preserve"> </v>
      </c>
      <c r="P564" s="37" t="str">
        <f t="shared" si="19"/>
        <v xml:space="preserve"> </v>
      </c>
      <c r="Q564" s="36" t="str">
        <f t="shared" si="20"/>
        <v xml:space="preserve"> </v>
      </c>
      <c r="R564" s="29"/>
    </row>
    <row r="565" spans="1:18" ht="16.5" customHeight="1">
      <c r="A565" s="30"/>
      <c r="B565" s="31"/>
      <c r="C565" s="31"/>
      <c r="D565" s="31"/>
      <c r="E565" s="33"/>
      <c r="F565" s="34"/>
      <c r="G565" s="35"/>
      <c r="H565" s="36" t="str">
        <f t="shared" si="14"/>
        <v/>
      </c>
      <c r="I565" s="34"/>
      <c r="J565" s="35"/>
      <c r="K565" s="36" t="str">
        <f t="shared" si="15"/>
        <v/>
      </c>
      <c r="L565" s="34"/>
      <c r="M565" s="37" t="str">
        <f t="shared" si="16"/>
        <v xml:space="preserve"> </v>
      </c>
      <c r="N565" s="36" t="str">
        <f t="shared" si="17"/>
        <v xml:space="preserve"> </v>
      </c>
      <c r="O565" s="38" t="str">
        <f t="shared" si="18"/>
        <v xml:space="preserve"> </v>
      </c>
      <c r="P565" s="37" t="str">
        <f t="shared" si="19"/>
        <v xml:space="preserve"> </v>
      </c>
      <c r="Q565" s="36" t="str">
        <f t="shared" si="20"/>
        <v xml:space="preserve"> </v>
      </c>
      <c r="R565" s="29"/>
    </row>
    <row r="566" spans="1:18" ht="16.5" customHeight="1">
      <c r="A566" s="30"/>
      <c r="B566" s="31"/>
      <c r="C566" s="31"/>
      <c r="D566" s="31"/>
      <c r="E566" s="33"/>
      <c r="F566" s="34"/>
      <c r="G566" s="35"/>
      <c r="H566" s="36" t="str">
        <f t="shared" si="14"/>
        <v/>
      </c>
      <c r="I566" s="34"/>
      <c r="J566" s="35"/>
      <c r="K566" s="36" t="str">
        <f t="shared" si="15"/>
        <v/>
      </c>
      <c r="L566" s="34"/>
      <c r="M566" s="37" t="str">
        <f t="shared" si="16"/>
        <v xml:space="preserve"> </v>
      </c>
      <c r="N566" s="36" t="str">
        <f t="shared" si="17"/>
        <v xml:space="preserve"> </v>
      </c>
      <c r="O566" s="38" t="str">
        <f t="shared" si="18"/>
        <v xml:space="preserve"> </v>
      </c>
      <c r="P566" s="37" t="str">
        <f t="shared" si="19"/>
        <v xml:space="preserve"> </v>
      </c>
      <c r="Q566" s="36" t="str">
        <f t="shared" si="20"/>
        <v xml:space="preserve"> </v>
      </c>
      <c r="R566" s="29"/>
    </row>
    <row r="567" spans="1:18" ht="16.5" customHeight="1">
      <c r="A567" s="30"/>
      <c r="B567" s="31"/>
      <c r="C567" s="31"/>
      <c r="D567" s="31"/>
      <c r="E567" s="33"/>
      <c r="F567" s="34"/>
      <c r="G567" s="35"/>
      <c r="H567" s="36" t="str">
        <f t="shared" si="14"/>
        <v/>
      </c>
      <c r="I567" s="34"/>
      <c r="J567" s="35"/>
      <c r="K567" s="36" t="str">
        <f t="shared" si="15"/>
        <v/>
      </c>
      <c r="L567" s="34"/>
      <c r="M567" s="37" t="str">
        <f t="shared" si="16"/>
        <v xml:space="preserve"> </v>
      </c>
      <c r="N567" s="36" t="str">
        <f t="shared" si="17"/>
        <v xml:space="preserve"> </v>
      </c>
      <c r="O567" s="38" t="str">
        <f t="shared" si="18"/>
        <v xml:space="preserve"> </v>
      </c>
      <c r="P567" s="37" t="str">
        <f t="shared" si="19"/>
        <v xml:space="preserve"> </v>
      </c>
      <c r="Q567" s="36" t="str">
        <f t="shared" si="20"/>
        <v xml:space="preserve"> </v>
      </c>
      <c r="R567" s="29"/>
    </row>
    <row r="568" spans="1:18" ht="16.5" customHeight="1">
      <c r="A568" s="30"/>
      <c r="B568" s="31"/>
      <c r="C568" s="31"/>
      <c r="D568" s="31"/>
      <c r="E568" s="33"/>
      <c r="F568" s="34"/>
      <c r="G568" s="35"/>
      <c r="H568" s="36" t="str">
        <f t="shared" si="14"/>
        <v/>
      </c>
      <c r="I568" s="34"/>
      <c r="J568" s="35"/>
      <c r="K568" s="36" t="str">
        <f t="shared" si="15"/>
        <v/>
      </c>
      <c r="L568" s="34"/>
      <c r="M568" s="37" t="str">
        <f t="shared" si="16"/>
        <v xml:space="preserve"> </v>
      </c>
      <c r="N568" s="36" t="str">
        <f t="shared" si="17"/>
        <v xml:space="preserve"> </v>
      </c>
      <c r="O568" s="38" t="str">
        <f t="shared" si="18"/>
        <v xml:space="preserve"> </v>
      </c>
      <c r="P568" s="37" t="str">
        <f t="shared" si="19"/>
        <v xml:space="preserve"> </v>
      </c>
      <c r="Q568" s="36" t="str">
        <f t="shared" si="20"/>
        <v xml:space="preserve"> </v>
      </c>
      <c r="R568" s="29"/>
    </row>
    <row r="569" spans="1:18" ht="16.5" customHeight="1">
      <c r="A569" s="30"/>
      <c r="B569" s="31"/>
      <c r="C569" s="31"/>
      <c r="D569" s="31"/>
      <c r="E569" s="33"/>
      <c r="F569" s="34"/>
      <c r="G569" s="35"/>
      <c r="H569" s="36" t="str">
        <f t="shared" si="14"/>
        <v/>
      </c>
      <c r="I569" s="34"/>
      <c r="J569" s="35"/>
      <c r="K569" s="36" t="str">
        <f t="shared" si="15"/>
        <v/>
      </c>
      <c r="L569" s="34"/>
      <c r="M569" s="37" t="str">
        <f t="shared" si="16"/>
        <v xml:space="preserve"> </v>
      </c>
      <c r="N569" s="36" t="str">
        <f t="shared" si="17"/>
        <v xml:space="preserve"> </v>
      </c>
      <c r="O569" s="38" t="str">
        <f t="shared" si="18"/>
        <v xml:space="preserve"> </v>
      </c>
      <c r="P569" s="37" t="str">
        <f t="shared" si="19"/>
        <v xml:space="preserve"> </v>
      </c>
      <c r="Q569" s="36" t="str">
        <f t="shared" si="20"/>
        <v xml:space="preserve"> </v>
      </c>
      <c r="R569" s="29"/>
    </row>
    <row r="570" spans="1:18" ht="16.5" customHeight="1">
      <c r="A570" s="30"/>
      <c r="B570" s="31"/>
      <c r="C570" s="31"/>
      <c r="D570" s="31"/>
      <c r="E570" s="33"/>
      <c r="F570" s="34"/>
      <c r="G570" s="35"/>
      <c r="H570" s="36" t="str">
        <f t="shared" si="14"/>
        <v/>
      </c>
      <c r="I570" s="34"/>
      <c r="J570" s="35"/>
      <c r="K570" s="36" t="str">
        <f t="shared" si="15"/>
        <v/>
      </c>
      <c r="L570" s="34"/>
      <c r="M570" s="37" t="str">
        <f t="shared" si="16"/>
        <v xml:space="preserve"> </v>
      </c>
      <c r="N570" s="36" t="str">
        <f t="shared" si="17"/>
        <v xml:space="preserve"> </v>
      </c>
      <c r="O570" s="38" t="str">
        <f t="shared" si="18"/>
        <v xml:space="preserve"> </v>
      </c>
      <c r="P570" s="37" t="str">
        <f t="shared" si="19"/>
        <v xml:space="preserve"> </v>
      </c>
      <c r="Q570" s="36" t="str">
        <f t="shared" si="20"/>
        <v xml:space="preserve"> </v>
      </c>
      <c r="R570" s="29"/>
    </row>
    <row r="571" spans="1:18" ht="16.5" customHeight="1">
      <c r="A571" s="30"/>
      <c r="B571" s="31"/>
      <c r="C571" s="31"/>
      <c r="D571" s="31"/>
      <c r="E571" s="33"/>
      <c r="F571" s="34"/>
      <c r="G571" s="35"/>
      <c r="H571" s="36" t="str">
        <f t="shared" si="14"/>
        <v/>
      </c>
      <c r="I571" s="34"/>
      <c r="J571" s="35"/>
      <c r="K571" s="36" t="str">
        <f t="shared" si="15"/>
        <v/>
      </c>
      <c r="L571" s="34"/>
      <c r="M571" s="37" t="str">
        <f t="shared" si="16"/>
        <v xml:space="preserve"> </v>
      </c>
      <c r="N571" s="36" t="str">
        <f t="shared" si="17"/>
        <v xml:space="preserve"> </v>
      </c>
      <c r="O571" s="38" t="str">
        <f t="shared" si="18"/>
        <v xml:space="preserve"> </v>
      </c>
      <c r="P571" s="37" t="str">
        <f t="shared" si="19"/>
        <v xml:space="preserve"> </v>
      </c>
      <c r="Q571" s="36" t="str">
        <f t="shared" si="20"/>
        <v xml:space="preserve"> </v>
      </c>
      <c r="R571" s="29"/>
    </row>
    <row r="572" spans="1:18" ht="16.5" customHeight="1">
      <c r="A572" s="30"/>
      <c r="B572" s="31"/>
      <c r="C572" s="31"/>
      <c r="D572" s="31"/>
      <c r="E572" s="33"/>
      <c r="F572" s="34"/>
      <c r="G572" s="35"/>
      <c r="H572" s="36" t="str">
        <f t="shared" si="14"/>
        <v/>
      </c>
      <c r="I572" s="34"/>
      <c r="J572" s="35"/>
      <c r="K572" s="36" t="str">
        <f t="shared" si="15"/>
        <v/>
      </c>
      <c r="L572" s="34"/>
      <c r="M572" s="37" t="str">
        <f t="shared" si="16"/>
        <v xml:space="preserve"> </v>
      </c>
      <c r="N572" s="36" t="str">
        <f t="shared" si="17"/>
        <v xml:space="preserve"> </v>
      </c>
      <c r="O572" s="38" t="str">
        <f t="shared" si="18"/>
        <v xml:space="preserve"> </v>
      </c>
      <c r="P572" s="37" t="str">
        <f t="shared" si="19"/>
        <v xml:space="preserve"> </v>
      </c>
      <c r="Q572" s="36" t="str">
        <f t="shared" si="20"/>
        <v xml:space="preserve"> </v>
      </c>
      <c r="R572" s="29"/>
    </row>
    <row r="573" spans="1:18" ht="16.5" customHeight="1">
      <c r="A573" s="30"/>
      <c r="B573" s="31"/>
      <c r="C573" s="31"/>
      <c r="D573" s="31"/>
      <c r="E573" s="33"/>
      <c r="F573" s="34"/>
      <c r="G573" s="35"/>
      <c r="H573" s="36" t="str">
        <f t="shared" si="14"/>
        <v/>
      </c>
      <c r="I573" s="34"/>
      <c r="J573" s="35"/>
      <c r="K573" s="36" t="str">
        <f t="shared" si="15"/>
        <v/>
      </c>
      <c r="L573" s="34"/>
      <c r="M573" s="37" t="str">
        <f t="shared" si="16"/>
        <v xml:space="preserve"> </v>
      </c>
      <c r="N573" s="36" t="str">
        <f t="shared" si="17"/>
        <v xml:space="preserve"> </v>
      </c>
      <c r="O573" s="38" t="str">
        <f t="shared" si="18"/>
        <v xml:space="preserve"> </v>
      </c>
      <c r="P573" s="37" t="str">
        <f t="shared" si="19"/>
        <v xml:space="preserve"> </v>
      </c>
      <c r="Q573" s="36" t="str">
        <f t="shared" si="20"/>
        <v xml:space="preserve"> </v>
      </c>
      <c r="R573" s="29"/>
    </row>
    <row r="574" spans="1:18" ht="16.5" customHeight="1">
      <c r="A574" s="30"/>
      <c r="B574" s="31"/>
      <c r="C574" s="31"/>
      <c r="D574" s="31"/>
      <c r="E574" s="33"/>
      <c r="F574" s="34"/>
      <c r="G574" s="35"/>
      <c r="H574" s="36" t="str">
        <f t="shared" si="14"/>
        <v/>
      </c>
      <c r="I574" s="34"/>
      <c r="J574" s="35"/>
      <c r="K574" s="36" t="str">
        <f t="shared" si="15"/>
        <v/>
      </c>
      <c r="L574" s="34"/>
      <c r="M574" s="37" t="str">
        <f t="shared" si="16"/>
        <v xml:space="preserve"> </v>
      </c>
      <c r="N574" s="36" t="str">
        <f t="shared" si="17"/>
        <v xml:space="preserve"> </v>
      </c>
      <c r="O574" s="38" t="str">
        <f t="shared" si="18"/>
        <v xml:space="preserve"> </v>
      </c>
      <c r="P574" s="37" t="str">
        <f t="shared" si="19"/>
        <v xml:space="preserve"> </v>
      </c>
      <c r="Q574" s="36" t="str">
        <f t="shared" si="20"/>
        <v xml:space="preserve"> </v>
      </c>
      <c r="R574" s="29"/>
    </row>
    <row r="575" spans="1:18" ht="16.5" customHeight="1">
      <c r="A575" s="30"/>
      <c r="B575" s="31"/>
      <c r="C575" s="31"/>
      <c r="D575" s="31"/>
      <c r="E575" s="33"/>
      <c r="F575" s="34"/>
      <c r="G575" s="35"/>
      <c r="H575" s="36" t="str">
        <f t="shared" si="14"/>
        <v/>
      </c>
      <c r="I575" s="34"/>
      <c r="J575" s="35"/>
      <c r="K575" s="36" t="str">
        <f t="shared" si="15"/>
        <v/>
      </c>
      <c r="L575" s="34"/>
      <c r="M575" s="37" t="str">
        <f t="shared" si="16"/>
        <v xml:space="preserve"> </v>
      </c>
      <c r="N575" s="36" t="str">
        <f t="shared" si="17"/>
        <v xml:space="preserve"> </v>
      </c>
      <c r="O575" s="38" t="str">
        <f t="shared" si="18"/>
        <v xml:space="preserve"> </v>
      </c>
      <c r="P575" s="37" t="str">
        <f t="shared" si="19"/>
        <v xml:space="preserve"> </v>
      </c>
      <c r="Q575" s="36" t="str">
        <f t="shared" si="20"/>
        <v xml:space="preserve"> </v>
      </c>
      <c r="R575" s="29"/>
    </row>
    <row r="576" spans="1:18" ht="16.5" customHeight="1">
      <c r="A576" s="30"/>
      <c r="B576" s="31"/>
      <c r="C576" s="31"/>
      <c r="D576" s="31"/>
      <c r="E576" s="33"/>
      <c r="F576" s="34"/>
      <c r="G576" s="35"/>
      <c r="H576" s="36" t="str">
        <f t="shared" si="14"/>
        <v/>
      </c>
      <c r="I576" s="34"/>
      <c r="J576" s="35"/>
      <c r="K576" s="36" t="str">
        <f t="shared" si="15"/>
        <v/>
      </c>
      <c r="L576" s="34"/>
      <c r="M576" s="37" t="str">
        <f t="shared" si="16"/>
        <v xml:space="preserve"> </v>
      </c>
      <c r="N576" s="36" t="str">
        <f t="shared" si="17"/>
        <v xml:space="preserve"> </v>
      </c>
      <c r="O576" s="38" t="str">
        <f t="shared" si="18"/>
        <v xml:space="preserve"> </v>
      </c>
      <c r="P576" s="37" t="str">
        <f t="shared" si="19"/>
        <v xml:space="preserve"> </v>
      </c>
      <c r="Q576" s="36" t="str">
        <f t="shared" si="20"/>
        <v xml:space="preserve"> </v>
      </c>
      <c r="R576" s="29"/>
    </row>
    <row r="577" spans="1:18" ht="16.5" customHeight="1">
      <c r="A577" s="30"/>
      <c r="B577" s="31"/>
      <c r="C577" s="31"/>
      <c r="D577" s="31"/>
      <c r="E577" s="33"/>
      <c r="F577" s="34"/>
      <c r="G577" s="35"/>
      <c r="H577" s="36" t="str">
        <f t="shared" si="14"/>
        <v/>
      </c>
      <c r="I577" s="34"/>
      <c r="J577" s="35"/>
      <c r="K577" s="36" t="str">
        <f t="shared" si="15"/>
        <v/>
      </c>
      <c r="L577" s="34"/>
      <c r="M577" s="37" t="str">
        <f t="shared" si="16"/>
        <v xml:space="preserve"> </v>
      </c>
      <c r="N577" s="36" t="str">
        <f t="shared" si="17"/>
        <v xml:space="preserve"> </v>
      </c>
      <c r="O577" s="38" t="str">
        <f t="shared" si="18"/>
        <v xml:space="preserve"> </v>
      </c>
      <c r="P577" s="37" t="str">
        <f t="shared" si="19"/>
        <v xml:space="preserve"> </v>
      </c>
      <c r="Q577" s="36" t="str">
        <f t="shared" si="20"/>
        <v xml:space="preserve"> </v>
      </c>
      <c r="R577" s="29"/>
    </row>
    <row r="578" spans="1:18" ht="16.5" customHeight="1">
      <c r="A578" s="30"/>
      <c r="B578" s="31"/>
      <c r="C578" s="31"/>
      <c r="D578" s="31"/>
      <c r="E578" s="33"/>
      <c r="F578" s="34"/>
      <c r="G578" s="35"/>
      <c r="H578" s="36" t="str">
        <f t="shared" si="14"/>
        <v/>
      </c>
      <c r="I578" s="34"/>
      <c r="J578" s="35"/>
      <c r="K578" s="36" t="str">
        <f t="shared" si="15"/>
        <v/>
      </c>
      <c r="L578" s="34"/>
      <c r="M578" s="37" t="str">
        <f t="shared" si="16"/>
        <v xml:space="preserve"> </v>
      </c>
      <c r="N578" s="36" t="str">
        <f t="shared" si="17"/>
        <v xml:space="preserve"> </v>
      </c>
      <c r="O578" s="38" t="str">
        <f t="shared" si="18"/>
        <v xml:space="preserve"> </v>
      </c>
      <c r="P578" s="37" t="str">
        <f t="shared" si="19"/>
        <v xml:space="preserve"> </v>
      </c>
      <c r="Q578" s="36" t="str">
        <f t="shared" si="20"/>
        <v xml:space="preserve"> </v>
      </c>
      <c r="R578" s="29"/>
    </row>
    <row r="579" spans="1:18" ht="16.5" customHeight="1">
      <c r="A579" s="30"/>
      <c r="B579" s="31"/>
      <c r="C579" s="31"/>
      <c r="D579" s="31"/>
      <c r="E579" s="33"/>
      <c r="F579" s="34"/>
      <c r="G579" s="35"/>
      <c r="H579" s="36" t="str">
        <f t="shared" si="14"/>
        <v/>
      </c>
      <c r="I579" s="34"/>
      <c r="J579" s="35"/>
      <c r="K579" s="36" t="str">
        <f t="shared" si="15"/>
        <v/>
      </c>
      <c r="L579" s="34"/>
      <c r="M579" s="37" t="str">
        <f t="shared" si="16"/>
        <v xml:space="preserve"> </v>
      </c>
      <c r="N579" s="36" t="str">
        <f t="shared" si="17"/>
        <v xml:space="preserve"> </v>
      </c>
      <c r="O579" s="38" t="str">
        <f t="shared" si="18"/>
        <v xml:space="preserve"> </v>
      </c>
      <c r="P579" s="37" t="str">
        <f t="shared" si="19"/>
        <v xml:space="preserve"> </v>
      </c>
      <c r="Q579" s="36" t="str">
        <f t="shared" si="20"/>
        <v xml:space="preserve"> </v>
      </c>
      <c r="R579" s="29"/>
    </row>
    <row r="580" spans="1:18" ht="16.5" customHeight="1">
      <c r="A580" s="30"/>
      <c r="B580" s="31"/>
      <c r="C580" s="31"/>
      <c r="D580" s="31"/>
      <c r="E580" s="33"/>
      <c r="F580" s="34"/>
      <c r="G580" s="35"/>
      <c r="H580" s="36" t="str">
        <f t="shared" si="14"/>
        <v/>
      </c>
      <c r="I580" s="34"/>
      <c r="J580" s="35"/>
      <c r="K580" s="36" t="str">
        <f t="shared" si="15"/>
        <v/>
      </c>
      <c r="L580" s="34"/>
      <c r="M580" s="37" t="str">
        <f t="shared" si="16"/>
        <v xml:space="preserve"> </v>
      </c>
      <c r="N580" s="36" t="str">
        <f t="shared" si="17"/>
        <v xml:space="preserve"> </v>
      </c>
      <c r="O580" s="38" t="str">
        <f t="shared" si="18"/>
        <v xml:space="preserve"> </v>
      </c>
      <c r="P580" s="37" t="str">
        <f t="shared" si="19"/>
        <v xml:space="preserve"> </v>
      </c>
      <c r="Q580" s="36" t="str">
        <f t="shared" si="20"/>
        <v xml:space="preserve"> </v>
      </c>
      <c r="R580" s="29"/>
    </row>
    <row r="581" spans="1:18" ht="16.5" customHeight="1">
      <c r="A581" s="30"/>
      <c r="B581" s="31"/>
      <c r="C581" s="31"/>
      <c r="D581" s="31"/>
      <c r="E581" s="33"/>
      <c r="F581" s="34"/>
      <c r="G581" s="35"/>
      <c r="H581" s="36" t="str">
        <f t="shared" si="14"/>
        <v/>
      </c>
      <c r="I581" s="34"/>
      <c r="J581" s="35"/>
      <c r="K581" s="36" t="str">
        <f t="shared" si="15"/>
        <v/>
      </c>
      <c r="L581" s="34"/>
      <c r="M581" s="37" t="str">
        <f t="shared" si="16"/>
        <v xml:space="preserve"> </v>
      </c>
      <c r="N581" s="36" t="str">
        <f t="shared" si="17"/>
        <v xml:space="preserve"> </v>
      </c>
      <c r="O581" s="38" t="str">
        <f t="shared" si="18"/>
        <v xml:space="preserve"> </v>
      </c>
      <c r="P581" s="37" t="str">
        <f t="shared" si="19"/>
        <v xml:space="preserve"> </v>
      </c>
      <c r="Q581" s="36" t="str">
        <f t="shared" si="20"/>
        <v xml:space="preserve"> </v>
      </c>
      <c r="R581" s="29"/>
    </row>
    <row r="582" spans="1:18" ht="16.5" customHeight="1">
      <c r="A582" s="30"/>
      <c r="B582" s="31"/>
      <c r="C582" s="31"/>
      <c r="D582" s="31"/>
      <c r="E582" s="33"/>
      <c r="F582" s="34"/>
      <c r="G582" s="35"/>
      <c r="H582" s="36" t="str">
        <f t="shared" si="14"/>
        <v/>
      </c>
      <c r="I582" s="34"/>
      <c r="J582" s="35"/>
      <c r="K582" s="36" t="str">
        <f t="shared" si="15"/>
        <v/>
      </c>
      <c r="L582" s="34"/>
      <c r="M582" s="37" t="str">
        <f t="shared" si="16"/>
        <v xml:space="preserve"> </v>
      </c>
      <c r="N582" s="36" t="str">
        <f t="shared" si="17"/>
        <v xml:space="preserve"> </v>
      </c>
      <c r="O582" s="38" t="str">
        <f t="shared" si="18"/>
        <v xml:space="preserve"> </v>
      </c>
      <c r="P582" s="37" t="str">
        <f t="shared" si="19"/>
        <v xml:space="preserve"> </v>
      </c>
      <c r="Q582" s="36" t="str">
        <f t="shared" si="20"/>
        <v xml:space="preserve"> </v>
      </c>
      <c r="R582" s="29"/>
    </row>
    <row r="583" spans="1:18" ht="16.5" customHeight="1">
      <c r="A583" s="30"/>
      <c r="B583" s="31"/>
      <c r="C583" s="31"/>
      <c r="D583" s="31"/>
      <c r="E583" s="33"/>
      <c r="F583" s="34"/>
      <c r="G583" s="35"/>
      <c r="H583" s="36" t="str">
        <f t="shared" si="14"/>
        <v/>
      </c>
      <c r="I583" s="34"/>
      <c r="J583" s="35"/>
      <c r="K583" s="36" t="str">
        <f t="shared" si="15"/>
        <v/>
      </c>
      <c r="L583" s="34"/>
      <c r="M583" s="37" t="str">
        <f t="shared" si="16"/>
        <v xml:space="preserve"> </v>
      </c>
      <c r="N583" s="36" t="str">
        <f t="shared" si="17"/>
        <v xml:space="preserve"> </v>
      </c>
      <c r="O583" s="38" t="str">
        <f t="shared" si="18"/>
        <v xml:space="preserve"> </v>
      </c>
      <c r="P583" s="37" t="str">
        <f t="shared" si="19"/>
        <v xml:space="preserve"> </v>
      </c>
      <c r="Q583" s="36" t="str">
        <f t="shared" si="20"/>
        <v xml:space="preserve"> </v>
      </c>
      <c r="R583" s="29"/>
    </row>
    <row r="584" spans="1:18" ht="16.5" customHeight="1">
      <c r="A584" s="30"/>
      <c r="B584" s="31"/>
      <c r="C584" s="31"/>
      <c r="D584" s="31"/>
      <c r="E584" s="33"/>
      <c r="F584" s="34"/>
      <c r="G584" s="35"/>
      <c r="H584" s="36" t="str">
        <f t="shared" si="14"/>
        <v/>
      </c>
      <c r="I584" s="34"/>
      <c r="J584" s="35"/>
      <c r="K584" s="36" t="str">
        <f t="shared" si="15"/>
        <v/>
      </c>
      <c r="L584" s="34"/>
      <c r="M584" s="37" t="str">
        <f t="shared" si="16"/>
        <v xml:space="preserve"> </v>
      </c>
      <c r="N584" s="36" t="str">
        <f t="shared" si="17"/>
        <v xml:space="preserve"> </v>
      </c>
      <c r="O584" s="38" t="str">
        <f t="shared" si="18"/>
        <v xml:space="preserve"> </v>
      </c>
      <c r="P584" s="37" t="str">
        <f t="shared" si="19"/>
        <v xml:space="preserve"> </v>
      </c>
      <c r="Q584" s="36" t="str">
        <f t="shared" si="20"/>
        <v xml:space="preserve"> </v>
      </c>
      <c r="R584" s="29"/>
    </row>
    <row r="585" spans="1:18" ht="16.5" customHeight="1">
      <c r="A585" s="30"/>
      <c r="B585" s="31"/>
      <c r="C585" s="31"/>
      <c r="D585" s="31"/>
      <c r="E585" s="33"/>
      <c r="F585" s="34"/>
      <c r="G585" s="35"/>
      <c r="H585" s="36" t="str">
        <f t="shared" si="14"/>
        <v/>
      </c>
      <c r="I585" s="34"/>
      <c r="J585" s="35"/>
      <c r="K585" s="36" t="str">
        <f t="shared" si="15"/>
        <v/>
      </c>
      <c r="L585" s="34"/>
      <c r="M585" s="37" t="str">
        <f t="shared" si="16"/>
        <v xml:space="preserve"> </v>
      </c>
      <c r="N585" s="36" t="str">
        <f t="shared" si="17"/>
        <v xml:space="preserve"> </v>
      </c>
      <c r="O585" s="38" t="str">
        <f t="shared" si="18"/>
        <v xml:space="preserve"> </v>
      </c>
      <c r="P585" s="37" t="str">
        <f t="shared" si="19"/>
        <v xml:space="preserve"> </v>
      </c>
      <c r="Q585" s="36" t="str">
        <f t="shared" si="20"/>
        <v xml:space="preserve"> </v>
      </c>
      <c r="R585" s="29"/>
    </row>
    <row r="586" spans="1:18" ht="16.5" customHeight="1">
      <c r="A586" s="30"/>
      <c r="B586" s="31"/>
      <c r="C586" s="31"/>
      <c r="D586" s="31"/>
      <c r="E586" s="33"/>
      <c r="F586" s="34"/>
      <c r="G586" s="35"/>
      <c r="H586" s="36" t="str">
        <f t="shared" si="14"/>
        <v/>
      </c>
      <c r="I586" s="34"/>
      <c r="J586" s="35"/>
      <c r="K586" s="36" t="str">
        <f t="shared" si="15"/>
        <v/>
      </c>
      <c r="L586" s="34"/>
      <c r="M586" s="37" t="str">
        <f t="shared" si="16"/>
        <v xml:space="preserve"> </v>
      </c>
      <c r="N586" s="36" t="str">
        <f t="shared" si="17"/>
        <v xml:space="preserve"> </v>
      </c>
      <c r="O586" s="38" t="str">
        <f t="shared" si="18"/>
        <v xml:space="preserve"> </v>
      </c>
      <c r="P586" s="37" t="str">
        <f t="shared" si="19"/>
        <v xml:space="preserve"> </v>
      </c>
      <c r="Q586" s="36" t="str">
        <f t="shared" si="20"/>
        <v xml:space="preserve"> </v>
      </c>
      <c r="R586" s="29"/>
    </row>
    <row r="587" spans="1:18" ht="16.5" customHeight="1">
      <c r="A587" s="30"/>
      <c r="B587" s="31"/>
      <c r="C587" s="31"/>
      <c r="D587" s="31"/>
      <c r="E587" s="33"/>
      <c r="F587" s="34"/>
      <c r="G587" s="35"/>
      <c r="H587" s="36" t="str">
        <f t="shared" si="14"/>
        <v/>
      </c>
      <c r="I587" s="34"/>
      <c r="J587" s="35"/>
      <c r="K587" s="36" t="str">
        <f t="shared" si="15"/>
        <v/>
      </c>
      <c r="L587" s="34"/>
      <c r="M587" s="37" t="str">
        <f t="shared" si="16"/>
        <v xml:space="preserve"> </v>
      </c>
      <c r="N587" s="36" t="str">
        <f t="shared" si="17"/>
        <v xml:space="preserve"> </v>
      </c>
      <c r="O587" s="38" t="str">
        <f t="shared" si="18"/>
        <v xml:space="preserve"> </v>
      </c>
      <c r="P587" s="37" t="str">
        <f t="shared" si="19"/>
        <v xml:space="preserve"> </v>
      </c>
      <c r="Q587" s="36" t="str">
        <f t="shared" si="20"/>
        <v xml:space="preserve"> </v>
      </c>
      <c r="R587" s="29"/>
    </row>
    <row r="588" spans="1:18" ht="16.5" customHeight="1">
      <c r="A588" s="30"/>
      <c r="B588" s="31"/>
      <c r="C588" s="31"/>
      <c r="D588" s="31"/>
      <c r="E588" s="33"/>
      <c r="F588" s="34"/>
      <c r="G588" s="35"/>
      <c r="H588" s="36" t="str">
        <f t="shared" si="14"/>
        <v/>
      </c>
      <c r="I588" s="34"/>
      <c r="J588" s="35"/>
      <c r="K588" s="36" t="str">
        <f t="shared" si="15"/>
        <v/>
      </c>
      <c r="L588" s="34"/>
      <c r="M588" s="37" t="str">
        <f t="shared" si="16"/>
        <v xml:space="preserve"> </v>
      </c>
      <c r="N588" s="36" t="str">
        <f t="shared" si="17"/>
        <v xml:space="preserve"> </v>
      </c>
      <c r="O588" s="38" t="str">
        <f t="shared" si="18"/>
        <v xml:space="preserve"> </v>
      </c>
      <c r="P588" s="37" t="str">
        <f t="shared" si="19"/>
        <v xml:space="preserve"> </v>
      </c>
      <c r="Q588" s="36" t="str">
        <f t="shared" si="20"/>
        <v xml:space="preserve"> </v>
      </c>
      <c r="R588" s="29"/>
    </row>
    <row r="589" spans="1:18" ht="16.5" customHeight="1">
      <c r="A589" s="30"/>
      <c r="B589" s="31"/>
      <c r="C589" s="31"/>
      <c r="D589" s="31"/>
      <c r="E589" s="33"/>
      <c r="F589" s="34"/>
      <c r="G589" s="35"/>
      <c r="H589" s="36" t="str">
        <f t="shared" si="14"/>
        <v/>
      </c>
      <c r="I589" s="34"/>
      <c r="J589" s="35"/>
      <c r="K589" s="36" t="str">
        <f t="shared" si="15"/>
        <v/>
      </c>
      <c r="L589" s="34"/>
      <c r="M589" s="37" t="str">
        <f t="shared" si="16"/>
        <v xml:space="preserve"> </v>
      </c>
      <c r="N589" s="36" t="str">
        <f t="shared" si="17"/>
        <v xml:space="preserve"> </v>
      </c>
      <c r="O589" s="38" t="str">
        <f t="shared" si="18"/>
        <v xml:space="preserve"> </v>
      </c>
      <c r="P589" s="37" t="str">
        <f t="shared" si="19"/>
        <v xml:space="preserve"> </v>
      </c>
      <c r="Q589" s="36" t="str">
        <f t="shared" si="20"/>
        <v xml:space="preserve"> </v>
      </c>
      <c r="R589" s="29"/>
    </row>
    <row r="590" spans="1:18" ht="16.5" customHeight="1">
      <c r="A590" s="30"/>
      <c r="B590" s="31"/>
      <c r="C590" s="31"/>
      <c r="D590" s="31"/>
      <c r="E590" s="33"/>
      <c r="F590" s="34"/>
      <c r="G590" s="35"/>
      <c r="H590" s="36" t="str">
        <f t="shared" si="14"/>
        <v/>
      </c>
      <c r="I590" s="34"/>
      <c r="J590" s="35"/>
      <c r="K590" s="36" t="str">
        <f t="shared" si="15"/>
        <v/>
      </c>
      <c r="L590" s="34"/>
      <c r="M590" s="37" t="str">
        <f t="shared" si="16"/>
        <v xml:space="preserve"> </v>
      </c>
      <c r="N590" s="36" t="str">
        <f t="shared" si="17"/>
        <v xml:space="preserve"> </v>
      </c>
      <c r="O590" s="38" t="str">
        <f t="shared" si="18"/>
        <v xml:space="preserve"> </v>
      </c>
      <c r="P590" s="37" t="str">
        <f t="shared" si="19"/>
        <v xml:space="preserve"> </v>
      </c>
      <c r="Q590" s="36" t="str">
        <f t="shared" si="20"/>
        <v xml:space="preserve"> </v>
      </c>
      <c r="R590" s="29"/>
    </row>
    <row r="591" spans="1:18" ht="16.5" customHeight="1">
      <c r="A591" s="30"/>
      <c r="B591" s="31"/>
      <c r="C591" s="31"/>
      <c r="D591" s="31"/>
      <c r="E591" s="33"/>
      <c r="F591" s="34"/>
      <c r="G591" s="35"/>
      <c r="H591" s="36" t="str">
        <f t="shared" si="14"/>
        <v/>
      </c>
      <c r="I591" s="34"/>
      <c r="J591" s="35"/>
      <c r="K591" s="36" t="str">
        <f t="shared" si="15"/>
        <v/>
      </c>
      <c r="L591" s="34"/>
      <c r="M591" s="37" t="str">
        <f t="shared" si="16"/>
        <v xml:space="preserve"> </v>
      </c>
      <c r="N591" s="36" t="str">
        <f t="shared" si="17"/>
        <v xml:space="preserve"> </v>
      </c>
      <c r="O591" s="38" t="str">
        <f t="shared" si="18"/>
        <v xml:space="preserve"> </v>
      </c>
      <c r="P591" s="37" t="str">
        <f t="shared" si="19"/>
        <v xml:space="preserve"> </v>
      </c>
      <c r="Q591" s="36" t="str">
        <f t="shared" si="20"/>
        <v xml:space="preserve"> </v>
      </c>
      <c r="R591" s="29"/>
    </row>
    <row r="592" spans="1:18" ht="16.5" customHeight="1">
      <c r="A592" s="30"/>
      <c r="B592" s="31"/>
      <c r="C592" s="31"/>
      <c r="D592" s="31"/>
      <c r="E592" s="33"/>
      <c r="F592" s="34"/>
      <c r="G592" s="35"/>
      <c r="H592" s="36" t="str">
        <f t="shared" si="14"/>
        <v/>
      </c>
      <c r="I592" s="34"/>
      <c r="J592" s="35"/>
      <c r="K592" s="36" t="str">
        <f t="shared" si="15"/>
        <v/>
      </c>
      <c r="L592" s="34"/>
      <c r="M592" s="37" t="str">
        <f t="shared" si="16"/>
        <v xml:space="preserve"> </v>
      </c>
      <c r="N592" s="36" t="str">
        <f t="shared" si="17"/>
        <v xml:space="preserve"> </v>
      </c>
      <c r="O592" s="38" t="str">
        <f t="shared" si="18"/>
        <v xml:space="preserve"> </v>
      </c>
      <c r="P592" s="37" t="str">
        <f t="shared" si="19"/>
        <v xml:space="preserve"> </v>
      </c>
      <c r="Q592" s="36" t="str">
        <f t="shared" si="20"/>
        <v xml:space="preserve"> </v>
      </c>
      <c r="R592" s="29"/>
    </row>
    <row r="593" spans="1:18" ht="16.5" customHeight="1">
      <c r="A593" s="30"/>
      <c r="B593" s="31"/>
      <c r="C593" s="31"/>
      <c r="D593" s="31"/>
      <c r="E593" s="33"/>
      <c r="F593" s="34"/>
      <c r="G593" s="35"/>
      <c r="H593" s="36" t="str">
        <f t="shared" si="14"/>
        <v/>
      </c>
      <c r="I593" s="34"/>
      <c r="J593" s="35"/>
      <c r="K593" s="36" t="str">
        <f t="shared" si="15"/>
        <v/>
      </c>
      <c r="L593" s="34"/>
      <c r="M593" s="37" t="str">
        <f t="shared" si="16"/>
        <v xml:space="preserve"> </v>
      </c>
      <c r="N593" s="36" t="str">
        <f t="shared" si="17"/>
        <v xml:space="preserve"> </v>
      </c>
      <c r="O593" s="38" t="str">
        <f t="shared" si="18"/>
        <v xml:space="preserve"> </v>
      </c>
      <c r="P593" s="37" t="str">
        <f t="shared" si="19"/>
        <v xml:space="preserve"> </v>
      </c>
      <c r="Q593" s="36" t="str">
        <f t="shared" si="20"/>
        <v xml:space="preserve"> </v>
      </c>
      <c r="R593" s="29"/>
    </row>
    <row r="594" spans="1:18" ht="16.5" customHeight="1">
      <c r="A594" s="30"/>
      <c r="B594" s="31"/>
      <c r="C594" s="31"/>
      <c r="D594" s="31"/>
      <c r="E594" s="33"/>
      <c r="F594" s="34"/>
      <c r="G594" s="35"/>
      <c r="H594" s="36" t="str">
        <f t="shared" si="14"/>
        <v/>
      </c>
      <c r="I594" s="34"/>
      <c r="J594" s="35"/>
      <c r="K594" s="36" t="str">
        <f t="shared" si="15"/>
        <v/>
      </c>
      <c r="L594" s="34"/>
      <c r="M594" s="37" t="str">
        <f t="shared" si="16"/>
        <v xml:space="preserve"> </v>
      </c>
      <c r="N594" s="36" t="str">
        <f t="shared" si="17"/>
        <v xml:space="preserve"> </v>
      </c>
      <c r="O594" s="38" t="str">
        <f t="shared" si="18"/>
        <v xml:space="preserve"> </v>
      </c>
      <c r="P594" s="37" t="str">
        <f t="shared" si="19"/>
        <v xml:space="preserve"> </v>
      </c>
      <c r="Q594" s="36" t="str">
        <f t="shared" si="20"/>
        <v xml:space="preserve"> </v>
      </c>
      <c r="R594" s="29"/>
    </row>
    <row r="595" spans="1:18" ht="16.5" customHeight="1">
      <c r="A595" s="30"/>
      <c r="B595" s="31"/>
      <c r="C595" s="31"/>
      <c r="D595" s="31"/>
      <c r="E595" s="33"/>
      <c r="F595" s="34"/>
      <c r="G595" s="35"/>
      <c r="H595" s="36" t="str">
        <f t="shared" si="14"/>
        <v/>
      </c>
      <c r="I595" s="34"/>
      <c r="J595" s="35"/>
      <c r="K595" s="36" t="str">
        <f t="shared" si="15"/>
        <v/>
      </c>
      <c r="L595" s="34"/>
      <c r="M595" s="37" t="str">
        <f t="shared" si="16"/>
        <v xml:space="preserve"> </v>
      </c>
      <c r="N595" s="36" t="str">
        <f t="shared" si="17"/>
        <v xml:space="preserve"> </v>
      </c>
      <c r="O595" s="38" t="str">
        <f t="shared" si="18"/>
        <v xml:space="preserve"> </v>
      </c>
      <c r="P595" s="37" t="str">
        <f t="shared" si="19"/>
        <v xml:space="preserve"> </v>
      </c>
      <c r="Q595" s="36" t="str">
        <f t="shared" si="20"/>
        <v xml:space="preserve"> </v>
      </c>
      <c r="R595" s="29"/>
    </row>
    <row r="596" spans="1:18" ht="16.5" customHeight="1">
      <c r="A596" s="30"/>
      <c r="B596" s="31"/>
      <c r="C596" s="31"/>
      <c r="D596" s="31"/>
      <c r="E596" s="33"/>
      <c r="F596" s="34"/>
      <c r="G596" s="35"/>
      <c r="H596" s="36" t="str">
        <f t="shared" si="14"/>
        <v/>
      </c>
      <c r="I596" s="34"/>
      <c r="J596" s="35"/>
      <c r="K596" s="36" t="str">
        <f t="shared" si="15"/>
        <v/>
      </c>
      <c r="L596" s="34"/>
      <c r="M596" s="37" t="str">
        <f t="shared" si="16"/>
        <v xml:space="preserve"> </v>
      </c>
      <c r="N596" s="36" t="str">
        <f t="shared" si="17"/>
        <v xml:space="preserve"> </v>
      </c>
      <c r="O596" s="38" t="str">
        <f t="shared" si="18"/>
        <v xml:space="preserve"> </v>
      </c>
      <c r="P596" s="37" t="str">
        <f t="shared" si="19"/>
        <v xml:space="preserve"> </v>
      </c>
      <c r="Q596" s="36" t="str">
        <f t="shared" si="20"/>
        <v xml:space="preserve"> </v>
      </c>
      <c r="R596" s="29"/>
    </row>
    <row r="597" spans="1:18" ht="16.5" customHeight="1">
      <c r="A597" s="30"/>
      <c r="B597" s="31"/>
      <c r="C597" s="31"/>
      <c r="D597" s="31"/>
      <c r="E597" s="33"/>
      <c r="F597" s="34"/>
      <c r="G597" s="35"/>
      <c r="H597" s="36" t="str">
        <f t="shared" si="14"/>
        <v/>
      </c>
      <c r="I597" s="34"/>
      <c r="J597" s="35"/>
      <c r="K597" s="36" t="str">
        <f t="shared" si="15"/>
        <v/>
      </c>
      <c r="L597" s="34"/>
      <c r="M597" s="37" t="str">
        <f t="shared" si="16"/>
        <v xml:space="preserve"> </v>
      </c>
      <c r="N597" s="36" t="str">
        <f t="shared" si="17"/>
        <v xml:space="preserve"> </v>
      </c>
      <c r="O597" s="38" t="str">
        <f t="shared" si="18"/>
        <v xml:space="preserve"> </v>
      </c>
      <c r="P597" s="37" t="str">
        <f t="shared" si="19"/>
        <v xml:space="preserve"> </v>
      </c>
      <c r="Q597" s="36" t="str">
        <f t="shared" si="20"/>
        <v xml:space="preserve"> </v>
      </c>
      <c r="R597" s="29"/>
    </row>
    <row r="598" spans="1:18" ht="16.5" customHeight="1">
      <c r="A598" s="30"/>
      <c r="B598" s="31"/>
      <c r="C598" s="31"/>
      <c r="D598" s="31"/>
      <c r="E598" s="33"/>
      <c r="F598" s="34"/>
      <c r="G598" s="35"/>
      <c r="H598" s="36" t="str">
        <f t="shared" si="14"/>
        <v/>
      </c>
      <c r="I598" s="34"/>
      <c r="J598" s="35"/>
      <c r="K598" s="36" t="str">
        <f t="shared" si="15"/>
        <v/>
      </c>
      <c r="L598" s="34"/>
      <c r="M598" s="37" t="str">
        <f t="shared" si="16"/>
        <v xml:space="preserve"> </v>
      </c>
      <c r="N598" s="36" t="str">
        <f t="shared" si="17"/>
        <v xml:space="preserve"> </v>
      </c>
      <c r="O598" s="38" t="str">
        <f t="shared" si="18"/>
        <v xml:space="preserve"> </v>
      </c>
      <c r="P598" s="37" t="str">
        <f t="shared" si="19"/>
        <v xml:space="preserve"> </v>
      </c>
      <c r="Q598" s="36" t="str">
        <f t="shared" si="20"/>
        <v xml:space="preserve"> </v>
      </c>
      <c r="R598" s="29"/>
    </row>
    <row r="599" spans="1:18" ht="16.5" customHeight="1">
      <c r="A599" s="30"/>
      <c r="B599" s="31"/>
      <c r="C599" s="31"/>
      <c r="D599" s="31"/>
      <c r="E599" s="33"/>
      <c r="F599" s="34"/>
      <c r="G599" s="35"/>
      <c r="H599" s="36" t="str">
        <f t="shared" si="14"/>
        <v/>
      </c>
      <c r="I599" s="34"/>
      <c r="J599" s="35"/>
      <c r="K599" s="36" t="str">
        <f t="shared" si="15"/>
        <v/>
      </c>
      <c r="L599" s="34"/>
      <c r="M599" s="37" t="str">
        <f t="shared" si="16"/>
        <v xml:space="preserve"> </v>
      </c>
      <c r="N599" s="36" t="str">
        <f t="shared" si="17"/>
        <v xml:space="preserve"> </v>
      </c>
      <c r="O599" s="38" t="str">
        <f t="shared" si="18"/>
        <v xml:space="preserve"> </v>
      </c>
      <c r="P599" s="37" t="str">
        <f t="shared" si="19"/>
        <v xml:space="preserve"> </v>
      </c>
      <c r="Q599" s="36" t="str">
        <f t="shared" si="20"/>
        <v xml:space="preserve"> </v>
      </c>
      <c r="R599" s="29"/>
    </row>
    <row r="600" spans="1:18" ht="16.5" customHeight="1">
      <c r="A600" s="30"/>
      <c r="B600" s="31"/>
      <c r="C600" s="31"/>
      <c r="D600" s="31"/>
      <c r="E600" s="33"/>
      <c r="F600" s="34"/>
      <c r="G600" s="35"/>
      <c r="H600" s="36" t="str">
        <f t="shared" si="14"/>
        <v/>
      </c>
      <c r="I600" s="34"/>
      <c r="J600" s="35"/>
      <c r="K600" s="36" t="str">
        <f t="shared" si="15"/>
        <v/>
      </c>
      <c r="L600" s="34"/>
      <c r="M600" s="37" t="str">
        <f t="shared" si="16"/>
        <v xml:space="preserve"> </v>
      </c>
      <c r="N600" s="36" t="str">
        <f t="shared" si="17"/>
        <v xml:space="preserve"> </v>
      </c>
      <c r="O600" s="38" t="str">
        <f t="shared" si="18"/>
        <v xml:space="preserve"> </v>
      </c>
      <c r="P600" s="37" t="str">
        <f t="shared" si="19"/>
        <v xml:space="preserve"> </v>
      </c>
      <c r="Q600" s="36" t="str">
        <f t="shared" si="20"/>
        <v xml:space="preserve"> </v>
      </c>
      <c r="R600" s="29"/>
    </row>
    <row r="601" spans="1:18" ht="16.5" customHeight="1">
      <c r="A601" s="30"/>
      <c r="B601" s="31"/>
      <c r="C601" s="31"/>
      <c r="D601" s="31"/>
      <c r="E601" s="33"/>
      <c r="F601" s="34"/>
      <c r="G601" s="35"/>
      <c r="H601" s="36" t="str">
        <f t="shared" si="14"/>
        <v/>
      </c>
      <c r="I601" s="34"/>
      <c r="J601" s="35"/>
      <c r="K601" s="36" t="str">
        <f t="shared" si="15"/>
        <v/>
      </c>
      <c r="L601" s="34"/>
      <c r="M601" s="37" t="str">
        <f t="shared" si="16"/>
        <v xml:space="preserve"> </v>
      </c>
      <c r="N601" s="36" t="str">
        <f t="shared" si="17"/>
        <v xml:space="preserve"> </v>
      </c>
      <c r="O601" s="38" t="str">
        <f t="shared" si="18"/>
        <v xml:space="preserve"> </v>
      </c>
      <c r="P601" s="37" t="str">
        <f t="shared" si="19"/>
        <v xml:space="preserve"> </v>
      </c>
      <c r="Q601" s="36" t="str">
        <f t="shared" si="20"/>
        <v xml:space="preserve"> </v>
      </c>
      <c r="R601" s="29"/>
    </row>
    <row r="602" spans="1:18" ht="16.5" customHeight="1">
      <c r="A602" s="30"/>
      <c r="B602" s="31"/>
      <c r="C602" s="31"/>
      <c r="D602" s="31"/>
      <c r="E602" s="33"/>
      <c r="F602" s="34"/>
      <c r="G602" s="35"/>
      <c r="H602" s="36" t="str">
        <f t="shared" si="14"/>
        <v/>
      </c>
      <c r="I602" s="34"/>
      <c r="J602" s="35"/>
      <c r="K602" s="36" t="str">
        <f t="shared" si="15"/>
        <v/>
      </c>
      <c r="L602" s="34"/>
      <c r="M602" s="37" t="str">
        <f t="shared" si="16"/>
        <v xml:space="preserve"> </v>
      </c>
      <c r="N602" s="36" t="str">
        <f t="shared" si="17"/>
        <v xml:space="preserve"> </v>
      </c>
      <c r="O602" s="38" t="str">
        <f t="shared" si="18"/>
        <v xml:space="preserve"> </v>
      </c>
      <c r="P602" s="37" t="str">
        <f t="shared" si="19"/>
        <v xml:space="preserve"> </v>
      </c>
      <c r="Q602" s="36" t="str">
        <f t="shared" si="20"/>
        <v xml:space="preserve"> </v>
      </c>
      <c r="R602" s="29"/>
    </row>
    <row r="603" spans="1:18" ht="16.5" customHeight="1">
      <c r="A603" s="30"/>
      <c r="B603" s="31"/>
      <c r="C603" s="31"/>
      <c r="D603" s="31"/>
      <c r="E603" s="33"/>
      <c r="F603" s="34"/>
      <c r="G603" s="35"/>
      <c r="H603" s="36" t="str">
        <f t="shared" si="14"/>
        <v/>
      </c>
      <c r="I603" s="34"/>
      <c r="J603" s="35"/>
      <c r="K603" s="36" t="str">
        <f t="shared" si="15"/>
        <v/>
      </c>
      <c r="L603" s="34"/>
      <c r="M603" s="37" t="str">
        <f t="shared" si="16"/>
        <v xml:space="preserve"> </v>
      </c>
      <c r="N603" s="36" t="str">
        <f t="shared" si="17"/>
        <v xml:space="preserve"> </v>
      </c>
      <c r="O603" s="38" t="str">
        <f t="shared" si="18"/>
        <v xml:space="preserve"> </v>
      </c>
      <c r="P603" s="37" t="str">
        <f t="shared" si="19"/>
        <v xml:space="preserve"> </v>
      </c>
      <c r="Q603" s="36" t="str">
        <f t="shared" si="20"/>
        <v xml:space="preserve"> </v>
      </c>
      <c r="R603" s="29"/>
    </row>
    <row r="604" spans="1:18" ht="16.5" customHeight="1">
      <c r="A604" s="30"/>
      <c r="B604" s="31"/>
      <c r="C604" s="31"/>
      <c r="D604" s="31"/>
      <c r="E604" s="33"/>
      <c r="F604" s="34"/>
      <c r="G604" s="35"/>
      <c r="H604" s="36" t="str">
        <f t="shared" si="14"/>
        <v/>
      </c>
      <c r="I604" s="34"/>
      <c r="J604" s="35"/>
      <c r="K604" s="36" t="str">
        <f t="shared" si="15"/>
        <v/>
      </c>
      <c r="L604" s="34"/>
      <c r="M604" s="37" t="str">
        <f t="shared" si="16"/>
        <v xml:space="preserve"> </v>
      </c>
      <c r="N604" s="36" t="str">
        <f t="shared" si="17"/>
        <v xml:space="preserve"> </v>
      </c>
      <c r="O604" s="38" t="str">
        <f t="shared" si="18"/>
        <v xml:space="preserve"> </v>
      </c>
      <c r="P604" s="37" t="str">
        <f t="shared" si="19"/>
        <v xml:space="preserve"> </v>
      </c>
      <c r="Q604" s="36" t="str">
        <f t="shared" si="20"/>
        <v xml:space="preserve"> </v>
      </c>
      <c r="R604" s="29"/>
    </row>
    <row r="605" spans="1:18" ht="16.5" customHeight="1">
      <c r="A605" s="30"/>
      <c r="B605" s="31"/>
      <c r="C605" s="31"/>
      <c r="D605" s="31"/>
      <c r="E605" s="33"/>
      <c r="F605" s="34"/>
      <c r="G605" s="35"/>
      <c r="H605" s="36" t="str">
        <f t="shared" si="14"/>
        <v/>
      </c>
      <c r="I605" s="34"/>
      <c r="J605" s="35"/>
      <c r="K605" s="36" t="str">
        <f t="shared" si="15"/>
        <v/>
      </c>
      <c r="L605" s="34"/>
      <c r="M605" s="37" t="str">
        <f t="shared" si="16"/>
        <v xml:space="preserve"> </v>
      </c>
      <c r="N605" s="36" t="str">
        <f t="shared" si="17"/>
        <v xml:space="preserve"> </v>
      </c>
      <c r="O605" s="38" t="str">
        <f t="shared" si="18"/>
        <v xml:space="preserve"> </v>
      </c>
      <c r="P605" s="37" t="str">
        <f t="shared" si="19"/>
        <v xml:space="preserve"> </v>
      </c>
      <c r="Q605" s="36" t="str">
        <f t="shared" si="20"/>
        <v xml:space="preserve"> </v>
      </c>
      <c r="R605" s="29"/>
    </row>
    <row r="606" spans="1:18" ht="16.5" customHeight="1">
      <c r="A606" s="30"/>
      <c r="B606" s="31"/>
      <c r="C606" s="31"/>
      <c r="D606" s="31"/>
      <c r="E606" s="33"/>
      <c r="F606" s="34"/>
      <c r="G606" s="35"/>
      <c r="H606" s="36" t="str">
        <f t="shared" si="14"/>
        <v/>
      </c>
      <c r="I606" s="34"/>
      <c r="J606" s="35"/>
      <c r="K606" s="36" t="str">
        <f t="shared" si="15"/>
        <v/>
      </c>
      <c r="L606" s="34"/>
      <c r="M606" s="37" t="str">
        <f t="shared" si="16"/>
        <v xml:space="preserve"> </v>
      </c>
      <c r="N606" s="36" t="str">
        <f t="shared" si="17"/>
        <v xml:space="preserve"> </v>
      </c>
      <c r="O606" s="38" t="str">
        <f t="shared" si="18"/>
        <v xml:space="preserve"> </v>
      </c>
      <c r="P606" s="37" t="str">
        <f t="shared" si="19"/>
        <v xml:space="preserve"> </v>
      </c>
      <c r="Q606" s="36" t="str">
        <f t="shared" si="20"/>
        <v xml:space="preserve"> </v>
      </c>
      <c r="R606" s="29"/>
    </row>
    <row r="607" spans="1:18" ht="16.5" customHeight="1">
      <c r="A607" s="30"/>
      <c r="B607" s="31"/>
      <c r="C607" s="31"/>
      <c r="D607" s="31"/>
      <c r="E607" s="33"/>
      <c r="F607" s="34"/>
      <c r="G607" s="35"/>
      <c r="H607" s="36" t="str">
        <f t="shared" si="14"/>
        <v/>
      </c>
      <c r="I607" s="34"/>
      <c r="J607" s="35"/>
      <c r="K607" s="36" t="str">
        <f t="shared" si="15"/>
        <v/>
      </c>
      <c r="L607" s="34"/>
      <c r="M607" s="37" t="str">
        <f t="shared" si="16"/>
        <v xml:space="preserve"> </v>
      </c>
      <c r="N607" s="36" t="str">
        <f t="shared" si="17"/>
        <v xml:space="preserve"> </v>
      </c>
      <c r="O607" s="38" t="str">
        <f t="shared" si="18"/>
        <v xml:space="preserve"> </v>
      </c>
      <c r="P607" s="37" t="str">
        <f t="shared" si="19"/>
        <v xml:space="preserve"> </v>
      </c>
      <c r="Q607" s="36" t="str">
        <f t="shared" si="20"/>
        <v xml:space="preserve"> </v>
      </c>
      <c r="R607" s="29"/>
    </row>
    <row r="608" spans="1:18" ht="16.5" customHeight="1">
      <c r="A608" s="30"/>
      <c r="B608" s="31"/>
      <c r="C608" s="31"/>
      <c r="D608" s="31"/>
      <c r="E608" s="33"/>
      <c r="F608" s="34"/>
      <c r="G608" s="35"/>
      <c r="H608" s="36" t="str">
        <f t="shared" si="14"/>
        <v/>
      </c>
      <c r="I608" s="34"/>
      <c r="J608" s="35"/>
      <c r="K608" s="36" t="str">
        <f t="shared" si="15"/>
        <v/>
      </c>
      <c r="L608" s="34"/>
      <c r="M608" s="37" t="str">
        <f t="shared" si="16"/>
        <v xml:space="preserve"> </v>
      </c>
      <c r="N608" s="36" t="str">
        <f t="shared" si="17"/>
        <v xml:space="preserve"> </v>
      </c>
      <c r="O608" s="38" t="str">
        <f t="shared" si="18"/>
        <v xml:space="preserve"> </v>
      </c>
      <c r="P608" s="37" t="str">
        <f t="shared" si="19"/>
        <v xml:space="preserve"> </v>
      </c>
      <c r="Q608" s="36" t="str">
        <f t="shared" si="20"/>
        <v xml:space="preserve"> </v>
      </c>
      <c r="R608" s="29"/>
    </row>
    <row r="609" spans="1:18" ht="16.5" customHeight="1">
      <c r="A609" s="30"/>
      <c r="B609" s="31"/>
      <c r="C609" s="31"/>
      <c r="D609" s="31"/>
      <c r="E609" s="33"/>
      <c r="F609" s="34"/>
      <c r="G609" s="35"/>
      <c r="H609" s="36" t="str">
        <f t="shared" si="14"/>
        <v/>
      </c>
      <c r="I609" s="34"/>
      <c r="J609" s="35"/>
      <c r="K609" s="36" t="str">
        <f t="shared" si="15"/>
        <v/>
      </c>
      <c r="L609" s="34"/>
      <c r="M609" s="37" t="str">
        <f t="shared" si="16"/>
        <v xml:space="preserve"> </v>
      </c>
      <c r="N609" s="36" t="str">
        <f t="shared" si="17"/>
        <v xml:space="preserve"> </v>
      </c>
      <c r="O609" s="38" t="str">
        <f t="shared" si="18"/>
        <v xml:space="preserve"> </v>
      </c>
      <c r="P609" s="37" t="str">
        <f t="shared" si="19"/>
        <v xml:space="preserve"> </v>
      </c>
      <c r="Q609" s="36" t="str">
        <f t="shared" si="20"/>
        <v xml:space="preserve"> </v>
      </c>
      <c r="R609" s="29"/>
    </row>
    <row r="610" spans="1:18" ht="16.5" customHeight="1">
      <c r="A610" s="30"/>
      <c r="B610" s="31"/>
      <c r="C610" s="31"/>
      <c r="D610" s="31"/>
      <c r="E610" s="33"/>
      <c r="F610" s="34"/>
      <c r="G610" s="35"/>
      <c r="H610" s="36" t="str">
        <f t="shared" si="14"/>
        <v/>
      </c>
      <c r="I610" s="34"/>
      <c r="J610" s="35"/>
      <c r="K610" s="36" t="str">
        <f t="shared" si="15"/>
        <v/>
      </c>
      <c r="L610" s="34"/>
      <c r="M610" s="37" t="str">
        <f t="shared" si="16"/>
        <v xml:space="preserve"> </v>
      </c>
      <c r="N610" s="36" t="str">
        <f t="shared" si="17"/>
        <v xml:space="preserve"> </v>
      </c>
      <c r="O610" s="38" t="str">
        <f t="shared" si="18"/>
        <v xml:space="preserve"> </v>
      </c>
      <c r="P610" s="37" t="str">
        <f t="shared" si="19"/>
        <v xml:space="preserve"> </v>
      </c>
      <c r="Q610" s="36" t="str">
        <f t="shared" si="20"/>
        <v xml:space="preserve"> </v>
      </c>
      <c r="R610" s="29"/>
    </row>
    <row r="611" spans="1:18" ht="16.5" customHeight="1">
      <c r="A611" s="30"/>
      <c r="B611" s="31"/>
      <c r="C611" s="31"/>
      <c r="D611" s="31"/>
      <c r="E611" s="33"/>
      <c r="F611" s="34"/>
      <c r="G611" s="35"/>
      <c r="H611" s="36" t="str">
        <f t="shared" si="14"/>
        <v/>
      </c>
      <c r="I611" s="34"/>
      <c r="J611" s="35"/>
      <c r="K611" s="36" t="str">
        <f t="shared" si="15"/>
        <v/>
      </c>
      <c r="L611" s="34"/>
      <c r="M611" s="37" t="str">
        <f t="shared" si="16"/>
        <v xml:space="preserve"> </v>
      </c>
      <c r="N611" s="36" t="str">
        <f t="shared" si="17"/>
        <v xml:space="preserve"> </v>
      </c>
      <c r="O611" s="38" t="str">
        <f t="shared" si="18"/>
        <v xml:space="preserve"> </v>
      </c>
      <c r="P611" s="37" t="str">
        <f t="shared" si="19"/>
        <v xml:space="preserve"> </v>
      </c>
      <c r="Q611" s="36" t="str">
        <f t="shared" si="20"/>
        <v xml:space="preserve"> </v>
      </c>
      <c r="R611" s="29"/>
    </row>
    <row r="612" spans="1:18" ht="16.5" customHeight="1">
      <c r="A612" s="30"/>
      <c r="B612" s="31"/>
      <c r="C612" s="31"/>
      <c r="D612" s="31"/>
      <c r="E612" s="33"/>
      <c r="F612" s="34"/>
      <c r="G612" s="35"/>
      <c r="H612" s="36" t="str">
        <f t="shared" si="14"/>
        <v/>
      </c>
      <c r="I612" s="34"/>
      <c r="J612" s="35"/>
      <c r="K612" s="36" t="str">
        <f t="shared" si="15"/>
        <v/>
      </c>
      <c r="L612" s="34"/>
      <c r="M612" s="37" t="str">
        <f t="shared" si="16"/>
        <v xml:space="preserve"> </v>
      </c>
      <c r="N612" s="36" t="str">
        <f t="shared" si="17"/>
        <v xml:space="preserve"> </v>
      </c>
      <c r="O612" s="38" t="str">
        <f t="shared" si="18"/>
        <v xml:space="preserve"> </v>
      </c>
      <c r="P612" s="37" t="str">
        <f t="shared" si="19"/>
        <v xml:space="preserve"> </v>
      </c>
      <c r="Q612" s="36" t="str">
        <f t="shared" si="20"/>
        <v xml:space="preserve"> </v>
      </c>
      <c r="R612" s="29"/>
    </row>
    <row r="613" spans="1:18" ht="16.5" customHeight="1">
      <c r="A613" s="30"/>
      <c r="B613" s="31"/>
      <c r="C613" s="31"/>
      <c r="D613" s="31"/>
      <c r="E613" s="33"/>
      <c r="F613" s="34"/>
      <c r="G613" s="35"/>
      <c r="H613" s="36" t="str">
        <f t="shared" si="14"/>
        <v/>
      </c>
      <c r="I613" s="34"/>
      <c r="J613" s="35"/>
      <c r="K613" s="36" t="str">
        <f t="shared" si="15"/>
        <v/>
      </c>
      <c r="L613" s="34"/>
      <c r="M613" s="37" t="str">
        <f t="shared" si="16"/>
        <v xml:space="preserve"> </v>
      </c>
      <c r="N613" s="36" t="str">
        <f t="shared" si="17"/>
        <v xml:space="preserve"> </v>
      </c>
      <c r="O613" s="38" t="str">
        <f t="shared" si="18"/>
        <v xml:space="preserve"> </v>
      </c>
      <c r="P613" s="37" t="str">
        <f t="shared" si="19"/>
        <v xml:space="preserve"> </v>
      </c>
      <c r="Q613" s="36" t="str">
        <f t="shared" si="20"/>
        <v xml:space="preserve"> </v>
      </c>
      <c r="R613" s="29"/>
    </row>
    <row r="614" spans="1:18" ht="16.5" customHeight="1">
      <c r="A614" s="30"/>
      <c r="B614" s="31"/>
      <c r="C614" s="31"/>
      <c r="D614" s="31"/>
      <c r="E614" s="33"/>
      <c r="F614" s="34"/>
      <c r="G614" s="35"/>
      <c r="H614" s="36" t="str">
        <f t="shared" si="14"/>
        <v/>
      </c>
      <c r="I614" s="34"/>
      <c r="J614" s="35"/>
      <c r="K614" s="36" t="str">
        <f t="shared" si="15"/>
        <v/>
      </c>
      <c r="L614" s="34"/>
      <c r="M614" s="37" t="str">
        <f t="shared" si="16"/>
        <v xml:space="preserve"> </v>
      </c>
      <c r="N614" s="36" t="str">
        <f t="shared" si="17"/>
        <v xml:space="preserve"> </v>
      </c>
      <c r="O614" s="38" t="str">
        <f t="shared" si="18"/>
        <v xml:space="preserve"> </v>
      </c>
      <c r="P614" s="37" t="str">
        <f t="shared" si="19"/>
        <v xml:space="preserve"> </v>
      </c>
      <c r="Q614" s="36" t="str">
        <f t="shared" si="20"/>
        <v xml:space="preserve"> </v>
      </c>
      <c r="R614" s="29"/>
    </row>
    <row r="615" spans="1:18" ht="16.5" customHeight="1">
      <c r="A615" s="30"/>
      <c r="B615" s="31"/>
      <c r="C615" s="31"/>
      <c r="D615" s="31"/>
      <c r="E615" s="33"/>
      <c r="F615" s="34"/>
      <c r="G615" s="35"/>
      <c r="H615" s="36" t="str">
        <f t="shared" si="14"/>
        <v/>
      </c>
      <c r="I615" s="34"/>
      <c r="J615" s="35"/>
      <c r="K615" s="36" t="str">
        <f t="shared" si="15"/>
        <v/>
      </c>
      <c r="L615" s="34"/>
      <c r="M615" s="37" t="str">
        <f t="shared" si="16"/>
        <v xml:space="preserve"> </v>
      </c>
      <c r="N615" s="36" t="str">
        <f t="shared" si="17"/>
        <v xml:space="preserve"> </v>
      </c>
      <c r="O615" s="38" t="str">
        <f t="shared" si="18"/>
        <v xml:space="preserve"> </v>
      </c>
      <c r="P615" s="37" t="str">
        <f t="shared" si="19"/>
        <v xml:space="preserve"> </v>
      </c>
      <c r="Q615" s="36" t="str">
        <f t="shared" si="20"/>
        <v xml:space="preserve"> </v>
      </c>
      <c r="R615" s="29"/>
    </row>
    <row r="616" spans="1:18" ht="16.5" customHeight="1">
      <c r="A616" s="30"/>
      <c r="B616" s="31"/>
      <c r="C616" s="31"/>
      <c r="D616" s="31"/>
      <c r="E616" s="33"/>
      <c r="F616" s="34"/>
      <c r="G616" s="35"/>
      <c r="H616" s="36" t="str">
        <f t="shared" si="14"/>
        <v/>
      </c>
      <c r="I616" s="34"/>
      <c r="J616" s="35"/>
      <c r="K616" s="36" t="str">
        <f t="shared" si="15"/>
        <v/>
      </c>
      <c r="L616" s="34"/>
      <c r="M616" s="37" t="str">
        <f t="shared" si="16"/>
        <v xml:space="preserve"> </v>
      </c>
      <c r="N616" s="36" t="str">
        <f t="shared" si="17"/>
        <v xml:space="preserve"> </v>
      </c>
      <c r="O616" s="38" t="str">
        <f t="shared" si="18"/>
        <v xml:space="preserve"> </v>
      </c>
      <c r="P616" s="37" t="str">
        <f t="shared" si="19"/>
        <v xml:space="preserve"> </v>
      </c>
      <c r="Q616" s="36" t="str">
        <f t="shared" si="20"/>
        <v xml:space="preserve"> </v>
      </c>
      <c r="R616" s="29"/>
    </row>
    <row r="617" spans="1:18" ht="16.5" customHeight="1">
      <c r="A617" s="30"/>
      <c r="B617" s="31"/>
      <c r="C617" s="31"/>
      <c r="D617" s="31"/>
      <c r="E617" s="33"/>
      <c r="F617" s="34"/>
      <c r="G617" s="35"/>
      <c r="H617" s="36" t="str">
        <f t="shared" si="14"/>
        <v/>
      </c>
      <c r="I617" s="34"/>
      <c r="J617" s="35"/>
      <c r="K617" s="36" t="str">
        <f t="shared" si="15"/>
        <v/>
      </c>
      <c r="L617" s="34"/>
      <c r="M617" s="37" t="str">
        <f t="shared" si="16"/>
        <v xml:space="preserve"> </v>
      </c>
      <c r="N617" s="36" t="str">
        <f t="shared" si="17"/>
        <v xml:space="preserve"> </v>
      </c>
      <c r="O617" s="38" t="str">
        <f t="shared" si="18"/>
        <v xml:space="preserve"> </v>
      </c>
      <c r="P617" s="37" t="str">
        <f t="shared" si="19"/>
        <v xml:space="preserve"> </v>
      </c>
      <c r="Q617" s="36" t="str">
        <f t="shared" si="20"/>
        <v xml:space="preserve"> </v>
      </c>
      <c r="R617" s="29"/>
    </row>
    <row r="618" spans="1:18" ht="16.5" customHeight="1">
      <c r="A618" s="30"/>
      <c r="B618" s="31"/>
      <c r="C618" s="31"/>
      <c r="D618" s="31"/>
      <c r="E618" s="33"/>
      <c r="F618" s="34"/>
      <c r="G618" s="35"/>
      <c r="H618" s="36" t="str">
        <f t="shared" si="14"/>
        <v/>
      </c>
      <c r="I618" s="34"/>
      <c r="J618" s="35"/>
      <c r="K618" s="36" t="str">
        <f t="shared" si="15"/>
        <v/>
      </c>
      <c r="L618" s="34"/>
      <c r="M618" s="37" t="str">
        <f t="shared" si="16"/>
        <v xml:space="preserve"> </v>
      </c>
      <c r="N618" s="36" t="str">
        <f t="shared" si="17"/>
        <v xml:space="preserve"> </v>
      </c>
      <c r="O618" s="38" t="str">
        <f t="shared" si="18"/>
        <v xml:space="preserve"> </v>
      </c>
      <c r="P618" s="37" t="str">
        <f t="shared" si="19"/>
        <v xml:space="preserve"> </v>
      </c>
      <c r="Q618" s="36" t="str">
        <f t="shared" si="20"/>
        <v xml:space="preserve"> </v>
      </c>
      <c r="R618" s="29"/>
    </row>
    <row r="619" spans="1:18" ht="16.5" customHeight="1">
      <c r="A619" s="30"/>
      <c r="B619" s="31"/>
      <c r="C619" s="31"/>
      <c r="D619" s="31"/>
      <c r="E619" s="33"/>
      <c r="F619" s="34"/>
      <c r="G619" s="35"/>
      <c r="H619" s="36" t="str">
        <f t="shared" si="14"/>
        <v/>
      </c>
      <c r="I619" s="34"/>
      <c r="J619" s="35"/>
      <c r="K619" s="36" t="str">
        <f t="shared" si="15"/>
        <v/>
      </c>
      <c r="L619" s="34"/>
      <c r="M619" s="37" t="str">
        <f t="shared" si="16"/>
        <v xml:space="preserve"> </v>
      </c>
      <c r="N619" s="36" t="str">
        <f t="shared" si="17"/>
        <v xml:space="preserve"> </v>
      </c>
      <c r="O619" s="38" t="str">
        <f t="shared" si="18"/>
        <v xml:space="preserve"> </v>
      </c>
      <c r="P619" s="37" t="str">
        <f t="shared" si="19"/>
        <v xml:space="preserve"> </v>
      </c>
      <c r="Q619" s="36" t="str">
        <f t="shared" si="20"/>
        <v xml:space="preserve"> </v>
      </c>
      <c r="R619" s="29"/>
    </row>
    <row r="620" spans="1:18" ht="16.5" customHeight="1">
      <c r="A620" s="30"/>
      <c r="B620" s="31"/>
      <c r="C620" s="31"/>
      <c r="D620" s="31"/>
      <c r="E620" s="33"/>
      <c r="F620" s="34"/>
      <c r="G620" s="35"/>
      <c r="H620" s="36" t="str">
        <f t="shared" si="14"/>
        <v/>
      </c>
      <c r="I620" s="34"/>
      <c r="J620" s="35"/>
      <c r="K620" s="36" t="str">
        <f t="shared" si="15"/>
        <v/>
      </c>
      <c r="L620" s="34"/>
      <c r="M620" s="37" t="str">
        <f t="shared" si="16"/>
        <v xml:space="preserve"> </v>
      </c>
      <c r="N620" s="36" t="str">
        <f t="shared" si="17"/>
        <v xml:space="preserve"> </v>
      </c>
      <c r="O620" s="38" t="str">
        <f t="shared" si="18"/>
        <v xml:space="preserve"> </v>
      </c>
      <c r="P620" s="37" t="str">
        <f t="shared" si="19"/>
        <v xml:space="preserve"> </v>
      </c>
      <c r="Q620" s="36" t="str">
        <f t="shared" si="20"/>
        <v xml:space="preserve"> </v>
      </c>
      <c r="R620" s="29"/>
    </row>
    <row r="621" spans="1:18" ht="16.5" customHeight="1">
      <c r="A621" s="30"/>
      <c r="B621" s="31"/>
      <c r="C621" s="31"/>
      <c r="D621" s="31"/>
      <c r="E621" s="33"/>
      <c r="F621" s="34"/>
      <c r="G621" s="35"/>
      <c r="H621" s="36" t="str">
        <f t="shared" si="14"/>
        <v/>
      </c>
      <c r="I621" s="34"/>
      <c r="J621" s="35"/>
      <c r="K621" s="36" t="str">
        <f t="shared" si="15"/>
        <v/>
      </c>
      <c r="L621" s="34"/>
      <c r="M621" s="37" t="str">
        <f t="shared" si="16"/>
        <v xml:space="preserve"> </v>
      </c>
      <c r="N621" s="36" t="str">
        <f t="shared" si="17"/>
        <v xml:space="preserve"> </v>
      </c>
      <c r="O621" s="38" t="str">
        <f t="shared" si="18"/>
        <v xml:space="preserve"> </v>
      </c>
      <c r="P621" s="37" t="str">
        <f t="shared" si="19"/>
        <v xml:space="preserve"> </v>
      </c>
      <c r="Q621" s="36" t="str">
        <f t="shared" si="20"/>
        <v xml:space="preserve"> </v>
      </c>
      <c r="R621" s="29"/>
    </row>
    <row r="622" spans="1:18" ht="16.5" customHeight="1">
      <c r="A622" s="30"/>
      <c r="B622" s="31"/>
      <c r="C622" s="31"/>
      <c r="D622" s="31"/>
      <c r="E622" s="33"/>
      <c r="F622" s="34"/>
      <c r="G622" s="35"/>
      <c r="H622" s="36" t="str">
        <f t="shared" si="14"/>
        <v/>
      </c>
      <c r="I622" s="34"/>
      <c r="J622" s="35"/>
      <c r="K622" s="36" t="str">
        <f t="shared" si="15"/>
        <v/>
      </c>
      <c r="L622" s="34"/>
      <c r="M622" s="37" t="str">
        <f t="shared" si="16"/>
        <v xml:space="preserve"> </v>
      </c>
      <c r="N622" s="36" t="str">
        <f t="shared" si="17"/>
        <v xml:space="preserve"> </v>
      </c>
      <c r="O622" s="38" t="str">
        <f t="shared" si="18"/>
        <v xml:space="preserve"> </v>
      </c>
      <c r="P622" s="37" t="str">
        <f t="shared" si="19"/>
        <v xml:space="preserve"> </v>
      </c>
      <c r="Q622" s="36" t="str">
        <f t="shared" si="20"/>
        <v xml:space="preserve"> </v>
      </c>
      <c r="R622" s="29"/>
    </row>
    <row r="623" spans="1:18" ht="16.5" customHeight="1">
      <c r="A623" s="30"/>
      <c r="B623" s="31"/>
      <c r="C623" s="31"/>
      <c r="D623" s="31"/>
      <c r="E623" s="33"/>
      <c r="F623" s="34"/>
      <c r="G623" s="35"/>
      <c r="H623" s="36" t="str">
        <f t="shared" si="14"/>
        <v/>
      </c>
      <c r="I623" s="34"/>
      <c r="J623" s="35"/>
      <c r="K623" s="36" t="str">
        <f t="shared" si="15"/>
        <v/>
      </c>
      <c r="L623" s="34"/>
      <c r="M623" s="37" t="str">
        <f t="shared" si="16"/>
        <v xml:space="preserve"> </v>
      </c>
      <c r="N623" s="36" t="str">
        <f t="shared" si="17"/>
        <v xml:space="preserve"> </v>
      </c>
      <c r="O623" s="38" t="str">
        <f t="shared" si="18"/>
        <v xml:space="preserve"> </v>
      </c>
      <c r="P623" s="37" t="str">
        <f t="shared" si="19"/>
        <v xml:space="preserve"> </v>
      </c>
      <c r="Q623" s="36" t="str">
        <f t="shared" si="20"/>
        <v xml:space="preserve"> </v>
      </c>
      <c r="R623" s="29"/>
    </row>
    <row r="624" spans="1:18" ht="16.5" customHeight="1">
      <c r="A624" s="30"/>
      <c r="B624" s="31"/>
      <c r="C624" s="31"/>
      <c r="D624" s="31"/>
      <c r="E624" s="33"/>
      <c r="F624" s="34"/>
      <c r="G624" s="35"/>
      <c r="H624" s="36" t="str">
        <f t="shared" si="14"/>
        <v/>
      </c>
      <c r="I624" s="34"/>
      <c r="J624" s="35"/>
      <c r="K624" s="36" t="str">
        <f t="shared" si="15"/>
        <v/>
      </c>
      <c r="L624" s="34"/>
      <c r="M624" s="37" t="str">
        <f t="shared" si="16"/>
        <v xml:space="preserve"> </v>
      </c>
      <c r="N624" s="36" t="str">
        <f t="shared" si="17"/>
        <v xml:space="preserve"> </v>
      </c>
      <c r="O624" s="38" t="str">
        <f t="shared" si="18"/>
        <v xml:space="preserve"> </v>
      </c>
      <c r="P624" s="37" t="str">
        <f t="shared" si="19"/>
        <v xml:space="preserve"> </v>
      </c>
      <c r="Q624" s="36" t="str">
        <f t="shared" si="20"/>
        <v xml:space="preserve"> </v>
      </c>
      <c r="R624" s="29"/>
    </row>
    <row r="625" spans="1:18" ht="16.5" customHeight="1">
      <c r="A625" s="30"/>
      <c r="B625" s="31"/>
      <c r="C625" s="31"/>
      <c r="D625" s="31"/>
      <c r="E625" s="33"/>
      <c r="F625" s="34"/>
      <c r="G625" s="35"/>
      <c r="H625" s="36" t="str">
        <f t="shared" si="14"/>
        <v/>
      </c>
      <c r="I625" s="34"/>
      <c r="J625" s="35"/>
      <c r="K625" s="36" t="str">
        <f t="shared" si="15"/>
        <v/>
      </c>
      <c r="L625" s="34"/>
      <c r="M625" s="37" t="str">
        <f t="shared" si="16"/>
        <v xml:space="preserve"> </v>
      </c>
      <c r="N625" s="36" t="str">
        <f t="shared" si="17"/>
        <v xml:space="preserve"> </v>
      </c>
      <c r="O625" s="38" t="str">
        <f t="shared" si="18"/>
        <v xml:space="preserve"> </v>
      </c>
      <c r="P625" s="37" t="str">
        <f t="shared" si="19"/>
        <v xml:space="preserve"> </v>
      </c>
      <c r="Q625" s="36" t="str">
        <f t="shared" si="20"/>
        <v xml:space="preserve"> </v>
      </c>
      <c r="R625" s="29"/>
    </row>
    <row r="626" spans="1:18" ht="16.5" customHeight="1">
      <c r="A626" s="30"/>
      <c r="B626" s="31"/>
      <c r="C626" s="31"/>
      <c r="D626" s="31"/>
      <c r="E626" s="33"/>
      <c r="F626" s="34"/>
      <c r="G626" s="35"/>
      <c r="H626" s="36" t="str">
        <f t="shared" si="14"/>
        <v/>
      </c>
      <c r="I626" s="34"/>
      <c r="J626" s="35"/>
      <c r="K626" s="36" t="str">
        <f t="shared" si="15"/>
        <v/>
      </c>
      <c r="L626" s="34"/>
      <c r="M626" s="37" t="str">
        <f t="shared" si="16"/>
        <v xml:space="preserve"> </v>
      </c>
      <c r="N626" s="36" t="str">
        <f t="shared" si="17"/>
        <v xml:space="preserve"> </v>
      </c>
      <c r="O626" s="38" t="str">
        <f t="shared" si="18"/>
        <v xml:space="preserve"> </v>
      </c>
      <c r="P626" s="37" t="str">
        <f t="shared" si="19"/>
        <v xml:space="preserve"> </v>
      </c>
      <c r="Q626" s="36" t="str">
        <f t="shared" si="20"/>
        <v xml:space="preserve"> </v>
      </c>
      <c r="R626" s="29"/>
    </row>
    <row r="627" spans="1:18" ht="16.5" customHeight="1">
      <c r="A627" s="30"/>
      <c r="B627" s="31"/>
      <c r="C627" s="31"/>
      <c r="D627" s="31"/>
      <c r="E627" s="33"/>
      <c r="F627" s="34"/>
      <c r="G627" s="35"/>
      <c r="H627" s="36" t="str">
        <f t="shared" si="14"/>
        <v/>
      </c>
      <c r="I627" s="34"/>
      <c r="J627" s="35"/>
      <c r="K627" s="36" t="str">
        <f t="shared" si="15"/>
        <v/>
      </c>
      <c r="L627" s="34"/>
      <c r="M627" s="37" t="str">
        <f t="shared" si="16"/>
        <v xml:space="preserve"> </v>
      </c>
      <c r="N627" s="36" t="str">
        <f t="shared" si="17"/>
        <v xml:space="preserve"> </v>
      </c>
      <c r="O627" s="38" t="str">
        <f t="shared" si="18"/>
        <v xml:space="preserve"> </v>
      </c>
      <c r="P627" s="37" t="str">
        <f t="shared" si="19"/>
        <v xml:space="preserve"> </v>
      </c>
      <c r="Q627" s="36" t="str">
        <f t="shared" si="20"/>
        <v xml:space="preserve"> </v>
      </c>
      <c r="R627" s="29"/>
    </row>
    <row r="628" spans="1:18" ht="16.5" customHeight="1">
      <c r="A628" s="30"/>
      <c r="B628" s="31"/>
      <c r="C628" s="31"/>
      <c r="D628" s="31"/>
      <c r="E628" s="33"/>
      <c r="F628" s="34"/>
      <c r="G628" s="35"/>
      <c r="H628" s="36" t="str">
        <f t="shared" si="14"/>
        <v/>
      </c>
      <c r="I628" s="34"/>
      <c r="J628" s="35"/>
      <c r="K628" s="36" t="str">
        <f t="shared" si="15"/>
        <v/>
      </c>
      <c r="L628" s="34"/>
      <c r="M628" s="37" t="str">
        <f t="shared" si="16"/>
        <v xml:space="preserve"> </v>
      </c>
      <c r="N628" s="36" t="str">
        <f t="shared" si="17"/>
        <v xml:space="preserve"> </v>
      </c>
      <c r="O628" s="38" t="str">
        <f t="shared" si="18"/>
        <v xml:space="preserve"> </v>
      </c>
      <c r="P628" s="37" t="str">
        <f t="shared" si="19"/>
        <v xml:space="preserve"> </v>
      </c>
      <c r="Q628" s="36" t="str">
        <f t="shared" si="20"/>
        <v xml:space="preserve"> </v>
      </c>
      <c r="R628" s="29"/>
    </row>
    <row r="629" spans="1:18" ht="16.5" customHeight="1">
      <c r="A629" s="30"/>
      <c r="B629" s="31"/>
      <c r="C629" s="31"/>
      <c r="D629" s="31"/>
      <c r="E629" s="33"/>
      <c r="F629" s="34"/>
      <c r="G629" s="35"/>
      <c r="H629" s="36" t="str">
        <f t="shared" si="14"/>
        <v/>
      </c>
      <c r="I629" s="34"/>
      <c r="J629" s="35"/>
      <c r="K629" s="36" t="str">
        <f t="shared" si="15"/>
        <v/>
      </c>
      <c r="L629" s="34"/>
      <c r="M629" s="37" t="str">
        <f t="shared" si="16"/>
        <v xml:space="preserve"> </v>
      </c>
      <c r="N629" s="36" t="str">
        <f t="shared" si="17"/>
        <v xml:space="preserve"> </v>
      </c>
      <c r="O629" s="38" t="str">
        <f t="shared" si="18"/>
        <v xml:space="preserve"> </v>
      </c>
      <c r="P629" s="37" t="str">
        <f t="shared" si="19"/>
        <v xml:space="preserve"> </v>
      </c>
      <c r="Q629" s="36" t="str">
        <f t="shared" si="20"/>
        <v xml:space="preserve"> </v>
      </c>
      <c r="R629" s="29"/>
    </row>
    <row r="630" spans="1:18" ht="16.5" customHeight="1">
      <c r="A630" s="30"/>
      <c r="B630" s="31"/>
      <c r="C630" s="31"/>
      <c r="D630" s="31"/>
      <c r="E630" s="33"/>
      <c r="F630" s="34"/>
      <c r="G630" s="35"/>
      <c r="H630" s="36" t="str">
        <f t="shared" si="14"/>
        <v/>
      </c>
      <c r="I630" s="34"/>
      <c r="J630" s="35"/>
      <c r="K630" s="36" t="str">
        <f t="shared" si="15"/>
        <v/>
      </c>
      <c r="L630" s="34"/>
      <c r="M630" s="37" t="str">
        <f t="shared" si="16"/>
        <v xml:space="preserve"> </v>
      </c>
      <c r="N630" s="36" t="str">
        <f t="shared" si="17"/>
        <v xml:space="preserve"> </v>
      </c>
      <c r="O630" s="38" t="str">
        <f t="shared" si="18"/>
        <v xml:space="preserve"> </v>
      </c>
      <c r="P630" s="37" t="str">
        <f t="shared" si="19"/>
        <v xml:space="preserve"> </v>
      </c>
      <c r="Q630" s="36" t="str">
        <f t="shared" si="20"/>
        <v xml:space="preserve"> </v>
      </c>
      <c r="R630" s="29"/>
    </row>
    <row r="631" spans="1:18" ht="16.5" customHeight="1">
      <c r="A631" s="30"/>
      <c r="B631" s="31"/>
      <c r="C631" s="31"/>
      <c r="D631" s="31"/>
      <c r="E631" s="33"/>
      <c r="F631" s="34"/>
      <c r="G631" s="35"/>
      <c r="H631" s="36" t="str">
        <f t="shared" si="14"/>
        <v/>
      </c>
      <c r="I631" s="34"/>
      <c r="J631" s="35"/>
      <c r="K631" s="36" t="str">
        <f t="shared" si="15"/>
        <v/>
      </c>
      <c r="L631" s="34"/>
      <c r="M631" s="37" t="str">
        <f t="shared" si="16"/>
        <v xml:space="preserve"> </v>
      </c>
      <c r="N631" s="36" t="str">
        <f t="shared" si="17"/>
        <v xml:space="preserve"> </v>
      </c>
      <c r="O631" s="38" t="str">
        <f t="shared" si="18"/>
        <v xml:space="preserve"> </v>
      </c>
      <c r="P631" s="37" t="str">
        <f t="shared" si="19"/>
        <v xml:space="preserve"> </v>
      </c>
      <c r="Q631" s="36" t="str">
        <f t="shared" si="20"/>
        <v xml:space="preserve"> </v>
      </c>
      <c r="R631" s="29"/>
    </row>
    <row r="632" spans="1:18" ht="16.5" customHeight="1">
      <c r="A632" s="30"/>
      <c r="B632" s="31"/>
      <c r="C632" s="31"/>
      <c r="D632" s="31"/>
      <c r="E632" s="33"/>
      <c r="F632" s="34"/>
      <c r="G632" s="35"/>
      <c r="H632" s="36" t="str">
        <f t="shared" si="14"/>
        <v/>
      </c>
      <c r="I632" s="34"/>
      <c r="J632" s="35"/>
      <c r="K632" s="36" t="str">
        <f t="shared" si="15"/>
        <v/>
      </c>
      <c r="L632" s="34"/>
      <c r="M632" s="37" t="str">
        <f t="shared" si="16"/>
        <v xml:space="preserve"> </v>
      </c>
      <c r="N632" s="36" t="str">
        <f t="shared" si="17"/>
        <v xml:space="preserve"> </v>
      </c>
      <c r="O632" s="38" t="str">
        <f t="shared" si="18"/>
        <v xml:space="preserve"> </v>
      </c>
      <c r="P632" s="37" t="str">
        <f t="shared" si="19"/>
        <v xml:space="preserve"> </v>
      </c>
      <c r="Q632" s="36" t="str">
        <f t="shared" si="20"/>
        <v xml:space="preserve"> </v>
      </c>
      <c r="R632" s="29"/>
    </row>
    <row r="633" spans="1:18" ht="16.5" customHeight="1">
      <c r="A633" s="30"/>
      <c r="B633" s="31"/>
      <c r="C633" s="31"/>
      <c r="D633" s="31"/>
      <c r="E633" s="33"/>
      <c r="F633" s="34"/>
      <c r="G633" s="35"/>
      <c r="H633" s="36" t="str">
        <f t="shared" si="14"/>
        <v/>
      </c>
      <c r="I633" s="34"/>
      <c r="J633" s="35"/>
      <c r="K633" s="36" t="str">
        <f t="shared" si="15"/>
        <v/>
      </c>
      <c r="L633" s="34"/>
      <c r="M633" s="37" t="str">
        <f t="shared" si="16"/>
        <v xml:space="preserve"> </v>
      </c>
      <c r="N633" s="36" t="str">
        <f t="shared" si="17"/>
        <v xml:space="preserve"> </v>
      </c>
      <c r="O633" s="38" t="str">
        <f t="shared" si="18"/>
        <v xml:space="preserve"> </v>
      </c>
      <c r="P633" s="37" t="str">
        <f t="shared" si="19"/>
        <v xml:space="preserve"> </v>
      </c>
      <c r="Q633" s="36" t="str">
        <f t="shared" si="20"/>
        <v xml:space="preserve"> </v>
      </c>
      <c r="R633" s="29"/>
    </row>
    <row r="634" spans="1:18" ht="16.5" customHeight="1">
      <c r="A634" s="30"/>
      <c r="B634" s="31"/>
      <c r="C634" s="31"/>
      <c r="D634" s="31"/>
      <c r="E634" s="33"/>
      <c r="F634" s="34"/>
      <c r="G634" s="35"/>
      <c r="H634" s="36" t="str">
        <f t="shared" si="14"/>
        <v/>
      </c>
      <c r="I634" s="34"/>
      <c r="J634" s="35"/>
      <c r="K634" s="36" t="str">
        <f t="shared" si="15"/>
        <v/>
      </c>
      <c r="L634" s="34"/>
      <c r="M634" s="37" t="str">
        <f t="shared" si="16"/>
        <v xml:space="preserve"> </v>
      </c>
      <c r="N634" s="36" t="str">
        <f t="shared" si="17"/>
        <v xml:space="preserve"> </v>
      </c>
      <c r="O634" s="38" t="str">
        <f t="shared" si="18"/>
        <v xml:space="preserve"> </v>
      </c>
      <c r="P634" s="37" t="str">
        <f t="shared" si="19"/>
        <v xml:space="preserve"> </v>
      </c>
      <c r="Q634" s="36" t="str">
        <f t="shared" si="20"/>
        <v xml:space="preserve"> </v>
      </c>
      <c r="R634" s="29"/>
    </row>
    <row r="635" spans="1:18" ht="16.5" customHeight="1">
      <c r="A635" s="30"/>
      <c r="B635" s="31"/>
      <c r="C635" s="31"/>
      <c r="D635" s="31"/>
      <c r="E635" s="33"/>
      <c r="F635" s="34"/>
      <c r="G635" s="35"/>
      <c r="H635" s="36" t="str">
        <f t="shared" si="14"/>
        <v/>
      </c>
      <c r="I635" s="34"/>
      <c r="J635" s="35"/>
      <c r="K635" s="36" t="str">
        <f t="shared" si="15"/>
        <v/>
      </c>
      <c r="L635" s="34"/>
      <c r="M635" s="37" t="str">
        <f t="shared" si="16"/>
        <v xml:space="preserve"> </v>
      </c>
      <c r="N635" s="36" t="str">
        <f t="shared" si="17"/>
        <v xml:space="preserve"> </v>
      </c>
      <c r="O635" s="38" t="str">
        <f t="shared" si="18"/>
        <v xml:space="preserve"> </v>
      </c>
      <c r="P635" s="37" t="str">
        <f t="shared" si="19"/>
        <v xml:space="preserve"> </v>
      </c>
      <c r="Q635" s="36" t="str">
        <f t="shared" si="20"/>
        <v xml:space="preserve"> </v>
      </c>
      <c r="R635" s="29"/>
    </row>
    <row r="636" spans="1:18" ht="16.5" customHeight="1">
      <c r="A636" s="30"/>
      <c r="B636" s="31"/>
      <c r="C636" s="31"/>
      <c r="D636" s="31"/>
      <c r="E636" s="33"/>
      <c r="F636" s="34"/>
      <c r="G636" s="35"/>
      <c r="H636" s="36" t="str">
        <f t="shared" si="14"/>
        <v/>
      </c>
      <c r="I636" s="34"/>
      <c r="J636" s="35"/>
      <c r="K636" s="36" t="str">
        <f t="shared" si="15"/>
        <v/>
      </c>
      <c r="L636" s="34"/>
      <c r="M636" s="37" t="str">
        <f t="shared" si="16"/>
        <v xml:space="preserve"> </v>
      </c>
      <c r="N636" s="36" t="str">
        <f t="shared" si="17"/>
        <v xml:space="preserve"> </v>
      </c>
      <c r="O636" s="38" t="str">
        <f t="shared" si="18"/>
        <v xml:space="preserve"> </v>
      </c>
      <c r="P636" s="37" t="str">
        <f t="shared" si="19"/>
        <v xml:space="preserve"> </v>
      </c>
      <c r="Q636" s="36" t="str">
        <f t="shared" si="20"/>
        <v xml:space="preserve"> </v>
      </c>
      <c r="R636" s="29"/>
    </row>
    <row r="637" spans="1:18" ht="16.5" customHeight="1">
      <c r="A637" s="30"/>
      <c r="B637" s="31"/>
      <c r="C637" s="31"/>
      <c r="D637" s="31"/>
      <c r="E637" s="33"/>
      <c r="F637" s="34"/>
      <c r="G637" s="35"/>
      <c r="H637" s="36" t="str">
        <f t="shared" si="14"/>
        <v/>
      </c>
      <c r="I637" s="34"/>
      <c r="J637" s="35"/>
      <c r="K637" s="36" t="str">
        <f t="shared" si="15"/>
        <v/>
      </c>
      <c r="L637" s="34"/>
      <c r="M637" s="37" t="str">
        <f t="shared" si="16"/>
        <v xml:space="preserve"> </v>
      </c>
      <c r="N637" s="36" t="str">
        <f t="shared" si="17"/>
        <v xml:space="preserve"> </v>
      </c>
      <c r="O637" s="38" t="str">
        <f t="shared" si="18"/>
        <v xml:space="preserve"> </v>
      </c>
      <c r="P637" s="37" t="str">
        <f t="shared" si="19"/>
        <v xml:space="preserve"> </v>
      </c>
      <c r="Q637" s="36" t="str">
        <f t="shared" si="20"/>
        <v xml:space="preserve"> </v>
      </c>
      <c r="R637" s="29"/>
    </row>
    <row r="638" spans="1:18" ht="16.5" customHeight="1">
      <c r="A638" s="30"/>
      <c r="B638" s="31"/>
      <c r="C638" s="31"/>
      <c r="D638" s="31"/>
      <c r="E638" s="33"/>
      <c r="F638" s="34"/>
      <c r="G638" s="35"/>
      <c r="H638" s="36" t="str">
        <f t="shared" si="14"/>
        <v/>
      </c>
      <c r="I638" s="34"/>
      <c r="J638" s="35"/>
      <c r="K638" s="36" t="str">
        <f t="shared" si="15"/>
        <v/>
      </c>
      <c r="L638" s="34"/>
      <c r="M638" s="37" t="str">
        <f t="shared" si="16"/>
        <v xml:space="preserve"> </v>
      </c>
      <c r="N638" s="36" t="str">
        <f t="shared" si="17"/>
        <v xml:space="preserve"> </v>
      </c>
      <c r="O638" s="38" t="str">
        <f t="shared" si="18"/>
        <v xml:space="preserve"> </v>
      </c>
      <c r="P638" s="37" t="str">
        <f t="shared" si="19"/>
        <v xml:space="preserve"> </v>
      </c>
      <c r="Q638" s="36" t="str">
        <f t="shared" si="20"/>
        <v xml:space="preserve"> </v>
      </c>
      <c r="R638" s="29"/>
    </row>
    <row r="639" spans="1:18" ht="16.5" customHeight="1">
      <c r="A639" s="30"/>
      <c r="B639" s="31"/>
      <c r="C639" s="31"/>
      <c r="D639" s="31"/>
      <c r="E639" s="33"/>
      <c r="F639" s="34"/>
      <c r="G639" s="35"/>
      <c r="H639" s="36" t="str">
        <f t="shared" si="14"/>
        <v/>
      </c>
      <c r="I639" s="34"/>
      <c r="J639" s="35"/>
      <c r="K639" s="36" t="str">
        <f t="shared" si="15"/>
        <v/>
      </c>
      <c r="L639" s="34"/>
      <c r="M639" s="37" t="str">
        <f t="shared" si="16"/>
        <v xml:space="preserve"> </v>
      </c>
      <c r="N639" s="36" t="str">
        <f t="shared" si="17"/>
        <v xml:space="preserve"> </v>
      </c>
      <c r="O639" s="38" t="str">
        <f t="shared" si="18"/>
        <v xml:space="preserve"> </v>
      </c>
      <c r="P639" s="37" t="str">
        <f t="shared" si="19"/>
        <v xml:space="preserve"> </v>
      </c>
      <c r="Q639" s="36" t="str">
        <f t="shared" si="20"/>
        <v xml:space="preserve"> </v>
      </c>
      <c r="R639" s="29"/>
    </row>
    <row r="640" spans="1:18" ht="16.5" customHeight="1">
      <c r="A640" s="30"/>
      <c r="B640" s="31"/>
      <c r="C640" s="31"/>
      <c r="D640" s="31"/>
      <c r="E640" s="33"/>
      <c r="F640" s="34"/>
      <c r="G640" s="35"/>
      <c r="H640" s="36" t="str">
        <f t="shared" si="14"/>
        <v/>
      </c>
      <c r="I640" s="34"/>
      <c r="J640" s="35"/>
      <c r="K640" s="36" t="str">
        <f t="shared" si="15"/>
        <v/>
      </c>
      <c r="L640" s="34"/>
      <c r="M640" s="37" t="str">
        <f t="shared" si="16"/>
        <v xml:space="preserve"> </v>
      </c>
      <c r="N640" s="36" t="str">
        <f t="shared" si="17"/>
        <v xml:space="preserve"> </v>
      </c>
      <c r="O640" s="38" t="str">
        <f t="shared" si="18"/>
        <v xml:space="preserve"> </v>
      </c>
      <c r="P640" s="37" t="str">
        <f t="shared" si="19"/>
        <v xml:space="preserve"> </v>
      </c>
      <c r="Q640" s="36" t="str">
        <f t="shared" si="20"/>
        <v xml:space="preserve"> </v>
      </c>
      <c r="R640" s="29"/>
    </row>
    <row r="641" spans="1:18" ht="16.5" customHeight="1">
      <c r="A641" s="30"/>
      <c r="B641" s="31"/>
      <c r="C641" s="31"/>
      <c r="D641" s="31"/>
      <c r="E641" s="33"/>
      <c r="F641" s="34"/>
      <c r="G641" s="35"/>
      <c r="H641" s="36" t="str">
        <f t="shared" si="14"/>
        <v/>
      </c>
      <c r="I641" s="34"/>
      <c r="J641" s="35"/>
      <c r="K641" s="36" t="str">
        <f t="shared" si="15"/>
        <v/>
      </c>
      <c r="L641" s="34"/>
      <c r="M641" s="37" t="str">
        <f t="shared" si="16"/>
        <v xml:space="preserve"> </v>
      </c>
      <c r="N641" s="36" t="str">
        <f t="shared" si="17"/>
        <v xml:space="preserve"> </v>
      </c>
      <c r="O641" s="38" t="str">
        <f t="shared" si="18"/>
        <v xml:space="preserve"> </v>
      </c>
      <c r="P641" s="37" t="str">
        <f t="shared" si="19"/>
        <v xml:space="preserve"> </v>
      </c>
      <c r="Q641" s="36" t="str">
        <f t="shared" si="20"/>
        <v xml:space="preserve"> </v>
      </c>
      <c r="R641" s="29"/>
    </row>
    <row r="642" spans="1:18" ht="16.5" customHeight="1">
      <c r="A642" s="30"/>
      <c r="B642" s="31"/>
      <c r="C642" s="31"/>
      <c r="D642" s="31"/>
      <c r="E642" s="33"/>
      <c r="F642" s="34"/>
      <c r="G642" s="35"/>
      <c r="H642" s="36" t="str">
        <f t="shared" si="14"/>
        <v/>
      </c>
      <c r="I642" s="34"/>
      <c r="J642" s="35"/>
      <c r="K642" s="36" t="str">
        <f t="shared" si="15"/>
        <v/>
      </c>
      <c r="L642" s="34"/>
      <c r="M642" s="37" t="str">
        <f t="shared" si="16"/>
        <v xml:space="preserve"> </v>
      </c>
      <c r="N642" s="36" t="str">
        <f t="shared" si="17"/>
        <v xml:space="preserve"> </v>
      </c>
      <c r="O642" s="38" t="str">
        <f t="shared" si="18"/>
        <v xml:space="preserve"> </v>
      </c>
      <c r="P642" s="37" t="str">
        <f t="shared" si="19"/>
        <v xml:space="preserve"> </v>
      </c>
      <c r="Q642" s="36" t="str">
        <f t="shared" si="20"/>
        <v xml:space="preserve"> </v>
      </c>
      <c r="R642" s="29"/>
    </row>
    <row r="643" spans="1:18" ht="16.5" customHeight="1">
      <c r="A643" s="30"/>
      <c r="B643" s="31"/>
      <c r="C643" s="31"/>
      <c r="D643" s="31"/>
      <c r="E643" s="33"/>
      <c r="F643" s="34"/>
      <c r="G643" s="35"/>
      <c r="H643" s="36" t="str">
        <f t="shared" si="14"/>
        <v/>
      </c>
      <c r="I643" s="34"/>
      <c r="J643" s="35"/>
      <c r="K643" s="36" t="str">
        <f t="shared" si="15"/>
        <v/>
      </c>
      <c r="L643" s="34"/>
      <c r="M643" s="37" t="str">
        <f t="shared" si="16"/>
        <v xml:space="preserve"> </v>
      </c>
      <c r="N643" s="36" t="str">
        <f t="shared" si="17"/>
        <v xml:space="preserve"> </v>
      </c>
      <c r="O643" s="38" t="str">
        <f t="shared" si="18"/>
        <v xml:space="preserve"> </v>
      </c>
      <c r="P643" s="37" t="str">
        <f t="shared" si="19"/>
        <v xml:space="preserve"> </v>
      </c>
      <c r="Q643" s="36" t="str">
        <f t="shared" si="20"/>
        <v xml:space="preserve"> </v>
      </c>
      <c r="R643" s="29"/>
    </row>
    <row r="644" spans="1:18" ht="16.5" customHeight="1">
      <c r="A644" s="30"/>
      <c r="B644" s="31"/>
      <c r="C644" s="31"/>
      <c r="D644" s="31"/>
      <c r="E644" s="33"/>
      <c r="F644" s="34"/>
      <c r="G644" s="35"/>
      <c r="H644" s="36" t="str">
        <f t="shared" si="14"/>
        <v/>
      </c>
      <c r="I644" s="34"/>
      <c r="J644" s="35"/>
      <c r="K644" s="36" t="str">
        <f t="shared" si="15"/>
        <v/>
      </c>
      <c r="L644" s="34"/>
      <c r="M644" s="37" t="str">
        <f t="shared" si="16"/>
        <v xml:space="preserve"> </v>
      </c>
      <c r="N644" s="36" t="str">
        <f t="shared" si="17"/>
        <v xml:space="preserve"> </v>
      </c>
      <c r="O644" s="38" t="str">
        <f t="shared" si="18"/>
        <v xml:space="preserve"> </v>
      </c>
      <c r="P644" s="37" t="str">
        <f t="shared" si="19"/>
        <v xml:space="preserve"> </v>
      </c>
      <c r="Q644" s="36" t="str">
        <f t="shared" si="20"/>
        <v xml:space="preserve"> </v>
      </c>
      <c r="R644" s="29"/>
    </row>
    <row r="645" spans="1:18" ht="16.5" customHeight="1">
      <c r="A645" s="30"/>
      <c r="B645" s="31"/>
      <c r="C645" s="31"/>
      <c r="D645" s="31"/>
      <c r="E645" s="33"/>
      <c r="F645" s="34"/>
      <c r="G645" s="35"/>
      <c r="H645" s="36" t="str">
        <f t="shared" si="14"/>
        <v/>
      </c>
      <c r="I645" s="34"/>
      <c r="J645" s="35"/>
      <c r="K645" s="36" t="str">
        <f t="shared" si="15"/>
        <v/>
      </c>
      <c r="L645" s="34"/>
      <c r="M645" s="37" t="str">
        <f t="shared" si="16"/>
        <v xml:space="preserve"> </v>
      </c>
      <c r="N645" s="36" t="str">
        <f t="shared" si="17"/>
        <v xml:space="preserve"> </v>
      </c>
      <c r="O645" s="38" t="str">
        <f t="shared" si="18"/>
        <v xml:space="preserve"> </v>
      </c>
      <c r="P645" s="37" t="str">
        <f t="shared" si="19"/>
        <v xml:space="preserve"> </v>
      </c>
      <c r="Q645" s="36" t="str">
        <f t="shared" si="20"/>
        <v xml:space="preserve"> </v>
      </c>
      <c r="R645" s="29"/>
    </row>
    <row r="646" spans="1:18" ht="16.5" customHeight="1">
      <c r="A646" s="30"/>
      <c r="B646" s="31"/>
      <c r="C646" s="31"/>
      <c r="D646" s="31"/>
      <c r="E646" s="33"/>
      <c r="F646" s="34"/>
      <c r="G646" s="35"/>
      <c r="H646" s="36" t="str">
        <f t="shared" si="14"/>
        <v/>
      </c>
      <c r="I646" s="34"/>
      <c r="J646" s="35"/>
      <c r="K646" s="36" t="str">
        <f t="shared" si="15"/>
        <v/>
      </c>
      <c r="L646" s="34"/>
      <c r="M646" s="37" t="str">
        <f t="shared" si="16"/>
        <v xml:space="preserve"> </v>
      </c>
      <c r="N646" s="36" t="str">
        <f t="shared" si="17"/>
        <v xml:space="preserve"> </v>
      </c>
      <c r="O646" s="38" t="str">
        <f t="shared" si="18"/>
        <v xml:space="preserve"> </v>
      </c>
      <c r="P646" s="37" t="str">
        <f t="shared" si="19"/>
        <v xml:space="preserve"> </v>
      </c>
      <c r="Q646" s="36" t="str">
        <f t="shared" si="20"/>
        <v xml:space="preserve"> </v>
      </c>
      <c r="R646" s="29"/>
    </row>
    <row r="647" spans="1:18" ht="16.5" customHeight="1">
      <c r="A647" s="30"/>
      <c r="B647" s="31"/>
      <c r="C647" s="31"/>
      <c r="D647" s="31"/>
      <c r="E647" s="33"/>
      <c r="F647" s="34"/>
      <c r="G647" s="35"/>
      <c r="H647" s="36" t="str">
        <f t="shared" si="14"/>
        <v/>
      </c>
      <c r="I647" s="34"/>
      <c r="J647" s="35"/>
      <c r="K647" s="36" t="str">
        <f t="shared" si="15"/>
        <v/>
      </c>
      <c r="L647" s="34"/>
      <c r="M647" s="37" t="str">
        <f t="shared" si="16"/>
        <v xml:space="preserve"> </v>
      </c>
      <c r="N647" s="36" t="str">
        <f t="shared" si="17"/>
        <v xml:space="preserve"> </v>
      </c>
      <c r="O647" s="38" t="str">
        <f t="shared" si="18"/>
        <v xml:space="preserve"> </v>
      </c>
      <c r="P647" s="37" t="str">
        <f t="shared" si="19"/>
        <v xml:space="preserve"> </v>
      </c>
      <c r="Q647" s="36" t="str">
        <f t="shared" si="20"/>
        <v xml:space="preserve"> </v>
      </c>
      <c r="R647" s="29"/>
    </row>
    <row r="648" spans="1:18" ht="16.5" customHeight="1">
      <c r="A648" s="30"/>
      <c r="B648" s="31"/>
      <c r="C648" s="31"/>
      <c r="D648" s="31"/>
      <c r="E648" s="33"/>
      <c r="F648" s="34"/>
      <c r="G648" s="35"/>
      <c r="H648" s="36" t="str">
        <f t="shared" si="14"/>
        <v/>
      </c>
      <c r="I648" s="34"/>
      <c r="J648" s="35"/>
      <c r="K648" s="36" t="str">
        <f t="shared" si="15"/>
        <v/>
      </c>
      <c r="L648" s="34"/>
      <c r="M648" s="37" t="str">
        <f t="shared" si="16"/>
        <v xml:space="preserve"> </v>
      </c>
      <c r="N648" s="36" t="str">
        <f t="shared" si="17"/>
        <v xml:space="preserve"> </v>
      </c>
      <c r="O648" s="38" t="str">
        <f t="shared" si="18"/>
        <v xml:space="preserve"> </v>
      </c>
      <c r="P648" s="37" t="str">
        <f t="shared" si="19"/>
        <v xml:space="preserve"> </v>
      </c>
      <c r="Q648" s="36" t="str">
        <f t="shared" si="20"/>
        <v xml:space="preserve"> </v>
      </c>
      <c r="R648" s="29"/>
    </row>
    <row r="649" spans="1:18" ht="16.5" customHeight="1">
      <c r="A649" s="30"/>
      <c r="B649" s="31"/>
      <c r="C649" s="31"/>
      <c r="D649" s="31"/>
      <c r="E649" s="33"/>
      <c r="F649" s="34"/>
      <c r="G649" s="35"/>
      <c r="H649" s="36" t="str">
        <f t="shared" si="14"/>
        <v/>
      </c>
      <c r="I649" s="34"/>
      <c r="J649" s="35"/>
      <c r="K649" s="36" t="str">
        <f t="shared" si="15"/>
        <v/>
      </c>
      <c r="L649" s="34"/>
      <c r="M649" s="37" t="str">
        <f t="shared" si="16"/>
        <v xml:space="preserve"> </v>
      </c>
      <c r="N649" s="36" t="str">
        <f t="shared" si="17"/>
        <v xml:space="preserve"> </v>
      </c>
      <c r="O649" s="38" t="str">
        <f t="shared" si="18"/>
        <v xml:space="preserve"> </v>
      </c>
      <c r="P649" s="37" t="str">
        <f t="shared" si="19"/>
        <v xml:space="preserve"> </v>
      </c>
      <c r="Q649" s="36" t="str">
        <f t="shared" si="20"/>
        <v xml:space="preserve"> </v>
      </c>
      <c r="R649" s="29"/>
    </row>
    <row r="650" spans="1:18" ht="16.5" customHeight="1">
      <c r="A650" s="30"/>
      <c r="B650" s="31"/>
      <c r="C650" s="31"/>
      <c r="D650" s="31"/>
      <c r="E650" s="33"/>
      <c r="F650" s="34"/>
      <c r="G650" s="35"/>
      <c r="H650" s="36" t="str">
        <f t="shared" si="14"/>
        <v/>
      </c>
      <c r="I650" s="34"/>
      <c r="J650" s="35"/>
      <c r="K650" s="36" t="str">
        <f t="shared" si="15"/>
        <v/>
      </c>
      <c r="L650" s="34"/>
      <c r="M650" s="37" t="str">
        <f t="shared" si="16"/>
        <v xml:space="preserve"> </v>
      </c>
      <c r="N650" s="36" t="str">
        <f t="shared" si="17"/>
        <v xml:space="preserve"> </v>
      </c>
      <c r="O650" s="38" t="str">
        <f t="shared" si="18"/>
        <v xml:space="preserve"> </v>
      </c>
      <c r="P650" s="37" t="str">
        <f t="shared" si="19"/>
        <v xml:space="preserve"> </v>
      </c>
      <c r="Q650" s="36" t="str">
        <f t="shared" si="20"/>
        <v xml:space="preserve"> </v>
      </c>
      <c r="R650" s="29"/>
    </row>
    <row r="651" spans="1:18" ht="16.5" customHeight="1">
      <c r="A651" s="30"/>
      <c r="B651" s="31"/>
      <c r="C651" s="31"/>
      <c r="D651" s="31"/>
      <c r="E651" s="33"/>
      <c r="F651" s="34"/>
      <c r="G651" s="35"/>
      <c r="H651" s="36" t="str">
        <f t="shared" si="14"/>
        <v/>
      </c>
      <c r="I651" s="34"/>
      <c r="J651" s="35"/>
      <c r="K651" s="36" t="str">
        <f t="shared" si="15"/>
        <v/>
      </c>
      <c r="L651" s="34"/>
      <c r="M651" s="37" t="str">
        <f t="shared" si="16"/>
        <v xml:space="preserve"> </v>
      </c>
      <c r="N651" s="36" t="str">
        <f t="shared" si="17"/>
        <v xml:space="preserve"> </v>
      </c>
      <c r="O651" s="38" t="str">
        <f t="shared" si="18"/>
        <v xml:space="preserve"> </v>
      </c>
      <c r="P651" s="37" t="str">
        <f t="shared" si="19"/>
        <v xml:space="preserve"> </v>
      </c>
      <c r="Q651" s="36" t="str">
        <f t="shared" si="20"/>
        <v xml:space="preserve"> </v>
      </c>
      <c r="R651" s="29"/>
    </row>
    <row r="652" spans="1:18" ht="16.5" customHeight="1">
      <c r="A652" s="30"/>
      <c r="B652" s="31"/>
      <c r="C652" s="31"/>
      <c r="D652" s="31"/>
      <c r="E652" s="33"/>
      <c r="F652" s="34"/>
      <c r="G652" s="35"/>
      <c r="H652" s="36" t="str">
        <f t="shared" si="14"/>
        <v/>
      </c>
      <c r="I652" s="34"/>
      <c r="J652" s="35"/>
      <c r="K652" s="36" t="str">
        <f t="shared" si="15"/>
        <v/>
      </c>
      <c r="L652" s="34"/>
      <c r="M652" s="37" t="str">
        <f t="shared" si="16"/>
        <v xml:space="preserve"> </v>
      </c>
      <c r="N652" s="36" t="str">
        <f t="shared" si="17"/>
        <v xml:space="preserve"> </v>
      </c>
      <c r="O652" s="38" t="str">
        <f t="shared" si="18"/>
        <v xml:space="preserve"> </v>
      </c>
      <c r="P652" s="37" t="str">
        <f t="shared" si="19"/>
        <v xml:space="preserve"> </v>
      </c>
      <c r="Q652" s="36" t="str">
        <f t="shared" si="20"/>
        <v xml:space="preserve"> </v>
      </c>
      <c r="R652" s="29"/>
    </row>
    <row r="653" spans="1:18" ht="16.5" customHeight="1">
      <c r="A653" s="30"/>
      <c r="B653" s="31"/>
      <c r="C653" s="31"/>
      <c r="D653" s="31"/>
      <c r="E653" s="33"/>
      <c r="F653" s="34"/>
      <c r="G653" s="35"/>
      <c r="H653" s="36" t="str">
        <f t="shared" si="14"/>
        <v/>
      </c>
      <c r="I653" s="34"/>
      <c r="J653" s="35"/>
      <c r="K653" s="36" t="str">
        <f t="shared" si="15"/>
        <v/>
      </c>
      <c r="L653" s="34"/>
      <c r="M653" s="37" t="str">
        <f t="shared" si="16"/>
        <v xml:space="preserve"> </v>
      </c>
      <c r="N653" s="36" t="str">
        <f t="shared" si="17"/>
        <v xml:space="preserve"> </v>
      </c>
      <c r="O653" s="38" t="str">
        <f t="shared" si="18"/>
        <v xml:space="preserve"> </v>
      </c>
      <c r="P653" s="37" t="str">
        <f t="shared" si="19"/>
        <v xml:space="preserve"> </v>
      </c>
      <c r="Q653" s="36" t="str">
        <f t="shared" si="20"/>
        <v xml:space="preserve"> </v>
      </c>
      <c r="R653" s="29"/>
    </row>
    <row r="654" spans="1:18" ht="16.5" customHeight="1">
      <c r="A654" s="30"/>
      <c r="B654" s="31"/>
      <c r="C654" s="31"/>
      <c r="D654" s="31"/>
      <c r="E654" s="33"/>
      <c r="F654" s="34"/>
      <c r="G654" s="35"/>
      <c r="H654" s="36" t="str">
        <f t="shared" si="14"/>
        <v/>
      </c>
      <c r="I654" s="34"/>
      <c r="J654" s="35"/>
      <c r="K654" s="36" t="str">
        <f t="shared" si="15"/>
        <v/>
      </c>
      <c r="L654" s="34"/>
      <c r="M654" s="37" t="str">
        <f t="shared" si="16"/>
        <v xml:space="preserve"> </v>
      </c>
      <c r="N654" s="36" t="str">
        <f t="shared" si="17"/>
        <v xml:space="preserve"> </v>
      </c>
      <c r="O654" s="38" t="str">
        <f t="shared" si="18"/>
        <v xml:space="preserve"> </v>
      </c>
      <c r="P654" s="37" t="str">
        <f t="shared" si="19"/>
        <v xml:space="preserve"> </v>
      </c>
      <c r="Q654" s="36" t="str">
        <f t="shared" si="20"/>
        <v xml:space="preserve"> </v>
      </c>
      <c r="R654" s="29"/>
    </row>
    <row r="655" spans="1:18" ht="16.5" customHeight="1">
      <c r="A655" s="30"/>
      <c r="B655" s="31"/>
      <c r="C655" s="31"/>
      <c r="D655" s="31"/>
      <c r="E655" s="33"/>
      <c r="F655" s="34"/>
      <c r="G655" s="35"/>
      <c r="H655" s="36" t="str">
        <f t="shared" si="14"/>
        <v/>
      </c>
      <c r="I655" s="34"/>
      <c r="J655" s="35"/>
      <c r="K655" s="36" t="str">
        <f t="shared" si="15"/>
        <v/>
      </c>
      <c r="L655" s="34"/>
      <c r="M655" s="37" t="str">
        <f t="shared" si="16"/>
        <v xml:space="preserve"> </v>
      </c>
      <c r="N655" s="36" t="str">
        <f t="shared" si="17"/>
        <v xml:space="preserve"> </v>
      </c>
      <c r="O655" s="38" t="str">
        <f t="shared" si="18"/>
        <v xml:space="preserve"> </v>
      </c>
      <c r="P655" s="37" t="str">
        <f t="shared" si="19"/>
        <v xml:space="preserve"> </v>
      </c>
      <c r="Q655" s="36" t="str">
        <f t="shared" si="20"/>
        <v xml:space="preserve"> </v>
      </c>
      <c r="R655" s="29"/>
    </row>
    <row r="656" spans="1:18" ht="16.5" customHeight="1">
      <c r="A656" s="30"/>
      <c r="B656" s="31"/>
      <c r="C656" s="31"/>
      <c r="D656" s="31"/>
      <c r="E656" s="33"/>
      <c r="F656" s="34"/>
      <c r="G656" s="35"/>
      <c r="H656" s="36" t="str">
        <f t="shared" si="14"/>
        <v/>
      </c>
      <c r="I656" s="34"/>
      <c r="J656" s="35"/>
      <c r="K656" s="36" t="str">
        <f t="shared" si="15"/>
        <v/>
      </c>
      <c r="L656" s="34"/>
      <c r="M656" s="37" t="str">
        <f t="shared" si="16"/>
        <v xml:space="preserve"> </v>
      </c>
      <c r="N656" s="36" t="str">
        <f t="shared" si="17"/>
        <v xml:space="preserve"> </v>
      </c>
      <c r="O656" s="38" t="str">
        <f t="shared" si="18"/>
        <v xml:space="preserve"> </v>
      </c>
      <c r="P656" s="37" t="str">
        <f t="shared" si="19"/>
        <v xml:space="preserve"> </v>
      </c>
      <c r="Q656" s="36" t="str">
        <f t="shared" si="20"/>
        <v xml:space="preserve"> </v>
      </c>
      <c r="R656" s="29"/>
    </row>
    <row r="657" spans="1:18" ht="16.5" customHeight="1">
      <c r="A657" s="30"/>
      <c r="B657" s="31"/>
      <c r="C657" s="31"/>
      <c r="D657" s="31"/>
      <c r="E657" s="33"/>
      <c r="F657" s="34"/>
      <c r="G657" s="35"/>
      <c r="H657" s="36" t="str">
        <f t="shared" si="14"/>
        <v/>
      </c>
      <c r="I657" s="34"/>
      <c r="J657" s="35"/>
      <c r="K657" s="36" t="str">
        <f t="shared" si="15"/>
        <v/>
      </c>
      <c r="L657" s="34"/>
      <c r="M657" s="37" t="str">
        <f t="shared" si="16"/>
        <v xml:space="preserve"> </v>
      </c>
      <c r="N657" s="36" t="str">
        <f t="shared" si="17"/>
        <v xml:space="preserve"> </v>
      </c>
      <c r="O657" s="38" t="str">
        <f t="shared" si="18"/>
        <v xml:space="preserve"> </v>
      </c>
      <c r="P657" s="37" t="str">
        <f t="shared" si="19"/>
        <v xml:space="preserve"> </v>
      </c>
      <c r="Q657" s="36" t="str">
        <f t="shared" si="20"/>
        <v xml:space="preserve"> </v>
      </c>
      <c r="R657" s="29"/>
    </row>
    <row r="658" spans="1:18" ht="16.5" customHeight="1">
      <c r="A658" s="30"/>
      <c r="B658" s="31"/>
      <c r="C658" s="31"/>
      <c r="D658" s="31"/>
      <c r="E658" s="33"/>
      <c r="F658" s="34"/>
      <c r="G658" s="35"/>
      <c r="H658" s="36" t="str">
        <f t="shared" si="14"/>
        <v/>
      </c>
      <c r="I658" s="34"/>
      <c r="J658" s="35"/>
      <c r="K658" s="36" t="str">
        <f t="shared" si="15"/>
        <v/>
      </c>
      <c r="L658" s="34"/>
      <c r="M658" s="37" t="str">
        <f t="shared" si="16"/>
        <v xml:space="preserve"> </v>
      </c>
      <c r="N658" s="36" t="str">
        <f t="shared" si="17"/>
        <v xml:space="preserve"> </v>
      </c>
      <c r="O658" s="38" t="str">
        <f t="shared" si="18"/>
        <v xml:space="preserve"> </v>
      </c>
      <c r="P658" s="37" t="str">
        <f t="shared" si="19"/>
        <v xml:space="preserve"> </v>
      </c>
      <c r="Q658" s="36" t="str">
        <f t="shared" si="20"/>
        <v xml:space="preserve"> </v>
      </c>
      <c r="R658" s="29"/>
    </row>
    <row r="659" spans="1:18" ht="16.5" customHeight="1">
      <c r="A659" s="30"/>
      <c r="B659" s="31"/>
      <c r="C659" s="31"/>
      <c r="D659" s="31"/>
      <c r="E659" s="33"/>
      <c r="F659" s="34"/>
      <c r="G659" s="35"/>
      <c r="H659" s="36" t="str">
        <f t="shared" si="14"/>
        <v/>
      </c>
      <c r="I659" s="34"/>
      <c r="J659" s="35"/>
      <c r="K659" s="36" t="str">
        <f t="shared" si="15"/>
        <v/>
      </c>
      <c r="L659" s="34"/>
      <c r="M659" s="37" t="str">
        <f t="shared" si="16"/>
        <v xml:space="preserve"> </v>
      </c>
      <c r="N659" s="36" t="str">
        <f t="shared" si="17"/>
        <v xml:space="preserve"> </v>
      </c>
      <c r="O659" s="38" t="str">
        <f t="shared" si="18"/>
        <v xml:space="preserve"> </v>
      </c>
      <c r="P659" s="37" t="str">
        <f t="shared" si="19"/>
        <v xml:space="preserve"> </v>
      </c>
      <c r="Q659" s="36" t="str">
        <f t="shared" si="20"/>
        <v xml:space="preserve"> </v>
      </c>
      <c r="R659" s="29"/>
    </row>
    <row r="660" spans="1:18" ht="16.5" customHeight="1">
      <c r="A660" s="30"/>
      <c r="B660" s="31"/>
      <c r="C660" s="31"/>
      <c r="D660" s="31"/>
      <c r="E660" s="33"/>
      <c r="F660" s="34"/>
      <c r="G660" s="35"/>
      <c r="H660" s="36" t="str">
        <f t="shared" si="14"/>
        <v/>
      </c>
      <c r="I660" s="34"/>
      <c r="J660" s="35"/>
      <c r="K660" s="36" t="str">
        <f t="shared" si="15"/>
        <v/>
      </c>
      <c r="L660" s="34"/>
      <c r="M660" s="37" t="str">
        <f t="shared" si="16"/>
        <v xml:space="preserve"> </v>
      </c>
      <c r="N660" s="36" t="str">
        <f t="shared" si="17"/>
        <v xml:space="preserve"> </v>
      </c>
      <c r="O660" s="38" t="str">
        <f t="shared" si="18"/>
        <v xml:space="preserve"> </v>
      </c>
      <c r="P660" s="37" t="str">
        <f t="shared" si="19"/>
        <v xml:space="preserve"> </v>
      </c>
      <c r="Q660" s="36" t="str">
        <f t="shared" si="20"/>
        <v xml:space="preserve"> </v>
      </c>
      <c r="R660" s="29"/>
    </row>
    <row r="661" spans="1:18" ht="16.5" customHeight="1">
      <c r="A661" s="30"/>
      <c r="B661" s="31"/>
      <c r="C661" s="31"/>
      <c r="D661" s="31"/>
      <c r="E661" s="33"/>
      <c r="F661" s="34"/>
      <c r="G661" s="35"/>
      <c r="H661" s="36" t="str">
        <f t="shared" si="14"/>
        <v/>
      </c>
      <c r="I661" s="34"/>
      <c r="J661" s="35"/>
      <c r="K661" s="36" t="str">
        <f t="shared" si="15"/>
        <v/>
      </c>
      <c r="L661" s="34"/>
      <c r="M661" s="37" t="str">
        <f t="shared" si="16"/>
        <v xml:space="preserve"> </v>
      </c>
      <c r="N661" s="36" t="str">
        <f t="shared" si="17"/>
        <v xml:space="preserve"> </v>
      </c>
      <c r="O661" s="38" t="str">
        <f t="shared" si="18"/>
        <v xml:space="preserve"> </v>
      </c>
      <c r="P661" s="37" t="str">
        <f t="shared" si="19"/>
        <v xml:space="preserve"> </v>
      </c>
      <c r="Q661" s="36" t="str">
        <f t="shared" si="20"/>
        <v xml:space="preserve"> </v>
      </c>
      <c r="R661" s="29"/>
    </row>
    <row r="662" spans="1:18" ht="16.5" customHeight="1">
      <c r="A662" s="30"/>
      <c r="B662" s="31"/>
      <c r="C662" s="31"/>
      <c r="D662" s="31"/>
      <c r="E662" s="33"/>
      <c r="F662" s="34"/>
      <c r="G662" s="35"/>
      <c r="H662" s="36" t="str">
        <f t="shared" si="14"/>
        <v/>
      </c>
      <c r="I662" s="34"/>
      <c r="J662" s="35"/>
      <c r="K662" s="36" t="str">
        <f t="shared" si="15"/>
        <v/>
      </c>
      <c r="L662" s="34"/>
      <c r="M662" s="37" t="str">
        <f t="shared" si="16"/>
        <v xml:space="preserve"> </v>
      </c>
      <c r="N662" s="36" t="str">
        <f t="shared" si="17"/>
        <v xml:space="preserve"> </v>
      </c>
      <c r="O662" s="38" t="str">
        <f t="shared" si="18"/>
        <v xml:space="preserve"> </v>
      </c>
      <c r="P662" s="37" t="str">
        <f t="shared" si="19"/>
        <v xml:space="preserve"> </v>
      </c>
      <c r="Q662" s="36" t="str">
        <f t="shared" si="20"/>
        <v xml:space="preserve"> </v>
      </c>
      <c r="R662" s="29"/>
    </row>
    <row r="663" spans="1:18" ht="16.5" customHeight="1">
      <c r="A663" s="30"/>
      <c r="B663" s="31"/>
      <c r="C663" s="31"/>
      <c r="D663" s="31"/>
      <c r="E663" s="33"/>
      <c r="F663" s="34"/>
      <c r="G663" s="35"/>
      <c r="H663" s="36" t="str">
        <f t="shared" si="14"/>
        <v/>
      </c>
      <c r="I663" s="34"/>
      <c r="J663" s="35"/>
      <c r="K663" s="36" t="str">
        <f t="shared" si="15"/>
        <v/>
      </c>
      <c r="L663" s="34"/>
      <c r="M663" s="37" t="str">
        <f t="shared" si="16"/>
        <v xml:space="preserve"> </v>
      </c>
      <c r="N663" s="36" t="str">
        <f t="shared" si="17"/>
        <v xml:space="preserve"> </v>
      </c>
      <c r="O663" s="38" t="str">
        <f t="shared" si="18"/>
        <v xml:space="preserve"> </v>
      </c>
      <c r="P663" s="37" t="str">
        <f t="shared" si="19"/>
        <v xml:space="preserve"> </v>
      </c>
      <c r="Q663" s="36" t="str">
        <f t="shared" si="20"/>
        <v xml:space="preserve"> </v>
      </c>
      <c r="R663" s="29"/>
    </row>
    <row r="664" spans="1:18" ht="16.5" customHeight="1">
      <c r="A664" s="30"/>
      <c r="B664" s="31"/>
      <c r="C664" s="31"/>
      <c r="D664" s="31"/>
      <c r="E664" s="33"/>
      <c r="F664" s="34"/>
      <c r="G664" s="35"/>
      <c r="H664" s="36" t="str">
        <f t="shared" si="14"/>
        <v/>
      </c>
      <c r="I664" s="34"/>
      <c r="J664" s="35"/>
      <c r="K664" s="36" t="str">
        <f t="shared" si="15"/>
        <v/>
      </c>
      <c r="L664" s="34"/>
      <c r="M664" s="37" t="str">
        <f t="shared" si="16"/>
        <v xml:space="preserve"> </v>
      </c>
      <c r="N664" s="36" t="str">
        <f t="shared" si="17"/>
        <v xml:space="preserve"> </v>
      </c>
      <c r="O664" s="38" t="str">
        <f t="shared" si="18"/>
        <v xml:space="preserve"> </v>
      </c>
      <c r="P664" s="37" t="str">
        <f t="shared" si="19"/>
        <v xml:space="preserve"> </v>
      </c>
      <c r="Q664" s="36" t="str">
        <f t="shared" si="20"/>
        <v xml:space="preserve"> </v>
      </c>
      <c r="R664" s="29"/>
    </row>
    <row r="665" spans="1:18" ht="16.5" customHeight="1">
      <c r="A665" s="30"/>
      <c r="B665" s="31"/>
      <c r="C665" s="31"/>
      <c r="D665" s="31"/>
      <c r="E665" s="33"/>
      <c r="F665" s="34"/>
      <c r="G665" s="35"/>
      <c r="H665" s="36" t="str">
        <f t="shared" si="14"/>
        <v/>
      </c>
      <c r="I665" s="34"/>
      <c r="J665" s="35"/>
      <c r="K665" s="36" t="str">
        <f t="shared" si="15"/>
        <v/>
      </c>
      <c r="L665" s="34"/>
      <c r="M665" s="37" t="str">
        <f t="shared" si="16"/>
        <v xml:space="preserve"> </v>
      </c>
      <c r="N665" s="36" t="str">
        <f t="shared" si="17"/>
        <v xml:space="preserve"> </v>
      </c>
      <c r="O665" s="38" t="str">
        <f t="shared" si="18"/>
        <v xml:space="preserve"> </v>
      </c>
      <c r="P665" s="37" t="str">
        <f t="shared" si="19"/>
        <v xml:space="preserve"> </v>
      </c>
      <c r="Q665" s="36" t="str">
        <f t="shared" si="20"/>
        <v xml:space="preserve"> </v>
      </c>
      <c r="R665" s="29"/>
    </row>
    <row r="666" spans="1:18" ht="16.5" customHeight="1">
      <c r="A666" s="30"/>
      <c r="B666" s="31"/>
      <c r="C666" s="31"/>
      <c r="D666" s="31"/>
      <c r="E666" s="33"/>
      <c r="F666" s="34"/>
      <c r="G666" s="35"/>
      <c r="H666" s="36" t="str">
        <f t="shared" si="14"/>
        <v/>
      </c>
      <c r="I666" s="34"/>
      <c r="J666" s="35"/>
      <c r="K666" s="36" t="str">
        <f t="shared" si="15"/>
        <v/>
      </c>
      <c r="L666" s="34"/>
      <c r="M666" s="37" t="str">
        <f t="shared" si="16"/>
        <v xml:space="preserve"> </v>
      </c>
      <c r="N666" s="36" t="str">
        <f t="shared" si="17"/>
        <v xml:space="preserve"> </v>
      </c>
      <c r="O666" s="38" t="str">
        <f t="shared" si="18"/>
        <v xml:space="preserve"> </v>
      </c>
      <c r="P666" s="37" t="str">
        <f t="shared" si="19"/>
        <v xml:space="preserve"> </v>
      </c>
      <c r="Q666" s="36" t="str">
        <f t="shared" si="20"/>
        <v xml:space="preserve"> </v>
      </c>
      <c r="R666" s="29"/>
    </row>
    <row r="667" spans="1:18" ht="16.5" customHeight="1">
      <c r="A667" s="30"/>
      <c r="B667" s="31"/>
      <c r="C667" s="31"/>
      <c r="D667" s="31"/>
      <c r="E667" s="33"/>
      <c r="F667" s="34"/>
      <c r="G667" s="35"/>
      <c r="H667" s="36" t="str">
        <f t="shared" si="14"/>
        <v/>
      </c>
      <c r="I667" s="34"/>
      <c r="J667" s="35"/>
      <c r="K667" s="36" t="str">
        <f t="shared" si="15"/>
        <v/>
      </c>
      <c r="L667" s="34"/>
      <c r="M667" s="37" t="str">
        <f t="shared" si="16"/>
        <v xml:space="preserve"> </v>
      </c>
      <c r="N667" s="36" t="str">
        <f t="shared" si="17"/>
        <v xml:space="preserve"> </v>
      </c>
      <c r="O667" s="38" t="str">
        <f t="shared" si="18"/>
        <v xml:space="preserve"> </v>
      </c>
      <c r="P667" s="37" t="str">
        <f t="shared" si="19"/>
        <v xml:space="preserve"> </v>
      </c>
      <c r="Q667" s="36" t="str">
        <f t="shared" si="20"/>
        <v xml:space="preserve"> </v>
      </c>
      <c r="R667" s="29"/>
    </row>
    <row r="668" spans="1:18" ht="16.5" customHeight="1">
      <c r="A668" s="30"/>
      <c r="B668" s="31"/>
      <c r="C668" s="31"/>
      <c r="D668" s="31"/>
      <c r="E668" s="33"/>
      <c r="F668" s="34"/>
      <c r="G668" s="35"/>
      <c r="H668" s="36" t="str">
        <f t="shared" si="14"/>
        <v/>
      </c>
      <c r="I668" s="34"/>
      <c r="J668" s="35"/>
      <c r="K668" s="36" t="str">
        <f t="shared" si="15"/>
        <v/>
      </c>
      <c r="L668" s="34"/>
      <c r="M668" s="37" t="str">
        <f t="shared" si="16"/>
        <v xml:space="preserve"> </v>
      </c>
      <c r="N668" s="36" t="str">
        <f t="shared" si="17"/>
        <v xml:space="preserve"> </v>
      </c>
      <c r="O668" s="38" t="str">
        <f t="shared" si="18"/>
        <v xml:space="preserve"> </v>
      </c>
      <c r="P668" s="37" t="str">
        <f t="shared" si="19"/>
        <v xml:space="preserve"> </v>
      </c>
      <c r="Q668" s="36" t="str">
        <f t="shared" si="20"/>
        <v xml:space="preserve"> </v>
      </c>
      <c r="R668" s="29"/>
    </row>
    <row r="669" spans="1:18" ht="16.5" customHeight="1">
      <c r="A669" s="30"/>
      <c r="B669" s="31"/>
      <c r="C669" s="31"/>
      <c r="D669" s="31"/>
      <c r="E669" s="33"/>
      <c r="F669" s="34"/>
      <c r="G669" s="35"/>
      <c r="H669" s="36" t="str">
        <f t="shared" si="14"/>
        <v/>
      </c>
      <c r="I669" s="34"/>
      <c r="J669" s="35"/>
      <c r="K669" s="36" t="str">
        <f t="shared" si="15"/>
        <v/>
      </c>
      <c r="L669" s="34"/>
      <c r="M669" s="37" t="str">
        <f t="shared" si="16"/>
        <v xml:space="preserve"> </v>
      </c>
      <c r="N669" s="36" t="str">
        <f t="shared" si="17"/>
        <v xml:space="preserve"> </v>
      </c>
      <c r="O669" s="38" t="str">
        <f t="shared" si="18"/>
        <v xml:space="preserve"> </v>
      </c>
      <c r="P669" s="37" t="str">
        <f t="shared" si="19"/>
        <v xml:space="preserve"> </v>
      </c>
      <c r="Q669" s="36" t="str">
        <f t="shared" si="20"/>
        <v xml:space="preserve"> </v>
      </c>
      <c r="R669" s="29"/>
    </row>
    <row r="670" spans="1:18" ht="16.5" customHeight="1">
      <c r="A670" s="30"/>
      <c r="B670" s="31"/>
      <c r="C670" s="31"/>
      <c r="D670" s="31"/>
      <c r="E670" s="33"/>
      <c r="F670" s="34"/>
      <c r="G670" s="35"/>
      <c r="H670" s="36" t="str">
        <f t="shared" si="14"/>
        <v/>
      </c>
      <c r="I670" s="34"/>
      <c r="J670" s="35"/>
      <c r="K670" s="36" t="str">
        <f t="shared" si="15"/>
        <v/>
      </c>
      <c r="L670" s="34"/>
      <c r="M670" s="37" t="str">
        <f t="shared" si="16"/>
        <v xml:space="preserve"> </v>
      </c>
      <c r="N670" s="36" t="str">
        <f t="shared" si="17"/>
        <v xml:space="preserve"> </v>
      </c>
      <c r="O670" s="38" t="str">
        <f t="shared" si="18"/>
        <v xml:space="preserve"> </v>
      </c>
      <c r="P670" s="37" t="str">
        <f t="shared" si="19"/>
        <v xml:space="preserve"> </v>
      </c>
      <c r="Q670" s="36" t="str">
        <f t="shared" si="20"/>
        <v xml:space="preserve"> </v>
      </c>
      <c r="R670" s="29"/>
    </row>
    <row r="671" spans="1:18" ht="16.5" customHeight="1">
      <c r="A671" s="30"/>
      <c r="B671" s="31"/>
      <c r="C671" s="31"/>
      <c r="D671" s="31"/>
      <c r="E671" s="33"/>
      <c r="F671" s="34"/>
      <c r="G671" s="35"/>
      <c r="H671" s="36" t="str">
        <f t="shared" si="14"/>
        <v/>
      </c>
      <c r="I671" s="34"/>
      <c r="J671" s="35"/>
      <c r="K671" s="36" t="str">
        <f t="shared" si="15"/>
        <v/>
      </c>
      <c r="L671" s="34"/>
      <c r="M671" s="37" t="str">
        <f t="shared" si="16"/>
        <v xml:space="preserve"> </v>
      </c>
      <c r="N671" s="36" t="str">
        <f t="shared" si="17"/>
        <v xml:space="preserve"> </v>
      </c>
      <c r="O671" s="38" t="str">
        <f t="shared" si="18"/>
        <v xml:space="preserve"> </v>
      </c>
      <c r="P671" s="37" t="str">
        <f t="shared" si="19"/>
        <v xml:space="preserve"> </v>
      </c>
      <c r="Q671" s="36" t="str">
        <f t="shared" si="20"/>
        <v xml:space="preserve"> </v>
      </c>
      <c r="R671" s="29"/>
    </row>
    <row r="672" spans="1:18" ht="16.5" customHeight="1">
      <c r="A672" s="30"/>
      <c r="B672" s="31"/>
      <c r="C672" s="31"/>
      <c r="D672" s="31"/>
      <c r="E672" s="33"/>
      <c r="F672" s="34"/>
      <c r="G672" s="35"/>
      <c r="H672" s="36" t="str">
        <f t="shared" si="14"/>
        <v/>
      </c>
      <c r="I672" s="34"/>
      <c r="J672" s="35"/>
      <c r="K672" s="36" t="str">
        <f t="shared" si="15"/>
        <v/>
      </c>
      <c r="L672" s="34"/>
      <c r="M672" s="37" t="str">
        <f t="shared" si="16"/>
        <v xml:space="preserve"> </v>
      </c>
      <c r="N672" s="36" t="str">
        <f t="shared" si="17"/>
        <v xml:space="preserve"> </v>
      </c>
      <c r="O672" s="38" t="str">
        <f t="shared" si="18"/>
        <v xml:space="preserve"> </v>
      </c>
      <c r="P672" s="37" t="str">
        <f t="shared" si="19"/>
        <v xml:space="preserve"> </v>
      </c>
      <c r="Q672" s="36" t="str">
        <f t="shared" si="20"/>
        <v xml:space="preserve"> </v>
      </c>
      <c r="R672" s="29"/>
    </row>
    <row r="673" spans="1:18" ht="16.5" customHeight="1">
      <c r="A673" s="30"/>
      <c r="B673" s="31"/>
      <c r="C673" s="31"/>
      <c r="D673" s="31"/>
      <c r="E673" s="33"/>
      <c r="F673" s="34"/>
      <c r="G673" s="35"/>
      <c r="H673" s="36" t="str">
        <f t="shared" si="14"/>
        <v/>
      </c>
      <c r="I673" s="34"/>
      <c r="J673" s="35"/>
      <c r="K673" s="36" t="str">
        <f t="shared" si="15"/>
        <v/>
      </c>
      <c r="L673" s="34"/>
      <c r="M673" s="37" t="str">
        <f t="shared" si="16"/>
        <v xml:space="preserve"> </v>
      </c>
      <c r="N673" s="36" t="str">
        <f t="shared" si="17"/>
        <v xml:space="preserve"> </v>
      </c>
      <c r="O673" s="38" t="str">
        <f t="shared" si="18"/>
        <v xml:space="preserve"> </v>
      </c>
      <c r="P673" s="37" t="str">
        <f t="shared" si="19"/>
        <v xml:space="preserve"> </v>
      </c>
      <c r="Q673" s="36" t="str">
        <f t="shared" si="20"/>
        <v xml:space="preserve"> </v>
      </c>
      <c r="R673" s="29"/>
    </row>
    <row r="674" spans="1:18" ht="16.5" customHeight="1">
      <c r="A674" s="30"/>
      <c r="B674" s="31"/>
      <c r="C674" s="31"/>
      <c r="D674" s="31"/>
      <c r="E674" s="33"/>
      <c r="F674" s="34"/>
      <c r="G674" s="35"/>
      <c r="H674" s="36" t="str">
        <f t="shared" si="14"/>
        <v/>
      </c>
      <c r="I674" s="34"/>
      <c r="J674" s="35"/>
      <c r="K674" s="36" t="str">
        <f t="shared" si="15"/>
        <v/>
      </c>
      <c r="L674" s="34"/>
      <c r="M674" s="37" t="str">
        <f t="shared" si="16"/>
        <v xml:space="preserve"> </v>
      </c>
      <c r="N674" s="36" t="str">
        <f t="shared" si="17"/>
        <v xml:space="preserve"> </v>
      </c>
      <c r="O674" s="38" t="str">
        <f t="shared" si="18"/>
        <v xml:space="preserve"> </v>
      </c>
      <c r="P674" s="37" t="str">
        <f t="shared" si="19"/>
        <v xml:space="preserve"> </v>
      </c>
      <c r="Q674" s="36" t="str">
        <f t="shared" si="20"/>
        <v xml:space="preserve"> </v>
      </c>
      <c r="R674" s="29"/>
    </row>
    <row r="675" spans="1:18" ht="16.5" customHeight="1">
      <c r="A675" s="30"/>
      <c r="B675" s="31"/>
      <c r="C675" s="31"/>
      <c r="D675" s="31"/>
      <c r="E675" s="33"/>
      <c r="F675" s="34"/>
      <c r="G675" s="35"/>
      <c r="H675" s="36" t="str">
        <f t="shared" si="14"/>
        <v/>
      </c>
      <c r="I675" s="34"/>
      <c r="J675" s="35"/>
      <c r="K675" s="36" t="str">
        <f t="shared" si="15"/>
        <v/>
      </c>
      <c r="L675" s="34"/>
      <c r="M675" s="37" t="str">
        <f t="shared" si="16"/>
        <v xml:space="preserve"> </v>
      </c>
      <c r="N675" s="36" t="str">
        <f t="shared" si="17"/>
        <v xml:space="preserve"> </v>
      </c>
      <c r="O675" s="38" t="str">
        <f t="shared" si="18"/>
        <v xml:space="preserve"> </v>
      </c>
      <c r="P675" s="37" t="str">
        <f t="shared" si="19"/>
        <v xml:space="preserve"> </v>
      </c>
      <c r="Q675" s="36" t="str">
        <f t="shared" si="20"/>
        <v xml:space="preserve"> </v>
      </c>
      <c r="R675" s="29"/>
    </row>
    <row r="676" spans="1:18" ht="16.5" customHeight="1">
      <c r="A676" s="30"/>
      <c r="B676" s="31"/>
      <c r="C676" s="31"/>
      <c r="D676" s="31"/>
      <c r="E676" s="33"/>
      <c r="F676" s="34"/>
      <c r="G676" s="35"/>
      <c r="H676" s="36" t="str">
        <f t="shared" si="14"/>
        <v/>
      </c>
      <c r="I676" s="34"/>
      <c r="J676" s="35"/>
      <c r="K676" s="36" t="str">
        <f t="shared" si="15"/>
        <v/>
      </c>
      <c r="L676" s="34"/>
      <c r="M676" s="37" t="str">
        <f t="shared" si="16"/>
        <v xml:space="preserve"> </v>
      </c>
      <c r="N676" s="36" t="str">
        <f t="shared" si="17"/>
        <v xml:space="preserve"> </v>
      </c>
      <c r="O676" s="38" t="str">
        <f t="shared" si="18"/>
        <v xml:space="preserve"> </v>
      </c>
      <c r="P676" s="37" t="str">
        <f t="shared" si="19"/>
        <v xml:space="preserve"> </v>
      </c>
      <c r="Q676" s="36" t="str">
        <f t="shared" si="20"/>
        <v xml:space="preserve"> </v>
      </c>
      <c r="R676" s="29"/>
    </row>
    <row r="677" spans="1:18" ht="16.5" customHeight="1">
      <c r="A677" s="30"/>
      <c r="B677" s="31"/>
      <c r="C677" s="31"/>
      <c r="D677" s="31"/>
      <c r="E677" s="33"/>
      <c r="F677" s="34"/>
      <c r="G677" s="35"/>
      <c r="H677" s="36" t="str">
        <f t="shared" si="14"/>
        <v/>
      </c>
      <c r="I677" s="34"/>
      <c r="J677" s="35"/>
      <c r="K677" s="36" t="str">
        <f t="shared" si="15"/>
        <v/>
      </c>
      <c r="L677" s="34"/>
      <c r="M677" s="37" t="str">
        <f t="shared" si="16"/>
        <v xml:space="preserve"> </v>
      </c>
      <c r="N677" s="36" t="str">
        <f t="shared" si="17"/>
        <v xml:space="preserve"> </v>
      </c>
      <c r="O677" s="38" t="str">
        <f t="shared" si="18"/>
        <v xml:space="preserve"> </v>
      </c>
      <c r="P677" s="37" t="str">
        <f t="shared" si="19"/>
        <v xml:space="preserve"> </v>
      </c>
      <c r="Q677" s="36" t="str">
        <f t="shared" si="20"/>
        <v xml:space="preserve"> </v>
      </c>
      <c r="R677" s="29"/>
    </row>
    <row r="678" spans="1:18" ht="16.5" customHeight="1">
      <c r="A678" s="30"/>
      <c r="B678" s="31"/>
      <c r="C678" s="31"/>
      <c r="D678" s="31"/>
      <c r="E678" s="33"/>
      <c r="F678" s="34"/>
      <c r="G678" s="35"/>
      <c r="H678" s="36" t="str">
        <f t="shared" si="14"/>
        <v/>
      </c>
      <c r="I678" s="34"/>
      <c r="J678" s="35"/>
      <c r="K678" s="36" t="str">
        <f t="shared" si="15"/>
        <v/>
      </c>
      <c r="L678" s="34"/>
      <c r="M678" s="37" t="str">
        <f t="shared" si="16"/>
        <v xml:space="preserve"> </v>
      </c>
      <c r="N678" s="36" t="str">
        <f t="shared" si="17"/>
        <v xml:space="preserve"> </v>
      </c>
      <c r="O678" s="38" t="str">
        <f t="shared" si="18"/>
        <v xml:space="preserve"> </v>
      </c>
      <c r="P678" s="37" t="str">
        <f t="shared" si="19"/>
        <v xml:space="preserve"> </v>
      </c>
      <c r="Q678" s="36" t="str">
        <f t="shared" si="20"/>
        <v xml:space="preserve"> </v>
      </c>
      <c r="R678" s="29"/>
    </row>
    <row r="679" spans="1:18" ht="16.5" customHeight="1">
      <c r="A679" s="30"/>
      <c r="B679" s="31"/>
      <c r="C679" s="31"/>
      <c r="D679" s="31"/>
      <c r="E679" s="33"/>
      <c r="F679" s="34"/>
      <c r="G679" s="35"/>
      <c r="H679" s="36" t="str">
        <f t="shared" si="14"/>
        <v/>
      </c>
      <c r="I679" s="34"/>
      <c r="J679" s="35"/>
      <c r="K679" s="36" t="str">
        <f t="shared" si="15"/>
        <v/>
      </c>
      <c r="L679" s="34"/>
      <c r="M679" s="37" t="str">
        <f t="shared" si="16"/>
        <v xml:space="preserve"> </v>
      </c>
      <c r="N679" s="36" t="str">
        <f t="shared" si="17"/>
        <v xml:space="preserve"> </v>
      </c>
      <c r="O679" s="38" t="str">
        <f t="shared" si="18"/>
        <v xml:space="preserve"> </v>
      </c>
      <c r="P679" s="37" t="str">
        <f t="shared" si="19"/>
        <v xml:space="preserve"> </v>
      </c>
      <c r="Q679" s="36" t="str">
        <f t="shared" si="20"/>
        <v xml:space="preserve"> </v>
      </c>
      <c r="R679" s="29"/>
    </row>
    <row r="680" spans="1:18" ht="16.5" customHeight="1">
      <c r="A680" s="30"/>
      <c r="B680" s="31"/>
      <c r="C680" s="31"/>
      <c r="D680" s="31"/>
      <c r="E680" s="33"/>
      <c r="F680" s="34"/>
      <c r="G680" s="35"/>
      <c r="H680" s="36" t="str">
        <f t="shared" si="14"/>
        <v/>
      </c>
      <c r="I680" s="34"/>
      <c r="J680" s="35"/>
      <c r="K680" s="36" t="str">
        <f t="shared" si="15"/>
        <v/>
      </c>
      <c r="L680" s="34"/>
      <c r="M680" s="37" t="str">
        <f t="shared" si="16"/>
        <v xml:space="preserve"> </v>
      </c>
      <c r="N680" s="36" t="str">
        <f t="shared" si="17"/>
        <v xml:space="preserve"> </v>
      </c>
      <c r="O680" s="38" t="str">
        <f t="shared" si="18"/>
        <v xml:space="preserve"> </v>
      </c>
      <c r="P680" s="37" t="str">
        <f t="shared" si="19"/>
        <v xml:space="preserve"> </v>
      </c>
      <c r="Q680" s="36" t="str">
        <f t="shared" si="20"/>
        <v xml:space="preserve"> </v>
      </c>
      <c r="R680" s="29"/>
    </row>
    <row r="681" spans="1:18" ht="16.5" customHeight="1">
      <c r="A681" s="30"/>
      <c r="B681" s="31"/>
      <c r="C681" s="31"/>
      <c r="D681" s="31"/>
      <c r="E681" s="33"/>
      <c r="F681" s="34"/>
      <c r="G681" s="35"/>
      <c r="H681" s="36" t="str">
        <f t="shared" si="14"/>
        <v/>
      </c>
      <c r="I681" s="34"/>
      <c r="J681" s="35"/>
      <c r="K681" s="36" t="str">
        <f t="shared" si="15"/>
        <v/>
      </c>
      <c r="L681" s="34"/>
      <c r="M681" s="37" t="str">
        <f t="shared" si="16"/>
        <v xml:space="preserve"> </v>
      </c>
      <c r="N681" s="36" t="str">
        <f t="shared" si="17"/>
        <v xml:space="preserve"> </v>
      </c>
      <c r="O681" s="38" t="str">
        <f t="shared" si="18"/>
        <v xml:space="preserve"> </v>
      </c>
      <c r="P681" s="37" t="str">
        <f t="shared" si="19"/>
        <v xml:space="preserve"> </v>
      </c>
      <c r="Q681" s="36" t="str">
        <f t="shared" si="20"/>
        <v xml:space="preserve"> </v>
      </c>
      <c r="R681" s="29"/>
    </row>
    <row r="682" spans="1:18" ht="16.5" customHeight="1">
      <c r="A682" s="30"/>
      <c r="B682" s="31"/>
      <c r="C682" s="31"/>
      <c r="D682" s="31"/>
      <c r="E682" s="33"/>
      <c r="F682" s="34"/>
      <c r="G682" s="35"/>
      <c r="H682" s="36" t="str">
        <f t="shared" si="14"/>
        <v/>
      </c>
      <c r="I682" s="34"/>
      <c r="J682" s="35"/>
      <c r="K682" s="36" t="str">
        <f t="shared" si="15"/>
        <v/>
      </c>
      <c r="L682" s="34"/>
      <c r="M682" s="37" t="str">
        <f t="shared" si="16"/>
        <v xml:space="preserve"> </v>
      </c>
      <c r="N682" s="36" t="str">
        <f t="shared" si="17"/>
        <v xml:space="preserve"> </v>
      </c>
      <c r="O682" s="38" t="str">
        <f t="shared" si="18"/>
        <v xml:space="preserve"> </v>
      </c>
      <c r="P682" s="37" t="str">
        <f t="shared" si="19"/>
        <v xml:space="preserve"> </v>
      </c>
      <c r="Q682" s="36" t="str">
        <f t="shared" si="20"/>
        <v xml:space="preserve"> </v>
      </c>
      <c r="R682" s="29"/>
    </row>
    <row r="683" spans="1:18" ht="16.5" customHeight="1">
      <c r="A683" s="30"/>
      <c r="B683" s="31"/>
      <c r="C683" s="31"/>
      <c r="D683" s="31"/>
      <c r="E683" s="33"/>
      <c r="F683" s="34"/>
      <c r="G683" s="35"/>
      <c r="H683" s="36" t="str">
        <f t="shared" si="14"/>
        <v/>
      </c>
      <c r="I683" s="34"/>
      <c r="J683" s="35"/>
      <c r="K683" s="36" t="str">
        <f t="shared" si="15"/>
        <v/>
      </c>
      <c r="L683" s="34"/>
      <c r="M683" s="37" t="str">
        <f t="shared" si="16"/>
        <v xml:space="preserve"> </v>
      </c>
      <c r="N683" s="36" t="str">
        <f t="shared" si="17"/>
        <v xml:space="preserve"> </v>
      </c>
      <c r="O683" s="38" t="str">
        <f t="shared" si="18"/>
        <v xml:space="preserve"> </v>
      </c>
      <c r="P683" s="37" t="str">
        <f t="shared" si="19"/>
        <v xml:space="preserve"> </v>
      </c>
      <c r="Q683" s="36" t="str">
        <f t="shared" si="20"/>
        <v xml:space="preserve"> </v>
      </c>
      <c r="R683" s="29"/>
    </row>
    <row r="684" spans="1:18" ht="16.5" customHeight="1">
      <c r="A684" s="30"/>
      <c r="B684" s="31"/>
      <c r="C684" s="31"/>
      <c r="D684" s="31"/>
      <c r="E684" s="33"/>
      <c r="F684" s="34"/>
      <c r="G684" s="35"/>
      <c r="H684" s="36" t="str">
        <f t="shared" si="14"/>
        <v/>
      </c>
      <c r="I684" s="34"/>
      <c r="J684" s="35"/>
      <c r="K684" s="36" t="str">
        <f t="shared" si="15"/>
        <v/>
      </c>
      <c r="L684" s="34"/>
      <c r="M684" s="37" t="str">
        <f t="shared" si="16"/>
        <v xml:space="preserve"> </v>
      </c>
      <c r="N684" s="36" t="str">
        <f t="shared" si="17"/>
        <v xml:space="preserve"> </v>
      </c>
      <c r="O684" s="38" t="str">
        <f t="shared" si="18"/>
        <v xml:space="preserve"> </v>
      </c>
      <c r="P684" s="37" t="str">
        <f t="shared" si="19"/>
        <v xml:space="preserve"> </v>
      </c>
      <c r="Q684" s="36" t="str">
        <f t="shared" si="20"/>
        <v xml:space="preserve"> </v>
      </c>
      <c r="R684" s="29"/>
    </row>
    <row r="685" spans="1:18" ht="16.5" customHeight="1">
      <c r="A685" s="30"/>
      <c r="B685" s="31"/>
      <c r="C685" s="31"/>
      <c r="D685" s="31"/>
      <c r="E685" s="33"/>
      <c r="F685" s="34"/>
      <c r="G685" s="35"/>
      <c r="H685" s="36" t="str">
        <f t="shared" si="14"/>
        <v/>
      </c>
      <c r="I685" s="34"/>
      <c r="J685" s="35"/>
      <c r="K685" s="36" t="str">
        <f t="shared" si="15"/>
        <v/>
      </c>
      <c r="L685" s="34"/>
      <c r="M685" s="37" t="str">
        <f t="shared" si="16"/>
        <v xml:space="preserve"> </v>
      </c>
      <c r="N685" s="36" t="str">
        <f t="shared" si="17"/>
        <v xml:space="preserve"> </v>
      </c>
      <c r="O685" s="38" t="str">
        <f t="shared" si="18"/>
        <v xml:space="preserve"> </v>
      </c>
      <c r="P685" s="37" t="str">
        <f t="shared" si="19"/>
        <v xml:space="preserve"> </v>
      </c>
      <c r="Q685" s="36" t="str">
        <f t="shared" si="20"/>
        <v xml:space="preserve"> </v>
      </c>
      <c r="R685" s="29"/>
    </row>
    <row r="686" spans="1:18" ht="16.5" customHeight="1">
      <c r="A686" s="30"/>
      <c r="B686" s="31"/>
      <c r="C686" s="31"/>
      <c r="D686" s="31"/>
      <c r="E686" s="33"/>
      <c r="F686" s="34"/>
      <c r="G686" s="35"/>
      <c r="H686" s="36" t="str">
        <f t="shared" si="14"/>
        <v/>
      </c>
      <c r="I686" s="34"/>
      <c r="J686" s="35"/>
      <c r="K686" s="36" t="str">
        <f t="shared" si="15"/>
        <v/>
      </c>
      <c r="L686" s="34"/>
      <c r="M686" s="37" t="str">
        <f t="shared" si="16"/>
        <v xml:space="preserve"> </v>
      </c>
      <c r="N686" s="36" t="str">
        <f t="shared" si="17"/>
        <v xml:space="preserve"> </v>
      </c>
      <c r="O686" s="38" t="str">
        <f t="shared" si="18"/>
        <v xml:space="preserve"> </v>
      </c>
      <c r="P686" s="37" t="str">
        <f t="shared" si="19"/>
        <v xml:space="preserve"> </v>
      </c>
      <c r="Q686" s="36" t="str">
        <f t="shared" si="20"/>
        <v xml:space="preserve"> </v>
      </c>
      <c r="R686" s="29"/>
    </row>
    <row r="687" spans="1:18" ht="16.5" customHeight="1">
      <c r="A687" s="30"/>
      <c r="B687" s="31"/>
      <c r="C687" s="31"/>
      <c r="D687" s="31"/>
      <c r="E687" s="33"/>
      <c r="F687" s="34"/>
      <c r="G687" s="35"/>
      <c r="H687" s="36" t="str">
        <f t="shared" si="14"/>
        <v/>
      </c>
      <c r="I687" s="34"/>
      <c r="J687" s="35"/>
      <c r="K687" s="36" t="str">
        <f t="shared" si="15"/>
        <v/>
      </c>
      <c r="L687" s="34"/>
      <c r="M687" s="37" t="str">
        <f t="shared" si="16"/>
        <v xml:space="preserve"> </v>
      </c>
      <c r="N687" s="36" t="str">
        <f t="shared" si="17"/>
        <v xml:space="preserve"> </v>
      </c>
      <c r="O687" s="38" t="str">
        <f t="shared" si="18"/>
        <v xml:space="preserve"> </v>
      </c>
      <c r="P687" s="37" t="str">
        <f t="shared" si="19"/>
        <v xml:space="preserve"> </v>
      </c>
      <c r="Q687" s="36" t="str">
        <f t="shared" si="20"/>
        <v xml:space="preserve"> </v>
      </c>
      <c r="R687" s="29"/>
    </row>
    <row r="688" spans="1:18" ht="16.5" customHeight="1">
      <c r="A688" s="30"/>
      <c r="B688" s="31"/>
      <c r="C688" s="31"/>
      <c r="D688" s="31"/>
      <c r="E688" s="33"/>
      <c r="F688" s="34"/>
      <c r="G688" s="35"/>
      <c r="H688" s="36" t="str">
        <f t="shared" si="14"/>
        <v/>
      </c>
      <c r="I688" s="34"/>
      <c r="J688" s="35"/>
      <c r="K688" s="36" t="str">
        <f t="shared" si="15"/>
        <v/>
      </c>
      <c r="L688" s="34"/>
      <c r="M688" s="37" t="str">
        <f t="shared" si="16"/>
        <v xml:space="preserve"> </v>
      </c>
      <c r="N688" s="36" t="str">
        <f t="shared" si="17"/>
        <v xml:space="preserve"> </v>
      </c>
      <c r="O688" s="38" t="str">
        <f t="shared" si="18"/>
        <v xml:space="preserve"> </v>
      </c>
      <c r="P688" s="37" t="str">
        <f t="shared" si="19"/>
        <v xml:space="preserve"> </v>
      </c>
      <c r="Q688" s="36" t="str">
        <f t="shared" si="20"/>
        <v xml:space="preserve"> </v>
      </c>
      <c r="R688" s="29"/>
    </row>
    <row r="689" spans="1:18" ht="16.5" customHeight="1">
      <c r="A689" s="30"/>
      <c r="B689" s="31"/>
      <c r="C689" s="31"/>
      <c r="D689" s="31"/>
      <c r="E689" s="33"/>
      <c r="F689" s="34"/>
      <c r="G689" s="35"/>
      <c r="H689" s="36" t="str">
        <f t="shared" si="14"/>
        <v/>
      </c>
      <c r="I689" s="34"/>
      <c r="J689" s="35"/>
      <c r="K689" s="36" t="str">
        <f t="shared" si="15"/>
        <v/>
      </c>
      <c r="L689" s="34"/>
      <c r="M689" s="37" t="str">
        <f t="shared" si="16"/>
        <v xml:space="preserve"> </v>
      </c>
      <c r="N689" s="36" t="str">
        <f t="shared" si="17"/>
        <v xml:space="preserve"> </v>
      </c>
      <c r="O689" s="38" t="str">
        <f t="shared" si="18"/>
        <v xml:space="preserve"> </v>
      </c>
      <c r="P689" s="37" t="str">
        <f t="shared" si="19"/>
        <v xml:space="preserve"> </v>
      </c>
      <c r="Q689" s="36" t="str">
        <f t="shared" si="20"/>
        <v xml:space="preserve"> </v>
      </c>
      <c r="R689" s="29"/>
    </row>
    <row r="690" spans="1:18" ht="16.5" customHeight="1">
      <c r="A690" s="30"/>
      <c r="B690" s="31"/>
      <c r="C690" s="31"/>
      <c r="D690" s="31"/>
      <c r="E690" s="33"/>
      <c r="F690" s="34"/>
      <c r="G690" s="35"/>
      <c r="H690" s="36" t="str">
        <f t="shared" si="14"/>
        <v/>
      </c>
      <c r="I690" s="34"/>
      <c r="J690" s="35"/>
      <c r="K690" s="36" t="str">
        <f t="shared" si="15"/>
        <v/>
      </c>
      <c r="L690" s="34"/>
      <c r="M690" s="37" t="str">
        <f t="shared" si="16"/>
        <v xml:space="preserve"> </v>
      </c>
      <c r="N690" s="36" t="str">
        <f t="shared" si="17"/>
        <v xml:space="preserve"> </v>
      </c>
      <c r="O690" s="38" t="str">
        <f t="shared" si="18"/>
        <v xml:space="preserve"> </v>
      </c>
      <c r="P690" s="37" t="str">
        <f t="shared" si="19"/>
        <v xml:space="preserve"> </v>
      </c>
      <c r="Q690" s="36" t="str">
        <f t="shared" si="20"/>
        <v xml:space="preserve"> </v>
      </c>
      <c r="R690" s="29"/>
    </row>
    <row r="691" spans="1:18" ht="16.5" customHeight="1">
      <c r="A691" s="30"/>
      <c r="B691" s="31"/>
      <c r="C691" s="31"/>
      <c r="D691" s="31"/>
      <c r="E691" s="33"/>
      <c r="F691" s="34"/>
      <c r="G691" s="35"/>
      <c r="H691" s="36" t="str">
        <f t="shared" si="14"/>
        <v/>
      </c>
      <c r="I691" s="34"/>
      <c r="J691" s="35"/>
      <c r="K691" s="36" t="str">
        <f t="shared" si="15"/>
        <v/>
      </c>
      <c r="L691" s="34"/>
      <c r="M691" s="37" t="str">
        <f t="shared" si="16"/>
        <v xml:space="preserve"> </v>
      </c>
      <c r="N691" s="36" t="str">
        <f t="shared" si="17"/>
        <v xml:space="preserve"> </v>
      </c>
      <c r="O691" s="38" t="str">
        <f t="shared" si="18"/>
        <v xml:space="preserve"> </v>
      </c>
      <c r="P691" s="37" t="str">
        <f t="shared" si="19"/>
        <v xml:space="preserve"> </v>
      </c>
      <c r="Q691" s="36" t="str">
        <f t="shared" si="20"/>
        <v xml:space="preserve"> </v>
      </c>
      <c r="R691" s="29"/>
    </row>
    <row r="692" spans="1:18" ht="16.5" customHeight="1">
      <c r="A692" s="30"/>
      <c r="B692" s="31"/>
      <c r="C692" s="31"/>
      <c r="D692" s="31"/>
      <c r="E692" s="33"/>
      <c r="F692" s="34"/>
      <c r="G692" s="35"/>
      <c r="H692" s="36" t="str">
        <f t="shared" si="14"/>
        <v/>
      </c>
      <c r="I692" s="34"/>
      <c r="J692" s="35"/>
      <c r="K692" s="36" t="str">
        <f t="shared" si="15"/>
        <v/>
      </c>
      <c r="L692" s="34"/>
      <c r="M692" s="37" t="str">
        <f t="shared" si="16"/>
        <v xml:space="preserve"> </v>
      </c>
      <c r="N692" s="36" t="str">
        <f t="shared" si="17"/>
        <v xml:space="preserve"> </v>
      </c>
      <c r="O692" s="38" t="str">
        <f t="shared" si="18"/>
        <v xml:space="preserve"> </v>
      </c>
      <c r="P692" s="37" t="str">
        <f t="shared" si="19"/>
        <v xml:space="preserve"> </v>
      </c>
      <c r="Q692" s="36" t="str">
        <f t="shared" si="20"/>
        <v xml:space="preserve"> </v>
      </c>
      <c r="R692" s="29"/>
    </row>
    <row r="693" spans="1:18" ht="16.5" customHeight="1">
      <c r="A693" s="30"/>
      <c r="B693" s="31"/>
      <c r="C693" s="31"/>
      <c r="D693" s="31"/>
      <c r="E693" s="33"/>
      <c r="F693" s="34"/>
      <c r="G693" s="35"/>
      <c r="H693" s="36" t="str">
        <f t="shared" si="14"/>
        <v/>
      </c>
      <c r="I693" s="34"/>
      <c r="J693" s="35"/>
      <c r="K693" s="36" t="str">
        <f t="shared" si="15"/>
        <v/>
      </c>
      <c r="L693" s="34"/>
      <c r="M693" s="37" t="str">
        <f t="shared" si="16"/>
        <v xml:space="preserve"> </v>
      </c>
      <c r="N693" s="36" t="str">
        <f t="shared" si="17"/>
        <v xml:space="preserve"> </v>
      </c>
      <c r="O693" s="38" t="str">
        <f t="shared" si="18"/>
        <v xml:space="preserve"> </v>
      </c>
      <c r="P693" s="37" t="str">
        <f t="shared" si="19"/>
        <v xml:space="preserve"> </v>
      </c>
      <c r="Q693" s="36" t="str">
        <f t="shared" si="20"/>
        <v xml:space="preserve"> </v>
      </c>
      <c r="R693" s="29"/>
    </row>
    <row r="694" spans="1:18" ht="16.5" customHeight="1">
      <c r="A694" s="30"/>
      <c r="B694" s="31"/>
      <c r="C694" s="31"/>
      <c r="D694" s="31"/>
      <c r="E694" s="33"/>
      <c r="F694" s="34"/>
      <c r="G694" s="35"/>
      <c r="H694" s="36" t="str">
        <f t="shared" si="14"/>
        <v/>
      </c>
      <c r="I694" s="34"/>
      <c r="J694" s="35"/>
      <c r="K694" s="36" t="str">
        <f t="shared" si="15"/>
        <v/>
      </c>
      <c r="L694" s="34"/>
      <c r="M694" s="37" t="str">
        <f t="shared" si="16"/>
        <v xml:space="preserve"> </v>
      </c>
      <c r="N694" s="36" t="str">
        <f t="shared" si="17"/>
        <v xml:space="preserve"> </v>
      </c>
      <c r="O694" s="38" t="str">
        <f t="shared" si="18"/>
        <v xml:space="preserve"> </v>
      </c>
      <c r="P694" s="37" t="str">
        <f t="shared" si="19"/>
        <v xml:space="preserve"> </v>
      </c>
      <c r="Q694" s="36" t="str">
        <f t="shared" si="20"/>
        <v xml:space="preserve"> </v>
      </c>
      <c r="R694" s="29"/>
    </row>
    <row r="695" spans="1:18" ht="16.5" customHeight="1">
      <c r="A695" s="30"/>
      <c r="B695" s="31"/>
      <c r="C695" s="31"/>
      <c r="D695" s="31"/>
      <c r="E695" s="33"/>
      <c r="F695" s="34"/>
      <c r="G695" s="35"/>
      <c r="H695" s="36" t="str">
        <f t="shared" si="14"/>
        <v/>
      </c>
      <c r="I695" s="34"/>
      <c r="J695" s="35"/>
      <c r="K695" s="36" t="str">
        <f t="shared" si="15"/>
        <v/>
      </c>
      <c r="L695" s="34"/>
      <c r="M695" s="37" t="str">
        <f t="shared" si="16"/>
        <v xml:space="preserve"> </v>
      </c>
      <c r="N695" s="36" t="str">
        <f t="shared" si="17"/>
        <v xml:space="preserve"> </v>
      </c>
      <c r="O695" s="38" t="str">
        <f t="shared" si="18"/>
        <v xml:space="preserve"> </v>
      </c>
      <c r="P695" s="37" t="str">
        <f t="shared" si="19"/>
        <v xml:space="preserve"> </v>
      </c>
      <c r="Q695" s="36" t="str">
        <f t="shared" si="20"/>
        <v xml:space="preserve"> </v>
      </c>
      <c r="R695" s="29"/>
    </row>
    <row r="696" spans="1:18" ht="16.5" customHeight="1">
      <c r="A696" s="30"/>
      <c r="B696" s="31"/>
      <c r="C696" s="31"/>
      <c r="D696" s="31"/>
      <c r="E696" s="33"/>
      <c r="F696" s="34"/>
      <c r="G696" s="35"/>
      <c r="H696" s="36" t="str">
        <f t="shared" si="14"/>
        <v/>
      </c>
      <c r="I696" s="34"/>
      <c r="J696" s="35"/>
      <c r="K696" s="36" t="str">
        <f t="shared" si="15"/>
        <v/>
      </c>
      <c r="L696" s="34"/>
      <c r="M696" s="37" t="str">
        <f t="shared" si="16"/>
        <v xml:space="preserve"> </v>
      </c>
      <c r="N696" s="36" t="str">
        <f t="shared" si="17"/>
        <v xml:space="preserve"> </v>
      </c>
      <c r="O696" s="38" t="str">
        <f t="shared" si="18"/>
        <v xml:space="preserve"> </v>
      </c>
      <c r="P696" s="37" t="str">
        <f t="shared" si="19"/>
        <v xml:space="preserve"> </v>
      </c>
      <c r="Q696" s="36" t="str">
        <f t="shared" si="20"/>
        <v xml:space="preserve"> </v>
      </c>
      <c r="R696" s="29"/>
    </row>
    <row r="697" spans="1:18" ht="16.5" customHeight="1">
      <c r="A697" s="30"/>
      <c r="B697" s="31"/>
      <c r="C697" s="31"/>
      <c r="D697" s="31"/>
      <c r="E697" s="33"/>
      <c r="F697" s="34"/>
      <c r="G697" s="35"/>
      <c r="H697" s="36" t="str">
        <f t="shared" si="14"/>
        <v/>
      </c>
      <c r="I697" s="34"/>
      <c r="J697" s="35"/>
      <c r="K697" s="36" t="str">
        <f t="shared" si="15"/>
        <v/>
      </c>
      <c r="L697" s="34"/>
      <c r="M697" s="37" t="str">
        <f t="shared" si="16"/>
        <v xml:space="preserve"> </v>
      </c>
      <c r="N697" s="36" t="str">
        <f t="shared" si="17"/>
        <v xml:space="preserve"> </v>
      </c>
      <c r="O697" s="38" t="str">
        <f t="shared" si="18"/>
        <v xml:space="preserve"> </v>
      </c>
      <c r="P697" s="37" t="str">
        <f t="shared" si="19"/>
        <v xml:space="preserve"> </v>
      </c>
      <c r="Q697" s="36" t="str">
        <f t="shared" si="20"/>
        <v xml:space="preserve"> </v>
      </c>
      <c r="R697" s="29"/>
    </row>
    <row r="698" spans="1:18" ht="16.5" customHeight="1">
      <c r="A698" s="30"/>
      <c r="B698" s="31"/>
      <c r="C698" s="31"/>
      <c r="D698" s="31"/>
      <c r="E698" s="33"/>
      <c r="F698" s="34"/>
      <c r="G698" s="35"/>
      <c r="H698" s="36" t="str">
        <f t="shared" si="14"/>
        <v/>
      </c>
      <c r="I698" s="34"/>
      <c r="J698" s="35"/>
      <c r="K698" s="36" t="str">
        <f t="shared" si="15"/>
        <v/>
      </c>
      <c r="L698" s="34"/>
      <c r="M698" s="37" t="str">
        <f t="shared" si="16"/>
        <v xml:space="preserve"> </v>
      </c>
      <c r="N698" s="36" t="str">
        <f t="shared" si="17"/>
        <v xml:space="preserve"> </v>
      </c>
      <c r="O698" s="38" t="str">
        <f t="shared" si="18"/>
        <v xml:space="preserve"> </v>
      </c>
      <c r="P698" s="37" t="str">
        <f t="shared" si="19"/>
        <v xml:space="preserve"> </v>
      </c>
      <c r="Q698" s="36" t="str">
        <f t="shared" si="20"/>
        <v xml:space="preserve"> </v>
      </c>
      <c r="R698" s="29"/>
    </row>
    <row r="699" spans="1:18" ht="16.5" customHeight="1">
      <c r="A699" s="30"/>
      <c r="B699" s="31"/>
      <c r="C699" s="31"/>
      <c r="D699" s="31"/>
      <c r="E699" s="33"/>
      <c r="F699" s="34"/>
      <c r="G699" s="35"/>
      <c r="H699" s="36" t="str">
        <f t="shared" si="14"/>
        <v/>
      </c>
      <c r="I699" s="34"/>
      <c r="J699" s="35"/>
      <c r="K699" s="36" t="str">
        <f t="shared" si="15"/>
        <v/>
      </c>
      <c r="L699" s="34"/>
      <c r="M699" s="37" t="str">
        <f t="shared" si="16"/>
        <v xml:space="preserve"> </v>
      </c>
      <c r="N699" s="36" t="str">
        <f t="shared" si="17"/>
        <v xml:space="preserve"> </v>
      </c>
      <c r="O699" s="38" t="str">
        <f t="shared" si="18"/>
        <v xml:space="preserve"> </v>
      </c>
      <c r="P699" s="37" t="str">
        <f t="shared" si="19"/>
        <v xml:space="preserve"> </v>
      </c>
      <c r="Q699" s="36" t="str">
        <f t="shared" si="20"/>
        <v xml:space="preserve"> </v>
      </c>
      <c r="R699" s="29"/>
    </row>
    <row r="700" spans="1:18" ht="16.5" customHeight="1">
      <c r="A700" s="30"/>
      <c r="B700" s="31"/>
      <c r="C700" s="31"/>
      <c r="D700" s="31"/>
      <c r="E700" s="33"/>
      <c r="F700" s="34"/>
      <c r="G700" s="35"/>
      <c r="H700" s="36" t="str">
        <f t="shared" si="14"/>
        <v/>
      </c>
      <c r="I700" s="34"/>
      <c r="J700" s="35"/>
      <c r="K700" s="36" t="str">
        <f t="shared" si="15"/>
        <v/>
      </c>
      <c r="L700" s="34"/>
      <c r="M700" s="37" t="str">
        <f t="shared" si="16"/>
        <v xml:space="preserve"> </v>
      </c>
      <c r="N700" s="36" t="str">
        <f t="shared" si="17"/>
        <v xml:space="preserve"> </v>
      </c>
      <c r="O700" s="38" t="str">
        <f t="shared" si="18"/>
        <v xml:space="preserve"> </v>
      </c>
      <c r="P700" s="37" t="str">
        <f t="shared" si="19"/>
        <v xml:space="preserve"> </v>
      </c>
      <c r="Q700" s="36" t="str">
        <f t="shared" si="20"/>
        <v xml:space="preserve"> </v>
      </c>
      <c r="R700" s="29"/>
    </row>
    <row r="701" spans="1:18" ht="16.5" customHeight="1">
      <c r="A701" s="30"/>
      <c r="B701" s="31"/>
      <c r="C701" s="31"/>
      <c r="D701" s="31"/>
      <c r="E701" s="33"/>
      <c r="F701" s="34"/>
      <c r="G701" s="35"/>
      <c r="H701" s="36" t="str">
        <f t="shared" si="14"/>
        <v/>
      </c>
      <c r="I701" s="34"/>
      <c r="J701" s="35"/>
      <c r="K701" s="36" t="str">
        <f t="shared" si="15"/>
        <v/>
      </c>
      <c r="L701" s="34"/>
      <c r="M701" s="37" t="str">
        <f t="shared" si="16"/>
        <v xml:space="preserve"> </v>
      </c>
      <c r="N701" s="36" t="str">
        <f t="shared" si="17"/>
        <v xml:space="preserve"> </v>
      </c>
      <c r="O701" s="38" t="str">
        <f t="shared" si="18"/>
        <v xml:space="preserve"> </v>
      </c>
      <c r="P701" s="37" t="str">
        <f t="shared" si="19"/>
        <v xml:space="preserve"> </v>
      </c>
      <c r="Q701" s="36" t="str">
        <f t="shared" si="20"/>
        <v xml:space="preserve"> </v>
      </c>
      <c r="R701" s="29"/>
    </row>
    <row r="702" spans="1:18" ht="16.5" customHeight="1">
      <c r="A702" s="30"/>
      <c r="B702" s="31"/>
      <c r="C702" s="31"/>
      <c r="D702" s="31"/>
      <c r="E702" s="33"/>
      <c r="F702" s="34"/>
      <c r="G702" s="35"/>
      <c r="H702" s="36" t="str">
        <f t="shared" si="14"/>
        <v/>
      </c>
      <c r="I702" s="34"/>
      <c r="J702" s="35"/>
      <c r="K702" s="36" t="str">
        <f t="shared" si="15"/>
        <v/>
      </c>
      <c r="L702" s="34"/>
      <c r="M702" s="37" t="str">
        <f t="shared" si="16"/>
        <v xml:space="preserve"> </v>
      </c>
      <c r="N702" s="36" t="str">
        <f t="shared" si="17"/>
        <v xml:space="preserve"> </v>
      </c>
      <c r="O702" s="38" t="str">
        <f t="shared" si="18"/>
        <v xml:space="preserve"> </v>
      </c>
      <c r="P702" s="37" t="str">
        <f t="shared" si="19"/>
        <v xml:space="preserve"> </v>
      </c>
      <c r="Q702" s="36" t="str">
        <f t="shared" si="20"/>
        <v xml:space="preserve"> </v>
      </c>
      <c r="R702" s="29"/>
    </row>
    <row r="703" spans="1:18" ht="16.5" customHeight="1">
      <c r="A703" s="30"/>
      <c r="B703" s="31"/>
      <c r="C703" s="31"/>
      <c r="D703" s="31"/>
      <c r="E703" s="33"/>
      <c r="F703" s="34"/>
      <c r="G703" s="35"/>
      <c r="H703" s="36" t="str">
        <f t="shared" si="14"/>
        <v/>
      </c>
      <c r="I703" s="34"/>
      <c r="J703" s="35"/>
      <c r="K703" s="36" t="str">
        <f t="shared" si="15"/>
        <v/>
      </c>
      <c r="L703" s="34"/>
      <c r="M703" s="37" t="str">
        <f t="shared" si="16"/>
        <v xml:space="preserve"> </v>
      </c>
      <c r="N703" s="36" t="str">
        <f t="shared" si="17"/>
        <v xml:space="preserve"> </v>
      </c>
      <c r="O703" s="38" t="str">
        <f t="shared" si="18"/>
        <v xml:space="preserve"> </v>
      </c>
      <c r="P703" s="37" t="str">
        <f t="shared" si="19"/>
        <v xml:space="preserve"> </v>
      </c>
      <c r="Q703" s="36" t="str">
        <f t="shared" si="20"/>
        <v xml:space="preserve"> </v>
      </c>
      <c r="R703" s="29"/>
    </row>
    <row r="704" spans="1:18" ht="16.5" customHeight="1">
      <c r="A704" s="30"/>
      <c r="B704" s="31"/>
      <c r="C704" s="31"/>
      <c r="D704" s="31"/>
      <c r="E704" s="33"/>
      <c r="F704" s="34"/>
      <c r="G704" s="35"/>
      <c r="H704" s="36" t="str">
        <f t="shared" si="14"/>
        <v/>
      </c>
      <c r="I704" s="34"/>
      <c r="J704" s="35"/>
      <c r="K704" s="36" t="str">
        <f t="shared" si="15"/>
        <v/>
      </c>
      <c r="L704" s="34"/>
      <c r="M704" s="37" t="str">
        <f t="shared" si="16"/>
        <v xml:space="preserve"> </v>
      </c>
      <c r="N704" s="36" t="str">
        <f t="shared" si="17"/>
        <v xml:space="preserve"> </v>
      </c>
      <c r="O704" s="38" t="str">
        <f t="shared" si="18"/>
        <v xml:space="preserve"> </v>
      </c>
      <c r="P704" s="37" t="str">
        <f t="shared" si="19"/>
        <v xml:space="preserve"> </v>
      </c>
      <c r="Q704" s="36" t="str">
        <f t="shared" si="20"/>
        <v xml:space="preserve"> </v>
      </c>
      <c r="R704" s="29"/>
    </row>
    <row r="705" spans="1:18" ht="16.5" customHeight="1">
      <c r="A705" s="30"/>
      <c r="B705" s="31"/>
      <c r="C705" s="31"/>
      <c r="D705" s="31"/>
      <c r="E705" s="33"/>
      <c r="F705" s="34"/>
      <c r="G705" s="35"/>
      <c r="H705" s="36" t="str">
        <f t="shared" si="14"/>
        <v/>
      </c>
      <c r="I705" s="34"/>
      <c r="J705" s="35"/>
      <c r="K705" s="36" t="str">
        <f t="shared" si="15"/>
        <v/>
      </c>
      <c r="L705" s="34"/>
      <c r="M705" s="37" t="str">
        <f t="shared" si="16"/>
        <v xml:space="preserve"> </v>
      </c>
      <c r="N705" s="36" t="str">
        <f t="shared" si="17"/>
        <v xml:space="preserve"> </v>
      </c>
      <c r="O705" s="38" t="str">
        <f t="shared" si="18"/>
        <v xml:space="preserve"> </v>
      </c>
      <c r="P705" s="37" t="str">
        <f t="shared" si="19"/>
        <v xml:space="preserve"> </v>
      </c>
      <c r="Q705" s="36" t="str">
        <f t="shared" si="20"/>
        <v xml:space="preserve"> </v>
      </c>
      <c r="R705" s="29"/>
    </row>
    <row r="706" spans="1:18" ht="16.5" customHeight="1">
      <c r="A706" s="30"/>
      <c r="B706" s="31"/>
      <c r="C706" s="31"/>
      <c r="D706" s="31"/>
      <c r="E706" s="33"/>
      <c r="F706" s="34"/>
      <c r="G706" s="35"/>
      <c r="H706" s="36" t="str">
        <f t="shared" si="14"/>
        <v/>
      </c>
      <c r="I706" s="34"/>
      <c r="J706" s="35"/>
      <c r="K706" s="36" t="str">
        <f t="shared" si="15"/>
        <v/>
      </c>
      <c r="L706" s="34"/>
      <c r="M706" s="37" t="str">
        <f t="shared" si="16"/>
        <v xml:space="preserve"> </v>
      </c>
      <c r="N706" s="36" t="str">
        <f t="shared" si="17"/>
        <v xml:space="preserve"> </v>
      </c>
      <c r="O706" s="38" t="str">
        <f t="shared" si="18"/>
        <v xml:space="preserve"> </v>
      </c>
      <c r="P706" s="37" t="str">
        <f t="shared" si="19"/>
        <v xml:space="preserve"> </v>
      </c>
      <c r="Q706" s="36" t="str">
        <f t="shared" si="20"/>
        <v xml:space="preserve"> </v>
      </c>
      <c r="R706" s="29"/>
    </row>
    <row r="707" spans="1:18" ht="16.5" customHeight="1">
      <c r="A707" s="30"/>
      <c r="B707" s="31"/>
      <c r="C707" s="31"/>
      <c r="D707" s="31"/>
      <c r="E707" s="33"/>
      <c r="F707" s="34"/>
      <c r="G707" s="35"/>
      <c r="H707" s="36" t="str">
        <f t="shared" si="14"/>
        <v/>
      </c>
      <c r="I707" s="34"/>
      <c r="J707" s="35"/>
      <c r="K707" s="36" t="str">
        <f t="shared" si="15"/>
        <v/>
      </c>
      <c r="L707" s="34"/>
      <c r="M707" s="37" t="str">
        <f t="shared" si="16"/>
        <v xml:space="preserve"> </v>
      </c>
      <c r="N707" s="36" t="str">
        <f t="shared" si="17"/>
        <v xml:space="preserve"> </v>
      </c>
      <c r="O707" s="38" t="str">
        <f t="shared" si="18"/>
        <v xml:space="preserve"> </v>
      </c>
      <c r="P707" s="37" t="str">
        <f t="shared" si="19"/>
        <v xml:space="preserve"> </v>
      </c>
      <c r="Q707" s="36" t="str">
        <f t="shared" si="20"/>
        <v xml:space="preserve"> </v>
      </c>
      <c r="R707" s="29"/>
    </row>
    <row r="708" spans="1:18" ht="16.5" customHeight="1">
      <c r="A708" s="30"/>
      <c r="B708" s="31"/>
      <c r="C708" s="31"/>
      <c r="D708" s="31"/>
      <c r="E708" s="33"/>
      <c r="F708" s="34"/>
      <c r="G708" s="35"/>
      <c r="H708" s="36" t="str">
        <f t="shared" si="14"/>
        <v/>
      </c>
      <c r="I708" s="34"/>
      <c r="J708" s="35"/>
      <c r="K708" s="36" t="str">
        <f t="shared" si="15"/>
        <v/>
      </c>
      <c r="L708" s="34"/>
      <c r="M708" s="37" t="str">
        <f t="shared" si="16"/>
        <v xml:space="preserve"> </v>
      </c>
      <c r="N708" s="36" t="str">
        <f t="shared" si="17"/>
        <v xml:space="preserve"> </v>
      </c>
      <c r="O708" s="38" t="str">
        <f t="shared" si="18"/>
        <v xml:space="preserve"> </v>
      </c>
      <c r="P708" s="37" t="str">
        <f t="shared" si="19"/>
        <v xml:space="preserve"> </v>
      </c>
      <c r="Q708" s="36" t="str">
        <f t="shared" si="20"/>
        <v xml:space="preserve"> </v>
      </c>
      <c r="R708" s="29"/>
    </row>
    <row r="709" spans="1:18" ht="16.5" customHeight="1">
      <c r="A709" s="30"/>
      <c r="B709" s="31"/>
      <c r="C709" s="31"/>
      <c r="D709" s="31"/>
      <c r="E709" s="33"/>
      <c r="F709" s="34"/>
      <c r="G709" s="35"/>
      <c r="H709" s="36" t="str">
        <f t="shared" si="14"/>
        <v/>
      </c>
      <c r="I709" s="34"/>
      <c r="J709" s="35"/>
      <c r="K709" s="36" t="str">
        <f t="shared" si="15"/>
        <v/>
      </c>
      <c r="L709" s="34"/>
      <c r="M709" s="37" t="str">
        <f t="shared" si="16"/>
        <v xml:space="preserve"> </v>
      </c>
      <c r="N709" s="36" t="str">
        <f t="shared" si="17"/>
        <v xml:space="preserve"> </v>
      </c>
      <c r="O709" s="38" t="str">
        <f t="shared" si="18"/>
        <v xml:space="preserve"> </v>
      </c>
      <c r="P709" s="37" t="str">
        <f t="shared" si="19"/>
        <v xml:space="preserve"> </v>
      </c>
      <c r="Q709" s="36" t="str">
        <f t="shared" si="20"/>
        <v xml:space="preserve"> </v>
      </c>
      <c r="R709" s="29"/>
    </row>
    <row r="710" spans="1:18" ht="16.5" customHeight="1">
      <c r="A710" s="30"/>
      <c r="B710" s="31"/>
      <c r="C710" s="31"/>
      <c r="D710" s="31"/>
      <c r="E710" s="33"/>
      <c r="F710" s="34"/>
      <c r="G710" s="35"/>
      <c r="H710" s="36" t="str">
        <f t="shared" si="14"/>
        <v/>
      </c>
      <c r="I710" s="34"/>
      <c r="J710" s="35"/>
      <c r="K710" s="36" t="str">
        <f t="shared" si="15"/>
        <v/>
      </c>
      <c r="L710" s="34"/>
      <c r="M710" s="37" t="str">
        <f t="shared" si="16"/>
        <v xml:space="preserve"> </v>
      </c>
      <c r="N710" s="36" t="str">
        <f t="shared" si="17"/>
        <v xml:space="preserve"> </v>
      </c>
      <c r="O710" s="38" t="str">
        <f t="shared" si="18"/>
        <v xml:space="preserve"> </v>
      </c>
      <c r="P710" s="37" t="str">
        <f t="shared" si="19"/>
        <v xml:space="preserve"> </v>
      </c>
      <c r="Q710" s="36" t="str">
        <f t="shared" si="20"/>
        <v xml:space="preserve"> </v>
      </c>
      <c r="R710" s="29"/>
    </row>
    <row r="711" spans="1:18" ht="16.5" customHeight="1">
      <c r="A711" s="30"/>
      <c r="B711" s="31"/>
      <c r="C711" s="31"/>
      <c r="D711" s="31"/>
      <c r="E711" s="33"/>
      <c r="F711" s="34"/>
      <c r="G711" s="35"/>
      <c r="H711" s="36" t="str">
        <f t="shared" si="14"/>
        <v/>
      </c>
      <c r="I711" s="34"/>
      <c r="J711" s="35"/>
      <c r="K711" s="36" t="str">
        <f t="shared" si="15"/>
        <v/>
      </c>
      <c r="L711" s="34"/>
      <c r="M711" s="37" t="str">
        <f t="shared" si="16"/>
        <v xml:space="preserve"> </v>
      </c>
      <c r="N711" s="36" t="str">
        <f t="shared" si="17"/>
        <v xml:space="preserve"> </v>
      </c>
      <c r="O711" s="38" t="str">
        <f t="shared" si="18"/>
        <v xml:space="preserve"> </v>
      </c>
      <c r="P711" s="37" t="str">
        <f t="shared" si="19"/>
        <v xml:space="preserve"> </v>
      </c>
      <c r="Q711" s="36" t="str">
        <f t="shared" si="20"/>
        <v xml:space="preserve"> </v>
      </c>
      <c r="R711" s="29"/>
    </row>
    <row r="712" spans="1:18" ht="16.5" customHeight="1">
      <c r="A712" s="30"/>
      <c r="B712" s="31"/>
      <c r="C712" s="31"/>
      <c r="D712" s="31"/>
      <c r="E712" s="33"/>
      <c r="F712" s="34"/>
      <c r="G712" s="35"/>
      <c r="H712" s="36" t="str">
        <f t="shared" si="14"/>
        <v/>
      </c>
      <c r="I712" s="34"/>
      <c r="J712" s="35"/>
      <c r="K712" s="36" t="str">
        <f t="shared" si="15"/>
        <v/>
      </c>
      <c r="L712" s="34"/>
      <c r="M712" s="37" t="str">
        <f t="shared" si="16"/>
        <v xml:space="preserve"> </v>
      </c>
      <c r="N712" s="36" t="str">
        <f t="shared" si="17"/>
        <v xml:space="preserve"> </v>
      </c>
      <c r="O712" s="38" t="str">
        <f t="shared" si="18"/>
        <v xml:space="preserve"> </v>
      </c>
      <c r="P712" s="37" t="str">
        <f t="shared" si="19"/>
        <v xml:space="preserve"> </v>
      </c>
      <c r="Q712" s="36" t="str">
        <f t="shared" si="20"/>
        <v xml:space="preserve"> </v>
      </c>
      <c r="R712" s="29"/>
    </row>
    <row r="713" spans="1:18" ht="16.5" customHeight="1">
      <c r="A713" s="30"/>
      <c r="B713" s="31"/>
      <c r="C713" s="31"/>
      <c r="D713" s="31"/>
      <c r="E713" s="33"/>
      <c r="F713" s="34"/>
      <c r="G713" s="35"/>
      <c r="H713" s="36" t="str">
        <f t="shared" si="14"/>
        <v/>
      </c>
      <c r="I713" s="34"/>
      <c r="J713" s="35"/>
      <c r="K713" s="36" t="str">
        <f t="shared" si="15"/>
        <v/>
      </c>
      <c r="L713" s="34"/>
      <c r="M713" s="37" t="str">
        <f t="shared" si="16"/>
        <v xml:space="preserve"> </v>
      </c>
      <c r="N713" s="36" t="str">
        <f t="shared" si="17"/>
        <v xml:space="preserve"> </v>
      </c>
      <c r="O713" s="38" t="str">
        <f t="shared" si="18"/>
        <v xml:space="preserve"> </v>
      </c>
      <c r="P713" s="37" t="str">
        <f t="shared" si="19"/>
        <v xml:space="preserve"> </v>
      </c>
      <c r="Q713" s="36" t="str">
        <f t="shared" si="20"/>
        <v xml:space="preserve"> </v>
      </c>
      <c r="R713" s="29"/>
    </row>
    <row r="714" spans="1:18" ht="16.5" customHeight="1">
      <c r="A714" s="30"/>
      <c r="B714" s="31"/>
      <c r="C714" s="31"/>
      <c r="D714" s="31"/>
      <c r="E714" s="33"/>
      <c r="F714" s="34"/>
      <c r="G714" s="35"/>
      <c r="H714" s="36" t="str">
        <f t="shared" si="14"/>
        <v/>
      </c>
      <c r="I714" s="34"/>
      <c r="J714" s="35"/>
      <c r="K714" s="36" t="str">
        <f t="shared" si="15"/>
        <v/>
      </c>
      <c r="L714" s="34"/>
      <c r="M714" s="37" t="str">
        <f t="shared" si="16"/>
        <v xml:space="preserve"> </v>
      </c>
      <c r="N714" s="36" t="str">
        <f t="shared" si="17"/>
        <v xml:space="preserve"> </v>
      </c>
      <c r="O714" s="38" t="str">
        <f t="shared" si="18"/>
        <v xml:space="preserve"> </v>
      </c>
      <c r="P714" s="37" t="str">
        <f t="shared" si="19"/>
        <v xml:space="preserve"> </v>
      </c>
      <c r="Q714" s="36" t="str">
        <f t="shared" si="20"/>
        <v xml:space="preserve"> </v>
      </c>
      <c r="R714" s="29"/>
    </row>
    <row r="715" spans="1:18" ht="16.5" customHeight="1">
      <c r="A715" s="30"/>
      <c r="B715" s="31"/>
      <c r="C715" s="31"/>
      <c r="D715" s="31"/>
      <c r="E715" s="33"/>
      <c r="F715" s="34"/>
      <c r="G715" s="35"/>
      <c r="H715" s="36" t="str">
        <f t="shared" si="14"/>
        <v/>
      </c>
      <c r="I715" s="34"/>
      <c r="J715" s="35"/>
      <c r="K715" s="36" t="str">
        <f t="shared" si="15"/>
        <v/>
      </c>
      <c r="L715" s="34"/>
      <c r="M715" s="37" t="str">
        <f t="shared" si="16"/>
        <v xml:space="preserve"> </v>
      </c>
      <c r="N715" s="36" t="str">
        <f t="shared" si="17"/>
        <v xml:space="preserve"> </v>
      </c>
      <c r="O715" s="38" t="str">
        <f t="shared" si="18"/>
        <v xml:space="preserve"> </v>
      </c>
      <c r="P715" s="37" t="str">
        <f t="shared" si="19"/>
        <v xml:space="preserve"> </v>
      </c>
      <c r="Q715" s="36" t="str">
        <f t="shared" si="20"/>
        <v xml:space="preserve"> </v>
      </c>
      <c r="R715" s="29"/>
    </row>
    <row r="716" spans="1:18" ht="16.5" customHeight="1">
      <c r="A716" s="30"/>
      <c r="B716" s="31"/>
      <c r="C716" s="31"/>
      <c r="D716" s="31"/>
      <c r="E716" s="33"/>
      <c r="F716" s="34"/>
      <c r="G716" s="35"/>
      <c r="H716" s="36" t="str">
        <f t="shared" si="14"/>
        <v/>
      </c>
      <c r="I716" s="34"/>
      <c r="J716" s="35"/>
      <c r="K716" s="36" t="str">
        <f t="shared" si="15"/>
        <v/>
      </c>
      <c r="L716" s="34"/>
      <c r="M716" s="37" t="str">
        <f t="shared" si="16"/>
        <v xml:space="preserve"> </v>
      </c>
      <c r="N716" s="36" t="str">
        <f t="shared" si="17"/>
        <v xml:space="preserve"> </v>
      </c>
      <c r="O716" s="38" t="str">
        <f t="shared" si="18"/>
        <v xml:space="preserve"> </v>
      </c>
      <c r="P716" s="37" t="str">
        <f t="shared" si="19"/>
        <v xml:space="preserve"> </v>
      </c>
      <c r="Q716" s="36" t="str">
        <f t="shared" si="20"/>
        <v xml:space="preserve"> </v>
      </c>
      <c r="R716" s="29"/>
    </row>
    <row r="717" spans="1:18" ht="16.5" customHeight="1">
      <c r="A717" s="30"/>
      <c r="B717" s="31"/>
      <c r="C717" s="31"/>
      <c r="D717" s="31"/>
      <c r="E717" s="33"/>
      <c r="F717" s="34"/>
      <c r="G717" s="35"/>
      <c r="H717" s="36" t="str">
        <f t="shared" si="14"/>
        <v/>
      </c>
      <c r="I717" s="34"/>
      <c r="J717" s="35"/>
      <c r="K717" s="36" t="str">
        <f t="shared" si="15"/>
        <v/>
      </c>
      <c r="L717" s="34"/>
      <c r="M717" s="37" t="str">
        <f t="shared" si="16"/>
        <v xml:space="preserve"> </v>
      </c>
      <c r="N717" s="36" t="str">
        <f t="shared" si="17"/>
        <v xml:space="preserve"> </v>
      </c>
      <c r="O717" s="38" t="str">
        <f t="shared" si="18"/>
        <v xml:space="preserve"> </v>
      </c>
      <c r="P717" s="37" t="str">
        <f t="shared" si="19"/>
        <v xml:space="preserve"> </v>
      </c>
      <c r="Q717" s="36" t="str">
        <f t="shared" si="20"/>
        <v xml:space="preserve"> </v>
      </c>
      <c r="R717" s="29"/>
    </row>
    <row r="718" spans="1:18" ht="16.5" customHeight="1">
      <c r="A718" s="30"/>
      <c r="B718" s="31"/>
      <c r="C718" s="31"/>
      <c r="D718" s="31"/>
      <c r="E718" s="33"/>
      <c r="F718" s="34"/>
      <c r="G718" s="35"/>
      <c r="H718" s="36" t="str">
        <f t="shared" si="14"/>
        <v/>
      </c>
      <c r="I718" s="34"/>
      <c r="J718" s="35"/>
      <c r="K718" s="36" t="str">
        <f t="shared" si="15"/>
        <v/>
      </c>
      <c r="L718" s="34"/>
      <c r="M718" s="37" t="str">
        <f t="shared" si="16"/>
        <v xml:space="preserve"> </v>
      </c>
      <c r="N718" s="36" t="str">
        <f t="shared" si="17"/>
        <v xml:space="preserve"> </v>
      </c>
      <c r="O718" s="38" t="str">
        <f t="shared" si="18"/>
        <v xml:space="preserve"> </v>
      </c>
      <c r="P718" s="37" t="str">
        <f t="shared" si="19"/>
        <v xml:space="preserve"> </v>
      </c>
      <c r="Q718" s="36" t="str">
        <f t="shared" si="20"/>
        <v xml:space="preserve"> </v>
      </c>
      <c r="R718" s="29"/>
    </row>
    <row r="719" spans="1:18" ht="16.5" customHeight="1">
      <c r="A719" s="30"/>
      <c r="B719" s="31"/>
      <c r="C719" s="31"/>
      <c r="D719" s="31"/>
      <c r="E719" s="33"/>
      <c r="F719" s="34"/>
      <c r="G719" s="35"/>
      <c r="H719" s="36" t="str">
        <f t="shared" si="14"/>
        <v/>
      </c>
      <c r="I719" s="34"/>
      <c r="J719" s="35"/>
      <c r="K719" s="36" t="str">
        <f t="shared" si="15"/>
        <v/>
      </c>
      <c r="L719" s="34"/>
      <c r="M719" s="37" t="str">
        <f t="shared" si="16"/>
        <v xml:space="preserve"> </v>
      </c>
      <c r="N719" s="36" t="str">
        <f t="shared" si="17"/>
        <v xml:space="preserve"> </v>
      </c>
      <c r="O719" s="38" t="str">
        <f t="shared" si="18"/>
        <v xml:space="preserve"> </v>
      </c>
      <c r="P719" s="37" t="str">
        <f t="shared" si="19"/>
        <v xml:space="preserve"> </v>
      </c>
      <c r="Q719" s="36" t="str">
        <f t="shared" si="20"/>
        <v xml:space="preserve"> </v>
      </c>
      <c r="R719" s="29"/>
    </row>
    <row r="720" spans="1:18" ht="16.5" customHeight="1">
      <c r="A720" s="30"/>
      <c r="B720" s="31"/>
      <c r="C720" s="31"/>
      <c r="D720" s="31"/>
      <c r="E720" s="33"/>
      <c r="F720" s="34"/>
      <c r="G720" s="35"/>
      <c r="H720" s="36" t="str">
        <f t="shared" si="14"/>
        <v/>
      </c>
      <c r="I720" s="34"/>
      <c r="J720" s="35"/>
      <c r="K720" s="36" t="str">
        <f t="shared" si="15"/>
        <v/>
      </c>
      <c r="L720" s="34"/>
      <c r="M720" s="37" t="str">
        <f t="shared" si="16"/>
        <v xml:space="preserve"> </v>
      </c>
      <c r="N720" s="36" t="str">
        <f t="shared" si="17"/>
        <v xml:space="preserve"> </v>
      </c>
      <c r="O720" s="38" t="str">
        <f t="shared" si="18"/>
        <v xml:space="preserve"> </v>
      </c>
      <c r="P720" s="37" t="str">
        <f t="shared" si="19"/>
        <v xml:space="preserve"> </v>
      </c>
      <c r="Q720" s="36" t="str">
        <f t="shared" si="20"/>
        <v xml:space="preserve"> </v>
      </c>
      <c r="R720" s="29"/>
    </row>
    <row r="721" spans="1:18" ht="16.5" customHeight="1">
      <c r="A721" s="30"/>
      <c r="B721" s="31"/>
      <c r="C721" s="31"/>
      <c r="D721" s="31"/>
      <c r="E721" s="33"/>
      <c r="F721" s="34"/>
      <c r="G721" s="35"/>
      <c r="H721" s="36" t="str">
        <f t="shared" si="14"/>
        <v/>
      </c>
      <c r="I721" s="34"/>
      <c r="J721" s="35"/>
      <c r="K721" s="36" t="str">
        <f t="shared" si="15"/>
        <v/>
      </c>
      <c r="L721" s="34"/>
      <c r="M721" s="37" t="str">
        <f t="shared" si="16"/>
        <v xml:space="preserve"> </v>
      </c>
      <c r="N721" s="36" t="str">
        <f t="shared" si="17"/>
        <v xml:space="preserve"> </v>
      </c>
      <c r="O721" s="38" t="str">
        <f t="shared" si="18"/>
        <v xml:space="preserve"> </v>
      </c>
      <c r="P721" s="37" t="str">
        <f t="shared" si="19"/>
        <v xml:space="preserve"> </v>
      </c>
      <c r="Q721" s="36" t="str">
        <f t="shared" si="20"/>
        <v xml:space="preserve"> </v>
      </c>
      <c r="R721" s="29"/>
    </row>
    <row r="722" spans="1:18" ht="16.5" customHeight="1">
      <c r="A722" s="30"/>
      <c r="B722" s="31"/>
      <c r="C722" s="31"/>
      <c r="D722" s="31"/>
      <c r="E722" s="33"/>
      <c r="F722" s="34"/>
      <c r="G722" s="35"/>
      <c r="H722" s="36" t="str">
        <f t="shared" si="14"/>
        <v/>
      </c>
      <c r="I722" s="34"/>
      <c r="J722" s="35"/>
      <c r="K722" s="36" t="str">
        <f t="shared" si="15"/>
        <v/>
      </c>
      <c r="L722" s="34"/>
      <c r="M722" s="37" t="str">
        <f t="shared" si="16"/>
        <v xml:space="preserve"> </v>
      </c>
      <c r="N722" s="36" t="str">
        <f t="shared" si="17"/>
        <v xml:space="preserve"> </v>
      </c>
      <c r="O722" s="38" t="str">
        <f t="shared" si="18"/>
        <v xml:space="preserve"> </v>
      </c>
      <c r="P722" s="37" t="str">
        <f t="shared" si="19"/>
        <v xml:space="preserve"> </v>
      </c>
      <c r="Q722" s="36" t="str">
        <f t="shared" si="20"/>
        <v xml:space="preserve"> </v>
      </c>
      <c r="R722" s="29"/>
    </row>
    <row r="723" spans="1:18" ht="16.5" customHeight="1">
      <c r="A723" s="30"/>
      <c r="B723" s="31"/>
      <c r="C723" s="31"/>
      <c r="D723" s="31"/>
      <c r="E723" s="33"/>
      <c r="F723" s="34"/>
      <c r="G723" s="35"/>
      <c r="H723" s="36" t="str">
        <f t="shared" si="14"/>
        <v/>
      </c>
      <c r="I723" s="34"/>
      <c r="J723" s="35"/>
      <c r="K723" s="36" t="str">
        <f t="shared" si="15"/>
        <v/>
      </c>
      <c r="L723" s="34"/>
      <c r="M723" s="37" t="str">
        <f t="shared" si="16"/>
        <v xml:space="preserve"> </v>
      </c>
      <c r="N723" s="36" t="str">
        <f t="shared" si="17"/>
        <v xml:space="preserve"> </v>
      </c>
      <c r="O723" s="38" t="str">
        <f t="shared" si="18"/>
        <v xml:space="preserve"> </v>
      </c>
      <c r="P723" s="37" t="str">
        <f t="shared" si="19"/>
        <v xml:space="preserve"> </v>
      </c>
      <c r="Q723" s="36" t="str">
        <f t="shared" si="20"/>
        <v xml:space="preserve"> </v>
      </c>
      <c r="R723" s="29"/>
    </row>
    <row r="724" spans="1:18" ht="16.5" customHeight="1">
      <c r="A724" s="30"/>
      <c r="B724" s="31"/>
      <c r="C724" s="31"/>
      <c r="D724" s="31"/>
      <c r="E724" s="33"/>
      <c r="F724" s="34"/>
      <c r="G724" s="35"/>
      <c r="H724" s="36" t="str">
        <f t="shared" si="14"/>
        <v/>
      </c>
      <c r="I724" s="34"/>
      <c r="J724" s="35"/>
      <c r="K724" s="36" t="str">
        <f t="shared" si="15"/>
        <v/>
      </c>
      <c r="L724" s="34"/>
      <c r="M724" s="37" t="str">
        <f t="shared" si="16"/>
        <v xml:space="preserve"> </v>
      </c>
      <c r="N724" s="36" t="str">
        <f t="shared" si="17"/>
        <v xml:space="preserve"> </v>
      </c>
      <c r="O724" s="38" t="str">
        <f t="shared" si="18"/>
        <v xml:space="preserve"> </v>
      </c>
      <c r="P724" s="37" t="str">
        <f t="shared" si="19"/>
        <v xml:space="preserve"> </v>
      </c>
      <c r="Q724" s="36" t="str">
        <f t="shared" si="20"/>
        <v xml:space="preserve"> </v>
      </c>
      <c r="R724" s="29"/>
    </row>
    <row r="725" spans="1:18" ht="16.5" customHeight="1">
      <c r="A725" s="30"/>
      <c r="B725" s="31"/>
      <c r="C725" s="31"/>
      <c r="D725" s="31"/>
      <c r="E725" s="33"/>
      <c r="F725" s="34"/>
      <c r="G725" s="35"/>
      <c r="H725" s="36" t="str">
        <f t="shared" si="14"/>
        <v/>
      </c>
      <c r="I725" s="34"/>
      <c r="J725" s="35"/>
      <c r="K725" s="36" t="str">
        <f t="shared" si="15"/>
        <v/>
      </c>
      <c r="L725" s="34"/>
      <c r="M725" s="37" t="str">
        <f t="shared" si="16"/>
        <v xml:space="preserve"> </v>
      </c>
      <c r="N725" s="36" t="str">
        <f t="shared" si="17"/>
        <v xml:space="preserve"> </v>
      </c>
      <c r="O725" s="38" t="str">
        <f t="shared" si="18"/>
        <v xml:space="preserve"> </v>
      </c>
      <c r="P725" s="37" t="str">
        <f t="shared" si="19"/>
        <v xml:space="preserve"> </v>
      </c>
      <c r="Q725" s="36" t="str">
        <f t="shared" si="20"/>
        <v xml:space="preserve"> </v>
      </c>
      <c r="R725" s="29"/>
    </row>
    <row r="726" spans="1:18" ht="16.5" customHeight="1">
      <c r="A726" s="30"/>
      <c r="B726" s="31"/>
      <c r="C726" s="31"/>
      <c r="D726" s="31"/>
      <c r="E726" s="33"/>
      <c r="F726" s="34"/>
      <c r="G726" s="35"/>
      <c r="H726" s="36" t="str">
        <f t="shared" si="14"/>
        <v/>
      </c>
      <c r="I726" s="34"/>
      <c r="J726" s="35"/>
      <c r="K726" s="36" t="str">
        <f t="shared" si="15"/>
        <v/>
      </c>
      <c r="L726" s="34"/>
      <c r="M726" s="37" t="str">
        <f t="shared" si="16"/>
        <v xml:space="preserve"> </v>
      </c>
      <c r="N726" s="36" t="str">
        <f t="shared" si="17"/>
        <v xml:space="preserve"> </v>
      </c>
      <c r="O726" s="38" t="str">
        <f t="shared" si="18"/>
        <v xml:space="preserve"> </v>
      </c>
      <c r="P726" s="37" t="str">
        <f t="shared" si="19"/>
        <v xml:space="preserve"> </v>
      </c>
      <c r="Q726" s="36" t="str">
        <f t="shared" si="20"/>
        <v xml:space="preserve"> </v>
      </c>
      <c r="R726" s="29"/>
    </row>
    <row r="727" spans="1:18" ht="16.5" customHeight="1">
      <c r="A727" s="30"/>
      <c r="B727" s="31"/>
      <c r="C727" s="31"/>
      <c r="D727" s="31"/>
      <c r="E727" s="33"/>
      <c r="F727" s="34"/>
      <c r="G727" s="35"/>
      <c r="H727" s="36" t="str">
        <f t="shared" si="14"/>
        <v/>
      </c>
      <c r="I727" s="34"/>
      <c r="J727" s="35"/>
      <c r="K727" s="36" t="str">
        <f t="shared" si="15"/>
        <v/>
      </c>
      <c r="L727" s="34"/>
      <c r="M727" s="37" t="str">
        <f t="shared" si="16"/>
        <v xml:space="preserve"> </v>
      </c>
      <c r="N727" s="36" t="str">
        <f t="shared" si="17"/>
        <v xml:space="preserve"> </v>
      </c>
      <c r="O727" s="38" t="str">
        <f t="shared" si="18"/>
        <v xml:space="preserve"> </v>
      </c>
      <c r="P727" s="37" t="str">
        <f t="shared" si="19"/>
        <v xml:space="preserve"> </v>
      </c>
      <c r="Q727" s="36" t="str">
        <f t="shared" si="20"/>
        <v xml:space="preserve"> </v>
      </c>
      <c r="R727" s="29"/>
    </row>
    <row r="728" spans="1:18" ht="16.5" customHeight="1">
      <c r="A728" s="30"/>
      <c r="B728" s="31"/>
      <c r="C728" s="31"/>
      <c r="D728" s="31"/>
      <c r="E728" s="33"/>
      <c r="F728" s="34"/>
      <c r="G728" s="35"/>
      <c r="H728" s="36" t="str">
        <f t="shared" si="14"/>
        <v/>
      </c>
      <c r="I728" s="34"/>
      <c r="J728" s="35"/>
      <c r="K728" s="36" t="str">
        <f t="shared" si="15"/>
        <v/>
      </c>
      <c r="L728" s="34"/>
      <c r="M728" s="37" t="str">
        <f t="shared" si="16"/>
        <v xml:space="preserve"> </v>
      </c>
      <c r="N728" s="36" t="str">
        <f t="shared" si="17"/>
        <v xml:space="preserve"> </v>
      </c>
      <c r="O728" s="38" t="str">
        <f t="shared" si="18"/>
        <v xml:space="preserve"> </v>
      </c>
      <c r="P728" s="37" t="str">
        <f t="shared" si="19"/>
        <v xml:space="preserve"> </v>
      </c>
      <c r="Q728" s="36" t="str">
        <f t="shared" si="20"/>
        <v xml:space="preserve"> </v>
      </c>
      <c r="R728" s="29"/>
    </row>
    <row r="729" spans="1:18" ht="16.5" customHeight="1">
      <c r="A729" s="30"/>
      <c r="B729" s="31"/>
      <c r="C729" s="31"/>
      <c r="D729" s="31"/>
      <c r="E729" s="33"/>
      <c r="F729" s="34"/>
      <c r="G729" s="35"/>
      <c r="H729" s="36" t="str">
        <f t="shared" si="14"/>
        <v/>
      </c>
      <c r="I729" s="34"/>
      <c r="J729" s="35"/>
      <c r="K729" s="36" t="str">
        <f t="shared" si="15"/>
        <v/>
      </c>
      <c r="L729" s="34"/>
      <c r="M729" s="37" t="str">
        <f t="shared" si="16"/>
        <v xml:space="preserve"> </v>
      </c>
      <c r="N729" s="36" t="str">
        <f t="shared" si="17"/>
        <v xml:space="preserve"> </v>
      </c>
      <c r="O729" s="38" t="str">
        <f t="shared" si="18"/>
        <v xml:space="preserve"> </v>
      </c>
      <c r="P729" s="37" t="str">
        <f t="shared" si="19"/>
        <v xml:space="preserve"> </v>
      </c>
      <c r="Q729" s="36" t="str">
        <f t="shared" si="20"/>
        <v xml:space="preserve"> </v>
      </c>
      <c r="R729" s="29"/>
    </row>
    <row r="730" spans="1:18" ht="16.5" customHeight="1">
      <c r="A730" s="30"/>
      <c r="B730" s="31"/>
      <c r="C730" s="31"/>
      <c r="D730" s="31"/>
      <c r="E730" s="33"/>
      <c r="F730" s="34"/>
      <c r="G730" s="35"/>
      <c r="H730" s="36" t="str">
        <f t="shared" si="14"/>
        <v/>
      </c>
      <c r="I730" s="34"/>
      <c r="J730" s="35"/>
      <c r="K730" s="36" t="str">
        <f t="shared" si="15"/>
        <v/>
      </c>
      <c r="L730" s="34"/>
      <c r="M730" s="37" t="str">
        <f t="shared" si="16"/>
        <v xml:space="preserve"> </v>
      </c>
      <c r="N730" s="36" t="str">
        <f t="shared" si="17"/>
        <v xml:space="preserve"> </v>
      </c>
      <c r="O730" s="38" t="str">
        <f t="shared" si="18"/>
        <v xml:space="preserve"> </v>
      </c>
      <c r="P730" s="37" t="str">
        <f t="shared" si="19"/>
        <v xml:space="preserve"> </v>
      </c>
      <c r="Q730" s="36" t="str">
        <f t="shared" si="20"/>
        <v xml:space="preserve"> </v>
      </c>
      <c r="R730" s="29"/>
    </row>
    <row r="731" spans="1:18" ht="16.5" customHeight="1">
      <c r="A731" s="30"/>
      <c r="B731" s="31"/>
      <c r="C731" s="31"/>
      <c r="D731" s="31"/>
      <c r="E731" s="33"/>
      <c r="F731" s="34"/>
      <c r="G731" s="35"/>
      <c r="H731" s="36" t="str">
        <f t="shared" si="14"/>
        <v/>
      </c>
      <c r="I731" s="34"/>
      <c r="J731" s="35"/>
      <c r="K731" s="36" t="str">
        <f t="shared" si="15"/>
        <v/>
      </c>
      <c r="L731" s="34"/>
      <c r="M731" s="37" t="str">
        <f t="shared" si="16"/>
        <v xml:space="preserve"> </v>
      </c>
      <c r="N731" s="36" t="str">
        <f t="shared" si="17"/>
        <v xml:space="preserve"> </v>
      </c>
      <c r="O731" s="38" t="str">
        <f t="shared" si="18"/>
        <v xml:space="preserve"> </v>
      </c>
      <c r="P731" s="37" t="str">
        <f t="shared" si="19"/>
        <v xml:space="preserve"> </v>
      </c>
      <c r="Q731" s="36" t="str">
        <f t="shared" si="20"/>
        <v xml:space="preserve"> </v>
      </c>
      <c r="R731" s="29"/>
    </row>
    <row r="732" spans="1:18" ht="16.5" customHeight="1">
      <c r="A732" s="30"/>
      <c r="B732" s="31"/>
      <c r="C732" s="31"/>
      <c r="D732" s="31"/>
      <c r="E732" s="33"/>
      <c r="F732" s="34"/>
      <c r="G732" s="35"/>
      <c r="H732" s="36" t="str">
        <f t="shared" si="14"/>
        <v/>
      </c>
      <c r="I732" s="34"/>
      <c r="J732" s="35"/>
      <c r="K732" s="36" t="str">
        <f t="shared" si="15"/>
        <v/>
      </c>
      <c r="L732" s="34"/>
      <c r="M732" s="37" t="str">
        <f t="shared" si="16"/>
        <v xml:space="preserve"> </v>
      </c>
      <c r="N732" s="36" t="str">
        <f t="shared" si="17"/>
        <v xml:space="preserve"> </v>
      </c>
      <c r="O732" s="38" t="str">
        <f t="shared" si="18"/>
        <v xml:space="preserve"> </v>
      </c>
      <c r="P732" s="37" t="str">
        <f t="shared" si="19"/>
        <v xml:space="preserve"> </v>
      </c>
      <c r="Q732" s="36" t="str">
        <f t="shared" si="20"/>
        <v xml:space="preserve"> </v>
      </c>
      <c r="R732" s="29"/>
    </row>
    <row r="733" spans="1:18" ht="16.5" customHeight="1">
      <c r="A733" s="30"/>
      <c r="B733" s="31"/>
      <c r="C733" s="31"/>
      <c r="D733" s="31"/>
      <c r="E733" s="33"/>
      <c r="F733" s="34"/>
      <c r="G733" s="35"/>
      <c r="H733" s="36" t="str">
        <f t="shared" si="14"/>
        <v/>
      </c>
      <c r="I733" s="34"/>
      <c r="J733" s="35"/>
      <c r="K733" s="36" t="str">
        <f t="shared" si="15"/>
        <v/>
      </c>
      <c r="L733" s="34"/>
      <c r="M733" s="37" t="str">
        <f t="shared" si="16"/>
        <v xml:space="preserve"> </v>
      </c>
      <c r="N733" s="36" t="str">
        <f t="shared" si="17"/>
        <v xml:space="preserve"> </v>
      </c>
      <c r="O733" s="38" t="str">
        <f t="shared" si="18"/>
        <v xml:space="preserve"> </v>
      </c>
      <c r="P733" s="37" t="str">
        <f t="shared" si="19"/>
        <v xml:space="preserve"> </v>
      </c>
      <c r="Q733" s="36" t="str">
        <f t="shared" si="20"/>
        <v xml:space="preserve"> </v>
      </c>
      <c r="R733" s="29"/>
    </row>
    <row r="734" spans="1:18" ht="16.5" customHeight="1">
      <c r="A734" s="30"/>
      <c r="B734" s="31"/>
      <c r="C734" s="31"/>
      <c r="D734" s="31"/>
      <c r="E734" s="33"/>
      <c r="F734" s="34"/>
      <c r="G734" s="35"/>
      <c r="H734" s="36" t="str">
        <f t="shared" si="14"/>
        <v/>
      </c>
      <c r="I734" s="34"/>
      <c r="J734" s="35"/>
      <c r="K734" s="36" t="str">
        <f t="shared" si="15"/>
        <v/>
      </c>
      <c r="L734" s="34"/>
      <c r="M734" s="37" t="str">
        <f t="shared" si="16"/>
        <v xml:space="preserve"> </v>
      </c>
      <c r="N734" s="36" t="str">
        <f t="shared" si="17"/>
        <v xml:space="preserve"> </v>
      </c>
      <c r="O734" s="38" t="str">
        <f t="shared" si="18"/>
        <v xml:space="preserve"> </v>
      </c>
      <c r="P734" s="37" t="str">
        <f t="shared" si="19"/>
        <v xml:space="preserve"> </v>
      </c>
      <c r="Q734" s="36" t="str">
        <f t="shared" si="20"/>
        <v xml:space="preserve"> </v>
      </c>
      <c r="R734" s="29"/>
    </row>
    <row r="735" spans="1:18" ht="16.5" customHeight="1">
      <c r="A735" s="30"/>
      <c r="B735" s="31"/>
      <c r="C735" s="31"/>
      <c r="D735" s="31"/>
      <c r="E735" s="33"/>
      <c r="F735" s="34"/>
      <c r="G735" s="35"/>
      <c r="H735" s="36" t="str">
        <f t="shared" si="14"/>
        <v/>
      </c>
      <c r="I735" s="34"/>
      <c r="J735" s="35"/>
      <c r="K735" s="36" t="str">
        <f t="shared" si="15"/>
        <v/>
      </c>
      <c r="L735" s="34"/>
      <c r="M735" s="37" t="str">
        <f t="shared" si="16"/>
        <v xml:space="preserve"> </v>
      </c>
      <c r="N735" s="36" t="str">
        <f t="shared" si="17"/>
        <v xml:space="preserve"> </v>
      </c>
      <c r="O735" s="38" t="str">
        <f t="shared" si="18"/>
        <v xml:space="preserve"> </v>
      </c>
      <c r="P735" s="37" t="str">
        <f t="shared" si="19"/>
        <v xml:space="preserve"> </v>
      </c>
      <c r="Q735" s="36" t="str">
        <f t="shared" si="20"/>
        <v xml:space="preserve"> </v>
      </c>
      <c r="R735" s="29"/>
    </row>
    <row r="736" spans="1:18" ht="16.5" customHeight="1">
      <c r="A736" s="30"/>
      <c r="B736" s="31"/>
      <c r="C736" s="31"/>
      <c r="D736" s="31"/>
      <c r="E736" s="33"/>
      <c r="F736" s="34"/>
      <c r="G736" s="35"/>
      <c r="H736" s="36" t="str">
        <f t="shared" si="14"/>
        <v/>
      </c>
      <c r="I736" s="34"/>
      <c r="J736" s="35"/>
      <c r="K736" s="36" t="str">
        <f t="shared" si="15"/>
        <v/>
      </c>
      <c r="L736" s="34"/>
      <c r="M736" s="37" t="str">
        <f t="shared" si="16"/>
        <v xml:space="preserve"> </v>
      </c>
      <c r="N736" s="36" t="str">
        <f t="shared" si="17"/>
        <v xml:space="preserve"> </v>
      </c>
      <c r="O736" s="38" t="str">
        <f t="shared" si="18"/>
        <v xml:space="preserve"> </v>
      </c>
      <c r="P736" s="37" t="str">
        <f t="shared" si="19"/>
        <v xml:space="preserve"> </v>
      </c>
      <c r="Q736" s="36" t="str">
        <f t="shared" si="20"/>
        <v xml:space="preserve"> </v>
      </c>
      <c r="R736" s="29"/>
    </row>
    <row r="737" spans="1:18" ht="16.5" customHeight="1">
      <c r="A737" s="30"/>
      <c r="B737" s="31"/>
      <c r="C737" s="31"/>
      <c r="D737" s="31"/>
      <c r="E737" s="33"/>
      <c r="F737" s="34"/>
      <c r="G737" s="35"/>
      <c r="H737" s="36" t="str">
        <f t="shared" si="14"/>
        <v/>
      </c>
      <c r="I737" s="34"/>
      <c r="J737" s="35"/>
      <c r="K737" s="36" t="str">
        <f t="shared" si="15"/>
        <v/>
      </c>
      <c r="L737" s="34"/>
      <c r="M737" s="37" t="str">
        <f t="shared" si="16"/>
        <v xml:space="preserve"> </v>
      </c>
      <c r="N737" s="36" t="str">
        <f t="shared" si="17"/>
        <v xml:space="preserve"> </v>
      </c>
      <c r="O737" s="38" t="str">
        <f t="shared" si="18"/>
        <v xml:space="preserve"> </v>
      </c>
      <c r="P737" s="37" t="str">
        <f t="shared" si="19"/>
        <v xml:space="preserve"> </v>
      </c>
      <c r="Q737" s="36" t="str">
        <f t="shared" si="20"/>
        <v xml:space="preserve"> </v>
      </c>
      <c r="R737" s="29"/>
    </row>
    <row r="738" spans="1:18" ht="16.5" customHeight="1">
      <c r="A738" s="30"/>
      <c r="B738" s="31"/>
      <c r="C738" s="31"/>
      <c r="D738" s="31"/>
      <c r="E738" s="33"/>
      <c r="F738" s="34"/>
      <c r="G738" s="35"/>
      <c r="H738" s="36" t="str">
        <f t="shared" si="14"/>
        <v/>
      </c>
      <c r="I738" s="34"/>
      <c r="J738" s="35"/>
      <c r="K738" s="36" t="str">
        <f t="shared" si="15"/>
        <v/>
      </c>
      <c r="L738" s="34"/>
      <c r="M738" s="37" t="str">
        <f t="shared" si="16"/>
        <v xml:space="preserve"> </v>
      </c>
      <c r="N738" s="36" t="str">
        <f t="shared" si="17"/>
        <v xml:space="preserve"> </v>
      </c>
      <c r="O738" s="38" t="str">
        <f t="shared" si="18"/>
        <v xml:space="preserve"> </v>
      </c>
      <c r="P738" s="37" t="str">
        <f t="shared" si="19"/>
        <v xml:space="preserve"> </v>
      </c>
      <c r="Q738" s="36" t="str">
        <f t="shared" si="20"/>
        <v xml:space="preserve"> </v>
      </c>
      <c r="R738" s="29"/>
    </row>
    <row r="739" spans="1:18" ht="16.5" customHeight="1">
      <c r="A739" s="30"/>
      <c r="B739" s="31"/>
      <c r="C739" s="31"/>
      <c r="D739" s="31"/>
      <c r="E739" s="33"/>
      <c r="F739" s="34"/>
      <c r="G739" s="35"/>
      <c r="H739" s="36" t="str">
        <f t="shared" si="14"/>
        <v/>
      </c>
      <c r="I739" s="34"/>
      <c r="J739" s="35"/>
      <c r="K739" s="36" t="str">
        <f t="shared" si="15"/>
        <v/>
      </c>
      <c r="L739" s="34"/>
      <c r="M739" s="37" t="str">
        <f t="shared" si="16"/>
        <v xml:space="preserve"> </v>
      </c>
      <c r="N739" s="36" t="str">
        <f t="shared" si="17"/>
        <v xml:space="preserve"> </v>
      </c>
      <c r="O739" s="38" t="str">
        <f t="shared" si="18"/>
        <v xml:space="preserve"> </v>
      </c>
      <c r="P739" s="37" t="str">
        <f t="shared" si="19"/>
        <v xml:space="preserve"> </v>
      </c>
      <c r="Q739" s="36" t="str">
        <f t="shared" si="20"/>
        <v xml:space="preserve"> </v>
      </c>
      <c r="R739" s="29"/>
    </row>
    <row r="740" spans="1:18" ht="16.5" customHeight="1">
      <c r="A740" s="30"/>
      <c r="B740" s="31"/>
      <c r="C740" s="31"/>
      <c r="D740" s="31"/>
      <c r="E740" s="33"/>
      <c r="F740" s="34"/>
      <c r="G740" s="35"/>
      <c r="H740" s="36" t="str">
        <f t="shared" si="14"/>
        <v/>
      </c>
      <c r="I740" s="34"/>
      <c r="J740" s="35"/>
      <c r="K740" s="36" t="str">
        <f t="shared" si="15"/>
        <v/>
      </c>
      <c r="L740" s="34"/>
      <c r="M740" s="37" t="str">
        <f t="shared" si="16"/>
        <v xml:space="preserve"> </v>
      </c>
      <c r="N740" s="36" t="str">
        <f t="shared" si="17"/>
        <v xml:space="preserve"> </v>
      </c>
      <c r="O740" s="38" t="str">
        <f t="shared" si="18"/>
        <v xml:space="preserve"> </v>
      </c>
      <c r="P740" s="37" t="str">
        <f t="shared" si="19"/>
        <v xml:space="preserve"> </v>
      </c>
      <c r="Q740" s="36" t="str">
        <f t="shared" si="20"/>
        <v xml:space="preserve"> </v>
      </c>
      <c r="R740" s="29"/>
    </row>
    <row r="741" spans="1:18" ht="16.5" customHeight="1">
      <c r="A741" s="30"/>
      <c r="B741" s="31"/>
      <c r="C741" s="31"/>
      <c r="D741" s="31"/>
      <c r="E741" s="33"/>
      <c r="F741" s="34"/>
      <c r="G741" s="35"/>
      <c r="H741" s="36" t="str">
        <f t="shared" si="14"/>
        <v/>
      </c>
      <c r="I741" s="34"/>
      <c r="J741" s="35"/>
      <c r="K741" s="36" t="str">
        <f t="shared" si="15"/>
        <v/>
      </c>
      <c r="L741" s="34"/>
      <c r="M741" s="37" t="str">
        <f t="shared" si="16"/>
        <v xml:space="preserve"> </v>
      </c>
      <c r="N741" s="36" t="str">
        <f t="shared" si="17"/>
        <v xml:space="preserve"> </v>
      </c>
      <c r="O741" s="38" t="str">
        <f t="shared" si="18"/>
        <v xml:space="preserve"> </v>
      </c>
      <c r="P741" s="37" t="str">
        <f t="shared" si="19"/>
        <v xml:space="preserve"> </v>
      </c>
      <c r="Q741" s="36" t="str">
        <f t="shared" si="20"/>
        <v xml:space="preserve"> </v>
      </c>
      <c r="R741" s="29"/>
    </row>
    <row r="742" spans="1:18" ht="16.5" customHeight="1">
      <c r="A742" s="30"/>
      <c r="B742" s="31"/>
      <c r="C742" s="31"/>
      <c r="D742" s="31"/>
      <c r="E742" s="33"/>
      <c r="F742" s="34"/>
      <c r="G742" s="35"/>
      <c r="H742" s="36" t="str">
        <f t="shared" si="14"/>
        <v/>
      </c>
      <c r="I742" s="34"/>
      <c r="J742" s="35"/>
      <c r="K742" s="36" t="str">
        <f t="shared" si="15"/>
        <v/>
      </c>
      <c r="L742" s="34"/>
      <c r="M742" s="37" t="str">
        <f t="shared" si="16"/>
        <v xml:space="preserve"> </v>
      </c>
      <c r="N742" s="36" t="str">
        <f t="shared" si="17"/>
        <v xml:space="preserve"> </v>
      </c>
      <c r="O742" s="38" t="str">
        <f t="shared" si="18"/>
        <v xml:space="preserve"> </v>
      </c>
      <c r="P742" s="37" t="str">
        <f t="shared" si="19"/>
        <v xml:space="preserve"> </v>
      </c>
      <c r="Q742" s="36" t="str">
        <f t="shared" si="20"/>
        <v xml:space="preserve"> </v>
      </c>
      <c r="R742" s="29"/>
    </row>
    <row r="743" spans="1:18" ht="16.5" customHeight="1">
      <c r="A743" s="30"/>
      <c r="B743" s="31"/>
      <c r="C743" s="31"/>
      <c r="D743" s="31"/>
      <c r="E743" s="33"/>
      <c r="F743" s="34"/>
      <c r="G743" s="35"/>
      <c r="H743" s="36" t="str">
        <f t="shared" si="14"/>
        <v/>
      </c>
      <c r="I743" s="34"/>
      <c r="J743" s="35"/>
      <c r="K743" s="36" t="str">
        <f t="shared" si="15"/>
        <v/>
      </c>
      <c r="L743" s="34"/>
      <c r="M743" s="37" t="str">
        <f t="shared" si="16"/>
        <v xml:space="preserve"> </v>
      </c>
      <c r="N743" s="36" t="str">
        <f t="shared" si="17"/>
        <v xml:space="preserve"> </v>
      </c>
      <c r="O743" s="38" t="str">
        <f t="shared" si="18"/>
        <v xml:space="preserve"> </v>
      </c>
      <c r="P743" s="37" t="str">
        <f t="shared" si="19"/>
        <v xml:space="preserve"> </v>
      </c>
      <c r="Q743" s="36" t="str">
        <f t="shared" si="20"/>
        <v xml:space="preserve"> </v>
      </c>
      <c r="R743" s="29"/>
    </row>
    <row r="744" spans="1:18" ht="16.5" customHeight="1">
      <c r="A744" s="30"/>
      <c r="B744" s="31"/>
      <c r="C744" s="31"/>
      <c r="D744" s="31"/>
      <c r="E744" s="33"/>
      <c r="F744" s="34"/>
      <c r="G744" s="35"/>
      <c r="H744" s="36" t="str">
        <f t="shared" si="14"/>
        <v/>
      </c>
      <c r="I744" s="34"/>
      <c r="J744" s="35"/>
      <c r="K744" s="36" t="str">
        <f t="shared" si="15"/>
        <v/>
      </c>
      <c r="L744" s="34"/>
      <c r="M744" s="37" t="str">
        <f t="shared" si="16"/>
        <v xml:space="preserve"> </v>
      </c>
      <c r="N744" s="36" t="str">
        <f t="shared" si="17"/>
        <v xml:space="preserve"> </v>
      </c>
      <c r="O744" s="38" t="str">
        <f t="shared" si="18"/>
        <v xml:space="preserve"> </v>
      </c>
      <c r="P744" s="37" t="str">
        <f t="shared" si="19"/>
        <v xml:space="preserve"> </v>
      </c>
      <c r="Q744" s="36" t="str">
        <f t="shared" si="20"/>
        <v xml:space="preserve"> </v>
      </c>
      <c r="R744" s="29"/>
    </row>
    <row r="745" spans="1:18" ht="16.5" customHeight="1">
      <c r="A745" s="30"/>
      <c r="B745" s="31"/>
      <c r="C745" s="31"/>
      <c r="D745" s="31"/>
      <c r="E745" s="33"/>
      <c r="F745" s="34"/>
      <c r="G745" s="35"/>
      <c r="H745" s="36" t="str">
        <f t="shared" si="14"/>
        <v/>
      </c>
      <c r="I745" s="34"/>
      <c r="J745" s="35"/>
      <c r="K745" s="36" t="str">
        <f t="shared" si="15"/>
        <v/>
      </c>
      <c r="L745" s="34"/>
      <c r="M745" s="37" t="str">
        <f t="shared" si="16"/>
        <v xml:space="preserve"> </v>
      </c>
      <c r="N745" s="36" t="str">
        <f t="shared" si="17"/>
        <v xml:space="preserve"> </v>
      </c>
      <c r="O745" s="38" t="str">
        <f t="shared" si="18"/>
        <v xml:space="preserve"> </v>
      </c>
      <c r="P745" s="37" t="str">
        <f t="shared" si="19"/>
        <v xml:space="preserve"> </v>
      </c>
      <c r="Q745" s="36" t="str">
        <f t="shared" si="20"/>
        <v xml:space="preserve"> </v>
      </c>
      <c r="R745" s="29"/>
    </row>
    <row r="746" spans="1:18" ht="16.5" customHeight="1">
      <c r="A746" s="30"/>
      <c r="B746" s="31"/>
      <c r="C746" s="31"/>
      <c r="D746" s="31"/>
      <c r="E746" s="33"/>
      <c r="F746" s="34"/>
      <c r="G746" s="35"/>
      <c r="H746" s="36" t="str">
        <f t="shared" si="14"/>
        <v/>
      </c>
      <c r="I746" s="34"/>
      <c r="J746" s="35"/>
      <c r="K746" s="36" t="str">
        <f t="shared" si="15"/>
        <v/>
      </c>
      <c r="L746" s="34"/>
      <c r="M746" s="37" t="str">
        <f t="shared" si="16"/>
        <v xml:space="preserve"> </v>
      </c>
      <c r="N746" s="36" t="str">
        <f t="shared" si="17"/>
        <v xml:space="preserve"> </v>
      </c>
      <c r="O746" s="38" t="str">
        <f t="shared" si="18"/>
        <v xml:space="preserve"> </v>
      </c>
      <c r="P746" s="37" t="str">
        <f t="shared" si="19"/>
        <v xml:space="preserve"> </v>
      </c>
      <c r="Q746" s="36" t="str">
        <f t="shared" si="20"/>
        <v xml:space="preserve"> </v>
      </c>
      <c r="R746" s="29"/>
    </row>
    <row r="747" spans="1:18" ht="16.5" customHeight="1">
      <c r="A747" s="30"/>
      <c r="B747" s="31"/>
      <c r="C747" s="31"/>
      <c r="D747" s="31"/>
      <c r="E747" s="33"/>
      <c r="F747" s="34"/>
      <c r="G747" s="35"/>
      <c r="H747" s="36" t="str">
        <f t="shared" si="14"/>
        <v/>
      </c>
      <c r="I747" s="34"/>
      <c r="J747" s="35"/>
      <c r="K747" s="36" t="str">
        <f t="shared" si="15"/>
        <v/>
      </c>
      <c r="L747" s="34"/>
      <c r="M747" s="37" t="str">
        <f t="shared" si="16"/>
        <v xml:space="preserve"> </v>
      </c>
      <c r="N747" s="36" t="str">
        <f t="shared" si="17"/>
        <v xml:space="preserve"> </v>
      </c>
      <c r="O747" s="38" t="str">
        <f t="shared" si="18"/>
        <v xml:space="preserve"> </v>
      </c>
      <c r="P747" s="37" t="str">
        <f t="shared" si="19"/>
        <v xml:space="preserve"> </v>
      </c>
      <c r="Q747" s="36" t="str">
        <f t="shared" si="20"/>
        <v xml:space="preserve"> </v>
      </c>
      <c r="R747" s="29"/>
    </row>
    <row r="748" spans="1:18" ht="16.5" customHeight="1">
      <c r="A748" s="30"/>
      <c r="B748" s="31"/>
      <c r="C748" s="31"/>
      <c r="D748" s="31"/>
      <c r="E748" s="33"/>
      <c r="F748" s="34"/>
      <c r="G748" s="35"/>
      <c r="H748" s="36" t="str">
        <f t="shared" si="14"/>
        <v/>
      </c>
      <c r="I748" s="34"/>
      <c r="J748" s="35"/>
      <c r="K748" s="36" t="str">
        <f t="shared" si="15"/>
        <v/>
      </c>
      <c r="L748" s="34"/>
      <c r="M748" s="37" t="str">
        <f t="shared" si="16"/>
        <v xml:space="preserve"> </v>
      </c>
      <c r="N748" s="36" t="str">
        <f t="shared" si="17"/>
        <v xml:space="preserve"> </v>
      </c>
      <c r="O748" s="38" t="str">
        <f t="shared" si="18"/>
        <v xml:space="preserve"> </v>
      </c>
      <c r="P748" s="37" t="str">
        <f t="shared" si="19"/>
        <v xml:space="preserve"> </v>
      </c>
      <c r="Q748" s="36" t="str">
        <f t="shared" si="20"/>
        <v xml:space="preserve"> </v>
      </c>
      <c r="R748" s="29"/>
    </row>
    <row r="749" spans="1:18" ht="16.5" customHeight="1">
      <c r="A749" s="30"/>
      <c r="B749" s="31"/>
      <c r="C749" s="31"/>
      <c r="D749" s="31"/>
      <c r="E749" s="33"/>
      <c r="F749" s="34"/>
      <c r="G749" s="35"/>
      <c r="H749" s="36" t="str">
        <f t="shared" si="14"/>
        <v/>
      </c>
      <c r="I749" s="34"/>
      <c r="J749" s="35"/>
      <c r="K749" s="36" t="str">
        <f t="shared" si="15"/>
        <v/>
      </c>
      <c r="L749" s="34"/>
      <c r="M749" s="37" t="str">
        <f t="shared" si="16"/>
        <v xml:space="preserve"> </v>
      </c>
      <c r="N749" s="36" t="str">
        <f t="shared" si="17"/>
        <v xml:space="preserve"> </v>
      </c>
      <c r="O749" s="38" t="str">
        <f t="shared" si="18"/>
        <v xml:space="preserve"> </v>
      </c>
      <c r="P749" s="37" t="str">
        <f t="shared" si="19"/>
        <v xml:space="preserve"> </v>
      </c>
      <c r="Q749" s="36" t="str">
        <f t="shared" si="20"/>
        <v xml:space="preserve"> </v>
      </c>
      <c r="R749" s="29"/>
    </row>
    <row r="750" spans="1:18" ht="16.5" customHeight="1">
      <c r="A750" s="30"/>
      <c r="B750" s="31"/>
      <c r="C750" s="31"/>
      <c r="D750" s="31"/>
      <c r="E750" s="33"/>
      <c r="F750" s="34"/>
      <c r="G750" s="35"/>
      <c r="H750" s="36" t="str">
        <f t="shared" si="14"/>
        <v/>
      </c>
      <c r="I750" s="34"/>
      <c r="J750" s="35"/>
      <c r="K750" s="36" t="str">
        <f t="shared" si="15"/>
        <v/>
      </c>
      <c r="L750" s="34"/>
      <c r="M750" s="37" t="str">
        <f t="shared" si="16"/>
        <v xml:space="preserve"> </v>
      </c>
      <c r="N750" s="36" t="str">
        <f t="shared" si="17"/>
        <v xml:space="preserve"> </v>
      </c>
      <c r="O750" s="38" t="str">
        <f t="shared" si="18"/>
        <v xml:space="preserve"> </v>
      </c>
      <c r="P750" s="37" t="str">
        <f t="shared" si="19"/>
        <v xml:space="preserve"> </v>
      </c>
      <c r="Q750" s="36" t="str">
        <f t="shared" si="20"/>
        <v xml:space="preserve"> </v>
      </c>
      <c r="R750" s="29"/>
    </row>
    <row r="751" spans="1:18" ht="16.5" customHeight="1">
      <c r="A751" s="30"/>
      <c r="B751" s="31"/>
      <c r="C751" s="31"/>
      <c r="D751" s="31"/>
      <c r="E751" s="33"/>
      <c r="F751" s="34"/>
      <c r="G751" s="35"/>
      <c r="H751" s="36" t="str">
        <f t="shared" si="14"/>
        <v/>
      </c>
      <c r="I751" s="34"/>
      <c r="J751" s="35"/>
      <c r="K751" s="36" t="str">
        <f t="shared" si="15"/>
        <v/>
      </c>
      <c r="L751" s="34"/>
      <c r="M751" s="37" t="str">
        <f t="shared" si="16"/>
        <v xml:space="preserve"> </v>
      </c>
      <c r="N751" s="36" t="str">
        <f t="shared" si="17"/>
        <v xml:space="preserve"> </v>
      </c>
      <c r="O751" s="38" t="str">
        <f t="shared" si="18"/>
        <v xml:space="preserve"> </v>
      </c>
      <c r="P751" s="37" t="str">
        <f t="shared" si="19"/>
        <v xml:space="preserve"> </v>
      </c>
      <c r="Q751" s="36" t="str">
        <f t="shared" si="20"/>
        <v xml:space="preserve"> </v>
      </c>
      <c r="R751" s="29"/>
    </row>
    <row r="752" spans="1:18" ht="16.5" customHeight="1">
      <c r="A752" s="30"/>
      <c r="B752" s="31"/>
      <c r="C752" s="31"/>
      <c r="D752" s="31"/>
      <c r="E752" s="33"/>
      <c r="F752" s="34"/>
      <c r="G752" s="35"/>
      <c r="H752" s="36" t="str">
        <f t="shared" si="14"/>
        <v/>
      </c>
      <c r="I752" s="34"/>
      <c r="J752" s="35"/>
      <c r="K752" s="36" t="str">
        <f t="shared" si="15"/>
        <v/>
      </c>
      <c r="L752" s="34"/>
      <c r="M752" s="37" t="str">
        <f t="shared" si="16"/>
        <v xml:space="preserve"> </v>
      </c>
      <c r="N752" s="36" t="str">
        <f t="shared" si="17"/>
        <v xml:space="preserve"> </v>
      </c>
      <c r="O752" s="38" t="str">
        <f t="shared" si="18"/>
        <v xml:space="preserve"> </v>
      </c>
      <c r="P752" s="37" t="str">
        <f t="shared" si="19"/>
        <v xml:space="preserve"> </v>
      </c>
      <c r="Q752" s="36" t="str">
        <f t="shared" si="20"/>
        <v xml:space="preserve"> </v>
      </c>
      <c r="R752" s="29"/>
    </row>
    <row r="753" spans="1:18" ht="16.5" customHeight="1">
      <c r="A753" s="30"/>
      <c r="B753" s="31"/>
      <c r="C753" s="31"/>
      <c r="D753" s="31"/>
      <c r="E753" s="33"/>
      <c r="F753" s="34"/>
      <c r="G753" s="35"/>
      <c r="H753" s="36" t="str">
        <f t="shared" si="14"/>
        <v/>
      </c>
      <c r="I753" s="34"/>
      <c r="J753" s="35"/>
      <c r="K753" s="36" t="str">
        <f t="shared" si="15"/>
        <v/>
      </c>
      <c r="L753" s="34"/>
      <c r="M753" s="37" t="str">
        <f t="shared" si="16"/>
        <v xml:space="preserve"> </v>
      </c>
      <c r="N753" s="36" t="str">
        <f t="shared" si="17"/>
        <v xml:space="preserve"> </v>
      </c>
      <c r="O753" s="38" t="str">
        <f t="shared" si="18"/>
        <v xml:space="preserve"> </v>
      </c>
      <c r="P753" s="37" t="str">
        <f t="shared" si="19"/>
        <v xml:space="preserve"> </v>
      </c>
      <c r="Q753" s="36" t="str">
        <f t="shared" si="20"/>
        <v xml:space="preserve"> </v>
      </c>
      <c r="R753" s="29"/>
    </row>
    <row r="754" spans="1:18" ht="16.5" customHeight="1">
      <c r="A754" s="30"/>
      <c r="B754" s="31"/>
      <c r="C754" s="31"/>
      <c r="D754" s="31"/>
      <c r="E754" s="33"/>
      <c r="F754" s="34"/>
      <c r="G754" s="35"/>
      <c r="H754" s="36" t="str">
        <f t="shared" si="14"/>
        <v/>
      </c>
      <c r="I754" s="34"/>
      <c r="J754" s="35"/>
      <c r="K754" s="36" t="str">
        <f t="shared" si="15"/>
        <v/>
      </c>
      <c r="L754" s="34"/>
      <c r="M754" s="37" t="str">
        <f t="shared" si="16"/>
        <v xml:space="preserve"> </v>
      </c>
      <c r="N754" s="36" t="str">
        <f t="shared" si="17"/>
        <v xml:space="preserve"> </v>
      </c>
      <c r="O754" s="38" t="str">
        <f t="shared" si="18"/>
        <v xml:space="preserve"> </v>
      </c>
      <c r="P754" s="37" t="str">
        <f t="shared" si="19"/>
        <v xml:space="preserve"> </v>
      </c>
      <c r="Q754" s="36" t="str">
        <f t="shared" si="20"/>
        <v xml:space="preserve"> </v>
      </c>
      <c r="R754" s="29"/>
    </row>
    <row r="755" spans="1:18" ht="16.5" customHeight="1">
      <c r="A755" s="30"/>
      <c r="B755" s="31"/>
      <c r="C755" s="31"/>
      <c r="D755" s="31"/>
      <c r="E755" s="33"/>
      <c r="F755" s="34"/>
      <c r="G755" s="35"/>
      <c r="H755" s="36" t="str">
        <f t="shared" si="14"/>
        <v/>
      </c>
      <c r="I755" s="34"/>
      <c r="J755" s="35"/>
      <c r="K755" s="36" t="str">
        <f t="shared" si="15"/>
        <v/>
      </c>
      <c r="L755" s="34"/>
      <c r="M755" s="37" t="str">
        <f t="shared" si="16"/>
        <v xml:space="preserve"> </v>
      </c>
      <c r="N755" s="36" t="str">
        <f t="shared" si="17"/>
        <v xml:space="preserve"> </v>
      </c>
      <c r="O755" s="38" t="str">
        <f t="shared" si="18"/>
        <v xml:space="preserve"> </v>
      </c>
      <c r="P755" s="37" t="str">
        <f t="shared" si="19"/>
        <v xml:space="preserve"> </v>
      </c>
      <c r="Q755" s="36" t="str">
        <f t="shared" si="20"/>
        <v xml:space="preserve"> </v>
      </c>
      <c r="R755" s="29"/>
    </row>
    <row r="756" spans="1:18" ht="16.5" customHeight="1">
      <c r="A756" s="30"/>
      <c r="B756" s="31"/>
      <c r="C756" s="31"/>
      <c r="D756" s="31"/>
      <c r="E756" s="33"/>
      <c r="F756" s="34"/>
      <c r="G756" s="35"/>
      <c r="H756" s="36" t="str">
        <f t="shared" si="14"/>
        <v/>
      </c>
      <c r="I756" s="34"/>
      <c r="J756" s="35"/>
      <c r="K756" s="36" t="str">
        <f t="shared" si="15"/>
        <v/>
      </c>
      <c r="L756" s="34"/>
      <c r="M756" s="37" t="str">
        <f t="shared" si="16"/>
        <v xml:space="preserve"> </v>
      </c>
      <c r="N756" s="36" t="str">
        <f t="shared" si="17"/>
        <v xml:space="preserve"> </v>
      </c>
      <c r="O756" s="38" t="str">
        <f t="shared" si="18"/>
        <v xml:space="preserve"> </v>
      </c>
      <c r="P756" s="37" t="str">
        <f t="shared" si="19"/>
        <v xml:space="preserve"> </v>
      </c>
      <c r="Q756" s="36" t="str">
        <f t="shared" si="20"/>
        <v xml:space="preserve"> </v>
      </c>
      <c r="R756" s="29"/>
    </row>
    <row r="757" spans="1:18" ht="16.5" customHeight="1">
      <c r="A757" s="30"/>
      <c r="B757" s="31"/>
      <c r="C757" s="31"/>
      <c r="D757" s="31"/>
      <c r="E757" s="33"/>
      <c r="F757" s="34"/>
      <c r="G757" s="35"/>
      <c r="H757" s="36" t="str">
        <f t="shared" si="14"/>
        <v/>
      </c>
      <c r="I757" s="34"/>
      <c r="J757" s="35"/>
      <c r="K757" s="36" t="str">
        <f t="shared" si="15"/>
        <v/>
      </c>
      <c r="L757" s="34"/>
      <c r="M757" s="37" t="str">
        <f t="shared" si="16"/>
        <v xml:space="preserve"> </v>
      </c>
      <c r="N757" s="36" t="str">
        <f t="shared" si="17"/>
        <v xml:space="preserve"> </v>
      </c>
      <c r="O757" s="38" t="str">
        <f t="shared" si="18"/>
        <v xml:space="preserve"> </v>
      </c>
      <c r="P757" s="37" t="str">
        <f t="shared" si="19"/>
        <v xml:space="preserve"> </v>
      </c>
      <c r="Q757" s="36" t="str">
        <f t="shared" si="20"/>
        <v xml:space="preserve"> </v>
      </c>
      <c r="R757" s="29"/>
    </row>
    <row r="758" spans="1:18" ht="16.5" customHeight="1">
      <c r="A758" s="30"/>
      <c r="B758" s="31"/>
      <c r="C758" s="31"/>
      <c r="D758" s="31"/>
      <c r="E758" s="33"/>
      <c r="F758" s="34"/>
      <c r="G758" s="35"/>
      <c r="H758" s="36" t="str">
        <f t="shared" si="14"/>
        <v/>
      </c>
      <c r="I758" s="34"/>
      <c r="J758" s="35"/>
      <c r="K758" s="36" t="str">
        <f t="shared" si="15"/>
        <v/>
      </c>
      <c r="L758" s="34"/>
      <c r="M758" s="37" t="str">
        <f t="shared" si="16"/>
        <v xml:space="preserve"> </v>
      </c>
      <c r="N758" s="36" t="str">
        <f t="shared" si="17"/>
        <v xml:space="preserve"> </v>
      </c>
      <c r="O758" s="38" t="str">
        <f t="shared" si="18"/>
        <v xml:space="preserve"> </v>
      </c>
      <c r="P758" s="37" t="str">
        <f t="shared" si="19"/>
        <v xml:space="preserve"> </v>
      </c>
      <c r="Q758" s="36" t="str">
        <f t="shared" si="20"/>
        <v xml:space="preserve"> </v>
      </c>
      <c r="R758" s="29"/>
    </row>
    <row r="759" spans="1:18" ht="16.5" customHeight="1">
      <c r="A759" s="30"/>
      <c r="B759" s="31"/>
      <c r="C759" s="31"/>
      <c r="D759" s="31"/>
      <c r="E759" s="33"/>
      <c r="F759" s="34"/>
      <c r="G759" s="35"/>
      <c r="H759" s="36" t="str">
        <f t="shared" si="14"/>
        <v/>
      </c>
      <c r="I759" s="34"/>
      <c r="J759" s="35"/>
      <c r="K759" s="36" t="str">
        <f t="shared" si="15"/>
        <v/>
      </c>
      <c r="L759" s="34"/>
      <c r="M759" s="37" t="str">
        <f t="shared" si="16"/>
        <v xml:space="preserve"> </v>
      </c>
      <c r="N759" s="36" t="str">
        <f t="shared" si="17"/>
        <v xml:space="preserve"> </v>
      </c>
      <c r="O759" s="38" t="str">
        <f t="shared" si="18"/>
        <v xml:space="preserve"> </v>
      </c>
      <c r="P759" s="37" t="str">
        <f t="shared" si="19"/>
        <v xml:space="preserve"> </v>
      </c>
      <c r="Q759" s="36" t="str">
        <f t="shared" si="20"/>
        <v xml:space="preserve"> </v>
      </c>
      <c r="R759" s="29"/>
    </row>
    <row r="760" spans="1:18" ht="16.5" customHeight="1">
      <c r="A760" s="30"/>
      <c r="B760" s="31"/>
      <c r="C760" s="31"/>
      <c r="D760" s="31"/>
      <c r="E760" s="33"/>
      <c r="F760" s="34"/>
      <c r="G760" s="35"/>
      <c r="H760" s="36" t="str">
        <f t="shared" si="14"/>
        <v/>
      </c>
      <c r="I760" s="34"/>
      <c r="J760" s="35"/>
      <c r="K760" s="36" t="str">
        <f t="shared" si="15"/>
        <v/>
      </c>
      <c r="L760" s="34"/>
      <c r="M760" s="37" t="str">
        <f t="shared" si="16"/>
        <v xml:space="preserve"> </v>
      </c>
      <c r="N760" s="36" t="str">
        <f t="shared" si="17"/>
        <v xml:space="preserve"> </v>
      </c>
      <c r="O760" s="38" t="str">
        <f t="shared" si="18"/>
        <v xml:space="preserve"> </v>
      </c>
      <c r="P760" s="37" t="str">
        <f t="shared" si="19"/>
        <v xml:space="preserve"> </v>
      </c>
      <c r="Q760" s="36" t="str">
        <f t="shared" si="20"/>
        <v xml:space="preserve"> </v>
      </c>
      <c r="R760" s="29"/>
    </row>
    <row r="761" spans="1:18" ht="16.5" customHeight="1">
      <c r="A761" s="30"/>
      <c r="B761" s="31"/>
      <c r="C761" s="31"/>
      <c r="D761" s="31"/>
      <c r="E761" s="33"/>
      <c r="F761" s="34"/>
      <c r="G761" s="35"/>
      <c r="H761" s="36" t="str">
        <f t="shared" si="14"/>
        <v/>
      </c>
      <c r="I761" s="34"/>
      <c r="J761" s="35"/>
      <c r="K761" s="36" t="str">
        <f t="shared" si="15"/>
        <v/>
      </c>
      <c r="L761" s="34"/>
      <c r="M761" s="37" t="str">
        <f t="shared" si="16"/>
        <v xml:space="preserve"> </v>
      </c>
      <c r="N761" s="36" t="str">
        <f t="shared" si="17"/>
        <v xml:space="preserve"> </v>
      </c>
      <c r="O761" s="38" t="str">
        <f t="shared" si="18"/>
        <v xml:space="preserve"> </v>
      </c>
      <c r="P761" s="37" t="str">
        <f t="shared" si="19"/>
        <v xml:space="preserve"> </v>
      </c>
      <c r="Q761" s="36" t="str">
        <f t="shared" si="20"/>
        <v xml:space="preserve"> </v>
      </c>
      <c r="R761" s="29"/>
    </row>
    <row r="762" spans="1:18" ht="16.5" customHeight="1">
      <c r="A762" s="30"/>
      <c r="B762" s="31"/>
      <c r="C762" s="31"/>
      <c r="D762" s="31"/>
      <c r="E762" s="33"/>
      <c r="F762" s="34"/>
      <c r="G762" s="35"/>
      <c r="H762" s="36" t="str">
        <f t="shared" si="14"/>
        <v/>
      </c>
      <c r="I762" s="34"/>
      <c r="J762" s="35"/>
      <c r="K762" s="36" t="str">
        <f t="shared" si="15"/>
        <v/>
      </c>
      <c r="L762" s="34"/>
      <c r="M762" s="37" t="str">
        <f t="shared" si="16"/>
        <v xml:space="preserve"> </v>
      </c>
      <c r="N762" s="36" t="str">
        <f t="shared" si="17"/>
        <v xml:space="preserve"> </v>
      </c>
      <c r="O762" s="38" t="str">
        <f t="shared" si="18"/>
        <v xml:space="preserve"> </v>
      </c>
      <c r="P762" s="37" t="str">
        <f t="shared" si="19"/>
        <v xml:space="preserve"> </v>
      </c>
      <c r="Q762" s="36" t="str">
        <f t="shared" si="20"/>
        <v xml:space="preserve"> </v>
      </c>
      <c r="R762" s="29"/>
    </row>
    <row r="763" spans="1:18" ht="16.5" customHeight="1">
      <c r="A763" s="30"/>
      <c r="B763" s="31"/>
      <c r="C763" s="31"/>
      <c r="D763" s="31"/>
      <c r="E763" s="33"/>
      <c r="F763" s="34"/>
      <c r="G763" s="35"/>
      <c r="H763" s="36" t="str">
        <f t="shared" si="14"/>
        <v/>
      </c>
      <c r="I763" s="34"/>
      <c r="J763" s="35"/>
      <c r="K763" s="36" t="str">
        <f t="shared" si="15"/>
        <v/>
      </c>
      <c r="L763" s="34"/>
      <c r="M763" s="37" t="str">
        <f t="shared" si="16"/>
        <v xml:space="preserve"> </v>
      </c>
      <c r="N763" s="36" t="str">
        <f t="shared" si="17"/>
        <v xml:space="preserve"> </v>
      </c>
      <c r="O763" s="38" t="str">
        <f t="shared" si="18"/>
        <v xml:space="preserve"> </v>
      </c>
      <c r="P763" s="37" t="str">
        <f t="shared" si="19"/>
        <v xml:space="preserve"> </v>
      </c>
      <c r="Q763" s="36" t="str">
        <f t="shared" si="20"/>
        <v xml:space="preserve"> </v>
      </c>
      <c r="R763" s="29"/>
    </row>
    <row r="764" spans="1:18" ht="16.5" customHeight="1">
      <c r="A764" s="30"/>
      <c r="B764" s="31"/>
      <c r="C764" s="31"/>
      <c r="D764" s="31"/>
      <c r="E764" s="33"/>
      <c r="F764" s="34"/>
      <c r="G764" s="35"/>
      <c r="H764" s="36" t="str">
        <f t="shared" si="14"/>
        <v/>
      </c>
      <c r="I764" s="34"/>
      <c r="J764" s="35"/>
      <c r="K764" s="36" t="str">
        <f t="shared" si="15"/>
        <v/>
      </c>
      <c r="L764" s="34"/>
      <c r="M764" s="37" t="str">
        <f t="shared" si="16"/>
        <v xml:space="preserve"> </v>
      </c>
      <c r="N764" s="36" t="str">
        <f t="shared" si="17"/>
        <v xml:space="preserve"> </v>
      </c>
      <c r="O764" s="38" t="str">
        <f t="shared" si="18"/>
        <v xml:space="preserve"> </v>
      </c>
      <c r="P764" s="37" t="str">
        <f t="shared" si="19"/>
        <v xml:space="preserve"> </v>
      </c>
      <c r="Q764" s="36" t="str">
        <f t="shared" si="20"/>
        <v xml:space="preserve"> </v>
      </c>
      <c r="R764" s="29"/>
    </row>
    <row r="765" spans="1:18" ht="16.5" customHeight="1">
      <c r="A765" s="30"/>
      <c r="B765" s="31"/>
      <c r="C765" s="31"/>
      <c r="D765" s="31"/>
      <c r="E765" s="33"/>
      <c r="F765" s="34"/>
      <c r="G765" s="35"/>
      <c r="H765" s="36" t="str">
        <f t="shared" si="14"/>
        <v/>
      </c>
      <c r="I765" s="34"/>
      <c r="J765" s="35"/>
      <c r="K765" s="36" t="str">
        <f t="shared" si="15"/>
        <v/>
      </c>
      <c r="L765" s="34"/>
      <c r="M765" s="37" t="str">
        <f t="shared" si="16"/>
        <v xml:space="preserve"> </v>
      </c>
      <c r="N765" s="36" t="str">
        <f t="shared" si="17"/>
        <v xml:space="preserve"> </v>
      </c>
      <c r="O765" s="38" t="str">
        <f t="shared" si="18"/>
        <v xml:space="preserve"> </v>
      </c>
      <c r="P765" s="37" t="str">
        <f t="shared" si="19"/>
        <v xml:space="preserve"> </v>
      </c>
      <c r="Q765" s="36" t="str">
        <f t="shared" si="20"/>
        <v xml:space="preserve"> </v>
      </c>
      <c r="R765" s="29"/>
    </row>
    <row r="766" spans="1:18" ht="16.5" customHeight="1">
      <c r="A766" s="30"/>
      <c r="B766" s="31"/>
      <c r="C766" s="31"/>
      <c r="D766" s="31"/>
      <c r="E766" s="33"/>
      <c r="F766" s="34"/>
      <c r="G766" s="35"/>
      <c r="H766" s="36" t="str">
        <f t="shared" si="14"/>
        <v/>
      </c>
      <c r="I766" s="34"/>
      <c r="J766" s="35"/>
      <c r="K766" s="36" t="str">
        <f t="shared" si="15"/>
        <v/>
      </c>
      <c r="L766" s="34"/>
      <c r="M766" s="37" t="str">
        <f t="shared" si="16"/>
        <v xml:space="preserve"> </v>
      </c>
      <c r="N766" s="36" t="str">
        <f t="shared" si="17"/>
        <v xml:space="preserve"> </v>
      </c>
      <c r="O766" s="38" t="str">
        <f t="shared" si="18"/>
        <v xml:space="preserve"> </v>
      </c>
      <c r="P766" s="37" t="str">
        <f t="shared" si="19"/>
        <v xml:space="preserve"> </v>
      </c>
      <c r="Q766" s="36" t="str">
        <f t="shared" si="20"/>
        <v xml:space="preserve"> </v>
      </c>
      <c r="R766" s="29"/>
    </row>
    <row r="767" spans="1:18" ht="16.5" customHeight="1">
      <c r="A767" s="30"/>
      <c r="B767" s="31"/>
      <c r="C767" s="31"/>
      <c r="D767" s="31"/>
      <c r="E767" s="33"/>
      <c r="F767" s="34"/>
      <c r="G767" s="35"/>
      <c r="H767" s="36" t="str">
        <f t="shared" si="14"/>
        <v/>
      </c>
      <c r="I767" s="34"/>
      <c r="J767" s="35"/>
      <c r="K767" s="36" t="str">
        <f t="shared" si="15"/>
        <v/>
      </c>
      <c r="L767" s="34"/>
      <c r="M767" s="37" t="str">
        <f t="shared" si="16"/>
        <v xml:space="preserve"> </v>
      </c>
      <c r="N767" s="36" t="str">
        <f t="shared" si="17"/>
        <v xml:space="preserve"> </v>
      </c>
      <c r="O767" s="38" t="str">
        <f t="shared" si="18"/>
        <v xml:space="preserve"> </v>
      </c>
      <c r="P767" s="37" t="str">
        <f t="shared" si="19"/>
        <v xml:space="preserve"> </v>
      </c>
      <c r="Q767" s="36" t="str">
        <f t="shared" si="20"/>
        <v xml:space="preserve"> </v>
      </c>
      <c r="R767" s="29"/>
    </row>
    <row r="768" spans="1:18" ht="16.5" customHeight="1">
      <c r="A768" s="30"/>
      <c r="B768" s="31"/>
      <c r="C768" s="31"/>
      <c r="D768" s="31"/>
      <c r="E768" s="33"/>
      <c r="F768" s="34"/>
      <c r="G768" s="35"/>
      <c r="H768" s="36" t="str">
        <f t="shared" si="14"/>
        <v/>
      </c>
      <c r="I768" s="34"/>
      <c r="J768" s="35"/>
      <c r="K768" s="36" t="str">
        <f t="shared" si="15"/>
        <v/>
      </c>
      <c r="L768" s="34"/>
      <c r="M768" s="37" t="str">
        <f t="shared" si="16"/>
        <v xml:space="preserve"> </v>
      </c>
      <c r="N768" s="36" t="str">
        <f t="shared" si="17"/>
        <v xml:space="preserve"> </v>
      </c>
      <c r="O768" s="38" t="str">
        <f t="shared" si="18"/>
        <v xml:space="preserve"> </v>
      </c>
      <c r="P768" s="37" t="str">
        <f t="shared" si="19"/>
        <v xml:space="preserve"> </v>
      </c>
      <c r="Q768" s="36" t="str">
        <f t="shared" si="20"/>
        <v xml:space="preserve"> </v>
      </c>
      <c r="R768" s="29"/>
    </row>
    <row r="769" spans="1:18" ht="16.5" customHeight="1">
      <c r="A769" s="30"/>
      <c r="B769" s="31"/>
      <c r="C769" s="31"/>
      <c r="D769" s="31"/>
      <c r="E769" s="33"/>
      <c r="F769" s="34"/>
      <c r="G769" s="35"/>
      <c r="H769" s="36" t="str">
        <f t="shared" si="14"/>
        <v/>
      </c>
      <c r="I769" s="34"/>
      <c r="J769" s="35"/>
      <c r="K769" s="36" t="str">
        <f t="shared" si="15"/>
        <v/>
      </c>
      <c r="L769" s="34"/>
      <c r="M769" s="37" t="str">
        <f t="shared" si="16"/>
        <v xml:space="preserve"> </v>
      </c>
      <c r="N769" s="36" t="str">
        <f t="shared" si="17"/>
        <v xml:space="preserve"> </v>
      </c>
      <c r="O769" s="38" t="str">
        <f t="shared" si="18"/>
        <v xml:space="preserve"> </v>
      </c>
      <c r="P769" s="37" t="str">
        <f t="shared" si="19"/>
        <v xml:space="preserve"> </v>
      </c>
      <c r="Q769" s="36" t="str">
        <f t="shared" si="20"/>
        <v xml:space="preserve"> </v>
      </c>
      <c r="R769" s="29"/>
    </row>
    <row r="770" spans="1:18" ht="16.5" customHeight="1">
      <c r="A770" s="30"/>
      <c r="B770" s="31"/>
      <c r="C770" s="31"/>
      <c r="D770" s="31"/>
      <c r="E770" s="33"/>
      <c r="F770" s="34"/>
      <c r="G770" s="35"/>
      <c r="H770" s="36" t="str">
        <f t="shared" si="14"/>
        <v/>
      </c>
      <c r="I770" s="34"/>
      <c r="J770" s="35"/>
      <c r="K770" s="36" t="str">
        <f t="shared" si="15"/>
        <v/>
      </c>
      <c r="L770" s="34"/>
      <c r="M770" s="37" t="str">
        <f t="shared" si="16"/>
        <v xml:space="preserve"> </v>
      </c>
      <c r="N770" s="36" t="str">
        <f t="shared" si="17"/>
        <v xml:space="preserve"> </v>
      </c>
      <c r="O770" s="38" t="str">
        <f t="shared" si="18"/>
        <v xml:space="preserve"> </v>
      </c>
      <c r="P770" s="37" t="str">
        <f t="shared" si="19"/>
        <v xml:space="preserve"> </v>
      </c>
      <c r="Q770" s="36" t="str">
        <f t="shared" si="20"/>
        <v xml:space="preserve"> </v>
      </c>
      <c r="R770" s="29"/>
    </row>
    <row r="771" spans="1:18" ht="16.5" customHeight="1">
      <c r="A771" s="30"/>
      <c r="B771" s="31"/>
      <c r="C771" s="31"/>
      <c r="D771" s="31"/>
      <c r="E771" s="33"/>
      <c r="F771" s="34"/>
      <c r="G771" s="35"/>
      <c r="H771" s="36" t="str">
        <f t="shared" ref="H771:H1007" si="21">IF(F771="","",F771*G771)</f>
        <v/>
      </c>
      <c r="I771" s="34"/>
      <c r="J771" s="35"/>
      <c r="K771" s="36" t="str">
        <f t="shared" ref="K771:K1007" si="22">IF(I771="","",I771*J771)</f>
        <v/>
      </c>
      <c r="L771" s="34"/>
      <c r="M771" s="37" t="str">
        <f t="shared" ref="M771:M1007" si="23">IF(J771=0," ",J771)</f>
        <v xml:space="preserve"> </v>
      </c>
      <c r="N771" s="36" t="str">
        <f t="shared" ref="N771:N1007" si="24">IFERROR(L771*M771," ")</f>
        <v xml:space="preserve"> </v>
      </c>
      <c r="O771" s="38" t="str">
        <f t="shared" ref="O771:O1003" si="25">IF(((F771+I771)-L771)=0," ",(F771+I771)-L771)</f>
        <v xml:space="preserve"> </v>
      </c>
      <c r="P771" s="37" t="str">
        <f t="shared" ref="P771:P1007" si="26">M771</f>
        <v xml:space="preserve"> </v>
      </c>
      <c r="Q771" s="36" t="str">
        <f t="shared" ref="Q771:Q1007" si="27">IFERROR((H771+K771)-N771," ")</f>
        <v xml:space="preserve"> </v>
      </c>
      <c r="R771" s="29"/>
    </row>
    <row r="772" spans="1:18" ht="16.5" customHeight="1">
      <c r="A772" s="30"/>
      <c r="B772" s="31"/>
      <c r="C772" s="31"/>
      <c r="D772" s="31"/>
      <c r="E772" s="33"/>
      <c r="F772" s="34"/>
      <c r="G772" s="35"/>
      <c r="H772" s="36" t="str">
        <f t="shared" si="21"/>
        <v/>
      </c>
      <c r="I772" s="34"/>
      <c r="J772" s="35"/>
      <c r="K772" s="36" t="str">
        <f t="shared" si="22"/>
        <v/>
      </c>
      <c r="L772" s="34"/>
      <c r="M772" s="37" t="str">
        <f t="shared" si="23"/>
        <v xml:space="preserve"> </v>
      </c>
      <c r="N772" s="36" t="str">
        <f t="shared" si="24"/>
        <v xml:space="preserve"> </v>
      </c>
      <c r="O772" s="38" t="str">
        <f t="shared" si="25"/>
        <v xml:space="preserve"> </v>
      </c>
      <c r="P772" s="37" t="str">
        <f t="shared" si="26"/>
        <v xml:space="preserve"> </v>
      </c>
      <c r="Q772" s="36" t="str">
        <f t="shared" si="27"/>
        <v xml:space="preserve"> </v>
      </c>
      <c r="R772" s="29"/>
    </row>
    <row r="773" spans="1:18" ht="16.5" customHeight="1">
      <c r="A773" s="30"/>
      <c r="B773" s="31"/>
      <c r="C773" s="31"/>
      <c r="D773" s="31"/>
      <c r="E773" s="33"/>
      <c r="F773" s="34"/>
      <c r="G773" s="35"/>
      <c r="H773" s="36" t="str">
        <f t="shared" si="21"/>
        <v/>
      </c>
      <c r="I773" s="34"/>
      <c r="J773" s="35"/>
      <c r="K773" s="36" t="str">
        <f t="shared" si="22"/>
        <v/>
      </c>
      <c r="L773" s="34"/>
      <c r="M773" s="37" t="str">
        <f t="shared" si="23"/>
        <v xml:space="preserve"> </v>
      </c>
      <c r="N773" s="36" t="str">
        <f t="shared" si="24"/>
        <v xml:space="preserve"> </v>
      </c>
      <c r="O773" s="38" t="str">
        <f t="shared" si="25"/>
        <v xml:space="preserve"> </v>
      </c>
      <c r="P773" s="37" t="str">
        <f t="shared" si="26"/>
        <v xml:space="preserve"> </v>
      </c>
      <c r="Q773" s="36" t="str">
        <f t="shared" si="27"/>
        <v xml:space="preserve"> </v>
      </c>
      <c r="R773" s="29"/>
    </row>
    <row r="774" spans="1:18" ht="16.5" customHeight="1">
      <c r="A774" s="30"/>
      <c r="B774" s="31"/>
      <c r="C774" s="31"/>
      <c r="D774" s="31"/>
      <c r="E774" s="33"/>
      <c r="F774" s="34"/>
      <c r="G774" s="35"/>
      <c r="H774" s="36" t="str">
        <f t="shared" si="21"/>
        <v/>
      </c>
      <c r="I774" s="34"/>
      <c r="J774" s="35"/>
      <c r="K774" s="36" t="str">
        <f t="shared" si="22"/>
        <v/>
      </c>
      <c r="L774" s="34"/>
      <c r="M774" s="37" t="str">
        <f t="shared" si="23"/>
        <v xml:space="preserve"> </v>
      </c>
      <c r="N774" s="36" t="str">
        <f t="shared" si="24"/>
        <v xml:space="preserve"> </v>
      </c>
      <c r="O774" s="38" t="str">
        <f t="shared" si="25"/>
        <v xml:space="preserve"> </v>
      </c>
      <c r="P774" s="37" t="str">
        <f t="shared" si="26"/>
        <v xml:space="preserve"> </v>
      </c>
      <c r="Q774" s="36" t="str">
        <f t="shared" si="27"/>
        <v xml:space="preserve"> </v>
      </c>
      <c r="R774" s="29"/>
    </row>
    <row r="775" spans="1:18" ht="16.5" customHeight="1">
      <c r="A775" s="30"/>
      <c r="B775" s="31"/>
      <c r="C775" s="31"/>
      <c r="D775" s="31"/>
      <c r="E775" s="33"/>
      <c r="F775" s="34"/>
      <c r="G775" s="35"/>
      <c r="H775" s="36" t="str">
        <f t="shared" si="21"/>
        <v/>
      </c>
      <c r="I775" s="34"/>
      <c r="J775" s="35"/>
      <c r="K775" s="36" t="str">
        <f t="shared" si="22"/>
        <v/>
      </c>
      <c r="L775" s="34"/>
      <c r="M775" s="37" t="str">
        <f t="shared" si="23"/>
        <v xml:space="preserve"> </v>
      </c>
      <c r="N775" s="36" t="str">
        <f t="shared" si="24"/>
        <v xml:space="preserve"> </v>
      </c>
      <c r="O775" s="38" t="str">
        <f t="shared" si="25"/>
        <v xml:space="preserve"> </v>
      </c>
      <c r="P775" s="37" t="str">
        <f t="shared" si="26"/>
        <v xml:space="preserve"> </v>
      </c>
      <c r="Q775" s="36" t="str">
        <f t="shared" si="27"/>
        <v xml:space="preserve"> </v>
      </c>
      <c r="R775" s="29"/>
    </row>
    <row r="776" spans="1:18" ht="16.5" customHeight="1">
      <c r="A776" s="30"/>
      <c r="B776" s="31"/>
      <c r="C776" s="31"/>
      <c r="D776" s="31"/>
      <c r="E776" s="33"/>
      <c r="F776" s="34"/>
      <c r="G776" s="35"/>
      <c r="H776" s="36" t="str">
        <f t="shared" si="21"/>
        <v/>
      </c>
      <c r="I776" s="34"/>
      <c r="J776" s="35"/>
      <c r="K776" s="36" t="str">
        <f t="shared" si="22"/>
        <v/>
      </c>
      <c r="L776" s="34"/>
      <c r="M776" s="37" t="str">
        <f t="shared" si="23"/>
        <v xml:space="preserve"> </v>
      </c>
      <c r="N776" s="36" t="str">
        <f t="shared" si="24"/>
        <v xml:space="preserve"> </v>
      </c>
      <c r="O776" s="38" t="str">
        <f t="shared" si="25"/>
        <v xml:space="preserve"> </v>
      </c>
      <c r="P776" s="37" t="str">
        <f t="shared" si="26"/>
        <v xml:space="preserve"> </v>
      </c>
      <c r="Q776" s="36" t="str">
        <f t="shared" si="27"/>
        <v xml:space="preserve"> </v>
      </c>
      <c r="R776" s="29"/>
    </row>
    <row r="777" spans="1:18" ht="16.5" customHeight="1">
      <c r="A777" s="30"/>
      <c r="B777" s="31"/>
      <c r="C777" s="31"/>
      <c r="D777" s="31"/>
      <c r="E777" s="33"/>
      <c r="F777" s="34"/>
      <c r="G777" s="35"/>
      <c r="H777" s="36" t="str">
        <f t="shared" si="21"/>
        <v/>
      </c>
      <c r="I777" s="34"/>
      <c r="J777" s="35"/>
      <c r="K777" s="36" t="str">
        <f t="shared" si="22"/>
        <v/>
      </c>
      <c r="L777" s="34"/>
      <c r="M777" s="37" t="str">
        <f t="shared" si="23"/>
        <v xml:space="preserve"> </v>
      </c>
      <c r="N777" s="36" t="str">
        <f t="shared" si="24"/>
        <v xml:space="preserve"> </v>
      </c>
      <c r="O777" s="38" t="str">
        <f t="shared" si="25"/>
        <v xml:space="preserve"> </v>
      </c>
      <c r="P777" s="37" t="str">
        <f t="shared" si="26"/>
        <v xml:space="preserve"> </v>
      </c>
      <c r="Q777" s="36" t="str">
        <f t="shared" si="27"/>
        <v xml:space="preserve"> </v>
      </c>
      <c r="R777" s="29"/>
    </row>
    <row r="778" spans="1:18" ht="16.5" customHeight="1">
      <c r="A778" s="30"/>
      <c r="B778" s="31"/>
      <c r="C778" s="31"/>
      <c r="D778" s="31"/>
      <c r="E778" s="33"/>
      <c r="F778" s="34"/>
      <c r="G778" s="35"/>
      <c r="H778" s="36" t="str">
        <f t="shared" si="21"/>
        <v/>
      </c>
      <c r="I778" s="34"/>
      <c r="J778" s="35"/>
      <c r="K778" s="36" t="str">
        <f t="shared" si="22"/>
        <v/>
      </c>
      <c r="L778" s="34"/>
      <c r="M778" s="37" t="str">
        <f t="shared" si="23"/>
        <v xml:space="preserve"> </v>
      </c>
      <c r="N778" s="36" t="str">
        <f t="shared" si="24"/>
        <v xml:space="preserve"> </v>
      </c>
      <c r="O778" s="38" t="str">
        <f t="shared" si="25"/>
        <v xml:space="preserve"> </v>
      </c>
      <c r="P778" s="37" t="str">
        <f t="shared" si="26"/>
        <v xml:space="preserve"> </v>
      </c>
      <c r="Q778" s="36" t="str">
        <f t="shared" si="27"/>
        <v xml:space="preserve"> </v>
      </c>
      <c r="R778" s="29"/>
    </row>
    <row r="779" spans="1:18" ht="16.5" customHeight="1">
      <c r="A779" s="30"/>
      <c r="B779" s="31"/>
      <c r="C779" s="31"/>
      <c r="D779" s="31"/>
      <c r="E779" s="33"/>
      <c r="F779" s="34"/>
      <c r="G779" s="35"/>
      <c r="H779" s="36" t="str">
        <f t="shared" si="21"/>
        <v/>
      </c>
      <c r="I779" s="34"/>
      <c r="J779" s="35"/>
      <c r="K779" s="36" t="str">
        <f t="shared" si="22"/>
        <v/>
      </c>
      <c r="L779" s="34"/>
      <c r="M779" s="37" t="str">
        <f t="shared" si="23"/>
        <v xml:space="preserve"> </v>
      </c>
      <c r="N779" s="36" t="str">
        <f t="shared" si="24"/>
        <v xml:space="preserve"> </v>
      </c>
      <c r="O779" s="38" t="str">
        <f t="shared" si="25"/>
        <v xml:space="preserve"> </v>
      </c>
      <c r="P779" s="37" t="str">
        <f t="shared" si="26"/>
        <v xml:space="preserve"> </v>
      </c>
      <c r="Q779" s="36" t="str">
        <f t="shared" si="27"/>
        <v xml:space="preserve"> </v>
      </c>
      <c r="R779" s="29"/>
    </row>
    <row r="780" spans="1:18" ht="16.5" customHeight="1">
      <c r="A780" s="30"/>
      <c r="B780" s="31"/>
      <c r="C780" s="31"/>
      <c r="D780" s="31"/>
      <c r="E780" s="33"/>
      <c r="F780" s="34"/>
      <c r="G780" s="35"/>
      <c r="H780" s="36" t="str">
        <f t="shared" si="21"/>
        <v/>
      </c>
      <c r="I780" s="34"/>
      <c r="J780" s="35"/>
      <c r="K780" s="36" t="str">
        <f t="shared" si="22"/>
        <v/>
      </c>
      <c r="L780" s="34"/>
      <c r="M780" s="37" t="str">
        <f t="shared" si="23"/>
        <v xml:space="preserve"> </v>
      </c>
      <c r="N780" s="36" t="str">
        <f t="shared" si="24"/>
        <v xml:space="preserve"> </v>
      </c>
      <c r="O780" s="38" t="str">
        <f t="shared" si="25"/>
        <v xml:space="preserve"> </v>
      </c>
      <c r="P780" s="37" t="str">
        <f t="shared" si="26"/>
        <v xml:space="preserve"> </v>
      </c>
      <c r="Q780" s="36" t="str">
        <f t="shared" si="27"/>
        <v xml:space="preserve"> </v>
      </c>
      <c r="R780" s="29"/>
    </row>
    <row r="781" spans="1:18" ht="16.5" customHeight="1">
      <c r="A781" s="30"/>
      <c r="B781" s="31"/>
      <c r="C781" s="31"/>
      <c r="D781" s="31"/>
      <c r="E781" s="33"/>
      <c r="F781" s="34"/>
      <c r="G781" s="35"/>
      <c r="H781" s="36" t="str">
        <f t="shared" si="21"/>
        <v/>
      </c>
      <c r="I781" s="34"/>
      <c r="J781" s="35"/>
      <c r="K781" s="36" t="str">
        <f t="shared" si="22"/>
        <v/>
      </c>
      <c r="L781" s="34"/>
      <c r="M781" s="37" t="str">
        <f t="shared" si="23"/>
        <v xml:space="preserve"> </v>
      </c>
      <c r="N781" s="36" t="str">
        <f t="shared" si="24"/>
        <v xml:space="preserve"> </v>
      </c>
      <c r="O781" s="38" t="str">
        <f t="shared" si="25"/>
        <v xml:space="preserve"> </v>
      </c>
      <c r="P781" s="37" t="str">
        <f t="shared" si="26"/>
        <v xml:space="preserve"> </v>
      </c>
      <c r="Q781" s="36" t="str">
        <f t="shared" si="27"/>
        <v xml:space="preserve"> </v>
      </c>
      <c r="R781" s="29"/>
    </row>
    <row r="782" spans="1:18" ht="16.5" customHeight="1">
      <c r="A782" s="30"/>
      <c r="B782" s="31"/>
      <c r="C782" s="31"/>
      <c r="D782" s="31"/>
      <c r="E782" s="33"/>
      <c r="F782" s="34"/>
      <c r="G782" s="35"/>
      <c r="H782" s="36" t="str">
        <f t="shared" si="21"/>
        <v/>
      </c>
      <c r="I782" s="34"/>
      <c r="J782" s="35"/>
      <c r="K782" s="36" t="str">
        <f t="shared" si="22"/>
        <v/>
      </c>
      <c r="L782" s="34"/>
      <c r="M782" s="37" t="str">
        <f t="shared" si="23"/>
        <v xml:space="preserve"> </v>
      </c>
      <c r="N782" s="36" t="str">
        <f t="shared" si="24"/>
        <v xml:space="preserve"> </v>
      </c>
      <c r="O782" s="38" t="str">
        <f t="shared" si="25"/>
        <v xml:space="preserve"> </v>
      </c>
      <c r="P782" s="37" t="str">
        <f t="shared" si="26"/>
        <v xml:space="preserve"> </v>
      </c>
      <c r="Q782" s="36" t="str">
        <f t="shared" si="27"/>
        <v xml:space="preserve"> </v>
      </c>
      <c r="R782" s="29"/>
    </row>
    <row r="783" spans="1:18" ht="16.5" customHeight="1">
      <c r="A783" s="30"/>
      <c r="B783" s="31"/>
      <c r="C783" s="31"/>
      <c r="D783" s="31"/>
      <c r="E783" s="33"/>
      <c r="F783" s="34"/>
      <c r="G783" s="35"/>
      <c r="H783" s="36" t="str">
        <f t="shared" si="21"/>
        <v/>
      </c>
      <c r="I783" s="34"/>
      <c r="J783" s="35"/>
      <c r="K783" s="36" t="str">
        <f t="shared" si="22"/>
        <v/>
      </c>
      <c r="L783" s="34"/>
      <c r="M783" s="37" t="str">
        <f t="shared" si="23"/>
        <v xml:space="preserve"> </v>
      </c>
      <c r="N783" s="36" t="str">
        <f t="shared" si="24"/>
        <v xml:space="preserve"> </v>
      </c>
      <c r="O783" s="38" t="str">
        <f t="shared" si="25"/>
        <v xml:space="preserve"> </v>
      </c>
      <c r="P783" s="37" t="str">
        <f t="shared" si="26"/>
        <v xml:space="preserve"> </v>
      </c>
      <c r="Q783" s="36" t="str">
        <f t="shared" si="27"/>
        <v xml:space="preserve"> </v>
      </c>
      <c r="R783" s="29"/>
    </row>
    <row r="784" spans="1:18" ht="16.5" customHeight="1">
      <c r="A784" s="30"/>
      <c r="B784" s="31"/>
      <c r="C784" s="31"/>
      <c r="D784" s="31"/>
      <c r="E784" s="33"/>
      <c r="F784" s="34"/>
      <c r="G784" s="35"/>
      <c r="H784" s="36" t="str">
        <f t="shared" si="21"/>
        <v/>
      </c>
      <c r="I784" s="34"/>
      <c r="J784" s="35"/>
      <c r="K784" s="36" t="str">
        <f t="shared" si="22"/>
        <v/>
      </c>
      <c r="L784" s="34"/>
      <c r="M784" s="37" t="str">
        <f t="shared" si="23"/>
        <v xml:space="preserve"> </v>
      </c>
      <c r="N784" s="36" t="str">
        <f t="shared" si="24"/>
        <v xml:space="preserve"> </v>
      </c>
      <c r="O784" s="38" t="str">
        <f t="shared" si="25"/>
        <v xml:space="preserve"> </v>
      </c>
      <c r="P784" s="37" t="str">
        <f t="shared" si="26"/>
        <v xml:space="preserve"> </v>
      </c>
      <c r="Q784" s="36" t="str">
        <f t="shared" si="27"/>
        <v xml:space="preserve"> </v>
      </c>
      <c r="R784" s="29"/>
    </row>
    <row r="785" spans="1:18" ht="16.5" customHeight="1">
      <c r="A785" s="30"/>
      <c r="B785" s="31"/>
      <c r="C785" s="31"/>
      <c r="D785" s="31"/>
      <c r="E785" s="33"/>
      <c r="F785" s="34"/>
      <c r="G785" s="35"/>
      <c r="H785" s="36" t="str">
        <f t="shared" si="21"/>
        <v/>
      </c>
      <c r="I785" s="34"/>
      <c r="J785" s="35"/>
      <c r="K785" s="36" t="str">
        <f t="shared" si="22"/>
        <v/>
      </c>
      <c r="L785" s="34"/>
      <c r="M785" s="37" t="str">
        <f t="shared" si="23"/>
        <v xml:space="preserve"> </v>
      </c>
      <c r="N785" s="36" t="str">
        <f t="shared" si="24"/>
        <v xml:space="preserve"> </v>
      </c>
      <c r="O785" s="38" t="str">
        <f t="shared" si="25"/>
        <v xml:space="preserve"> </v>
      </c>
      <c r="P785" s="37" t="str">
        <f t="shared" si="26"/>
        <v xml:space="preserve"> </v>
      </c>
      <c r="Q785" s="36" t="str">
        <f t="shared" si="27"/>
        <v xml:space="preserve"> </v>
      </c>
      <c r="R785" s="29"/>
    </row>
    <row r="786" spans="1:18" ht="16.5" customHeight="1">
      <c r="A786" s="30"/>
      <c r="B786" s="31"/>
      <c r="C786" s="31"/>
      <c r="D786" s="31"/>
      <c r="E786" s="33"/>
      <c r="F786" s="34"/>
      <c r="G786" s="35"/>
      <c r="H786" s="36" t="str">
        <f t="shared" si="21"/>
        <v/>
      </c>
      <c r="I786" s="34"/>
      <c r="J786" s="35"/>
      <c r="K786" s="36" t="str">
        <f t="shared" si="22"/>
        <v/>
      </c>
      <c r="L786" s="34"/>
      <c r="M786" s="37" t="str">
        <f t="shared" si="23"/>
        <v xml:space="preserve"> </v>
      </c>
      <c r="N786" s="36" t="str">
        <f t="shared" si="24"/>
        <v xml:space="preserve"> </v>
      </c>
      <c r="O786" s="38" t="str">
        <f t="shared" si="25"/>
        <v xml:space="preserve"> </v>
      </c>
      <c r="P786" s="37" t="str">
        <f t="shared" si="26"/>
        <v xml:space="preserve"> </v>
      </c>
      <c r="Q786" s="36" t="str">
        <f t="shared" si="27"/>
        <v xml:space="preserve"> </v>
      </c>
      <c r="R786" s="29"/>
    </row>
    <row r="787" spans="1:18" ht="16.5" customHeight="1">
      <c r="A787" s="30"/>
      <c r="B787" s="31"/>
      <c r="C787" s="31"/>
      <c r="D787" s="31"/>
      <c r="E787" s="33"/>
      <c r="F787" s="34"/>
      <c r="G787" s="35"/>
      <c r="H787" s="36" t="str">
        <f t="shared" si="21"/>
        <v/>
      </c>
      <c r="I787" s="34"/>
      <c r="J787" s="35"/>
      <c r="K787" s="36" t="str">
        <f t="shared" si="22"/>
        <v/>
      </c>
      <c r="L787" s="34"/>
      <c r="M787" s="37" t="str">
        <f t="shared" si="23"/>
        <v xml:space="preserve"> </v>
      </c>
      <c r="N787" s="36" t="str">
        <f t="shared" si="24"/>
        <v xml:space="preserve"> </v>
      </c>
      <c r="O787" s="38" t="str">
        <f t="shared" si="25"/>
        <v xml:space="preserve"> </v>
      </c>
      <c r="P787" s="37" t="str">
        <f t="shared" si="26"/>
        <v xml:space="preserve"> </v>
      </c>
      <c r="Q787" s="36" t="str">
        <f t="shared" si="27"/>
        <v xml:space="preserve"> </v>
      </c>
      <c r="R787" s="29"/>
    </row>
    <row r="788" spans="1:18" ht="16.5" customHeight="1">
      <c r="A788" s="30"/>
      <c r="B788" s="31"/>
      <c r="C788" s="31"/>
      <c r="D788" s="31"/>
      <c r="E788" s="33"/>
      <c r="F788" s="34"/>
      <c r="G788" s="35"/>
      <c r="H788" s="36" t="str">
        <f t="shared" si="21"/>
        <v/>
      </c>
      <c r="I788" s="34"/>
      <c r="J788" s="35"/>
      <c r="K788" s="36" t="str">
        <f t="shared" si="22"/>
        <v/>
      </c>
      <c r="L788" s="34"/>
      <c r="M788" s="37" t="str">
        <f t="shared" si="23"/>
        <v xml:space="preserve"> </v>
      </c>
      <c r="N788" s="36" t="str">
        <f t="shared" si="24"/>
        <v xml:space="preserve"> </v>
      </c>
      <c r="O788" s="38" t="str">
        <f t="shared" si="25"/>
        <v xml:space="preserve"> </v>
      </c>
      <c r="P788" s="37" t="str">
        <f t="shared" si="26"/>
        <v xml:space="preserve"> </v>
      </c>
      <c r="Q788" s="36" t="str">
        <f t="shared" si="27"/>
        <v xml:space="preserve"> </v>
      </c>
      <c r="R788" s="29"/>
    </row>
    <row r="789" spans="1:18" ht="16.5" customHeight="1">
      <c r="A789" s="30"/>
      <c r="B789" s="31"/>
      <c r="C789" s="31"/>
      <c r="D789" s="31"/>
      <c r="E789" s="33"/>
      <c r="F789" s="34"/>
      <c r="G789" s="35"/>
      <c r="H789" s="36" t="str">
        <f t="shared" si="21"/>
        <v/>
      </c>
      <c r="I789" s="34"/>
      <c r="J789" s="35"/>
      <c r="K789" s="36" t="str">
        <f t="shared" si="22"/>
        <v/>
      </c>
      <c r="L789" s="34"/>
      <c r="M789" s="37" t="str">
        <f t="shared" si="23"/>
        <v xml:space="preserve"> </v>
      </c>
      <c r="N789" s="36" t="str">
        <f t="shared" si="24"/>
        <v xml:space="preserve"> </v>
      </c>
      <c r="O789" s="38" t="str">
        <f t="shared" si="25"/>
        <v xml:space="preserve"> </v>
      </c>
      <c r="P789" s="37" t="str">
        <f t="shared" si="26"/>
        <v xml:space="preserve"> </v>
      </c>
      <c r="Q789" s="36" t="str">
        <f t="shared" si="27"/>
        <v xml:space="preserve"> </v>
      </c>
      <c r="R789" s="29"/>
    </row>
    <row r="790" spans="1:18" ht="16.5" customHeight="1">
      <c r="A790" s="30"/>
      <c r="B790" s="31"/>
      <c r="C790" s="31"/>
      <c r="D790" s="31"/>
      <c r="E790" s="33"/>
      <c r="F790" s="34"/>
      <c r="G790" s="35"/>
      <c r="H790" s="36" t="str">
        <f t="shared" si="21"/>
        <v/>
      </c>
      <c r="I790" s="34"/>
      <c r="J790" s="35"/>
      <c r="K790" s="36" t="str">
        <f t="shared" si="22"/>
        <v/>
      </c>
      <c r="L790" s="34"/>
      <c r="M790" s="37" t="str">
        <f t="shared" si="23"/>
        <v xml:space="preserve"> </v>
      </c>
      <c r="N790" s="36" t="str">
        <f t="shared" si="24"/>
        <v xml:space="preserve"> </v>
      </c>
      <c r="O790" s="38" t="str">
        <f t="shared" si="25"/>
        <v xml:space="preserve"> </v>
      </c>
      <c r="P790" s="37" t="str">
        <f t="shared" si="26"/>
        <v xml:space="preserve"> </v>
      </c>
      <c r="Q790" s="36" t="str">
        <f t="shared" si="27"/>
        <v xml:space="preserve"> </v>
      </c>
      <c r="R790" s="29"/>
    </row>
    <row r="791" spans="1:18" ht="16.5" customHeight="1">
      <c r="A791" s="30"/>
      <c r="B791" s="31"/>
      <c r="C791" s="31"/>
      <c r="D791" s="31"/>
      <c r="E791" s="33"/>
      <c r="F791" s="34"/>
      <c r="G791" s="35"/>
      <c r="H791" s="36" t="str">
        <f t="shared" si="21"/>
        <v/>
      </c>
      <c r="I791" s="34"/>
      <c r="J791" s="35"/>
      <c r="K791" s="36" t="str">
        <f t="shared" si="22"/>
        <v/>
      </c>
      <c r="L791" s="34"/>
      <c r="M791" s="37" t="str">
        <f t="shared" si="23"/>
        <v xml:space="preserve"> </v>
      </c>
      <c r="N791" s="36" t="str">
        <f t="shared" si="24"/>
        <v xml:space="preserve"> </v>
      </c>
      <c r="O791" s="38" t="str">
        <f t="shared" si="25"/>
        <v xml:space="preserve"> </v>
      </c>
      <c r="P791" s="37" t="str">
        <f t="shared" si="26"/>
        <v xml:space="preserve"> </v>
      </c>
      <c r="Q791" s="36" t="str">
        <f t="shared" si="27"/>
        <v xml:space="preserve"> </v>
      </c>
      <c r="R791" s="29"/>
    </row>
    <row r="792" spans="1:18" ht="16.5" customHeight="1">
      <c r="A792" s="30"/>
      <c r="B792" s="31"/>
      <c r="C792" s="31"/>
      <c r="D792" s="31"/>
      <c r="E792" s="33"/>
      <c r="F792" s="34"/>
      <c r="G792" s="35"/>
      <c r="H792" s="36" t="str">
        <f t="shared" si="21"/>
        <v/>
      </c>
      <c r="I792" s="34"/>
      <c r="J792" s="35"/>
      <c r="K792" s="36" t="str">
        <f t="shared" si="22"/>
        <v/>
      </c>
      <c r="L792" s="34"/>
      <c r="M792" s="37" t="str">
        <f t="shared" si="23"/>
        <v xml:space="preserve"> </v>
      </c>
      <c r="N792" s="36" t="str">
        <f t="shared" si="24"/>
        <v xml:space="preserve"> </v>
      </c>
      <c r="O792" s="38" t="str">
        <f t="shared" si="25"/>
        <v xml:space="preserve"> </v>
      </c>
      <c r="P792" s="37" t="str">
        <f t="shared" si="26"/>
        <v xml:space="preserve"> </v>
      </c>
      <c r="Q792" s="36" t="str">
        <f t="shared" si="27"/>
        <v xml:space="preserve"> </v>
      </c>
      <c r="R792" s="29"/>
    </row>
    <row r="793" spans="1:18" ht="16.5" customHeight="1">
      <c r="A793" s="30"/>
      <c r="B793" s="31"/>
      <c r="C793" s="31"/>
      <c r="D793" s="31"/>
      <c r="E793" s="33"/>
      <c r="F793" s="34"/>
      <c r="G793" s="35"/>
      <c r="H793" s="36" t="str">
        <f t="shared" si="21"/>
        <v/>
      </c>
      <c r="I793" s="34"/>
      <c r="J793" s="35"/>
      <c r="K793" s="36" t="str">
        <f t="shared" si="22"/>
        <v/>
      </c>
      <c r="L793" s="34"/>
      <c r="M793" s="37" t="str">
        <f t="shared" si="23"/>
        <v xml:space="preserve"> </v>
      </c>
      <c r="N793" s="36" t="str">
        <f t="shared" si="24"/>
        <v xml:space="preserve"> </v>
      </c>
      <c r="O793" s="38" t="str">
        <f t="shared" si="25"/>
        <v xml:space="preserve"> </v>
      </c>
      <c r="P793" s="37" t="str">
        <f t="shared" si="26"/>
        <v xml:space="preserve"> </v>
      </c>
      <c r="Q793" s="36" t="str">
        <f t="shared" si="27"/>
        <v xml:space="preserve"> </v>
      </c>
      <c r="R793" s="29"/>
    </row>
    <row r="794" spans="1:18" ht="16.5" customHeight="1">
      <c r="A794" s="30"/>
      <c r="B794" s="31"/>
      <c r="C794" s="31"/>
      <c r="D794" s="31"/>
      <c r="E794" s="33"/>
      <c r="F794" s="34"/>
      <c r="G794" s="35"/>
      <c r="H794" s="36" t="str">
        <f t="shared" si="21"/>
        <v/>
      </c>
      <c r="I794" s="34"/>
      <c r="J794" s="35"/>
      <c r="K794" s="36" t="str">
        <f t="shared" si="22"/>
        <v/>
      </c>
      <c r="L794" s="34"/>
      <c r="M794" s="37" t="str">
        <f t="shared" si="23"/>
        <v xml:space="preserve"> </v>
      </c>
      <c r="N794" s="36" t="str">
        <f t="shared" si="24"/>
        <v xml:space="preserve"> </v>
      </c>
      <c r="O794" s="38" t="str">
        <f t="shared" si="25"/>
        <v xml:space="preserve"> </v>
      </c>
      <c r="P794" s="37" t="str">
        <f t="shared" si="26"/>
        <v xml:space="preserve"> </v>
      </c>
      <c r="Q794" s="36" t="str">
        <f t="shared" si="27"/>
        <v xml:space="preserve"> </v>
      </c>
      <c r="R794" s="29"/>
    </row>
    <row r="795" spans="1:18" ht="16.5" customHeight="1">
      <c r="A795" s="30"/>
      <c r="B795" s="31"/>
      <c r="C795" s="31"/>
      <c r="D795" s="31"/>
      <c r="E795" s="33"/>
      <c r="F795" s="34"/>
      <c r="G795" s="35"/>
      <c r="H795" s="36" t="str">
        <f t="shared" si="21"/>
        <v/>
      </c>
      <c r="I795" s="34"/>
      <c r="J795" s="35"/>
      <c r="K795" s="36" t="str">
        <f t="shared" si="22"/>
        <v/>
      </c>
      <c r="L795" s="34"/>
      <c r="M795" s="37" t="str">
        <f t="shared" si="23"/>
        <v xml:space="preserve"> </v>
      </c>
      <c r="N795" s="36" t="str">
        <f t="shared" si="24"/>
        <v xml:space="preserve"> </v>
      </c>
      <c r="O795" s="38" t="str">
        <f t="shared" si="25"/>
        <v xml:space="preserve"> </v>
      </c>
      <c r="P795" s="37" t="str">
        <f t="shared" si="26"/>
        <v xml:space="preserve"> </v>
      </c>
      <c r="Q795" s="36" t="str">
        <f t="shared" si="27"/>
        <v xml:space="preserve"> </v>
      </c>
      <c r="R795" s="29"/>
    </row>
    <row r="796" spans="1:18" ht="16.5" customHeight="1">
      <c r="A796" s="30"/>
      <c r="B796" s="31"/>
      <c r="C796" s="31"/>
      <c r="D796" s="31"/>
      <c r="E796" s="33"/>
      <c r="F796" s="34"/>
      <c r="G796" s="35"/>
      <c r="H796" s="36" t="str">
        <f t="shared" si="21"/>
        <v/>
      </c>
      <c r="I796" s="34"/>
      <c r="J796" s="35"/>
      <c r="K796" s="36" t="str">
        <f t="shared" si="22"/>
        <v/>
      </c>
      <c r="L796" s="34"/>
      <c r="M796" s="37" t="str">
        <f t="shared" si="23"/>
        <v xml:space="preserve"> </v>
      </c>
      <c r="N796" s="36" t="str">
        <f t="shared" si="24"/>
        <v xml:space="preserve"> </v>
      </c>
      <c r="O796" s="38" t="str">
        <f t="shared" si="25"/>
        <v xml:space="preserve"> </v>
      </c>
      <c r="P796" s="37" t="str">
        <f t="shared" si="26"/>
        <v xml:space="preserve"> </v>
      </c>
      <c r="Q796" s="36" t="str">
        <f t="shared" si="27"/>
        <v xml:space="preserve"> </v>
      </c>
      <c r="R796" s="29"/>
    </row>
    <row r="797" spans="1:18" ht="16.5" customHeight="1">
      <c r="A797" s="30"/>
      <c r="B797" s="31"/>
      <c r="C797" s="31"/>
      <c r="D797" s="31"/>
      <c r="E797" s="33"/>
      <c r="F797" s="34"/>
      <c r="G797" s="35"/>
      <c r="H797" s="36" t="str">
        <f t="shared" si="21"/>
        <v/>
      </c>
      <c r="I797" s="34"/>
      <c r="J797" s="35"/>
      <c r="K797" s="36" t="str">
        <f t="shared" si="22"/>
        <v/>
      </c>
      <c r="L797" s="34"/>
      <c r="M797" s="37" t="str">
        <f t="shared" si="23"/>
        <v xml:space="preserve"> </v>
      </c>
      <c r="N797" s="36" t="str">
        <f t="shared" si="24"/>
        <v xml:space="preserve"> </v>
      </c>
      <c r="O797" s="38" t="str">
        <f t="shared" si="25"/>
        <v xml:space="preserve"> </v>
      </c>
      <c r="P797" s="37" t="str">
        <f t="shared" si="26"/>
        <v xml:space="preserve"> </v>
      </c>
      <c r="Q797" s="36" t="str">
        <f t="shared" si="27"/>
        <v xml:space="preserve"> </v>
      </c>
      <c r="R797" s="29"/>
    </row>
    <row r="798" spans="1:18" ht="16.5" customHeight="1">
      <c r="A798" s="30"/>
      <c r="B798" s="31"/>
      <c r="C798" s="31"/>
      <c r="D798" s="31"/>
      <c r="E798" s="33"/>
      <c r="F798" s="34"/>
      <c r="G798" s="35"/>
      <c r="H798" s="36" t="str">
        <f t="shared" si="21"/>
        <v/>
      </c>
      <c r="I798" s="34"/>
      <c r="J798" s="35"/>
      <c r="K798" s="36" t="str">
        <f t="shared" si="22"/>
        <v/>
      </c>
      <c r="L798" s="34"/>
      <c r="M798" s="37" t="str">
        <f t="shared" si="23"/>
        <v xml:space="preserve"> </v>
      </c>
      <c r="N798" s="36" t="str">
        <f t="shared" si="24"/>
        <v xml:space="preserve"> </v>
      </c>
      <c r="O798" s="38" t="str">
        <f t="shared" si="25"/>
        <v xml:space="preserve"> </v>
      </c>
      <c r="P798" s="37" t="str">
        <f t="shared" si="26"/>
        <v xml:space="preserve"> </v>
      </c>
      <c r="Q798" s="36" t="str">
        <f t="shared" si="27"/>
        <v xml:space="preserve"> </v>
      </c>
      <c r="R798" s="29"/>
    </row>
    <row r="799" spans="1:18" ht="16.5" customHeight="1">
      <c r="A799" s="30"/>
      <c r="B799" s="31"/>
      <c r="C799" s="31"/>
      <c r="D799" s="31"/>
      <c r="E799" s="33"/>
      <c r="F799" s="34"/>
      <c r="G799" s="35"/>
      <c r="H799" s="36" t="str">
        <f t="shared" si="21"/>
        <v/>
      </c>
      <c r="I799" s="34"/>
      <c r="J799" s="35"/>
      <c r="K799" s="36" t="str">
        <f t="shared" si="22"/>
        <v/>
      </c>
      <c r="L799" s="34"/>
      <c r="M799" s="37" t="str">
        <f t="shared" si="23"/>
        <v xml:space="preserve"> </v>
      </c>
      <c r="N799" s="36" t="str">
        <f t="shared" si="24"/>
        <v xml:space="preserve"> </v>
      </c>
      <c r="O799" s="38" t="str">
        <f t="shared" si="25"/>
        <v xml:space="preserve"> </v>
      </c>
      <c r="P799" s="37" t="str">
        <f t="shared" si="26"/>
        <v xml:space="preserve"> </v>
      </c>
      <c r="Q799" s="36" t="str">
        <f t="shared" si="27"/>
        <v xml:space="preserve"> </v>
      </c>
      <c r="R799" s="29"/>
    </row>
    <row r="800" spans="1:18" ht="16.5" customHeight="1">
      <c r="A800" s="30"/>
      <c r="B800" s="31"/>
      <c r="C800" s="31"/>
      <c r="D800" s="31"/>
      <c r="E800" s="33"/>
      <c r="F800" s="34"/>
      <c r="G800" s="35"/>
      <c r="H800" s="36" t="str">
        <f t="shared" si="21"/>
        <v/>
      </c>
      <c r="I800" s="34"/>
      <c r="J800" s="35"/>
      <c r="K800" s="36" t="str">
        <f t="shared" si="22"/>
        <v/>
      </c>
      <c r="L800" s="34"/>
      <c r="M800" s="37" t="str">
        <f t="shared" si="23"/>
        <v xml:space="preserve"> </v>
      </c>
      <c r="N800" s="36" t="str">
        <f t="shared" si="24"/>
        <v xml:space="preserve"> </v>
      </c>
      <c r="O800" s="38" t="str">
        <f t="shared" si="25"/>
        <v xml:space="preserve"> </v>
      </c>
      <c r="P800" s="37" t="str">
        <f t="shared" si="26"/>
        <v xml:space="preserve"> </v>
      </c>
      <c r="Q800" s="36" t="str">
        <f t="shared" si="27"/>
        <v xml:space="preserve"> </v>
      </c>
      <c r="R800" s="29"/>
    </row>
    <row r="801" spans="1:18" ht="16.5" customHeight="1">
      <c r="A801" s="30"/>
      <c r="B801" s="31"/>
      <c r="C801" s="31"/>
      <c r="D801" s="31"/>
      <c r="E801" s="33"/>
      <c r="F801" s="34"/>
      <c r="G801" s="35"/>
      <c r="H801" s="36" t="str">
        <f t="shared" si="21"/>
        <v/>
      </c>
      <c r="I801" s="34"/>
      <c r="J801" s="35"/>
      <c r="K801" s="36" t="str">
        <f t="shared" si="22"/>
        <v/>
      </c>
      <c r="L801" s="34"/>
      <c r="M801" s="37" t="str">
        <f t="shared" si="23"/>
        <v xml:space="preserve"> </v>
      </c>
      <c r="N801" s="36" t="str">
        <f t="shared" si="24"/>
        <v xml:space="preserve"> </v>
      </c>
      <c r="O801" s="38" t="str">
        <f t="shared" si="25"/>
        <v xml:space="preserve"> </v>
      </c>
      <c r="P801" s="37" t="str">
        <f t="shared" si="26"/>
        <v xml:space="preserve"> </v>
      </c>
      <c r="Q801" s="36" t="str">
        <f t="shared" si="27"/>
        <v xml:space="preserve"> </v>
      </c>
      <c r="R801" s="29"/>
    </row>
    <row r="802" spans="1:18" ht="16.5" customHeight="1">
      <c r="A802" s="30"/>
      <c r="B802" s="31"/>
      <c r="C802" s="31"/>
      <c r="D802" s="31"/>
      <c r="E802" s="33"/>
      <c r="F802" s="34"/>
      <c r="G802" s="35"/>
      <c r="H802" s="36" t="str">
        <f t="shared" si="21"/>
        <v/>
      </c>
      <c r="I802" s="34"/>
      <c r="J802" s="35"/>
      <c r="K802" s="36" t="str">
        <f t="shared" si="22"/>
        <v/>
      </c>
      <c r="L802" s="34"/>
      <c r="M802" s="37" t="str">
        <f t="shared" si="23"/>
        <v xml:space="preserve"> </v>
      </c>
      <c r="N802" s="36" t="str">
        <f t="shared" si="24"/>
        <v xml:space="preserve"> </v>
      </c>
      <c r="O802" s="38" t="str">
        <f t="shared" si="25"/>
        <v xml:space="preserve"> </v>
      </c>
      <c r="P802" s="37" t="str">
        <f t="shared" si="26"/>
        <v xml:space="preserve"> </v>
      </c>
      <c r="Q802" s="36" t="str">
        <f t="shared" si="27"/>
        <v xml:space="preserve"> </v>
      </c>
      <c r="R802" s="29"/>
    </row>
    <row r="803" spans="1:18" ht="16.5" customHeight="1">
      <c r="A803" s="30"/>
      <c r="B803" s="31"/>
      <c r="C803" s="31"/>
      <c r="D803" s="31"/>
      <c r="E803" s="33"/>
      <c r="F803" s="34"/>
      <c r="G803" s="35"/>
      <c r="H803" s="36" t="str">
        <f t="shared" si="21"/>
        <v/>
      </c>
      <c r="I803" s="34"/>
      <c r="J803" s="35"/>
      <c r="K803" s="36" t="str">
        <f t="shared" si="22"/>
        <v/>
      </c>
      <c r="L803" s="34"/>
      <c r="M803" s="37" t="str">
        <f t="shared" si="23"/>
        <v xml:space="preserve"> </v>
      </c>
      <c r="N803" s="36" t="str">
        <f t="shared" si="24"/>
        <v xml:space="preserve"> </v>
      </c>
      <c r="O803" s="38" t="str">
        <f t="shared" si="25"/>
        <v xml:space="preserve"> </v>
      </c>
      <c r="P803" s="37" t="str">
        <f t="shared" si="26"/>
        <v xml:space="preserve"> </v>
      </c>
      <c r="Q803" s="36" t="str">
        <f t="shared" si="27"/>
        <v xml:space="preserve"> </v>
      </c>
      <c r="R803" s="29"/>
    </row>
    <row r="804" spans="1:18" ht="16.5" customHeight="1">
      <c r="A804" s="30"/>
      <c r="B804" s="31"/>
      <c r="C804" s="31"/>
      <c r="D804" s="31"/>
      <c r="E804" s="33"/>
      <c r="F804" s="34"/>
      <c r="G804" s="35"/>
      <c r="H804" s="36" t="str">
        <f t="shared" si="21"/>
        <v/>
      </c>
      <c r="I804" s="34"/>
      <c r="J804" s="35"/>
      <c r="K804" s="36" t="str">
        <f t="shared" si="22"/>
        <v/>
      </c>
      <c r="L804" s="34"/>
      <c r="M804" s="37" t="str">
        <f t="shared" si="23"/>
        <v xml:space="preserve"> </v>
      </c>
      <c r="N804" s="36" t="str">
        <f t="shared" si="24"/>
        <v xml:space="preserve"> </v>
      </c>
      <c r="O804" s="38" t="str">
        <f t="shared" si="25"/>
        <v xml:space="preserve"> </v>
      </c>
      <c r="P804" s="37" t="str">
        <f t="shared" si="26"/>
        <v xml:space="preserve"> </v>
      </c>
      <c r="Q804" s="36" t="str">
        <f t="shared" si="27"/>
        <v xml:space="preserve"> </v>
      </c>
      <c r="R804" s="29"/>
    </row>
    <row r="805" spans="1:18" ht="16.5" customHeight="1">
      <c r="A805" s="30"/>
      <c r="B805" s="31"/>
      <c r="C805" s="31"/>
      <c r="D805" s="31"/>
      <c r="E805" s="33"/>
      <c r="F805" s="34"/>
      <c r="G805" s="35"/>
      <c r="H805" s="36" t="str">
        <f t="shared" si="21"/>
        <v/>
      </c>
      <c r="I805" s="34"/>
      <c r="J805" s="35"/>
      <c r="K805" s="36" t="str">
        <f t="shared" si="22"/>
        <v/>
      </c>
      <c r="L805" s="34"/>
      <c r="M805" s="37" t="str">
        <f t="shared" si="23"/>
        <v xml:space="preserve"> </v>
      </c>
      <c r="N805" s="36" t="str">
        <f t="shared" si="24"/>
        <v xml:space="preserve"> </v>
      </c>
      <c r="O805" s="38" t="str">
        <f t="shared" si="25"/>
        <v xml:space="preserve"> </v>
      </c>
      <c r="P805" s="37" t="str">
        <f t="shared" si="26"/>
        <v xml:space="preserve"> </v>
      </c>
      <c r="Q805" s="36" t="str">
        <f t="shared" si="27"/>
        <v xml:space="preserve"> </v>
      </c>
      <c r="R805" s="29"/>
    </row>
    <row r="806" spans="1:18" ht="16.5" customHeight="1">
      <c r="A806" s="30"/>
      <c r="B806" s="31"/>
      <c r="C806" s="31"/>
      <c r="D806" s="31"/>
      <c r="E806" s="33"/>
      <c r="F806" s="34"/>
      <c r="G806" s="35"/>
      <c r="H806" s="36" t="str">
        <f t="shared" si="21"/>
        <v/>
      </c>
      <c r="I806" s="34"/>
      <c r="J806" s="35"/>
      <c r="K806" s="36" t="str">
        <f t="shared" si="22"/>
        <v/>
      </c>
      <c r="L806" s="34"/>
      <c r="M806" s="37" t="str">
        <f t="shared" si="23"/>
        <v xml:space="preserve"> </v>
      </c>
      <c r="N806" s="36" t="str">
        <f t="shared" si="24"/>
        <v xml:space="preserve"> </v>
      </c>
      <c r="O806" s="38" t="str">
        <f t="shared" si="25"/>
        <v xml:space="preserve"> </v>
      </c>
      <c r="P806" s="37" t="str">
        <f t="shared" si="26"/>
        <v xml:space="preserve"> </v>
      </c>
      <c r="Q806" s="36" t="str">
        <f t="shared" si="27"/>
        <v xml:space="preserve"> </v>
      </c>
      <c r="R806" s="29"/>
    </row>
    <row r="807" spans="1:18" ht="16.5" customHeight="1">
      <c r="A807" s="30"/>
      <c r="B807" s="31"/>
      <c r="C807" s="31"/>
      <c r="D807" s="31"/>
      <c r="E807" s="33"/>
      <c r="F807" s="34"/>
      <c r="G807" s="35"/>
      <c r="H807" s="36" t="str">
        <f t="shared" si="21"/>
        <v/>
      </c>
      <c r="I807" s="34"/>
      <c r="J807" s="35"/>
      <c r="K807" s="36" t="str">
        <f t="shared" si="22"/>
        <v/>
      </c>
      <c r="L807" s="34"/>
      <c r="M807" s="37" t="str">
        <f t="shared" si="23"/>
        <v xml:space="preserve"> </v>
      </c>
      <c r="N807" s="36" t="str">
        <f t="shared" si="24"/>
        <v xml:space="preserve"> </v>
      </c>
      <c r="O807" s="38" t="str">
        <f t="shared" si="25"/>
        <v xml:space="preserve"> </v>
      </c>
      <c r="P807" s="37" t="str">
        <f t="shared" si="26"/>
        <v xml:space="preserve"> </v>
      </c>
      <c r="Q807" s="36" t="str">
        <f t="shared" si="27"/>
        <v xml:space="preserve"> </v>
      </c>
      <c r="R807" s="29"/>
    </row>
    <row r="808" spans="1:18" ht="16.5" customHeight="1">
      <c r="A808" s="30"/>
      <c r="B808" s="31"/>
      <c r="C808" s="31"/>
      <c r="D808" s="31"/>
      <c r="E808" s="33"/>
      <c r="F808" s="34"/>
      <c r="G808" s="35"/>
      <c r="H808" s="36" t="str">
        <f t="shared" si="21"/>
        <v/>
      </c>
      <c r="I808" s="34"/>
      <c r="J808" s="35"/>
      <c r="K808" s="36" t="str">
        <f t="shared" si="22"/>
        <v/>
      </c>
      <c r="L808" s="34"/>
      <c r="M808" s="37" t="str">
        <f t="shared" si="23"/>
        <v xml:space="preserve"> </v>
      </c>
      <c r="N808" s="36" t="str">
        <f t="shared" si="24"/>
        <v xml:space="preserve"> </v>
      </c>
      <c r="O808" s="38" t="str">
        <f t="shared" si="25"/>
        <v xml:space="preserve"> </v>
      </c>
      <c r="P808" s="37" t="str">
        <f t="shared" si="26"/>
        <v xml:space="preserve"> </v>
      </c>
      <c r="Q808" s="36" t="str">
        <f t="shared" si="27"/>
        <v xml:space="preserve"> </v>
      </c>
      <c r="R808" s="29"/>
    </row>
    <row r="809" spans="1:18" ht="16.5" customHeight="1">
      <c r="A809" s="30"/>
      <c r="B809" s="31"/>
      <c r="C809" s="31"/>
      <c r="D809" s="31"/>
      <c r="E809" s="33"/>
      <c r="F809" s="34"/>
      <c r="G809" s="35"/>
      <c r="H809" s="36" t="str">
        <f t="shared" si="21"/>
        <v/>
      </c>
      <c r="I809" s="34"/>
      <c r="J809" s="35"/>
      <c r="K809" s="36" t="str">
        <f t="shared" si="22"/>
        <v/>
      </c>
      <c r="L809" s="34"/>
      <c r="M809" s="37" t="str">
        <f t="shared" si="23"/>
        <v xml:space="preserve"> </v>
      </c>
      <c r="N809" s="36" t="str">
        <f t="shared" si="24"/>
        <v xml:space="preserve"> </v>
      </c>
      <c r="O809" s="38" t="str">
        <f t="shared" si="25"/>
        <v xml:space="preserve"> </v>
      </c>
      <c r="P809" s="37" t="str">
        <f t="shared" si="26"/>
        <v xml:space="preserve"> </v>
      </c>
      <c r="Q809" s="36" t="str">
        <f t="shared" si="27"/>
        <v xml:space="preserve"> </v>
      </c>
      <c r="R809" s="29"/>
    </row>
    <row r="810" spans="1:18" ht="16.5" customHeight="1">
      <c r="A810" s="30"/>
      <c r="B810" s="31"/>
      <c r="C810" s="31"/>
      <c r="D810" s="31"/>
      <c r="E810" s="33"/>
      <c r="F810" s="34"/>
      <c r="G810" s="35"/>
      <c r="H810" s="36" t="str">
        <f t="shared" si="21"/>
        <v/>
      </c>
      <c r="I810" s="34"/>
      <c r="J810" s="35"/>
      <c r="K810" s="36" t="str">
        <f t="shared" si="22"/>
        <v/>
      </c>
      <c r="L810" s="34"/>
      <c r="M810" s="37" t="str">
        <f t="shared" si="23"/>
        <v xml:space="preserve"> </v>
      </c>
      <c r="N810" s="36" t="str">
        <f t="shared" si="24"/>
        <v xml:space="preserve"> </v>
      </c>
      <c r="O810" s="38" t="str">
        <f t="shared" si="25"/>
        <v xml:space="preserve"> </v>
      </c>
      <c r="P810" s="37" t="str">
        <f t="shared" si="26"/>
        <v xml:space="preserve"> </v>
      </c>
      <c r="Q810" s="36" t="str">
        <f t="shared" si="27"/>
        <v xml:space="preserve"> </v>
      </c>
      <c r="R810" s="29"/>
    </row>
    <row r="811" spans="1:18" ht="16.5" customHeight="1">
      <c r="A811" s="30"/>
      <c r="B811" s="31"/>
      <c r="C811" s="31"/>
      <c r="D811" s="31"/>
      <c r="E811" s="33"/>
      <c r="F811" s="34"/>
      <c r="G811" s="35"/>
      <c r="H811" s="36" t="str">
        <f t="shared" si="21"/>
        <v/>
      </c>
      <c r="I811" s="34"/>
      <c r="J811" s="35"/>
      <c r="K811" s="36" t="str">
        <f t="shared" si="22"/>
        <v/>
      </c>
      <c r="L811" s="34"/>
      <c r="M811" s="37" t="str">
        <f t="shared" si="23"/>
        <v xml:space="preserve"> </v>
      </c>
      <c r="N811" s="36" t="str">
        <f t="shared" si="24"/>
        <v xml:space="preserve"> </v>
      </c>
      <c r="O811" s="38" t="str">
        <f t="shared" si="25"/>
        <v xml:space="preserve"> </v>
      </c>
      <c r="P811" s="37" t="str">
        <f t="shared" si="26"/>
        <v xml:space="preserve"> </v>
      </c>
      <c r="Q811" s="36" t="str">
        <f t="shared" si="27"/>
        <v xml:space="preserve"> </v>
      </c>
      <c r="R811" s="29"/>
    </row>
    <row r="812" spans="1:18" ht="16.5" customHeight="1">
      <c r="A812" s="30"/>
      <c r="B812" s="31"/>
      <c r="C812" s="31"/>
      <c r="D812" s="31"/>
      <c r="E812" s="33"/>
      <c r="F812" s="34"/>
      <c r="G812" s="35"/>
      <c r="H812" s="36" t="str">
        <f t="shared" si="21"/>
        <v/>
      </c>
      <c r="I812" s="34"/>
      <c r="J812" s="35"/>
      <c r="K812" s="36" t="str">
        <f t="shared" si="22"/>
        <v/>
      </c>
      <c r="L812" s="34"/>
      <c r="M812" s="37" t="str">
        <f t="shared" si="23"/>
        <v xml:space="preserve"> </v>
      </c>
      <c r="N812" s="36" t="str">
        <f t="shared" si="24"/>
        <v xml:space="preserve"> </v>
      </c>
      <c r="O812" s="38" t="str">
        <f t="shared" si="25"/>
        <v xml:space="preserve"> </v>
      </c>
      <c r="P812" s="37" t="str">
        <f t="shared" si="26"/>
        <v xml:space="preserve"> </v>
      </c>
      <c r="Q812" s="36" t="str">
        <f t="shared" si="27"/>
        <v xml:space="preserve"> </v>
      </c>
      <c r="R812" s="29"/>
    </row>
    <row r="813" spans="1:18" ht="16.5" customHeight="1">
      <c r="A813" s="30"/>
      <c r="B813" s="31"/>
      <c r="C813" s="31"/>
      <c r="D813" s="31"/>
      <c r="E813" s="33"/>
      <c r="F813" s="34"/>
      <c r="G813" s="35"/>
      <c r="H813" s="36" t="str">
        <f t="shared" si="21"/>
        <v/>
      </c>
      <c r="I813" s="34"/>
      <c r="J813" s="35"/>
      <c r="K813" s="36" t="str">
        <f t="shared" si="22"/>
        <v/>
      </c>
      <c r="L813" s="34"/>
      <c r="M813" s="37" t="str">
        <f t="shared" si="23"/>
        <v xml:space="preserve"> </v>
      </c>
      <c r="N813" s="36" t="str">
        <f t="shared" si="24"/>
        <v xml:space="preserve"> </v>
      </c>
      <c r="O813" s="38" t="str">
        <f t="shared" si="25"/>
        <v xml:space="preserve"> </v>
      </c>
      <c r="P813" s="37" t="str">
        <f t="shared" si="26"/>
        <v xml:space="preserve"> </v>
      </c>
      <c r="Q813" s="36" t="str">
        <f t="shared" si="27"/>
        <v xml:space="preserve"> </v>
      </c>
      <c r="R813" s="29"/>
    </row>
    <row r="814" spans="1:18" ht="16.5" customHeight="1">
      <c r="A814" s="30"/>
      <c r="B814" s="31"/>
      <c r="C814" s="31"/>
      <c r="D814" s="31"/>
      <c r="E814" s="33"/>
      <c r="F814" s="34"/>
      <c r="G814" s="35"/>
      <c r="H814" s="36" t="str">
        <f t="shared" si="21"/>
        <v/>
      </c>
      <c r="I814" s="34"/>
      <c r="J814" s="35"/>
      <c r="K814" s="36" t="str">
        <f t="shared" si="22"/>
        <v/>
      </c>
      <c r="L814" s="34"/>
      <c r="M814" s="37" t="str">
        <f t="shared" si="23"/>
        <v xml:space="preserve"> </v>
      </c>
      <c r="N814" s="36" t="str">
        <f t="shared" si="24"/>
        <v xml:space="preserve"> </v>
      </c>
      <c r="O814" s="38" t="str">
        <f t="shared" si="25"/>
        <v xml:space="preserve"> </v>
      </c>
      <c r="P814" s="37" t="str">
        <f t="shared" si="26"/>
        <v xml:space="preserve"> </v>
      </c>
      <c r="Q814" s="36" t="str">
        <f t="shared" si="27"/>
        <v xml:space="preserve"> </v>
      </c>
      <c r="R814" s="29"/>
    </row>
    <row r="815" spans="1:18" ht="16.5" customHeight="1">
      <c r="A815" s="30"/>
      <c r="B815" s="31"/>
      <c r="C815" s="31"/>
      <c r="D815" s="31"/>
      <c r="E815" s="33"/>
      <c r="F815" s="34"/>
      <c r="G815" s="35"/>
      <c r="H815" s="36" t="str">
        <f t="shared" si="21"/>
        <v/>
      </c>
      <c r="I815" s="34"/>
      <c r="J815" s="35"/>
      <c r="K815" s="36" t="str">
        <f t="shared" si="22"/>
        <v/>
      </c>
      <c r="L815" s="34"/>
      <c r="M815" s="37" t="str">
        <f t="shared" si="23"/>
        <v xml:space="preserve"> </v>
      </c>
      <c r="N815" s="36" t="str">
        <f t="shared" si="24"/>
        <v xml:space="preserve"> </v>
      </c>
      <c r="O815" s="38" t="str">
        <f t="shared" si="25"/>
        <v xml:space="preserve"> </v>
      </c>
      <c r="P815" s="37" t="str">
        <f t="shared" si="26"/>
        <v xml:space="preserve"> </v>
      </c>
      <c r="Q815" s="36" t="str">
        <f t="shared" si="27"/>
        <v xml:space="preserve"> </v>
      </c>
      <c r="R815" s="29"/>
    </row>
    <row r="816" spans="1:18" ht="16.5" customHeight="1">
      <c r="A816" s="30"/>
      <c r="B816" s="31"/>
      <c r="C816" s="31"/>
      <c r="D816" s="31"/>
      <c r="E816" s="33"/>
      <c r="F816" s="34"/>
      <c r="G816" s="35"/>
      <c r="H816" s="36" t="str">
        <f t="shared" si="21"/>
        <v/>
      </c>
      <c r="I816" s="34"/>
      <c r="J816" s="35"/>
      <c r="K816" s="36" t="str">
        <f t="shared" si="22"/>
        <v/>
      </c>
      <c r="L816" s="34"/>
      <c r="M816" s="37" t="str">
        <f t="shared" si="23"/>
        <v xml:space="preserve"> </v>
      </c>
      <c r="N816" s="36" t="str">
        <f t="shared" si="24"/>
        <v xml:space="preserve"> </v>
      </c>
      <c r="O816" s="38" t="str">
        <f t="shared" si="25"/>
        <v xml:space="preserve"> </v>
      </c>
      <c r="P816" s="37" t="str">
        <f t="shared" si="26"/>
        <v xml:space="preserve"> </v>
      </c>
      <c r="Q816" s="36" t="str">
        <f t="shared" si="27"/>
        <v xml:space="preserve"> </v>
      </c>
      <c r="R816" s="29"/>
    </row>
    <row r="817" spans="1:18" ht="16.5" customHeight="1">
      <c r="A817" s="30"/>
      <c r="B817" s="31"/>
      <c r="C817" s="31"/>
      <c r="D817" s="31"/>
      <c r="E817" s="33"/>
      <c r="F817" s="34"/>
      <c r="G817" s="35"/>
      <c r="H817" s="36" t="str">
        <f t="shared" si="21"/>
        <v/>
      </c>
      <c r="I817" s="34"/>
      <c r="J817" s="35"/>
      <c r="K817" s="36" t="str">
        <f t="shared" si="22"/>
        <v/>
      </c>
      <c r="L817" s="34"/>
      <c r="M817" s="37" t="str">
        <f t="shared" si="23"/>
        <v xml:space="preserve"> </v>
      </c>
      <c r="N817" s="36" t="str">
        <f t="shared" si="24"/>
        <v xml:space="preserve"> </v>
      </c>
      <c r="O817" s="38" t="str">
        <f t="shared" si="25"/>
        <v xml:space="preserve"> </v>
      </c>
      <c r="P817" s="37" t="str">
        <f t="shared" si="26"/>
        <v xml:space="preserve"> </v>
      </c>
      <c r="Q817" s="36" t="str">
        <f t="shared" si="27"/>
        <v xml:space="preserve"> </v>
      </c>
      <c r="R817" s="29"/>
    </row>
    <row r="818" spans="1:18" ht="16.5" customHeight="1">
      <c r="A818" s="30"/>
      <c r="B818" s="31"/>
      <c r="C818" s="31"/>
      <c r="D818" s="31"/>
      <c r="E818" s="33"/>
      <c r="F818" s="34"/>
      <c r="G818" s="35"/>
      <c r="H818" s="36" t="str">
        <f t="shared" si="21"/>
        <v/>
      </c>
      <c r="I818" s="34"/>
      <c r="J818" s="35"/>
      <c r="K818" s="36" t="str">
        <f t="shared" si="22"/>
        <v/>
      </c>
      <c r="L818" s="34"/>
      <c r="M818" s="37" t="str">
        <f t="shared" si="23"/>
        <v xml:space="preserve"> </v>
      </c>
      <c r="N818" s="36" t="str">
        <f t="shared" si="24"/>
        <v xml:space="preserve"> </v>
      </c>
      <c r="O818" s="38" t="str">
        <f t="shared" si="25"/>
        <v xml:space="preserve"> </v>
      </c>
      <c r="P818" s="37" t="str">
        <f t="shared" si="26"/>
        <v xml:space="preserve"> </v>
      </c>
      <c r="Q818" s="36" t="str">
        <f t="shared" si="27"/>
        <v xml:space="preserve"> </v>
      </c>
      <c r="R818" s="29"/>
    </row>
    <row r="819" spans="1:18" ht="16.5" customHeight="1">
      <c r="A819" s="30"/>
      <c r="B819" s="31"/>
      <c r="C819" s="31"/>
      <c r="D819" s="31"/>
      <c r="E819" s="33"/>
      <c r="F819" s="34"/>
      <c r="G819" s="35"/>
      <c r="H819" s="36" t="str">
        <f t="shared" si="21"/>
        <v/>
      </c>
      <c r="I819" s="34"/>
      <c r="J819" s="35"/>
      <c r="K819" s="36" t="str">
        <f t="shared" si="22"/>
        <v/>
      </c>
      <c r="L819" s="34"/>
      <c r="M819" s="37" t="str">
        <f t="shared" si="23"/>
        <v xml:space="preserve"> </v>
      </c>
      <c r="N819" s="36" t="str">
        <f t="shared" si="24"/>
        <v xml:space="preserve"> </v>
      </c>
      <c r="O819" s="38" t="str">
        <f t="shared" si="25"/>
        <v xml:space="preserve"> </v>
      </c>
      <c r="P819" s="37" t="str">
        <f t="shared" si="26"/>
        <v xml:space="preserve"> </v>
      </c>
      <c r="Q819" s="36" t="str">
        <f t="shared" si="27"/>
        <v xml:space="preserve"> </v>
      </c>
      <c r="R819" s="29"/>
    </row>
    <row r="820" spans="1:18" ht="16.5" customHeight="1">
      <c r="A820" s="30"/>
      <c r="B820" s="31"/>
      <c r="C820" s="31"/>
      <c r="D820" s="31"/>
      <c r="E820" s="33"/>
      <c r="F820" s="34"/>
      <c r="G820" s="35"/>
      <c r="H820" s="36" t="str">
        <f t="shared" si="21"/>
        <v/>
      </c>
      <c r="I820" s="34"/>
      <c r="J820" s="35"/>
      <c r="K820" s="36" t="str">
        <f t="shared" si="22"/>
        <v/>
      </c>
      <c r="L820" s="34"/>
      <c r="M820" s="37" t="str">
        <f t="shared" si="23"/>
        <v xml:space="preserve"> </v>
      </c>
      <c r="N820" s="36" t="str">
        <f t="shared" si="24"/>
        <v xml:space="preserve"> </v>
      </c>
      <c r="O820" s="38" t="str">
        <f t="shared" si="25"/>
        <v xml:space="preserve"> </v>
      </c>
      <c r="P820" s="37" t="str">
        <f t="shared" si="26"/>
        <v xml:space="preserve"> </v>
      </c>
      <c r="Q820" s="36" t="str">
        <f t="shared" si="27"/>
        <v xml:space="preserve"> </v>
      </c>
      <c r="R820" s="29"/>
    </row>
    <row r="821" spans="1:18" ht="16.5" customHeight="1">
      <c r="A821" s="30"/>
      <c r="B821" s="31"/>
      <c r="C821" s="31"/>
      <c r="D821" s="31"/>
      <c r="E821" s="33"/>
      <c r="F821" s="34"/>
      <c r="G821" s="35"/>
      <c r="H821" s="36" t="str">
        <f t="shared" si="21"/>
        <v/>
      </c>
      <c r="I821" s="34"/>
      <c r="J821" s="35"/>
      <c r="K821" s="36" t="str">
        <f t="shared" si="22"/>
        <v/>
      </c>
      <c r="L821" s="34"/>
      <c r="M821" s="37" t="str">
        <f t="shared" si="23"/>
        <v xml:space="preserve"> </v>
      </c>
      <c r="N821" s="36" t="str">
        <f t="shared" si="24"/>
        <v xml:space="preserve"> </v>
      </c>
      <c r="O821" s="38" t="str">
        <f t="shared" si="25"/>
        <v xml:space="preserve"> </v>
      </c>
      <c r="P821" s="37" t="str">
        <f t="shared" si="26"/>
        <v xml:space="preserve"> </v>
      </c>
      <c r="Q821" s="36" t="str">
        <f t="shared" si="27"/>
        <v xml:space="preserve"> </v>
      </c>
      <c r="R821" s="29"/>
    </row>
    <row r="822" spans="1:18" ht="16.5" customHeight="1">
      <c r="A822" s="30"/>
      <c r="B822" s="31"/>
      <c r="C822" s="31"/>
      <c r="D822" s="31"/>
      <c r="E822" s="33"/>
      <c r="F822" s="34"/>
      <c r="G822" s="35"/>
      <c r="H822" s="36" t="str">
        <f t="shared" si="21"/>
        <v/>
      </c>
      <c r="I822" s="34"/>
      <c r="J822" s="35"/>
      <c r="K822" s="36" t="str">
        <f t="shared" si="22"/>
        <v/>
      </c>
      <c r="L822" s="34"/>
      <c r="M822" s="37" t="str">
        <f t="shared" si="23"/>
        <v xml:space="preserve"> </v>
      </c>
      <c r="N822" s="36" t="str">
        <f t="shared" si="24"/>
        <v xml:space="preserve"> </v>
      </c>
      <c r="O822" s="38" t="str">
        <f t="shared" si="25"/>
        <v xml:space="preserve"> </v>
      </c>
      <c r="P822" s="37" t="str">
        <f t="shared" si="26"/>
        <v xml:space="preserve"> </v>
      </c>
      <c r="Q822" s="36" t="str">
        <f t="shared" si="27"/>
        <v xml:space="preserve"> </v>
      </c>
      <c r="R822" s="29"/>
    </row>
    <row r="823" spans="1:18" ht="16.5" customHeight="1">
      <c r="A823" s="30"/>
      <c r="B823" s="31"/>
      <c r="C823" s="31"/>
      <c r="D823" s="31"/>
      <c r="E823" s="33"/>
      <c r="F823" s="34"/>
      <c r="G823" s="35"/>
      <c r="H823" s="36" t="str">
        <f t="shared" si="21"/>
        <v/>
      </c>
      <c r="I823" s="34"/>
      <c r="J823" s="35"/>
      <c r="K823" s="36" t="str">
        <f t="shared" si="22"/>
        <v/>
      </c>
      <c r="L823" s="34"/>
      <c r="M823" s="37" t="str">
        <f t="shared" si="23"/>
        <v xml:space="preserve"> </v>
      </c>
      <c r="N823" s="36" t="str">
        <f t="shared" si="24"/>
        <v xml:space="preserve"> </v>
      </c>
      <c r="O823" s="38" t="str">
        <f t="shared" si="25"/>
        <v xml:space="preserve"> </v>
      </c>
      <c r="P823" s="37" t="str">
        <f t="shared" si="26"/>
        <v xml:space="preserve"> </v>
      </c>
      <c r="Q823" s="36" t="str">
        <f t="shared" si="27"/>
        <v xml:space="preserve"> </v>
      </c>
      <c r="R823" s="29"/>
    </row>
    <row r="824" spans="1:18" ht="16.5" customHeight="1">
      <c r="A824" s="30"/>
      <c r="B824" s="31"/>
      <c r="C824" s="31"/>
      <c r="D824" s="31"/>
      <c r="E824" s="33"/>
      <c r="F824" s="34"/>
      <c r="G824" s="35"/>
      <c r="H824" s="36" t="str">
        <f t="shared" si="21"/>
        <v/>
      </c>
      <c r="I824" s="34"/>
      <c r="J824" s="35"/>
      <c r="K824" s="36" t="str">
        <f t="shared" si="22"/>
        <v/>
      </c>
      <c r="L824" s="34"/>
      <c r="M824" s="37" t="str">
        <f t="shared" si="23"/>
        <v xml:space="preserve"> </v>
      </c>
      <c r="N824" s="36" t="str">
        <f t="shared" si="24"/>
        <v xml:space="preserve"> </v>
      </c>
      <c r="O824" s="38" t="str">
        <f t="shared" si="25"/>
        <v xml:space="preserve"> </v>
      </c>
      <c r="P824" s="37" t="str">
        <f t="shared" si="26"/>
        <v xml:space="preserve"> </v>
      </c>
      <c r="Q824" s="36" t="str">
        <f t="shared" si="27"/>
        <v xml:space="preserve"> </v>
      </c>
      <c r="R824" s="29"/>
    </row>
    <row r="825" spans="1:18" ht="16.5" customHeight="1">
      <c r="A825" s="30"/>
      <c r="B825" s="31"/>
      <c r="C825" s="31"/>
      <c r="D825" s="31"/>
      <c r="E825" s="33"/>
      <c r="F825" s="34"/>
      <c r="G825" s="35"/>
      <c r="H825" s="36" t="str">
        <f t="shared" si="21"/>
        <v/>
      </c>
      <c r="I825" s="34"/>
      <c r="J825" s="35"/>
      <c r="K825" s="36" t="str">
        <f t="shared" si="22"/>
        <v/>
      </c>
      <c r="L825" s="34"/>
      <c r="M825" s="37" t="str">
        <f t="shared" si="23"/>
        <v xml:space="preserve"> </v>
      </c>
      <c r="N825" s="36" t="str">
        <f t="shared" si="24"/>
        <v xml:space="preserve"> </v>
      </c>
      <c r="O825" s="38" t="str">
        <f t="shared" si="25"/>
        <v xml:space="preserve"> </v>
      </c>
      <c r="P825" s="37" t="str">
        <f t="shared" si="26"/>
        <v xml:space="preserve"> </v>
      </c>
      <c r="Q825" s="36" t="str">
        <f t="shared" si="27"/>
        <v xml:space="preserve"> </v>
      </c>
      <c r="R825" s="29"/>
    </row>
    <row r="826" spans="1:18" ht="16.5" customHeight="1">
      <c r="A826" s="30"/>
      <c r="B826" s="31"/>
      <c r="C826" s="31"/>
      <c r="D826" s="31"/>
      <c r="E826" s="33"/>
      <c r="F826" s="34"/>
      <c r="G826" s="35"/>
      <c r="H826" s="36" t="str">
        <f t="shared" si="21"/>
        <v/>
      </c>
      <c r="I826" s="34"/>
      <c r="J826" s="35"/>
      <c r="K826" s="36" t="str">
        <f t="shared" si="22"/>
        <v/>
      </c>
      <c r="L826" s="34"/>
      <c r="M826" s="37" t="str">
        <f t="shared" si="23"/>
        <v xml:space="preserve"> </v>
      </c>
      <c r="N826" s="36" t="str">
        <f t="shared" si="24"/>
        <v xml:space="preserve"> </v>
      </c>
      <c r="O826" s="38" t="str">
        <f t="shared" si="25"/>
        <v xml:space="preserve"> </v>
      </c>
      <c r="P826" s="37" t="str">
        <f t="shared" si="26"/>
        <v xml:space="preserve"> </v>
      </c>
      <c r="Q826" s="36" t="str">
        <f t="shared" si="27"/>
        <v xml:space="preserve"> </v>
      </c>
      <c r="R826" s="29"/>
    </row>
    <row r="827" spans="1:18" ht="16.5" customHeight="1">
      <c r="A827" s="30"/>
      <c r="B827" s="31"/>
      <c r="C827" s="31"/>
      <c r="D827" s="31"/>
      <c r="E827" s="33"/>
      <c r="F827" s="34"/>
      <c r="G827" s="35"/>
      <c r="H827" s="36" t="str">
        <f t="shared" si="21"/>
        <v/>
      </c>
      <c r="I827" s="34"/>
      <c r="J827" s="35"/>
      <c r="K827" s="36" t="str">
        <f t="shared" si="22"/>
        <v/>
      </c>
      <c r="L827" s="34"/>
      <c r="M827" s="37" t="str">
        <f t="shared" si="23"/>
        <v xml:space="preserve"> </v>
      </c>
      <c r="N827" s="36" t="str">
        <f t="shared" si="24"/>
        <v xml:space="preserve"> </v>
      </c>
      <c r="O827" s="38" t="str">
        <f t="shared" si="25"/>
        <v xml:space="preserve"> </v>
      </c>
      <c r="P827" s="37" t="str">
        <f t="shared" si="26"/>
        <v xml:space="preserve"> </v>
      </c>
      <c r="Q827" s="36" t="str">
        <f t="shared" si="27"/>
        <v xml:space="preserve"> </v>
      </c>
      <c r="R827" s="29"/>
    </row>
    <row r="828" spans="1:18" ht="16.5" customHeight="1">
      <c r="A828" s="30"/>
      <c r="B828" s="31"/>
      <c r="C828" s="31"/>
      <c r="D828" s="31"/>
      <c r="E828" s="33"/>
      <c r="F828" s="34"/>
      <c r="G828" s="35"/>
      <c r="H828" s="36" t="str">
        <f t="shared" si="21"/>
        <v/>
      </c>
      <c r="I828" s="34"/>
      <c r="J828" s="35"/>
      <c r="K828" s="36" t="str">
        <f t="shared" si="22"/>
        <v/>
      </c>
      <c r="L828" s="34"/>
      <c r="M828" s="37" t="str">
        <f t="shared" si="23"/>
        <v xml:space="preserve"> </v>
      </c>
      <c r="N828" s="36" t="str">
        <f t="shared" si="24"/>
        <v xml:space="preserve"> </v>
      </c>
      <c r="O828" s="38" t="str">
        <f t="shared" si="25"/>
        <v xml:space="preserve"> </v>
      </c>
      <c r="P828" s="37" t="str">
        <f t="shared" si="26"/>
        <v xml:space="preserve"> </v>
      </c>
      <c r="Q828" s="36" t="str">
        <f t="shared" si="27"/>
        <v xml:space="preserve"> </v>
      </c>
      <c r="R828" s="29"/>
    </row>
    <row r="829" spans="1:18" ht="16.5" customHeight="1">
      <c r="A829" s="30"/>
      <c r="B829" s="31"/>
      <c r="C829" s="31"/>
      <c r="D829" s="31"/>
      <c r="E829" s="33"/>
      <c r="F829" s="34"/>
      <c r="G829" s="35"/>
      <c r="H829" s="36" t="str">
        <f t="shared" si="21"/>
        <v/>
      </c>
      <c r="I829" s="34"/>
      <c r="J829" s="35"/>
      <c r="K829" s="36" t="str">
        <f t="shared" si="22"/>
        <v/>
      </c>
      <c r="L829" s="34"/>
      <c r="M829" s="37" t="str">
        <f t="shared" si="23"/>
        <v xml:space="preserve"> </v>
      </c>
      <c r="N829" s="36" t="str">
        <f t="shared" si="24"/>
        <v xml:space="preserve"> </v>
      </c>
      <c r="O829" s="38" t="str">
        <f t="shared" si="25"/>
        <v xml:space="preserve"> </v>
      </c>
      <c r="P829" s="37" t="str">
        <f t="shared" si="26"/>
        <v xml:space="preserve"> </v>
      </c>
      <c r="Q829" s="36" t="str">
        <f t="shared" si="27"/>
        <v xml:space="preserve"> </v>
      </c>
      <c r="R829" s="29"/>
    </row>
    <row r="830" spans="1:18" ht="16.5" customHeight="1">
      <c r="A830" s="30"/>
      <c r="B830" s="31"/>
      <c r="C830" s="31"/>
      <c r="D830" s="31"/>
      <c r="E830" s="33"/>
      <c r="F830" s="34"/>
      <c r="G830" s="35"/>
      <c r="H830" s="36" t="str">
        <f t="shared" si="21"/>
        <v/>
      </c>
      <c r="I830" s="34"/>
      <c r="J830" s="35"/>
      <c r="K830" s="36" t="str">
        <f t="shared" si="22"/>
        <v/>
      </c>
      <c r="L830" s="34"/>
      <c r="M830" s="37" t="str">
        <f t="shared" si="23"/>
        <v xml:space="preserve"> </v>
      </c>
      <c r="N830" s="36" t="str">
        <f t="shared" si="24"/>
        <v xml:space="preserve"> </v>
      </c>
      <c r="O830" s="38" t="str">
        <f t="shared" si="25"/>
        <v xml:space="preserve"> </v>
      </c>
      <c r="P830" s="37" t="str">
        <f t="shared" si="26"/>
        <v xml:space="preserve"> </v>
      </c>
      <c r="Q830" s="36" t="str">
        <f t="shared" si="27"/>
        <v xml:space="preserve"> </v>
      </c>
      <c r="R830" s="29"/>
    </row>
    <row r="831" spans="1:18" ht="16.5" customHeight="1">
      <c r="A831" s="30"/>
      <c r="B831" s="31"/>
      <c r="C831" s="31"/>
      <c r="D831" s="31"/>
      <c r="E831" s="33"/>
      <c r="F831" s="34"/>
      <c r="G831" s="35"/>
      <c r="H831" s="36" t="str">
        <f t="shared" si="21"/>
        <v/>
      </c>
      <c r="I831" s="34"/>
      <c r="J831" s="35"/>
      <c r="K831" s="36" t="str">
        <f t="shared" si="22"/>
        <v/>
      </c>
      <c r="L831" s="34"/>
      <c r="M831" s="37" t="str">
        <f t="shared" si="23"/>
        <v xml:space="preserve"> </v>
      </c>
      <c r="N831" s="36" t="str">
        <f t="shared" si="24"/>
        <v xml:space="preserve"> </v>
      </c>
      <c r="O831" s="38" t="str">
        <f t="shared" si="25"/>
        <v xml:space="preserve"> </v>
      </c>
      <c r="P831" s="37" t="str">
        <f t="shared" si="26"/>
        <v xml:space="preserve"> </v>
      </c>
      <c r="Q831" s="36" t="str">
        <f t="shared" si="27"/>
        <v xml:space="preserve"> </v>
      </c>
      <c r="R831" s="29"/>
    </row>
    <row r="832" spans="1:18" ht="16.5" customHeight="1">
      <c r="A832" s="30"/>
      <c r="B832" s="31"/>
      <c r="C832" s="31"/>
      <c r="D832" s="31"/>
      <c r="E832" s="33"/>
      <c r="F832" s="34"/>
      <c r="G832" s="35"/>
      <c r="H832" s="36" t="str">
        <f t="shared" si="21"/>
        <v/>
      </c>
      <c r="I832" s="34"/>
      <c r="J832" s="35"/>
      <c r="K832" s="36" t="str">
        <f t="shared" si="22"/>
        <v/>
      </c>
      <c r="L832" s="34"/>
      <c r="M832" s="37" t="str">
        <f t="shared" si="23"/>
        <v xml:space="preserve"> </v>
      </c>
      <c r="N832" s="36" t="str">
        <f t="shared" si="24"/>
        <v xml:space="preserve"> </v>
      </c>
      <c r="O832" s="38" t="str">
        <f t="shared" si="25"/>
        <v xml:space="preserve"> </v>
      </c>
      <c r="P832" s="37" t="str">
        <f t="shared" si="26"/>
        <v xml:space="preserve"> </v>
      </c>
      <c r="Q832" s="36" t="str">
        <f t="shared" si="27"/>
        <v xml:space="preserve"> </v>
      </c>
      <c r="R832" s="29"/>
    </row>
    <row r="833" spans="1:18" ht="16.5" customHeight="1">
      <c r="A833" s="30"/>
      <c r="B833" s="31"/>
      <c r="C833" s="31"/>
      <c r="D833" s="31"/>
      <c r="E833" s="33"/>
      <c r="F833" s="34"/>
      <c r="G833" s="35"/>
      <c r="H833" s="36" t="str">
        <f t="shared" si="21"/>
        <v/>
      </c>
      <c r="I833" s="34"/>
      <c r="J833" s="35"/>
      <c r="K833" s="36" t="str">
        <f t="shared" si="22"/>
        <v/>
      </c>
      <c r="L833" s="34"/>
      <c r="M833" s="37" t="str">
        <f t="shared" si="23"/>
        <v xml:space="preserve"> </v>
      </c>
      <c r="N833" s="36" t="str">
        <f t="shared" si="24"/>
        <v xml:space="preserve"> </v>
      </c>
      <c r="O833" s="38" t="str">
        <f t="shared" si="25"/>
        <v xml:space="preserve"> </v>
      </c>
      <c r="P833" s="37" t="str">
        <f t="shared" si="26"/>
        <v xml:space="preserve"> </v>
      </c>
      <c r="Q833" s="36" t="str">
        <f t="shared" si="27"/>
        <v xml:space="preserve"> </v>
      </c>
      <c r="R833" s="29"/>
    </row>
    <row r="834" spans="1:18" ht="16.5" customHeight="1">
      <c r="A834" s="30"/>
      <c r="B834" s="31"/>
      <c r="C834" s="31"/>
      <c r="D834" s="31"/>
      <c r="E834" s="33"/>
      <c r="F834" s="34"/>
      <c r="G834" s="35"/>
      <c r="H834" s="36" t="str">
        <f t="shared" si="21"/>
        <v/>
      </c>
      <c r="I834" s="34"/>
      <c r="J834" s="35"/>
      <c r="K834" s="36" t="str">
        <f t="shared" si="22"/>
        <v/>
      </c>
      <c r="L834" s="34"/>
      <c r="M834" s="37" t="str">
        <f t="shared" si="23"/>
        <v xml:space="preserve"> </v>
      </c>
      <c r="N834" s="36" t="str">
        <f t="shared" si="24"/>
        <v xml:space="preserve"> </v>
      </c>
      <c r="O834" s="38" t="str">
        <f t="shared" si="25"/>
        <v xml:space="preserve"> </v>
      </c>
      <c r="P834" s="37" t="str">
        <f t="shared" si="26"/>
        <v xml:space="preserve"> </v>
      </c>
      <c r="Q834" s="36" t="str">
        <f t="shared" si="27"/>
        <v xml:space="preserve"> </v>
      </c>
      <c r="R834" s="29"/>
    </row>
    <row r="835" spans="1:18" ht="16.5" customHeight="1">
      <c r="A835" s="30"/>
      <c r="B835" s="31"/>
      <c r="C835" s="31"/>
      <c r="D835" s="31"/>
      <c r="E835" s="33"/>
      <c r="F835" s="34"/>
      <c r="G835" s="35"/>
      <c r="H835" s="36" t="str">
        <f t="shared" si="21"/>
        <v/>
      </c>
      <c r="I835" s="34"/>
      <c r="J835" s="35"/>
      <c r="K835" s="36" t="str">
        <f t="shared" si="22"/>
        <v/>
      </c>
      <c r="L835" s="34"/>
      <c r="M835" s="37" t="str">
        <f t="shared" si="23"/>
        <v xml:space="preserve"> </v>
      </c>
      <c r="N835" s="36" t="str">
        <f t="shared" si="24"/>
        <v xml:space="preserve"> </v>
      </c>
      <c r="O835" s="38" t="str">
        <f t="shared" si="25"/>
        <v xml:space="preserve"> </v>
      </c>
      <c r="P835" s="37" t="str">
        <f t="shared" si="26"/>
        <v xml:space="preserve"> </v>
      </c>
      <c r="Q835" s="36" t="str">
        <f t="shared" si="27"/>
        <v xml:space="preserve"> </v>
      </c>
      <c r="R835" s="29"/>
    </row>
    <row r="836" spans="1:18" ht="16.5" customHeight="1">
      <c r="A836" s="30"/>
      <c r="B836" s="31"/>
      <c r="C836" s="31"/>
      <c r="D836" s="31"/>
      <c r="E836" s="33"/>
      <c r="F836" s="34"/>
      <c r="G836" s="35"/>
      <c r="H836" s="36" t="str">
        <f t="shared" si="21"/>
        <v/>
      </c>
      <c r="I836" s="34"/>
      <c r="J836" s="35"/>
      <c r="K836" s="36" t="str">
        <f t="shared" si="22"/>
        <v/>
      </c>
      <c r="L836" s="34"/>
      <c r="M836" s="37" t="str">
        <f t="shared" si="23"/>
        <v xml:space="preserve"> </v>
      </c>
      <c r="N836" s="36" t="str">
        <f t="shared" si="24"/>
        <v xml:space="preserve"> </v>
      </c>
      <c r="O836" s="38" t="str">
        <f t="shared" si="25"/>
        <v xml:space="preserve"> </v>
      </c>
      <c r="P836" s="37" t="str">
        <f t="shared" si="26"/>
        <v xml:space="preserve"> </v>
      </c>
      <c r="Q836" s="36" t="str">
        <f t="shared" si="27"/>
        <v xml:space="preserve"> </v>
      </c>
      <c r="R836" s="29"/>
    </row>
    <row r="837" spans="1:18" ht="16.5" customHeight="1">
      <c r="A837" s="30"/>
      <c r="B837" s="31"/>
      <c r="C837" s="31"/>
      <c r="D837" s="31"/>
      <c r="E837" s="33"/>
      <c r="F837" s="34"/>
      <c r="G837" s="35"/>
      <c r="H837" s="36" t="str">
        <f t="shared" si="21"/>
        <v/>
      </c>
      <c r="I837" s="34"/>
      <c r="J837" s="35"/>
      <c r="K837" s="36" t="str">
        <f t="shared" si="22"/>
        <v/>
      </c>
      <c r="L837" s="34"/>
      <c r="M837" s="37" t="str">
        <f t="shared" si="23"/>
        <v xml:space="preserve"> </v>
      </c>
      <c r="N837" s="36" t="str">
        <f t="shared" si="24"/>
        <v xml:space="preserve"> </v>
      </c>
      <c r="O837" s="38" t="str">
        <f t="shared" si="25"/>
        <v xml:space="preserve"> </v>
      </c>
      <c r="P837" s="37" t="str">
        <f t="shared" si="26"/>
        <v xml:space="preserve"> </v>
      </c>
      <c r="Q837" s="36" t="str">
        <f t="shared" si="27"/>
        <v xml:space="preserve"> </v>
      </c>
      <c r="R837" s="29"/>
    </row>
    <row r="838" spans="1:18" ht="16.5" customHeight="1">
      <c r="A838" s="30"/>
      <c r="B838" s="31"/>
      <c r="C838" s="31"/>
      <c r="D838" s="31"/>
      <c r="E838" s="33"/>
      <c r="F838" s="34"/>
      <c r="G838" s="35"/>
      <c r="H838" s="36" t="str">
        <f t="shared" si="21"/>
        <v/>
      </c>
      <c r="I838" s="34"/>
      <c r="J838" s="35"/>
      <c r="K838" s="36" t="str">
        <f t="shared" si="22"/>
        <v/>
      </c>
      <c r="L838" s="34"/>
      <c r="M838" s="37" t="str">
        <f t="shared" si="23"/>
        <v xml:space="preserve"> </v>
      </c>
      <c r="N838" s="36" t="str">
        <f t="shared" si="24"/>
        <v xml:space="preserve"> </v>
      </c>
      <c r="O838" s="38" t="str">
        <f t="shared" si="25"/>
        <v xml:space="preserve"> </v>
      </c>
      <c r="P838" s="37" t="str">
        <f t="shared" si="26"/>
        <v xml:space="preserve"> </v>
      </c>
      <c r="Q838" s="36" t="str">
        <f t="shared" si="27"/>
        <v xml:space="preserve"> </v>
      </c>
      <c r="R838" s="29"/>
    </row>
    <row r="839" spans="1:18" ht="16.5" customHeight="1">
      <c r="A839" s="30"/>
      <c r="B839" s="31"/>
      <c r="C839" s="31"/>
      <c r="D839" s="31"/>
      <c r="E839" s="33"/>
      <c r="F839" s="34"/>
      <c r="G839" s="35"/>
      <c r="H839" s="36" t="str">
        <f t="shared" si="21"/>
        <v/>
      </c>
      <c r="I839" s="34"/>
      <c r="J839" s="35"/>
      <c r="K839" s="36" t="str">
        <f t="shared" si="22"/>
        <v/>
      </c>
      <c r="L839" s="34"/>
      <c r="M839" s="37" t="str">
        <f t="shared" si="23"/>
        <v xml:space="preserve"> </v>
      </c>
      <c r="N839" s="36" t="str">
        <f t="shared" si="24"/>
        <v xml:space="preserve"> </v>
      </c>
      <c r="O839" s="38" t="str">
        <f t="shared" si="25"/>
        <v xml:space="preserve"> </v>
      </c>
      <c r="P839" s="37" t="str">
        <f t="shared" si="26"/>
        <v xml:space="preserve"> </v>
      </c>
      <c r="Q839" s="36" t="str">
        <f t="shared" si="27"/>
        <v xml:space="preserve"> </v>
      </c>
      <c r="R839" s="29"/>
    </row>
    <row r="840" spans="1:18" ht="16.5" customHeight="1">
      <c r="A840" s="30"/>
      <c r="B840" s="31"/>
      <c r="C840" s="31"/>
      <c r="D840" s="31"/>
      <c r="E840" s="33"/>
      <c r="F840" s="34"/>
      <c r="G840" s="35"/>
      <c r="H840" s="36" t="str">
        <f t="shared" si="21"/>
        <v/>
      </c>
      <c r="I840" s="34"/>
      <c r="J840" s="35"/>
      <c r="K840" s="36" t="str">
        <f t="shared" si="22"/>
        <v/>
      </c>
      <c r="L840" s="34"/>
      <c r="M840" s="37" t="str">
        <f t="shared" si="23"/>
        <v xml:space="preserve"> </v>
      </c>
      <c r="N840" s="36" t="str">
        <f t="shared" si="24"/>
        <v xml:space="preserve"> </v>
      </c>
      <c r="O840" s="38" t="str">
        <f t="shared" si="25"/>
        <v xml:space="preserve"> </v>
      </c>
      <c r="P840" s="37" t="str">
        <f t="shared" si="26"/>
        <v xml:space="preserve"> </v>
      </c>
      <c r="Q840" s="36" t="str">
        <f t="shared" si="27"/>
        <v xml:space="preserve"> </v>
      </c>
      <c r="R840" s="29"/>
    </row>
    <row r="841" spans="1:18" ht="16.5" customHeight="1">
      <c r="A841" s="30"/>
      <c r="B841" s="31"/>
      <c r="C841" s="31"/>
      <c r="D841" s="31"/>
      <c r="E841" s="33"/>
      <c r="F841" s="34"/>
      <c r="G841" s="35"/>
      <c r="H841" s="36" t="str">
        <f t="shared" si="21"/>
        <v/>
      </c>
      <c r="I841" s="34"/>
      <c r="J841" s="35"/>
      <c r="K841" s="36" t="str">
        <f t="shared" si="22"/>
        <v/>
      </c>
      <c r="L841" s="34"/>
      <c r="M841" s="37" t="str">
        <f t="shared" si="23"/>
        <v xml:space="preserve"> </v>
      </c>
      <c r="N841" s="36" t="str">
        <f t="shared" si="24"/>
        <v xml:space="preserve"> </v>
      </c>
      <c r="O841" s="38" t="str">
        <f t="shared" si="25"/>
        <v xml:space="preserve"> </v>
      </c>
      <c r="P841" s="37" t="str">
        <f t="shared" si="26"/>
        <v xml:space="preserve"> </v>
      </c>
      <c r="Q841" s="36" t="str">
        <f t="shared" si="27"/>
        <v xml:space="preserve"> </v>
      </c>
      <c r="R841" s="29"/>
    </row>
    <row r="842" spans="1:18" ht="16.5" customHeight="1">
      <c r="A842" s="30"/>
      <c r="B842" s="31"/>
      <c r="C842" s="31"/>
      <c r="D842" s="31"/>
      <c r="E842" s="33"/>
      <c r="F842" s="34"/>
      <c r="G842" s="35"/>
      <c r="H842" s="36" t="str">
        <f t="shared" si="21"/>
        <v/>
      </c>
      <c r="I842" s="34"/>
      <c r="J842" s="35"/>
      <c r="K842" s="36" t="str">
        <f t="shared" si="22"/>
        <v/>
      </c>
      <c r="L842" s="34"/>
      <c r="M842" s="37" t="str">
        <f t="shared" si="23"/>
        <v xml:space="preserve"> </v>
      </c>
      <c r="N842" s="36" t="str">
        <f t="shared" si="24"/>
        <v xml:space="preserve"> </v>
      </c>
      <c r="O842" s="38" t="str">
        <f t="shared" si="25"/>
        <v xml:space="preserve"> </v>
      </c>
      <c r="P842" s="37" t="str">
        <f t="shared" si="26"/>
        <v xml:space="preserve"> </v>
      </c>
      <c r="Q842" s="36" t="str">
        <f t="shared" si="27"/>
        <v xml:space="preserve"> </v>
      </c>
      <c r="R842" s="29"/>
    </row>
    <row r="843" spans="1:18" ht="16.5" customHeight="1">
      <c r="A843" s="30"/>
      <c r="B843" s="31"/>
      <c r="C843" s="31"/>
      <c r="D843" s="31"/>
      <c r="E843" s="33"/>
      <c r="F843" s="34"/>
      <c r="G843" s="35"/>
      <c r="H843" s="36" t="str">
        <f t="shared" si="21"/>
        <v/>
      </c>
      <c r="I843" s="34"/>
      <c r="J843" s="35"/>
      <c r="K843" s="36" t="str">
        <f t="shared" si="22"/>
        <v/>
      </c>
      <c r="L843" s="34"/>
      <c r="M843" s="37" t="str">
        <f t="shared" si="23"/>
        <v xml:space="preserve"> </v>
      </c>
      <c r="N843" s="36" t="str">
        <f t="shared" si="24"/>
        <v xml:space="preserve"> </v>
      </c>
      <c r="O843" s="38" t="str">
        <f t="shared" si="25"/>
        <v xml:space="preserve"> </v>
      </c>
      <c r="P843" s="37" t="str">
        <f t="shared" si="26"/>
        <v xml:space="preserve"> </v>
      </c>
      <c r="Q843" s="36" t="str">
        <f t="shared" si="27"/>
        <v xml:space="preserve"> </v>
      </c>
      <c r="R843" s="29"/>
    </row>
    <row r="844" spans="1:18" ht="16.5" customHeight="1">
      <c r="A844" s="30"/>
      <c r="B844" s="31"/>
      <c r="C844" s="31"/>
      <c r="D844" s="31"/>
      <c r="E844" s="33"/>
      <c r="F844" s="34"/>
      <c r="G844" s="35"/>
      <c r="H844" s="36" t="str">
        <f t="shared" si="21"/>
        <v/>
      </c>
      <c r="I844" s="34"/>
      <c r="J844" s="35"/>
      <c r="K844" s="36" t="str">
        <f t="shared" si="22"/>
        <v/>
      </c>
      <c r="L844" s="34"/>
      <c r="M844" s="37" t="str">
        <f t="shared" si="23"/>
        <v xml:space="preserve"> </v>
      </c>
      <c r="N844" s="36" t="str">
        <f t="shared" si="24"/>
        <v xml:space="preserve"> </v>
      </c>
      <c r="O844" s="38" t="str">
        <f t="shared" si="25"/>
        <v xml:space="preserve"> </v>
      </c>
      <c r="P844" s="37" t="str">
        <f t="shared" si="26"/>
        <v xml:space="preserve"> </v>
      </c>
      <c r="Q844" s="36" t="str">
        <f t="shared" si="27"/>
        <v xml:space="preserve"> </v>
      </c>
      <c r="R844" s="29"/>
    </row>
    <row r="845" spans="1:18" ht="16.5" customHeight="1">
      <c r="A845" s="30"/>
      <c r="B845" s="31"/>
      <c r="C845" s="31"/>
      <c r="D845" s="31"/>
      <c r="E845" s="33"/>
      <c r="F845" s="34"/>
      <c r="G845" s="35"/>
      <c r="H845" s="36" t="str">
        <f t="shared" si="21"/>
        <v/>
      </c>
      <c r="I845" s="34"/>
      <c r="J845" s="35"/>
      <c r="K845" s="36" t="str">
        <f t="shared" si="22"/>
        <v/>
      </c>
      <c r="L845" s="34"/>
      <c r="M845" s="37" t="str">
        <f t="shared" si="23"/>
        <v xml:space="preserve"> </v>
      </c>
      <c r="N845" s="36" t="str">
        <f t="shared" si="24"/>
        <v xml:space="preserve"> </v>
      </c>
      <c r="O845" s="38" t="str">
        <f t="shared" si="25"/>
        <v xml:space="preserve"> </v>
      </c>
      <c r="P845" s="37" t="str">
        <f t="shared" si="26"/>
        <v xml:space="preserve"> </v>
      </c>
      <c r="Q845" s="36" t="str">
        <f t="shared" si="27"/>
        <v xml:space="preserve"> </v>
      </c>
      <c r="R845" s="29"/>
    </row>
    <row r="846" spans="1:18" ht="16.5" customHeight="1">
      <c r="A846" s="30"/>
      <c r="B846" s="31"/>
      <c r="C846" s="31"/>
      <c r="D846" s="31"/>
      <c r="E846" s="33"/>
      <c r="F846" s="34"/>
      <c r="G846" s="35"/>
      <c r="H846" s="36" t="str">
        <f t="shared" si="21"/>
        <v/>
      </c>
      <c r="I846" s="34"/>
      <c r="J846" s="35"/>
      <c r="K846" s="36" t="str">
        <f t="shared" si="22"/>
        <v/>
      </c>
      <c r="L846" s="34"/>
      <c r="M846" s="37" t="str">
        <f t="shared" si="23"/>
        <v xml:space="preserve"> </v>
      </c>
      <c r="N846" s="36" t="str">
        <f t="shared" si="24"/>
        <v xml:space="preserve"> </v>
      </c>
      <c r="O846" s="38" t="str">
        <f t="shared" si="25"/>
        <v xml:space="preserve"> </v>
      </c>
      <c r="P846" s="37" t="str">
        <f t="shared" si="26"/>
        <v xml:space="preserve"> </v>
      </c>
      <c r="Q846" s="36" t="str">
        <f t="shared" si="27"/>
        <v xml:space="preserve"> </v>
      </c>
      <c r="R846" s="29"/>
    </row>
    <row r="847" spans="1:18" ht="16.5" customHeight="1">
      <c r="A847" s="30"/>
      <c r="B847" s="31"/>
      <c r="C847" s="31"/>
      <c r="D847" s="31"/>
      <c r="E847" s="33"/>
      <c r="F847" s="34"/>
      <c r="G847" s="35"/>
      <c r="H847" s="36" t="str">
        <f t="shared" si="21"/>
        <v/>
      </c>
      <c r="I847" s="34"/>
      <c r="J847" s="35"/>
      <c r="K847" s="36" t="str">
        <f t="shared" si="22"/>
        <v/>
      </c>
      <c r="L847" s="34"/>
      <c r="M847" s="37" t="str">
        <f t="shared" si="23"/>
        <v xml:space="preserve"> </v>
      </c>
      <c r="N847" s="36" t="str">
        <f t="shared" si="24"/>
        <v xml:space="preserve"> </v>
      </c>
      <c r="O847" s="38" t="str">
        <f t="shared" si="25"/>
        <v xml:space="preserve"> </v>
      </c>
      <c r="P847" s="37" t="str">
        <f t="shared" si="26"/>
        <v xml:space="preserve"> </v>
      </c>
      <c r="Q847" s="36" t="str">
        <f t="shared" si="27"/>
        <v xml:space="preserve"> </v>
      </c>
      <c r="R847" s="29"/>
    </row>
    <row r="848" spans="1:18" ht="16.5" customHeight="1">
      <c r="A848" s="30"/>
      <c r="B848" s="31"/>
      <c r="C848" s="31"/>
      <c r="D848" s="31"/>
      <c r="E848" s="33"/>
      <c r="F848" s="34"/>
      <c r="G848" s="35"/>
      <c r="H848" s="36" t="str">
        <f t="shared" si="21"/>
        <v/>
      </c>
      <c r="I848" s="34"/>
      <c r="J848" s="35"/>
      <c r="K848" s="36" t="str">
        <f t="shared" si="22"/>
        <v/>
      </c>
      <c r="L848" s="34"/>
      <c r="M848" s="37" t="str">
        <f t="shared" si="23"/>
        <v xml:space="preserve"> </v>
      </c>
      <c r="N848" s="36" t="str">
        <f t="shared" si="24"/>
        <v xml:space="preserve"> </v>
      </c>
      <c r="O848" s="38" t="str">
        <f t="shared" si="25"/>
        <v xml:space="preserve"> </v>
      </c>
      <c r="P848" s="37" t="str">
        <f t="shared" si="26"/>
        <v xml:space="preserve"> </v>
      </c>
      <c r="Q848" s="36" t="str">
        <f t="shared" si="27"/>
        <v xml:space="preserve"> </v>
      </c>
      <c r="R848" s="29"/>
    </row>
    <row r="849" spans="1:18" ht="16.5" customHeight="1">
      <c r="A849" s="30"/>
      <c r="B849" s="31"/>
      <c r="C849" s="31"/>
      <c r="D849" s="31"/>
      <c r="E849" s="33"/>
      <c r="F849" s="34"/>
      <c r="G849" s="35"/>
      <c r="H849" s="36" t="str">
        <f t="shared" si="21"/>
        <v/>
      </c>
      <c r="I849" s="34"/>
      <c r="J849" s="35"/>
      <c r="K849" s="36" t="str">
        <f t="shared" si="22"/>
        <v/>
      </c>
      <c r="L849" s="34"/>
      <c r="M849" s="37" t="str">
        <f t="shared" si="23"/>
        <v xml:space="preserve"> </v>
      </c>
      <c r="N849" s="36" t="str">
        <f t="shared" si="24"/>
        <v xml:space="preserve"> </v>
      </c>
      <c r="O849" s="38" t="str">
        <f t="shared" si="25"/>
        <v xml:space="preserve"> </v>
      </c>
      <c r="P849" s="37" t="str">
        <f t="shared" si="26"/>
        <v xml:space="preserve"> </v>
      </c>
      <c r="Q849" s="36" t="str">
        <f t="shared" si="27"/>
        <v xml:space="preserve"> </v>
      </c>
      <c r="R849" s="29"/>
    </row>
    <row r="850" spans="1:18" ht="16.5" customHeight="1">
      <c r="A850" s="30"/>
      <c r="B850" s="31"/>
      <c r="C850" s="31"/>
      <c r="D850" s="31"/>
      <c r="E850" s="33"/>
      <c r="F850" s="34"/>
      <c r="G850" s="35"/>
      <c r="H850" s="36" t="str">
        <f t="shared" si="21"/>
        <v/>
      </c>
      <c r="I850" s="34"/>
      <c r="J850" s="35"/>
      <c r="K850" s="36" t="str">
        <f t="shared" si="22"/>
        <v/>
      </c>
      <c r="L850" s="34"/>
      <c r="M850" s="37" t="str">
        <f t="shared" si="23"/>
        <v xml:space="preserve"> </v>
      </c>
      <c r="N850" s="36" t="str">
        <f t="shared" si="24"/>
        <v xml:space="preserve"> </v>
      </c>
      <c r="O850" s="38" t="str">
        <f t="shared" si="25"/>
        <v xml:space="preserve"> </v>
      </c>
      <c r="P850" s="37" t="str">
        <f t="shared" si="26"/>
        <v xml:space="preserve"> </v>
      </c>
      <c r="Q850" s="36" t="str">
        <f t="shared" si="27"/>
        <v xml:space="preserve"> </v>
      </c>
      <c r="R850" s="29"/>
    </row>
    <row r="851" spans="1:18" ht="16.5" customHeight="1">
      <c r="A851" s="30"/>
      <c r="B851" s="31"/>
      <c r="C851" s="31"/>
      <c r="D851" s="31"/>
      <c r="E851" s="33"/>
      <c r="F851" s="34"/>
      <c r="G851" s="35"/>
      <c r="H851" s="36" t="str">
        <f t="shared" si="21"/>
        <v/>
      </c>
      <c r="I851" s="34"/>
      <c r="J851" s="35"/>
      <c r="K851" s="36" t="str">
        <f t="shared" si="22"/>
        <v/>
      </c>
      <c r="L851" s="34"/>
      <c r="M851" s="37" t="str">
        <f t="shared" si="23"/>
        <v xml:space="preserve"> </v>
      </c>
      <c r="N851" s="36" t="str">
        <f t="shared" si="24"/>
        <v xml:space="preserve"> </v>
      </c>
      <c r="O851" s="38" t="str">
        <f t="shared" si="25"/>
        <v xml:space="preserve"> </v>
      </c>
      <c r="P851" s="37" t="str">
        <f t="shared" si="26"/>
        <v xml:space="preserve"> </v>
      </c>
      <c r="Q851" s="36" t="str">
        <f t="shared" si="27"/>
        <v xml:space="preserve"> </v>
      </c>
      <c r="R851" s="29"/>
    </row>
    <row r="852" spans="1:18" ht="16.5" customHeight="1">
      <c r="A852" s="30"/>
      <c r="B852" s="31"/>
      <c r="C852" s="31"/>
      <c r="D852" s="31"/>
      <c r="E852" s="33"/>
      <c r="F852" s="34"/>
      <c r="G852" s="35"/>
      <c r="H852" s="36" t="str">
        <f t="shared" si="21"/>
        <v/>
      </c>
      <c r="I852" s="34"/>
      <c r="J852" s="35"/>
      <c r="K852" s="36" t="str">
        <f t="shared" si="22"/>
        <v/>
      </c>
      <c r="L852" s="34"/>
      <c r="M852" s="37" t="str">
        <f t="shared" si="23"/>
        <v xml:space="preserve"> </v>
      </c>
      <c r="N852" s="36" t="str">
        <f t="shared" si="24"/>
        <v xml:space="preserve"> </v>
      </c>
      <c r="O852" s="38" t="str">
        <f t="shared" si="25"/>
        <v xml:space="preserve"> </v>
      </c>
      <c r="P852" s="37" t="str">
        <f t="shared" si="26"/>
        <v xml:space="preserve"> </v>
      </c>
      <c r="Q852" s="36" t="str">
        <f t="shared" si="27"/>
        <v xml:space="preserve"> </v>
      </c>
      <c r="R852" s="29"/>
    </row>
    <row r="853" spans="1:18" ht="16.5" customHeight="1">
      <c r="A853" s="30"/>
      <c r="B853" s="31"/>
      <c r="C853" s="31"/>
      <c r="D853" s="31"/>
      <c r="E853" s="33"/>
      <c r="F853" s="34"/>
      <c r="G853" s="35"/>
      <c r="H853" s="36" t="str">
        <f t="shared" si="21"/>
        <v/>
      </c>
      <c r="I853" s="34"/>
      <c r="J853" s="35"/>
      <c r="K853" s="36" t="str">
        <f t="shared" si="22"/>
        <v/>
      </c>
      <c r="L853" s="34"/>
      <c r="M853" s="37" t="str">
        <f t="shared" si="23"/>
        <v xml:space="preserve"> </v>
      </c>
      <c r="N853" s="36" t="str">
        <f t="shared" si="24"/>
        <v xml:space="preserve"> </v>
      </c>
      <c r="O853" s="38" t="str">
        <f t="shared" si="25"/>
        <v xml:space="preserve"> </v>
      </c>
      <c r="P853" s="37" t="str">
        <f t="shared" si="26"/>
        <v xml:space="preserve"> </v>
      </c>
      <c r="Q853" s="36" t="str">
        <f t="shared" si="27"/>
        <v xml:space="preserve"> </v>
      </c>
      <c r="R853" s="29"/>
    </row>
    <row r="854" spans="1:18" ht="16.5" customHeight="1">
      <c r="A854" s="30"/>
      <c r="B854" s="31"/>
      <c r="C854" s="31"/>
      <c r="D854" s="31"/>
      <c r="E854" s="33"/>
      <c r="F854" s="34"/>
      <c r="G854" s="35"/>
      <c r="H854" s="36" t="str">
        <f t="shared" si="21"/>
        <v/>
      </c>
      <c r="I854" s="34"/>
      <c r="J854" s="35"/>
      <c r="K854" s="36" t="str">
        <f t="shared" si="22"/>
        <v/>
      </c>
      <c r="L854" s="34"/>
      <c r="M854" s="37" t="str">
        <f t="shared" si="23"/>
        <v xml:space="preserve"> </v>
      </c>
      <c r="N854" s="36" t="str">
        <f t="shared" si="24"/>
        <v xml:space="preserve"> </v>
      </c>
      <c r="O854" s="38" t="str">
        <f t="shared" si="25"/>
        <v xml:space="preserve"> </v>
      </c>
      <c r="P854" s="37" t="str">
        <f t="shared" si="26"/>
        <v xml:space="preserve"> </v>
      </c>
      <c r="Q854" s="36" t="str">
        <f t="shared" si="27"/>
        <v xml:space="preserve"> </v>
      </c>
      <c r="R854" s="29"/>
    </row>
    <row r="855" spans="1:18" ht="16.5" customHeight="1">
      <c r="A855" s="30"/>
      <c r="B855" s="31"/>
      <c r="C855" s="31"/>
      <c r="D855" s="31"/>
      <c r="E855" s="33"/>
      <c r="F855" s="34"/>
      <c r="G855" s="35"/>
      <c r="H855" s="36" t="str">
        <f t="shared" si="21"/>
        <v/>
      </c>
      <c r="I855" s="34"/>
      <c r="J855" s="35"/>
      <c r="K855" s="36" t="str">
        <f t="shared" si="22"/>
        <v/>
      </c>
      <c r="L855" s="34"/>
      <c r="M855" s="37" t="str">
        <f t="shared" si="23"/>
        <v xml:space="preserve"> </v>
      </c>
      <c r="N855" s="36" t="str">
        <f t="shared" si="24"/>
        <v xml:space="preserve"> </v>
      </c>
      <c r="O855" s="38" t="str">
        <f t="shared" si="25"/>
        <v xml:space="preserve"> </v>
      </c>
      <c r="P855" s="37" t="str">
        <f t="shared" si="26"/>
        <v xml:space="preserve"> </v>
      </c>
      <c r="Q855" s="36" t="str">
        <f t="shared" si="27"/>
        <v xml:space="preserve"> </v>
      </c>
      <c r="R855" s="29"/>
    </row>
    <row r="856" spans="1:18" ht="16.5" customHeight="1">
      <c r="A856" s="30"/>
      <c r="B856" s="31"/>
      <c r="C856" s="31"/>
      <c r="D856" s="31"/>
      <c r="E856" s="33"/>
      <c r="F856" s="34"/>
      <c r="G856" s="35"/>
      <c r="H856" s="36" t="str">
        <f t="shared" si="21"/>
        <v/>
      </c>
      <c r="I856" s="34"/>
      <c r="J856" s="35"/>
      <c r="K856" s="36" t="str">
        <f t="shared" si="22"/>
        <v/>
      </c>
      <c r="L856" s="34"/>
      <c r="M856" s="37" t="str">
        <f t="shared" si="23"/>
        <v xml:space="preserve"> </v>
      </c>
      <c r="N856" s="36" t="str">
        <f t="shared" si="24"/>
        <v xml:space="preserve"> </v>
      </c>
      <c r="O856" s="38" t="str">
        <f t="shared" si="25"/>
        <v xml:space="preserve"> </v>
      </c>
      <c r="P856" s="37" t="str">
        <f t="shared" si="26"/>
        <v xml:space="preserve"> </v>
      </c>
      <c r="Q856" s="36" t="str">
        <f t="shared" si="27"/>
        <v xml:space="preserve"> </v>
      </c>
      <c r="R856" s="29"/>
    </row>
    <row r="857" spans="1:18" ht="16.5" customHeight="1">
      <c r="A857" s="30"/>
      <c r="B857" s="31"/>
      <c r="C857" s="31"/>
      <c r="D857" s="31"/>
      <c r="E857" s="33"/>
      <c r="F857" s="34"/>
      <c r="G857" s="35"/>
      <c r="H857" s="36" t="str">
        <f t="shared" si="21"/>
        <v/>
      </c>
      <c r="I857" s="34"/>
      <c r="J857" s="35"/>
      <c r="K857" s="36" t="str">
        <f t="shared" si="22"/>
        <v/>
      </c>
      <c r="L857" s="34"/>
      <c r="M857" s="37" t="str">
        <f t="shared" si="23"/>
        <v xml:space="preserve"> </v>
      </c>
      <c r="N857" s="36" t="str">
        <f t="shared" si="24"/>
        <v xml:space="preserve"> </v>
      </c>
      <c r="O857" s="38" t="str">
        <f t="shared" si="25"/>
        <v xml:space="preserve"> </v>
      </c>
      <c r="P857" s="37" t="str">
        <f t="shared" si="26"/>
        <v xml:space="preserve"> </v>
      </c>
      <c r="Q857" s="36" t="str">
        <f t="shared" si="27"/>
        <v xml:space="preserve"> </v>
      </c>
      <c r="R857" s="29"/>
    </row>
    <row r="858" spans="1:18" ht="16.5" customHeight="1">
      <c r="A858" s="30"/>
      <c r="B858" s="31"/>
      <c r="C858" s="31"/>
      <c r="D858" s="31"/>
      <c r="E858" s="33"/>
      <c r="F858" s="34"/>
      <c r="G858" s="35"/>
      <c r="H858" s="36" t="str">
        <f t="shared" si="21"/>
        <v/>
      </c>
      <c r="I858" s="34"/>
      <c r="J858" s="35"/>
      <c r="K858" s="36" t="str">
        <f t="shared" si="22"/>
        <v/>
      </c>
      <c r="L858" s="34"/>
      <c r="M858" s="37" t="str">
        <f t="shared" si="23"/>
        <v xml:space="preserve"> </v>
      </c>
      <c r="N858" s="36" t="str">
        <f t="shared" si="24"/>
        <v xml:space="preserve"> </v>
      </c>
      <c r="O858" s="38" t="str">
        <f t="shared" si="25"/>
        <v xml:space="preserve"> </v>
      </c>
      <c r="P858" s="37" t="str">
        <f t="shared" si="26"/>
        <v xml:space="preserve"> </v>
      </c>
      <c r="Q858" s="36" t="str">
        <f t="shared" si="27"/>
        <v xml:space="preserve"> </v>
      </c>
      <c r="R858" s="29"/>
    </row>
    <row r="859" spans="1:18" ht="16.5" customHeight="1">
      <c r="A859" s="30"/>
      <c r="B859" s="31"/>
      <c r="C859" s="31"/>
      <c r="D859" s="31"/>
      <c r="E859" s="33"/>
      <c r="F859" s="34"/>
      <c r="G859" s="35"/>
      <c r="H859" s="36" t="str">
        <f t="shared" si="21"/>
        <v/>
      </c>
      <c r="I859" s="34"/>
      <c r="J859" s="35"/>
      <c r="K859" s="36" t="str">
        <f t="shared" si="22"/>
        <v/>
      </c>
      <c r="L859" s="34"/>
      <c r="M859" s="37" t="str">
        <f t="shared" si="23"/>
        <v xml:space="preserve"> </v>
      </c>
      <c r="N859" s="36" t="str">
        <f t="shared" si="24"/>
        <v xml:space="preserve"> </v>
      </c>
      <c r="O859" s="38" t="str">
        <f t="shared" si="25"/>
        <v xml:space="preserve"> </v>
      </c>
      <c r="P859" s="37" t="str">
        <f t="shared" si="26"/>
        <v xml:space="preserve"> </v>
      </c>
      <c r="Q859" s="36" t="str">
        <f t="shared" si="27"/>
        <v xml:space="preserve"> </v>
      </c>
      <c r="R859" s="29"/>
    </row>
    <row r="860" spans="1:18" ht="16.5" customHeight="1">
      <c r="A860" s="30"/>
      <c r="B860" s="31"/>
      <c r="C860" s="31"/>
      <c r="D860" s="31"/>
      <c r="E860" s="33"/>
      <c r="F860" s="34"/>
      <c r="G860" s="35"/>
      <c r="H860" s="36" t="str">
        <f t="shared" si="21"/>
        <v/>
      </c>
      <c r="I860" s="34"/>
      <c r="J860" s="35"/>
      <c r="K860" s="36" t="str">
        <f t="shared" si="22"/>
        <v/>
      </c>
      <c r="L860" s="34"/>
      <c r="M860" s="37" t="str">
        <f t="shared" si="23"/>
        <v xml:space="preserve"> </v>
      </c>
      <c r="N860" s="36" t="str">
        <f t="shared" si="24"/>
        <v xml:space="preserve"> </v>
      </c>
      <c r="O860" s="38" t="str">
        <f t="shared" si="25"/>
        <v xml:space="preserve"> </v>
      </c>
      <c r="P860" s="37" t="str">
        <f t="shared" si="26"/>
        <v xml:space="preserve"> </v>
      </c>
      <c r="Q860" s="36" t="str">
        <f t="shared" si="27"/>
        <v xml:space="preserve"> </v>
      </c>
      <c r="R860" s="29"/>
    </row>
    <row r="861" spans="1:18" ht="16.5" customHeight="1">
      <c r="A861" s="30"/>
      <c r="B861" s="31"/>
      <c r="C861" s="31"/>
      <c r="D861" s="31"/>
      <c r="E861" s="33"/>
      <c r="F861" s="34"/>
      <c r="G861" s="35"/>
      <c r="H861" s="36" t="str">
        <f t="shared" si="21"/>
        <v/>
      </c>
      <c r="I861" s="34"/>
      <c r="J861" s="35"/>
      <c r="K861" s="36" t="str">
        <f t="shared" si="22"/>
        <v/>
      </c>
      <c r="L861" s="34"/>
      <c r="M861" s="37" t="str">
        <f t="shared" si="23"/>
        <v xml:space="preserve"> </v>
      </c>
      <c r="N861" s="36" t="str">
        <f t="shared" si="24"/>
        <v xml:space="preserve"> </v>
      </c>
      <c r="O861" s="38" t="str">
        <f t="shared" si="25"/>
        <v xml:space="preserve"> </v>
      </c>
      <c r="P861" s="37" t="str">
        <f t="shared" si="26"/>
        <v xml:space="preserve"> </v>
      </c>
      <c r="Q861" s="36" t="str">
        <f t="shared" si="27"/>
        <v xml:space="preserve"> </v>
      </c>
      <c r="R861" s="29"/>
    </row>
    <row r="862" spans="1:18" ht="16.5" customHeight="1">
      <c r="A862" s="30"/>
      <c r="B862" s="31"/>
      <c r="C862" s="31"/>
      <c r="D862" s="31"/>
      <c r="E862" s="33"/>
      <c r="F862" s="34"/>
      <c r="G862" s="35"/>
      <c r="H862" s="36" t="str">
        <f t="shared" si="21"/>
        <v/>
      </c>
      <c r="I862" s="34"/>
      <c r="J862" s="35"/>
      <c r="K862" s="36" t="str">
        <f t="shared" si="22"/>
        <v/>
      </c>
      <c r="L862" s="34"/>
      <c r="M862" s="37" t="str">
        <f t="shared" si="23"/>
        <v xml:space="preserve"> </v>
      </c>
      <c r="N862" s="36" t="str">
        <f t="shared" si="24"/>
        <v xml:space="preserve"> </v>
      </c>
      <c r="O862" s="38" t="str">
        <f t="shared" si="25"/>
        <v xml:space="preserve"> </v>
      </c>
      <c r="P862" s="37" t="str">
        <f t="shared" si="26"/>
        <v xml:space="preserve"> </v>
      </c>
      <c r="Q862" s="36" t="str">
        <f t="shared" si="27"/>
        <v xml:space="preserve"> </v>
      </c>
      <c r="R862" s="29"/>
    </row>
    <row r="863" spans="1:18" ht="16.5" customHeight="1">
      <c r="A863" s="30"/>
      <c r="B863" s="31"/>
      <c r="C863" s="31"/>
      <c r="D863" s="31"/>
      <c r="E863" s="33"/>
      <c r="F863" s="34"/>
      <c r="G863" s="35"/>
      <c r="H863" s="36" t="str">
        <f t="shared" si="21"/>
        <v/>
      </c>
      <c r="I863" s="34"/>
      <c r="J863" s="35"/>
      <c r="K863" s="36" t="str">
        <f t="shared" si="22"/>
        <v/>
      </c>
      <c r="L863" s="34"/>
      <c r="M863" s="37" t="str">
        <f t="shared" si="23"/>
        <v xml:space="preserve"> </v>
      </c>
      <c r="N863" s="36" t="str">
        <f t="shared" si="24"/>
        <v xml:space="preserve"> </v>
      </c>
      <c r="O863" s="38" t="str">
        <f t="shared" si="25"/>
        <v xml:space="preserve"> </v>
      </c>
      <c r="P863" s="37" t="str">
        <f t="shared" si="26"/>
        <v xml:space="preserve"> </v>
      </c>
      <c r="Q863" s="36" t="str">
        <f t="shared" si="27"/>
        <v xml:space="preserve"> </v>
      </c>
      <c r="R863" s="29"/>
    </row>
    <row r="864" spans="1:18" ht="16.5" customHeight="1">
      <c r="A864" s="30"/>
      <c r="B864" s="31"/>
      <c r="C864" s="31"/>
      <c r="D864" s="31"/>
      <c r="E864" s="33"/>
      <c r="F864" s="34"/>
      <c r="G864" s="35"/>
      <c r="H864" s="36" t="str">
        <f t="shared" si="21"/>
        <v/>
      </c>
      <c r="I864" s="34"/>
      <c r="J864" s="35"/>
      <c r="K864" s="36" t="str">
        <f t="shared" si="22"/>
        <v/>
      </c>
      <c r="L864" s="34"/>
      <c r="M864" s="37" t="str">
        <f t="shared" si="23"/>
        <v xml:space="preserve"> </v>
      </c>
      <c r="N864" s="36" t="str">
        <f t="shared" si="24"/>
        <v xml:space="preserve"> </v>
      </c>
      <c r="O864" s="38" t="str">
        <f t="shared" si="25"/>
        <v xml:space="preserve"> </v>
      </c>
      <c r="P864" s="37" t="str">
        <f t="shared" si="26"/>
        <v xml:space="preserve"> </v>
      </c>
      <c r="Q864" s="36" t="str">
        <f t="shared" si="27"/>
        <v xml:space="preserve"> </v>
      </c>
      <c r="R864" s="29"/>
    </row>
    <row r="865" spans="1:18" ht="16.5" customHeight="1">
      <c r="A865" s="30"/>
      <c r="B865" s="31"/>
      <c r="C865" s="31"/>
      <c r="D865" s="31"/>
      <c r="E865" s="33"/>
      <c r="F865" s="34"/>
      <c r="G865" s="35"/>
      <c r="H865" s="36" t="str">
        <f t="shared" si="21"/>
        <v/>
      </c>
      <c r="I865" s="34"/>
      <c r="J865" s="35"/>
      <c r="K865" s="36" t="str">
        <f t="shared" si="22"/>
        <v/>
      </c>
      <c r="L865" s="34"/>
      <c r="M865" s="37" t="str">
        <f t="shared" si="23"/>
        <v xml:space="preserve"> </v>
      </c>
      <c r="N865" s="36" t="str">
        <f t="shared" si="24"/>
        <v xml:space="preserve"> </v>
      </c>
      <c r="O865" s="38" t="str">
        <f t="shared" si="25"/>
        <v xml:space="preserve"> </v>
      </c>
      <c r="P865" s="37" t="str">
        <f t="shared" si="26"/>
        <v xml:space="preserve"> </v>
      </c>
      <c r="Q865" s="36" t="str">
        <f t="shared" si="27"/>
        <v xml:space="preserve"> </v>
      </c>
      <c r="R865" s="29"/>
    </row>
    <row r="866" spans="1:18" ht="16.5" customHeight="1">
      <c r="A866" s="30"/>
      <c r="B866" s="31"/>
      <c r="C866" s="31"/>
      <c r="D866" s="31"/>
      <c r="E866" s="33"/>
      <c r="F866" s="34"/>
      <c r="G866" s="35"/>
      <c r="H866" s="36" t="str">
        <f t="shared" si="21"/>
        <v/>
      </c>
      <c r="I866" s="34"/>
      <c r="J866" s="35"/>
      <c r="K866" s="36" t="str">
        <f t="shared" si="22"/>
        <v/>
      </c>
      <c r="L866" s="34"/>
      <c r="M866" s="37" t="str">
        <f t="shared" si="23"/>
        <v xml:space="preserve"> </v>
      </c>
      <c r="N866" s="36" t="str">
        <f t="shared" si="24"/>
        <v xml:space="preserve"> </v>
      </c>
      <c r="O866" s="38" t="str">
        <f t="shared" si="25"/>
        <v xml:space="preserve"> </v>
      </c>
      <c r="P866" s="37" t="str">
        <f t="shared" si="26"/>
        <v xml:space="preserve"> </v>
      </c>
      <c r="Q866" s="36" t="str">
        <f t="shared" si="27"/>
        <v xml:space="preserve"> </v>
      </c>
      <c r="R866" s="29"/>
    </row>
    <row r="867" spans="1:18" ht="16.5" customHeight="1">
      <c r="A867" s="30"/>
      <c r="B867" s="31"/>
      <c r="C867" s="31"/>
      <c r="D867" s="31"/>
      <c r="E867" s="33"/>
      <c r="F867" s="34"/>
      <c r="G867" s="35"/>
      <c r="H867" s="36" t="str">
        <f t="shared" si="21"/>
        <v/>
      </c>
      <c r="I867" s="34"/>
      <c r="J867" s="35"/>
      <c r="K867" s="36" t="str">
        <f t="shared" si="22"/>
        <v/>
      </c>
      <c r="L867" s="34"/>
      <c r="M867" s="37" t="str">
        <f t="shared" si="23"/>
        <v xml:space="preserve"> </v>
      </c>
      <c r="N867" s="36" t="str">
        <f t="shared" si="24"/>
        <v xml:space="preserve"> </v>
      </c>
      <c r="O867" s="38" t="str">
        <f t="shared" si="25"/>
        <v xml:space="preserve"> </v>
      </c>
      <c r="P867" s="37" t="str">
        <f t="shared" si="26"/>
        <v xml:space="preserve"> </v>
      </c>
      <c r="Q867" s="36" t="str">
        <f t="shared" si="27"/>
        <v xml:space="preserve"> </v>
      </c>
      <c r="R867" s="29"/>
    </row>
    <row r="868" spans="1:18" ht="16.5" customHeight="1">
      <c r="A868" s="30"/>
      <c r="B868" s="31"/>
      <c r="C868" s="31"/>
      <c r="D868" s="31"/>
      <c r="E868" s="33"/>
      <c r="F868" s="34"/>
      <c r="G868" s="35"/>
      <c r="H868" s="36" t="str">
        <f t="shared" si="21"/>
        <v/>
      </c>
      <c r="I868" s="34"/>
      <c r="J868" s="35"/>
      <c r="K868" s="36" t="str">
        <f t="shared" si="22"/>
        <v/>
      </c>
      <c r="L868" s="34"/>
      <c r="M868" s="37" t="str">
        <f t="shared" si="23"/>
        <v xml:space="preserve"> </v>
      </c>
      <c r="N868" s="36" t="str">
        <f t="shared" si="24"/>
        <v xml:space="preserve"> </v>
      </c>
      <c r="O868" s="38" t="str">
        <f t="shared" si="25"/>
        <v xml:space="preserve"> </v>
      </c>
      <c r="P868" s="37" t="str">
        <f t="shared" si="26"/>
        <v xml:space="preserve"> </v>
      </c>
      <c r="Q868" s="36" t="str">
        <f t="shared" si="27"/>
        <v xml:space="preserve"> </v>
      </c>
      <c r="R868" s="29"/>
    </row>
    <row r="869" spans="1:18" ht="16.5" customHeight="1">
      <c r="A869" s="30"/>
      <c r="B869" s="31"/>
      <c r="C869" s="31"/>
      <c r="D869" s="31"/>
      <c r="E869" s="33"/>
      <c r="F869" s="34"/>
      <c r="G869" s="35"/>
      <c r="H869" s="36" t="str">
        <f t="shared" si="21"/>
        <v/>
      </c>
      <c r="I869" s="34"/>
      <c r="J869" s="35"/>
      <c r="K869" s="36" t="str">
        <f t="shared" si="22"/>
        <v/>
      </c>
      <c r="L869" s="34"/>
      <c r="M869" s="37" t="str">
        <f t="shared" si="23"/>
        <v xml:space="preserve"> </v>
      </c>
      <c r="N869" s="36" t="str">
        <f t="shared" si="24"/>
        <v xml:space="preserve"> </v>
      </c>
      <c r="O869" s="38" t="str">
        <f t="shared" si="25"/>
        <v xml:space="preserve"> </v>
      </c>
      <c r="P869" s="37" t="str">
        <f t="shared" si="26"/>
        <v xml:space="preserve"> </v>
      </c>
      <c r="Q869" s="36" t="str">
        <f t="shared" si="27"/>
        <v xml:space="preserve"> </v>
      </c>
      <c r="R869" s="29"/>
    </row>
    <row r="870" spans="1:18" ht="16.5" customHeight="1">
      <c r="A870" s="30"/>
      <c r="B870" s="31"/>
      <c r="C870" s="31"/>
      <c r="D870" s="31"/>
      <c r="E870" s="33"/>
      <c r="F870" s="34"/>
      <c r="G870" s="35"/>
      <c r="H870" s="36" t="str">
        <f t="shared" si="21"/>
        <v/>
      </c>
      <c r="I870" s="34"/>
      <c r="J870" s="35"/>
      <c r="K870" s="36" t="str">
        <f t="shared" si="22"/>
        <v/>
      </c>
      <c r="L870" s="34"/>
      <c r="M870" s="37" t="str">
        <f t="shared" si="23"/>
        <v xml:space="preserve"> </v>
      </c>
      <c r="N870" s="36" t="str">
        <f t="shared" si="24"/>
        <v xml:space="preserve"> </v>
      </c>
      <c r="O870" s="38" t="str">
        <f t="shared" si="25"/>
        <v xml:space="preserve"> </v>
      </c>
      <c r="P870" s="37" t="str">
        <f t="shared" si="26"/>
        <v xml:space="preserve"> </v>
      </c>
      <c r="Q870" s="36" t="str">
        <f t="shared" si="27"/>
        <v xml:space="preserve"> </v>
      </c>
      <c r="R870" s="29"/>
    </row>
    <row r="871" spans="1:18" ht="16.5" customHeight="1">
      <c r="A871" s="30"/>
      <c r="B871" s="31"/>
      <c r="C871" s="31"/>
      <c r="D871" s="31"/>
      <c r="E871" s="33"/>
      <c r="F871" s="34"/>
      <c r="G871" s="35"/>
      <c r="H871" s="36" t="str">
        <f t="shared" si="21"/>
        <v/>
      </c>
      <c r="I871" s="34"/>
      <c r="J871" s="35"/>
      <c r="K871" s="36" t="str">
        <f t="shared" si="22"/>
        <v/>
      </c>
      <c r="L871" s="34"/>
      <c r="M871" s="37" t="str">
        <f t="shared" si="23"/>
        <v xml:space="preserve"> </v>
      </c>
      <c r="N871" s="36" t="str">
        <f t="shared" si="24"/>
        <v xml:space="preserve"> </v>
      </c>
      <c r="O871" s="38" t="str">
        <f t="shared" si="25"/>
        <v xml:space="preserve"> </v>
      </c>
      <c r="P871" s="37" t="str">
        <f t="shared" si="26"/>
        <v xml:space="preserve"> </v>
      </c>
      <c r="Q871" s="36" t="str">
        <f t="shared" si="27"/>
        <v xml:space="preserve"> </v>
      </c>
      <c r="R871" s="29"/>
    </row>
    <row r="872" spans="1:18" ht="16.5" customHeight="1">
      <c r="A872" s="30"/>
      <c r="B872" s="31"/>
      <c r="C872" s="31"/>
      <c r="D872" s="31"/>
      <c r="E872" s="33"/>
      <c r="F872" s="34"/>
      <c r="G872" s="35"/>
      <c r="H872" s="36" t="str">
        <f t="shared" si="21"/>
        <v/>
      </c>
      <c r="I872" s="34"/>
      <c r="J872" s="35"/>
      <c r="K872" s="36" t="str">
        <f t="shared" si="22"/>
        <v/>
      </c>
      <c r="L872" s="34"/>
      <c r="M872" s="37" t="str">
        <f t="shared" si="23"/>
        <v xml:space="preserve"> </v>
      </c>
      <c r="N872" s="36" t="str">
        <f t="shared" si="24"/>
        <v xml:space="preserve"> </v>
      </c>
      <c r="O872" s="38" t="str">
        <f t="shared" si="25"/>
        <v xml:space="preserve"> </v>
      </c>
      <c r="P872" s="37" t="str">
        <f t="shared" si="26"/>
        <v xml:space="preserve"> </v>
      </c>
      <c r="Q872" s="36" t="str">
        <f t="shared" si="27"/>
        <v xml:space="preserve"> </v>
      </c>
      <c r="R872" s="29"/>
    </row>
    <row r="873" spans="1:18" ht="16.5" customHeight="1">
      <c r="A873" s="30"/>
      <c r="B873" s="31"/>
      <c r="C873" s="31"/>
      <c r="D873" s="31"/>
      <c r="E873" s="33"/>
      <c r="F873" s="34"/>
      <c r="G873" s="35"/>
      <c r="H873" s="36" t="str">
        <f t="shared" si="21"/>
        <v/>
      </c>
      <c r="I873" s="34"/>
      <c r="J873" s="35"/>
      <c r="K873" s="36" t="str">
        <f t="shared" si="22"/>
        <v/>
      </c>
      <c r="L873" s="34"/>
      <c r="M873" s="37" t="str">
        <f t="shared" si="23"/>
        <v xml:space="preserve"> </v>
      </c>
      <c r="N873" s="36" t="str">
        <f t="shared" si="24"/>
        <v xml:space="preserve"> </v>
      </c>
      <c r="O873" s="38" t="str">
        <f t="shared" si="25"/>
        <v xml:space="preserve"> </v>
      </c>
      <c r="P873" s="37" t="str">
        <f t="shared" si="26"/>
        <v xml:space="preserve"> </v>
      </c>
      <c r="Q873" s="36" t="str">
        <f t="shared" si="27"/>
        <v xml:space="preserve"> </v>
      </c>
      <c r="R873" s="29"/>
    </row>
    <row r="874" spans="1:18" ht="16.5" customHeight="1">
      <c r="A874" s="30"/>
      <c r="B874" s="31"/>
      <c r="C874" s="31"/>
      <c r="D874" s="31"/>
      <c r="E874" s="33"/>
      <c r="F874" s="34"/>
      <c r="G874" s="35"/>
      <c r="H874" s="36" t="str">
        <f t="shared" si="21"/>
        <v/>
      </c>
      <c r="I874" s="34"/>
      <c r="J874" s="35"/>
      <c r="K874" s="36" t="str">
        <f t="shared" si="22"/>
        <v/>
      </c>
      <c r="L874" s="34"/>
      <c r="M874" s="37" t="str">
        <f t="shared" si="23"/>
        <v xml:space="preserve"> </v>
      </c>
      <c r="N874" s="36" t="str">
        <f t="shared" si="24"/>
        <v xml:space="preserve"> </v>
      </c>
      <c r="O874" s="38" t="str">
        <f t="shared" si="25"/>
        <v xml:space="preserve"> </v>
      </c>
      <c r="P874" s="37" t="str">
        <f t="shared" si="26"/>
        <v xml:space="preserve"> </v>
      </c>
      <c r="Q874" s="36" t="str">
        <f t="shared" si="27"/>
        <v xml:space="preserve"> </v>
      </c>
      <c r="R874" s="29"/>
    </row>
    <row r="875" spans="1:18" ht="16.5" customHeight="1">
      <c r="A875" s="30"/>
      <c r="B875" s="31"/>
      <c r="C875" s="31"/>
      <c r="D875" s="31"/>
      <c r="E875" s="33"/>
      <c r="F875" s="34"/>
      <c r="G875" s="35"/>
      <c r="H875" s="36" t="str">
        <f t="shared" si="21"/>
        <v/>
      </c>
      <c r="I875" s="34"/>
      <c r="J875" s="35"/>
      <c r="K875" s="36" t="str">
        <f t="shared" si="22"/>
        <v/>
      </c>
      <c r="L875" s="34"/>
      <c r="M875" s="37" t="str">
        <f t="shared" si="23"/>
        <v xml:space="preserve"> </v>
      </c>
      <c r="N875" s="36" t="str">
        <f t="shared" si="24"/>
        <v xml:space="preserve"> </v>
      </c>
      <c r="O875" s="38" t="str">
        <f t="shared" si="25"/>
        <v xml:space="preserve"> </v>
      </c>
      <c r="P875" s="37" t="str">
        <f t="shared" si="26"/>
        <v xml:space="preserve"> </v>
      </c>
      <c r="Q875" s="36" t="str">
        <f t="shared" si="27"/>
        <v xml:space="preserve"> </v>
      </c>
      <c r="R875" s="29"/>
    </row>
    <row r="876" spans="1:18" ht="16.5" customHeight="1">
      <c r="A876" s="30"/>
      <c r="B876" s="31"/>
      <c r="C876" s="31"/>
      <c r="D876" s="31"/>
      <c r="E876" s="33"/>
      <c r="F876" s="34"/>
      <c r="G876" s="35"/>
      <c r="H876" s="36" t="str">
        <f t="shared" si="21"/>
        <v/>
      </c>
      <c r="I876" s="34"/>
      <c r="J876" s="35"/>
      <c r="K876" s="36" t="str">
        <f t="shared" si="22"/>
        <v/>
      </c>
      <c r="L876" s="34"/>
      <c r="M876" s="37" t="str">
        <f t="shared" si="23"/>
        <v xml:space="preserve"> </v>
      </c>
      <c r="N876" s="36" t="str">
        <f t="shared" si="24"/>
        <v xml:space="preserve"> </v>
      </c>
      <c r="O876" s="38" t="str">
        <f t="shared" si="25"/>
        <v xml:space="preserve"> </v>
      </c>
      <c r="P876" s="37" t="str">
        <f t="shared" si="26"/>
        <v xml:space="preserve"> </v>
      </c>
      <c r="Q876" s="36" t="str">
        <f t="shared" si="27"/>
        <v xml:space="preserve"> </v>
      </c>
      <c r="R876" s="29"/>
    </row>
    <row r="877" spans="1:18" ht="16.5" customHeight="1">
      <c r="A877" s="30"/>
      <c r="B877" s="31"/>
      <c r="C877" s="31"/>
      <c r="D877" s="31"/>
      <c r="E877" s="33"/>
      <c r="F877" s="34"/>
      <c r="G877" s="35"/>
      <c r="H877" s="36" t="str">
        <f t="shared" si="21"/>
        <v/>
      </c>
      <c r="I877" s="34"/>
      <c r="J877" s="35"/>
      <c r="K877" s="36" t="str">
        <f t="shared" si="22"/>
        <v/>
      </c>
      <c r="L877" s="34"/>
      <c r="M877" s="37" t="str">
        <f t="shared" si="23"/>
        <v xml:space="preserve"> </v>
      </c>
      <c r="N877" s="36" t="str">
        <f t="shared" si="24"/>
        <v xml:space="preserve"> </v>
      </c>
      <c r="O877" s="38" t="str">
        <f t="shared" si="25"/>
        <v xml:space="preserve"> </v>
      </c>
      <c r="P877" s="37" t="str">
        <f t="shared" si="26"/>
        <v xml:space="preserve"> </v>
      </c>
      <c r="Q877" s="36" t="str">
        <f t="shared" si="27"/>
        <v xml:space="preserve"> </v>
      </c>
      <c r="R877" s="29"/>
    </row>
    <row r="878" spans="1:18" ht="16.5" customHeight="1">
      <c r="A878" s="30"/>
      <c r="B878" s="31"/>
      <c r="C878" s="31"/>
      <c r="D878" s="31"/>
      <c r="E878" s="33"/>
      <c r="F878" s="34"/>
      <c r="G878" s="35"/>
      <c r="H878" s="36" t="str">
        <f t="shared" si="21"/>
        <v/>
      </c>
      <c r="I878" s="34"/>
      <c r="J878" s="35"/>
      <c r="K878" s="36" t="str">
        <f t="shared" si="22"/>
        <v/>
      </c>
      <c r="L878" s="34"/>
      <c r="M878" s="37" t="str">
        <f t="shared" si="23"/>
        <v xml:space="preserve"> </v>
      </c>
      <c r="N878" s="36" t="str">
        <f t="shared" si="24"/>
        <v xml:space="preserve"> </v>
      </c>
      <c r="O878" s="38" t="str">
        <f t="shared" si="25"/>
        <v xml:space="preserve"> </v>
      </c>
      <c r="P878" s="37" t="str">
        <f t="shared" si="26"/>
        <v xml:space="preserve"> </v>
      </c>
      <c r="Q878" s="36" t="str">
        <f t="shared" si="27"/>
        <v xml:space="preserve"> </v>
      </c>
      <c r="R878" s="29"/>
    </row>
    <row r="879" spans="1:18" ht="16.5" customHeight="1">
      <c r="A879" s="30"/>
      <c r="B879" s="31"/>
      <c r="C879" s="31"/>
      <c r="D879" s="31"/>
      <c r="E879" s="33"/>
      <c r="F879" s="34"/>
      <c r="G879" s="35"/>
      <c r="H879" s="36" t="str">
        <f t="shared" si="21"/>
        <v/>
      </c>
      <c r="I879" s="34"/>
      <c r="J879" s="35"/>
      <c r="K879" s="36" t="str">
        <f t="shared" si="22"/>
        <v/>
      </c>
      <c r="L879" s="34"/>
      <c r="M879" s="37" t="str">
        <f t="shared" si="23"/>
        <v xml:space="preserve"> </v>
      </c>
      <c r="N879" s="36" t="str">
        <f t="shared" si="24"/>
        <v xml:space="preserve"> </v>
      </c>
      <c r="O879" s="38" t="str">
        <f t="shared" si="25"/>
        <v xml:space="preserve"> </v>
      </c>
      <c r="P879" s="37" t="str">
        <f t="shared" si="26"/>
        <v xml:space="preserve"> </v>
      </c>
      <c r="Q879" s="36" t="str">
        <f t="shared" si="27"/>
        <v xml:space="preserve"> </v>
      </c>
      <c r="R879" s="29"/>
    </row>
    <row r="880" spans="1:18" ht="16.5" customHeight="1">
      <c r="A880" s="30"/>
      <c r="B880" s="31"/>
      <c r="C880" s="31"/>
      <c r="D880" s="31"/>
      <c r="E880" s="33"/>
      <c r="F880" s="34"/>
      <c r="G880" s="35"/>
      <c r="H880" s="36" t="str">
        <f t="shared" si="21"/>
        <v/>
      </c>
      <c r="I880" s="34"/>
      <c r="J880" s="35"/>
      <c r="K880" s="36" t="str">
        <f t="shared" si="22"/>
        <v/>
      </c>
      <c r="L880" s="34"/>
      <c r="M880" s="37" t="str">
        <f t="shared" si="23"/>
        <v xml:space="preserve"> </v>
      </c>
      <c r="N880" s="36" t="str">
        <f t="shared" si="24"/>
        <v xml:space="preserve"> </v>
      </c>
      <c r="O880" s="38" t="str">
        <f t="shared" si="25"/>
        <v xml:space="preserve"> </v>
      </c>
      <c r="P880" s="37" t="str">
        <f t="shared" si="26"/>
        <v xml:space="preserve"> </v>
      </c>
      <c r="Q880" s="36" t="str">
        <f t="shared" si="27"/>
        <v xml:space="preserve"> </v>
      </c>
      <c r="R880" s="29"/>
    </row>
    <row r="881" spans="1:18" ht="16.5" customHeight="1">
      <c r="A881" s="30"/>
      <c r="B881" s="31"/>
      <c r="C881" s="31"/>
      <c r="D881" s="31"/>
      <c r="E881" s="33"/>
      <c r="F881" s="34"/>
      <c r="G881" s="35"/>
      <c r="H881" s="36" t="str">
        <f t="shared" si="21"/>
        <v/>
      </c>
      <c r="I881" s="34"/>
      <c r="J881" s="35"/>
      <c r="K881" s="36" t="str">
        <f t="shared" si="22"/>
        <v/>
      </c>
      <c r="L881" s="34"/>
      <c r="M881" s="37" t="str">
        <f t="shared" si="23"/>
        <v xml:space="preserve"> </v>
      </c>
      <c r="N881" s="36" t="str">
        <f t="shared" si="24"/>
        <v xml:space="preserve"> </v>
      </c>
      <c r="O881" s="38" t="str">
        <f t="shared" si="25"/>
        <v xml:space="preserve"> </v>
      </c>
      <c r="P881" s="37" t="str">
        <f t="shared" si="26"/>
        <v xml:space="preserve"> </v>
      </c>
      <c r="Q881" s="36" t="str">
        <f t="shared" si="27"/>
        <v xml:space="preserve"> </v>
      </c>
      <c r="R881" s="29"/>
    </row>
    <row r="882" spans="1:18" ht="16.5" customHeight="1">
      <c r="A882" s="30"/>
      <c r="B882" s="31"/>
      <c r="C882" s="31"/>
      <c r="D882" s="31"/>
      <c r="E882" s="33"/>
      <c r="F882" s="34"/>
      <c r="G882" s="35"/>
      <c r="H882" s="36" t="str">
        <f t="shared" si="21"/>
        <v/>
      </c>
      <c r="I882" s="34"/>
      <c r="J882" s="35"/>
      <c r="K882" s="36" t="str">
        <f t="shared" si="22"/>
        <v/>
      </c>
      <c r="L882" s="34"/>
      <c r="M882" s="37" t="str">
        <f t="shared" si="23"/>
        <v xml:space="preserve"> </v>
      </c>
      <c r="N882" s="36" t="str">
        <f t="shared" si="24"/>
        <v xml:space="preserve"> </v>
      </c>
      <c r="O882" s="38" t="str">
        <f t="shared" si="25"/>
        <v xml:space="preserve"> </v>
      </c>
      <c r="P882" s="37" t="str">
        <f t="shared" si="26"/>
        <v xml:space="preserve"> </v>
      </c>
      <c r="Q882" s="36" t="str">
        <f t="shared" si="27"/>
        <v xml:space="preserve"> </v>
      </c>
      <c r="R882" s="29"/>
    </row>
    <row r="883" spans="1:18" ht="16.5" customHeight="1">
      <c r="A883" s="30"/>
      <c r="B883" s="31"/>
      <c r="C883" s="31"/>
      <c r="D883" s="31"/>
      <c r="E883" s="33"/>
      <c r="F883" s="34"/>
      <c r="G883" s="35"/>
      <c r="H883" s="36" t="str">
        <f t="shared" si="21"/>
        <v/>
      </c>
      <c r="I883" s="34"/>
      <c r="J883" s="35"/>
      <c r="K883" s="36" t="str">
        <f t="shared" si="22"/>
        <v/>
      </c>
      <c r="L883" s="34"/>
      <c r="M883" s="37" t="str">
        <f t="shared" si="23"/>
        <v xml:space="preserve"> </v>
      </c>
      <c r="N883" s="36" t="str">
        <f t="shared" si="24"/>
        <v xml:space="preserve"> </v>
      </c>
      <c r="O883" s="38" t="str">
        <f t="shared" si="25"/>
        <v xml:space="preserve"> </v>
      </c>
      <c r="P883" s="37" t="str">
        <f t="shared" si="26"/>
        <v xml:space="preserve"> </v>
      </c>
      <c r="Q883" s="36" t="str">
        <f t="shared" si="27"/>
        <v xml:space="preserve"> </v>
      </c>
      <c r="R883" s="29"/>
    </row>
    <row r="884" spans="1:18" ht="16.5" customHeight="1">
      <c r="A884" s="30"/>
      <c r="B884" s="31"/>
      <c r="C884" s="31"/>
      <c r="D884" s="31"/>
      <c r="E884" s="33"/>
      <c r="F884" s="34"/>
      <c r="G884" s="35"/>
      <c r="H884" s="36" t="str">
        <f t="shared" si="21"/>
        <v/>
      </c>
      <c r="I884" s="34"/>
      <c r="J884" s="35"/>
      <c r="K884" s="36" t="str">
        <f t="shared" si="22"/>
        <v/>
      </c>
      <c r="L884" s="34"/>
      <c r="M884" s="37" t="str">
        <f t="shared" si="23"/>
        <v xml:space="preserve"> </v>
      </c>
      <c r="N884" s="36" t="str">
        <f t="shared" si="24"/>
        <v xml:space="preserve"> </v>
      </c>
      <c r="O884" s="38" t="str">
        <f t="shared" si="25"/>
        <v xml:space="preserve"> </v>
      </c>
      <c r="P884" s="37" t="str">
        <f t="shared" si="26"/>
        <v xml:space="preserve"> </v>
      </c>
      <c r="Q884" s="36" t="str">
        <f t="shared" si="27"/>
        <v xml:space="preserve"> </v>
      </c>
      <c r="R884" s="29"/>
    </row>
    <row r="885" spans="1:18" ht="16.5" customHeight="1">
      <c r="A885" s="30"/>
      <c r="B885" s="31"/>
      <c r="C885" s="31"/>
      <c r="D885" s="31"/>
      <c r="E885" s="33"/>
      <c r="F885" s="34"/>
      <c r="G885" s="35"/>
      <c r="H885" s="36" t="str">
        <f t="shared" si="21"/>
        <v/>
      </c>
      <c r="I885" s="34"/>
      <c r="J885" s="35"/>
      <c r="K885" s="36" t="str">
        <f t="shared" si="22"/>
        <v/>
      </c>
      <c r="L885" s="34"/>
      <c r="M885" s="37" t="str">
        <f t="shared" si="23"/>
        <v xml:space="preserve"> </v>
      </c>
      <c r="N885" s="36" t="str">
        <f t="shared" si="24"/>
        <v xml:space="preserve"> </v>
      </c>
      <c r="O885" s="38" t="str">
        <f t="shared" si="25"/>
        <v xml:space="preserve"> </v>
      </c>
      <c r="P885" s="37" t="str">
        <f t="shared" si="26"/>
        <v xml:space="preserve"> </v>
      </c>
      <c r="Q885" s="36" t="str">
        <f t="shared" si="27"/>
        <v xml:space="preserve"> </v>
      </c>
      <c r="R885" s="29"/>
    </row>
    <row r="886" spans="1:18" ht="16.5" customHeight="1">
      <c r="A886" s="30"/>
      <c r="B886" s="31"/>
      <c r="C886" s="31"/>
      <c r="D886" s="31"/>
      <c r="E886" s="33"/>
      <c r="F886" s="34"/>
      <c r="G886" s="35"/>
      <c r="H886" s="36" t="str">
        <f t="shared" si="21"/>
        <v/>
      </c>
      <c r="I886" s="34"/>
      <c r="J886" s="35"/>
      <c r="K886" s="36" t="str">
        <f t="shared" si="22"/>
        <v/>
      </c>
      <c r="L886" s="34"/>
      <c r="M886" s="37" t="str">
        <f t="shared" si="23"/>
        <v xml:space="preserve"> </v>
      </c>
      <c r="N886" s="36" t="str">
        <f t="shared" si="24"/>
        <v xml:space="preserve"> </v>
      </c>
      <c r="O886" s="38" t="str">
        <f t="shared" si="25"/>
        <v xml:space="preserve"> </v>
      </c>
      <c r="P886" s="37" t="str">
        <f t="shared" si="26"/>
        <v xml:space="preserve"> </v>
      </c>
      <c r="Q886" s="36" t="str">
        <f t="shared" si="27"/>
        <v xml:space="preserve"> </v>
      </c>
      <c r="R886" s="29"/>
    </row>
    <row r="887" spans="1:18" ht="16.5" customHeight="1">
      <c r="A887" s="30"/>
      <c r="B887" s="31"/>
      <c r="C887" s="31"/>
      <c r="D887" s="31"/>
      <c r="E887" s="33"/>
      <c r="F887" s="34"/>
      <c r="G887" s="35"/>
      <c r="H887" s="36" t="str">
        <f t="shared" si="21"/>
        <v/>
      </c>
      <c r="I887" s="34"/>
      <c r="J887" s="35"/>
      <c r="K887" s="36" t="str">
        <f t="shared" si="22"/>
        <v/>
      </c>
      <c r="L887" s="34"/>
      <c r="M887" s="37" t="str">
        <f t="shared" si="23"/>
        <v xml:space="preserve"> </v>
      </c>
      <c r="N887" s="36" t="str">
        <f t="shared" si="24"/>
        <v xml:space="preserve"> </v>
      </c>
      <c r="O887" s="38" t="str">
        <f t="shared" si="25"/>
        <v xml:space="preserve"> </v>
      </c>
      <c r="P887" s="37" t="str">
        <f t="shared" si="26"/>
        <v xml:space="preserve"> </v>
      </c>
      <c r="Q887" s="36" t="str">
        <f t="shared" si="27"/>
        <v xml:space="preserve"> </v>
      </c>
      <c r="R887" s="29"/>
    </row>
    <row r="888" spans="1:18" ht="16.5" customHeight="1">
      <c r="A888" s="30"/>
      <c r="B888" s="31"/>
      <c r="C888" s="31"/>
      <c r="D888" s="31"/>
      <c r="E888" s="33"/>
      <c r="F888" s="34"/>
      <c r="G888" s="35"/>
      <c r="H888" s="36" t="str">
        <f t="shared" si="21"/>
        <v/>
      </c>
      <c r="I888" s="34"/>
      <c r="J888" s="35"/>
      <c r="K888" s="36" t="str">
        <f t="shared" si="22"/>
        <v/>
      </c>
      <c r="L888" s="34"/>
      <c r="M888" s="37" t="str">
        <f t="shared" si="23"/>
        <v xml:space="preserve"> </v>
      </c>
      <c r="N888" s="36" t="str">
        <f t="shared" si="24"/>
        <v xml:space="preserve"> </v>
      </c>
      <c r="O888" s="38" t="str">
        <f t="shared" si="25"/>
        <v xml:space="preserve"> </v>
      </c>
      <c r="P888" s="37" t="str">
        <f t="shared" si="26"/>
        <v xml:space="preserve"> </v>
      </c>
      <c r="Q888" s="36" t="str">
        <f t="shared" si="27"/>
        <v xml:space="preserve"> </v>
      </c>
      <c r="R888" s="29"/>
    </row>
    <row r="889" spans="1:18" ht="16.5" customHeight="1">
      <c r="A889" s="30"/>
      <c r="B889" s="31"/>
      <c r="C889" s="31"/>
      <c r="D889" s="31"/>
      <c r="E889" s="33"/>
      <c r="F889" s="34"/>
      <c r="G889" s="35"/>
      <c r="H889" s="36" t="str">
        <f t="shared" si="21"/>
        <v/>
      </c>
      <c r="I889" s="34"/>
      <c r="J889" s="35"/>
      <c r="K889" s="36" t="str">
        <f t="shared" si="22"/>
        <v/>
      </c>
      <c r="L889" s="34"/>
      <c r="M889" s="37" t="str">
        <f t="shared" si="23"/>
        <v xml:space="preserve"> </v>
      </c>
      <c r="N889" s="36" t="str">
        <f t="shared" si="24"/>
        <v xml:space="preserve"> </v>
      </c>
      <c r="O889" s="38" t="str">
        <f t="shared" si="25"/>
        <v xml:space="preserve"> </v>
      </c>
      <c r="P889" s="37" t="str">
        <f t="shared" si="26"/>
        <v xml:space="preserve"> </v>
      </c>
      <c r="Q889" s="36" t="str">
        <f t="shared" si="27"/>
        <v xml:space="preserve"> </v>
      </c>
      <c r="R889" s="29"/>
    </row>
    <row r="890" spans="1:18" ht="16.5" customHeight="1">
      <c r="A890" s="30"/>
      <c r="B890" s="31"/>
      <c r="C890" s="31"/>
      <c r="D890" s="31"/>
      <c r="E890" s="33"/>
      <c r="F890" s="34"/>
      <c r="G890" s="35"/>
      <c r="H890" s="36" t="str">
        <f t="shared" si="21"/>
        <v/>
      </c>
      <c r="I890" s="34"/>
      <c r="J890" s="35"/>
      <c r="K890" s="36" t="str">
        <f t="shared" si="22"/>
        <v/>
      </c>
      <c r="L890" s="34"/>
      <c r="M890" s="37" t="str">
        <f t="shared" si="23"/>
        <v xml:space="preserve"> </v>
      </c>
      <c r="N890" s="36" t="str">
        <f t="shared" si="24"/>
        <v xml:space="preserve"> </v>
      </c>
      <c r="O890" s="38" t="str">
        <f t="shared" si="25"/>
        <v xml:space="preserve"> </v>
      </c>
      <c r="P890" s="37" t="str">
        <f t="shared" si="26"/>
        <v xml:space="preserve"> </v>
      </c>
      <c r="Q890" s="36" t="str">
        <f t="shared" si="27"/>
        <v xml:space="preserve"> </v>
      </c>
      <c r="R890" s="29"/>
    </row>
    <row r="891" spans="1:18" ht="16.5" customHeight="1">
      <c r="A891" s="30"/>
      <c r="B891" s="31"/>
      <c r="C891" s="31"/>
      <c r="D891" s="31"/>
      <c r="E891" s="33"/>
      <c r="F891" s="34"/>
      <c r="G891" s="35"/>
      <c r="H891" s="36" t="str">
        <f t="shared" si="21"/>
        <v/>
      </c>
      <c r="I891" s="34"/>
      <c r="J891" s="35"/>
      <c r="K891" s="36" t="str">
        <f t="shared" si="22"/>
        <v/>
      </c>
      <c r="L891" s="34"/>
      <c r="M891" s="37" t="str">
        <f t="shared" si="23"/>
        <v xml:space="preserve"> </v>
      </c>
      <c r="N891" s="36" t="str">
        <f t="shared" si="24"/>
        <v xml:space="preserve"> </v>
      </c>
      <c r="O891" s="38" t="str">
        <f t="shared" si="25"/>
        <v xml:space="preserve"> </v>
      </c>
      <c r="P891" s="37" t="str">
        <f t="shared" si="26"/>
        <v xml:space="preserve"> </v>
      </c>
      <c r="Q891" s="36" t="str">
        <f t="shared" si="27"/>
        <v xml:space="preserve"> </v>
      </c>
      <c r="R891" s="29"/>
    </row>
    <row r="892" spans="1:18" ht="16.5" customHeight="1">
      <c r="A892" s="30"/>
      <c r="B892" s="31"/>
      <c r="C892" s="31"/>
      <c r="D892" s="31"/>
      <c r="E892" s="33"/>
      <c r="F892" s="34"/>
      <c r="G892" s="35"/>
      <c r="H892" s="36" t="str">
        <f t="shared" si="21"/>
        <v/>
      </c>
      <c r="I892" s="34"/>
      <c r="J892" s="35"/>
      <c r="K892" s="36" t="str">
        <f t="shared" si="22"/>
        <v/>
      </c>
      <c r="L892" s="34"/>
      <c r="M892" s="37" t="str">
        <f t="shared" si="23"/>
        <v xml:space="preserve"> </v>
      </c>
      <c r="N892" s="36" t="str">
        <f t="shared" si="24"/>
        <v xml:space="preserve"> </v>
      </c>
      <c r="O892" s="38" t="str">
        <f t="shared" si="25"/>
        <v xml:space="preserve"> </v>
      </c>
      <c r="P892" s="37" t="str">
        <f t="shared" si="26"/>
        <v xml:space="preserve"> </v>
      </c>
      <c r="Q892" s="36" t="str">
        <f t="shared" si="27"/>
        <v xml:space="preserve"> </v>
      </c>
      <c r="R892" s="29"/>
    </row>
    <row r="893" spans="1:18" ht="16.5" customHeight="1">
      <c r="A893" s="30"/>
      <c r="B893" s="31"/>
      <c r="C893" s="31"/>
      <c r="D893" s="31"/>
      <c r="E893" s="33"/>
      <c r="F893" s="34"/>
      <c r="G893" s="35"/>
      <c r="H893" s="36" t="str">
        <f t="shared" si="21"/>
        <v/>
      </c>
      <c r="I893" s="34"/>
      <c r="J893" s="35"/>
      <c r="K893" s="36" t="str">
        <f t="shared" si="22"/>
        <v/>
      </c>
      <c r="L893" s="34"/>
      <c r="M893" s="37" t="str">
        <f t="shared" si="23"/>
        <v xml:space="preserve"> </v>
      </c>
      <c r="N893" s="36" t="str">
        <f t="shared" si="24"/>
        <v xml:space="preserve"> </v>
      </c>
      <c r="O893" s="38" t="str">
        <f t="shared" si="25"/>
        <v xml:space="preserve"> </v>
      </c>
      <c r="P893" s="37" t="str">
        <f t="shared" si="26"/>
        <v xml:space="preserve"> </v>
      </c>
      <c r="Q893" s="36" t="str">
        <f t="shared" si="27"/>
        <v xml:space="preserve"> </v>
      </c>
      <c r="R893" s="29"/>
    </row>
    <row r="894" spans="1:18" ht="16.5" customHeight="1">
      <c r="A894" s="30"/>
      <c r="B894" s="31"/>
      <c r="C894" s="31"/>
      <c r="D894" s="31"/>
      <c r="E894" s="33"/>
      <c r="F894" s="34"/>
      <c r="G894" s="35"/>
      <c r="H894" s="36" t="str">
        <f t="shared" si="21"/>
        <v/>
      </c>
      <c r="I894" s="34"/>
      <c r="J894" s="35"/>
      <c r="K894" s="36" t="str">
        <f t="shared" si="22"/>
        <v/>
      </c>
      <c r="L894" s="34"/>
      <c r="M894" s="37" t="str">
        <f t="shared" si="23"/>
        <v xml:space="preserve"> </v>
      </c>
      <c r="N894" s="36" t="str">
        <f t="shared" si="24"/>
        <v xml:space="preserve"> </v>
      </c>
      <c r="O894" s="38" t="str">
        <f t="shared" si="25"/>
        <v xml:space="preserve"> </v>
      </c>
      <c r="P894" s="37" t="str">
        <f t="shared" si="26"/>
        <v xml:space="preserve"> </v>
      </c>
      <c r="Q894" s="36" t="str">
        <f t="shared" si="27"/>
        <v xml:space="preserve"> </v>
      </c>
      <c r="R894" s="29"/>
    </row>
    <row r="895" spans="1:18" ht="16.5" customHeight="1">
      <c r="A895" s="30"/>
      <c r="B895" s="31"/>
      <c r="C895" s="31"/>
      <c r="D895" s="31"/>
      <c r="E895" s="33"/>
      <c r="F895" s="34"/>
      <c r="G895" s="35"/>
      <c r="H895" s="36" t="str">
        <f t="shared" si="21"/>
        <v/>
      </c>
      <c r="I895" s="34"/>
      <c r="J895" s="35"/>
      <c r="K895" s="36" t="str">
        <f t="shared" si="22"/>
        <v/>
      </c>
      <c r="L895" s="34"/>
      <c r="M895" s="37" t="str">
        <f t="shared" si="23"/>
        <v xml:space="preserve"> </v>
      </c>
      <c r="N895" s="36" t="str">
        <f t="shared" si="24"/>
        <v xml:space="preserve"> </v>
      </c>
      <c r="O895" s="38" t="str">
        <f t="shared" si="25"/>
        <v xml:space="preserve"> </v>
      </c>
      <c r="P895" s="37" t="str">
        <f t="shared" si="26"/>
        <v xml:space="preserve"> </v>
      </c>
      <c r="Q895" s="36" t="str">
        <f t="shared" si="27"/>
        <v xml:space="preserve"> </v>
      </c>
      <c r="R895" s="29"/>
    </row>
    <row r="896" spans="1:18" ht="16.5" customHeight="1">
      <c r="A896" s="30"/>
      <c r="B896" s="31"/>
      <c r="C896" s="31"/>
      <c r="D896" s="31"/>
      <c r="E896" s="33"/>
      <c r="F896" s="34"/>
      <c r="G896" s="35"/>
      <c r="H896" s="36" t="str">
        <f t="shared" si="21"/>
        <v/>
      </c>
      <c r="I896" s="34"/>
      <c r="J896" s="35"/>
      <c r="K896" s="36" t="str">
        <f t="shared" si="22"/>
        <v/>
      </c>
      <c r="L896" s="34"/>
      <c r="M896" s="37" t="str">
        <f t="shared" si="23"/>
        <v xml:space="preserve"> </v>
      </c>
      <c r="N896" s="36" t="str">
        <f t="shared" si="24"/>
        <v xml:space="preserve"> </v>
      </c>
      <c r="O896" s="38" t="str">
        <f t="shared" si="25"/>
        <v xml:space="preserve"> </v>
      </c>
      <c r="P896" s="37" t="str">
        <f t="shared" si="26"/>
        <v xml:space="preserve"> </v>
      </c>
      <c r="Q896" s="36" t="str">
        <f t="shared" si="27"/>
        <v xml:space="preserve"> </v>
      </c>
      <c r="R896" s="29"/>
    </row>
    <row r="897" spans="1:18" ht="16.5" customHeight="1">
      <c r="A897" s="30"/>
      <c r="B897" s="31"/>
      <c r="C897" s="31"/>
      <c r="D897" s="31"/>
      <c r="E897" s="33"/>
      <c r="F897" s="34"/>
      <c r="G897" s="35"/>
      <c r="H897" s="36" t="str">
        <f t="shared" si="21"/>
        <v/>
      </c>
      <c r="I897" s="34"/>
      <c r="J897" s="35"/>
      <c r="K897" s="36" t="str">
        <f t="shared" si="22"/>
        <v/>
      </c>
      <c r="L897" s="34"/>
      <c r="M897" s="37" t="str">
        <f t="shared" si="23"/>
        <v xml:space="preserve"> </v>
      </c>
      <c r="N897" s="36" t="str">
        <f t="shared" si="24"/>
        <v xml:space="preserve"> </v>
      </c>
      <c r="O897" s="38" t="str">
        <f t="shared" si="25"/>
        <v xml:space="preserve"> </v>
      </c>
      <c r="P897" s="37" t="str">
        <f t="shared" si="26"/>
        <v xml:space="preserve"> </v>
      </c>
      <c r="Q897" s="36" t="str">
        <f t="shared" si="27"/>
        <v xml:space="preserve"> </v>
      </c>
      <c r="R897" s="29"/>
    </row>
    <row r="898" spans="1:18" ht="16.5" customHeight="1">
      <c r="A898" s="30"/>
      <c r="B898" s="31"/>
      <c r="C898" s="31"/>
      <c r="D898" s="31"/>
      <c r="E898" s="33"/>
      <c r="F898" s="34"/>
      <c r="G898" s="35"/>
      <c r="H898" s="36" t="str">
        <f t="shared" si="21"/>
        <v/>
      </c>
      <c r="I898" s="34"/>
      <c r="J898" s="35"/>
      <c r="K898" s="36" t="str">
        <f t="shared" si="22"/>
        <v/>
      </c>
      <c r="L898" s="34"/>
      <c r="M898" s="37" t="str">
        <f t="shared" si="23"/>
        <v xml:space="preserve"> </v>
      </c>
      <c r="N898" s="36" t="str">
        <f t="shared" si="24"/>
        <v xml:space="preserve"> </v>
      </c>
      <c r="O898" s="38" t="str">
        <f t="shared" si="25"/>
        <v xml:space="preserve"> </v>
      </c>
      <c r="P898" s="37" t="str">
        <f t="shared" si="26"/>
        <v xml:space="preserve"> </v>
      </c>
      <c r="Q898" s="36" t="str">
        <f t="shared" si="27"/>
        <v xml:space="preserve"> </v>
      </c>
      <c r="R898" s="29"/>
    </row>
    <row r="899" spans="1:18" ht="16.5" customHeight="1">
      <c r="A899" s="30"/>
      <c r="B899" s="31"/>
      <c r="C899" s="31"/>
      <c r="D899" s="31"/>
      <c r="E899" s="33"/>
      <c r="F899" s="34"/>
      <c r="G899" s="35"/>
      <c r="H899" s="36" t="str">
        <f t="shared" si="21"/>
        <v/>
      </c>
      <c r="I899" s="34"/>
      <c r="J899" s="35"/>
      <c r="K899" s="36" t="str">
        <f t="shared" si="22"/>
        <v/>
      </c>
      <c r="L899" s="34"/>
      <c r="M899" s="37" t="str">
        <f t="shared" si="23"/>
        <v xml:space="preserve"> </v>
      </c>
      <c r="N899" s="36" t="str">
        <f t="shared" si="24"/>
        <v xml:space="preserve"> </v>
      </c>
      <c r="O899" s="38" t="str">
        <f t="shared" si="25"/>
        <v xml:space="preserve"> </v>
      </c>
      <c r="P899" s="37" t="str">
        <f t="shared" si="26"/>
        <v xml:space="preserve"> </v>
      </c>
      <c r="Q899" s="36" t="str">
        <f t="shared" si="27"/>
        <v xml:space="preserve"> </v>
      </c>
      <c r="R899" s="29"/>
    </row>
    <row r="900" spans="1:18" ht="16.5" customHeight="1">
      <c r="A900" s="30"/>
      <c r="B900" s="31"/>
      <c r="C900" s="31"/>
      <c r="D900" s="31"/>
      <c r="E900" s="33"/>
      <c r="F900" s="34"/>
      <c r="G900" s="35"/>
      <c r="H900" s="36" t="str">
        <f t="shared" si="21"/>
        <v/>
      </c>
      <c r="I900" s="34"/>
      <c r="J900" s="35"/>
      <c r="K900" s="36" t="str">
        <f t="shared" si="22"/>
        <v/>
      </c>
      <c r="L900" s="34"/>
      <c r="M900" s="37" t="str">
        <f t="shared" si="23"/>
        <v xml:space="preserve"> </v>
      </c>
      <c r="N900" s="36" t="str">
        <f t="shared" si="24"/>
        <v xml:space="preserve"> </v>
      </c>
      <c r="O900" s="38" t="str">
        <f t="shared" si="25"/>
        <v xml:space="preserve"> </v>
      </c>
      <c r="P900" s="37" t="str">
        <f t="shared" si="26"/>
        <v xml:space="preserve"> </v>
      </c>
      <c r="Q900" s="36" t="str">
        <f t="shared" si="27"/>
        <v xml:space="preserve"> </v>
      </c>
      <c r="R900" s="29"/>
    </row>
    <row r="901" spans="1:18" ht="16.5" customHeight="1">
      <c r="A901" s="30"/>
      <c r="B901" s="31"/>
      <c r="C901" s="31"/>
      <c r="D901" s="31"/>
      <c r="E901" s="33"/>
      <c r="F901" s="34"/>
      <c r="G901" s="35"/>
      <c r="H901" s="36" t="str">
        <f t="shared" si="21"/>
        <v/>
      </c>
      <c r="I901" s="34"/>
      <c r="J901" s="35"/>
      <c r="K901" s="36" t="str">
        <f t="shared" si="22"/>
        <v/>
      </c>
      <c r="L901" s="34"/>
      <c r="M901" s="37" t="str">
        <f t="shared" si="23"/>
        <v xml:space="preserve"> </v>
      </c>
      <c r="N901" s="36" t="str">
        <f t="shared" si="24"/>
        <v xml:space="preserve"> </v>
      </c>
      <c r="O901" s="38" t="str">
        <f t="shared" si="25"/>
        <v xml:space="preserve"> </v>
      </c>
      <c r="P901" s="37" t="str">
        <f t="shared" si="26"/>
        <v xml:space="preserve"> </v>
      </c>
      <c r="Q901" s="36" t="str">
        <f t="shared" si="27"/>
        <v xml:space="preserve"> </v>
      </c>
      <c r="R901" s="29"/>
    </row>
    <row r="902" spans="1:18" ht="16.5" customHeight="1">
      <c r="A902" s="30"/>
      <c r="B902" s="31"/>
      <c r="C902" s="31"/>
      <c r="D902" s="31"/>
      <c r="E902" s="33"/>
      <c r="F902" s="34"/>
      <c r="G902" s="35"/>
      <c r="H902" s="36" t="str">
        <f t="shared" si="21"/>
        <v/>
      </c>
      <c r="I902" s="34"/>
      <c r="J902" s="35"/>
      <c r="K902" s="36" t="str">
        <f t="shared" si="22"/>
        <v/>
      </c>
      <c r="L902" s="34"/>
      <c r="M902" s="37" t="str">
        <f t="shared" si="23"/>
        <v xml:space="preserve"> </v>
      </c>
      <c r="N902" s="36" t="str">
        <f t="shared" si="24"/>
        <v xml:space="preserve"> </v>
      </c>
      <c r="O902" s="38" t="str">
        <f t="shared" si="25"/>
        <v xml:space="preserve"> </v>
      </c>
      <c r="P902" s="37" t="str">
        <f t="shared" si="26"/>
        <v xml:space="preserve"> </v>
      </c>
      <c r="Q902" s="36" t="str">
        <f t="shared" si="27"/>
        <v xml:space="preserve"> </v>
      </c>
      <c r="R902" s="29"/>
    </row>
    <row r="903" spans="1:18" ht="16.5" customHeight="1">
      <c r="A903" s="30"/>
      <c r="B903" s="31"/>
      <c r="C903" s="31"/>
      <c r="D903" s="31"/>
      <c r="E903" s="33"/>
      <c r="F903" s="34"/>
      <c r="G903" s="35"/>
      <c r="H903" s="36" t="str">
        <f t="shared" si="21"/>
        <v/>
      </c>
      <c r="I903" s="34"/>
      <c r="J903" s="35"/>
      <c r="K903" s="36" t="str">
        <f t="shared" si="22"/>
        <v/>
      </c>
      <c r="L903" s="34"/>
      <c r="M903" s="37" t="str">
        <f t="shared" si="23"/>
        <v xml:space="preserve"> </v>
      </c>
      <c r="N903" s="36" t="str">
        <f t="shared" si="24"/>
        <v xml:space="preserve"> </v>
      </c>
      <c r="O903" s="38" t="str">
        <f t="shared" si="25"/>
        <v xml:space="preserve"> </v>
      </c>
      <c r="P903" s="37" t="str">
        <f t="shared" si="26"/>
        <v xml:space="preserve"> </v>
      </c>
      <c r="Q903" s="36" t="str">
        <f t="shared" si="27"/>
        <v xml:space="preserve"> </v>
      </c>
      <c r="R903" s="29"/>
    </row>
    <row r="904" spans="1:18" ht="16.5" customHeight="1">
      <c r="A904" s="30"/>
      <c r="B904" s="31"/>
      <c r="C904" s="31"/>
      <c r="D904" s="31"/>
      <c r="E904" s="33"/>
      <c r="F904" s="34"/>
      <c r="G904" s="35"/>
      <c r="H904" s="36" t="str">
        <f t="shared" si="21"/>
        <v/>
      </c>
      <c r="I904" s="34"/>
      <c r="J904" s="35"/>
      <c r="K904" s="36" t="str">
        <f t="shared" si="22"/>
        <v/>
      </c>
      <c r="L904" s="34"/>
      <c r="M904" s="37" t="str">
        <f t="shared" si="23"/>
        <v xml:space="preserve"> </v>
      </c>
      <c r="N904" s="36" t="str">
        <f t="shared" si="24"/>
        <v xml:space="preserve"> </v>
      </c>
      <c r="O904" s="38" t="str">
        <f t="shared" si="25"/>
        <v xml:space="preserve"> </v>
      </c>
      <c r="P904" s="37" t="str">
        <f t="shared" si="26"/>
        <v xml:space="preserve"> </v>
      </c>
      <c r="Q904" s="36" t="str">
        <f t="shared" si="27"/>
        <v xml:space="preserve"> </v>
      </c>
      <c r="R904" s="29"/>
    </row>
    <row r="905" spans="1:18" ht="16.5" customHeight="1">
      <c r="A905" s="30"/>
      <c r="B905" s="31"/>
      <c r="C905" s="31"/>
      <c r="D905" s="31"/>
      <c r="E905" s="33"/>
      <c r="F905" s="34"/>
      <c r="G905" s="35"/>
      <c r="H905" s="36" t="str">
        <f t="shared" si="21"/>
        <v/>
      </c>
      <c r="I905" s="34"/>
      <c r="J905" s="35"/>
      <c r="K905" s="36" t="str">
        <f t="shared" si="22"/>
        <v/>
      </c>
      <c r="L905" s="34"/>
      <c r="M905" s="37" t="str">
        <f t="shared" si="23"/>
        <v xml:space="preserve"> </v>
      </c>
      <c r="N905" s="36" t="str">
        <f t="shared" si="24"/>
        <v xml:space="preserve"> </v>
      </c>
      <c r="O905" s="38" t="str">
        <f t="shared" si="25"/>
        <v xml:space="preserve"> </v>
      </c>
      <c r="P905" s="37" t="str">
        <f t="shared" si="26"/>
        <v xml:space="preserve"> </v>
      </c>
      <c r="Q905" s="36" t="str">
        <f t="shared" si="27"/>
        <v xml:space="preserve"> </v>
      </c>
      <c r="R905" s="29"/>
    </row>
    <row r="906" spans="1:18" ht="16.5" customHeight="1">
      <c r="A906" s="30"/>
      <c r="B906" s="31"/>
      <c r="C906" s="31"/>
      <c r="D906" s="31"/>
      <c r="E906" s="33"/>
      <c r="F906" s="34"/>
      <c r="G906" s="35"/>
      <c r="H906" s="36" t="str">
        <f t="shared" si="21"/>
        <v/>
      </c>
      <c r="I906" s="34"/>
      <c r="J906" s="35"/>
      <c r="K906" s="36" t="str">
        <f t="shared" si="22"/>
        <v/>
      </c>
      <c r="L906" s="34"/>
      <c r="M906" s="37" t="str">
        <f t="shared" si="23"/>
        <v xml:space="preserve"> </v>
      </c>
      <c r="N906" s="36" t="str">
        <f t="shared" si="24"/>
        <v xml:space="preserve"> </v>
      </c>
      <c r="O906" s="38" t="str">
        <f t="shared" si="25"/>
        <v xml:space="preserve"> </v>
      </c>
      <c r="P906" s="37" t="str">
        <f t="shared" si="26"/>
        <v xml:space="preserve"> </v>
      </c>
      <c r="Q906" s="36" t="str">
        <f t="shared" si="27"/>
        <v xml:space="preserve"> </v>
      </c>
      <c r="R906" s="29"/>
    </row>
    <row r="907" spans="1:18" ht="16.5" customHeight="1">
      <c r="A907" s="30"/>
      <c r="B907" s="31"/>
      <c r="C907" s="31"/>
      <c r="D907" s="31"/>
      <c r="E907" s="33"/>
      <c r="F907" s="34"/>
      <c r="G907" s="35"/>
      <c r="H907" s="36" t="str">
        <f t="shared" si="21"/>
        <v/>
      </c>
      <c r="I907" s="34"/>
      <c r="J907" s="35"/>
      <c r="K907" s="36" t="str">
        <f t="shared" si="22"/>
        <v/>
      </c>
      <c r="L907" s="34"/>
      <c r="M907" s="37" t="str">
        <f t="shared" si="23"/>
        <v xml:space="preserve"> </v>
      </c>
      <c r="N907" s="36" t="str">
        <f t="shared" si="24"/>
        <v xml:space="preserve"> </v>
      </c>
      <c r="O907" s="38" t="str">
        <f t="shared" si="25"/>
        <v xml:space="preserve"> </v>
      </c>
      <c r="P907" s="37" t="str">
        <f t="shared" si="26"/>
        <v xml:space="preserve"> </v>
      </c>
      <c r="Q907" s="36" t="str">
        <f t="shared" si="27"/>
        <v xml:space="preserve"> </v>
      </c>
      <c r="R907" s="29"/>
    </row>
    <row r="908" spans="1:18" ht="16.5" customHeight="1">
      <c r="A908" s="30"/>
      <c r="B908" s="31"/>
      <c r="C908" s="31"/>
      <c r="D908" s="31"/>
      <c r="E908" s="33"/>
      <c r="F908" s="34"/>
      <c r="G908" s="35"/>
      <c r="H908" s="36" t="str">
        <f t="shared" si="21"/>
        <v/>
      </c>
      <c r="I908" s="34"/>
      <c r="J908" s="35"/>
      <c r="K908" s="36" t="str">
        <f t="shared" si="22"/>
        <v/>
      </c>
      <c r="L908" s="34"/>
      <c r="M908" s="37" t="str">
        <f t="shared" si="23"/>
        <v xml:space="preserve"> </v>
      </c>
      <c r="N908" s="36" t="str">
        <f t="shared" si="24"/>
        <v xml:space="preserve"> </v>
      </c>
      <c r="O908" s="38" t="str">
        <f t="shared" si="25"/>
        <v xml:space="preserve"> </v>
      </c>
      <c r="P908" s="37" t="str">
        <f t="shared" si="26"/>
        <v xml:space="preserve"> </v>
      </c>
      <c r="Q908" s="36" t="str">
        <f t="shared" si="27"/>
        <v xml:space="preserve"> </v>
      </c>
      <c r="R908" s="29"/>
    </row>
    <row r="909" spans="1:18" ht="16.5" customHeight="1">
      <c r="A909" s="30"/>
      <c r="B909" s="31"/>
      <c r="C909" s="31"/>
      <c r="D909" s="31"/>
      <c r="E909" s="33"/>
      <c r="F909" s="34"/>
      <c r="G909" s="35"/>
      <c r="H909" s="36" t="str">
        <f t="shared" si="21"/>
        <v/>
      </c>
      <c r="I909" s="34"/>
      <c r="J909" s="35"/>
      <c r="K909" s="36" t="str">
        <f t="shared" si="22"/>
        <v/>
      </c>
      <c r="L909" s="34"/>
      <c r="M909" s="37" t="str">
        <f t="shared" si="23"/>
        <v xml:space="preserve"> </v>
      </c>
      <c r="N909" s="36" t="str">
        <f t="shared" si="24"/>
        <v xml:space="preserve"> </v>
      </c>
      <c r="O909" s="38" t="str">
        <f t="shared" si="25"/>
        <v xml:space="preserve"> </v>
      </c>
      <c r="P909" s="37" t="str">
        <f t="shared" si="26"/>
        <v xml:space="preserve"> </v>
      </c>
      <c r="Q909" s="36" t="str">
        <f t="shared" si="27"/>
        <v xml:space="preserve"> </v>
      </c>
      <c r="R909" s="29"/>
    </row>
    <row r="910" spans="1:18" ht="16.5" customHeight="1">
      <c r="A910" s="30"/>
      <c r="B910" s="31"/>
      <c r="C910" s="31"/>
      <c r="D910" s="31"/>
      <c r="E910" s="33"/>
      <c r="F910" s="34"/>
      <c r="G910" s="35"/>
      <c r="H910" s="36" t="str">
        <f t="shared" si="21"/>
        <v/>
      </c>
      <c r="I910" s="34"/>
      <c r="J910" s="35"/>
      <c r="K910" s="36" t="str">
        <f t="shared" si="22"/>
        <v/>
      </c>
      <c r="L910" s="34"/>
      <c r="M910" s="37" t="str">
        <f t="shared" si="23"/>
        <v xml:space="preserve"> </v>
      </c>
      <c r="N910" s="36" t="str">
        <f t="shared" si="24"/>
        <v xml:space="preserve"> </v>
      </c>
      <c r="O910" s="38" t="str">
        <f t="shared" si="25"/>
        <v xml:space="preserve"> </v>
      </c>
      <c r="P910" s="37" t="str">
        <f t="shared" si="26"/>
        <v xml:space="preserve"> </v>
      </c>
      <c r="Q910" s="36" t="str">
        <f t="shared" si="27"/>
        <v xml:space="preserve"> </v>
      </c>
      <c r="R910" s="29"/>
    </row>
    <row r="911" spans="1:18" ht="16.5" customHeight="1">
      <c r="A911" s="30"/>
      <c r="B911" s="31"/>
      <c r="C911" s="31"/>
      <c r="D911" s="31"/>
      <c r="E911" s="33"/>
      <c r="F911" s="34"/>
      <c r="G911" s="35"/>
      <c r="H911" s="36" t="str">
        <f t="shared" si="21"/>
        <v/>
      </c>
      <c r="I911" s="34"/>
      <c r="J911" s="35"/>
      <c r="K911" s="36" t="str">
        <f t="shared" si="22"/>
        <v/>
      </c>
      <c r="L911" s="34"/>
      <c r="M911" s="37" t="str">
        <f t="shared" si="23"/>
        <v xml:space="preserve"> </v>
      </c>
      <c r="N911" s="36" t="str">
        <f t="shared" si="24"/>
        <v xml:space="preserve"> </v>
      </c>
      <c r="O911" s="38" t="str">
        <f t="shared" si="25"/>
        <v xml:space="preserve"> </v>
      </c>
      <c r="P911" s="37" t="str">
        <f t="shared" si="26"/>
        <v xml:space="preserve"> </v>
      </c>
      <c r="Q911" s="36" t="str">
        <f t="shared" si="27"/>
        <v xml:space="preserve"> </v>
      </c>
      <c r="R911" s="29"/>
    </row>
    <row r="912" spans="1:18" ht="16.5" customHeight="1">
      <c r="A912" s="30"/>
      <c r="B912" s="31"/>
      <c r="C912" s="31"/>
      <c r="D912" s="31"/>
      <c r="E912" s="33"/>
      <c r="F912" s="34"/>
      <c r="G912" s="35"/>
      <c r="H912" s="36" t="str">
        <f t="shared" si="21"/>
        <v/>
      </c>
      <c r="I912" s="34"/>
      <c r="J912" s="35"/>
      <c r="K912" s="36" t="str">
        <f t="shared" si="22"/>
        <v/>
      </c>
      <c r="L912" s="34"/>
      <c r="M912" s="37" t="str">
        <f t="shared" si="23"/>
        <v xml:space="preserve"> </v>
      </c>
      <c r="N912" s="36" t="str">
        <f t="shared" si="24"/>
        <v xml:space="preserve"> </v>
      </c>
      <c r="O912" s="38" t="str">
        <f t="shared" si="25"/>
        <v xml:space="preserve"> </v>
      </c>
      <c r="P912" s="37" t="str">
        <f t="shared" si="26"/>
        <v xml:space="preserve"> </v>
      </c>
      <c r="Q912" s="36" t="str">
        <f t="shared" si="27"/>
        <v xml:space="preserve"> </v>
      </c>
      <c r="R912" s="29"/>
    </row>
    <row r="913" spans="1:18" ht="16.5" customHeight="1">
      <c r="A913" s="30"/>
      <c r="B913" s="31"/>
      <c r="C913" s="31"/>
      <c r="D913" s="31"/>
      <c r="E913" s="33"/>
      <c r="F913" s="34"/>
      <c r="G913" s="35"/>
      <c r="H913" s="36" t="str">
        <f t="shared" si="21"/>
        <v/>
      </c>
      <c r="I913" s="34"/>
      <c r="J913" s="35"/>
      <c r="K913" s="36" t="str">
        <f t="shared" si="22"/>
        <v/>
      </c>
      <c r="L913" s="34"/>
      <c r="M913" s="37" t="str">
        <f t="shared" si="23"/>
        <v xml:space="preserve"> </v>
      </c>
      <c r="N913" s="36" t="str">
        <f t="shared" si="24"/>
        <v xml:space="preserve"> </v>
      </c>
      <c r="O913" s="38" t="str">
        <f t="shared" si="25"/>
        <v xml:space="preserve"> </v>
      </c>
      <c r="P913" s="37" t="str">
        <f t="shared" si="26"/>
        <v xml:space="preserve"> </v>
      </c>
      <c r="Q913" s="36" t="str">
        <f t="shared" si="27"/>
        <v xml:space="preserve"> </v>
      </c>
      <c r="R913" s="29"/>
    </row>
    <row r="914" spans="1:18" ht="16.5" customHeight="1">
      <c r="A914" s="30"/>
      <c r="B914" s="31"/>
      <c r="C914" s="31"/>
      <c r="D914" s="31"/>
      <c r="E914" s="33"/>
      <c r="F914" s="34"/>
      <c r="G914" s="35"/>
      <c r="H914" s="36" t="str">
        <f t="shared" si="21"/>
        <v/>
      </c>
      <c r="I914" s="34"/>
      <c r="J914" s="35"/>
      <c r="K914" s="36" t="str">
        <f t="shared" si="22"/>
        <v/>
      </c>
      <c r="L914" s="34"/>
      <c r="M914" s="37" t="str">
        <f t="shared" si="23"/>
        <v xml:space="preserve"> </v>
      </c>
      <c r="N914" s="36" t="str">
        <f t="shared" si="24"/>
        <v xml:space="preserve"> </v>
      </c>
      <c r="O914" s="38" t="str">
        <f t="shared" si="25"/>
        <v xml:space="preserve"> </v>
      </c>
      <c r="P914" s="37" t="str">
        <f t="shared" si="26"/>
        <v xml:space="preserve"> </v>
      </c>
      <c r="Q914" s="36" t="str">
        <f t="shared" si="27"/>
        <v xml:space="preserve"> </v>
      </c>
      <c r="R914" s="29"/>
    </row>
    <row r="915" spans="1:18" ht="16.5" customHeight="1">
      <c r="A915" s="30"/>
      <c r="B915" s="31"/>
      <c r="C915" s="31"/>
      <c r="D915" s="31"/>
      <c r="E915" s="33"/>
      <c r="F915" s="34"/>
      <c r="G915" s="35"/>
      <c r="H915" s="36" t="str">
        <f t="shared" si="21"/>
        <v/>
      </c>
      <c r="I915" s="34"/>
      <c r="J915" s="35"/>
      <c r="K915" s="36" t="str">
        <f t="shared" si="22"/>
        <v/>
      </c>
      <c r="L915" s="34"/>
      <c r="M915" s="37" t="str">
        <f t="shared" si="23"/>
        <v xml:space="preserve"> </v>
      </c>
      <c r="N915" s="36" t="str">
        <f t="shared" si="24"/>
        <v xml:space="preserve"> </v>
      </c>
      <c r="O915" s="38" t="str">
        <f t="shared" si="25"/>
        <v xml:space="preserve"> </v>
      </c>
      <c r="P915" s="37" t="str">
        <f t="shared" si="26"/>
        <v xml:space="preserve"> </v>
      </c>
      <c r="Q915" s="36" t="str">
        <f t="shared" si="27"/>
        <v xml:space="preserve"> </v>
      </c>
      <c r="R915" s="29"/>
    </row>
    <row r="916" spans="1:18" ht="16.5" customHeight="1">
      <c r="A916" s="30"/>
      <c r="B916" s="31"/>
      <c r="C916" s="31"/>
      <c r="D916" s="31"/>
      <c r="E916" s="33"/>
      <c r="F916" s="34"/>
      <c r="G916" s="35"/>
      <c r="H916" s="36" t="str">
        <f t="shared" si="21"/>
        <v/>
      </c>
      <c r="I916" s="34"/>
      <c r="J916" s="35"/>
      <c r="K916" s="36" t="str">
        <f t="shared" si="22"/>
        <v/>
      </c>
      <c r="L916" s="34"/>
      <c r="M916" s="37" t="str">
        <f t="shared" si="23"/>
        <v xml:space="preserve"> </v>
      </c>
      <c r="N916" s="36" t="str">
        <f t="shared" si="24"/>
        <v xml:space="preserve"> </v>
      </c>
      <c r="O916" s="38" t="str">
        <f t="shared" si="25"/>
        <v xml:space="preserve"> </v>
      </c>
      <c r="P916" s="37" t="str">
        <f t="shared" si="26"/>
        <v xml:space="preserve"> </v>
      </c>
      <c r="Q916" s="36" t="str">
        <f t="shared" si="27"/>
        <v xml:space="preserve"> </v>
      </c>
      <c r="R916" s="29"/>
    </row>
    <row r="917" spans="1:18" ht="16.5" customHeight="1">
      <c r="A917" s="30"/>
      <c r="B917" s="31"/>
      <c r="C917" s="31"/>
      <c r="D917" s="31"/>
      <c r="E917" s="33"/>
      <c r="F917" s="34"/>
      <c r="G917" s="35"/>
      <c r="H917" s="36" t="str">
        <f t="shared" si="21"/>
        <v/>
      </c>
      <c r="I917" s="34"/>
      <c r="J917" s="35"/>
      <c r="K917" s="36" t="str">
        <f t="shared" si="22"/>
        <v/>
      </c>
      <c r="L917" s="34"/>
      <c r="M917" s="37" t="str">
        <f t="shared" si="23"/>
        <v xml:space="preserve"> </v>
      </c>
      <c r="N917" s="36" t="str">
        <f t="shared" si="24"/>
        <v xml:space="preserve"> </v>
      </c>
      <c r="O917" s="38" t="str">
        <f t="shared" si="25"/>
        <v xml:space="preserve"> </v>
      </c>
      <c r="P917" s="37" t="str">
        <f t="shared" si="26"/>
        <v xml:space="preserve"> </v>
      </c>
      <c r="Q917" s="36" t="str">
        <f t="shared" si="27"/>
        <v xml:space="preserve"> </v>
      </c>
      <c r="R917" s="29"/>
    </row>
    <row r="918" spans="1:18" ht="16.5" customHeight="1">
      <c r="A918" s="30"/>
      <c r="B918" s="31"/>
      <c r="C918" s="31"/>
      <c r="D918" s="31"/>
      <c r="E918" s="33"/>
      <c r="F918" s="34"/>
      <c r="G918" s="35"/>
      <c r="H918" s="36" t="str">
        <f t="shared" si="21"/>
        <v/>
      </c>
      <c r="I918" s="34"/>
      <c r="J918" s="35"/>
      <c r="K918" s="36" t="str">
        <f t="shared" si="22"/>
        <v/>
      </c>
      <c r="L918" s="34"/>
      <c r="M918" s="37" t="str">
        <f t="shared" si="23"/>
        <v xml:space="preserve"> </v>
      </c>
      <c r="N918" s="36" t="str">
        <f t="shared" si="24"/>
        <v xml:space="preserve"> </v>
      </c>
      <c r="O918" s="38" t="str">
        <f t="shared" si="25"/>
        <v xml:space="preserve"> </v>
      </c>
      <c r="P918" s="37" t="str">
        <f t="shared" si="26"/>
        <v xml:space="preserve"> </v>
      </c>
      <c r="Q918" s="36" t="str">
        <f t="shared" si="27"/>
        <v xml:space="preserve"> </v>
      </c>
      <c r="R918" s="29"/>
    </row>
    <row r="919" spans="1:18" ht="16.5" customHeight="1">
      <c r="A919" s="30"/>
      <c r="B919" s="31"/>
      <c r="C919" s="31"/>
      <c r="D919" s="31"/>
      <c r="E919" s="33"/>
      <c r="F919" s="34"/>
      <c r="G919" s="35"/>
      <c r="H919" s="36" t="str">
        <f t="shared" si="21"/>
        <v/>
      </c>
      <c r="I919" s="34"/>
      <c r="J919" s="35"/>
      <c r="K919" s="36" t="str">
        <f t="shared" si="22"/>
        <v/>
      </c>
      <c r="L919" s="34"/>
      <c r="M919" s="37" t="str">
        <f t="shared" si="23"/>
        <v xml:space="preserve"> </v>
      </c>
      <c r="N919" s="36" t="str">
        <f t="shared" si="24"/>
        <v xml:space="preserve"> </v>
      </c>
      <c r="O919" s="38" t="str">
        <f t="shared" si="25"/>
        <v xml:space="preserve"> </v>
      </c>
      <c r="P919" s="37" t="str">
        <f t="shared" si="26"/>
        <v xml:space="preserve"> </v>
      </c>
      <c r="Q919" s="36" t="str">
        <f t="shared" si="27"/>
        <v xml:space="preserve"> </v>
      </c>
      <c r="R919" s="29"/>
    </row>
    <row r="920" spans="1:18" ht="16.5" customHeight="1">
      <c r="A920" s="30"/>
      <c r="B920" s="31"/>
      <c r="C920" s="31"/>
      <c r="D920" s="31"/>
      <c r="E920" s="33"/>
      <c r="F920" s="34"/>
      <c r="G920" s="35"/>
      <c r="H920" s="36" t="str">
        <f t="shared" si="21"/>
        <v/>
      </c>
      <c r="I920" s="34"/>
      <c r="J920" s="35"/>
      <c r="K920" s="36" t="str">
        <f t="shared" si="22"/>
        <v/>
      </c>
      <c r="L920" s="34"/>
      <c r="M920" s="37" t="str">
        <f t="shared" si="23"/>
        <v xml:space="preserve"> </v>
      </c>
      <c r="N920" s="36" t="str">
        <f t="shared" si="24"/>
        <v xml:space="preserve"> </v>
      </c>
      <c r="O920" s="38" t="str">
        <f t="shared" si="25"/>
        <v xml:space="preserve"> </v>
      </c>
      <c r="P920" s="37" t="str">
        <f t="shared" si="26"/>
        <v xml:space="preserve"> </v>
      </c>
      <c r="Q920" s="36" t="str">
        <f t="shared" si="27"/>
        <v xml:space="preserve"> </v>
      </c>
      <c r="R920" s="29"/>
    </row>
    <row r="921" spans="1:18" ht="16.5" customHeight="1">
      <c r="A921" s="30"/>
      <c r="B921" s="31"/>
      <c r="C921" s="31"/>
      <c r="D921" s="31"/>
      <c r="E921" s="33"/>
      <c r="F921" s="34"/>
      <c r="G921" s="35"/>
      <c r="H921" s="36" t="str">
        <f t="shared" si="21"/>
        <v/>
      </c>
      <c r="I921" s="34"/>
      <c r="J921" s="35"/>
      <c r="K921" s="36" t="str">
        <f t="shared" si="22"/>
        <v/>
      </c>
      <c r="L921" s="34"/>
      <c r="M921" s="37" t="str">
        <f t="shared" si="23"/>
        <v xml:space="preserve"> </v>
      </c>
      <c r="N921" s="36" t="str">
        <f t="shared" si="24"/>
        <v xml:space="preserve"> </v>
      </c>
      <c r="O921" s="38" t="str">
        <f t="shared" si="25"/>
        <v xml:space="preserve"> </v>
      </c>
      <c r="P921" s="37" t="str">
        <f t="shared" si="26"/>
        <v xml:space="preserve"> </v>
      </c>
      <c r="Q921" s="36" t="str">
        <f t="shared" si="27"/>
        <v xml:space="preserve"> </v>
      </c>
      <c r="R921" s="29"/>
    </row>
    <row r="922" spans="1:18" ht="16.5" customHeight="1">
      <c r="A922" s="30"/>
      <c r="B922" s="31"/>
      <c r="C922" s="31"/>
      <c r="D922" s="31"/>
      <c r="E922" s="33"/>
      <c r="F922" s="34"/>
      <c r="G922" s="35"/>
      <c r="H922" s="36" t="str">
        <f t="shared" si="21"/>
        <v/>
      </c>
      <c r="I922" s="34"/>
      <c r="J922" s="35"/>
      <c r="K922" s="36" t="str">
        <f t="shared" si="22"/>
        <v/>
      </c>
      <c r="L922" s="34"/>
      <c r="M922" s="37" t="str">
        <f t="shared" si="23"/>
        <v xml:space="preserve"> </v>
      </c>
      <c r="N922" s="36" t="str">
        <f t="shared" si="24"/>
        <v xml:space="preserve"> </v>
      </c>
      <c r="O922" s="38" t="str">
        <f t="shared" si="25"/>
        <v xml:space="preserve"> </v>
      </c>
      <c r="P922" s="37" t="str">
        <f t="shared" si="26"/>
        <v xml:space="preserve"> </v>
      </c>
      <c r="Q922" s="36" t="str">
        <f t="shared" si="27"/>
        <v xml:space="preserve"> </v>
      </c>
      <c r="R922" s="29"/>
    </row>
    <row r="923" spans="1:18" ht="16.5" customHeight="1">
      <c r="A923" s="30"/>
      <c r="B923" s="31"/>
      <c r="C923" s="31"/>
      <c r="D923" s="31"/>
      <c r="E923" s="33"/>
      <c r="F923" s="34"/>
      <c r="G923" s="35"/>
      <c r="H923" s="36" t="str">
        <f t="shared" si="21"/>
        <v/>
      </c>
      <c r="I923" s="34"/>
      <c r="J923" s="35"/>
      <c r="K923" s="36" t="str">
        <f t="shared" si="22"/>
        <v/>
      </c>
      <c r="L923" s="34"/>
      <c r="M923" s="37" t="str">
        <f t="shared" si="23"/>
        <v xml:space="preserve"> </v>
      </c>
      <c r="N923" s="36" t="str">
        <f t="shared" si="24"/>
        <v xml:space="preserve"> </v>
      </c>
      <c r="O923" s="38" t="str">
        <f t="shared" si="25"/>
        <v xml:space="preserve"> </v>
      </c>
      <c r="P923" s="37" t="str">
        <f t="shared" si="26"/>
        <v xml:space="preserve"> </v>
      </c>
      <c r="Q923" s="36" t="str">
        <f t="shared" si="27"/>
        <v xml:space="preserve"> </v>
      </c>
      <c r="R923" s="29"/>
    </row>
    <row r="924" spans="1:18" ht="16.5" customHeight="1">
      <c r="A924" s="30"/>
      <c r="B924" s="31"/>
      <c r="C924" s="31"/>
      <c r="D924" s="31"/>
      <c r="E924" s="33"/>
      <c r="F924" s="34"/>
      <c r="G924" s="35"/>
      <c r="H924" s="36" t="str">
        <f t="shared" si="21"/>
        <v/>
      </c>
      <c r="I924" s="34"/>
      <c r="J924" s="35"/>
      <c r="K924" s="36" t="str">
        <f t="shared" si="22"/>
        <v/>
      </c>
      <c r="L924" s="34"/>
      <c r="M924" s="37" t="str">
        <f t="shared" si="23"/>
        <v xml:space="preserve"> </v>
      </c>
      <c r="N924" s="36" t="str">
        <f t="shared" si="24"/>
        <v xml:space="preserve"> </v>
      </c>
      <c r="O924" s="38" t="str">
        <f t="shared" si="25"/>
        <v xml:space="preserve"> </v>
      </c>
      <c r="P924" s="37" t="str">
        <f t="shared" si="26"/>
        <v xml:space="preserve"> </v>
      </c>
      <c r="Q924" s="36" t="str">
        <f t="shared" si="27"/>
        <v xml:space="preserve"> </v>
      </c>
      <c r="R924" s="29"/>
    </row>
    <row r="925" spans="1:18" ht="16.5" customHeight="1">
      <c r="A925" s="30"/>
      <c r="B925" s="31"/>
      <c r="C925" s="31"/>
      <c r="D925" s="31"/>
      <c r="E925" s="33"/>
      <c r="F925" s="34"/>
      <c r="G925" s="35"/>
      <c r="H925" s="36" t="str">
        <f t="shared" si="21"/>
        <v/>
      </c>
      <c r="I925" s="34"/>
      <c r="J925" s="35"/>
      <c r="K925" s="36" t="str">
        <f t="shared" si="22"/>
        <v/>
      </c>
      <c r="L925" s="34"/>
      <c r="M925" s="37" t="str">
        <f t="shared" si="23"/>
        <v xml:space="preserve"> </v>
      </c>
      <c r="N925" s="36" t="str">
        <f t="shared" si="24"/>
        <v xml:space="preserve"> </v>
      </c>
      <c r="O925" s="38" t="str">
        <f t="shared" si="25"/>
        <v xml:space="preserve"> </v>
      </c>
      <c r="P925" s="37" t="str">
        <f t="shared" si="26"/>
        <v xml:space="preserve"> </v>
      </c>
      <c r="Q925" s="36" t="str">
        <f t="shared" si="27"/>
        <v xml:space="preserve"> </v>
      </c>
      <c r="R925" s="29"/>
    </row>
    <row r="926" spans="1:18" ht="16.5" customHeight="1">
      <c r="A926" s="30"/>
      <c r="B926" s="31"/>
      <c r="C926" s="31"/>
      <c r="D926" s="31"/>
      <c r="E926" s="33"/>
      <c r="F926" s="34"/>
      <c r="G926" s="35"/>
      <c r="H926" s="36" t="str">
        <f t="shared" si="21"/>
        <v/>
      </c>
      <c r="I926" s="34"/>
      <c r="J926" s="35"/>
      <c r="K926" s="36" t="str">
        <f t="shared" si="22"/>
        <v/>
      </c>
      <c r="L926" s="34"/>
      <c r="M926" s="37" t="str">
        <f t="shared" si="23"/>
        <v xml:space="preserve"> </v>
      </c>
      <c r="N926" s="36" t="str">
        <f t="shared" si="24"/>
        <v xml:space="preserve"> </v>
      </c>
      <c r="O926" s="38" t="str">
        <f t="shared" si="25"/>
        <v xml:space="preserve"> </v>
      </c>
      <c r="P926" s="37" t="str">
        <f t="shared" si="26"/>
        <v xml:space="preserve"> </v>
      </c>
      <c r="Q926" s="36" t="str">
        <f t="shared" si="27"/>
        <v xml:space="preserve"> </v>
      </c>
      <c r="R926" s="29"/>
    </row>
    <row r="927" spans="1:18" ht="16.5" customHeight="1">
      <c r="A927" s="30"/>
      <c r="B927" s="31"/>
      <c r="C927" s="31"/>
      <c r="D927" s="31"/>
      <c r="E927" s="33"/>
      <c r="F927" s="34"/>
      <c r="G927" s="35"/>
      <c r="H927" s="36" t="str">
        <f t="shared" si="21"/>
        <v/>
      </c>
      <c r="I927" s="34"/>
      <c r="J927" s="35"/>
      <c r="K927" s="36" t="str">
        <f t="shared" si="22"/>
        <v/>
      </c>
      <c r="L927" s="34"/>
      <c r="M927" s="37" t="str">
        <f t="shared" si="23"/>
        <v xml:space="preserve"> </v>
      </c>
      <c r="N927" s="36" t="str">
        <f t="shared" si="24"/>
        <v xml:space="preserve"> </v>
      </c>
      <c r="O927" s="38" t="str">
        <f t="shared" si="25"/>
        <v xml:space="preserve"> </v>
      </c>
      <c r="P927" s="37" t="str">
        <f t="shared" si="26"/>
        <v xml:space="preserve"> </v>
      </c>
      <c r="Q927" s="36" t="str">
        <f t="shared" si="27"/>
        <v xml:space="preserve"> </v>
      </c>
      <c r="R927" s="29"/>
    </row>
    <row r="928" spans="1:18" ht="16.5" customHeight="1">
      <c r="A928" s="30"/>
      <c r="B928" s="31"/>
      <c r="C928" s="31"/>
      <c r="D928" s="31"/>
      <c r="E928" s="33"/>
      <c r="F928" s="34"/>
      <c r="G928" s="35"/>
      <c r="H928" s="36" t="str">
        <f t="shared" si="21"/>
        <v/>
      </c>
      <c r="I928" s="34"/>
      <c r="J928" s="35"/>
      <c r="K928" s="36" t="str">
        <f t="shared" si="22"/>
        <v/>
      </c>
      <c r="L928" s="34"/>
      <c r="M928" s="37" t="str">
        <f t="shared" si="23"/>
        <v xml:space="preserve"> </v>
      </c>
      <c r="N928" s="36" t="str">
        <f t="shared" si="24"/>
        <v xml:space="preserve"> </v>
      </c>
      <c r="O928" s="38" t="str">
        <f t="shared" si="25"/>
        <v xml:space="preserve"> </v>
      </c>
      <c r="P928" s="37" t="str">
        <f t="shared" si="26"/>
        <v xml:space="preserve"> </v>
      </c>
      <c r="Q928" s="36" t="str">
        <f t="shared" si="27"/>
        <v xml:space="preserve"> </v>
      </c>
      <c r="R928" s="29"/>
    </row>
    <row r="929" spans="1:18" ht="16.5" customHeight="1">
      <c r="A929" s="30"/>
      <c r="B929" s="31"/>
      <c r="C929" s="31"/>
      <c r="D929" s="31"/>
      <c r="E929" s="33"/>
      <c r="F929" s="34"/>
      <c r="G929" s="35"/>
      <c r="H929" s="36" t="str">
        <f t="shared" si="21"/>
        <v/>
      </c>
      <c r="I929" s="34"/>
      <c r="J929" s="35"/>
      <c r="K929" s="36" t="str">
        <f t="shared" si="22"/>
        <v/>
      </c>
      <c r="L929" s="34"/>
      <c r="M929" s="37" t="str">
        <f t="shared" si="23"/>
        <v xml:space="preserve"> </v>
      </c>
      <c r="N929" s="36" t="str">
        <f t="shared" si="24"/>
        <v xml:space="preserve"> </v>
      </c>
      <c r="O929" s="38" t="str">
        <f t="shared" si="25"/>
        <v xml:space="preserve"> </v>
      </c>
      <c r="P929" s="37" t="str">
        <f t="shared" si="26"/>
        <v xml:space="preserve"> </v>
      </c>
      <c r="Q929" s="36" t="str">
        <f t="shared" si="27"/>
        <v xml:space="preserve"> </v>
      </c>
      <c r="R929" s="29"/>
    </row>
    <row r="930" spans="1:18" ht="16.5" customHeight="1">
      <c r="A930" s="30"/>
      <c r="B930" s="31"/>
      <c r="C930" s="31"/>
      <c r="D930" s="31"/>
      <c r="E930" s="33"/>
      <c r="F930" s="34"/>
      <c r="G930" s="35"/>
      <c r="H930" s="36" t="str">
        <f t="shared" si="21"/>
        <v/>
      </c>
      <c r="I930" s="34"/>
      <c r="J930" s="35"/>
      <c r="K930" s="36" t="str">
        <f t="shared" si="22"/>
        <v/>
      </c>
      <c r="L930" s="34"/>
      <c r="M930" s="37" t="str">
        <f t="shared" si="23"/>
        <v xml:space="preserve"> </v>
      </c>
      <c r="N930" s="36" t="str">
        <f t="shared" si="24"/>
        <v xml:space="preserve"> </v>
      </c>
      <c r="O930" s="38" t="str">
        <f t="shared" si="25"/>
        <v xml:space="preserve"> </v>
      </c>
      <c r="P930" s="37" t="str">
        <f t="shared" si="26"/>
        <v xml:space="preserve"> </v>
      </c>
      <c r="Q930" s="36" t="str">
        <f t="shared" si="27"/>
        <v xml:space="preserve"> </v>
      </c>
      <c r="R930" s="29"/>
    </row>
    <row r="931" spans="1:18" ht="16.5" customHeight="1">
      <c r="A931" s="30"/>
      <c r="B931" s="31"/>
      <c r="C931" s="31"/>
      <c r="D931" s="31"/>
      <c r="E931" s="33"/>
      <c r="F931" s="34"/>
      <c r="G931" s="35"/>
      <c r="H931" s="36" t="str">
        <f t="shared" si="21"/>
        <v/>
      </c>
      <c r="I931" s="34"/>
      <c r="J931" s="35"/>
      <c r="K931" s="36" t="str">
        <f t="shared" si="22"/>
        <v/>
      </c>
      <c r="L931" s="34"/>
      <c r="M931" s="37" t="str">
        <f t="shared" si="23"/>
        <v xml:space="preserve"> </v>
      </c>
      <c r="N931" s="36" t="str">
        <f t="shared" si="24"/>
        <v xml:space="preserve"> </v>
      </c>
      <c r="O931" s="38" t="str">
        <f t="shared" si="25"/>
        <v xml:space="preserve"> </v>
      </c>
      <c r="P931" s="37" t="str">
        <f t="shared" si="26"/>
        <v xml:space="preserve"> </v>
      </c>
      <c r="Q931" s="36" t="str">
        <f t="shared" si="27"/>
        <v xml:space="preserve"> </v>
      </c>
      <c r="R931" s="29"/>
    </row>
    <row r="932" spans="1:18" ht="16.5" customHeight="1">
      <c r="A932" s="30"/>
      <c r="B932" s="31"/>
      <c r="C932" s="31"/>
      <c r="D932" s="31"/>
      <c r="E932" s="33"/>
      <c r="F932" s="34"/>
      <c r="G932" s="35"/>
      <c r="H932" s="36" t="str">
        <f t="shared" si="21"/>
        <v/>
      </c>
      <c r="I932" s="34"/>
      <c r="J932" s="35"/>
      <c r="K932" s="36" t="str">
        <f t="shared" si="22"/>
        <v/>
      </c>
      <c r="L932" s="34"/>
      <c r="M932" s="37" t="str">
        <f t="shared" si="23"/>
        <v xml:space="preserve"> </v>
      </c>
      <c r="N932" s="36" t="str">
        <f t="shared" si="24"/>
        <v xml:space="preserve"> </v>
      </c>
      <c r="O932" s="38" t="str">
        <f t="shared" si="25"/>
        <v xml:space="preserve"> </v>
      </c>
      <c r="P932" s="37" t="str">
        <f t="shared" si="26"/>
        <v xml:space="preserve"> </v>
      </c>
      <c r="Q932" s="36" t="str">
        <f t="shared" si="27"/>
        <v xml:space="preserve"> </v>
      </c>
      <c r="R932" s="29"/>
    </row>
    <row r="933" spans="1:18" ht="16.5" customHeight="1">
      <c r="A933" s="30"/>
      <c r="B933" s="31"/>
      <c r="C933" s="31"/>
      <c r="D933" s="31"/>
      <c r="E933" s="33"/>
      <c r="F933" s="34"/>
      <c r="G933" s="35"/>
      <c r="H933" s="36" t="str">
        <f t="shared" si="21"/>
        <v/>
      </c>
      <c r="I933" s="34"/>
      <c r="J933" s="35"/>
      <c r="K933" s="36" t="str">
        <f t="shared" si="22"/>
        <v/>
      </c>
      <c r="L933" s="34"/>
      <c r="M933" s="37" t="str">
        <f t="shared" si="23"/>
        <v xml:space="preserve"> </v>
      </c>
      <c r="N933" s="36" t="str">
        <f t="shared" si="24"/>
        <v xml:space="preserve"> </v>
      </c>
      <c r="O933" s="38" t="str">
        <f t="shared" si="25"/>
        <v xml:space="preserve"> </v>
      </c>
      <c r="P933" s="37" t="str">
        <f t="shared" si="26"/>
        <v xml:space="preserve"> </v>
      </c>
      <c r="Q933" s="36" t="str">
        <f t="shared" si="27"/>
        <v xml:space="preserve"> </v>
      </c>
      <c r="R933" s="29"/>
    </row>
    <row r="934" spans="1:18" ht="16.5" customHeight="1">
      <c r="A934" s="30"/>
      <c r="B934" s="31"/>
      <c r="C934" s="31"/>
      <c r="D934" s="31"/>
      <c r="E934" s="33"/>
      <c r="F934" s="34"/>
      <c r="G934" s="35"/>
      <c r="H934" s="36" t="str">
        <f t="shared" si="21"/>
        <v/>
      </c>
      <c r="I934" s="34"/>
      <c r="J934" s="35"/>
      <c r="K934" s="36" t="str">
        <f t="shared" si="22"/>
        <v/>
      </c>
      <c r="L934" s="34"/>
      <c r="M934" s="37" t="str">
        <f t="shared" si="23"/>
        <v xml:space="preserve"> </v>
      </c>
      <c r="N934" s="36" t="str">
        <f t="shared" si="24"/>
        <v xml:space="preserve"> </v>
      </c>
      <c r="O934" s="38" t="str">
        <f t="shared" si="25"/>
        <v xml:space="preserve"> </v>
      </c>
      <c r="P934" s="37" t="str">
        <f t="shared" si="26"/>
        <v xml:space="preserve"> </v>
      </c>
      <c r="Q934" s="36" t="str">
        <f t="shared" si="27"/>
        <v xml:space="preserve"> </v>
      </c>
      <c r="R934" s="29"/>
    </row>
    <row r="935" spans="1:18" ht="16.5" customHeight="1">
      <c r="A935" s="30"/>
      <c r="B935" s="31"/>
      <c r="C935" s="31"/>
      <c r="D935" s="31"/>
      <c r="E935" s="33"/>
      <c r="F935" s="34"/>
      <c r="G935" s="35"/>
      <c r="H935" s="36" t="str">
        <f t="shared" si="21"/>
        <v/>
      </c>
      <c r="I935" s="34"/>
      <c r="J935" s="35"/>
      <c r="K935" s="36" t="str">
        <f t="shared" si="22"/>
        <v/>
      </c>
      <c r="L935" s="34"/>
      <c r="M935" s="37" t="str">
        <f t="shared" si="23"/>
        <v xml:space="preserve"> </v>
      </c>
      <c r="N935" s="36" t="str">
        <f t="shared" si="24"/>
        <v xml:space="preserve"> </v>
      </c>
      <c r="O935" s="38" t="str">
        <f t="shared" si="25"/>
        <v xml:space="preserve"> </v>
      </c>
      <c r="P935" s="37" t="str">
        <f t="shared" si="26"/>
        <v xml:space="preserve"> </v>
      </c>
      <c r="Q935" s="36" t="str">
        <f t="shared" si="27"/>
        <v xml:space="preserve"> </v>
      </c>
      <c r="R935" s="29"/>
    </row>
    <row r="936" spans="1:18" ht="16.5" customHeight="1">
      <c r="A936" s="30"/>
      <c r="B936" s="31"/>
      <c r="C936" s="31"/>
      <c r="D936" s="31"/>
      <c r="E936" s="33"/>
      <c r="F936" s="34"/>
      <c r="G936" s="35"/>
      <c r="H936" s="36" t="str">
        <f t="shared" si="21"/>
        <v/>
      </c>
      <c r="I936" s="34"/>
      <c r="J936" s="35"/>
      <c r="K936" s="36" t="str">
        <f t="shared" si="22"/>
        <v/>
      </c>
      <c r="L936" s="34"/>
      <c r="M936" s="37" t="str">
        <f t="shared" si="23"/>
        <v xml:space="preserve"> </v>
      </c>
      <c r="N936" s="36" t="str">
        <f t="shared" si="24"/>
        <v xml:space="preserve"> </v>
      </c>
      <c r="O936" s="38" t="str">
        <f t="shared" si="25"/>
        <v xml:space="preserve"> </v>
      </c>
      <c r="P936" s="37" t="str">
        <f t="shared" si="26"/>
        <v xml:space="preserve"> </v>
      </c>
      <c r="Q936" s="36" t="str">
        <f t="shared" si="27"/>
        <v xml:space="preserve"> </v>
      </c>
      <c r="R936" s="29"/>
    </row>
    <row r="937" spans="1:18" ht="16.5" customHeight="1">
      <c r="A937" s="30"/>
      <c r="B937" s="31"/>
      <c r="C937" s="31"/>
      <c r="D937" s="31"/>
      <c r="E937" s="33"/>
      <c r="F937" s="34"/>
      <c r="G937" s="35"/>
      <c r="H937" s="36" t="str">
        <f t="shared" si="21"/>
        <v/>
      </c>
      <c r="I937" s="34"/>
      <c r="J937" s="35"/>
      <c r="K937" s="36" t="str">
        <f t="shared" si="22"/>
        <v/>
      </c>
      <c r="L937" s="34"/>
      <c r="M937" s="37" t="str">
        <f t="shared" si="23"/>
        <v xml:space="preserve"> </v>
      </c>
      <c r="N937" s="36" t="str">
        <f t="shared" si="24"/>
        <v xml:space="preserve"> </v>
      </c>
      <c r="O937" s="38" t="str">
        <f t="shared" si="25"/>
        <v xml:space="preserve"> </v>
      </c>
      <c r="P937" s="37" t="str">
        <f t="shared" si="26"/>
        <v xml:space="preserve"> </v>
      </c>
      <c r="Q937" s="36" t="str">
        <f t="shared" si="27"/>
        <v xml:space="preserve"> </v>
      </c>
      <c r="R937" s="29"/>
    </row>
    <row r="938" spans="1:18" ht="16.5" customHeight="1">
      <c r="A938" s="30"/>
      <c r="B938" s="31"/>
      <c r="C938" s="31"/>
      <c r="D938" s="31"/>
      <c r="E938" s="33"/>
      <c r="F938" s="34"/>
      <c r="G938" s="35"/>
      <c r="H938" s="36" t="str">
        <f t="shared" si="21"/>
        <v/>
      </c>
      <c r="I938" s="34"/>
      <c r="J938" s="35"/>
      <c r="K938" s="36" t="str">
        <f t="shared" si="22"/>
        <v/>
      </c>
      <c r="L938" s="34"/>
      <c r="M938" s="37" t="str">
        <f t="shared" si="23"/>
        <v xml:space="preserve"> </v>
      </c>
      <c r="N938" s="36" t="str">
        <f t="shared" si="24"/>
        <v xml:space="preserve"> </v>
      </c>
      <c r="O938" s="38" t="str">
        <f t="shared" si="25"/>
        <v xml:space="preserve"> </v>
      </c>
      <c r="P938" s="37" t="str">
        <f t="shared" si="26"/>
        <v xml:space="preserve"> </v>
      </c>
      <c r="Q938" s="36" t="str">
        <f t="shared" si="27"/>
        <v xml:space="preserve"> </v>
      </c>
      <c r="R938" s="29"/>
    </row>
    <row r="939" spans="1:18" ht="16.5" customHeight="1">
      <c r="A939" s="30"/>
      <c r="B939" s="31"/>
      <c r="C939" s="31"/>
      <c r="D939" s="31"/>
      <c r="E939" s="33"/>
      <c r="F939" s="34"/>
      <c r="G939" s="35"/>
      <c r="H939" s="36" t="str">
        <f t="shared" si="21"/>
        <v/>
      </c>
      <c r="I939" s="34"/>
      <c r="J939" s="35"/>
      <c r="K939" s="36" t="str">
        <f t="shared" si="22"/>
        <v/>
      </c>
      <c r="L939" s="34"/>
      <c r="M939" s="37" t="str">
        <f t="shared" si="23"/>
        <v xml:space="preserve"> </v>
      </c>
      <c r="N939" s="36" t="str">
        <f t="shared" si="24"/>
        <v xml:space="preserve"> </v>
      </c>
      <c r="O939" s="38" t="str">
        <f t="shared" si="25"/>
        <v xml:space="preserve"> </v>
      </c>
      <c r="P939" s="37" t="str">
        <f t="shared" si="26"/>
        <v xml:space="preserve"> </v>
      </c>
      <c r="Q939" s="36" t="str">
        <f t="shared" si="27"/>
        <v xml:space="preserve"> </v>
      </c>
      <c r="R939" s="29"/>
    </row>
    <row r="940" spans="1:18" ht="16.5" customHeight="1">
      <c r="A940" s="30"/>
      <c r="B940" s="31"/>
      <c r="C940" s="31"/>
      <c r="D940" s="31"/>
      <c r="E940" s="33"/>
      <c r="F940" s="34"/>
      <c r="G940" s="35"/>
      <c r="H940" s="36" t="str">
        <f t="shared" si="21"/>
        <v/>
      </c>
      <c r="I940" s="34"/>
      <c r="J940" s="35"/>
      <c r="K940" s="36" t="str">
        <f t="shared" si="22"/>
        <v/>
      </c>
      <c r="L940" s="34"/>
      <c r="M940" s="37" t="str">
        <f t="shared" si="23"/>
        <v xml:space="preserve"> </v>
      </c>
      <c r="N940" s="36" t="str">
        <f t="shared" si="24"/>
        <v xml:space="preserve"> </v>
      </c>
      <c r="O940" s="38" t="str">
        <f t="shared" si="25"/>
        <v xml:space="preserve"> </v>
      </c>
      <c r="P940" s="37" t="str">
        <f t="shared" si="26"/>
        <v xml:space="preserve"> </v>
      </c>
      <c r="Q940" s="36" t="str">
        <f t="shared" si="27"/>
        <v xml:space="preserve"> </v>
      </c>
      <c r="R940" s="29"/>
    </row>
    <row r="941" spans="1:18" ht="16.5" customHeight="1">
      <c r="A941" s="30"/>
      <c r="B941" s="31"/>
      <c r="C941" s="31"/>
      <c r="D941" s="31"/>
      <c r="E941" s="33"/>
      <c r="F941" s="34"/>
      <c r="G941" s="35"/>
      <c r="H941" s="36" t="str">
        <f t="shared" si="21"/>
        <v/>
      </c>
      <c r="I941" s="34"/>
      <c r="J941" s="35"/>
      <c r="K941" s="36" t="str">
        <f t="shared" si="22"/>
        <v/>
      </c>
      <c r="L941" s="34"/>
      <c r="M941" s="37" t="str">
        <f t="shared" si="23"/>
        <v xml:space="preserve"> </v>
      </c>
      <c r="N941" s="36" t="str">
        <f t="shared" si="24"/>
        <v xml:space="preserve"> </v>
      </c>
      <c r="O941" s="38" t="str">
        <f t="shared" si="25"/>
        <v xml:space="preserve"> </v>
      </c>
      <c r="P941" s="37" t="str">
        <f t="shared" si="26"/>
        <v xml:space="preserve"> </v>
      </c>
      <c r="Q941" s="36" t="str">
        <f t="shared" si="27"/>
        <v xml:space="preserve"> </v>
      </c>
      <c r="R941" s="29"/>
    </row>
    <row r="942" spans="1:18" ht="16.5" customHeight="1">
      <c r="A942" s="30"/>
      <c r="B942" s="31"/>
      <c r="C942" s="31"/>
      <c r="D942" s="31"/>
      <c r="E942" s="33"/>
      <c r="F942" s="34"/>
      <c r="G942" s="35"/>
      <c r="H942" s="36" t="str">
        <f t="shared" si="21"/>
        <v/>
      </c>
      <c r="I942" s="34"/>
      <c r="J942" s="35"/>
      <c r="K942" s="36" t="str">
        <f t="shared" si="22"/>
        <v/>
      </c>
      <c r="L942" s="34"/>
      <c r="M942" s="37" t="str">
        <f t="shared" si="23"/>
        <v xml:space="preserve"> </v>
      </c>
      <c r="N942" s="36" t="str">
        <f t="shared" si="24"/>
        <v xml:space="preserve"> </v>
      </c>
      <c r="O942" s="38" t="str">
        <f t="shared" si="25"/>
        <v xml:space="preserve"> </v>
      </c>
      <c r="P942" s="37" t="str">
        <f t="shared" si="26"/>
        <v xml:space="preserve"> </v>
      </c>
      <c r="Q942" s="36" t="str">
        <f t="shared" si="27"/>
        <v xml:space="preserve"> </v>
      </c>
      <c r="R942" s="29"/>
    </row>
    <row r="943" spans="1:18" ht="16.5" customHeight="1">
      <c r="A943" s="30"/>
      <c r="B943" s="31"/>
      <c r="C943" s="31"/>
      <c r="D943" s="31"/>
      <c r="E943" s="33"/>
      <c r="F943" s="34"/>
      <c r="G943" s="35"/>
      <c r="H943" s="36" t="str">
        <f t="shared" si="21"/>
        <v/>
      </c>
      <c r="I943" s="34"/>
      <c r="J943" s="35"/>
      <c r="K943" s="36" t="str">
        <f t="shared" si="22"/>
        <v/>
      </c>
      <c r="L943" s="34"/>
      <c r="M943" s="37" t="str">
        <f t="shared" si="23"/>
        <v xml:space="preserve"> </v>
      </c>
      <c r="N943" s="36" t="str">
        <f t="shared" si="24"/>
        <v xml:space="preserve"> </v>
      </c>
      <c r="O943" s="38" t="str">
        <f t="shared" si="25"/>
        <v xml:space="preserve"> </v>
      </c>
      <c r="P943" s="37" t="str">
        <f t="shared" si="26"/>
        <v xml:space="preserve"> </v>
      </c>
      <c r="Q943" s="36" t="str">
        <f t="shared" si="27"/>
        <v xml:space="preserve"> </v>
      </c>
      <c r="R943" s="29"/>
    </row>
    <row r="944" spans="1:18" ht="16.5" customHeight="1">
      <c r="A944" s="30"/>
      <c r="B944" s="31"/>
      <c r="C944" s="31"/>
      <c r="D944" s="31"/>
      <c r="E944" s="33"/>
      <c r="F944" s="34"/>
      <c r="G944" s="35"/>
      <c r="H944" s="36" t="str">
        <f t="shared" si="21"/>
        <v/>
      </c>
      <c r="I944" s="34"/>
      <c r="J944" s="35"/>
      <c r="K944" s="36" t="str">
        <f t="shared" si="22"/>
        <v/>
      </c>
      <c r="L944" s="34"/>
      <c r="M944" s="37" t="str">
        <f t="shared" si="23"/>
        <v xml:space="preserve"> </v>
      </c>
      <c r="N944" s="36" t="str">
        <f t="shared" si="24"/>
        <v xml:space="preserve"> </v>
      </c>
      <c r="O944" s="38" t="str">
        <f t="shared" si="25"/>
        <v xml:space="preserve"> </v>
      </c>
      <c r="P944" s="37" t="str">
        <f t="shared" si="26"/>
        <v xml:space="preserve"> </v>
      </c>
      <c r="Q944" s="36" t="str">
        <f t="shared" si="27"/>
        <v xml:space="preserve"> </v>
      </c>
      <c r="R944" s="29"/>
    </row>
    <row r="945" spans="1:18" ht="16.5" customHeight="1">
      <c r="A945" s="30"/>
      <c r="B945" s="31"/>
      <c r="C945" s="31"/>
      <c r="D945" s="31"/>
      <c r="E945" s="33"/>
      <c r="F945" s="34"/>
      <c r="G945" s="35"/>
      <c r="H945" s="36" t="str">
        <f t="shared" si="21"/>
        <v/>
      </c>
      <c r="I945" s="34"/>
      <c r="J945" s="35"/>
      <c r="K945" s="36" t="str">
        <f t="shared" si="22"/>
        <v/>
      </c>
      <c r="L945" s="34"/>
      <c r="M945" s="37" t="str">
        <f t="shared" si="23"/>
        <v xml:space="preserve"> </v>
      </c>
      <c r="N945" s="36" t="str">
        <f t="shared" si="24"/>
        <v xml:space="preserve"> </v>
      </c>
      <c r="O945" s="38" t="str">
        <f t="shared" si="25"/>
        <v xml:space="preserve"> </v>
      </c>
      <c r="P945" s="37" t="str">
        <f t="shared" si="26"/>
        <v xml:space="preserve"> </v>
      </c>
      <c r="Q945" s="36" t="str">
        <f t="shared" si="27"/>
        <v xml:space="preserve"> </v>
      </c>
      <c r="R945" s="29"/>
    </row>
    <row r="946" spans="1:18" ht="16.5" customHeight="1">
      <c r="A946" s="30"/>
      <c r="B946" s="31"/>
      <c r="C946" s="31"/>
      <c r="D946" s="31"/>
      <c r="E946" s="33"/>
      <c r="F946" s="34"/>
      <c r="G946" s="35"/>
      <c r="H946" s="36" t="str">
        <f t="shared" si="21"/>
        <v/>
      </c>
      <c r="I946" s="34"/>
      <c r="J946" s="35"/>
      <c r="K946" s="36" t="str">
        <f t="shared" si="22"/>
        <v/>
      </c>
      <c r="L946" s="34"/>
      <c r="M946" s="37" t="str">
        <f t="shared" si="23"/>
        <v xml:space="preserve"> </v>
      </c>
      <c r="N946" s="36" t="str">
        <f t="shared" si="24"/>
        <v xml:space="preserve"> </v>
      </c>
      <c r="O946" s="38" t="str">
        <f t="shared" si="25"/>
        <v xml:space="preserve"> </v>
      </c>
      <c r="P946" s="37" t="str">
        <f t="shared" si="26"/>
        <v xml:space="preserve"> </v>
      </c>
      <c r="Q946" s="36" t="str">
        <f t="shared" si="27"/>
        <v xml:space="preserve"> </v>
      </c>
      <c r="R946" s="29"/>
    </row>
    <row r="947" spans="1:18" ht="16.5" customHeight="1">
      <c r="A947" s="30"/>
      <c r="B947" s="31"/>
      <c r="C947" s="31"/>
      <c r="D947" s="31"/>
      <c r="E947" s="33"/>
      <c r="F947" s="34"/>
      <c r="G947" s="35"/>
      <c r="H947" s="36" t="str">
        <f t="shared" si="21"/>
        <v/>
      </c>
      <c r="I947" s="34"/>
      <c r="J947" s="35"/>
      <c r="K947" s="36" t="str">
        <f t="shared" si="22"/>
        <v/>
      </c>
      <c r="L947" s="34"/>
      <c r="M947" s="37" t="str">
        <f t="shared" si="23"/>
        <v xml:space="preserve"> </v>
      </c>
      <c r="N947" s="36" t="str">
        <f t="shared" si="24"/>
        <v xml:space="preserve"> </v>
      </c>
      <c r="O947" s="38" t="str">
        <f t="shared" si="25"/>
        <v xml:space="preserve"> </v>
      </c>
      <c r="P947" s="37" t="str">
        <f t="shared" si="26"/>
        <v xml:space="preserve"> </v>
      </c>
      <c r="Q947" s="36" t="str">
        <f t="shared" si="27"/>
        <v xml:space="preserve"> </v>
      </c>
      <c r="R947" s="29"/>
    </row>
    <row r="948" spans="1:18" ht="16.5" customHeight="1">
      <c r="A948" s="30"/>
      <c r="B948" s="31"/>
      <c r="C948" s="31"/>
      <c r="D948" s="31"/>
      <c r="E948" s="33"/>
      <c r="F948" s="34"/>
      <c r="G948" s="35"/>
      <c r="H948" s="36" t="str">
        <f t="shared" si="21"/>
        <v/>
      </c>
      <c r="I948" s="34"/>
      <c r="J948" s="35"/>
      <c r="K948" s="36" t="str">
        <f t="shared" si="22"/>
        <v/>
      </c>
      <c r="L948" s="34"/>
      <c r="M948" s="37" t="str">
        <f t="shared" si="23"/>
        <v xml:space="preserve"> </v>
      </c>
      <c r="N948" s="36" t="str">
        <f t="shared" si="24"/>
        <v xml:space="preserve"> </v>
      </c>
      <c r="O948" s="38" t="str">
        <f t="shared" si="25"/>
        <v xml:space="preserve"> </v>
      </c>
      <c r="P948" s="37" t="str">
        <f t="shared" si="26"/>
        <v xml:space="preserve"> </v>
      </c>
      <c r="Q948" s="36" t="str">
        <f t="shared" si="27"/>
        <v xml:space="preserve"> </v>
      </c>
      <c r="R948" s="29"/>
    </row>
    <row r="949" spans="1:18" ht="16.5" customHeight="1">
      <c r="A949" s="30"/>
      <c r="B949" s="31"/>
      <c r="C949" s="31"/>
      <c r="D949" s="31"/>
      <c r="E949" s="33"/>
      <c r="F949" s="34"/>
      <c r="G949" s="35"/>
      <c r="H949" s="36" t="str">
        <f t="shared" si="21"/>
        <v/>
      </c>
      <c r="I949" s="34"/>
      <c r="J949" s="35"/>
      <c r="K949" s="36" t="str">
        <f t="shared" si="22"/>
        <v/>
      </c>
      <c r="L949" s="34"/>
      <c r="M949" s="37" t="str">
        <f t="shared" si="23"/>
        <v xml:space="preserve"> </v>
      </c>
      <c r="N949" s="36" t="str">
        <f t="shared" si="24"/>
        <v xml:space="preserve"> </v>
      </c>
      <c r="O949" s="38" t="str">
        <f t="shared" si="25"/>
        <v xml:space="preserve"> </v>
      </c>
      <c r="P949" s="37" t="str">
        <f t="shared" si="26"/>
        <v xml:space="preserve"> </v>
      </c>
      <c r="Q949" s="36" t="str">
        <f t="shared" si="27"/>
        <v xml:space="preserve"> </v>
      </c>
      <c r="R949" s="29"/>
    </row>
    <row r="950" spans="1:18" ht="16.5" customHeight="1">
      <c r="A950" s="30"/>
      <c r="B950" s="31"/>
      <c r="C950" s="31"/>
      <c r="D950" s="31"/>
      <c r="E950" s="33"/>
      <c r="F950" s="34"/>
      <c r="G950" s="35"/>
      <c r="H950" s="36" t="str">
        <f t="shared" si="21"/>
        <v/>
      </c>
      <c r="I950" s="34"/>
      <c r="J950" s="35"/>
      <c r="K950" s="36" t="str">
        <f t="shared" si="22"/>
        <v/>
      </c>
      <c r="L950" s="34"/>
      <c r="M950" s="37" t="str">
        <f t="shared" si="23"/>
        <v xml:space="preserve"> </v>
      </c>
      <c r="N950" s="36" t="str">
        <f t="shared" si="24"/>
        <v xml:space="preserve"> </v>
      </c>
      <c r="O950" s="38" t="str">
        <f t="shared" si="25"/>
        <v xml:space="preserve"> </v>
      </c>
      <c r="P950" s="37" t="str">
        <f t="shared" si="26"/>
        <v xml:space="preserve"> </v>
      </c>
      <c r="Q950" s="36" t="str">
        <f t="shared" si="27"/>
        <v xml:space="preserve"> </v>
      </c>
      <c r="R950" s="29"/>
    </row>
    <row r="951" spans="1:18" ht="16.5" customHeight="1">
      <c r="A951" s="30"/>
      <c r="B951" s="31"/>
      <c r="C951" s="31"/>
      <c r="D951" s="31"/>
      <c r="E951" s="33"/>
      <c r="F951" s="34"/>
      <c r="G951" s="35"/>
      <c r="H951" s="36" t="str">
        <f t="shared" si="21"/>
        <v/>
      </c>
      <c r="I951" s="34"/>
      <c r="J951" s="35"/>
      <c r="K951" s="36" t="str">
        <f t="shared" si="22"/>
        <v/>
      </c>
      <c r="L951" s="34"/>
      <c r="M951" s="37" t="str">
        <f t="shared" si="23"/>
        <v xml:space="preserve"> </v>
      </c>
      <c r="N951" s="36" t="str">
        <f t="shared" si="24"/>
        <v xml:space="preserve"> </v>
      </c>
      <c r="O951" s="38" t="str">
        <f t="shared" si="25"/>
        <v xml:space="preserve"> </v>
      </c>
      <c r="P951" s="37" t="str">
        <f t="shared" si="26"/>
        <v xml:space="preserve"> </v>
      </c>
      <c r="Q951" s="36" t="str">
        <f t="shared" si="27"/>
        <v xml:space="preserve"> </v>
      </c>
      <c r="R951" s="29"/>
    </row>
    <row r="952" spans="1:18" ht="16.5" customHeight="1">
      <c r="A952" s="30"/>
      <c r="B952" s="31"/>
      <c r="C952" s="31"/>
      <c r="D952" s="31"/>
      <c r="E952" s="33"/>
      <c r="F952" s="34"/>
      <c r="G952" s="35"/>
      <c r="H952" s="36" t="str">
        <f t="shared" si="21"/>
        <v/>
      </c>
      <c r="I952" s="34"/>
      <c r="J952" s="35"/>
      <c r="K952" s="36" t="str">
        <f t="shared" si="22"/>
        <v/>
      </c>
      <c r="L952" s="34"/>
      <c r="M952" s="37" t="str">
        <f t="shared" si="23"/>
        <v xml:space="preserve"> </v>
      </c>
      <c r="N952" s="36" t="str">
        <f t="shared" si="24"/>
        <v xml:space="preserve"> </v>
      </c>
      <c r="O952" s="38" t="str">
        <f t="shared" si="25"/>
        <v xml:space="preserve"> </v>
      </c>
      <c r="P952" s="37" t="str">
        <f t="shared" si="26"/>
        <v xml:space="preserve"> </v>
      </c>
      <c r="Q952" s="36" t="str">
        <f t="shared" si="27"/>
        <v xml:space="preserve"> </v>
      </c>
      <c r="R952" s="29"/>
    </row>
    <row r="953" spans="1:18" ht="16.5" customHeight="1">
      <c r="A953" s="30"/>
      <c r="B953" s="31"/>
      <c r="C953" s="31"/>
      <c r="D953" s="31"/>
      <c r="E953" s="33"/>
      <c r="F953" s="34"/>
      <c r="G953" s="35"/>
      <c r="H953" s="36" t="str">
        <f t="shared" si="21"/>
        <v/>
      </c>
      <c r="I953" s="34"/>
      <c r="J953" s="35"/>
      <c r="K953" s="36" t="str">
        <f t="shared" si="22"/>
        <v/>
      </c>
      <c r="L953" s="34"/>
      <c r="M953" s="37" t="str">
        <f t="shared" si="23"/>
        <v xml:space="preserve"> </v>
      </c>
      <c r="N953" s="36" t="str">
        <f t="shared" si="24"/>
        <v xml:space="preserve"> </v>
      </c>
      <c r="O953" s="38" t="str">
        <f t="shared" si="25"/>
        <v xml:space="preserve"> </v>
      </c>
      <c r="P953" s="37" t="str">
        <f t="shared" si="26"/>
        <v xml:space="preserve"> </v>
      </c>
      <c r="Q953" s="36" t="str">
        <f t="shared" si="27"/>
        <v xml:space="preserve"> </v>
      </c>
      <c r="R953" s="29"/>
    </row>
    <row r="954" spans="1:18" ht="16.5" customHeight="1">
      <c r="A954" s="30"/>
      <c r="B954" s="31"/>
      <c r="C954" s="31"/>
      <c r="D954" s="31"/>
      <c r="E954" s="33"/>
      <c r="F954" s="34"/>
      <c r="G954" s="35"/>
      <c r="H954" s="36" t="str">
        <f t="shared" si="21"/>
        <v/>
      </c>
      <c r="I954" s="34"/>
      <c r="J954" s="35"/>
      <c r="K954" s="36" t="str">
        <f t="shared" si="22"/>
        <v/>
      </c>
      <c r="L954" s="34"/>
      <c r="M954" s="37" t="str">
        <f t="shared" si="23"/>
        <v xml:space="preserve"> </v>
      </c>
      <c r="N954" s="36" t="str">
        <f t="shared" si="24"/>
        <v xml:space="preserve"> </v>
      </c>
      <c r="O954" s="38" t="str">
        <f t="shared" si="25"/>
        <v xml:space="preserve"> </v>
      </c>
      <c r="P954" s="37" t="str">
        <f t="shared" si="26"/>
        <v xml:space="preserve"> </v>
      </c>
      <c r="Q954" s="36" t="str">
        <f t="shared" si="27"/>
        <v xml:space="preserve"> </v>
      </c>
      <c r="R954" s="29"/>
    </row>
    <row r="955" spans="1:18" ht="16.5" customHeight="1">
      <c r="A955" s="30"/>
      <c r="B955" s="31"/>
      <c r="C955" s="31"/>
      <c r="D955" s="31"/>
      <c r="E955" s="33"/>
      <c r="F955" s="34"/>
      <c r="G955" s="35"/>
      <c r="H955" s="36" t="str">
        <f t="shared" si="21"/>
        <v/>
      </c>
      <c r="I955" s="34"/>
      <c r="J955" s="35"/>
      <c r="K955" s="36" t="str">
        <f t="shared" si="22"/>
        <v/>
      </c>
      <c r="L955" s="34"/>
      <c r="M955" s="37" t="str">
        <f t="shared" si="23"/>
        <v xml:space="preserve"> </v>
      </c>
      <c r="N955" s="36" t="str">
        <f t="shared" si="24"/>
        <v xml:space="preserve"> </v>
      </c>
      <c r="O955" s="38" t="str">
        <f t="shared" si="25"/>
        <v xml:space="preserve"> </v>
      </c>
      <c r="P955" s="37" t="str">
        <f t="shared" si="26"/>
        <v xml:space="preserve"> </v>
      </c>
      <c r="Q955" s="36" t="str">
        <f t="shared" si="27"/>
        <v xml:space="preserve"> </v>
      </c>
      <c r="R955" s="29"/>
    </row>
    <row r="956" spans="1:18" ht="16.5" customHeight="1">
      <c r="A956" s="30"/>
      <c r="B956" s="31"/>
      <c r="C956" s="31"/>
      <c r="D956" s="31"/>
      <c r="E956" s="33"/>
      <c r="F956" s="34"/>
      <c r="G956" s="35"/>
      <c r="H956" s="36" t="str">
        <f t="shared" si="21"/>
        <v/>
      </c>
      <c r="I956" s="34"/>
      <c r="J956" s="35"/>
      <c r="K956" s="36" t="str">
        <f t="shared" si="22"/>
        <v/>
      </c>
      <c r="L956" s="34"/>
      <c r="M956" s="37" t="str">
        <f t="shared" si="23"/>
        <v xml:space="preserve"> </v>
      </c>
      <c r="N956" s="36" t="str">
        <f t="shared" si="24"/>
        <v xml:space="preserve"> </v>
      </c>
      <c r="O956" s="38" t="str">
        <f t="shared" si="25"/>
        <v xml:space="preserve"> </v>
      </c>
      <c r="P956" s="37" t="str">
        <f t="shared" si="26"/>
        <v xml:space="preserve"> </v>
      </c>
      <c r="Q956" s="36" t="str">
        <f t="shared" si="27"/>
        <v xml:space="preserve"> </v>
      </c>
      <c r="R956" s="29"/>
    </row>
    <row r="957" spans="1:18" ht="16.5" customHeight="1">
      <c r="A957" s="30"/>
      <c r="B957" s="31"/>
      <c r="C957" s="31"/>
      <c r="D957" s="31"/>
      <c r="E957" s="33"/>
      <c r="F957" s="34"/>
      <c r="G957" s="35"/>
      <c r="H957" s="36" t="str">
        <f t="shared" si="21"/>
        <v/>
      </c>
      <c r="I957" s="34"/>
      <c r="J957" s="35"/>
      <c r="K957" s="36" t="str">
        <f t="shared" si="22"/>
        <v/>
      </c>
      <c r="L957" s="34"/>
      <c r="M957" s="37" t="str">
        <f t="shared" si="23"/>
        <v xml:space="preserve"> </v>
      </c>
      <c r="N957" s="36" t="str">
        <f t="shared" si="24"/>
        <v xml:space="preserve"> </v>
      </c>
      <c r="O957" s="38" t="str">
        <f t="shared" si="25"/>
        <v xml:space="preserve"> </v>
      </c>
      <c r="P957" s="37" t="str">
        <f t="shared" si="26"/>
        <v xml:space="preserve"> </v>
      </c>
      <c r="Q957" s="36" t="str">
        <f t="shared" si="27"/>
        <v xml:space="preserve"> </v>
      </c>
      <c r="R957" s="29"/>
    </row>
    <row r="958" spans="1:18" ht="16.5" customHeight="1">
      <c r="A958" s="30"/>
      <c r="B958" s="31"/>
      <c r="C958" s="31"/>
      <c r="D958" s="31"/>
      <c r="E958" s="33"/>
      <c r="F958" s="34"/>
      <c r="G958" s="35"/>
      <c r="H958" s="36" t="str">
        <f t="shared" si="21"/>
        <v/>
      </c>
      <c r="I958" s="34"/>
      <c r="J958" s="35"/>
      <c r="K958" s="36" t="str">
        <f t="shared" si="22"/>
        <v/>
      </c>
      <c r="L958" s="34"/>
      <c r="M958" s="37" t="str">
        <f t="shared" si="23"/>
        <v xml:space="preserve"> </v>
      </c>
      <c r="N958" s="36" t="str">
        <f t="shared" si="24"/>
        <v xml:space="preserve"> </v>
      </c>
      <c r="O958" s="38" t="str">
        <f t="shared" si="25"/>
        <v xml:space="preserve"> </v>
      </c>
      <c r="P958" s="37" t="str">
        <f t="shared" si="26"/>
        <v xml:space="preserve"> </v>
      </c>
      <c r="Q958" s="36" t="str">
        <f t="shared" si="27"/>
        <v xml:space="preserve"> </v>
      </c>
      <c r="R958" s="29"/>
    </row>
    <row r="959" spans="1:18" ht="16.5" customHeight="1">
      <c r="A959" s="30"/>
      <c r="B959" s="31"/>
      <c r="C959" s="31"/>
      <c r="D959" s="31"/>
      <c r="E959" s="33"/>
      <c r="F959" s="34"/>
      <c r="G959" s="35"/>
      <c r="H959" s="36" t="str">
        <f t="shared" si="21"/>
        <v/>
      </c>
      <c r="I959" s="34"/>
      <c r="J959" s="35"/>
      <c r="K959" s="36" t="str">
        <f t="shared" si="22"/>
        <v/>
      </c>
      <c r="L959" s="34"/>
      <c r="M959" s="37" t="str">
        <f t="shared" si="23"/>
        <v xml:space="preserve"> </v>
      </c>
      <c r="N959" s="36" t="str">
        <f t="shared" si="24"/>
        <v xml:space="preserve"> </v>
      </c>
      <c r="O959" s="38" t="str">
        <f t="shared" si="25"/>
        <v xml:space="preserve"> </v>
      </c>
      <c r="P959" s="37" t="str">
        <f t="shared" si="26"/>
        <v xml:space="preserve"> </v>
      </c>
      <c r="Q959" s="36" t="str">
        <f t="shared" si="27"/>
        <v xml:space="preserve"> </v>
      </c>
      <c r="R959" s="29"/>
    </row>
    <row r="960" spans="1:18" ht="16.5" customHeight="1">
      <c r="A960" s="30"/>
      <c r="B960" s="31"/>
      <c r="C960" s="31"/>
      <c r="D960" s="31"/>
      <c r="E960" s="33"/>
      <c r="F960" s="34"/>
      <c r="G960" s="35"/>
      <c r="H960" s="36" t="str">
        <f t="shared" si="21"/>
        <v/>
      </c>
      <c r="I960" s="34"/>
      <c r="J960" s="35"/>
      <c r="K960" s="36" t="str">
        <f t="shared" si="22"/>
        <v/>
      </c>
      <c r="L960" s="34"/>
      <c r="M960" s="37" t="str">
        <f t="shared" si="23"/>
        <v xml:space="preserve"> </v>
      </c>
      <c r="N960" s="36" t="str">
        <f t="shared" si="24"/>
        <v xml:space="preserve"> </v>
      </c>
      <c r="O960" s="38" t="str">
        <f t="shared" si="25"/>
        <v xml:space="preserve"> </v>
      </c>
      <c r="P960" s="37" t="str">
        <f t="shared" si="26"/>
        <v xml:space="preserve"> </v>
      </c>
      <c r="Q960" s="36" t="str">
        <f t="shared" si="27"/>
        <v xml:space="preserve"> </v>
      </c>
      <c r="R960" s="29"/>
    </row>
    <row r="961" spans="1:18" ht="16.5" customHeight="1">
      <c r="A961" s="30"/>
      <c r="B961" s="31"/>
      <c r="C961" s="31"/>
      <c r="D961" s="31"/>
      <c r="E961" s="33"/>
      <c r="F961" s="34"/>
      <c r="G961" s="35"/>
      <c r="H961" s="36" t="str">
        <f t="shared" si="21"/>
        <v/>
      </c>
      <c r="I961" s="34"/>
      <c r="J961" s="35"/>
      <c r="K961" s="36" t="str">
        <f t="shared" si="22"/>
        <v/>
      </c>
      <c r="L961" s="34"/>
      <c r="M961" s="37" t="str">
        <f t="shared" si="23"/>
        <v xml:space="preserve"> </v>
      </c>
      <c r="N961" s="36" t="str">
        <f t="shared" si="24"/>
        <v xml:space="preserve"> </v>
      </c>
      <c r="O961" s="38" t="str">
        <f t="shared" si="25"/>
        <v xml:space="preserve"> </v>
      </c>
      <c r="P961" s="37" t="str">
        <f t="shared" si="26"/>
        <v xml:space="preserve"> </v>
      </c>
      <c r="Q961" s="36" t="str">
        <f t="shared" si="27"/>
        <v xml:space="preserve"> </v>
      </c>
      <c r="R961" s="29"/>
    </row>
    <row r="962" spans="1:18" ht="16.5" customHeight="1">
      <c r="A962" s="30"/>
      <c r="B962" s="31"/>
      <c r="C962" s="31"/>
      <c r="D962" s="31"/>
      <c r="E962" s="33"/>
      <c r="F962" s="34"/>
      <c r="G962" s="35"/>
      <c r="H962" s="36" t="str">
        <f t="shared" si="21"/>
        <v/>
      </c>
      <c r="I962" s="34"/>
      <c r="J962" s="35"/>
      <c r="K962" s="36" t="str">
        <f t="shared" si="22"/>
        <v/>
      </c>
      <c r="L962" s="34"/>
      <c r="M962" s="37" t="str">
        <f t="shared" si="23"/>
        <v xml:space="preserve"> </v>
      </c>
      <c r="N962" s="36" t="str">
        <f t="shared" si="24"/>
        <v xml:space="preserve"> </v>
      </c>
      <c r="O962" s="38" t="str">
        <f t="shared" si="25"/>
        <v xml:space="preserve"> </v>
      </c>
      <c r="P962" s="37" t="str">
        <f t="shared" si="26"/>
        <v xml:space="preserve"> </v>
      </c>
      <c r="Q962" s="36" t="str">
        <f t="shared" si="27"/>
        <v xml:space="preserve"> </v>
      </c>
      <c r="R962" s="29"/>
    </row>
    <row r="963" spans="1:18" ht="16.5" customHeight="1">
      <c r="A963" s="30"/>
      <c r="B963" s="31"/>
      <c r="C963" s="31"/>
      <c r="D963" s="31"/>
      <c r="E963" s="33"/>
      <c r="F963" s="34"/>
      <c r="G963" s="35"/>
      <c r="H963" s="36" t="str">
        <f t="shared" si="21"/>
        <v/>
      </c>
      <c r="I963" s="34"/>
      <c r="J963" s="35"/>
      <c r="K963" s="36" t="str">
        <f t="shared" si="22"/>
        <v/>
      </c>
      <c r="L963" s="34"/>
      <c r="M963" s="37" t="str">
        <f t="shared" si="23"/>
        <v xml:space="preserve"> </v>
      </c>
      <c r="N963" s="36" t="str">
        <f t="shared" si="24"/>
        <v xml:space="preserve"> </v>
      </c>
      <c r="O963" s="38" t="str">
        <f t="shared" si="25"/>
        <v xml:space="preserve"> </v>
      </c>
      <c r="P963" s="37" t="str">
        <f t="shared" si="26"/>
        <v xml:space="preserve"> </v>
      </c>
      <c r="Q963" s="36" t="str">
        <f t="shared" si="27"/>
        <v xml:space="preserve"> </v>
      </c>
      <c r="R963" s="29"/>
    </row>
    <row r="964" spans="1:18" ht="16.5" customHeight="1">
      <c r="A964" s="30"/>
      <c r="B964" s="31"/>
      <c r="C964" s="31"/>
      <c r="D964" s="31"/>
      <c r="E964" s="33"/>
      <c r="F964" s="34"/>
      <c r="G964" s="35"/>
      <c r="H964" s="36" t="str">
        <f t="shared" si="21"/>
        <v/>
      </c>
      <c r="I964" s="34"/>
      <c r="J964" s="35"/>
      <c r="K964" s="36" t="str">
        <f t="shared" si="22"/>
        <v/>
      </c>
      <c r="L964" s="34"/>
      <c r="M964" s="37" t="str">
        <f t="shared" si="23"/>
        <v xml:space="preserve"> </v>
      </c>
      <c r="N964" s="36" t="str">
        <f t="shared" si="24"/>
        <v xml:space="preserve"> </v>
      </c>
      <c r="O964" s="38" t="str">
        <f t="shared" si="25"/>
        <v xml:space="preserve"> </v>
      </c>
      <c r="P964" s="37" t="str">
        <f t="shared" si="26"/>
        <v xml:space="preserve"> </v>
      </c>
      <c r="Q964" s="36" t="str">
        <f t="shared" si="27"/>
        <v xml:space="preserve"> </v>
      </c>
      <c r="R964" s="29"/>
    </row>
    <row r="965" spans="1:18" ht="16.5" customHeight="1">
      <c r="A965" s="30"/>
      <c r="B965" s="31"/>
      <c r="C965" s="31"/>
      <c r="D965" s="31"/>
      <c r="E965" s="33"/>
      <c r="F965" s="34"/>
      <c r="G965" s="35"/>
      <c r="H965" s="36" t="str">
        <f t="shared" si="21"/>
        <v/>
      </c>
      <c r="I965" s="34"/>
      <c r="J965" s="35"/>
      <c r="K965" s="36" t="str">
        <f t="shared" si="22"/>
        <v/>
      </c>
      <c r="L965" s="34"/>
      <c r="M965" s="37" t="str">
        <f t="shared" si="23"/>
        <v xml:space="preserve"> </v>
      </c>
      <c r="N965" s="36" t="str">
        <f t="shared" si="24"/>
        <v xml:space="preserve"> </v>
      </c>
      <c r="O965" s="38" t="str">
        <f t="shared" si="25"/>
        <v xml:space="preserve"> </v>
      </c>
      <c r="P965" s="37" t="str">
        <f t="shared" si="26"/>
        <v xml:space="preserve"> </v>
      </c>
      <c r="Q965" s="36" t="str">
        <f t="shared" si="27"/>
        <v xml:space="preserve"> </v>
      </c>
      <c r="R965" s="29"/>
    </row>
    <row r="966" spans="1:18" ht="16.5" customHeight="1">
      <c r="A966" s="30"/>
      <c r="B966" s="31"/>
      <c r="C966" s="31"/>
      <c r="D966" s="31"/>
      <c r="E966" s="33"/>
      <c r="F966" s="34"/>
      <c r="G966" s="35"/>
      <c r="H966" s="36" t="str">
        <f t="shared" si="21"/>
        <v/>
      </c>
      <c r="I966" s="34"/>
      <c r="J966" s="35"/>
      <c r="K966" s="36" t="str">
        <f t="shared" si="22"/>
        <v/>
      </c>
      <c r="L966" s="34"/>
      <c r="M966" s="37" t="str">
        <f t="shared" si="23"/>
        <v xml:space="preserve"> </v>
      </c>
      <c r="N966" s="36" t="str">
        <f t="shared" si="24"/>
        <v xml:space="preserve"> </v>
      </c>
      <c r="O966" s="38" t="str">
        <f t="shared" si="25"/>
        <v xml:space="preserve"> </v>
      </c>
      <c r="P966" s="37" t="str">
        <f t="shared" si="26"/>
        <v xml:space="preserve"> </v>
      </c>
      <c r="Q966" s="36" t="str">
        <f t="shared" si="27"/>
        <v xml:space="preserve"> </v>
      </c>
      <c r="R966" s="29"/>
    </row>
    <row r="967" spans="1:18" ht="16.5" customHeight="1">
      <c r="A967" s="30"/>
      <c r="B967" s="31"/>
      <c r="C967" s="31"/>
      <c r="D967" s="31"/>
      <c r="E967" s="33"/>
      <c r="F967" s="34"/>
      <c r="G967" s="35"/>
      <c r="H967" s="36" t="str">
        <f t="shared" si="21"/>
        <v/>
      </c>
      <c r="I967" s="34"/>
      <c r="J967" s="35"/>
      <c r="K967" s="36" t="str">
        <f t="shared" si="22"/>
        <v/>
      </c>
      <c r="L967" s="34"/>
      <c r="M967" s="37" t="str">
        <f t="shared" si="23"/>
        <v xml:space="preserve"> </v>
      </c>
      <c r="N967" s="36" t="str">
        <f t="shared" si="24"/>
        <v xml:space="preserve"> </v>
      </c>
      <c r="O967" s="38" t="str">
        <f t="shared" si="25"/>
        <v xml:space="preserve"> </v>
      </c>
      <c r="P967" s="37" t="str">
        <f t="shared" si="26"/>
        <v xml:space="preserve"> </v>
      </c>
      <c r="Q967" s="36" t="str">
        <f t="shared" si="27"/>
        <v xml:space="preserve"> </v>
      </c>
      <c r="R967" s="29"/>
    </row>
    <row r="968" spans="1:18" ht="16.5" customHeight="1">
      <c r="A968" s="30"/>
      <c r="B968" s="31"/>
      <c r="C968" s="31"/>
      <c r="D968" s="31"/>
      <c r="E968" s="33"/>
      <c r="F968" s="34"/>
      <c r="G968" s="35"/>
      <c r="H968" s="36" t="str">
        <f t="shared" si="21"/>
        <v/>
      </c>
      <c r="I968" s="34"/>
      <c r="J968" s="35"/>
      <c r="K968" s="36" t="str">
        <f t="shared" si="22"/>
        <v/>
      </c>
      <c r="L968" s="34"/>
      <c r="M968" s="37" t="str">
        <f t="shared" si="23"/>
        <v xml:space="preserve"> </v>
      </c>
      <c r="N968" s="36" t="str">
        <f t="shared" si="24"/>
        <v xml:space="preserve"> </v>
      </c>
      <c r="O968" s="38" t="str">
        <f t="shared" si="25"/>
        <v xml:space="preserve"> </v>
      </c>
      <c r="P968" s="37" t="str">
        <f t="shared" si="26"/>
        <v xml:space="preserve"> </v>
      </c>
      <c r="Q968" s="36" t="str">
        <f t="shared" si="27"/>
        <v xml:space="preserve"> </v>
      </c>
      <c r="R968" s="29"/>
    </row>
    <row r="969" spans="1:18" ht="16.5" customHeight="1">
      <c r="A969" s="30"/>
      <c r="B969" s="31"/>
      <c r="C969" s="31"/>
      <c r="D969" s="31"/>
      <c r="E969" s="33"/>
      <c r="F969" s="34"/>
      <c r="G969" s="35"/>
      <c r="H969" s="36" t="str">
        <f t="shared" si="21"/>
        <v/>
      </c>
      <c r="I969" s="34"/>
      <c r="J969" s="35"/>
      <c r="K969" s="36" t="str">
        <f t="shared" si="22"/>
        <v/>
      </c>
      <c r="L969" s="34"/>
      <c r="M969" s="37" t="str">
        <f t="shared" si="23"/>
        <v xml:space="preserve"> </v>
      </c>
      <c r="N969" s="36" t="str">
        <f t="shared" si="24"/>
        <v xml:space="preserve"> </v>
      </c>
      <c r="O969" s="38" t="str">
        <f t="shared" si="25"/>
        <v xml:space="preserve"> </v>
      </c>
      <c r="P969" s="37" t="str">
        <f t="shared" si="26"/>
        <v xml:space="preserve"> </v>
      </c>
      <c r="Q969" s="36" t="str">
        <f t="shared" si="27"/>
        <v xml:space="preserve"> </v>
      </c>
      <c r="R969" s="29"/>
    </row>
    <row r="970" spans="1:18" ht="16.5" customHeight="1">
      <c r="A970" s="30"/>
      <c r="B970" s="31"/>
      <c r="C970" s="31"/>
      <c r="D970" s="31"/>
      <c r="E970" s="33"/>
      <c r="F970" s="34"/>
      <c r="G970" s="35"/>
      <c r="H970" s="36" t="str">
        <f t="shared" si="21"/>
        <v/>
      </c>
      <c r="I970" s="34"/>
      <c r="J970" s="35"/>
      <c r="K970" s="36" t="str">
        <f t="shared" si="22"/>
        <v/>
      </c>
      <c r="L970" s="34"/>
      <c r="M970" s="37" t="str">
        <f t="shared" si="23"/>
        <v xml:space="preserve"> </v>
      </c>
      <c r="N970" s="36" t="str">
        <f t="shared" si="24"/>
        <v xml:space="preserve"> </v>
      </c>
      <c r="O970" s="38" t="str">
        <f t="shared" si="25"/>
        <v xml:space="preserve"> </v>
      </c>
      <c r="P970" s="37" t="str">
        <f t="shared" si="26"/>
        <v xml:space="preserve"> </v>
      </c>
      <c r="Q970" s="36" t="str">
        <f t="shared" si="27"/>
        <v xml:space="preserve"> </v>
      </c>
      <c r="R970" s="29"/>
    </row>
    <row r="971" spans="1:18" ht="16.5" customHeight="1">
      <c r="A971" s="30"/>
      <c r="B971" s="31"/>
      <c r="C971" s="31"/>
      <c r="D971" s="31"/>
      <c r="E971" s="33"/>
      <c r="F971" s="34"/>
      <c r="G971" s="35"/>
      <c r="H971" s="36" t="str">
        <f t="shared" si="21"/>
        <v/>
      </c>
      <c r="I971" s="34"/>
      <c r="J971" s="35"/>
      <c r="K971" s="36" t="str">
        <f t="shared" si="22"/>
        <v/>
      </c>
      <c r="L971" s="34"/>
      <c r="M971" s="37" t="str">
        <f t="shared" si="23"/>
        <v xml:space="preserve"> </v>
      </c>
      <c r="N971" s="36" t="str">
        <f t="shared" si="24"/>
        <v xml:space="preserve"> </v>
      </c>
      <c r="O971" s="38" t="str">
        <f t="shared" si="25"/>
        <v xml:space="preserve"> </v>
      </c>
      <c r="P971" s="37" t="str">
        <f t="shared" si="26"/>
        <v xml:space="preserve"> </v>
      </c>
      <c r="Q971" s="36" t="str">
        <f t="shared" si="27"/>
        <v xml:space="preserve"> </v>
      </c>
      <c r="R971" s="29"/>
    </row>
    <row r="972" spans="1:18" ht="16.5" customHeight="1">
      <c r="A972" s="30"/>
      <c r="B972" s="31"/>
      <c r="C972" s="31"/>
      <c r="D972" s="31"/>
      <c r="E972" s="33"/>
      <c r="F972" s="34"/>
      <c r="G972" s="35"/>
      <c r="H972" s="36" t="str">
        <f t="shared" si="21"/>
        <v/>
      </c>
      <c r="I972" s="34"/>
      <c r="J972" s="35"/>
      <c r="K972" s="36" t="str">
        <f t="shared" si="22"/>
        <v/>
      </c>
      <c r="L972" s="34"/>
      <c r="M972" s="37" t="str">
        <f t="shared" si="23"/>
        <v xml:space="preserve"> </v>
      </c>
      <c r="N972" s="36" t="str">
        <f t="shared" si="24"/>
        <v xml:space="preserve"> </v>
      </c>
      <c r="O972" s="38" t="str">
        <f t="shared" si="25"/>
        <v xml:space="preserve"> </v>
      </c>
      <c r="P972" s="37" t="str">
        <f t="shared" si="26"/>
        <v xml:space="preserve"> </v>
      </c>
      <c r="Q972" s="36" t="str">
        <f t="shared" si="27"/>
        <v xml:space="preserve"> </v>
      </c>
      <c r="R972" s="29"/>
    </row>
    <row r="973" spans="1:18" ht="16.5" customHeight="1">
      <c r="A973" s="30"/>
      <c r="B973" s="31"/>
      <c r="C973" s="31"/>
      <c r="D973" s="31"/>
      <c r="E973" s="33"/>
      <c r="F973" s="34"/>
      <c r="G973" s="35"/>
      <c r="H973" s="36" t="str">
        <f t="shared" si="21"/>
        <v/>
      </c>
      <c r="I973" s="34"/>
      <c r="J973" s="35"/>
      <c r="K973" s="36" t="str">
        <f t="shared" si="22"/>
        <v/>
      </c>
      <c r="L973" s="34"/>
      <c r="M973" s="37" t="str">
        <f t="shared" si="23"/>
        <v xml:space="preserve"> </v>
      </c>
      <c r="N973" s="36" t="str">
        <f t="shared" si="24"/>
        <v xml:space="preserve"> </v>
      </c>
      <c r="O973" s="38" t="str">
        <f t="shared" si="25"/>
        <v xml:space="preserve"> </v>
      </c>
      <c r="P973" s="37" t="str">
        <f t="shared" si="26"/>
        <v xml:space="preserve"> </v>
      </c>
      <c r="Q973" s="36" t="str">
        <f t="shared" si="27"/>
        <v xml:space="preserve"> </v>
      </c>
      <c r="R973" s="29"/>
    </row>
    <row r="974" spans="1:18" ht="16.5" customHeight="1">
      <c r="A974" s="30"/>
      <c r="B974" s="31"/>
      <c r="C974" s="31"/>
      <c r="D974" s="31"/>
      <c r="E974" s="33"/>
      <c r="F974" s="34"/>
      <c r="G974" s="35"/>
      <c r="H974" s="36" t="str">
        <f t="shared" si="21"/>
        <v/>
      </c>
      <c r="I974" s="34"/>
      <c r="J974" s="35"/>
      <c r="K974" s="36" t="str">
        <f t="shared" si="22"/>
        <v/>
      </c>
      <c r="L974" s="34"/>
      <c r="M974" s="37" t="str">
        <f t="shared" si="23"/>
        <v xml:space="preserve"> </v>
      </c>
      <c r="N974" s="36" t="str">
        <f t="shared" si="24"/>
        <v xml:space="preserve"> </v>
      </c>
      <c r="O974" s="38" t="str">
        <f t="shared" si="25"/>
        <v xml:space="preserve"> </v>
      </c>
      <c r="P974" s="37" t="str">
        <f t="shared" si="26"/>
        <v xml:space="preserve"> </v>
      </c>
      <c r="Q974" s="36" t="str">
        <f t="shared" si="27"/>
        <v xml:space="preserve"> </v>
      </c>
      <c r="R974" s="29"/>
    </row>
    <row r="975" spans="1:18" ht="16.5" customHeight="1">
      <c r="A975" s="30"/>
      <c r="B975" s="31"/>
      <c r="C975" s="31"/>
      <c r="D975" s="31"/>
      <c r="E975" s="33"/>
      <c r="F975" s="34"/>
      <c r="G975" s="35"/>
      <c r="H975" s="36" t="str">
        <f t="shared" si="21"/>
        <v/>
      </c>
      <c r="I975" s="34"/>
      <c r="J975" s="35"/>
      <c r="K975" s="36" t="str">
        <f t="shared" si="22"/>
        <v/>
      </c>
      <c r="L975" s="34"/>
      <c r="M975" s="37" t="str">
        <f t="shared" si="23"/>
        <v xml:space="preserve"> </v>
      </c>
      <c r="N975" s="36" t="str">
        <f t="shared" si="24"/>
        <v xml:space="preserve"> </v>
      </c>
      <c r="O975" s="38" t="str">
        <f t="shared" si="25"/>
        <v xml:space="preserve"> </v>
      </c>
      <c r="P975" s="37" t="str">
        <f t="shared" si="26"/>
        <v xml:space="preserve"> </v>
      </c>
      <c r="Q975" s="36" t="str">
        <f t="shared" si="27"/>
        <v xml:space="preserve"> </v>
      </c>
      <c r="R975" s="29"/>
    </row>
    <row r="976" spans="1:18" ht="16.5" customHeight="1">
      <c r="A976" s="30"/>
      <c r="B976" s="31"/>
      <c r="C976" s="31"/>
      <c r="D976" s="31"/>
      <c r="E976" s="33"/>
      <c r="F976" s="34"/>
      <c r="G976" s="35"/>
      <c r="H976" s="36" t="str">
        <f t="shared" si="21"/>
        <v/>
      </c>
      <c r="I976" s="34"/>
      <c r="J976" s="35"/>
      <c r="K976" s="36" t="str">
        <f t="shared" si="22"/>
        <v/>
      </c>
      <c r="L976" s="34"/>
      <c r="M976" s="37" t="str">
        <f t="shared" si="23"/>
        <v xml:space="preserve"> </v>
      </c>
      <c r="N976" s="36" t="str">
        <f t="shared" si="24"/>
        <v xml:space="preserve"> </v>
      </c>
      <c r="O976" s="38" t="str">
        <f t="shared" si="25"/>
        <v xml:space="preserve"> </v>
      </c>
      <c r="P976" s="37" t="str">
        <f t="shared" si="26"/>
        <v xml:space="preserve"> </v>
      </c>
      <c r="Q976" s="36" t="str">
        <f t="shared" si="27"/>
        <v xml:space="preserve"> </v>
      </c>
      <c r="R976" s="29"/>
    </row>
    <row r="977" spans="1:18" ht="16.5" customHeight="1">
      <c r="A977" s="30"/>
      <c r="B977" s="31"/>
      <c r="C977" s="31"/>
      <c r="D977" s="31"/>
      <c r="E977" s="33"/>
      <c r="F977" s="34"/>
      <c r="G977" s="35"/>
      <c r="H977" s="36" t="str">
        <f t="shared" si="21"/>
        <v/>
      </c>
      <c r="I977" s="34"/>
      <c r="J977" s="35"/>
      <c r="K977" s="36" t="str">
        <f t="shared" si="22"/>
        <v/>
      </c>
      <c r="L977" s="34"/>
      <c r="M977" s="37" t="str">
        <f t="shared" si="23"/>
        <v xml:space="preserve"> </v>
      </c>
      <c r="N977" s="36" t="str">
        <f t="shared" si="24"/>
        <v xml:space="preserve"> </v>
      </c>
      <c r="O977" s="38" t="str">
        <f t="shared" si="25"/>
        <v xml:space="preserve"> </v>
      </c>
      <c r="P977" s="37" t="str">
        <f t="shared" si="26"/>
        <v xml:space="preserve"> </v>
      </c>
      <c r="Q977" s="36" t="str">
        <f t="shared" si="27"/>
        <v xml:space="preserve"> </v>
      </c>
      <c r="R977" s="29"/>
    </row>
    <row r="978" spans="1:18" ht="16.5" customHeight="1">
      <c r="A978" s="30"/>
      <c r="B978" s="31"/>
      <c r="C978" s="31"/>
      <c r="D978" s="31"/>
      <c r="E978" s="33"/>
      <c r="F978" s="34"/>
      <c r="G978" s="35"/>
      <c r="H978" s="36" t="str">
        <f t="shared" si="21"/>
        <v/>
      </c>
      <c r="I978" s="34"/>
      <c r="J978" s="35"/>
      <c r="K978" s="36" t="str">
        <f t="shared" si="22"/>
        <v/>
      </c>
      <c r="L978" s="34"/>
      <c r="M978" s="37" t="str">
        <f t="shared" si="23"/>
        <v xml:space="preserve"> </v>
      </c>
      <c r="N978" s="36" t="str">
        <f t="shared" si="24"/>
        <v xml:space="preserve"> </v>
      </c>
      <c r="O978" s="38" t="str">
        <f t="shared" si="25"/>
        <v xml:space="preserve"> </v>
      </c>
      <c r="P978" s="37" t="str">
        <f t="shared" si="26"/>
        <v xml:space="preserve"> </v>
      </c>
      <c r="Q978" s="36" t="str">
        <f t="shared" si="27"/>
        <v xml:space="preserve"> </v>
      </c>
      <c r="R978" s="29"/>
    </row>
    <row r="979" spans="1:18" ht="16.5" customHeight="1">
      <c r="A979" s="30"/>
      <c r="B979" s="31"/>
      <c r="C979" s="31"/>
      <c r="D979" s="31"/>
      <c r="E979" s="33"/>
      <c r="F979" s="34"/>
      <c r="G979" s="35"/>
      <c r="H979" s="36" t="str">
        <f t="shared" si="21"/>
        <v/>
      </c>
      <c r="I979" s="34"/>
      <c r="J979" s="35"/>
      <c r="K979" s="36" t="str">
        <f t="shared" si="22"/>
        <v/>
      </c>
      <c r="L979" s="34"/>
      <c r="M979" s="37" t="str">
        <f t="shared" si="23"/>
        <v xml:space="preserve"> </v>
      </c>
      <c r="N979" s="36" t="str">
        <f t="shared" si="24"/>
        <v xml:space="preserve"> </v>
      </c>
      <c r="O979" s="38" t="str">
        <f t="shared" si="25"/>
        <v xml:space="preserve"> </v>
      </c>
      <c r="P979" s="37" t="str">
        <f t="shared" si="26"/>
        <v xml:space="preserve"> </v>
      </c>
      <c r="Q979" s="36" t="str">
        <f t="shared" si="27"/>
        <v xml:space="preserve"> </v>
      </c>
      <c r="R979" s="29"/>
    </row>
    <row r="980" spans="1:18" ht="16.5" customHeight="1">
      <c r="A980" s="30"/>
      <c r="B980" s="31"/>
      <c r="C980" s="31"/>
      <c r="D980" s="31"/>
      <c r="E980" s="33"/>
      <c r="F980" s="34"/>
      <c r="G980" s="35"/>
      <c r="H980" s="36" t="str">
        <f t="shared" si="21"/>
        <v/>
      </c>
      <c r="I980" s="34"/>
      <c r="J980" s="35"/>
      <c r="K980" s="36" t="str">
        <f t="shared" si="22"/>
        <v/>
      </c>
      <c r="L980" s="34"/>
      <c r="M980" s="37" t="str">
        <f t="shared" si="23"/>
        <v xml:space="preserve"> </v>
      </c>
      <c r="N980" s="36" t="str">
        <f t="shared" si="24"/>
        <v xml:space="preserve"> </v>
      </c>
      <c r="O980" s="38" t="str">
        <f t="shared" si="25"/>
        <v xml:space="preserve"> </v>
      </c>
      <c r="P980" s="37" t="str">
        <f t="shared" si="26"/>
        <v xml:space="preserve"> </v>
      </c>
      <c r="Q980" s="36" t="str">
        <f t="shared" si="27"/>
        <v xml:space="preserve"> </v>
      </c>
      <c r="R980" s="29"/>
    </row>
    <row r="981" spans="1:18" ht="16.5" customHeight="1">
      <c r="A981" s="30"/>
      <c r="B981" s="31"/>
      <c r="C981" s="31"/>
      <c r="D981" s="31"/>
      <c r="E981" s="33"/>
      <c r="F981" s="34"/>
      <c r="G981" s="35"/>
      <c r="H981" s="36" t="str">
        <f t="shared" si="21"/>
        <v/>
      </c>
      <c r="I981" s="34"/>
      <c r="J981" s="35"/>
      <c r="K981" s="36" t="str">
        <f t="shared" si="22"/>
        <v/>
      </c>
      <c r="L981" s="34"/>
      <c r="M981" s="37" t="str">
        <f t="shared" si="23"/>
        <v xml:space="preserve"> </v>
      </c>
      <c r="N981" s="36" t="str">
        <f t="shared" si="24"/>
        <v xml:space="preserve"> </v>
      </c>
      <c r="O981" s="38" t="str">
        <f t="shared" si="25"/>
        <v xml:space="preserve"> </v>
      </c>
      <c r="P981" s="37" t="str">
        <f t="shared" si="26"/>
        <v xml:space="preserve"> </v>
      </c>
      <c r="Q981" s="36" t="str">
        <f t="shared" si="27"/>
        <v xml:space="preserve"> </v>
      </c>
      <c r="R981" s="29"/>
    </row>
    <row r="982" spans="1:18" ht="16.5" customHeight="1">
      <c r="A982" s="30"/>
      <c r="B982" s="31"/>
      <c r="C982" s="31"/>
      <c r="D982" s="31"/>
      <c r="E982" s="33"/>
      <c r="F982" s="34"/>
      <c r="G982" s="35"/>
      <c r="H982" s="36" t="str">
        <f t="shared" si="21"/>
        <v/>
      </c>
      <c r="I982" s="34"/>
      <c r="J982" s="35"/>
      <c r="K982" s="36" t="str">
        <f t="shared" si="22"/>
        <v/>
      </c>
      <c r="L982" s="34"/>
      <c r="M982" s="37" t="str">
        <f t="shared" si="23"/>
        <v xml:space="preserve"> </v>
      </c>
      <c r="N982" s="36" t="str">
        <f t="shared" si="24"/>
        <v xml:space="preserve"> </v>
      </c>
      <c r="O982" s="38" t="str">
        <f t="shared" si="25"/>
        <v xml:space="preserve"> </v>
      </c>
      <c r="P982" s="37" t="str">
        <f t="shared" si="26"/>
        <v xml:space="preserve"> </v>
      </c>
      <c r="Q982" s="36" t="str">
        <f t="shared" si="27"/>
        <v xml:space="preserve"> </v>
      </c>
      <c r="R982" s="29"/>
    </row>
    <row r="983" spans="1:18" ht="16.5" customHeight="1">
      <c r="A983" s="30"/>
      <c r="B983" s="31"/>
      <c r="C983" s="31"/>
      <c r="D983" s="31"/>
      <c r="E983" s="33"/>
      <c r="F983" s="34"/>
      <c r="G983" s="35"/>
      <c r="H983" s="36" t="str">
        <f t="shared" si="21"/>
        <v/>
      </c>
      <c r="I983" s="34"/>
      <c r="J983" s="35"/>
      <c r="K983" s="36" t="str">
        <f t="shared" si="22"/>
        <v/>
      </c>
      <c r="L983" s="34"/>
      <c r="M983" s="37" t="str">
        <f t="shared" si="23"/>
        <v xml:space="preserve"> </v>
      </c>
      <c r="N983" s="36" t="str">
        <f t="shared" si="24"/>
        <v xml:space="preserve"> </v>
      </c>
      <c r="O983" s="38" t="str">
        <f t="shared" si="25"/>
        <v xml:space="preserve"> </v>
      </c>
      <c r="P983" s="37" t="str">
        <f t="shared" si="26"/>
        <v xml:space="preserve"> </v>
      </c>
      <c r="Q983" s="36" t="str">
        <f t="shared" si="27"/>
        <v xml:space="preserve"> </v>
      </c>
      <c r="R983" s="29"/>
    </row>
    <row r="984" spans="1:18" ht="16.5" customHeight="1">
      <c r="A984" s="30"/>
      <c r="B984" s="31"/>
      <c r="C984" s="31"/>
      <c r="D984" s="31"/>
      <c r="E984" s="33"/>
      <c r="F984" s="34"/>
      <c r="G984" s="35"/>
      <c r="H984" s="36" t="str">
        <f t="shared" si="21"/>
        <v/>
      </c>
      <c r="I984" s="34"/>
      <c r="J984" s="35"/>
      <c r="K984" s="36" t="str">
        <f t="shared" si="22"/>
        <v/>
      </c>
      <c r="L984" s="34"/>
      <c r="M984" s="37" t="str">
        <f t="shared" si="23"/>
        <v xml:space="preserve"> </v>
      </c>
      <c r="N984" s="36" t="str">
        <f t="shared" si="24"/>
        <v xml:space="preserve"> </v>
      </c>
      <c r="O984" s="38" t="str">
        <f t="shared" si="25"/>
        <v xml:space="preserve"> </v>
      </c>
      <c r="P984" s="37" t="str">
        <f t="shared" si="26"/>
        <v xml:space="preserve"> </v>
      </c>
      <c r="Q984" s="36" t="str">
        <f t="shared" si="27"/>
        <v xml:space="preserve"> </v>
      </c>
      <c r="R984" s="29"/>
    </row>
    <row r="985" spans="1:18" ht="16.5" customHeight="1">
      <c r="A985" s="30"/>
      <c r="B985" s="31"/>
      <c r="C985" s="31"/>
      <c r="D985" s="31"/>
      <c r="E985" s="33"/>
      <c r="F985" s="34"/>
      <c r="G985" s="35"/>
      <c r="H985" s="36" t="str">
        <f t="shared" si="21"/>
        <v/>
      </c>
      <c r="I985" s="34"/>
      <c r="J985" s="35"/>
      <c r="K985" s="36" t="str">
        <f t="shared" si="22"/>
        <v/>
      </c>
      <c r="L985" s="34"/>
      <c r="M985" s="37" t="str">
        <f t="shared" si="23"/>
        <v xml:space="preserve"> </v>
      </c>
      <c r="N985" s="36" t="str">
        <f t="shared" si="24"/>
        <v xml:space="preserve"> </v>
      </c>
      <c r="O985" s="38" t="str">
        <f t="shared" si="25"/>
        <v xml:space="preserve"> </v>
      </c>
      <c r="P985" s="37" t="str">
        <f t="shared" si="26"/>
        <v xml:space="preserve"> </v>
      </c>
      <c r="Q985" s="36" t="str">
        <f t="shared" si="27"/>
        <v xml:space="preserve"> </v>
      </c>
      <c r="R985" s="29"/>
    </row>
    <row r="986" spans="1:18" ht="16.5" customHeight="1">
      <c r="A986" s="30"/>
      <c r="B986" s="31"/>
      <c r="C986" s="31"/>
      <c r="D986" s="31"/>
      <c r="E986" s="33"/>
      <c r="F986" s="34"/>
      <c r="G986" s="35"/>
      <c r="H986" s="36" t="str">
        <f t="shared" si="21"/>
        <v/>
      </c>
      <c r="I986" s="34"/>
      <c r="J986" s="35"/>
      <c r="K986" s="36" t="str">
        <f t="shared" si="22"/>
        <v/>
      </c>
      <c r="L986" s="34"/>
      <c r="M986" s="37" t="str">
        <f t="shared" si="23"/>
        <v xml:space="preserve"> </v>
      </c>
      <c r="N986" s="36" t="str">
        <f t="shared" si="24"/>
        <v xml:space="preserve"> </v>
      </c>
      <c r="O986" s="38" t="str">
        <f t="shared" si="25"/>
        <v xml:space="preserve"> </v>
      </c>
      <c r="P986" s="37" t="str">
        <f t="shared" si="26"/>
        <v xml:space="preserve"> </v>
      </c>
      <c r="Q986" s="36" t="str">
        <f t="shared" si="27"/>
        <v xml:space="preserve"> </v>
      </c>
      <c r="R986" s="29"/>
    </row>
    <row r="987" spans="1:18" ht="16.5" customHeight="1">
      <c r="A987" s="30"/>
      <c r="B987" s="31"/>
      <c r="C987" s="31"/>
      <c r="D987" s="31"/>
      <c r="E987" s="33"/>
      <c r="F987" s="34"/>
      <c r="G987" s="35"/>
      <c r="H987" s="36" t="str">
        <f t="shared" si="21"/>
        <v/>
      </c>
      <c r="I987" s="34"/>
      <c r="J987" s="35"/>
      <c r="K987" s="36" t="str">
        <f t="shared" si="22"/>
        <v/>
      </c>
      <c r="L987" s="34"/>
      <c r="M987" s="37" t="str">
        <f t="shared" si="23"/>
        <v xml:space="preserve"> </v>
      </c>
      <c r="N987" s="36" t="str">
        <f t="shared" si="24"/>
        <v xml:space="preserve"> </v>
      </c>
      <c r="O987" s="38" t="str">
        <f t="shared" si="25"/>
        <v xml:space="preserve"> </v>
      </c>
      <c r="P987" s="37" t="str">
        <f t="shared" si="26"/>
        <v xml:space="preserve"> </v>
      </c>
      <c r="Q987" s="36" t="str">
        <f t="shared" si="27"/>
        <v xml:space="preserve"> </v>
      </c>
      <c r="R987" s="29"/>
    </row>
    <row r="988" spans="1:18" ht="16.5" customHeight="1">
      <c r="A988" s="30"/>
      <c r="B988" s="31"/>
      <c r="C988" s="31"/>
      <c r="D988" s="31"/>
      <c r="E988" s="33"/>
      <c r="F988" s="34"/>
      <c r="G988" s="35"/>
      <c r="H988" s="36" t="str">
        <f t="shared" si="21"/>
        <v/>
      </c>
      <c r="I988" s="34"/>
      <c r="J988" s="35"/>
      <c r="K988" s="36" t="str">
        <f t="shared" si="22"/>
        <v/>
      </c>
      <c r="L988" s="34"/>
      <c r="M988" s="37" t="str">
        <f t="shared" si="23"/>
        <v xml:space="preserve"> </v>
      </c>
      <c r="N988" s="36" t="str">
        <f t="shared" si="24"/>
        <v xml:space="preserve"> </v>
      </c>
      <c r="O988" s="38" t="str">
        <f t="shared" si="25"/>
        <v xml:space="preserve"> </v>
      </c>
      <c r="P988" s="37" t="str">
        <f t="shared" si="26"/>
        <v xml:space="preserve"> </v>
      </c>
      <c r="Q988" s="36" t="str">
        <f t="shared" si="27"/>
        <v xml:space="preserve"> </v>
      </c>
      <c r="R988" s="29"/>
    </row>
    <row r="989" spans="1:18" ht="16.5" customHeight="1">
      <c r="A989" s="30"/>
      <c r="B989" s="31"/>
      <c r="C989" s="31"/>
      <c r="D989" s="31"/>
      <c r="E989" s="33"/>
      <c r="F989" s="34"/>
      <c r="G989" s="35"/>
      <c r="H989" s="36" t="str">
        <f t="shared" si="21"/>
        <v/>
      </c>
      <c r="I989" s="34"/>
      <c r="J989" s="35"/>
      <c r="K989" s="36" t="str">
        <f t="shared" si="22"/>
        <v/>
      </c>
      <c r="L989" s="34"/>
      <c r="M989" s="37" t="str">
        <f t="shared" si="23"/>
        <v xml:space="preserve"> </v>
      </c>
      <c r="N989" s="36" t="str">
        <f t="shared" si="24"/>
        <v xml:space="preserve"> </v>
      </c>
      <c r="O989" s="38" t="str">
        <f t="shared" si="25"/>
        <v xml:space="preserve"> </v>
      </c>
      <c r="P989" s="37" t="str">
        <f t="shared" si="26"/>
        <v xml:space="preserve"> </v>
      </c>
      <c r="Q989" s="36" t="str">
        <f t="shared" si="27"/>
        <v xml:space="preserve"> </v>
      </c>
      <c r="R989" s="29"/>
    </row>
    <row r="990" spans="1:18" ht="16.5" customHeight="1">
      <c r="A990" s="30"/>
      <c r="B990" s="31"/>
      <c r="C990" s="31"/>
      <c r="D990" s="31"/>
      <c r="E990" s="33"/>
      <c r="F990" s="34"/>
      <c r="G990" s="35"/>
      <c r="H990" s="36" t="str">
        <f t="shared" si="21"/>
        <v/>
      </c>
      <c r="I990" s="34"/>
      <c r="J990" s="35"/>
      <c r="K990" s="36" t="str">
        <f t="shared" si="22"/>
        <v/>
      </c>
      <c r="L990" s="34"/>
      <c r="M990" s="37" t="str">
        <f t="shared" si="23"/>
        <v xml:space="preserve"> </v>
      </c>
      <c r="N990" s="36" t="str">
        <f t="shared" si="24"/>
        <v xml:space="preserve"> </v>
      </c>
      <c r="O990" s="38" t="str">
        <f t="shared" si="25"/>
        <v xml:space="preserve"> </v>
      </c>
      <c r="P990" s="37" t="str">
        <f t="shared" si="26"/>
        <v xml:space="preserve"> </v>
      </c>
      <c r="Q990" s="36" t="str">
        <f t="shared" si="27"/>
        <v xml:space="preserve"> </v>
      </c>
      <c r="R990" s="29"/>
    </row>
    <row r="991" spans="1:18" ht="16.5" customHeight="1">
      <c r="A991" s="30"/>
      <c r="B991" s="31"/>
      <c r="C991" s="31"/>
      <c r="D991" s="31"/>
      <c r="E991" s="33"/>
      <c r="F991" s="34"/>
      <c r="G991" s="35"/>
      <c r="H991" s="36" t="str">
        <f t="shared" si="21"/>
        <v/>
      </c>
      <c r="I991" s="34"/>
      <c r="J991" s="35"/>
      <c r="K991" s="36" t="str">
        <f t="shared" si="22"/>
        <v/>
      </c>
      <c r="L991" s="34"/>
      <c r="M991" s="37" t="str">
        <f t="shared" si="23"/>
        <v xml:space="preserve"> </v>
      </c>
      <c r="N991" s="36" t="str">
        <f t="shared" si="24"/>
        <v xml:space="preserve"> </v>
      </c>
      <c r="O991" s="38" t="str">
        <f t="shared" si="25"/>
        <v xml:space="preserve"> </v>
      </c>
      <c r="P991" s="37" t="str">
        <f t="shared" si="26"/>
        <v xml:space="preserve"> </v>
      </c>
      <c r="Q991" s="36" t="str">
        <f t="shared" si="27"/>
        <v xml:space="preserve"> </v>
      </c>
      <c r="R991" s="29"/>
    </row>
    <row r="992" spans="1:18" ht="16.5" customHeight="1">
      <c r="A992" s="30"/>
      <c r="B992" s="31"/>
      <c r="C992" s="31"/>
      <c r="D992" s="31"/>
      <c r="E992" s="33"/>
      <c r="F992" s="34"/>
      <c r="G992" s="35"/>
      <c r="H992" s="36" t="str">
        <f t="shared" si="21"/>
        <v/>
      </c>
      <c r="I992" s="34"/>
      <c r="J992" s="35"/>
      <c r="K992" s="36" t="str">
        <f t="shared" si="22"/>
        <v/>
      </c>
      <c r="L992" s="34"/>
      <c r="M992" s="37" t="str">
        <f t="shared" si="23"/>
        <v xml:space="preserve"> </v>
      </c>
      <c r="N992" s="36" t="str">
        <f t="shared" si="24"/>
        <v xml:space="preserve"> </v>
      </c>
      <c r="O992" s="38" t="str">
        <f t="shared" si="25"/>
        <v xml:space="preserve"> </v>
      </c>
      <c r="P992" s="37" t="str">
        <f t="shared" si="26"/>
        <v xml:space="preserve"> </v>
      </c>
      <c r="Q992" s="36" t="str">
        <f t="shared" si="27"/>
        <v xml:space="preserve"> </v>
      </c>
      <c r="R992" s="29"/>
    </row>
    <row r="993" spans="1:18" ht="16.5" customHeight="1">
      <c r="A993" s="30"/>
      <c r="B993" s="31"/>
      <c r="C993" s="31"/>
      <c r="D993" s="31"/>
      <c r="E993" s="33"/>
      <c r="F993" s="34"/>
      <c r="G993" s="35"/>
      <c r="H993" s="36" t="str">
        <f t="shared" si="21"/>
        <v/>
      </c>
      <c r="I993" s="34"/>
      <c r="J993" s="35"/>
      <c r="K993" s="36" t="str">
        <f t="shared" si="22"/>
        <v/>
      </c>
      <c r="L993" s="34"/>
      <c r="M993" s="37" t="str">
        <f t="shared" si="23"/>
        <v xml:space="preserve"> </v>
      </c>
      <c r="N993" s="36" t="str">
        <f t="shared" si="24"/>
        <v xml:space="preserve"> </v>
      </c>
      <c r="O993" s="38" t="str">
        <f t="shared" si="25"/>
        <v xml:space="preserve"> </v>
      </c>
      <c r="P993" s="37" t="str">
        <f t="shared" si="26"/>
        <v xml:space="preserve"> </v>
      </c>
      <c r="Q993" s="36" t="str">
        <f t="shared" si="27"/>
        <v xml:space="preserve"> </v>
      </c>
      <c r="R993" s="29"/>
    </row>
    <row r="994" spans="1:18" ht="16.5" customHeight="1">
      <c r="A994" s="30"/>
      <c r="B994" s="31"/>
      <c r="C994" s="31"/>
      <c r="D994" s="31"/>
      <c r="E994" s="33"/>
      <c r="F994" s="34"/>
      <c r="G994" s="35"/>
      <c r="H994" s="36" t="str">
        <f t="shared" si="21"/>
        <v/>
      </c>
      <c r="I994" s="34"/>
      <c r="J994" s="35"/>
      <c r="K994" s="36" t="str">
        <f t="shared" si="22"/>
        <v/>
      </c>
      <c r="L994" s="34"/>
      <c r="M994" s="37" t="str">
        <f t="shared" si="23"/>
        <v xml:space="preserve"> </v>
      </c>
      <c r="N994" s="36" t="str">
        <f t="shared" si="24"/>
        <v xml:space="preserve"> </v>
      </c>
      <c r="O994" s="38" t="str">
        <f t="shared" si="25"/>
        <v xml:space="preserve"> </v>
      </c>
      <c r="P994" s="37" t="str">
        <f t="shared" si="26"/>
        <v xml:space="preserve"> </v>
      </c>
      <c r="Q994" s="36" t="str">
        <f t="shared" si="27"/>
        <v xml:space="preserve"> </v>
      </c>
      <c r="R994" s="29"/>
    </row>
    <row r="995" spans="1:18" ht="16.5" customHeight="1">
      <c r="A995" s="30"/>
      <c r="B995" s="31"/>
      <c r="C995" s="31"/>
      <c r="D995" s="31"/>
      <c r="E995" s="33"/>
      <c r="F995" s="34"/>
      <c r="G995" s="35" t="s">
        <v>152</v>
      </c>
      <c r="H995" s="36" t="str">
        <f t="shared" si="21"/>
        <v/>
      </c>
      <c r="I995" s="34"/>
      <c r="J995" s="35"/>
      <c r="K995" s="36" t="str">
        <f t="shared" si="22"/>
        <v/>
      </c>
      <c r="L995" s="34"/>
      <c r="M995" s="37" t="str">
        <f t="shared" si="23"/>
        <v xml:space="preserve"> </v>
      </c>
      <c r="N995" s="36" t="str">
        <f t="shared" si="24"/>
        <v xml:space="preserve"> </v>
      </c>
      <c r="O995" s="38" t="str">
        <f t="shared" si="25"/>
        <v xml:space="preserve"> </v>
      </c>
      <c r="P995" s="37" t="str">
        <f t="shared" si="26"/>
        <v xml:space="preserve"> </v>
      </c>
      <c r="Q995" s="36" t="str">
        <f t="shared" si="27"/>
        <v xml:space="preserve"> </v>
      </c>
      <c r="R995" s="29"/>
    </row>
    <row r="996" spans="1:18" ht="16.5" customHeight="1">
      <c r="A996" s="30"/>
      <c r="B996" s="31"/>
      <c r="C996" s="31"/>
      <c r="D996" s="31"/>
      <c r="E996" s="33"/>
      <c r="F996" s="34"/>
      <c r="G996" s="35"/>
      <c r="H996" s="36" t="str">
        <f t="shared" si="21"/>
        <v/>
      </c>
      <c r="I996" s="34"/>
      <c r="J996" s="35"/>
      <c r="K996" s="36" t="str">
        <f t="shared" si="22"/>
        <v/>
      </c>
      <c r="L996" s="34"/>
      <c r="M996" s="37" t="str">
        <f t="shared" si="23"/>
        <v xml:space="preserve"> </v>
      </c>
      <c r="N996" s="36" t="str">
        <f t="shared" si="24"/>
        <v xml:space="preserve"> </v>
      </c>
      <c r="O996" s="38" t="str">
        <f t="shared" si="25"/>
        <v xml:space="preserve"> </v>
      </c>
      <c r="P996" s="37" t="str">
        <f t="shared" si="26"/>
        <v xml:space="preserve"> </v>
      </c>
      <c r="Q996" s="36" t="str">
        <f t="shared" si="27"/>
        <v xml:space="preserve"> </v>
      </c>
      <c r="R996" s="29"/>
    </row>
    <row r="997" spans="1:18" ht="16.5" customHeight="1">
      <c r="A997" s="30"/>
      <c r="B997" s="31"/>
      <c r="C997" s="31"/>
      <c r="D997" s="31"/>
      <c r="E997" s="33"/>
      <c r="F997" s="34"/>
      <c r="G997" s="35"/>
      <c r="H997" s="36" t="str">
        <f t="shared" si="21"/>
        <v/>
      </c>
      <c r="I997" s="34"/>
      <c r="J997" s="35"/>
      <c r="K997" s="36" t="str">
        <f t="shared" si="22"/>
        <v/>
      </c>
      <c r="L997" s="34"/>
      <c r="M997" s="37" t="str">
        <f t="shared" si="23"/>
        <v xml:space="preserve"> </v>
      </c>
      <c r="N997" s="36" t="str">
        <f t="shared" si="24"/>
        <v xml:space="preserve"> </v>
      </c>
      <c r="O997" s="38" t="str">
        <f t="shared" si="25"/>
        <v xml:space="preserve"> </v>
      </c>
      <c r="P997" s="37" t="str">
        <f t="shared" si="26"/>
        <v xml:space="preserve"> </v>
      </c>
      <c r="Q997" s="36" t="str">
        <f t="shared" si="27"/>
        <v xml:space="preserve"> </v>
      </c>
      <c r="R997" s="29"/>
    </row>
    <row r="998" spans="1:18" ht="16.5" customHeight="1">
      <c r="A998" s="30"/>
      <c r="B998" s="31"/>
      <c r="C998" s="31"/>
      <c r="D998" s="31"/>
      <c r="E998" s="33"/>
      <c r="F998" s="34"/>
      <c r="G998" s="35"/>
      <c r="H998" s="36" t="str">
        <f t="shared" si="21"/>
        <v/>
      </c>
      <c r="I998" s="34"/>
      <c r="J998" s="35"/>
      <c r="K998" s="36" t="str">
        <f t="shared" si="22"/>
        <v/>
      </c>
      <c r="L998" s="34"/>
      <c r="M998" s="37" t="str">
        <f t="shared" si="23"/>
        <v xml:space="preserve"> </v>
      </c>
      <c r="N998" s="36" t="str">
        <f t="shared" si="24"/>
        <v xml:space="preserve"> </v>
      </c>
      <c r="O998" s="38" t="str">
        <f t="shared" si="25"/>
        <v xml:space="preserve"> </v>
      </c>
      <c r="P998" s="37" t="str">
        <f t="shared" si="26"/>
        <v xml:space="preserve"> </v>
      </c>
      <c r="Q998" s="36" t="str">
        <f t="shared" si="27"/>
        <v xml:space="preserve"> </v>
      </c>
      <c r="R998" s="29"/>
    </row>
    <row r="999" spans="1:18" ht="16.5" customHeight="1">
      <c r="A999" s="30"/>
      <c r="B999" s="31"/>
      <c r="C999" s="31"/>
      <c r="D999" s="31"/>
      <c r="E999" s="33"/>
      <c r="F999" s="34"/>
      <c r="G999" s="35"/>
      <c r="H999" s="36" t="str">
        <f t="shared" si="21"/>
        <v/>
      </c>
      <c r="I999" s="34"/>
      <c r="J999" s="35"/>
      <c r="K999" s="36" t="str">
        <f t="shared" si="22"/>
        <v/>
      </c>
      <c r="L999" s="34"/>
      <c r="M999" s="37" t="str">
        <f t="shared" si="23"/>
        <v xml:space="preserve"> </v>
      </c>
      <c r="N999" s="36" t="str">
        <f t="shared" si="24"/>
        <v xml:space="preserve"> </v>
      </c>
      <c r="O999" s="38" t="str">
        <f t="shared" si="25"/>
        <v xml:space="preserve"> </v>
      </c>
      <c r="P999" s="37" t="str">
        <f t="shared" si="26"/>
        <v xml:space="preserve"> </v>
      </c>
      <c r="Q999" s="36" t="str">
        <f t="shared" si="27"/>
        <v xml:space="preserve"> </v>
      </c>
      <c r="R999" s="29"/>
    </row>
    <row r="1000" spans="1:18" ht="16.5" customHeight="1">
      <c r="A1000" s="30"/>
      <c r="B1000" s="31"/>
      <c r="C1000" s="31"/>
      <c r="D1000" s="31"/>
      <c r="E1000" s="33"/>
      <c r="F1000" s="34"/>
      <c r="G1000" s="35"/>
      <c r="H1000" s="36" t="str">
        <f t="shared" si="21"/>
        <v/>
      </c>
      <c r="I1000" s="34"/>
      <c r="J1000" s="35"/>
      <c r="K1000" s="36" t="str">
        <f t="shared" si="22"/>
        <v/>
      </c>
      <c r="L1000" s="34"/>
      <c r="M1000" s="37" t="str">
        <f t="shared" si="23"/>
        <v xml:space="preserve"> </v>
      </c>
      <c r="N1000" s="36" t="str">
        <f t="shared" si="24"/>
        <v xml:space="preserve"> </v>
      </c>
      <c r="O1000" s="38" t="str">
        <f t="shared" si="25"/>
        <v xml:space="preserve"> </v>
      </c>
      <c r="P1000" s="37" t="str">
        <f t="shared" si="26"/>
        <v xml:space="preserve"> </v>
      </c>
      <c r="Q1000" s="36" t="str">
        <f t="shared" si="27"/>
        <v xml:space="preserve"> </v>
      </c>
      <c r="R1000" s="29"/>
    </row>
    <row r="1001" spans="1:18" ht="16.5" customHeight="1">
      <c r="A1001" s="30"/>
      <c r="B1001" s="31"/>
      <c r="C1001" s="31"/>
      <c r="D1001" s="31"/>
      <c r="E1001" s="33"/>
      <c r="F1001" s="34"/>
      <c r="G1001" s="35"/>
      <c r="H1001" s="36" t="str">
        <f t="shared" si="21"/>
        <v/>
      </c>
      <c r="I1001" s="34"/>
      <c r="J1001" s="35"/>
      <c r="K1001" s="36" t="str">
        <f t="shared" si="22"/>
        <v/>
      </c>
      <c r="L1001" s="34"/>
      <c r="M1001" s="37" t="str">
        <f t="shared" si="23"/>
        <v xml:space="preserve"> </v>
      </c>
      <c r="N1001" s="36" t="str">
        <f t="shared" si="24"/>
        <v xml:space="preserve"> </v>
      </c>
      <c r="O1001" s="38" t="str">
        <f t="shared" si="25"/>
        <v xml:space="preserve"> </v>
      </c>
      <c r="P1001" s="37" t="str">
        <f t="shared" si="26"/>
        <v xml:space="preserve"> </v>
      </c>
      <c r="Q1001" s="36" t="str">
        <f t="shared" si="27"/>
        <v xml:space="preserve"> </v>
      </c>
      <c r="R1001" s="29"/>
    </row>
    <row r="1002" spans="1:18" ht="16.5" customHeight="1">
      <c r="A1002" s="30"/>
      <c r="B1002" s="31"/>
      <c r="C1002" s="31"/>
      <c r="D1002" s="31"/>
      <c r="E1002" s="33"/>
      <c r="F1002" s="34"/>
      <c r="G1002" s="35"/>
      <c r="H1002" s="36" t="str">
        <f t="shared" si="21"/>
        <v/>
      </c>
      <c r="I1002" s="34"/>
      <c r="J1002" s="35"/>
      <c r="K1002" s="36" t="str">
        <f t="shared" si="22"/>
        <v/>
      </c>
      <c r="L1002" s="34"/>
      <c r="M1002" s="37" t="str">
        <f t="shared" si="23"/>
        <v xml:space="preserve"> </v>
      </c>
      <c r="N1002" s="36" t="str">
        <f t="shared" si="24"/>
        <v xml:space="preserve"> </v>
      </c>
      <c r="O1002" s="38" t="str">
        <f t="shared" si="25"/>
        <v xml:space="preserve"> </v>
      </c>
      <c r="P1002" s="37" t="str">
        <f t="shared" si="26"/>
        <v xml:space="preserve"> </v>
      </c>
      <c r="Q1002" s="36" t="str">
        <f t="shared" si="27"/>
        <v xml:space="preserve"> </v>
      </c>
      <c r="R1002" s="29"/>
    </row>
    <row r="1003" spans="1:18" ht="16.5" customHeight="1">
      <c r="A1003" s="30"/>
      <c r="B1003" s="31"/>
      <c r="C1003" s="31"/>
      <c r="D1003" s="31"/>
      <c r="E1003" s="33"/>
      <c r="F1003" s="34"/>
      <c r="G1003" s="35"/>
      <c r="H1003" s="36" t="str">
        <f t="shared" si="21"/>
        <v/>
      </c>
      <c r="I1003" s="34"/>
      <c r="J1003" s="35"/>
      <c r="K1003" s="36" t="str">
        <f t="shared" si="22"/>
        <v/>
      </c>
      <c r="L1003" s="34"/>
      <c r="M1003" s="37" t="str">
        <f t="shared" si="23"/>
        <v xml:space="preserve"> </v>
      </c>
      <c r="N1003" s="36" t="str">
        <f t="shared" si="24"/>
        <v xml:space="preserve"> </v>
      </c>
      <c r="O1003" s="38" t="str">
        <f t="shared" si="25"/>
        <v xml:space="preserve"> </v>
      </c>
      <c r="P1003" s="37" t="str">
        <f t="shared" si="26"/>
        <v xml:space="preserve"> </v>
      </c>
      <c r="Q1003" s="36" t="str">
        <f t="shared" si="27"/>
        <v xml:space="preserve"> </v>
      </c>
      <c r="R1003" s="29"/>
    </row>
    <row r="1004" spans="1:18" ht="16.5" customHeight="1">
      <c r="A1004" s="30"/>
      <c r="B1004" s="31"/>
      <c r="C1004" s="31"/>
      <c r="D1004" s="31"/>
      <c r="E1004" s="33"/>
      <c r="F1004" s="34"/>
      <c r="G1004" s="35"/>
      <c r="H1004" s="36" t="str">
        <f t="shared" si="21"/>
        <v/>
      </c>
      <c r="I1004" s="34"/>
      <c r="J1004" s="35"/>
      <c r="K1004" s="36" t="str">
        <f t="shared" si="22"/>
        <v/>
      </c>
      <c r="L1004" s="34"/>
      <c r="M1004" s="37" t="str">
        <f t="shared" si="23"/>
        <v xml:space="preserve"> </v>
      </c>
      <c r="N1004" s="36" t="str">
        <f t="shared" si="24"/>
        <v xml:space="preserve"> </v>
      </c>
      <c r="O1004" s="38" t="str">
        <f t="shared" ref="O1004:O1005" si="28">IF(((F1003+I1004)-L1004)=0," ",(F1003+I1004)-L1004)</f>
        <v xml:space="preserve"> </v>
      </c>
      <c r="P1004" s="37" t="str">
        <f t="shared" si="26"/>
        <v xml:space="preserve"> </v>
      </c>
      <c r="Q1004" s="36" t="str">
        <f t="shared" si="27"/>
        <v xml:space="preserve"> </v>
      </c>
      <c r="R1004" s="29"/>
    </row>
    <row r="1005" spans="1:18" ht="16.5" customHeight="1">
      <c r="A1005" s="30"/>
      <c r="B1005" s="31"/>
      <c r="C1005" s="31"/>
      <c r="D1005" s="31"/>
      <c r="E1005" s="33"/>
      <c r="F1005" s="34"/>
      <c r="G1005" s="35"/>
      <c r="H1005" s="36" t="str">
        <f t="shared" si="21"/>
        <v/>
      </c>
      <c r="I1005" s="34"/>
      <c r="J1005" s="35"/>
      <c r="K1005" s="36" t="str">
        <f t="shared" si="22"/>
        <v/>
      </c>
      <c r="L1005" s="34"/>
      <c r="M1005" s="37" t="str">
        <f t="shared" si="23"/>
        <v xml:space="preserve"> </v>
      </c>
      <c r="N1005" s="36" t="str">
        <f t="shared" si="24"/>
        <v xml:space="preserve"> </v>
      </c>
      <c r="O1005" s="38" t="str">
        <f t="shared" si="28"/>
        <v xml:space="preserve"> </v>
      </c>
      <c r="P1005" s="37" t="str">
        <f t="shared" si="26"/>
        <v xml:space="preserve"> </v>
      </c>
      <c r="Q1005" s="36" t="str">
        <f t="shared" si="27"/>
        <v xml:space="preserve"> </v>
      </c>
      <c r="R1005" s="29"/>
    </row>
    <row r="1006" spans="1:18" ht="16.5" customHeight="1">
      <c r="A1006" s="30"/>
      <c r="B1006" s="31"/>
      <c r="C1006" s="31"/>
      <c r="D1006" s="31"/>
      <c r="E1006" s="33"/>
      <c r="F1006" s="41"/>
      <c r="G1006" s="35" t="s">
        <v>152</v>
      </c>
      <c r="H1006" s="36" t="str">
        <f t="shared" si="21"/>
        <v/>
      </c>
      <c r="I1006" s="41"/>
      <c r="J1006" s="35"/>
      <c r="K1006" s="36" t="str">
        <f t="shared" si="22"/>
        <v/>
      </c>
      <c r="L1006" s="41"/>
      <c r="M1006" s="37" t="str">
        <f t="shared" si="23"/>
        <v xml:space="preserve"> </v>
      </c>
      <c r="N1006" s="36" t="str">
        <f t="shared" si="24"/>
        <v xml:space="preserve"> </v>
      </c>
      <c r="O1006" s="38" t="str">
        <f t="shared" ref="O1006:O1007" si="29">IF(((F1006+I1006)-L1006)=0," ",(F1006+I1006)-L1006)</f>
        <v xml:space="preserve"> </v>
      </c>
      <c r="P1006" s="37" t="str">
        <f t="shared" si="26"/>
        <v xml:space="preserve"> </v>
      </c>
      <c r="Q1006" s="36" t="str">
        <f t="shared" si="27"/>
        <v xml:space="preserve"> </v>
      </c>
      <c r="R1006" s="29"/>
    </row>
    <row r="1007" spans="1:18" ht="16.5" customHeight="1">
      <c r="A1007" s="30"/>
      <c r="B1007" s="31"/>
      <c r="C1007" s="31"/>
      <c r="D1007" s="31"/>
      <c r="E1007" s="33"/>
      <c r="F1007" s="41"/>
      <c r="G1007" s="35" t="s">
        <v>152</v>
      </c>
      <c r="H1007" s="36" t="str">
        <f t="shared" si="21"/>
        <v/>
      </c>
      <c r="I1007" s="41"/>
      <c r="J1007" s="35"/>
      <c r="K1007" s="36" t="str">
        <f t="shared" si="22"/>
        <v/>
      </c>
      <c r="L1007" s="41"/>
      <c r="M1007" s="37" t="str">
        <f t="shared" si="23"/>
        <v xml:space="preserve"> </v>
      </c>
      <c r="N1007" s="36" t="str">
        <f t="shared" si="24"/>
        <v xml:space="preserve"> </v>
      </c>
      <c r="O1007" s="38" t="str">
        <f t="shared" si="29"/>
        <v xml:space="preserve"> </v>
      </c>
      <c r="P1007" s="37" t="str">
        <f t="shared" si="26"/>
        <v xml:space="preserve"> </v>
      </c>
      <c r="Q1007" s="36" t="str">
        <f t="shared" si="27"/>
        <v xml:space="preserve"> </v>
      </c>
      <c r="R1007" s="29"/>
    </row>
    <row r="1008" spans="1:18" ht="16.5" customHeight="1">
      <c r="A1008" s="42"/>
      <c r="B1008" s="40"/>
      <c r="C1008" s="40"/>
      <c r="D1008" s="40"/>
      <c r="E1008" s="44" t="s">
        <v>153</v>
      </c>
      <c r="F1008" s="45" t="s">
        <v>154</v>
      </c>
      <c r="G1008" s="46" t="s">
        <v>154</v>
      </c>
      <c r="H1008" s="44">
        <f>SUM(H6:H1007)</f>
        <v>0</v>
      </c>
      <c r="I1008" s="45" t="s">
        <v>154</v>
      </c>
      <c r="J1008" s="46" t="s">
        <v>154</v>
      </c>
      <c r="K1008" s="44">
        <f>SUM(K6:K1007)</f>
        <v>0</v>
      </c>
      <c r="L1008" s="46" t="s">
        <v>154</v>
      </c>
      <c r="M1008" s="46" t="s">
        <v>154</v>
      </c>
      <c r="N1008" s="44">
        <f>SUM(N6:N1007)</f>
        <v>0</v>
      </c>
      <c r="O1008" s="47" t="s">
        <v>154</v>
      </c>
      <c r="P1008" s="46" t="s">
        <v>154</v>
      </c>
      <c r="Q1008" s="44">
        <f>SUM(Q6:Q1007)</f>
        <v>0</v>
      </c>
      <c r="R1008" s="48"/>
    </row>
    <row r="1009" spans="1:18" ht="15.75" customHeight="1">
      <c r="A1009" s="8"/>
      <c r="B1009" s="49"/>
      <c r="C1009" s="74"/>
      <c r="D1009" s="17"/>
      <c r="E1009" s="17"/>
      <c r="F1009" s="23"/>
      <c r="G1009" s="17"/>
      <c r="H1009" s="17">
        <f>SUBTOTAL(9,H6:H1007)</f>
        <v>0</v>
      </c>
      <c r="I1009" s="23"/>
      <c r="J1009" s="17"/>
      <c r="K1009" s="17">
        <f>SUBTOTAL(9,K6:K1007)</f>
        <v>0</v>
      </c>
      <c r="L1009" s="17"/>
      <c r="M1009" s="17"/>
      <c r="N1009" s="17">
        <f>SUBTOTAL(9,N6:N1007)</f>
        <v>0</v>
      </c>
      <c r="O1009" s="17"/>
      <c r="P1009" s="17"/>
      <c r="Q1009" s="17">
        <f>SUBTOTAL(9,Q6:Q1007)</f>
        <v>0</v>
      </c>
      <c r="R1009" s="17"/>
    </row>
    <row r="1010" spans="1:18" ht="15.75" customHeight="1">
      <c r="A1010" s="8"/>
      <c r="B1010" s="49"/>
      <c r="C1010" s="74"/>
      <c r="D1010" s="17"/>
      <c r="E1010" s="17"/>
      <c r="F1010" s="23"/>
      <c r="G1010" s="17"/>
      <c r="H1010" s="17"/>
      <c r="I1010" s="23"/>
      <c r="J1010" s="17"/>
      <c r="K1010" s="17"/>
      <c r="L1010" s="17"/>
      <c r="M1010" s="17"/>
      <c r="N1010" s="17"/>
      <c r="O1010" s="17"/>
      <c r="P1010" s="17"/>
      <c r="Q1010" s="17"/>
      <c r="R1010" s="17"/>
    </row>
    <row r="1011" spans="1:18" ht="15.75" customHeight="1">
      <c r="A1011" s="51"/>
      <c r="B1011" s="52" t="s">
        <v>13</v>
      </c>
      <c r="C1011" s="54"/>
      <c r="D1011" s="17"/>
      <c r="E1011" s="17"/>
      <c r="F1011" s="23"/>
      <c r="G1011" s="17"/>
      <c r="H1011" s="17"/>
      <c r="I1011" s="23"/>
      <c r="J1011" s="17"/>
      <c r="K1011" s="17"/>
      <c r="L1011" s="17"/>
      <c r="M1011" s="17"/>
      <c r="N1011" s="17"/>
      <c r="O1011" s="17"/>
      <c r="P1011" s="17"/>
      <c r="Q1011" s="17"/>
      <c r="R1011" s="17"/>
    </row>
    <row r="1012" spans="1:18" ht="15.75" customHeight="1">
      <c r="A1012" s="30"/>
      <c r="B1012" s="54" t="s">
        <v>155</v>
      </c>
      <c r="C1012" s="54">
        <f>H1008</f>
        <v>0</v>
      </c>
      <c r="D1012" s="17"/>
      <c r="E1012" s="17"/>
      <c r="F1012" s="23"/>
      <c r="G1012" s="17"/>
      <c r="H1012" s="17"/>
      <c r="I1012" s="23"/>
      <c r="J1012" s="17"/>
      <c r="K1012" s="17"/>
      <c r="L1012" s="17"/>
      <c r="M1012" s="17"/>
      <c r="N1012" s="17"/>
      <c r="O1012" s="17"/>
      <c r="P1012" s="17"/>
      <c r="Q1012" s="17"/>
      <c r="R1012" s="29"/>
    </row>
    <row r="1013" spans="1:18" ht="15.75" customHeight="1">
      <c r="A1013" s="51"/>
      <c r="B1013" s="55" t="s">
        <v>11</v>
      </c>
      <c r="C1013" s="55">
        <f>K1008</f>
        <v>0</v>
      </c>
      <c r="D1013" s="17"/>
      <c r="E1013" s="17"/>
      <c r="F1013" s="23"/>
      <c r="G1013" s="17"/>
      <c r="H1013" s="17"/>
      <c r="I1013" s="23"/>
      <c r="J1013" s="17"/>
      <c r="K1013" s="17"/>
      <c r="L1013" s="17"/>
      <c r="M1013" s="17"/>
      <c r="N1013" s="17"/>
      <c r="O1013" s="17"/>
      <c r="P1013" s="17"/>
      <c r="Q1013" s="17"/>
      <c r="R1013" s="17"/>
    </row>
    <row r="1014" spans="1:18" ht="15.75" customHeight="1">
      <c r="A1014" s="30"/>
      <c r="B1014" s="54" t="s">
        <v>156</v>
      </c>
      <c r="C1014" s="54">
        <f>N1008</f>
        <v>0</v>
      </c>
      <c r="D1014" s="17"/>
      <c r="E1014" s="17"/>
      <c r="F1014" s="23"/>
      <c r="G1014" s="17"/>
      <c r="H1014" s="17"/>
      <c r="I1014" s="23"/>
      <c r="J1014" s="17"/>
      <c r="K1014" s="17"/>
      <c r="L1014" s="17"/>
      <c r="M1014" s="17"/>
      <c r="N1014" s="17"/>
      <c r="O1014" s="17"/>
      <c r="P1014" s="17"/>
      <c r="Q1014" s="17"/>
      <c r="R1014" s="29"/>
    </row>
    <row r="1015" spans="1:18" ht="15.75" customHeight="1">
      <c r="A1015" s="8"/>
      <c r="B1015" s="55" t="s">
        <v>13</v>
      </c>
      <c r="C1015" s="55">
        <f>Q1008</f>
        <v>0</v>
      </c>
      <c r="D1015" s="17"/>
      <c r="E1015" s="17"/>
      <c r="F1015" s="23"/>
      <c r="G1015" s="17"/>
      <c r="H1015" s="17"/>
      <c r="I1015" s="23"/>
      <c r="J1015" s="17"/>
      <c r="K1015" s="17"/>
      <c r="L1015" s="17"/>
      <c r="M1015" s="17"/>
      <c r="N1015" s="17"/>
      <c r="O1015" s="17"/>
      <c r="P1015" s="17"/>
      <c r="Q1015" s="17"/>
      <c r="R1015" s="57"/>
    </row>
    <row r="1016" spans="1:18" ht="15.75" customHeight="1">
      <c r="A1016" s="8"/>
      <c r="B1016" s="54" t="s">
        <v>157</v>
      </c>
      <c r="C1016" s="54">
        <f>G1</f>
        <v>0</v>
      </c>
      <c r="D1016" s="17"/>
      <c r="E1016" s="17"/>
      <c r="F1016" s="58"/>
      <c r="G1016" s="12"/>
      <c r="H1016" s="17"/>
      <c r="I1016" s="23"/>
      <c r="J1016" s="17"/>
      <c r="K1016" s="17"/>
      <c r="L1016" s="17"/>
      <c r="M1016" s="17"/>
      <c r="N1016" s="17"/>
      <c r="O1016" s="17"/>
      <c r="P1016" s="17"/>
      <c r="Q1016" s="17"/>
      <c r="R1016" s="17"/>
    </row>
    <row r="1017" spans="1:18" ht="15.75" customHeight="1">
      <c r="A1017" s="8"/>
      <c r="B1017" s="59" t="s">
        <v>158</v>
      </c>
      <c r="C1017" s="83" t="str">
        <f>IFERROR(C1015/C1016,"")</f>
        <v/>
      </c>
      <c r="D1017" s="17"/>
      <c r="E1017" s="17"/>
      <c r="F1017" s="58"/>
      <c r="G1017" s="12"/>
      <c r="H1017" s="17"/>
      <c r="I1017" s="23"/>
      <c r="J1017" s="17"/>
      <c r="K1017" s="17"/>
      <c r="L1017" s="17"/>
      <c r="M1017" s="17"/>
      <c r="N1017" s="17"/>
      <c r="O1017" s="17"/>
      <c r="P1017" s="17"/>
      <c r="Q1017" s="17"/>
      <c r="R1017" s="17"/>
    </row>
    <row r="1018" spans="1:18" ht="15" hidden="1" customHeight="1">
      <c r="A1018" s="8"/>
      <c r="B1018" s="9"/>
      <c r="C1018" s="17"/>
      <c r="D1018" s="17"/>
      <c r="E1018" s="12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</row>
  </sheetData>
  <autoFilter ref="A5:Q1008" xr:uid="{00000000-0009-0000-0000-000006000000}"/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5" manualBreakCount="15">
    <brk id="833" man="1"/>
    <brk id="290" man="1"/>
    <brk id="548" man="1"/>
    <brk id="965" man="1"/>
    <brk id="70" man="1"/>
    <brk id="392" man="1"/>
    <brk id="685" man="1"/>
    <brk id="237" man="1"/>
    <brk id="431" man="1"/>
    <brk id="336" man="1"/>
    <brk id="761" man="1"/>
    <brk id="153" man="1"/>
    <brk id="890" man="1"/>
    <brk id="509" man="1"/>
    <brk id="605" man="1"/>
  </row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N1000"/>
  <sheetViews>
    <sheetView showGridLines="0" topLeftCell="A8" workbookViewId="0">
      <selection activeCell="F13" sqref="F13"/>
    </sheetView>
  </sheetViews>
  <sheetFormatPr defaultColWidth="14.42578125" defaultRowHeight="15" customHeight="1"/>
  <cols>
    <col min="1" max="4" width="8.7109375" customWidth="1"/>
    <col min="5" max="5" width="18.140625" customWidth="1"/>
    <col min="6" max="6" width="7" bestFit="1" customWidth="1"/>
    <col min="7" max="7" width="13.28515625" customWidth="1"/>
    <col min="8" max="8" width="10.140625" customWidth="1"/>
    <col min="9" max="14" width="8.7109375" customWidth="1"/>
  </cols>
  <sheetData>
    <row r="1" spans="1:14" ht="19.5" customHeight="1">
      <c r="A1" s="348"/>
      <c r="B1" s="349"/>
      <c r="C1" s="349"/>
      <c r="D1" s="349"/>
      <c r="E1" s="349"/>
      <c r="F1" s="349"/>
      <c r="G1" s="349"/>
      <c r="H1" s="349"/>
      <c r="I1" s="350"/>
      <c r="K1" s="357" t="s">
        <v>211</v>
      </c>
      <c r="L1" s="349"/>
      <c r="M1" s="349"/>
      <c r="N1" s="350"/>
    </row>
    <row r="2" spans="1:14" ht="21.75" customHeight="1">
      <c r="A2" s="351"/>
      <c r="B2" s="352"/>
      <c r="C2" s="352"/>
      <c r="D2" s="352"/>
      <c r="E2" s="352"/>
      <c r="F2" s="352"/>
      <c r="G2" s="352"/>
      <c r="H2" s="352"/>
      <c r="I2" s="353"/>
      <c r="K2" s="358">
        <v>45719</v>
      </c>
      <c r="L2" s="359"/>
      <c r="M2" s="359"/>
      <c r="N2" s="360"/>
    </row>
    <row r="3" spans="1:14">
      <c r="A3" s="354"/>
      <c r="B3" s="355"/>
      <c r="C3" s="355"/>
      <c r="D3" s="355"/>
      <c r="E3" s="355"/>
      <c r="F3" s="355"/>
      <c r="G3" s="355"/>
      <c r="H3" s="355"/>
      <c r="I3" s="356"/>
      <c r="K3" s="361" t="s">
        <v>212</v>
      </c>
      <c r="L3" s="352"/>
      <c r="M3" s="362">
        <v>45712</v>
      </c>
      <c r="N3" s="352"/>
    </row>
    <row r="4" spans="1:14" ht="132" customHeight="1">
      <c r="A4" s="363" t="s">
        <v>213</v>
      </c>
      <c r="B4" s="343"/>
      <c r="C4" s="343"/>
      <c r="D4" s="343"/>
      <c r="E4" s="343"/>
      <c r="F4" s="343"/>
      <c r="G4" s="343"/>
      <c r="H4" s="343"/>
      <c r="I4" s="364"/>
    </row>
    <row r="5" spans="1:14" ht="34.5" customHeight="1">
      <c r="A5" s="365" t="s">
        <v>214</v>
      </c>
      <c r="B5" s="343"/>
      <c r="C5" s="343"/>
      <c r="D5" s="343"/>
      <c r="E5" s="343"/>
      <c r="F5" s="343"/>
      <c r="G5" s="343"/>
      <c r="H5" s="343"/>
      <c r="I5" s="364"/>
    </row>
    <row r="6" spans="1:14" ht="34.5" customHeight="1">
      <c r="A6" s="366" t="s">
        <v>215</v>
      </c>
      <c r="B6" s="352"/>
      <c r="C6" s="352"/>
      <c r="D6" s="352"/>
      <c r="E6" s="125">
        <v>46139</v>
      </c>
      <c r="F6" s="126" t="s">
        <v>216</v>
      </c>
      <c r="G6" s="367">
        <f>E6+6</f>
        <v>46145</v>
      </c>
      <c r="H6" s="352"/>
      <c r="I6" s="127"/>
    </row>
    <row r="7" spans="1:14">
      <c r="A7" s="128"/>
      <c r="I7" s="127"/>
    </row>
    <row r="8" spans="1:14" ht="76.5" customHeight="1">
      <c r="A8" s="368">
        <f>HLOOKUP(K2,RESUMO!B2:N11,8,FALSE)</f>
        <v>0.32556674809271818</v>
      </c>
      <c r="B8" s="369"/>
      <c r="C8" s="369"/>
      <c r="D8" s="369"/>
      <c r="E8" s="369"/>
      <c r="F8" s="369"/>
      <c r="G8" s="370"/>
      <c r="H8" s="374"/>
      <c r="I8" s="353"/>
      <c r="K8" s="17" t="s">
        <v>217</v>
      </c>
    </row>
    <row r="9" spans="1:14" ht="38.25" customHeight="1">
      <c r="A9" s="371"/>
      <c r="B9" s="372"/>
      <c r="C9" s="372"/>
      <c r="D9" s="372"/>
      <c r="E9" s="372"/>
      <c r="F9" s="372"/>
      <c r="G9" s="373"/>
      <c r="H9" s="352"/>
      <c r="I9" s="353"/>
    </row>
    <row r="10" spans="1:14" ht="30">
      <c r="A10" s="128"/>
      <c r="B10" s="375" t="s">
        <v>218</v>
      </c>
      <c r="C10" s="352"/>
      <c r="D10" s="352"/>
      <c r="E10" s="129">
        <f>RESUMO!A10</f>
        <v>0.28999999999999998</v>
      </c>
      <c r="F10" s="130"/>
      <c r="I10" s="127"/>
    </row>
    <row r="11" spans="1:14">
      <c r="A11" s="128"/>
      <c r="I11" s="127"/>
    </row>
    <row r="12" spans="1:14" ht="38.25">
      <c r="A12" s="128"/>
      <c r="F12" s="131" t="s">
        <v>213</v>
      </c>
      <c r="G12" s="132" t="s">
        <v>219</v>
      </c>
      <c r="H12" s="132" t="s">
        <v>220</v>
      </c>
      <c r="I12" s="127"/>
    </row>
    <row r="13" spans="1:14" ht="15.75" customHeight="1">
      <c r="A13" s="133" t="s">
        <v>221</v>
      </c>
      <c r="B13" s="134"/>
      <c r="C13" s="134"/>
      <c r="D13" s="376">
        <v>0</v>
      </c>
      <c r="E13" s="377"/>
      <c r="F13" s="135">
        <f>HLOOKUP(K2,RESUMO!B2:N11,8,FALSE)</f>
        <v>0.32556674809271818</v>
      </c>
      <c r="G13" s="136">
        <f>HLOOKUP(K2,RESUMO!B2:N11,10,FALSE)</f>
        <v>0</v>
      </c>
      <c r="H13" s="136">
        <f>HLOOKUP(K2,RESUMO!B2:N11,9,FALSE)</f>
        <v>-3.5566748092718203E-2</v>
      </c>
      <c r="I13" s="137"/>
    </row>
    <row r="14" spans="1:14" ht="15.75" customHeight="1">
      <c r="A14" s="133" t="s">
        <v>222</v>
      </c>
      <c r="B14" s="134"/>
      <c r="C14" s="134"/>
      <c r="D14" s="376">
        <v>0</v>
      </c>
      <c r="E14" s="377"/>
      <c r="F14" s="135" t="e">
        <f>HLOOKUP(M3,RESUMO!B2:N11,8,FALSE)</f>
        <v>#N/A</v>
      </c>
      <c r="G14" s="385" t="s">
        <v>223</v>
      </c>
      <c r="H14" s="386"/>
      <c r="I14" s="387"/>
      <c r="K14" s="17" t="s">
        <v>217</v>
      </c>
    </row>
    <row r="15" spans="1:14">
      <c r="A15" s="128"/>
      <c r="F15" s="138"/>
      <c r="G15" s="388"/>
      <c r="H15" s="389"/>
      <c r="I15" s="390"/>
    </row>
    <row r="16" spans="1:14">
      <c r="A16" s="128"/>
      <c r="I16" s="127"/>
    </row>
    <row r="17" spans="1:11" ht="21.75" customHeight="1">
      <c r="A17" s="391" t="s">
        <v>224</v>
      </c>
      <c r="B17" s="343"/>
      <c r="C17" s="343"/>
      <c r="D17" s="343"/>
      <c r="E17" s="343"/>
      <c r="F17" s="343"/>
      <c r="G17" s="343"/>
      <c r="H17" s="343"/>
      <c r="I17" s="364"/>
    </row>
    <row r="18" spans="1:11" ht="36.75" customHeight="1">
      <c r="A18" s="378" t="s">
        <v>225</v>
      </c>
      <c r="B18" s="379"/>
      <c r="C18" s="379"/>
      <c r="D18" s="377"/>
      <c r="E18" s="139" t="s">
        <v>226</v>
      </c>
      <c r="F18" s="383" t="s">
        <v>227</v>
      </c>
      <c r="G18" s="379"/>
      <c r="H18" s="382"/>
      <c r="I18" s="140" t="s">
        <v>226</v>
      </c>
    </row>
    <row r="19" spans="1:11" ht="36.75" customHeight="1">
      <c r="A19" s="380" t="s">
        <v>228</v>
      </c>
      <c r="B19" s="379"/>
      <c r="C19" s="379"/>
      <c r="D19" s="377"/>
      <c r="E19" s="141" t="s">
        <v>226</v>
      </c>
      <c r="F19" s="381" t="s">
        <v>229</v>
      </c>
      <c r="G19" s="379"/>
      <c r="H19" s="382"/>
      <c r="I19" s="142" t="s">
        <v>226</v>
      </c>
    </row>
    <row r="20" spans="1:11" ht="36.75" customHeight="1">
      <c r="A20" s="378" t="s">
        <v>230</v>
      </c>
      <c r="B20" s="379"/>
      <c r="C20" s="379"/>
      <c r="D20" s="377"/>
      <c r="E20" s="139" t="s">
        <v>226</v>
      </c>
      <c r="F20" s="383" t="s">
        <v>231</v>
      </c>
      <c r="G20" s="379"/>
      <c r="H20" s="382"/>
      <c r="I20" s="140" t="s">
        <v>232</v>
      </c>
      <c r="K20" s="17" t="s">
        <v>217</v>
      </c>
    </row>
    <row r="21" spans="1:11" ht="36.75" customHeight="1">
      <c r="A21" s="380" t="s">
        <v>233</v>
      </c>
      <c r="B21" s="379"/>
      <c r="C21" s="379"/>
      <c r="D21" s="377"/>
      <c r="E21" s="141" t="s">
        <v>226</v>
      </c>
      <c r="F21" s="381" t="s">
        <v>234</v>
      </c>
      <c r="G21" s="379"/>
      <c r="H21" s="382"/>
      <c r="I21" s="142" t="s">
        <v>232</v>
      </c>
    </row>
    <row r="22" spans="1:11" ht="36.75" customHeight="1">
      <c r="A22" s="378" t="s">
        <v>235</v>
      </c>
      <c r="B22" s="379"/>
      <c r="C22" s="379"/>
      <c r="D22" s="377"/>
      <c r="E22" s="139" t="s">
        <v>226</v>
      </c>
      <c r="F22" s="383" t="s">
        <v>236</v>
      </c>
      <c r="G22" s="379"/>
      <c r="H22" s="382"/>
      <c r="I22" s="140" t="s">
        <v>237</v>
      </c>
    </row>
    <row r="23" spans="1:11" ht="34.5" customHeight="1">
      <c r="A23" s="384"/>
      <c r="B23" s="379"/>
      <c r="C23" s="379"/>
      <c r="D23" s="377"/>
      <c r="E23" s="143"/>
      <c r="F23" s="381" t="s">
        <v>238</v>
      </c>
      <c r="G23" s="379"/>
      <c r="H23" s="382"/>
      <c r="I23" s="142" t="s">
        <v>232</v>
      </c>
    </row>
    <row r="24" spans="1:11" ht="15.75" customHeight="1">
      <c r="A24" s="128"/>
      <c r="I24" s="127"/>
    </row>
    <row r="25" spans="1:11" ht="15.75" customHeight="1">
      <c r="A25" s="128"/>
      <c r="I25" s="127"/>
    </row>
    <row r="26" spans="1:11" ht="15.75" customHeight="1">
      <c r="A26" s="128"/>
      <c r="I26" s="127"/>
    </row>
    <row r="27" spans="1:11" ht="15.75" customHeight="1">
      <c r="A27" s="144"/>
      <c r="B27" s="145"/>
      <c r="C27" s="145"/>
      <c r="D27" s="145"/>
      <c r="E27" s="145"/>
      <c r="F27" s="145"/>
      <c r="G27" s="145"/>
      <c r="H27" s="145"/>
      <c r="I27" s="146"/>
    </row>
    <row r="28" spans="1:11" ht="15.75" customHeight="1"/>
    <row r="29" spans="1:11" ht="15.75" customHeight="1"/>
    <row r="30" spans="1:11" ht="15.75" customHeight="1"/>
    <row r="31" spans="1:11" ht="15.75" customHeight="1"/>
    <row r="32" spans="1:11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8">
    <mergeCell ref="F20:H20"/>
    <mergeCell ref="G14:I15"/>
    <mergeCell ref="A17:I17"/>
    <mergeCell ref="A18:D18"/>
    <mergeCell ref="F18:H18"/>
    <mergeCell ref="A19:D19"/>
    <mergeCell ref="F19:H19"/>
    <mergeCell ref="F21:H21"/>
    <mergeCell ref="A22:D22"/>
    <mergeCell ref="F22:H22"/>
    <mergeCell ref="A23:D23"/>
    <mergeCell ref="F23:H23"/>
    <mergeCell ref="B10:D10"/>
    <mergeCell ref="D13:E13"/>
    <mergeCell ref="D14:E14"/>
    <mergeCell ref="A20:D20"/>
    <mergeCell ref="A21:D21"/>
    <mergeCell ref="A4:I4"/>
    <mergeCell ref="A5:I5"/>
    <mergeCell ref="A6:D6"/>
    <mergeCell ref="G6:H6"/>
    <mergeCell ref="A8:G9"/>
    <mergeCell ref="H8:I9"/>
    <mergeCell ref="A1:I3"/>
    <mergeCell ref="K1:N1"/>
    <mergeCell ref="K2:N2"/>
    <mergeCell ref="K3:L3"/>
    <mergeCell ref="M3:N3"/>
  </mergeCells>
  <printOptions horizontalCentered="1"/>
  <pageMargins left="0.39370078740157483" right="0.39370078740157483" top="0.19685039370078741" bottom="0.19685039370078741" header="0" footer="0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F276E-F6A4-423A-AC20-861E53796D46}">
  <sheetPr codeName="Planilha11">
    <tabColor rgb="FFE2EFD9"/>
  </sheetPr>
  <dimension ref="B2:E340"/>
  <sheetViews>
    <sheetView showGridLines="0" workbookViewId="0">
      <selection activeCell="B163" sqref="B163"/>
    </sheetView>
  </sheetViews>
  <sheetFormatPr defaultRowHeight="15"/>
  <cols>
    <col min="2" max="2" width="40.42578125" bestFit="1" customWidth="1"/>
    <col min="3" max="3" width="17" bestFit="1" customWidth="1"/>
    <col min="4" max="4" width="10.7109375" bestFit="1" customWidth="1"/>
  </cols>
  <sheetData>
    <row r="2" spans="2:5">
      <c r="B2" s="167" t="s">
        <v>313</v>
      </c>
      <c r="C2" s="168" t="s">
        <v>320</v>
      </c>
      <c r="D2" s="169" t="s">
        <v>314</v>
      </c>
      <c r="E2" s="171" t="s">
        <v>394</v>
      </c>
    </row>
    <row r="3" spans="2:5" hidden="1">
      <c r="B3" s="172" t="s">
        <v>321</v>
      </c>
      <c r="C3" s="241">
        <v>2.0299999999999998</v>
      </c>
      <c r="D3" s="394">
        <v>46196</v>
      </c>
      <c r="E3" s="212">
        <v>17659035</v>
      </c>
    </row>
    <row r="4" spans="2:5" hidden="1">
      <c r="B4" s="172" t="s">
        <v>310</v>
      </c>
      <c r="C4" s="241">
        <v>2.0918999999999999</v>
      </c>
      <c r="D4" s="394">
        <v>46196</v>
      </c>
      <c r="E4" s="212">
        <v>17659035</v>
      </c>
    </row>
    <row r="5" spans="2:5" hidden="1">
      <c r="B5" s="172" t="s">
        <v>134</v>
      </c>
      <c r="C5" s="241">
        <v>7.3428000000000004</v>
      </c>
      <c r="D5" s="394">
        <v>46196</v>
      </c>
      <c r="E5" s="212">
        <v>17659038</v>
      </c>
    </row>
    <row r="6" spans="2:5" hidden="1">
      <c r="B6" s="172" t="s">
        <v>261</v>
      </c>
      <c r="C6" s="241">
        <v>6.0042</v>
      </c>
      <c r="D6" s="394">
        <v>46196</v>
      </c>
      <c r="E6" s="212">
        <v>17659038</v>
      </c>
    </row>
    <row r="7" spans="2:5" hidden="1">
      <c r="B7" s="172" t="s">
        <v>135</v>
      </c>
      <c r="C7" s="241">
        <v>6.1041999999999996</v>
      </c>
      <c r="D7" s="394">
        <v>46196</v>
      </c>
      <c r="E7" s="212">
        <v>17659038</v>
      </c>
    </row>
    <row r="8" spans="2:5" hidden="1">
      <c r="B8" s="172" t="s">
        <v>144</v>
      </c>
      <c r="C8" s="241">
        <v>2.7547000000000001</v>
      </c>
      <c r="D8" s="394">
        <v>46196</v>
      </c>
      <c r="E8" s="212">
        <v>17659035</v>
      </c>
    </row>
    <row r="9" spans="2:5" hidden="1">
      <c r="B9" s="172" t="s">
        <v>323</v>
      </c>
      <c r="C9" s="241">
        <v>3.5467</v>
      </c>
      <c r="D9" s="394">
        <v>46192</v>
      </c>
      <c r="E9" s="212">
        <v>17648381</v>
      </c>
    </row>
    <row r="10" spans="2:5" hidden="1">
      <c r="B10" s="172" t="s">
        <v>284</v>
      </c>
      <c r="C10" s="241">
        <v>3.08</v>
      </c>
      <c r="D10" s="394">
        <v>46175</v>
      </c>
      <c r="E10" s="212">
        <v>386039</v>
      </c>
    </row>
    <row r="11" spans="2:5" hidden="1">
      <c r="B11" s="172" t="s">
        <v>140</v>
      </c>
      <c r="C11" s="241">
        <v>4.97</v>
      </c>
      <c r="D11" s="394">
        <v>46184</v>
      </c>
      <c r="E11" s="212">
        <v>394450</v>
      </c>
    </row>
    <row r="12" spans="2:5" hidden="1">
      <c r="B12" s="172" t="s">
        <v>26</v>
      </c>
      <c r="C12" s="241">
        <v>4.59</v>
      </c>
      <c r="D12" s="394">
        <v>46178</v>
      </c>
      <c r="E12" s="212">
        <v>1124247</v>
      </c>
    </row>
    <row r="13" spans="2:5" hidden="1">
      <c r="B13" s="172" t="s">
        <v>29</v>
      </c>
      <c r="C13" s="241">
        <v>7.81</v>
      </c>
      <c r="D13" s="394" t="s">
        <v>324</v>
      </c>
      <c r="E13" s="212"/>
    </row>
    <row r="14" spans="2:5" hidden="1">
      <c r="B14" s="172" t="s">
        <v>242</v>
      </c>
      <c r="C14" s="241">
        <v>3.99</v>
      </c>
      <c r="D14" s="394">
        <v>46199</v>
      </c>
      <c r="E14" s="212">
        <v>1137010</v>
      </c>
    </row>
    <row r="15" spans="2:5" hidden="1">
      <c r="B15" s="172" t="s">
        <v>33</v>
      </c>
      <c r="C15" s="241">
        <v>4.47</v>
      </c>
      <c r="D15" s="394" t="s">
        <v>324</v>
      </c>
      <c r="E15" s="212"/>
    </row>
    <row r="16" spans="2:5" hidden="1">
      <c r="B16" s="172" t="s">
        <v>253</v>
      </c>
      <c r="C16" s="241">
        <v>13</v>
      </c>
      <c r="D16" s="394" t="s">
        <v>324</v>
      </c>
      <c r="E16" s="212"/>
    </row>
    <row r="17" spans="2:5" hidden="1">
      <c r="B17" s="172" t="s">
        <v>46</v>
      </c>
      <c r="C17" s="241">
        <v>15.65</v>
      </c>
      <c r="D17" s="394" t="s">
        <v>324</v>
      </c>
      <c r="E17" s="212"/>
    </row>
    <row r="18" spans="2:5" hidden="1">
      <c r="B18" s="172" t="s">
        <v>257</v>
      </c>
      <c r="C18" s="241">
        <v>2.56</v>
      </c>
      <c r="D18" s="394" t="s">
        <v>324</v>
      </c>
      <c r="E18" s="212"/>
    </row>
    <row r="19" spans="2:5" hidden="1">
      <c r="B19" s="172" t="s">
        <v>41</v>
      </c>
      <c r="C19" s="241">
        <v>5.85</v>
      </c>
      <c r="D19" s="394">
        <v>46181</v>
      </c>
      <c r="E19" s="212">
        <v>149592</v>
      </c>
    </row>
    <row r="20" spans="2:5" hidden="1">
      <c r="B20" s="172" t="s">
        <v>246</v>
      </c>
      <c r="C20" s="241">
        <v>2.74</v>
      </c>
      <c r="D20" s="394">
        <v>46196</v>
      </c>
      <c r="E20" s="212">
        <v>1134555</v>
      </c>
    </row>
    <row r="21" spans="2:5" hidden="1">
      <c r="B21" s="172" t="s">
        <v>49</v>
      </c>
      <c r="C21" s="241">
        <v>0</v>
      </c>
      <c r="D21" s="394">
        <v>45730</v>
      </c>
      <c r="E21" s="212">
        <v>123</v>
      </c>
    </row>
    <row r="22" spans="2:5" hidden="1">
      <c r="B22" s="172" t="s">
        <v>48</v>
      </c>
      <c r="C22" s="241">
        <v>0</v>
      </c>
      <c r="D22" s="394">
        <v>45730</v>
      </c>
      <c r="E22" s="212">
        <v>123</v>
      </c>
    </row>
    <row r="23" spans="2:5" hidden="1">
      <c r="B23" s="172" t="s">
        <v>47</v>
      </c>
      <c r="C23" s="241">
        <v>11.63</v>
      </c>
      <c r="D23" s="394">
        <v>46189</v>
      </c>
      <c r="E23" s="212">
        <v>1219599</v>
      </c>
    </row>
    <row r="24" spans="2:5" hidden="1">
      <c r="B24" s="172" t="s">
        <v>56</v>
      </c>
      <c r="C24" s="241">
        <v>24.31</v>
      </c>
      <c r="D24" s="394" t="s">
        <v>324</v>
      </c>
      <c r="E24" s="212"/>
    </row>
    <row r="25" spans="2:5">
      <c r="B25" s="172" t="s">
        <v>67</v>
      </c>
      <c r="C25" s="241">
        <v>33.200000000000003</v>
      </c>
      <c r="D25" s="394" t="s">
        <v>330</v>
      </c>
      <c r="E25" s="212"/>
    </row>
    <row r="26" spans="2:5" hidden="1">
      <c r="B26" s="172" t="s">
        <v>52</v>
      </c>
      <c r="C26" s="241">
        <v>16.3</v>
      </c>
      <c r="D26" s="394" t="s">
        <v>324</v>
      </c>
      <c r="E26" s="212"/>
    </row>
    <row r="27" spans="2:5" hidden="1">
      <c r="B27" s="172" t="s">
        <v>44</v>
      </c>
      <c r="C27" s="241">
        <v>4.8</v>
      </c>
      <c r="D27" s="394">
        <v>46182</v>
      </c>
      <c r="E27" s="212">
        <v>486103</v>
      </c>
    </row>
    <row r="28" spans="2:5" hidden="1">
      <c r="B28" s="172" t="s">
        <v>294</v>
      </c>
      <c r="C28" s="241">
        <v>30.99</v>
      </c>
      <c r="D28" s="394">
        <v>46189</v>
      </c>
      <c r="E28" s="212">
        <v>420976</v>
      </c>
    </row>
    <row r="29" spans="2:5" hidden="1">
      <c r="B29" s="172" t="s">
        <v>130</v>
      </c>
      <c r="C29" s="241">
        <v>12.99</v>
      </c>
      <c r="D29" s="394" t="s">
        <v>330</v>
      </c>
      <c r="E29" s="212"/>
    </row>
    <row r="30" spans="2:5" hidden="1">
      <c r="B30" s="172" t="s">
        <v>129</v>
      </c>
      <c r="C30" s="241">
        <v>29.99</v>
      </c>
      <c r="D30" s="394">
        <v>46196</v>
      </c>
      <c r="E30" s="212">
        <v>421677</v>
      </c>
    </row>
    <row r="31" spans="2:5" hidden="1">
      <c r="B31" s="172" t="s">
        <v>128</v>
      </c>
      <c r="C31" s="241">
        <v>20.99</v>
      </c>
      <c r="D31" s="394">
        <v>46176</v>
      </c>
      <c r="E31" s="212">
        <v>419923</v>
      </c>
    </row>
    <row r="32" spans="2:5" hidden="1">
      <c r="B32" s="172" t="s">
        <v>325</v>
      </c>
      <c r="C32" s="241">
        <v>6.85</v>
      </c>
      <c r="D32" s="394">
        <v>46196</v>
      </c>
      <c r="E32" s="212">
        <v>1134555</v>
      </c>
    </row>
    <row r="33" spans="2:5" hidden="1">
      <c r="B33" s="172" t="s">
        <v>326</v>
      </c>
      <c r="C33" s="241">
        <v>9.86</v>
      </c>
      <c r="D33" s="394">
        <v>46196</v>
      </c>
      <c r="E33" s="212">
        <v>1134555</v>
      </c>
    </row>
    <row r="34" spans="2:5" hidden="1">
      <c r="B34" s="172" t="s">
        <v>113</v>
      </c>
      <c r="C34" s="241">
        <v>20.484000000000002</v>
      </c>
      <c r="D34" s="394">
        <v>45723</v>
      </c>
      <c r="E34" s="212">
        <v>811802</v>
      </c>
    </row>
    <row r="35" spans="2:5" hidden="1">
      <c r="B35" s="172" t="s">
        <v>329</v>
      </c>
      <c r="C35" s="241">
        <v>20.77</v>
      </c>
      <c r="D35" s="394">
        <v>46196</v>
      </c>
      <c r="E35" s="212">
        <v>1134555</v>
      </c>
    </row>
    <row r="36" spans="2:5" hidden="1">
      <c r="B36" s="172" t="s">
        <v>38</v>
      </c>
      <c r="C36" s="241">
        <v>13.76</v>
      </c>
      <c r="D36" s="394" t="s">
        <v>330</v>
      </c>
      <c r="E36" s="212"/>
    </row>
    <row r="37" spans="2:5" hidden="1">
      <c r="B37" s="172" t="s">
        <v>25</v>
      </c>
      <c r="C37" s="241">
        <v>5.6849999999999996</v>
      </c>
      <c r="D37" s="394" t="s">
        <v>330</v>
      </c>
      <c r="E37" s="212"/>
    </row>
    <row r="38" spans="2:5" hidden="1">
      <c r="B38" s="172" t="s">
        <v>333</v>
      </c>
      <c r="C38" s="241">
        <v>64.010000000000005</v>
      </c>
      <c r="D38" s="394">
        <v>46181</v>
      </c>
      <c r="E38" s="212">
        <v>29429</v>
      </c>
    </row>
    <row r="39" spans="2:5" hidden="1">
      <c r="B39" s="172" t="s">
        <v>116</v>
      </c>
      <c r="C39" s="241">
        <v>17.04</v>
      </c>
      <c r="D39" s="394">
        <v>46112</v>
      </c>
      <c r="E39" s="212">
        <v>1085914</v>
      </c>
    </row>
    <row r="40" spans="2:5" hidden="1">
      <c r="B40" s="172" t="s">
        <v>32</v>
      </c>
      <c r="C40" s="241">
        <v>7.1909999999999998</v>
      </c>
      <c r="D40" s="394" t="s">
        <v>330</v>
      </c>
      <c r="E40" s="212"/>
    </row>
    <row r="41" spans="2:5" hidden="1">
      <c r="B41" s="172" t="s">
        <v>39</v>
      </c>
      <c r="C41" s="241">
        <v>5.4257999999999997</v>
      </c>
      <c r="D41" s="394" t="s">
        <v>330</v>
      </c>
      <c r="E41" s="212"/>
    </row>
    <row r="42" spans="2:5" hidden="1">
      <c r="B42" s="172" t="s">
        <v>133</v>
      </c>
      <c r="C42" s="241">
        <v>87.9</v>
      </c>
      <c r="D42" s="394">
        <v>46198</v>
      </c>
      <c r="E42" s="212">
        <v>270209</v>
      </c>
    </row>
    <row r="43" spans="2:5" hidden="1">
      <c r="B43" s="172" t="s">
        <v>283</v>
      </c>
      <c r="C43" s="241">
        <v>3.08</v>
      </c>
      <c r="D43" s="394">
        <v>46189</v>
      </c>
      <c r="E43" s="212">
        <v>399124</v>
      </c>
    </row>
    <row r="44" spans="2:5" hidden="1">
      <c r="B44" s="172" t="s">
        <v>138</v>
      </c>
      <c r="C44" s="241">
        <v>4.97</v>
      </c>
      <c r="D44" s="394">
        <v>46189</v>
      </c>
      <c r="E44" s="212">
        <v>399124</v>
      </c>
    </row>
    <row r="45" spans="2:5" hidden="1">
      <c r="B45" s="172" t="s">
        <v>288</v>
      </c>
      <c r="C45" s="241">
        <v>7.28</v>
      </c>
      <c r="D45" s="394">
        <v>46189</v>
      </c>
      <c r="E45" s="212">
        <v>399124</v>
      </c>
    </row>
    <row r="46" spans="2:5" hidden="1">
      <c r="B46" s="172" t="s">
        <v>139</v>
      </c>
      <c r="C46" s="241">
        <v>7.0833000000000004</v>
      </c>
      <c r="D46" s="394">
        <v>46192</v>
      </c>
      <c r="E46" s="212">
        <v>139470</v>
      </c>
    </row>
    <row r="47" spans="2:5" hidden="1">
      <c r="B47" s="172" t="s">
        <v>291</v>
      </c>
      <c r="C47" s="241">
        <v>6.4583000000000004</v>
      </c>
      <c r="D47" s="394">
        <v>46192</v>
      </c>
      <c r="E47" s="212">
        <v>139470</v>
      </c>
    </row>
    <row r="48" spans="2:5" hidden="1">
      <c r="B48" s="172" t="s">
        <v>258</v>
      </c>
      <c r="C48" s="241">
        <v>17.989999999999998</v>
      </c>
      <c r="D48" s="394">
        <v>46198</v>
      </c>
      <c r="E48" s="212">
        <v>1469273</v>
      </c>
    </row>
    <row r="49" spans="2:5" hidden="1">
      <c r="B49" s="172" t="s">
        <v>122</v>
      </c>
      <c r="C49" s="241">
        <v>17.59</v>
      </c>
      <c r="D49" s="394" t="s">
        <v>330</v>
      </c>
      <c r="E49" s="212"/>
    </row>
    <row r="50" spans="2:5" hidden="1">
      <c r="B50" s="172" t="s">
        <v>341</v>
      </c>
      <c r="C50" s="241">
        <v>29.99</v>
      </c>
      <c r="D50" s="394" t="s">
        <v>330</v>
      </c>
      <c r="E50" s="212"/>
    </row>
    <row r="51" spans="2:5" hidden="1">
      <c r="B51" s="172" t="s">
        <v>295</v>
      </c>
      <c r="C51" s="241">
        <v>9.99</v>
      </c>
      <c r="D51" s="394">
        <v>45728</v>
      </c>
      <c r="E51" s="212">
        <v>10451</v>
      </c>
    </row>
    <row r="52" spans="2:5" hidden="1">
      <c r="B52" s="172" t="s">
        <v>247</v>
      </c>
      <c r="C52" s="241">
        <v>28.99</v>
      </c>
      <c r="D52" s="394">
        <v>46198</v>
      </c>
      <c r="E52" s="212">
        <v>14128</v>
      </c>
    </row>
    <row r="53" spans="2:5" hidden="1">
      <c r="B53" s="172" t="s">
        <v>343</v>
      </c>
      <c r="C53" s="241">
        <v>34.99</v>
      </c>
      <c r="D53" s="394" t="s">
        <v>330</v>
      </c>
      <c r="E53" s="212"/>
    </row>
    <row r="54" spans="2:5" hidden="1">
      <c r="B54" s="172" t="s">
        <v>293</v>
      </c>
      <c r="C54" s="241">
        <v>29.99</v>
      </c>
      <c r="D54" s="394" t="s">
        <v>330</v>
      </c>
      <c r="E54" s="212"/>
    </row>
    <row r="55" spans="2:5" hidden="1">
      <c r="B55" s="172" t="s">
        <v>240</v>
      </c>
      <c r="C55" s="241">
        <v>38.17</v>
      </c>
      <c r="D55" s="394">
        <v>46198</v>
      </c>
      <c r="E55" s="212">
        <v>279477</v>
      </c>
    </row>
    <row r="56" spans="2:5" hidden="1">
      <c r="B56" s="172" t="s">
        <v>241</v>
      </c>
      <c r="C56" s="241">
        <v>22</v>
      </c>
      <c r="D56" s="394">
        <v>46198</v>
      </c>
      <c r="E56" s="212">
        <v>279477</v>
      </c>
    </row>
    <row r="57" spans="2:5" hidden="1">
      <c r="B57" s="172" t="s">
        <v>243</v>
      </c>
      <c r="C57" s="241">
        <v>10.9</v>
      </c>
      <c r="D57" s="394">
        <v>46198</v>
      </c>
      <c r="E57" s="212">
        <v>279477</v>
      </c>
    </row>
    <row r="58" spans="2:5" hidden="1">
      <c r="B58" s="172" t="s">
        <v>51</v>
      </c>
      <c r="C58" s="241">
        <v>20.149999999999999</v>
      </c>
      <c r="D58" s="394" t="s">
        <v>330</v>
      </c>
      <c r="E58" s="212"/>
    </row>
    <row r="59" spans="2:5" hidden="1">
      <c r="B59" s="172" t="s">
        <v>110</v>
      </c>
      <c r="C59" s="241">
        <v>42.9</v>
      </c>
      <c r="D59" s="394" t="s">
        <v>330</v>
      </c>
      <c r="E59" s="212"/>
    </row>
    <row r="60" spans="2:5" hidden="1">
      <c r="B60" s="172" t="s">
        <v>57</v>
      </c>
      <c r="C60" s="241">
        <v>14.95</v>
      </c>
      <c r="D60" s="394">
        <v>45749</v>
      </c>
      <c r="E60" s="212"/>
    </row>
    <row r="61" spans="2:5" hidden="1">
      <c r="B61" s="172" t="s">
        <v>42</v>
      </c>
      <c r="C61" s="241">
        <v>10.9</v>
      </c>
      <c r="D61" s="394">
        <v>45749</v>
      </c>
      <c r="E61" s="212"/>
    </row>
    <row r="62" spans="2:5" hidden="1">
      <c r="B62" s="172" t="s">
        <v>50</v>
      </c>
      <c r="C62" s="241">
        <v>25.5</v>
      </c>
      <c r="D62" s="394">
        <v>45749</v>
      </c>
      <c r="E62" s="212"/>
    </row>
    <row r="63" spans="2:5" hidden="1">
      <c r="B63" s="172" t="s">
        <v>252</v>
      </c>
      <c r="C63" s="241">
        <v>31.05</v>
      </c>
      <c r="D63" s="394">
        <v>45749</v>
      </c>
      <c r="E63" s="212"/>
    </row>
    <row r="64" spans="2:5" hidden="1">
      <c r="B64" s="172" t="s">
        <v>239</v>
      </c>
      <c r="C64" s="241">
        <v>12.46</v>
      </c>
      <c r="D64" s="394">
        <v>46198</v>
      </c>
      <c r="E64" s="212">
        <v>279477</v>
      </c>
    </row>
    <row r="65" spans="2:5" hidden="1">
      <c r="B65" s="172" t="s">
        <v>136</v>
      </c>
      <c r="C65" s="241">
        <v>4.5228999999999999</v>
      </c>
      <c r="D65" s="394">
        <v>46196</v>
      </c>
      <c r="E65" s="212">
        <v>17659038</v>
      </c>
    </row>
    <row r="66" spans="2:5" hidden="1">
      <c r="B66" s="172" t="s">
        <v>350</v>
      </c>
      <c r="C66" s="241">
        <v>0</v>
      </c>
      <c r="D66" s="394">
        <v>45749</v>
      </c>
      <c r="E66" s="212"/>
    </row>
    <row r="67" spans="2:5" hidden="1">
      <c r="B67" s="172" t="s">
        <v>54</v>
      </c>
      <c r="C67" s="241">
        <v>0</v>
      </c>
      <c r="D67" s="394">
        <v>45749</v>
      </c>
      <c r="E67" s="212"/>
    </row>
    <row r="68" spans="2:5" hidden="1">
      <c r="B68" s="172" t="s">
        <v>60</v>
      </c>
      <c r="C68" s="241">
        <v>149.99</v>
      </c>
      <c r="D68" s="394">
        <v>46182</v>
      </c>
      <c r="E68" s="212">
        <v>486103</v>
      </c>
    </row>
    <row r="69" spans="2:5" hidden="1">
      <c r="B69" s="172" t="s">
        <v>73</v>
      </c>
      <c r="C69" s="241">
        <v>3.9</v>
      </c>
      <c r="D69" s="394">
        <v>45728</v>
      </c>
      <c r="E69" s="212">
        <v>34514</v>
      </c>
    </row>
    <row r="70" spans="2:5" hidden="1">
      <c r="B70" s="172" t="s">
        <v>255</v>
      </c>
      <c r="C70" s="241">
        <v>3.5</v>
      </c>
      <c r="D70" s="394">
        <v>45749</v>
      </c>
      <c r="E70" s="212"/>
    </row>
    <row r="71" spans="2:5" hidden="1">
      <c r="B71" s="172" t="s">
        <v>77</v>
      </c>
      <c r="C71" s="241">
        <v>4.5</v>
      </c>
      <c r="D71" s="394">
        <v>45749</v>
      </c>
      <c r="E71" s="212"/>
    </row>
    <row r="72" spans="2:5">
      <c r="B72" s="172" t="s">
        <v>78</v>
      </c>
      <c r="C72" s="241">
        <v>6.9</v>
      </c>
      <c r="D72" s="394">
        <v>45749</v>
      </c>
      <c r="E72" s="212"/>
    </row>
    <row r="73" spans="2:5" hidden="1">
      <c r="B73" s="172" t="s">
        <v>301</v>
      </c>
      <c r="C73" s="241">
        <v>3.5</v>
      </c>
      <c r="D73" s="394">
        <v>45749</v>
      </c>
      <c r="E73" s="212"/>
    </row>
    <row r="74" spans="2:5" hidden="1">
      <c r="B74" s="172" t="s">
        <v>254</v>
      </c>
      <c r="C74" s="241">
        <v>4.5</v>
      </c>
      <c r="D74" s="394">
        <v>46200</v>
      </c>
      <c r="E74" s="212">
        <v>50918</v>
      </c>
    </row>
    <row r="75" spans="2:5" hidden="1">
      <c r="B75" s="172" t="s">
        <v>82</v>
      </c>
      <c r="C75" s="241">
        <v>3.5</v>
      </c>
      <c r="D75" s="394">
        <v>45749</v>
      </c>
      <c r="E75" s="212"/>
    </row>
    <row r="76" spans="2:5" hidden="1">
      <c r="B76" s="172" t="s">
        <v>95</v>
      </c>
      <c r="C76" s="241">
        <v>8.5</v>
      </c>
      <c r="D76" s="394">
        <v>45728</v>
      </c>
      <c r="E76" s="212">
        <v>34514</v>
      </c>
    </row>
    <row r="77" spans="2:5" hidden="1">
      <c r="B77" s="172" t="s">
        <v>96</v>
      </c>
      <c r="C77" s="241">
        <v>8.5</v>
      </c>
      <c r="D77" s="394">
        <v>45719</v>
      </c>
      <c r="E77" s="212">
        <v>34223</v>
      </c>
    </row>
    <row r="78" spans="2:5" hidden="1">
      <c r="B78" s="172" t="s">
        <v>275</v>
      </c>
      <c r="C78" s="241">
        <v>6.9</v>
      </c>
      <c r="D78" s="394">
        <v>45726</v>
      </c>
      <c r="E78" s="212">
        <v>34416</v>
      </c>
    </row>
    <row r="79" spans="2:5" hidden="1">
      <c r="B79" s="172" t="s">
        <v>98</v>
      </c>
      <c r="C79" s="241">
        <v>7.5</v>
      </c>
      <c r="D79" s="394">
        <v>45719</v>
      </c>
      <c r="E79" s="212">
        <v>34223</v>
      </c>
    </row>
    <row r="80" spans="2:5" hidden="1">
      <c r="B80" s="172" t="s">
        <v>97</v>
      </c>
      <c r="C80" s="241">
        <v>9.9</v>
      </c>
      <c r="D80" s="394">
        <v>45726</v>
      </c>
      <c r="E80" s="212">
        <v>34416</v>
      </c>
    </row>
    <row r="81" spans="2:5" hidden="1">
      <c r="B81" s="172" t="s">
        <v>102</v>
      </c>
      <c r="C81" s="241">
        <v>2.8</v>
      </c>
      <c r="D81" s="394">
        <v>45726</v>
      </c>
      <c r="E81" s="212">
        <v>34416</v>
      </c>
    </row>
    <row r="82" spans="2:5" hidden="1">
      <c r="B82" s="172" t="s">
        <v>103</v>
      </c>
      <c r="C82" s="241">
        <v>2.8</v>
      </c>
      <c r="D82" s="394">
        <v>45726</v>
      </c>
      <c r="E82" s="212">
        <v>34416</v>
      </c>
    </row>
    <row r="83" spans="2:5" hidden="1">
      <c r="B83" s="172" t="s">
        <v>307</v>
      </c>
      <c r="C83" s="241">
        <v>2.8</v>
      </c>
      <c r="D83" s="394">
        <v>45728</v>
      </c>
      <c r="E83" s="212">
        <v>34514</v>
      </c>
    </row>
    <row r="84" spans="2:5" hidden="1">
      <c r="B84" s="172" t="s">
        <v>302</v>
      </c>
      <c r="C84" s="241">
        <v>7.25</v>
      </c>
      <c r="D84" s="394">
        <v>45726</v>
      </c>
      <c r="E84" s="212">
        <v>34416</v>
      </c>
    </row>
    <row r="85" spans="2:5" hidden="1">
      <c r="B85" s="172" t="s">
        <v>94</v>
      </c>
      <c r="C85" s="241">
        <v>4.9000000000000004</v>
      </c>
      <c r="D85" s="394">
        <v>45749</v>
      </c>
      <c r="E85" s="212"/>
    </row>
    <row r="86" spans="2:5" hidden="1">
      <c r="B86" s="172" t="s">
        <v>76</v>
      </c>
      <c r="C86" s="241">
        <v>5.5</v>
      </c>
      <c r="D86" s="394">
        <v>45749</v>
      </c>
      <c r="E86" s="212"/>
    </row>
    <row r="87" spans="2:5" hidden="1">
      <c r="B87" s="172" t="s">
        <v>365</v>
      </c>
      <c r="C87" s="241">
        <v>3.5</v>
      </c>
      <c r="D87" s="394">
        <v>45723</v>
      </c>
      <c r="E87" s="212">
        <v>33339</v>
      </c>
    </row>
    <row r="88" spans="2:5" hidden="1">
      <c r="B88" s="172" t="s">
        <v>83</v>
      </c>
      <c r="C88" s="241">
        <v>6</v>
      </c>
      <c r="D88" s="394">
        <v>45749</v>
      </c>
      <c r="E88" s="212"/>
    </row>
    <row r="89" spans="2:5" hidden="1">
      <c r="B89" s="172" t="s">
        <v>84</v>
      </c>
      <c r="C89" s="241">
        <v>25</v>
      </c>
      <c r="D89" s="394">
        <v>45749</v>
      </c>
      <c r="E89" s="212"/>
    </row>
    <row r="90" spans="2:5" hidden="1">
      <c r="B90" s="172" t="s">
        <v>85</v>
      </c>
      <c r="C90" s="241">
        <v>45</v>
      </c>
      <c r="D90" s="394">
        <v>45728</v>
      </c>
      <c r="E90" s="212">
        <v>34514</v>
      </c>
    </row>
    <row r="91" spans="2:5" hidden="1">
      <c r="B91" s="172" t="s">
        <v>86</v>
      </c>
      <c r="C91" s="241">
        <v>30</v>
      </c>
      <c r="D91" s="394">
        <v>45726</v>
      </c>
      <c r="E91" s="212">
        <v>34416</v>
      </c>
    </row>
    <row r="92" spans="2:5" hidden="1">
      <c r="B92" s="172" t="s">
        <v>87</v>
      </c>
      <c r="C92" s="241">
        <v>9.9</v>
      </c>
      <c r="D92" s="394">
        <v>45749</v>
      </c>
      <c r="E92" s="212"/>
    </row>
    <row r="93" spans="2:5" hidden="1">
      <c r="B93" s="172" t="s">
        <v>88</v>
      </c>
      <c r="C93" s="241">
        <v>46</v>
      </c>
      <c r="D93" s="394">
        <v>45728</v>
      </c>
      <c r="E93" s="212">
        <v>34514</v>
      </c>
    </row>
    <row r="94" spans="2:5" hidden="1">
      <c r="B94" s="172" t="s">
        <v>91</v>
      </c>
      <c r="C94" s="241">
        <v>9.5</v>
      </c>
      <c r="D94" s="394">
        <v>45749</v>
      </c>
      <c r="E94" s="212"/>
    </row>
    <row r="95" spans="2:5" hidden="1">
      <c r="B95" s="172" t="s">
        <v>366</v>
      </c>
      <c r="C95" s="241">
        <v>4.9000000000000004</v>
      </c>
      <c r="D95" s="394">
        <v>45728</v>
      </c>
      <c r="E95" s="212">
        <v>34514</v>
      </c>
    </row>
    <row r="96" spans="2:5" hidden="1">
      <c r="B96" s="172" t="s">
        <v>274</v>
      </c>
      <c r="C96" s="241">
        <v>10.5</v>
      </c>
      <c r="D96" s="394">
        <v>45728</v>
      </c>
      <c r="E96" s="212">
        <v>34514</v>
      </c>
    </row>
    <row r="97" spans="2:5" hidden="1">
      <c r="B97" s="172" t="s">
        <v>368</v>
      </c>
      <c r="C97" s="241">
        <v>4.9000000000000004</v>
      </c>
      <c r="D97" s="394">
        <v>45728</v>
      </c>
      <c r="E97" s="212">
        <v>34514</v>
      </c>
    </row>
    <row r="98" spans="2:5">
      <c r="B98" s="172" t="s">
        <v>369</v>
      </c>
      <c r="C98" s="241">
        <v>4.5</v>
      </c>
      <c r="D98" s="394">
        <v>45749</v>
      </c>
      <c r="E98" s="212"/>
    </row>
    <row r="99" spans="2:5" hidden="1">
      <c r="B99" s="172" t="s">
        <v>105</v>
      </c>
      <c r="C99" s="241">
        <v>3.5</v>
      </c>
      <c r="D99" s="394">
        <v>45749</v>
      </c>
      <c r="E99" s="212"/>
    </row>
    <row r="100" spans="2:5" hidden="1">
      <c r="B100" s="172" t="s">
        <v>306</v>
      </c>
      <c r="C100" s="241">
        <v>3.5</v>
      </c>
      <c r="D100" s="394">
        <v>45728</v>
      </c>
      <c r="E100" s="212">
        <v>34514</v>
      </c>
    </row>
    <row r="101" spans="2:5" hidden="1">
      <c r="B101" s="172" t="s">
        <v>299</v>
      </c>
      <c r="C101" s="241">
        <v>32</v>
      </c>
      <c r="D101" s="394">
        <v>46193</v>
      </c>
      <c r="E101" s="212">
        <v>50683</v>
      </c>
    </row>
    <row r="102" spans="2:5" hidden="1">
      <c r="B102" s="172" t="s">
        <v>370</v>
      </c>
      <c r="C102" s="241">
        <v>16.25</v>
      </c>
      <c r="D102" s="394">
        <v>45749</v>
      </c>
      <c r="E102" s="212"/>
    </row>
    <row r="103" spans="2:5" hidden="1">
      <c r="B103" s="172" t="s">
        <v>298</v>
      </c>
      <c r="C103" s="241">
        <v>14</v>
      </c>
      <c r="D103" s="394">
        <v>45749</v>
      </c>
      <c r="E103" s="212"/>
    </row>
    <row r="104" spans="2:5" hidden="1">
      <c r="B104" s="172" t="s">
        <v>371</v>
      </c>
      <c r="C104" s="241">
        <v>42</v>
      </c>
      <c r="D104" s="394">
        <v>46196</v>
      </c>
      <c r="E104" s="212">
        <v>50772</v>
      </c>
    </row>
    <row r="105" spans="2:5" hidden="1">
      <c r="B105" s="172" t="s">
        <v>300</v>
      </c>
      <c r="C105" s="241">
        <v>6.5</v>
      </c>
      <c r="D105" s="394">
        <v>46200</v>
      </c>
      <c r="E105" s="212">
        <v>50918</v>
      </c>
    </row>
    <row r="106" spans="2:5" hidden="1">
      <c r="B106" s="172" t="s">
        <v>277</v>
      </c>
      <c r="C106" s="241">
        <v>49</v>
      </c>
      <c r="D106" s="394">
        <v>46200</v>
      </c>
      <c r="E106" s="212">
        <v>50925</v>
      </c>
    </row>
    <row r="107" spans="2:5" hidden="1">
      <c r="B107" s="172" t="s">
        <v>90</v>
      </c>
      <c r="C107" s="241">
        <v>3.3332999999999999</v>
      </c>
      <c r="D107" s="394">
        <v>46196</v>
      </c>
      <c r="E107" s="212">
        <v>50772</v>
      </c>
    </row>
    <row r="108" spans="2:5" hidden="1">
      <c r="B108" s="172" t="s">
        <v>92</v>
      </c>
      <c r="C108" s="241">
        <v>8</v>
      </c>
      <c r="D108" s="394">
        <v>45719</v>
      </c>
      <c r="E108" s="212">
        <v>34223</v>
      </c>
    </row>
    <row r="109" spans="2:5" hidden="1">
      <c r="B109" s="172" t="s">
        <v>106</v>
      </c>
      <c r="C109" s="241">
        <v>4.5</v>
      </c>
      <c r="D109" s="394">
        <v>45749</v>
      </c>
      <c r="E109" s="212"/>
    </row>
    <row r="110" spans="2:5" hidden="1">
      <c r="B110" s="172" t="s">
        <v>304</v>
      </c>
      <c r="C110" s="241">
        <v>8.9</v>
      </c>
      <c r="D110" s="394">
        <v>45749</v>
      </c>
      <c r="E110" s="212"/>
    </row>
    <row r="111" spans="2:5" hidden="1">
      <c r="B111" s="172" t="s">
        <v>381</v>
      </c>
      <c r="C111" s="241">
        <v>31.99</v>
      </c>
      <c r="D111" s="394">
        <v>46191</v>
      </c>
      <c r="E111" s="212">
        <v>1467108</v>
      </c>
    </row>
    <row r="112" spans="2:5" hidden="1">
      <c r="B112" s="172" t="s">
        <v>141</v>
      </c>
      <c r="C112" s="241">
        <v>4.97</v>
      </c>
      <c r="D112" s="394">
        <v>46198</v>
      </c>
      <c r="E112" s="270">
        <v>407983</v>
      </c>
    </row>
    <row r="113" spans="2:5" hidden="1">
      <c r="B113" s="172" t="s">
        <v>384</v>
      </c>
      <c r="C113" s="241">
        <v>122.73</v>
      </c>
      <c r="D113" s="394">
        <v>46188</v>
      </c>
      <c r="E113" s="212">
        <v>278838</v>
      </c>
    </row>
    <row r="114" spans="2:5" hidden="1">
      <c r="B114" s="172" t="s">
        <v>244</v>
      </c>
      <c r="C114" s="241">
        <v>57.99</v>
      </c>
      <c r="D114" s="394">
        <v>45730</v>
      </c>
      <c r="E114" s="212">
        <v>1</v>
      </c>
    </row>
    <row r="115" spans="2:5" hidden="1">
      <c r="B115" s="172" t="s">
        <v>124</v>
      </c>
      <c r="C115" s="241">
        <v>87.73</v>
      </c>
      <c r="D115" s="394">
        <v>46199</v>
      </c>
      <c r="E115" s="212">
        <v>518240</v>
      </c>
    </row>
    <row r="116" spans="2:5" hidden="1">
      <c r="B116" s="172" t="s">
        <v>123</v>
      </c>
      <c r="C116" s="241">
        <v>39.74</v>
      </c>
      <c r="D116" s="394">
        <v>45811</v>
      </c>
      <c r="E116" s="212"/>
    </row>
    <row r="117" spans="2:5" hidden="1">
      <c r="B117" s="172" t="s">
        <v>386</v>
      </c>
      <c r="C117" s="241">
        <v>13.99</v>
      </c>
      <c r="D117" s="394">
        <v>45811</v>
      </c>
      <c r="E117" s="212"/>
    </row>
    <row r="118" spans="2:5" hidden="1">
      <c r="B118" s="172" t="s">
        <v>385</v>
      </c>
      <c r="C118" s="241">
        <v>47.9</v>
      </c>
      <c r="D118" s="394">
        <v>46198</v>
      </c>
      <c r="E118" s="212">
        <v>1920813</v>
      </c>
    </row>
    <row r="119" spans="2:5" hidden="1">
      <c r="B119" s="172" t="s">
        <v>34</v>
      </c>
      <c r="C119" s="241">
        <v>11.5983</v>
      </c>
      <c r="D119" s="394">
        <v>46182</v>
      </c>
      <c r="E119" s="212">
        <v>1218444</v>
      </c>
    </row>
    <row r="120" spans="2:5" hidden="1">
      <c r="B120" s="172" t="s">
        <v>112</v>
      </c>
      <c r="C120" s="241">
        <v>21</v>
      </c>
      <c r="D120" s="394">
        <v>46196</v>
      </c>
      <c r="E120" s="212">
        <v>1134555</v>
      </c>
    </row>
    <row r="121" spans="2:5" hidden="1">
      <c r="B121" s="172" t="s">
        <v>334</v>
      </c>
      <c r="C121" s="241">
        <v>11.517200000000001</v>
      </c>
      <c r="D121" s="394">
        <v>45727</v>
      </c>
      <c r="E121" s="212">
        <v>814312</v>
      </c>
    </row>
    <row r="122" spans="2:5" hidden="1">
      <c r="B122" s="172" t="s">
        <v>355</v>
      </c>
      <c r="C122" s="241">
        <v>5.2</v>
      </c>
      <c r="D122" s="394">
        <v>46192</v>
      </c>
      <c r="E122" s="212">
        <v>1132972</v>
      </c>
    </row>
    <row r="123" spans="2:5" hidden="1">
      <c r="B123" s="172" t="s">
        <v>109</v>
      </c>
      <c r="C123" s="241">
        <v>36.9</v>
      </c>
      <c r="D123" s="394">
        <v>46055</v>
      </c>
      <c r="E123" s="212">
        <v>270694</v>
      </c>
    </row>
    <row r="124" spans="2:5" hidden="1">
      <c r="B124" s="172" t="s">
        <v>28</v>
      </c>
      <c r="C124" s="241">
        <v>2.59</v>
      </c>
      <c r="D124" s="394">
        <v>46189</v>
      </c>
      <c r="E124" s="212">
        <v>1130503</v>
      </c>
    </row>
    <row r="125" spans="2:5" hidden="1">
      <c r="B125" s="172" t="s">
        <v>59</v>
      </c>
      <c r="C125" s="241">
        <v>22</v>
      </c>
      <c r="D125" s="394">
        <v>46189</v>
      </c>
      <c r="E125" s="212">
        <v>1130503</v>
      </c>
    </row>
    <row r="126" spans="2:5" hidden="1">
      <c r="B126" s="172" t="s">
        <v>357</v>
      </c>
      <c r="C126" s="241">
        <v>15.99</v>
      </c>
      <c r="D126" s="394">
        <v>46196</v>
      </c>
      <c r="E126" s="212">
        <v>1134555</v>
      </c>
    </row>
    <row r="127" spans="2:5" hidden="1">
      <c r="B127" s="172" t="s">
        <v>387</v>
      </c>
      <c r="C127" s="241">
        <v>11.5824</v>
      </c>
      <c r="D127" s="394">
        <v>45744</v>
      </c>
      <c r="E127" s="212">
        <v>828007</v>
      </c>
    </row>
    <row r="128" spans="2:5" hidden="1">
      <c r="B128" s="172" t="s">
        <v>66</v>
      </c>
      <c r="C128" s="241">
        <v>8.7225000000000001</v>
      </c>
      <c r="D128" s="394">
        <v>45723</v>
      </c>
      <c r="E128" s="212">
        <v>811802</v>
      </c>
    </row>
    <row r="129" spans="2:5" hidden="1">
      <c r="B129" s="172" t="s">
        <v>45</v>
      </c>
      <c r="C129" s="241">
        <v>3.59</v>
      </c>
      <c r="D129" s="394">
        <v>46189</v>
      </c>
      <c r="E129" s="212">
        <v>1130503</v>
      </c>
    </row>
    <row r="130" spans="2:5" hidden="1">
      <c r="B130" s="172" t="s">
        <v>335</v>
      </c>
      <c r="C130" s="241">
        <v>19.989999999999998</v>
      </c>
      <c r="D130" s="394">
        <v>46195</v>
      </c>
      <c r="E130" s="212">
        <v>151121</v>
      </c>
    </row>
    <row r="131" spans="2:5" hidden="1">
      <c r="B131" s="172" t="s">
        <v>332</v>
      </c>
      <c r="C131" s="241">
        <v>6.9358000000000004</v>
      </c>
      <c r="D131" s="394">
        <v>46182</v>
      </c>
      <c r="E131" s="212">
        <v>1218444</v>
      </c>
    </row>
    <row r="132" spans="2:5" hidden="1">
      <c r="B132" s="172" t="s">
        <v>388</v>
      </c>
      <c r="C132" s="241">
        <v>39.53</v>
      </c>
      <c r="D132" s="394">
        <v>45727</v>
      </c>
      <c r="E132" s="212">
        <v>197817</v>
      </c>
    </row>
    <row r="133" spans="2:5" hidden="1">
      <c r="B133" s="172" t="s">
        <v>352</v>
      </c>
      <c r="C133" s="241">
        <v>1.4</v>
      </c>
      <c r="D133" s="394">
        <v>45841</v>
      </c>
      <c r="E133" s="212"/>
    </row>
    <row r="134" spans="2:5" hidden="1">
      <c r="B134" s="172" t="s">
        <v>146</v>
      </c>
      <c r="C134" s="241">
        <v>5.1767000000000003</v>
      </c>
      <c r="D134" s="394">
        <v>46196</v>
      </c>
      <c r="E134" s="212">
        <v>17659035</v>
      </c>
    </row>
    <row r="135" spans="2:5" hidden="1">
      <c r="B135" s="172" t="s">
        <v>285</v>
      </c>
      <c r="C135" s="241">
        <v>3.2149999999999999</v>
      </c>
      <c r="D135" s="394">
        <v>45930</v>
      </c>
      <c r="E135" s="212">
        <v>1698884</v>
      </c>
    </row>
    <row r="136" spans="2:5" hidden="1">
      <c r="B136" s="172" t="s">
        <v>149</v>
      </c>
      <c r="C136" s="241">
        <v>2.17</v>
      </c>
      <c r="D136" s="394">
        <v>45841</v>
      </c>
      <c r="E136" s="212"/>
    </row>
    <row r="137" spans="2:5" hidden="1">
      <c r="B137" s="172" t="s">
        <v>150</v>
      </c>
      <c r="C137" s="241">
        <v>2.1570999999999998</v>
      </c>
      <c r="D137" s="394">
        <v>45730</v>
      </c>
      <c r="E137" s="212">
        <v>16499579</v>
      </c>
    </row>
    <row r="138" spans="2:5" hidden="1">
      <c r="B138" s="172" t="s">
        <v>262</v>
      </c>
      <c r="C138" s="241">
        <v>2.6791999999999998</v>
      </c>
      <c r="D138" s="394">
        <v>46178</v>
      </c>
      <c r="E138" s="212">
        <v>17612125</v>
      </c>
    </row>
    <row r="139" spans="2:5" hidden="1">
      <c r="B139" s="172" t="s">
        <v>319</v>
      </c>
      <c r="C139" s="241">
        <v>2.4104000000000001</v>
      </c>
      <c r="D139" s="394">
        <v>45723</v>
      </c>
      <c r="E139" s="212">
        <v>16479350</v>
      </c>
    </row>
    <row r="140" spans="2:5" hidden="1">
      <c r="B140" s="172" t="s">
        <v>248</v>
      </c>
      <c r="C140" s="241">
        <v>24.973299999999998</v>
      </c>
      <c r="D140" s="394">
        <v>45727</v>
      </c>
      <c r="E140" s="212">
        <v>814312</v>
      </c>
    </row>
    <row r="141" spans="2:5" hidden="1">
      <c r="B141" s="172" t="s">
        <v>31</v>
      </c>
      <c r="C141" s="241">
        <v>4.99</v>
      </c>
      <c r="D141" s="394">
        <v>46065</v>
      </c>
      <c r="E141" s="212">
        <v>137427</v>
      </c>
    </row>
    <row r="142" spans="2:5" hidden="1">
      <c r="B142" s="172" t="s">
        <v>336</v>
      </c>
      <c r="C142" s="241">
        <v>7.5232999999999999</v>
      </c>
      <c r="D142" s="394">
        <v>46195</v>
      </c>
      <c r="E142" s="212">
        <v>30283</v>
      </c>
    </row>
    <row r="143" spans="2:5" hidden="1">
      <c r="B143" s="172" t="s">
        <v>338</v>
      </c>
      <c r="C143" s="241">
        <v>9.7609999999999992</v>
      </c>
      <c r="D143" s="394">
        <v>46195</v>
      </c>
      <c r="E143" s="212">
        <v>30283</v>
      </c>
    </row>
    <row r="144" spans="2:5" hidden="1">
      <c r="B144" s="172" t="s">
        <v>114</v>
      </c>
      <c r="C144" s="241">
        <v>14.72</v>
      </c>
      <c r="D144" s="394">
        <v>46189</v>
      </c>
      <c r="E144" s="212">
        <v>488669</v>
      </c>
    </row>
    <row r="145" spans="2:5" hidden="1">
      <c r="B145" s="172" t="s">
        <v>35</v>
      </c>
      <c r="C145" s="241">
        <v>11.5</v>
      </c>
      <c r="D145" s="394">
        <v>46196</v>
      </c>
      <c r="E145" s="212">
        <v>1134555</v>
      </c>
    </row>
    <row r="146" spans="2:5" hidden="1">
      <c r="B146" s="172" t="s">
        <v>43</v>
      </c>
      <c r="C146" s="241">
        <v>10.9</v>
      </c>
      <c r="D146" s="394">
        <v>46198</v>
      </c>
      <c r="E146" s="212">
        <v>279477</v>
      </c>
    </row>
    <row r="147" spans="2:5" hidden="1">
      <c r="B147" s="172" t="s">
        <v>36</v>
      </c>
      <c r="C147" s="241">
        <v>18.399999999999999</v>
      </c>
      <c r="D147" s="394">
        <v>46195</v>
      </c>
      <c r="E147" s="212">
        <v>151121</v>
      </c>
    </row>
    <row r="148" spans="2:5" hidden="1">
      <c r="B148" s="172" t="s">
        <v>342</v>
      </c>
      <c r="C148" s="241">
        <v>76.709999999999994</v>
      </c>
      <c r="D148" s="394">
        <v>46198</v>
      </c>
      <c r="E148" s="212">
        <v>279477</v>
      </c>
    </row>
    <row r="149" spans="2:5" hidden="1">
      <c r="B149" s="172" t="s">
        <v>395</v>
      </c>
      <c r="C149" s="241">
        <v>11.99</v>
      </c>
      <c r="D149" s="394">
        <v>46198</v>
      </c>
      <c r="E149" s="212">
        <v>1469273</v>
      </c>
    </row>
    <row r="150" spans="2:5" hidden="1">
      <c r="B150" s="172" t="s">
        <v>117</v>
      </c>
      <c r="C150" s="241">
        <v>8.49</v>
      </c>
      <c r="D150" s="394">
        <v>45721</v>
      </c>
      <c r="E150" s="212">
        <v>1</v>
      </c>
    </row>
    <row r="151" spans="2:5" hidden="1">
      <c r="B151" s="172" t="s">
        <v>391</v>
      </c>
      <c r="C151" s="241">
        <v>5.7</v>
      </c>
      <c r="D151" s="394">
        <v>45719</v>
      </c>
      <c r="E151" s="212">
        <v>95253</v>
      </c>
    </row>
    <row r="152" spans="2:5" hidden="1">
      <c r="B152" s="172" t="s">
        <v>392</v>
      </c>
      <c r="C152" s="241">
        <v>4.4000000000000004</v>
      </c>
      <c r="D152" s="394">
        <v>45719</v>
      </c>
      <c r="E152" s="212">
        <v>95253</v>
      </c>
    </row>
    <row r="153" spans="2:5" hidden="1">
      <c r="B153" s="172" t="s">
        <v>393</v>
      </c>
      <c r="C153" s="241">
        <v>28</v>
      </c>
      <c r="D153" s="394">
        <v>46198</v>
      </c>
      <c r="E153" s="212">
        <v>180920</v>
      </c>
    </row>
    <row r="154" spans="2:5" hidden="1">
      <c r="B154" s="172" t="s">
        <v>396</v>
      </c>
      <c r="C154" s="241">
        <v>30</v>
      </c>
      <c r="D154" s="394">
        <v>46198</v>
      </c>
      <c r="E154" s="212">
        <v>180920</v>
      </c>
    </row>
    <row r="155" spans="2:5" hidden="1">
      <c r="B155" s="172" t="s">
        <v>372</v>
      </c>
      <c r="C155" s="241">
        <v>6.9</v>
      </c>
      <c r="D155" s="394">
        <v>46197</v>
      </c>
      <c r="E155" s="212">
        <v>50803</v>
      </c>
    </row>
    <row r="156" spans="2:5" hidden="1">
      <c r="B156" s="172" t="s">
        <v>374</v>
      </c>
      <c r="C156" s="241">
        <v>3</v>
      </c>
      <c r="D156" s="394">
        <v>45723</v>
      </c>
      <c r="E156" s="212">
        <v>33339</v>
      </c>
    </row>
    <row r="157" spans="2:5" hidden="1">
      <c r="B157" s="172" t="s">
        <v>354</v>
      </c>
      <c r="C157" s="241">
        <v>22</v>
      </c>
      <c r="D157" s="394">
        <v>46200</v>
      </c>
      <c r="E157" s="212">
        <v>50918</v>
      </c>
    </row>
    <row r="158" spans="2:5" hidden="1">
      <c r="B158" s="172" t="s">
        <v>367</v>
      </c>
      <c r="C158" s="241">
        <v>10.9</v>
      </c>
      <c r="D158" s="394">
        <v>45728</v>
      </c>
      <c r="E158" s="212">
        <v>34514</v>
      </c>
    </row>
    <row r="159" spans="2:5" hidden="1">
      <c r="B159" s="172" t="s">
        <v>397</v>
      </c>
      <c r="C159" s="241">
        <v>17.5</v>
      </c>
      <c r="D159" s="394">
        <v>46195</v>
      </c>
      <c r="E159" s="212">
        <v>50696</v>
      </c>
    </row>
    <row r="160" spans="2:5" hidden="1">
      <c r="B160" s="172" t="s">
        <v>398</v>
      </c>
      <c r="C160" s="241">
        <v>3.5</v>
      </c>
      <c r="D160" s="394">
        <v>45722</v>
      </c>
      <c r="E160" s="212">
        <v>34312</v>
      </c>
    </row>
    <row r="161" spans="2:5" hidden="1">
      <c r="B161" s="172" t="s">
        <v>399</v>
      </c>
      <c r="C161" s="241">
        <v>4.9000000000000004</v>
      </c>
      <c r="D161" s="394">
        <v>46195</v>
      </c>
      <c r="E161" s="212">
        <v>50696</v>
      </c>
    </row>
    <row r="162" spans="2:5" hidden="1">
      <c r="B162" s="172" t="s">
        <v>373</v>
      </c>
      <c r="C162" s="241">
        <v>7.5</v>
      </c>
      <c r="D162" s="394">
        <v>46200</v>
      </c>
      <c r="E162" s="212">
        <v>50918</v>
      </c>
    </row>
    <row r="163" spans="2:5">
      <c r="B163" s="172" t="s">
        <v>400</v>
      </c>
      <c r="C163" s="241">
        <v>6</v>
      </c>
      <c r="D163" s="394">
        <v>46200</v>
      </c>
      <c r="E163" s="212">
        <v>50918</v>
      </c>
    </row>
    <row r="164" spans="2:5" hidden="1">
      <c r="B164" s="172" t="s">
        <v>401</v>
      </c>
      <c r="C164" s="241">
        <v>0</v>
      </c>
      <c r="D164" s="394">
        <v>45730</v>
      </c>
      <c r="E164" s="212">
        <v>123</v>
      </c>
    </row>
    <row r="165" spans="2:5" hidden="1">
      <c r="B165" s="172" t="s">
        <v>402</v>
      </c>
      <c r="C165" s="241">
        <v>6</v>
      </c>
      <c r="D165" s="394">
        <v>45726</v>
      </c>
      <c r="E165" s="212">
        <v>34416</v>
      </c>
    </row>
    <row r="166" spans="2:5" hidden="1">
      <c r="B166" s="172" t="s">
        <v>403</v>
      </c>
      <c r="C166" s="241">
        <v>9.9</v>
      </c>
      <c r="D166" s="394">
        <v>45726</v>
      </c>
      <c r="E166" s="212">
        <v>34416</v>
      </c>
    </row>
    <row r="167" spans="2:5" hidden="1">
      <c r="B167" s="172" t="s">
        <v>404</v>
      </c>
      <c r="C167" s="241">
        <v>36</v>
      </c>
      <c r="D167" s="394">
        <v>46189</v>
      </c>
      <c r="E167" s="212">
        <v>50520</v>
      </c>
    </row>
    <row r="168" spans="2:5" hidden="1">
      <c r="B168" s="172" t="s">
        <v>100</v>
      </c>
      <c r="C168" s="241">
        <v>2.8</v>
      </c>
      <c r="D168" s="394">
        <v>45726</v>
      </c>
      <c r="E168" s="212">
        <v>34416</v>
      </c>
    </row>
    <row r="169" spans="2:5" hidden="1">
      <c r="B169" s="172" t="s">
        <v>375</v>
      </c>
      <c r="C169" s="241">
        <v>3</v>
      </c>
      <c r="D169" s="394">
        <v>45726</v>
      </c>
      <c r="E169" s="212">
        <v>34416</v>
      </c>
    </row>
    <row r="170" spans="2:5" hidden="1">
      <c r="B170" s="172" t="s">
        <v>405</v>
      </c>
      <c r="C170" s="241">
        <v>3</v>
      </c>
      <c r="D170" s="394">
        <v>45726</v>
      </c>
      <c r="E170" s="212">
        <v>34416</v>
      </c>
    </row>
    <row r="171" spans="2:5" hidden="1">
      <c r="B171" s="172" t="s">
        <v>406</v>
      </c>
      <c r="C171" s="241">
        <v>2.8</v>
      </c>
      <c r="D171" s="394">
        <v>45726</v>
      </c>
      <c r="E171" s="212">
        <v>34416</v>
      </c>
    </row>
    <row r="172" spans="2:5" hidden="1">
      <c r="B172" s="172" t="s">
        <v>308</v>
      </c>
      <c r="C172" s="241">
        <v>6</v>
      </c>
      <c r="D172" s="394">
        <v>45726</v>
      </c>
      <c r="E172" s="212">
        <v>34416</v>
      </c>
    </row>
    <row r="173" spans="2:5" hidden="1">
      <c r="B173" s="172" t="s">
        <v>407</v>
      </c>
      <c r="C173" s="241">
        <v>7.5</v>
      </c>
      <c r="D173" s="394">
        <v>46191</v>
      </c>
      <c r="E173" s="212">
        <v>50590</v>
      </c>
    </row>
    <row r="174" spans="2:5" hidden="1">
      <c r="B174" s="172" t="s">
        <v>409</v>
      </c>
      <c r="C174" s="241">
        <v>8.5</v>
      </c>
      <c r="D174" s="394">
        <v>45723</v>
      </c>
      <c r="E174" s="213">
        <v>33339</v>
      </c>
    </row>
    <row r="175" spans="2:5" hidden="1">
      <c r="B175" s="172" t="s">
        <v>410</v>
      </c>
      <c r="C175" s="241">
        <v>6.9</v>
      </c>
      <c r="D175" s="394">
        <v>45723</v>
      </c>
      <c r="E175" s="213">
        <v>33339</v>
      </c>
    </row>
    <row r="176" spans="2:5" hidden="1">
      <c r="B176" s="172" t="s">
        <v>411</v>
      </c>
      <c r="C176" s="241">
        <v>2.5</v>
      </c>
      <c r="D176" s="394">
        <v>45723</v>
      </c>
      <c r="E176" s="213">
        <v>33339</v>
      </c>
    </row>
    <row r="177" spans="2:5" hidden="1">
      <c r="B177" s="172" t="s">
        <v>412</v>
      </c>
      <c r="C177" s="241">
        <v>3.5</v>
      </c>
      <c r="D177" s="394">
        <v>46200</v>
      </c>
      <c r="E177" s="213">
        <v>50918</v>
      </c>
    </row>
    <row r="178" spans="2:5" hidden="1">
      <c r="B178" s="172" t="s">
        <v>413</v>
      </c>
      <c r="C178" s="241">
        <v>2.8</v>
      </c>
      <c r="D178" s="394">
        <v>45723</v>
      </c>
      <c r="E178" s="213">
        <v>33339</v>
      </c>
    </row>
    <row r="179" spans="2:5" hidden="1">
      <c r="B179" s="172" t="s">
        <v>414</v>
      </c>
      <c r="C179" s="241">
        <v>2.9</v>
      </c>
      <c r="D179" s="394">
        <v>46200</v>
      </c>
      <c r="E179" s="213">
        <v>50918</v>
      </c>
    </row>
    <row r="180" spans="2:5" hidden="1">
      <c r="B180" s="172" t="s">
        <v>415</v>
      </c>
      <c r="C180" s="241">
        <v>8</v>
      </c>
      <c r="D180" s="394">
        <v>46193</v>
      </c>
      <c r="E180" s="213">
        <v>50683</v>
      </c>
    </row>
    <row r="181" spans="2:5" hidden="1">
      <c r="B181" s="172" t="s">
        <v>416</v>
      </c>
      <c r="C181" s="241">
        <v>2.9</v>
      </c>
      <c r="D181" s="394">
        <v>46192</v>
      </c>
      <c r="E181" s="213">
        <v>50628</v>
      </c>
    </row>
    <row r="182" spans="2:5" hidden="1">
      <c r="B182" s="172" t="s">
        <v>417</v>
      </c>
      <c r="C182" s="241">
        <v>3.5</v>
      </c>
      <c r="D182" s="394">
        <v>46193</v>
      </c>
      <c r="E182" s="213">
        <v>50639</v>
      </c>
    </row>
    <row r="183" spans="2:5" hidden="1">
      <c r="B183" s="172" t="s">
        <v>418</v>
      </c>
      <c r="C183" s="241">
        <v>4.9000000000000004</v>
      </c>
      <c r="D183" s="394">
        <v>46197</v>
      </c>
      <c r="E183" s="213">
        <v>50803</v>
      </c>
    </row>
    <row r="184" spans="2:5" hidden="1">
      <c r="B184" s="172" t="s">
        <v>419</v>
      </c>
      <c r="C184" s="241">
        <v>5.5</v>
      </c>
      <c r="D184" s="394">
        <v>46200</v>
      </c>
      <c r="E184" s="213">
        <v>50918</v>
      </c>
    </row>
    <row r="185" spans="2:5" hidden="1">
      <c r="B185" s="172" t="s">
        <v>420</v>
      </c>
      <c r="C185" s="241">
        <v>4.5</v>
      </c>
      <c r="D185" s="394">
        <v>46200</v>
      </c>
      <c r="E185" s="213">
        <v>50918</v>
      </c>
    </row>
    <row r="186" spans="2:5" hidden="1">
      <c r="B186" s="172" t="s">
        <v>421</v>
      </c>
      <c r="C186" s="241">
        <v>3.5</v>
      </c>
      <c r="D186" s="394">
        <v>45741</v>
      </c>
      <c r="E186" s="213">
        <v>34980</v>
      </c>
    </row>
    <row r="187" spans="2:5" hidden="1">
      <c r="B187" s="172" t="s">
        <v>422</v>
      </c>
      <c r="C187" s="241">
        <v>6</v>
      </c>
      <c r="D187" s="394">
        <v>45726</v>
      </c>
      <c r="E187" s="213">
        <v>34416</v>
      </c>
    </row>
    <row r="188" spans="2:5" hidden="1">
      <c r="B188" s="172" t="s">
        <v>423</v>
      </c>
      <c r="C188" s="241">
        <v>25</v>
      </c>
      <c r="D188" s="394">
        <v>45719</v>
      </c>
      <c r="E188" s="213">
        <v>34223</v>
      </c>
    </row>
    <row r="189" spans="2:5" hidden="1">
      <c r="B189" s="172" t="s">
        <v>424</v>
      </c>
      <c r="C189" s="241">
        <v>45</v>
      </c>
      <c r="D189" s="394">
        <v>45749</v>
      </c>
      <c r="E189" s="213">
        <v>35311</v>
      </c>
    </row>
    <row r="190" spans="2:5" hidden="1">
      <c r="B190" s="172" t="s">
        <v>425</v>
      </c>
      <c r="C190" s="241">
        <v>22</v>
      </c>
      <c r="D190" s="394">
        <v>46200</v>
      </c>
      <c r="E190" s="213">
        <v>50918</v>
      </c>
    </row>
    <row r="191" spans="2:5" hidden="1">
      <c r="B191" s="172" t="s">
        <v>426</v>
      </c>
      <c r="C191" s="241">
        <v>10.9</v>
      </c>
      <c r="D191" s="394">
        <v>46129</v>
      </c>
      <c r="E191" s="213">
        <v>48680</v>
      </c>
    </row>
    <row r="192" spans="2:5" hidden="1">
      <c r="B192" s="172" t="s">
        <v>427</v>
      </c>
      <c r="C192" s="241">
        <v>13.5</v>
      </c>
      <c r="D192" s="394">
        <v>46189</v>
      </c>
      <c r="E192" s="213">
        <v>50520</v>
      </c>
    </row>
    <row r="193" spans="2:5" hidden="1">
      <c r="B193" s="172" t="s">
        <v>428</v>
      </c>
      <c r="C193" s="241">
        <v>8.9</v>
      </c>
      <c r="D193" s="394">
        <v>46118</v>
      </c>
      <c r="E193" s="213">
        <v>48331</v>
      </c>
    </row>
    <row r="194" spans="2:5" hidden="1">
      <c r="B194" s="172" t="s">
        <v>429</v>
      </c>
      <c r="C194" s="241">
        <v>6</v>
      </c>
      <c r="D194" s="394">
        <v>46064</v>
      </c>
      <c r="E194" s="213">
        <v>46903</v>
      </c>
    </row>
    <row r="195" spans="2:5" hidden="1">
      <c r="B195" s="172" t="s">
        <v>430</v>
      </c>
      <c r="C195" s="241">
        <v>9.9</v>
      </c>
      <c r="D195" s="394">
        <v>46074</v>
      </c>
      <c r="E195" s="213">
        <v>47179</v>
      </c>
    </row>
    <row r="196" spans="2:5" hidden="1">
      <c r="B196" s="172" t="s">
        <v>431</v>
      </c>
      <c r="C196" s="241">
        <v>13.9</v>
      </c>
      <c r="D196" s="394">
        <v>46129</v>
      </c>
      <c r="E196" s="213">
        <v>48680</v>
      </c>
    </row>
    <row r="197" spans="2:5" hidden="1">
      <c r="B197" s="172" t="s">
        <v>432</v>
      </c>
      <c r="C197" s="241">
        <v>3.9</v>
      </c>
      <c r="D197" s="394">
        <v>46200</v>
      </c>
      <c r="E197" s="213">
        <v>50918</v>
      </c>
    </row>
    <row r="198" spans="2:5">
      <c r="B198" s="172" t="s">
        <v>433</v>
      </c>
      <c r="C198" s="241">
        <v>5.5</v>
      </c>
      <c r="D198" s="394">
        <v>46188</v>
      </c>
      <c r="E198" s="213">
        <v>50437</v>
      </c>
    </row>
    <row r="199" spans="2:5" hidden="1">
      <c r="B199" s="172" t="s">
        <v>434</v>
      </c>
      <c r="C199" s="241">
        <v>3.5</v>
      </c>
      <c r="D199" s="394">
        <v>46193</v>
      </c>
      <c r="E199" s="213">
        <v>50683</v>
      </c>
    </row>
    <row r="200" spans="2:5" hidden="1">
      <c r="B200" s="172" t="s">
        <v>435</v>
      </c>
      <c r="C200" s="241">
        <v>3.45</v>
      </c>
      <c r="D200" s="394">
        <v>45733</v>
      </c>
      <c r="E200" s="213">
        <v>59333</v>
      </c>
    </row>
    <row r="201" spans="2:5" hidden="1">
      <c r="B201" s="172" t="s">
        <v>436</v>
      </c>
      <c r="C201" s="241">
        <v>21.25</v>
      </c>
      <c r="D201" s="394">
        <v>46182</v>
      </c>
      <c r="E201" s="213">
        <v>50263</v>
      </c>
    </row>
    <row r="202" spans="2:5" hidden="1">
      <c r="B202" s="172" t="s">
        <v>437</v>
      </c>
      <c r="C202" s="241">
        <v>16.899999999999999</v>
      </c>
      <c r="D202" s="394">
        <v>46196</v>
      </c>
      <c r="E202" s="213">
        <v>50772</v>
      </c>
    </row>
    <row r="203" spans="2:5" hidden="1">
      <c r="B203" s="172" t="s">
        <v>131</v>
      </c>
      <c r="C203" s="241">
        <v>24.99</v>
      </c>
      <c r="D203" s="394">
        <v>46119</v>
      </c>
      <c r="E203" s="214">
        <v>415068</v>
      </c>
    </row>
    <row r="204" spans="2:5" hidden="1">
      <c r="B204" s="172" t="s">
        <v>438</v>
      </c>
      <c r="C204" s="241">
        <v>10.99</v>
      </c>
      <c r="D204" s="394">
        <v>46196</v>
      </c>
      <c r="E204" s="214">
        <v>421677</v>
      </c>
    </row>
    <row r="205" spans="2:5">
      <c r="B205" s="172" t="s">
        <v>331</v>
      </c>
      <c r="C205" s="241">
        <v>41.9</v>
      </c>
      <c r="D205" s="394">
        <v>46196</v>
      </c>
      <c r="E205" s="214">
        <v>1134555</v>
      </c>
    </row>
    <row r="206" spans="2:5" hidden="1">
      <c r="B206" s="172" t="s">
        <v>439</v>
      </c>
      <c r="C206" s="241">
        <v>40</v>
      </c>
      <c r="D206" s="394">
        <v>45730</v>
      </c>
      <c r="E206" s="214">
        <v>123</v>
      </c>
    </row>
    <row r="207" spans="2:5" hidden="1">
      <c r="B207" s="172" t="s">
        <v>23</v>
      </c>
      <c r="C207" s="241">
        <v>0</v>
      </c>
      <c r="D207" s="394">
        <v>45725</v>
      </c>
      <c r="E207" s="215">
        <v>2</v>
      </c>
    </row>
    <row r="208" spans="2:5" hidden="1">
      <c r="B208" s="172" t="s">
        <v>337</v>
      </c>
      <c r="C208" s="241">
        <v>5.9359999999999999</v>
      </c>
      <c r="D208" s="394">
        <v>46174</v>
      </c>
      <c r="E208" s="215">
        <v>28967</v>
      </c>
    </row>
    <row r="209" spans="2:5" hidden="1">
      <c r="B209" s="172" t="s">
        <v>37</v>
      </c>
      <c r="C209" s="241">
        <v>29</v>
      </c>
      <c r="D209" s="394">
        <v>46056</v>
      </c>
      <c r="E209" s="215">
        <v>442231</v>
      </c>
    </row>
    <row r="210" spans="2:5" hidden="1">
      <c r="B210" s="172" t="s">
        <v>249</v>
      </c>
      <c r="C210" s="241">
        <v>16.21</v>
      </c>
      <c r="D210" s="394">
        <v>46182</v>
      </c>
      <c r="E210" s="215">
        <v>486103</v>
      </c>
    </row>
    <row r="211" spans="2:5" hidden="1">
      <c r="B211" s="172" t="s">
        <v>339</v>
      </c>
      <c r="C211" s="241">
        <v>5.6891999999999996</v>
      </c>
      <c r="D211" s="394">
        <v>46189</v>
      </c>
      <c r="E211" s="215">
        <v>1219599</v>
      </c>
    </row>
    <row r="212" spans="2:5" hidden="1">
      <c r="B212" s="172" t="s">
        <v>390</v>
      </c>
      <c r="C212" s="241">
        <v>11.1</v>
      </c>
      <c r="D212" s="394">
        <v>46175</v>
      </c>
      <c r="E212" s="215">
        <v>1122175</v>
      </c>
    </row>
    <row r="213" spans="2:5" hidden="1">
      <c r="B213" s="172" t="s">
        <v>347</v>
      </c>
      <c r="C213" s="241">
        <v>5.78</v>
      </c>
      <c r="D213" s="394">
        <v>46196</v>
      </c>
      <c r="E213" s="215">
        <v>1134555</v>
      </c>
    </row>
    <row r="214" spans="2:5" hidden="1">
      <c r="B214" s="172" t="s">
        <v>441</v>
      </c>
      <c r="C214" s="241">
        <v>0</v>
      </c>
      <c r="D214" s="394">
        <v>45730</v>
      </c>
      <c r="E214" s="215">
        <v>123</v>
      </c>
    </row>
    <row r="215" spans="2:5" hidden="1">
      <c r="B215" s="172" t="s">
        <v>442</v>
      </c>
      <c r="C215" s="241">
        <v>0</v>
      </c>
      <c r="D215" s="394">
        <v>45730</v>
      </c>
      <c r="E215" s="215">
        <v>123</v>
      </c>
    </row>
    <row r="216" spans="2:5" hidden="1">
      <c r="B216" s="172" t="s">
        <v>443</v>
      </c>
      <c r="C216" s="241">
        <v>0</v>
      </c>
      <c r="D216" s="394">
        <v>45730</v>
      </c>
      <c r="E216" s="215">
        <v>123</v>
      </c>
    </row>
    <row r="217" spans="2:5" hidden="1">
      <c r="B217" s="172" t="s">
        <v>378</v>
      </c>
      <c r="C217" s="241">
        <v>2.74</v>
      </c>
      <c r="D217" s="394">
        <v>46196</v>
      </c>
      <c r="E217" s="215">
        <v>1134555</v>
      </c>
    </row>
    <row r="218" spans="2:5" hidden="1">
      <c r="B218" s="172" t="s">
        <v>349</v>
      </c>
      <c r="C218" s="241">
        <v>33.1</v>
      </c>
      <c r="D218" s="394">
        <v>45727</v>
      </c>
      <c r="E218" s="215">
        <v>250018</v>
      </c>
    </row>
    <row r="219" spans="2:5" hidden="1">
      <c r="B219" s="172" t="s">
        <v>345</v>
      </c>
      <c r="C219" s="241">
        <v>17.57</v>
      </c>
      <c r="D219" s="394">
        <v>46188</v>
      </c>
      <c r="E219" s="215">
        <v>29840</v>
      </c>
    </row>
    <row r="220" spans="2:5" hidden="1">
      <c r="B220" s="172" t="s">
        <v>328</v>
      </c>
      <c r="C220" s="241">
        <v>37.86</v>
      </c>
      <c r="D220" s="394">
        <v>46196</v>
      </c>
      <c r="E220" s="215">
        <v>1134555</v>
      </c>
    </row>
    <row r="221" spans="2:5" hidden="1">
      <c r="B221" s="172" t="s">
        <v>346</v>
      </c>
      <c r="C221" s="241">
        <v>14.69</v>
      </c>
      <c r="D221" s="394">
        <v>45930</v>
      </c>
      <c r="E221" s="215">
        <v>967326</v>
      </c>
    </row>
    <row r="222" spans="2:5" hidden="1">
      <c r="B222" s="172" t="s">
        <v>250</v>
      </c>
      <c r="C222" s="241">
        <v>15.86</v>
      </c>
      <c r="D222" s="394">
        <v>46182</v>
      </c>
      <c r="E222" s="215">
        <v>1218444</v>
      </c>
    </row>
    <row r="223" spans="2:5" hidden="1">
      <c r="B223" s="172" t="s">
        <v>327</v>
      </c>
      <c r="C223" s="241">
        <v>0</v>
      </c>
      <c r="D223" s="394">
        <v>45725</v>
      </c>
      <c r="E223" s="215">
        <v>2</v>
      </c>
    </row>
    <row r="224" spans="2:5" hidden="1">
      <c r="B224" s="172" t="s">
        <v>58</v>
      </c>
      <c r="C224" s="241">
        <v>26.9</v>
      </c>
      <c r="D224" s="394">
        <v>46189</v>
      </c>
      <c r="E224" s="215">
        <v>1130503</v>
      </c>
    </row>
    <row r="225" spans="2:5" hidden="1">
      <c r="B225" s="172" t="s">
        <v>245</v>
      </c>
      <c r="C225" s="241">
        <v>9.25</v>
      </c>
      <c r="D225" s="394">
        <v>46174</v>
      </c>
      <c r="E225" s="215">
        <v>148913</v>
      </c>
    </row>
    <row r="226" spans="2:5" hidden="1">
      <c r="B226" s="172" t="s">
        <v>251</v>
      </c>
      <c r="C226" s="241">
        <v>13.9</v>
      </c>
      <c r="D226" s="394">
        <v>46195</v>
      </c>
      <c r="E226" s="215">
        <v>151121</v>
      </c>
    </row>
    <row r="227" spans="2:5" hidden="1">
      <c r="B227" s="172" t="s">
        <v>62</v>
      </c>
      <c r="C227" s="241">
        <v>0</v>
      </c>
      <c r="D227" s="394">
        <v>45730</v>
      </c>
      <c r="E227" s="215">
        <v>123</v>
      </c>
    </row>
    <row r="228" spans="2:5" hidden="1">
      <c r="B228" s="172" t="s">
        <v>64</v>
      </c>
      <c r="C228" s="241">
        <v>35</v>
      </c>
      <c r="D228" s="394">
        <v>46072</v>
      </c>
      <c r="E228" s="215">
        <v>1062805</v>
      </c>
    </row>
    <row r="229" spans="2:5" hidden="1">
      <c r="B229" s="172" t="s">
        <v>256</v>
      </c>
      <c r="C229" s="241">
        <v>5.5</v>
      </c>
      <c r="D229" s="394">
        <v>46066</v>
      </c>
      <c r="E229" s="215">
        <v>46970</v>
      </c>
    </row>
    <row r="230" spans="2:5" hidden="1">
      <c r="B230" s="172" t="s">
        <v>79</v>
      </c>
      <c r="C230" s="241">
        <v>6.5</v>
      </c>
      <c r="D230" s="394">
        <v>46067</v>
      </c>
      <c r="E230" s="215">
        <v>47013</v>
      </c>
    </row>
    <row r="231" spans="2:5" hidden="1">
      <c r="B231" s="172" t="s">
        <v>80</v>
      </c>
      <c r="C231" s="241">
        <v>0</v>
      </c>
      <c r="D231" s="394">
        <v>45730</v>
      </c>
      <c r="E231" s="215">
        <v>123</v>
      </c>
    </row>
    <row r="232" spans="2:5" hidden="1">
      <c r="B232" s="172" t="s">
        <v>74</v>
      </c>
      <c r="C232" s="241">
        <v>5.17</v>
      </c>
      <c r="D232" s="394">
        <v>45733</v>
      </c>
      <c r="E232" s="228">
        <v>59333</v>
      </c>
    </row>
    <row r="233" spans="2:5" hidden="1">
      <c r="B233" s="172" t="s">
        <v>446</v>
      </c>
      <c r="C233" s="241">
        <v>10.5</v>
      </c>
      <c r="D233" s="394">
        <v>46197</v>
      </c>
      <c r="E233" s="228">
        <v>50803</v>
      </c>
    </row>
    <row r="234" spans="2:5" hidden="1">
      <c r="B234" s="172" t="s">
        <v>447</v>
      </c>
      <c r="C234" s="241">
        <v>6.5</v>
      </c>
      <c r="D234" s="394">
        <v>46186</v>
      </c>
      <c r="E234" s="228">
        <v>50411</v>
      </c>
    </row>
    <row r="235" spans="2:5" hidden="1">
      <c r="B235" s="172" t="s">
        <v>449</v>
      </c>
      <c r="C235" s="241">
        <v>6</v>
      </c>
      <c r="D235" s="394">
        <v>46118</v>
      </c>
      <c r="E235" s="228">
        <v>48331</v>
      </c>
    </row>
    <row r="236" spans="2:5" hidden="1">
      <c r="B236" s="172" t="s">
        <v>444</v>
      </c>
      <c r="C236" s="241">
        <v>4.5</v>
      </c>
      <c r="D236" s="394">
        <v>46193</v>
      </c>
      <c r="E236" s="228">
        <v>50683</v>
      </c>
    </row>
    <row r="237" spans="2:5" hidden="1">
      <c r="B237" s="172" t="s">
        <v>450</v>
      </c>
      <c r="C237" s="241">
        <v>4.9000000000000004</v>
      </c>
      <c r="D237" s="394">
        <v>46190</v>
      </c>
      <c r="E237" s="228">
        <v>50556</v>
      </c>
    </row>
    <row r="238" spans="2:5" hidden="1">
      <c r="B238" s="172" t="s">
        <v>451</v>
      </c>
      <c r="C238" s="241">
        <v>2.78</v>
      </c>
      <c r="D238" s="394">
        <v>45733</v>
      </c>
      <c r="E238" s="228">
        <v>59333</v>
      </c>
    </row>
    <row r="239" spans="2:5" hidden="1">
      <c r="B239" s="172" t="s">
        <v>452</v>
      </c>
      <c r="C239" s="241">
        <v>18</v>
      </c>
      <c r="D239" s="394">
        <v>46190</v>
      </c>
      <c r="E239" s="228">
        <v>50556</v>
      </c>
    </row>
    <row r="240" spans="2:5" hidden="1">
      <c r="B240" s="172" t="s">
        <v>453</v>
      </c>
      <c r="C240" s="241">
        <v>18</v>
      </c>
      <c r="D240" s="394">
        <v>46190</v>
      </c>
      <c r="E240" s="228">
        <v>50556</v>
      </c>
    </row>
    <row r="241" spans="2:5" hidden="1">
      <c r="B241" s="172" t="s">
        <v>448</v>
      </c>
      <c r="C241" s="241">
        <v>6.5</v>
      </c>
      <c r="D241" s="394">
        <v>46200</v>
      </c>
      <c r="E241" s="228">
        <v>50918</v>
      </c>
    </row>
    <row r="242" spans="2:5" hidden="1">
      <c r="B242" s="172" t="s">
        <v>344</v>
      </c>
      <c r="C242" s="241">
        <v>29.99</v>
      </c>
      <c r="D242" s="394">
        <v>45734</v>
      </c>
      <c r="E242" s="228">
        <v>10499</v>
      </c>
    </row>
    <row r="243" spans="2:5" hidden="1">
      <c r="B243" s="172" t="s">
        <v>454</v>
      </c>
      <c r="C243" s="241">
        <v>61.2</v>
      </c>
      <c r="D243" s="394">
        <v>46199</v>
      </c>
      <c r="E243" s="228">
        <v>518240</v>
      </c>
    </row>
    <row r="244" spans="2:5" hidden="1">
      <c r="B244" s="172" t="s">
        <v>455</v>
      </c>
      <c r="C244" s="241">
        <v>0</v>
      </c>
      <c r="D244" s="394">
        <v>45725</v>
      </c>
      <c r="E244" s="228">
        <v>2</v>
      </c>
    </row>
    <row r="245" spans="2:5" hidden="1">
      <c r="B245" s="172" t="s">
        <v>456</v>
      </c>
      <c r="C245" s="241">
        <v>1.71</v>
      </c>
      <c r="D245" s="394">
        <v>46195</v>
      </c>
      <c r="E245" s="228">
        <v>404187</v>
      </c>
    </row>
    <row r="246" spans="2:5" hidden="1">
      <c r="B246" s="172" t="s">
        <v>457</v>
      </c>
      <c r="C246" s="241">
        <v>44.9</v>
      </c>
      <c r="D246" s="394">
        <v>46198</v>
      </c>
      <c r="E246" s="228">
        <v>270209</v>
      </c>
    </row>
    <row r="247" spans="2:5" hidden="1">
      <c r="B247" s="172" t="s">
        <v>458</v>
      </c>
      <c r="C247" s="241">
        <v>3.9950000000000001</v>
      </c>
      <c r="D247" s="394">
        <v>45721</v>
      </c>
      <c r="E247" s="228">
        <v>1</v>
      </c>
    </row>
    <row r="248" spans="2:5" hidden="1">
      <c r="B248" s="172" t="s">
        <v>297</v>
      </c>
      <c r="C248" s="241">
        <v>0</v>
      </c>
      <c r="D248" s="394">
        <v>45723</v>
      </c>
      <c r="E248" s="228">
        <v>16481163</v>
      </c>
    </row>
    <row r="249" spans="2:5" hidden="1">
      <c r="B249" s="172" t="s">
        <v>459</v>
      </c>
      <c r="C249" s="241">
        <v>0</v>
      </c>
      <c r="D249" s="394">
        <v>45725</v>
      </c>
      <c r="E249" s="228">
        <v>2</v>
      </c>
    </row>
    <row r="250" spans="2:5" hidden="1">
      <c r="B250" s="172" t="s">
        <v>460</v>
      </c>
      <c r="C250" s="241">
        <v>0</v>
      </c>
      <c r="D250" s="394">
        <v>45725</v>
      </c>
      <c r="E250" s="228">
        <v>2</v>
      </c>
    </row>
    <row r="251" spans="2:5" hidden="1">
      <c r="B251" s="172" t="s">
        <v>71</v>
      </c>
      <c r="C251" s="241">
        <v>15.61</v>
      </c>
      <c r="D251" s="394">
        <v>46126</v>
      </c>
      <c r="E251" s="228">
        <v>1209780</v>
      </c>
    </row>
    <row r="252" spans="2:5" hidden="1">
      <c r="B252" s="172" t="s">
        <v>461</v>
      </c>
      <c r="C252" s="241">
        <v>0</v>
      </c>
      <c r="D252" s="394">
        <v>45725</v>
      </c>
      <c r="E252" s="228">
        <v>2</v>
      </c>
    </row>
    <row r="253" spans="2:5" hidden="1">
      <c r="B253" s="172" t="s">
        <v>463</v>
      </c>
      <c r="C253" s="241">
        <v>67.819999999999993</v>
      </c>
      <c r="D253" s="394">
        <v>46198</v>
      </c>
      <c r="E253" s="228">
        <v>279477</v>
      </c>
    </row>
    <row r="254" spans="2:5" hidden="1">
      <c r="B254" s="172" t="s">
        <v>260</v>
      </c>
      <c r="C254" s="241">
        <v>59.89</v>
      </c>
      <c r="D254" s="394">
        <v>46198</v>
      </c>
      <c r="E254" s="228">
        <v>279477</v>
      </c>
    </row>
    <row r="255" spans="2:5" hidden="1">
      <c r="B255" s="172" t="s">
        <v>464</v>
      </c>
      <c r="C255" s="241">
        <v>14.38</v>
      </c>
      <c r="D255" s="394">
        <v>45748</v>
      </c>
      <c r="E255" s="228">
        <v>830585</v>
      </c>
    </row>
    <row r="256" spans="2:5" hidden="1">
      <c r="B256" s="172" t="s">
        <v>259</v>
      </c>
      <c r="C256" s="241">
        <v>36.770000000000003</v>
      </c>
      <c r="D256" s="394">
        <v>45726</v>
      </c>
      <c r="E256" s="228">
        <v>455788</v>
      </c>
    </row>
    <row r="257" spans="2:5" hidden="1">
      <c r="B257" s="172" t="s">
        <v>465</v>
      </c>
      <c r="C257" s="241">
        <v>35</v>
      </c>
      <c r="D257" s="394">
        <v>46198</v>
      </c>
      <c r="E257" s="228">
        <v>1920813</v>
      </c>
    </row>
    <row r="258" spans="2:5" hidden="1">
      <c r="B258" s="172" t="s">
        <v>126</v>
      </c>
      <c r="C258" s="241">
        <v>12.49</v>
      </c>
      <c r="D258" s="394">
        <v>45727</v>
      </c>
      <c r="E258" s="230">
        <v>381742</v>
      </c>
    </row>
    <row r="259" spans="2:5" hidden="1">
      <c r="B259" s="172" t="s">
        <v>382</v>
      </c>
      <c r="C259" s="241">
        <v>34.99</v>
      </c>
      <c r="D259" s="394">
        <v>45734</v>
      </c>
      <c r="E259" s="230">
        <v>10499</v>
      </c>
    </row>
    <row r="260" spans="2:5" hidden="1">
      <c r="B260" s="172" t="s">
        <v>408</v>
      </c>
      <c r="C260" s="241">
        <v>95.99</v>
      </c>
      <c r="D260" s="394">
        <v>45730</v>
      </c>
      <c r="E260" s="230">
        <v>198301</v>
      </c>
    </row>
    <row r="261" spans="2:5" hidden="1">
      <c r="B261" s="172" t="s">
        <v>360</v>
      </c>
      <c r="C261" s="241">
        <v>11.63</v>
      </c>
      <c r="D261" s="394">
        <v>46189</v>
      </c>
      <c r="E261" s="230">
        <v>1219599</v>
      </c>
    </row>
    <row r="262" spans="2:5" hidden="1">
      <c r="B262" s="172" t="s">
        <v>340</v>
      </c>
      <c r="C262" s="241">
        <v>17.79</v>
      </c>
      <c r="D262" s="394">
        <v>45737</v>
      </c>
      <c r="E262" s="236">
        <v>1299262</v>
      </c>
    </row>
    <row r="263" spans="2:5" hidden="1">
      <c r="B263" s="172" t="s">
        <v>514</v>
      </c>
      <c r="C263" s="241">
        <v>16.09</v>
      </c>
      <c r="D263" s="394">
        <v>46182</v>
      </c>
      <c r="E263" s="245">
        <v>1126185</v>
      </c>
    </row>
    <row r="264" spans="2:5" hidden="1">
      <c r="B264" s="172" t="s">
        <v>358</v>
      </c>
      <c r="C264" s="241">
        <v>28</v>
      </c>
      <c r="D264" s="394">
        <v>46189</v>
      </c>
      <c r="E264" s="245">
        <v>488669</v>
      </c>
    </row>
    <row r="265" spans="2:5" hidden="1">
      <c r="B265" s="172" t="s">
        <v>515</v>
      </c>
      <c r="C265" s="241">
        <v>4.38</v>
      </c>
      <c r="D265" s="394">
        <v>45734</v>
      </c>
      <c r="E265" s="245">
        <v>819816</v>
      </c>
    </row>
    <row r="266" spans="2:5" hidden="1">
      <c r="B266" s="172" t="s">
        <v>516</v>
      </c>
      <c r="C266" s="241">
        <v>2.99</v>
      </c>
      <c r="D266" s="394">
        <v>45734</v>
      </c>
      <c r="E266" s="246">
        <v>819816</v>
      </c>
    </row>
    <row r="267" spans="2:5" hidden="1">
      <c r="B267" s="172" t="s">
        <v>361</v>
      </c>
      <c r="C267" s="241">
        <v>9.9</v>
      </c>
      <c r="D267" s="394">
        <v>46182</v>
      </c>
      <c r="E267" s="246">
        <v>1218444</v>
      </c>
    </row>
    <row r="268" spans="2:5" hidden="1">
      <c r="B268" s="172" t="s">
        <v>359</v>
      </c>
      <c r="C268" s="241">
        <v>28.06</v>
      </c>
      <c r="D268" s="394">
        <v>46174</v>
      </c>
      <c r="E268" s="246">
        <v>277902</v>
      </c>
    </row>
    <row r="269" spans="2:5" hidden="1">
      <c r="B269" s="172" t="s">
        <v>462</v>
      </c>
      <c r="C269" s="241">
        <v>19.98</v>
      </c>
      <c r="D269" s="394">
        <v>46196</v>
      </c>
      <c r="E269" s="246">
        <v>1134555</v>
      </c>
    </row>
    <row r="270" spans="2:5" hidden="1">
      <c r="B270" s="172" t="s">
        <v>289</v>
      </c>
      <c r="C270" s="241">
        <v>7.03</v>
      </c>
      <c r="D270" s="394">
        <v>46198</v>
      </c>
      <c r="E270" s="248">
        <v>407983</v>
      </c>
    </row>
    <row r="271" spans="2:5" hidden="1">
      <c r="B271" s="172" t="s">
        <v>292</v>
      </c>
      <c r="C271" s="241">
        <v>3.27</v>
      </c>
      <c r="D271" s="394">
        <v>46189</v>
      </c>
      <c r="E271" s="248">
        <v>399124</v>
      </c>
    </row>
    <row r="272" spans="2:5" hidden="1">
      <c r="B272" s="172" t="s">
        <v>305</v>
      </c>
      <c r="C272" s="241">
        <v>18</v>
      </c>
      <c r="D272" s="394">
        <v>46067</v>
      </c>
      <c r="E272" s="248">
        <v>47013</v>
      </c>
    </row>
    <row r="273" spans="2:5" hidden="1">
      <c r="B273" s="172" t="s">
        <v>519</v>
      </c>
      <c r="C273" s="241">
        <v>3.5</v>
      </c>
      <c r="D273" s="394">
        <v>46200</v>
      </c>
      <c r="E273" s="248">
        <v>50918</v>
      </c>
    </row>
    <row r="274" spans="2:5" hidden="1">
      <c r="B274" s="172" t="s">
        <v>278</v>
      </c>
      <c r="C274" s="241">
        <v>2.48</v>
      </c>
      <c r="D274" s="394">
        <v>45735</v>
      </c>
      <c r="E274" s="248">
        <v>960951</v>
      </c>
    </row>
    <row r="275" spans="2:5" hidden="1">
      <c r="B275" s="172" t="s">
        <v>143</v>
      </c>
      <c r="C275" s="241">
        <v>2.7292999999999998</v>
      </c>
      <c r="D275" s="394">
        <v>46199</v>
      </c>
      <c r="E275" s="248">
        <v>17669198</v>
      </c>
    </row>
    <row r="276" spans="2:5" hidden="1">
      <c r="B276" s="172" t="s">
        <v>151</v>
      </c>
      <c r="C276" s="241">
        <v>2.7244000000000002</v>
      </c>
      <c r="D276" s="394">
        <v>46189</v>
      </c>
      <c r="E276" s="248">
        <v>17639400</v>
      </c>
    </row>
    <row r="277" spans="2:5" hidden="1">
      <c r="B277" s="172" t="s">
        <v>348</v>
      </c>
      <c r="C277" s="241">
        <v>40</v>
      </c>
      <c r="D277" s="394">
        <v>46182</v>
      </c>
      <c r="E277" s="248">
        <v>486103</v>
      </c>
    </row>
    <row r="278" spans="2:5" hidden="1">
      <c r="B278" s="172" t="s">
        <v>148</v>
      </c>
      <c r="C278" s="241">
        <v>2.3816999999999999</v>
      </c>
      <c r="D278" s="394">
        <v>45723</v>
      </c>
      <c r="E278" s="248">
        <v>16481163</v>
      </c>
    </row>
    <row r="279" spans="2:5" hidden="1">
      <c r="B279" s="172" t="s">
        <v>147</v>
      </c>
      <c r="C279" s="241">
        <v>2.6349999999999998</v>
      </c>
      <c r="D279" s="394">
        <v>46196</v>
      </c>
      <c r="E279" s="248">
        <v>17659035</v>
      </c>
    </row>
    <row r="280" spans="2:5" hidden="1">
      <c r="B280" s="172" t="s">
        <v>286</v>
      </c>
      <c r="C280" s="241">
        <v>2.7082999999999999</v>
      </c>
      <c r="D280" s="394">
        <v>46178</v>
      </c>
      <c r="E280" s="248">
        <v>17612125</v>
      </c>
    </row>
    <row r="281" spans="2:5" hidden="1">
      <c r="B281" s="172" t="s">
        <v>363</v>
      </c>
      <c r="C281" s="241">
        <v>0</v>
      </c>
      <c r="D281" s="394">
        <v>45725</v>
      </c>
      <c r="E281" s="252">
        <v>2</v>
      </c>
    </row>
    <row r="282" spans="2:5" hidden="1">
      <c r="B282" s="172" t="s">
        <v>356</v>
      </c>
      <c r="C282" s="241">
        <v>2.9</v>
      </c>
      <c r="D282" s="394">
        <v>46182</v>
      </c>
      <c r="E282" s="252">
        <v>1126185</v>
      </c>
    </row>
    <row r="283" spans="2:5" hidden="1">
      <c r="B283" s="172" t="s">
        <v>379</v>
      </c>
      <c r="C283" s="241">
        <v>8.1300000000000008</v>
      </c>
      <c r="D283" s="394">
        <v>46386</v>
      </c>
      <c r="E283" s="252">
        <v>1032711</v>
      </c>
    </row>
    <row r="284" spans="2:5" hidden="1">
      <c r="B284" s="172" t="s">
        <v>115</v>
      </c>
      <c r="C284" s="241">
        <v>5.8</v>
      </c>
      <c r="D284" s="394">
        <v>46147</v>
      </c>
      <c r="E284" s="252">
        <v>1105677</v>
      </c>
    </row>
    <row r="285" spans="2:5" hidden="1">
      <c r="B285" s="172" t="s">
        <v>296</v>
      </c>
      <c r="C285" s="241">
        <v>20.99</v>
      </c>
      <c r="D285" s="394">
        <v>46189</v>
      </c>
      <c r="E285" s="252">
        <v>1130503</v>
      </c>
    </row>
    <row r="286" spans="2:5" hidden="1">
      <c r="B286" s="172" t="s">
        <v>108</v>
      </c>
      <c r="C286" s="241">
        <v>0</v>
      </c>
      <c r="D286" s="394">
        <v>45725</v>
      </c>
      <c r="E286" s="252">
        <v>2</v>
      </c>
    </row>
    <row r="287" spans="2:5" hidden="1">
      <c r="B287" s="172" t="s">
        <v>290</v>
      </c>
      <c r="C287" s="241">
        <v>134.44</v>
      </c>
      <c r="D287" s="394">
        <v>45748</v>
      </c>
      <c r="E287" s="252">
        <v>16540016</v>
      </c>
    </row>
    <row r="288" spans="2:5" hidden="1">
      <c r="B288" s="172" t="s">
        <v>311</v>
      </c>
      <c r="C288" s="241">
        <v>5.1333000000000002</v>
      </c>
      <c r="D288" s="394">
        <v>46077</v>
      </c>
      <c r="E288" s="252">
        <v>17357996</v>
      </c>
    </row>
    <row r="289" spans="2:5" hidden="1">
      <c r="B289" s="172" t="s">
        <v>27</v>
      </c>
      <c r="C289" s="241">
        <v>0</v>
      </c>
      <c r="D289" s="394">
        <v>45725</v>
      </c>
      <c r="E289" s="252">
        <v>2</v>
      </c>
    </row>
    <row r="290" spans="2:5" hidden="1">
      <c r="B290" s="172" t="s">
        <v>63</v>
      </c>
      <c r="C290" s="241">
        <v>11.81</v>
      </c>
      <c r="D290" s="394">
        <v>46126</v>
      </c>
      <c r="E290" s="252">
        <v>1209780</v>
      </c>
    </row>
    <row r="291" spans="2:5" hidden="1">
      <c r="B291" s="172" t="s">
        <v>69</v>
      </c>
      <c r="C291" s="241">
        <v>0</v>
      </c>
      <c r="D291" s="394">
        <v>45725</v>
      </c>
      <c r="E291" s="252">
        <v>2</v>
      </c>
    </row>
    <row r="292" spans="2:5" hidden="1">
      <c r="B292" s="172" t="s">
        <v>61</v>
      </c>
      <c r="C292" s="241">
        <v>13.5</v>
      </c>
      <c r="D292" s="394">
        <v>46074</v>
      </c>
      <c r="E292" s="252">
        <v>47179</v>
      </c>
    </row>
    <row r="293" spans="2:5" hidden="1">
      <c r="B293" s="172" t="s">
        <v>389</v>
      </c>
      <c r="C293" s="241">
        <v>50.89</v>
      </c>
      <c r="D293" s="394">
        <v>46063</v>
      </c>
      <c r="E293" s="252">
        <v>1057907</v>
      </c>
    </row>
    <row r="294" spans="2:5" hidden="1">
      <c r="B294" s="172" t="s">
        <v>55</v>
      </c>
      <c r="C294" s="241">
        <v>29.99</v>
      </c>
      <c r="D294" s="394">
        <v>46174</v>
      </c>
      <c r="E294" s="252">
        <v>148913</v>
      </c>
    </row>
    <row r="295" spans="2:5" hidden="1">
      <c r="B295" s="172" t="s">
        <v>362</v>
      </c>
      <c r="C295" s="241">
        <v>0</v>
      </c>
      <c r="D295" s="394">
        <v>45725</v>
      </c>
      <c r="E295" s="252">
        <v>2</v>
      </c>
    </row>
    <row r="296" spans="2:5" hidden="1">
      <c r="B296" s="172" t="s">
        <v>111</v>
      </c>
      <c r="C296" s="241">
        <v>25.36</v>
      </c>
      <c r="D296" s="394">
        <v>46198</v>
      </c>
      <c r="E296" s="252">
        <v>279477</v>
      </c>
    </row>
    <row r="297" spans="2:5" hidden="1">
      <c r="B297" s="172" t="s">
        <v>70</v>
      </c>
      <c r="C297" s="241">
        <v>0</v>
      </c>
      <c r="D297" s="394">
        <v>45725</v>
      </c>
      <c r="E297" s="255">
        <v>2</v>
      </c>
    </row>
    <row r="298" spans="2:5" hidden="1">
      <c r="B298" s="172" t="s">
        <v>533</v>
      </c>
      <c r="C298" s="241">
        <v>2.7244000000000002</v>
      </c>
      <c r="D298" s="394">
        <v>46178</v>
      </c>
      <c r="E298" s="264">
        <v>17612125</v>
      </c>
    </row>
    <row r="299" spans="2:5" hidden="1">
      <c r="B299" s="172" t="s">
        <v>534</v>
      </c>
      <c r="C299" s="241">
        <v>2.6939000000000002</v>
      </c>
      <c r="D299" s="394">
        <v>46196</v>
      </c>
      <c r="E299" s="264">
        <v>17659035</v>
      </c>
    </row>
    <row r="300" spans="2:5" hidden="1">
      <c r="B300" s="172" t="s">
        <v>535</v>
      </c>
      <c r="C300" s="241">
        <v>44.9</v>
      </c>
      <c r="D300" s="394">
        <v>46198</v>
      </c>
      <c r="E300" s="264">
        <v>279477</v>
      </c>
    </row>
    <row r="301" spans="2:5" hidden="1">
      <c r="B301" s="172" t="s">
        <v>538</v>
      </c>
      <c r="C301" s="241">
        <v>22</v>
      </c>
      <c r="D301" s="394">
        <v>46195</v>
      </c>
      <c r="E301" s="266">
        <v>50696</v>
      </c>
    </row>
    <row r="302" spans="2:5" hidden="1">
      <c r="B302" s="172" t="s">
        <v>539</v>
      </c>
      <c r="C302" s="241">
        <v>7.5</v>
      </c>
      <c r="D302" s="394">
        <v>45751</v>
      </c>
      <c r="E302" s="266">
        <v>35407</v>
      </c>
    </row>
    <row r="303" spans="2:5">
      <c r="B303" s="172" t="s">
        <v>540</v>
      </c>
      <c r="C303" s="241">
        <v>18</v>
      </c>
      <c r="D303" s="394">
        <v>46200</v>
      </c>
      <c r="E303" s="266">
        <v>50918</v>
      </c>
    </row>
    <row r="304" spans="2:5">
      <c r="B304" s="172" t="s">
        <v>541</v>
      </c>
      <c r="C304" s="241">
        <v>10.9</v>
      </c>
      <c r="D304" s="394">
        <v>46192</v>
      </c>
      <c r="E304" s="266">
        <v>50628</v>
      </c>
    </row>
    <row r="305" spans="2:5">
      <c r="B305" s="172" t="s">
        <v>101</v>
      </c>
      <c r="C305" s="241">
        <v>3.5</v>
      </c>
      <c r="D305" s="394">
        <v>46200</v>
      </c>
      <c r="E305" s="266">
        <v>50918</v>
      </c>
    </row>
    <row r="306" spans="2:5">
      <c r="B306" s="172" t="s">
        <v>543</v>
      </c>
      <c r="C306" s="241">
        <v>69</v>
      </c>
      <c r="D306" s="394">
        <v>46198</v>
      </c>
      <c r="E306" s="268">
        <v>180920</v>
      </c>
    </row>
    <row r="307" spans="2:5">
      <c r="B307" s="172" t="s">
        <v>529</v>
      </c>
      <c r="C307" s="241">
        <v>4.5</v>
      </c>
      <c r="D307" s="394">
        <v>45740</v>
      </c>
      <c r="E307" s="268">
        <v>96312</v>
      </c>
    </row>
    <row r="308" spans="2:5">
      <c r="B308" s="172" t="s">
        <v>547</v>
      </c>
      <c r="C308" s="241">
        <v>16.98</v>
      </c>
      <c r="D308" s="394">
        <v>45721</v>
      </c>
      <c r="E308" s="268">
        <v>1</v>
      </c>
    </row>
    <row r="309" spans="2:5">
      <c r="B309" s="172" t="s">
        <v>536</v>
      </c>
      <c r="C309" s="241">
        <v>9.2899999999999991</v>
      </c>
      <c r="D309" s="394">
        <v>46189</v>
      </c>
      <c r="E309" s="268">
        <v>1130503</v>
      </c>
    </row>
    <row r="310" spans="2:5">
      <c r="B310" s="172" t="s">
        <v>549</v>
      </c>
      <c r="C310" s="241">
        <v>2.6316999999999999</v>
      </c>
      <c r="D310" s="394">
        <v>46066</v>
      </c>
      <c r="E310" s="268">
        <v>17335361</v>
      </c>
    </row>
    <row r="311" spans="2:5">
      <c r="B311" s="172" t="s">
        <v>523</v>
      </c>
      <c r="C311" s="241">
        <v>1.5</v>
      </c>
      <c r="D311" s="394">
        <v>46195</v>
      </c>
      <c r="E311" s="268">
        <v>404187</v>
      </c>
    </row>
    <row r="312" spans="2:5">
      <c r="B312" s="172" t="s">
        <v>550</v>
      </c>
      <c r="C312" s="241">
        <v>18</v>
      </c>
      <c r="D312" s="394">
        <v>46190</v>
      </c>
      <c r="E312" s="268">
        <v>50556</v>
      </c>
    </row>
    <row r="313" spans="2:5">
      <c r="B313" s="172" t="s">
        <v>551</v>
      </c>
      <c r="C313" s="241">
        <v>6.9</v>
      </c>
      <c r="D313" s="394">
        <v>46197</v>
      </c>
      <c r="E313" s="268">
        <v>50803</v>
      </c>
    </row>
    <row r="314" spans="2:5">
      <c r="B314" s="172" t="s">
        <v>548</v>
      </c>
      <c r="C314" s="241">
        <v>171.84</v>
      </c>
      <c r="D314" s="394">
        <v>46195</v>
      </c>
      <c r="E314" s="268">
        <v>30283</v>
      </c>
    </row>
    <row r="315" spans="2:5">
      <c r="B315" s="172" t="s">
        <v>552</v>
      </c>
      <c r="C315" s="241">
        <v>18.8</v>
      </c>
      <c r="D315" s="394">
        <v>46196</v>
      </c>
      <c r="E315" s="268">
        <v>1134555</v>
      </c>
    </row>
    <row r="316" spans="2:5">
      <c r="B316" s="172" t="s">
        <v>530</v>
      </c>
      <c r="C316" s="241">
        <v>12.99</v>
      </c>
      <c r="D316" s="394">
        <v>46196</v>
      </c>
      <c r="E316" s="268">
        <v>421677</v>
      </c>
    </row>
    <row r="317" spans="2:5">
      <c r="B317" s="172" t="s">
        <v>142</v>
      </c>
      <c r="C317" s="241">
        <v>5.7382999999999997</v>
      </c>
      <c r="D317" s="394">
        <v>46077</v>
      </c>
      <c r="E317" s="268">
        <v>17357996</v>
      </c>
    </row>
    <row r="318" spans="2:5">
      <c r="B318" s="172" t="s">
        <v>531</v>
      </c>
      <c r="C318" s="241">
        <v>34.99</v>
      </c>
      <c r="D318" s="394">
        <v>45728</v>
      </c>
      <c r="E318" s="268">
        <v>10452</v>
      </c>
    </row>
    <row r="319" spans="2:5">
      <c r="B319" s="172" t="s">
        <v>522</v>
      </c>
      <c r="C319" s="241">
        <v>22.99</v>
      </c>
      <c r="D319" s="394">
        <v>45751</v>
      </c>
      <c r="E319" s="268">
        <v>10624</v>
      </c>
    </row>
    <row r="320" spans="2:5">
      <c r="B320" s="172" t="s">
        <v>554</v>
      </c>
      <c r="C320" s="241">
        <v>34.99</v>
      </c>
      <c r="D320" s="394">
        <v>45734</v>
      </c>
      <c r="E320" s="268">
        <v>10498</v>
      </c>
    </row>
    <row r="321" spans="2:5">
      <c r="B321" s="172" t="s">
        <v>376</v>
      </c>
      <c r="C321" s="241">
        <v>5.75</v>
      </c>
      <c r="D321" s="394">
        <v>45748</v>
      </c>
      <c r="E321" s="272">
        <v>830585</v>
      </c>
    </row>
    <row r="322" spans="2:5">
      <c r="B322" s="172" t="s">
        <v>555</v>
      </c>
      <c r="C322" s="241">
        <v>16.989999999999998</v>
      </c>
      <c r="D322" s="394">
        <v>46197</v>
      </c>
      <c r="E322" s="272">
        <v>1468881</v>
      </c>
    </row>
    <row r="323" spans="2:5">
      <c r="B323" s="172" t="s">
        <v>556</v>
      </c>
      <c r="C323" s="241">
        <v>39.99</v>
      </c>
      <c r="D323" s="394">
        <v>46188</v>
      </c>
      <c r="E323" s="272">
        <v>14051</v>
      </c>
    </row>
    <row r="324" spans="2:5">
      <c r="B324" s="172" t="s">
        <v>557</v>
      </c>
      <c r="C324" s="241">
        <v>22.977799999999998</v>
      </c>
      <c r="D324" s="394">
        <v>45744</v>
      </c>
      <c r="E324" s="272">
        <v>828007</v>
      </c>
    </row>
    <row r="325" spans="2:5">
      <c r="B325" s="172" t="s">
        <v>558</v>
      </c>
      <c r="C325" s="241">
        <v>67.555599999999998</v>
      </c>
      <c r="D325" s="394">
        <v>45741</v>
      </c>
      <c r="E325" s="272">
        <v>825094</v>
      </c>
    </row>
    <row r="326" spans="2:5">
      <c r="B326" s="172" t="s">
        <v>559</v>
      </c>
      <c r="C326" s="241">
        <v>2.7982999999999998</v>
      </c>
      <c r="D326" s="394">
        <v>45741</v>
      </c>
      <c r="E326" s="272">
        <v>16525195</v>
      </c>
    </row>
    <row r="327" spans="2:5">
      <c r="B327" s="172" t="s">
        <v>526</v>
      </c>
      <c r="C327" s="241">
        <v>134.44</v>
      </c>
      <c r="D327" s="394">
        <v>45748</v>
      </c>
      <c r="E327" s="279">
        <v>16540016</v>
      </c>
    </row>
    <row r="328" spans="2:5">
      <c r="B328" s="172" t="s">
        <v>380</v>
      </c>
      <c r="C328" s="241">
        <v>19.989999999999998</v>
      </c>
      <c r="D328" s="394">
        <v>46189</v>
      </c>
      <c r="E328" s="280">
        <v>420976</v>
      </c>
    </row>
    <row r="329" spans="2:5">
      <c r="B329" s="172" t="s">
        <v>563</v>
      </c>
      <c r="C329" s="241">
        <v>6.11</v>
      </c>
      <c r="D329" s="394">
        <v>46189</v>
      </c>
      <c r="E329" s="292">
        <v>399124</v>
      </c>
    </row>
    <row r="330" spans="2:5">
      <c r="B330" s="172" t="s">
        <v>145</v>
      </c>
      <c r="C330" s="241">
        <v>5.1673</v>
      </c>
      <c r="D330" s="394">
        <v>46196</v>
      </c>
      <c r="E330" s="292">
        <v>17659035</v>
      </c>
    </row>
    <row r="331" spans="2:5">
      <c r="B331" s="172" t="s">
        <v>561</v>
      </c>
      <c r="C331" s="241">
        <v>24</v>
      </c>
      <c r="D331" s="394">
        <v>46198</v>
      </c>
      <c r="E331" s="292">
        <v>180920</v>
      </c>
    </row>
    <row r="332" spans="2:5">
      <c r="B332" s="172" t="s">
        <v>564</v>
      </c>
      <c r="C332" s="241">
        <v>4.5999999999999996</v>
      </c>
      <c r="D332" s="394">
        <v>45931</v>
      </c>
      <c r="E332" s="292">
        <v>43352</v>
      </c>
    </row>
    <row r="333" spans="2:5">
      <c r="B333" s="172" t="s">
        <v>89</v>
      </c>
      <c r="C333" s="241">
        <v>2.71</v>
      </c>
      <c r="D333" s="394">
        <v>45931</v>
      </c>
      <c r="E333" s="292">
        <v>43352</v>
      </c>
    </row>
    <row r="334" spans="2:5">
      <c r="B334" s="172" t="s">
        <v>303</v>
      </c>
      <c r="C334" s="241">
        <v>19.899999999999999</v>
      </c>
      <c r="D334" s="394">
        <v>46197</v>
      </c>
      <c r="E334" s="292">
        <v>50803</v>
      </c>
    </row>
    <row r="335" spans="2:5">
      <c r="B335" s="172" t="s">
        <v>566</v>
      </c>
      <c r="C335" s="241">
        <v>4.5</v>
      </c>
      <c r="D335" s="394">
        <v>46196</v>
      </c>
      <c r="E335" s="296">
        <v>50772</v>
      </c>
    </row>
    <row r="336" spans="2:5">
      <c r="B336" s="172" t="s">
        <v>377</v>
      </c>
      <c r="C336" s="241">
        <v>15.25</v>
      </c>
      <c r="D336" s="394">
        <v>46386</v>
      </c>
      <c r="E336" s="298">
        <v>1032711</v>
      </c>
    </row>
    <row r="337" spans="2:5">
      <c r="B337" s="172" t="s">
        <v>383</v>
      </c>
      <c r="C337" s="241">
        <v>20.99</v>
      </c>
      <c r="D337" s="394">
        <v>46185</v>
      </c>
      <c r="E337" s="298">
        <v>420842</v>
      </c>
    </row>
    <row r="338" spans="2:5">
      <c r="B338" s="172" t="s">
        <v>287</v>
      </c>
      <c r="C338" s="241">
        <v>4.3017000000000003</v>
      </c>
      <c r="D338" s="394">
        <v>46192</v>
      </c>
      <c r="E338" s="308">
        <v>17648381</v>
      </c>
    </row>
    <row r="339" spans="2:5">
      <c r="B339" s="172" t="s">
        <v>525</v>
      </c>
      <c r="C339" s="241">
        <v>2.6867000000000001</v>
      </c>
      <c r="D339" s="394">
        <v>46126</v>
      </c>
      <c r="E339" s="323">
        <v>17475857</v>
      </c>
    </row>
    <row r="340" spans="2:5">
      <c r="B340" s="172" t="s">
        <v>571</v>
      </c>
      <c r="C340" s="241">
        <v>6.25</v>
      </c>
      <c r="D340" s="394">
        <v>46195</v>
      </c>
      <c r="E340" s="335">
        <v>404187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26C7-9192-49AA-B47F-3A79A405D4E4}">
  <sheetPr codeName="Planilha12"/>
  <dimension ref="B2:Q3095"/>
  <sheetViews>
    <sheetView showGridLines="0" topLeftCell="A802" workbookViewId="0">
      <selection activeCell="E14" sqref="E14"/>
    </sheetView>
  </sheetViews>
  <sheetFormatPr defaultRowHeight="15"/>
  <cols>
    <col min="3" max="3" width="10.7109375" bestFit="1" customWidth="1"/>
    <col min="4" max="4" width="16" bestFit="1" customWidth="1"/>
    <col min="5" max="5" width="40.42578125" bestFit="1" customWidth="1"/>
    <col min="7" max="7" width="11.5703125" bestFit="1" customWidth="1"/>
    <col min="8" max="8" width="17.7109375" bestFit="1" customWidth="1"/>
    <col min="9" max="9" width="10.7109375" bestFit="1" customWidth="1"/>
    <col min="10" max="10" width="41.5703125" bestFit="1" customWidth="1"/>
  </cols>
  <sheetData>
    <row r="2" spans="2:17">
      <c r="B2" s="171" t="s">
        <v>312</v>
      </c>
      <c r="C2" s="171" t="s">
        <v>314</v>
      </c>
      <c r="D2" s="171" t="s">
        <v>315</v>
      </c>
      <c r="E2" s="171" t="s">
        <v>313</v>
      </c>
      <c r="F2" s="171" t="s">
        <v>316</v>
      </c>
      <c r="G2" s="171" t="s">
        <v>317</v>
      </c>
      <c r="H2" s="171" t="s">
        <v>318</v>
      </c>
      <c r="I2" s="171" t="s">
        <v>394</v>
      </c>
      <c r="J2" s="168" t="s">
        <v>511</v>
      </c>
      <c r="K2" s="168" t="s">
        <v>512</v>
      </c>
    </row>
    <row r="3" spans="2:17">
      <c r="B3" s="170">
        <v>1</v>
      </c>
      <c r="C3" s="394">
        <v>45930</v>
      </c>
      <c r="D3" s="171" t="s">
        <v>11</v>
      </c>
      <c r="E3" s="172" t="s">
        <v>563</v>
      </c>
      <c r="F3" s="171">
        <v>48</v>
      </c>
      <c r="G3" s="258">
        <v>6.89</v>
      </c>
      <c r="H3" s="257">
        <v>330.71999999999997</v>
      </c>
      <c r="I3" s="291">
        <v>142387</v>
      </c>
      <c r="J3" s="171" t="s">
        <v>470</v>
      </c>
      <c r="K3" s="171"/>
    </row>
    <row r="4" spans="2:17">
      <c r="B4" s="170">
        <v>2</v>
      </c>
      <c r="C4" s="394">
        <v>45930</v>
      </c>
      <c r="D4" s="171" t="s">
        <v>11</v>
      </c>
      <c r="E4" s="172" t="s">
        <v>139</v>
      </c>
      <c r="F4" s="171">
        <v>24</v>
      </c>
      <c r="G4" s="258">
        <v>4.5999999999999996</v>
      </c>
      <c r="H4" s="257">
        <v>110.39999999999999</v>
      </c>
      <c r="I4" s="291">
        <v>142387</v>
      </c>
      <c r="J4" s="171" t="s">
        <v>470</v>
      </c>
      <c r="K4" s="171"/>
      <c r="Q4" s="173"/>
    </row>
    <row r="5" spans="2:17">
      <c r="B5" s="170">
        <v>3</v>
      </c>
      <c r="C5" s="394">
        <v>45930</v>
      </c>
      <c r="D5" s="171" t="s">
        <v>11</v>
      </c>
      <c r="E5" s="172" t="s">
        <v>385</v>
      </c>
      <c r="F5" s="171">
        <v>15.47</v>
      </c>
      <c r="G5" s="258">
        <v>44.21</v>
      </c>
      <c r="H5" s="257">
        <v>683.92870000000005</v>
      </c>
      <c r="I5" s="291">
        <v>481412</v>
      </c>
      <c r="J5" s="171" t="s">
        <v>488</v>
      </c>
      <c r="K5" s="171"/>
    </row>
    <row r="6" spans="2:17">
      <c r="B6" s="170">
        <v>4</v>
      </c>
      <c r="C6" s="394">
        <v>45930</v>
      </c>
      <c r="D6" s="171" t="s">
        <v>11</v>
      </c>
      <c r="E6" s="172" t="s">
        <v>465</v>
      </c>
      <c r="F6" s="171">
        <v>20.059999999999999</v>
      </c>
      <c r="G6" s="258">
        <v>33.380000000000003</v>
      </c>
      <c r="H6" s="257">
        <v>669.6028</v>
      </c>
      <c r="I6" s="291">
        <v>481412</v>
      </c>
      <c r="J6" s="171" t="s">
        <v>488</v>
      </c>
      <c r="K6" s="171"/>
    </row>
    <row r="7" spans="2:17">
      <c r="B7" s="170">
        <v>5</v>
      </c>
      <c r="C7" s="394">
        <v>45931</v>
      </c>
      <c r="D7" s="171" t="s">
        <v>11</v>
      </c>
      <c r="E7" s="172" t="s">
        <v>385</v>
      </c>
      <c r="F7" s="171">
        <v>42</v>
      </c>
      <c r="G7" s="258">
        <v>45</v>
      </c>
      <c r="H7" s="257">
        <v>1890</v>
      </c>
      <c r="I7" s="291">
        <v>1818521</v>
      </c>
      <c r="J7" s="171" t="s">
        <v>483</v>
      </c>
      <c r="K7" s="171"/>
    </row>
    <row r="8" spans="2:17">
      <c r="B8" s="170">
        <v>6</v>
      </c>
      <c r="C8" s="394">
        <v>45931</v>
      </c>
      <c r="D8" s="171" t="s">
        <v>11</v>
      </c>
      <c r="E8" s="172" t="s">
        <v>465</v>
      </c>
      <c r="F8" s="171">
        <v>20.99</v>
      </c>
      <c r="G8" s="258">
        <v>33.25</v>
      </c>
      <c r="H8" s="257">
        <v>697.9174999999999</v>
      </c>
      <c r="I8" s="291">
        <v>1818521</v>
      </c>
      <c r="J8" s="171" t="s">
        <v>483</v>
      </c>
      <c r="K8" s="171"/>
    </row>
    <row r="9" spans="2:17">
      <c r="B9" s="170">
        <v>7</v>
      </c>
      <c r="C9" s="394">
        <v>45930</v>
      </c>
      <c r="D9" s="171" t="s">
        <v>11</v>
      </c>
      <c r="E9" s="172" t="s">
        <v>548</v>
      </c>
      <c r="F9" s="171">
        <v>1</v>
      </c>
      <c r="G9" s="258">
        <v>210</v>
      </c>
      <c r="H9" s="257">
        <v>210</v>
      </c>
      <c r="I9" s="291">
        <v>967327</v>
      </c>
      <c r="J9" s="171" t="s">
        <v>492</v>
      </c>
      <c r="K9" s="171"/>
    </row>
    <row r="10" spans="2:17">
      <c r="B10" s="170">
        <v>8</v>
      </c>
      <c r="C10" s="394">
        <v>45930</v>
      </c>
      <c r="D10" s="171" t="s">
        <v>11</v>
      </c>
      <c r="E10" s="172" t="s">
        <v>41</v>
      </c>
      <c r="F10" s="171">
        <v>27</v>
      </c>
      <c r="G10" s="258">
        <v>5.28</v>
      </c>
      <c r="H10" s="257">
        <v>142.56</v>
      </c>
      <c r="I10" s="291">
        <v>967326</v>
      </c>
      <c r="J10" s="171" t="s">
        <v>492</v>
      </c>
      <c r="K10" s="171"/>
    </row>
    <row r="11" spans="2:17">
      <c r="B11" s="170">
        <v>9</v>
      </c>
      <c r="C11" s="394">
        <v>45930</v>
      </c>
      <c r="D11" s="171" t="s">
        <v>11</v>
      </c>
      <c r="E11" s="172" t="s">
        <v>34</v>
      </c>
      <c r="F11" s="171">
        <v>6</v>
      </c>
      <c r="G11" s="258">
        <v>14.03</v>
      </c>
      <c r="H11" s="257">
        <v>84.179999999999993</v>
      </c>
      <c r="I11" s="291">
        <v>967326</v>
      </c>
      <c r="J11" s="171" t="s">
        <v>492</v>
      </c>
      <c r="K11" s="171"/>
    </row>
    <row r="12" spans="2:17">
      <c r="B12" s="170">
        <v>10</v>
      </c>
      <c r="C12" s="394">
        <v>45930</v>
      </c>
      <c r="D12" s="171" t="s">
        <v>11</v>
      </c>
      <c r="E12" s="172" t="s">
        <v>242</v>
      </c>
      <c r="F12" s="171">
        <v>40</v>
      </c>
      <c r="G12" s="258">
        <v>4.18</v>
      </c>
      <c r="H12" s="257">
        <v>167.2</v>
      </c>
      <c r="I12" s="291">
        <v>967326</v>
      </c>
      <c r="J12" s="171" t="s">
        <v>492</v>
      </c>
      <c r="K12" s="171"/>
    </row>
    <row r="13" spans="2:17">
      <c r="B13" s="170">
        <v>11</v>
      </c>
      <c r="C13" s="394">
        <v>45930</v>
      </c>
      <c r="D13" s="171" t="s">
        <v>11</v>
      </c>
      <c r="E13" s="172" t="s">
        <v>357</v>
      </c>
      <c r="F13" s="171">
        <v>2</v>
      </c>
      <c r="G13" s="258">
        <v>16.66</v>
      </c>
      <c r="H13" s="257">
        <v>33.32</v>
      </c>
      <c r="I13" s="291">
        <v>967326</v>
      </c>
      <c r="J13" s="171" t="s">
        <v>492</v>
      </c>
      <c r="K13" s="171"/>
    </row>
    <row r="14" spans="2:17">
      <c r="B14" s="170">
        <v>12</v>
      </c>
      <c r="C14" s="394">
        <v>45930</v>
      </c>
      <c r="D14" s="171" t="s">
        <v>11</v>
      </c>
      <c r="E14" s="172" t="s">
        <v>58</v>
      </c>
      <c r="F14" s="171">
        <v>1</v>
      </c>
      <c r="G14" s="258">
        <v>26.39</v>
      </c>
      <c r="H14" s="257">
        <v>26.39</v>
      </c>
      <c r="I14" s="291">
        <v>967326</v>
      </c>
      <c r="J14" s="171" t="s">
        <v>492</v>
      </c>
      <c r="K14" s="171"/>
    </row>
    <row r="15" spans="2:17">
      <c r="B15" s="170">
        <v>13</v>
      </c>
      <c r="C15" s="394">
        <v>45930</v>
      </c>
      <c r="D15" s="171" t="s">
        <v>11</v>
      </c>
      <c r="E15" s="172" t="s">
        <v>346</v>
      </c>
      <c r="F15" s="171">
        <v>3</v>
      </c>
      <c r="G15" s="258">
        <v>14.69</v>
      </c>
      <c r="H15" s="257">
        <v>44.07</v>
      </c>
      <c r="I15" s="291">
        <v>967326</v>
      </c>
      <c r="J15" s="171" t="s">
        <v>492</v>
      </c>
      <c r="K15" s="171"/>
    </row>
    <row r="16" spans="2:17">
      <c r="B16" s="170">
        <v>14</v>
      </c>
      <c r="C16" s="394">
        <v>45930</v>
      </c>
      <c r="D16" s="171" t="s">
        <v>11</v>
      </c>
      <c r="E16" s="172" t="s">
        <v>325</v>
      </c>
      <c r="F16" s="171">
        <v>36</v>
      </c>
      <c r="G16" s="258">
        <v>8.4600000000000009</v>
      </c>
      <c r="H16" s="257">
        <v>304.56000000000006</v>
      </c>
      <c r="I16" s="291">
        <v>967326</v>
      </c>
      <c r="J16" s="171" t="s">
        <v>492</v>
      </c>
      <c r="K16" s="171"/>
    </row>
    <row r="17" spans="2:11">
      <c r="B17" s="170">
        <v>15</v>
      </c>
      <c r="C17" s="394">
        <v>45930</v>
      </c>
      <c r="D17" s="171" t="s">
        <v>11</v>
      </c>
      <c r="E17" s="172" t="s">
        <v>345</v>
      </c>
      <c r="F17" s="171">
        <v>4</v>
      </c>
      <c r="G17" s="258">
        <v>6.15</v>
      </c>
      <c r="H17" s="257">
        <v>24.6</v>
      </c>
      <c r="I17" s="291">
        <v>967326</v>
      </c>
      <c r="J17" s="171" t="s">
        <v>492</v>
      </c>
      <c r="K17" s="171"/>
    </row>
    <row r="18" spans="2:11">
      <c r="B18" s="170">
        <v>16</v>
      </c>
      <c r="C18" s="394">
        <v>45930</v>
      </c>
      <c r="D18" s="171" t="s">
        <v>11</v>
      </c>
      <c r="E18" s="172" t="s">
        <v>71</v>
      </c>
      <c r="F18" s="171">
        <v>1</v>
      </c>
      <c r="G18" s="258">
        <v>10.78</v>
      </c>
      <c r="H18" s="257">
        <v>10.78</v>
      </c>
      <c r="I18" s="291">
        <v>967326</v>
      </c>
      <c r="J18" s="171" t="s">
        <v>492</v>
      </c>
      <c r="K18" s="171"/>
    </row>
    <row r="19" spans="2:11">
      <c r="B19" s="170">
        <v>17</v>
      </c>
      <c r="C19" s="394">
        <v>45930</v>
      </c>
      <c r="D19" s="171" t="s">
        <v>11</v>
      </c>
      <c r="E19" s="172" t="s">
        <v>26</v>
      </c>
      <c r="F19" s="171">
        <v>10</v>
      </c>
      <c r="G19" s="258">
        <v>4.7699999999999996</v>
      </c>
      <c r="H19" s="257">
        <v>47.699999999999996</v>
      </c>
      <c r="I19" s="291">
        <v>967326</v>
      </c>
      <c r="J19" s="171" t="s">
        <v>492</v>
      </c>
      <c r="K19" s="171"/>
    </row>
    <row r="20" spans="2:11">
      <c r="B20" s="170">
        <v>18</v>
      </c>
      <c r="C20" s="394">
        <v>45930</v>
      </c>
      <c r="D20" s="171" t="s">
        <v>11</v>
      </c>
      <c r="E20" s="172" t="s">
        <v>548</v>
      </c>
      <c r="F20" s="171">
        <v>3</v>
      </c>
      <c r="G20" s="258">
        <v>210</v>
      </c>
      <c r="H20" s="257">
        <v>630</v>
      </c>
      <c r="I20" s="291">
        <v>967326</v>
      </c>
      <c r="J20" s="171" t="s">
        <v>492</v>
      </c>
      <c r="K20" s="171"/>
    </row>
    <row r="21" spans="2:11">
      <c r="B21" s="170">
        <v>19</v>
      </c>
      <c r="C21" s="394">
        <v>45930</v>
      </c>
      <c r="D21" s="171" t="s">
        <v>11</v>
      </c>
      <c r="E21" s="172" t="s">
        <v>331</v>
      </c>
      <c r="F21" s="171">
        <v>4</v>
      </c>
      <c r="G21" s="258">
        <v>38.950000000000003</v>
      </c>
      <c r="H21" s="257">
        <v>155.80000000000001</v>
      </c>
      <c r="I21" s="291">
        <v>967326</v>
      </c>
      <c r="J21" s="171" t="s">
        <v>492</v>
      </c>
      <c r="K21" s="171"/>
    </row>
    <row r="22" spans="2:11">
      <c r="B22" s="170">
        <v>20</v>
      </c>
      <c r="C22" s="394">
        <v>45930</v>
      </c>
      <c r="D22" s="171" t="s">
        <v>11</v>
      </c>
      <c r="E22" s="172" t="s">
        <v>115</v>
      </c>
      <c r="F22" s="171">
        <v>24</v>
      </c>
      <c r="G22" s="258">
        <v>5.84</v>
      </c>
      <c r="H22" s="257">
        <v>140.16</v>
      </c>
      <c r="I22" s="291">
        <v>967326</v>
      </c>
      <c r="J22" s="171" t="s">
        <v>492</v>
      </c>
      <c r="K22" s="171"/>
    </row>
    <row r="23" spans="2:11">
      <c r="B23" s="170">
        <v>21</v>
      </c>
      <c r="C23" s="394">
        <v>45930</v>
      </c>
      <c r="D23" s="171" t="s">
        <v>11</v>
      </c>
      <c r="E23" s="172" t="s">
        <v>326</v>
      </c>
      <c r="F23" s="171">
        <v>24</v>
      </c>
      <c r="G23" s="258">
        <v>10.9</v>
      </c>
      <c r="H23" s="257">
        <v>261.60000000000002</v>
      </c>
      <c r="I23" s="291">
        <v>967326</v>
      </c>
      <c r="J23" s="171" t="s">
        <v>492</v>
      </c>
      <c r="K23" s="171"/>
    </row>
    <row r="24" spans="2:11">
      <c r="B24" s="170">
        <v>22</v>
      </c>
      <c r="C24" s="394">
        <v>45930</v>
      </c>
      <c r="D24" s="171" t="s">
        <v>11</v>
      </c>
      <c r="E24" s="172" t="s">
        <v>332</v>
      </c>
      <c r="F24" s="171">
        <v>3</v>
      </c>
      <c r="G24" s="258">
        <v>16.510000000000002</v>
      </c>
      <c r="H24" s="257">
        <v>49.53</v>
      </c>
      <c r="I24" s="291">
        <v>967326</v>
      </c>
      <c r="J24" s="171" t="s">
        <v>492</v>
      </c>
      <c r="K24" s="171"/>
    </row>
    <row r="25" spans="2:11">
      <c r="B25" s="170">
        <v>23</v>
      </c>
      <c r="C25" s="394">
        <v>45930</v>
      </c>
      <c r="D25" s="171" t="s">
        <v>11</v>
      </c>
      <c r="E25" s="172" t="s">
        <v>124</v>
      </c>
      <c r="F25" s="171">
        <v>10.65</v>
      </c>
      <c r="G25" s="258">
        <v>64.73</v>
      </c>
      <c r="H25" s="257">
        <v>689.37450000000001</v>
      </c>
      <c r="I25" s="291">
        <v>481115</v>
      </c>
      <c r="J25" s="171" t="s">
        <v>488</v>
      </c>
      <c r="K25" s="171"/>
    </row>
    <row r="26" spans="2:11">
      <c r="B26" s="170">
        <v>24</v>
      </c>
      <c r="C26" s="394">
        <v>45930</v>
      </c>
      <c r="D26" s="171" t="s">
        <v>11</v>
      </c>
      <c r="E26" s="172" t="s">
        <v>454</v>
      </c>
      <c r="F26" s="171">
        <v>26.34</v>
      </c>
      <c r="G26" s="258">
        <v>45.12</v>
      </c>
      <c r="H26" s="257">
        <v>1188.4607999999998</v>
      </c>
      <c r="I26" s="291">
        <v>481115</v>
      </c>
      <c r="J26" s="171" t="s">
        <v>488</v>
      </c>
      <c r="K26" s="171"/>
    </row>
    <row r="27" spans="2:11">
      <c r="B27" s="170">
        <v>25</v>
      </c>
      <c r="C27" s="394">
        <v>45929</v>
      </c>
      <c r="D27" s="171" t="s">
        <v>11</v>
      </c>
      <c r="E27" s="172" t="s">
        <v>329</v>
      </c>
      <c r="F27" s="171">
        <v>1</v>
      </c>
      <c r="G27" s="258">
        <v>17.02</v>
      </c>
      <c r="H27" s="257">
        <v>17.02</v>
      </c>
      <c r="I27" s="291">
        <v>1627218</v>
      </c>
      <c r="J27" s="171" t="s">
        <v>565</v>
      </c>
      <c r="K27" s="171"/>
    </row>
    <row r="28" spans="2:11">
      <c r="B28" s="170">
        <v>26</v>
      </c>
      <c r="C28" s="394">
        <v>45929</v>
      </c>
      <c r="D28" s="171" t="s">
        <v>11</v>
      </c>
      <c r="E28" s="172" t="s">
        <v>335</v>
      </c>
      <c r="F28" s="171">
        <v>18</v>
      </c>
      <c r="G28" s="258">
        <v>19.206700000000001</v>
      </c>
      <c r="H28" s="257">
        <v>345.72060000000005</v>
      </c>
      <c r="I28" s="291">
        <v>1627218</v>
      </c>
      <c r="J28" s="171" t="s">
        <v>565</v>
      </c>
      <c r="K28" s="171"/>
    </row>
    <row r="29" spans="2:11">
      <c r="B29" s="170">
        <v>27</v>
      </c>
      <c r="C29" s="394">
        <v>45929</v>
      </c>
      <c r="D29" s="171" t="s">
        <v>11</v>
      </c>
      <c r="E29" s="172" t="s">
        <v>360</v>
      </c>
      <c r="F29" s="171">
        <v>1</v>
      </c>
      <c r="G29" s="258">
        <v>13.08</v>
      </c>
      <c r="H29" s="257">
        <v>13.08</v>
      </c>
      <c r="I29" s="291">
        <v>1627218</v>
      </c>
      <c r="J29" s="171" t="s">
        <v>565</v>
      </c>
      <c r="K29" s="171"/>
    </row>
    <row r="30" spans="2:11">
      <c r="B30" s="170">
        <v>28</v>
      </c>
      <c r="C30" s="394">
        <v>45929</v>
      </c>
      <c r="D30" s="171" t="s">
        <v>11</v>
      </c>
      <c r="E30" s="172" t="s">
        <v>64</v>
      </c>
      <c r="F30" s="171">
        <v>1</v>
      </c>
      <c r="G30" s="258">
        <v>40.21</v>
      </c>
      <c r="H30" s="257">
        <v>40.21</v>
      </c>
      <c r="I30" s="291">
        <v>1627218</v>
      </c>
      <c r="J30" s="171" t="s">
        <v>565</v>
      </c>
      <c r="K30" s="171"/>
    </row>
    <row r="31" spans="2:11">
      <c r="B31" s="170">
        <v>29</v>
      </c>
      <c r="C31" s="394">
        <v>45929</v>
      </c>
      <c r="D31" s="171" t="s">
        <v>11</v>
      </c>
      <c r="E31" s="172" t="s">
        <v>536</v>
      </c>
      <c r="F31" s="171">
        <v>12</v>
      </c>
      <c r="G31" s="258">
        <v>8.3000000000000007</v>
      </c>
      <c r="H31" s="257">
        <v>99.600000000000009</v>
      </c>
      <c r="I31" s="291">
        <v>1627218</v>
      </c>
      <c r="J31" s="171" t="s">
        <v>565</v>
      </c>
      <c r="K31" s="171"/>
    </row>
    <row r="32" spans="2:11">
      <c r="B32" s="170">
        <v>30</v>
      </c>
      <c r="C32" s="394">
        <v>45929</v>
      </c>
      <c r="D32" s="171" t="s">
        <v>11</v>
      </c>
      <c r="E32" s="172" t="s">
        <v>328</v>
      </c>
      <c r="F32" s="171">
        <v>1</v>
      </c>
      <c r="G32" s="258">
        <v>28.72</v>
      </c>
      <c r="H32" s="257">
        <v>28.72</v>
      </c>
      <c r="I32" s="291">
        <v>1627218</v>
      </c>
      <c r="J32" s="171" t="s">
        <v>565</v>
      </c>
      <c r="K32" s="171"/>
    </row>
    <row r="33" spans="2:11">
      <c r="B33" s="170">
        <v>31</v>
      </c>
      <c r="C33" s="394">
        <v>45929</v>
      </c>
      <c r="D33" s="171" t="s">
        <v>11</v>
      </c>
      <c r="E33" s="172" t="s">
        <v>338</v>
      </c>
      <c r="F33" s="171">
        <v>20</v>
      </c>
      <c r="G33" s="258">
        <v>5.766</v>
      </c>
      <c r="H33" s="257">
        <v>115.32</v>
      </c>
      <c r="I33" s="291">
        <v>1627218</v>
      </c>
      <c r="J33" s="171" t="s">
        <v>565</v>
      </c>
      <c r="K33" s="171"/>
    </row>
    <row r="34" spans="2:11">
      <c r="B34" s="170">
        <v>32</v>
      </c>
      <c r="C34" s="394">
        <v>45929</v>
      </c>
      <c r="D34" s="171" t="s">
        <v>11</v>
      </c>
      <c r="E34" s="172" t="s">
        <v>35</v>
      </c>
      <c r="F34" s="171">
        <v>4</v>
      </c>
      <c r="G34" s="258">
        <v>11.27</v>
      </c>
      <c r="H34" s="257">
        <v>45.08</v>
      </c>
      <c r="I34" s="291">
        <v>1627218</v>
      </c>
      <c r="J34" s="171" t="s">
        <v>565</v>
      </c>
      <c r="K34" s="171"/>
    </row>
    <row r="35" spans="2:11">
      <c r="B35" s="170">
        <v>33</v>
      </c>
      <c r="C35" s="394">
        <v>45929</v>
      </c>
      <c r="D35" s="171" t="s">
        <v>11</v>
      </c>
      <c r="E35" s="172" t="s">
        <v>258</v>
      </c>
      <c r="F35" s="171">
        <v>12</v>
      </c>
      <c r="G35" s="258">
        <v>16.79</v>
      </c>
      <c r="H35" s="257">
        <v>201.48</v>
      </c>
      <c r="I35" s="291">
        <v>1371167</v>
      </c>
      <c r="J35" s="171" t="s">
        <v>473</v>
      </c>
      <c r="K35" s="171"/>
    </row>
    <row r="36" spans="2:11">
      <c r="B36" s="170">
        <v>34</v>
      </c>
      <c r="C36" s="394">
        <v>45929</v>
      </c>
      <c r="D36" s="171" t="s">
        <v>11</v>
      </c>
      <c r="E36" s="172" t="s">
        <v>555</v>
      </c>
      <c r="F36" s="171">
        <v>19.5</v>
      </c>
      <c r="G36" s="258">
        <v>17.690000000000001</v>
      </c>
      <c r="H36" s="257">
        <v>344.95500000000004</v>
      </c>
      <c r="I36" s="291">
        <v>1371167</v>
      </c>
      <c r="J36" s="171" t="s">
        <v>473</v>
      </c>
      <c r="K36" s="171"/>
    </row>
    <row r="37" spans="2:11">
      <c r="B37" s="170">
        <v>35</v>
      </c>
      <c r="C37" s="394">
        <v>45929</v>
      </c>
      <c r="D37" s="171" t="s">
        <v>11</v>
      </c>
      <c r="E37" s="172" t="s">
        <v>133</v>
      </c>
      <c r="F37" s="171">
        <v>6</v>
      </c>
      <c r="G37" s="258">
        <v>72.099999999999994</v>
      </c>
      <c r="H37" s="257">
        <v>432.59999999999997</v>
      </c>
      <c r="I37" s="291">
        <v>227051</v>
      </c>
      <c r="J37" s="171" t="s">
        <v>480</v>
      </c>
      <c r="K37" s="171"/>
    </row>
    <row r="38" spans="2:11">
      <c r="B38" s="170">
        <v>36</v>
      </c>
      <c r="C38" s="394">
        <v>45929</v>
      </c>
      <c r="D38" s="171" t="s">
        <v>11</v>
      </c>
      <c r="E38" s="172" t="s">
        <v>457</v>
      </c>
      <c r="F38" s="171">
        <v>10</v>
      </c>
      <c r="G38" s="258">
        <v>39.53</v>
      </c>
      <c r="H38" s="257">
        <v>395.3</v>
      </c>
      <c r="I38" s="291">
        <v>227051</v>
      </c>
      <c r="J38" s="171" t="s">
        <v>480</v>
      </c>
      <c r="K38" s="171"/>
    </row>
    <row r="39" spans="2:11">
      <c r="B39" s="170">
        <v>37</v>
      </c>
      <c r="C39" s="394">
        <v>45929</v>
      </c>
      <c r="D39" s="171" t="s">
        <v>11</v>
      </c>
      <c r="E39" s="172" t="s">
        <v>355</v>
      </c>
      <c r="F39" s="171">
        <v>5</v>
      </c>
      <c r="G39" s="258">
        <v>5.3</v>
      </c>
      <c r="H39" s="257">
        <v>26.5</v>
      </c>
      <c r="I39" s="291">
        <v>122104</v>
      </c>
      <c r="J39" s="171" t="s">
        <v>469</v>
      </c>
      <c r="K39" s="171"/>
    </row>
    <row r="40" spans="2:11">
      <c r="B40" s="170">
        <v>38</v>
      </c>
      <c r="C40" s="394">
        <v>45929</v>
      </c>
      <c r="D40" s="171" t="s">
        <v>11</v>
      </c>
      <c r="E40" s="172" t="s">
        <v>337</v>
      </c>
      <c r="F40" s="171">
        <v>10</v>
      </c>
      <c r="G40" s="258">
        <v>5.99</v>
      </c>
      <c r="H40" s="257">
        <v>59.900000000000006</v>
      </c>
      <c r="I40" s="291">
        <v>122104</v>
      </c>
      <c r="J40" s="171" t="s">
        <v>469</v>
      </c>
      <c r="K40" s="171"/>
    </row>
    <row r="41" spans="2:11">
      <c r="B41" s="170">
        <v>39</v>
      </c>
      <c r="C41" s="394">
        <v>45929</v>
      </c>
      <c r="D41" s="171" t="s">
        <v>11</v>
      </c>
      <c r="E41" s="172" t="s">
        <v>336</v>
      </c>
      <c r="F41" s="171">
        <v>20</v>
      </c>
      <c r="G41" s="258">
        <v>5.99</v>
      </c>
      <c r="H41" s="257">
        <v>119.80000000000001</v>
      </c>
      <c r="I41" s="291">
        <v>122104</v>
      </c>
      <c r="J41" s="171" t="s">
        <v>469</v>
      </c>
      <c r="K41" s="171"/>
    </row>
    <row r="42" spans="2:11">
      <c r="B42" s="170">
        <v>40</v>
      </c>
      <c r="C42" s="394">
        <v>45929</v>
      </c>
      <c r="D42" s="171" t="s">
        <v>11</v>
      </c>
      <c r="E42" s="172" t="s">
        <v>339</v>
      </c>
      <c r="F42" s="171">
        <v>24</v>
      </c>
      <c r="G42" s="258">
        <v>4.99</v>
      </c>
      <c r="H42" s="257">
        <v>119.76</v>
      </c>
      <c r="I42" s="291">
        <v>122104</v>
      </c>
      <c r="J42" s="171" t="s">
        <v>469</v>
      </c>
      <c r="K42" s="171"/>
    </row>
    <row r="43" spans="2:11">
      <c r="B43" s="170">
        <v>41</v>
      </c>
      <c r="C43" s="394">
        <v>45930</v>
      </c>
      <c r="D43" s="171" t="s">
        <v>11</v>
      </c>
      <c r="E43" s="172" t="s">
        <v>380</v>
      </c>
      <c r="F43" s="171">
        <v>9.4</v>
      </c>
      <c r="G43" s="258">
        <v>20.99</v>
      </c>
      <c r="H43" s="257">
        <v>197.30599999999998</v>
      </c>
      <c r="I43" s="291">
        <v>398867</v>
      </c>
      <c r="J43" s="171" t="s">
        <v>497</v>
      </c>
      <c r="K43" s="171"/>
    </row>
    <row r="44" spans="2:11">
      <c r="B44" s="170">
        <v>42</v>
      </c>
      <c r="C44" s="394">
        <v>45930</v>
      </c>
      <c r="D44" s="171" t="s">
        <v>11</v>
      </c>
      <c r="E44" s="172" t="s">
        <v>128</v>
      </c>
      <c r="F44" s="171">
        <v>11.4</v>
      </c>
      <c r="G44" s="258">
        <v>20.99</v>
      </c>
      <c r="H44" s="257">
        <v>239.286</v>
      </c>
      <c r="I44" s="291">
        <v>398867</v>
      </c>
      <c r="J44" s="171" t="s">
        <v>497</v>
      </c>
      <c r="K44" s="171"/>
    </row>
    <row r="45" spans="2:11">
      <c r="B45" s="170">
        <v>43</v>
      </c>
      <c r="C45" s="394">
        <v>45930</v>
      </c>
      <c r="D45" s="171" t="s">
        <v>11</v>
      </c>
      <c r="E45" s="172" t="s">
        <v>294</v>
      </c>
      <c r="F45" s="171">
        <v>10</v>
      </c>
      <c r="G45" s="258">
        <v>30.99</v>
      </c>
      <c r="H45" s="257">
        <v>309.89999999999998</v>
      </c>
      <c r="I45" s="291">
        <v>398867</v>
      </c>
      <c r="J45" s="171" t="s">
        <v>497</v>
      </c>
      <c r="K45" s="171"/>
    </row>
    <row r="46" spans="2:11">
      <c r="B46" s="170">
        <v>44</v>
      </c>
      <c r="C46" s="394">
        <v>45930</v>
      </c>
      <c r="D46" s="171" t="s">
        <v>11</v>
      </c>
      <c r="E46" s="172" t="s">
        <v>530</v>
      </c>
      <c r="F46" s="171">
        <v>20</v>
      </c>
      <c r="G46" s="258">
        <v>12.99</v>
      </c>
      <c r="H46" s="257">
        <v>259.8</v>
      </c>
      <c r="I46" s="291">
        <v>398867</v>
      </c>
      <c r="J46" s="171" t="s">
        <v>497</v>
      </c>
      <c r="K46" s="171"/>
    </row>
    <row r="47" spans="2:11">
      <c r="B47" s="170">
        <v>45</v>
      </c>
      <c r="C47" s="394">
        <v>45929</v>
      </c>
      <c r="D47" s="171" t="s">
        <v>11</v>
      </c>
      <c r="E47" s="172" t="s">
        <v>342</v>
      </c>
      <c r="F47" s="171">
        <v>2.0819999999999999</v>
      </c>
      <c r="G47" s="258">
        <v>69.900000000000006</v>
      </c>
      <c r="H47" s="257">
        <v>145.5318</v>
      </c>
      <c r="I47" s="291">
        <v>262995</v>
      </c>
      <c r="J47" s="171" t="s">
        <v>482</v>
      </c>
      <c r="K47" s="171"/>
    </row>
    <row r="48" spans="2:11">
      <c r="B48" s="170">
        <v>46</v>
      </c>
      <c r="C48" s="394">
        <v>45929</v>
      </c>
      <c r="D48" s="171" t="s">
        <v>11</v>
      </c>
      <c r="E48" s="172" t="s">
        <v>535</v>
      </c>
      <c r="F48" s="171">
        <v>12.04</v>
      </c>
      <c r="G48" s="258">
        <v>34.9</v>
      </c>
      <c r="H48" s="257">
        <v>420.19599999999997</v>
      </c>
      <c r="I48" s="291">
        <v>262995</v>
      </c>
      <c r="J48" s="171" t="s">
        <v>482</v>
      </c>
      <c r="K48" s="171"/>
    </row>
    <row r="49" spans="2:11">
      <c r="B49" s="170">
        <v>47</v>
      </c>
      <c r="C49" s="394">
        <v>45929</v>
      </c>
      <c r="D49" s="171" t="s">
        <v>11</v>
      </c>
      <c r="E49" s="172" t="s">
        <v>240</v>
      </c>
      <c r="F49" s="171">
        <v>2</v>
      </c>
      <c r="G49" s="258">
        <v>27.9</v>
      </c>
      <c r="H49" s="257">
        <v>55.8</v>
      </c>
      <c r="I49" s="291">
        <v>262995</v>
      </c>
      <c r="J49" s="171" t="s">
        <v>482</v>
      </c>
      <c r="K49" s="171"/>
    </row>
    <row r="50" spans="2:11">
      <c r="B50" s="170">
        <v>48</v>
      </c>
      <c r="C50" s="394">
        <v>45929</v>
      </c>
      <c r="D50" s="171" t="s">
        <v>11</v>
      </c>
      <c r="E50" s="172" t="s">
        <v>241</v>
      </c>
      <c r="F50" s="171">
        <v>3</v>
      </c>
      <c r="G50" s="258">
        <v>22</v>
      </c>
      <c r="H50" s="257">
        <v>66</v>
      </c>
      <c r="I50" s="291">
        <v>262995</v>
      </c>
      <c r="J50" s="171" t="s">
        <v>482</v>
      </c>
      <c r="K50" s="171"/>
    </row>
    <row r="51" spans="2:11">
      <c r="B51" s="170">
        <v>49</v>
      </c>
      <c r="C51" s="394">
        <v>45929</v>
      </c>
      <c r="D51" s="171" t="s">
        <v>11</v>
      </c>
      <c r="E51" s="172" t="s">
        <v>243</v>
      </c>
      <c r="F51" s="171">
        <v>6</v>
      </c>
      <c r="G51" s="258">
        <v>17.899999999999999</v>
      </c>
      <c r="H51" s="257">
        <v>107.39999999999999</v>
      </c>
      <c r="I51" s="291">
        <v>262995</v>
      </c>
      <c r="J51" s="171" t="s">
        <v>482</v>
      </c>
      <c r="K51" s="171"/>
    </row>
    <row r="52" spans="2:11">
      <c r="B52" s="170">
        <v>50</v>
      </c>
      <c r="C52" s="394">
        <v>45929</v>
      </c>
      <c r="D52" s="171" t="s">
        <v>11</v>
      </c>
      <c r="E52" s="172" t="s">
        <v>43</v>
      </c>
      <c r="F52" s="171">
        <v>6</v>
      </c>
      <c r="G52" s="258">
        <v>17.899999999999999</v>
      </c>
      <c r="H52" s="257">
        <v>107.39999999999999</v>
      </c>
      <c r="I52" s="291">
        <v>262995</v>
      </c>
      <c r="J52" s="171" t="s">
        <v>482</v>
      </c>
      <c r="K52" s="171"/>
    </row>
    <row r="53" spans="2:11">
      <c r="B53" s="170">
        <v>51</v>
      </c>
      <c r="C53" s="394">
        <v>45929</v>
      </c>
      <c r="D53" s="171" t="s">
        <v>11</v>
      </c>
      <c r="E53" s="172" t="s">
        <v>247</v>
      </c>
      <c r="F53" s="171">
        <v>21.1</v>
      </c>
      <c r="G53" s="258">
        <v>26.99</v>
      </c>
      <c r="H53" s="257">
        <v>569.48900000000003</v>
      </c>
      <c r="I53" s="291">
        <v>12047</v>
      </c>
      <c r="J53" s="171" t="s">
        <v>487</v>
      </c>
      <c r="K53" s="171"/>
    </row>
    <row r="54" spans="2:11">
      <c r="B54" s="170">
        <v>52</v>
      </c>
      <c r="C54" s="394">
        <v>45929</v>
      </c>
      <c r="D54" s="171" t="s">
        <v>11</v>
      </c>
      <c r="E54" s="172" t="s">
        <v>134</v>
      </c>
      <c r="F54" s="171">
        <v>96</v>
      </c>
      <c r="G54" s="258">
        <v>9.1667000000000005</v>
      </c>
      <c r="H54" s="257">
        <v>880.00320000000011</v>
      </c>
      <c r="I54" s="291">
        <v>118399</v>
      </c>
      <c r="J54" s="171" t="s">
        <v>503</v>
      </c>
      <c r="K54" s="171"/>
    </row>
    <row r="55" spans="2:11">
      <c r="B55" s="170">
        <v>53</v>
      </c>
      <c r="C55" s="394">
        <v>45929</v>
      </c>
      <c r="D55" s="171" t="s">
        <v>11</v>
      </c>
      <c r="E55" s="172" t="s">
        <v>144</v>
      </c>
      <c r="F55" s="171">
        <v>48</v>
      </c>
      <c r="G55" s="258">
        <v>2.8332999999999999</v>
      </c>
      <c r="H55" s="257">
        <v>135.9984</v>
      </c>
      <c r="I55" s="291">
        <v>118399</v>
      </c>
      <c r="J55" s="171" t="s">
        <v>503</v>
      </c>
      <c r="K55" s="171"/>
    </row>
    <row r="56" spans="2:11">
      <c r="B56" s="170">
        <v>54</v>
      </c>
      <c r="C56" s="394">
        <v>45929</v>
      </c>
      <c r="D56" s="171" t="s">
        <v>11</v>
      </c>
      <c r="E56" s="172" t="s">
        <v>145</v>
      </c>
      <c r="F56" s="171">
        <v>30</v>
      </c>
      <c r="G56" s="258">
        <v>4.8333000000000004</v>
      </c>
      <c r="H56" s="257">
        <v>144.99900000000002</v>
      </c>
      <c r="I56" s="291">
        <v>118399</v>
      </c>
      <c r="J56" s="171" t="s">
        <v>503</v>
      </c>
      <c r="K56" s="171"/>
    </row>
    <row r="57" spans="2:11">
      <c r="B57" s="170">
        <v>55</v>
      </c>
      <c r="C57" s="394">
        <v>45929</v>
      </c>
      <c r="D57" s="171" t="s">
        <v>11</v>
      </c>
      <c r="E57" s="172" t="s">
        <v>456</v>
      </c>
      <c r="F57" s="171">
        <v>45</v>
      </c>
      <c r="G57" s="258">
        <v>1.6667000000000001</v>
      </c>
      <c r="H57" s="257">
        <v>75.001500000000007</v>
      </c>
      <c r="I57" s="291">
        <v>118399</v>
      </c>
      <c r="J57" s="171" t="s">
        <v>503</v>
      </c>
      <c r="K57" s="171"/>
    </row>
    <row r="58" spans="2:11">
      <c r="B58" s="170">
        <v>56</v>
      </c>
      <c r="C58" s="394">
        <v>45929</v>
      </c>
      <c r="D58" s="171" t="s">
        <v>11</v>
      </c>
      <c r="E58" s="172" t="s">
        <v>151</v>
      </c>
      <c r="F58" s="171">
        <v>12</v>
      </c>
      <c r="G58" s="258">
        <v>2.8332999999999999</v>
      </c>
      <c r="H58" s="257">
        <v>33.999600000000001</v>
      </c>
      <c r="I58" s="291">
        <v>118399</v>
      </c>
      <c r="J58" s="171" t="s">
        <v>503</v>
      </c>
      <c r="K58" s="171"/>
    </row>
    <row r="59" spans="2:11">
      <c r="B59" s="170">
        <v>57</v>
      </c>
      <c r="C59" s="394">
        <v>45930</v>
      </c>
      <c r="D59" s="171" t="s">
        <v>11</v>
      </c>
      <c r="E59" s="172" t="s">
        <v>523</v>
      </c>
      <c r="F59" s="171">
        <v>90</v>
      </c>
      <c r="G59" s="258">
        <v>1.3156000000000001</v>
      </c>
      <c r="H59" s="257">
        <v>118.40400000000001</v>
      </c>
      <c r="I59" s="291">
        <v>1698884</v>
      </c>
      <c r="J59" s="171" t="s">
        <v>472</v>
      </c>
      <c r="K59" s="171"/>
    </row>
    <row r="60" spans="2:11">
      <c r="B60" s="170">
        <v>58</v>
      </c>
      <c r="C60" s="394">
        <v>45930</v>
      </c>
      <c r="D60" s="171" t="s">
        <v>11</v>
      </c>
      <c r="E60" s="172" t="s">
        <v>285</v>
      </c>
      <c r="F60" s="171">
        <v>12</v>
      </c>
      <c r="G60" s="258">
        <v>3.2149999999999999</v>
      </c>
      <c r="H60" s="257">
        <v>38.58</v>
      </c>
      <c r="I60" s="291">
        <v>1698884</v>
      </c>
      <c r="J60" s="171" t="s">
        <v>472</v>
      </c>
      <c r="K60" s="171"/>
    </row>
    <row r="61" spans="2:11">
      <c r="B61" s="170">
        <v>59</v>
      </c>
      <c r="C61" s="394">
        <v>45930</v>
      </c>
      <c r="D61" s="171" t="s">
        <v>11</v>
      </c>
      <c r="E61" s="172" t="s">
        <v>323</v>
      </c>
      <c r="F61" s="171">
        <v>12</v>
      </c>
      <c r="G61" s="258">
        <v>3.2149999999999999</v>
      </c>
      <c r="H61" s="257">
        <v>38.58</v>
      </c>
      <c r="I61" s="291">
        <v>1698884</v>
      </c>
      <c r="J61" s="171" t="s">
        <v>472</v>
      </c>
      <c r="K61" s="171"/>
    </row>
    <row r="62" spans="2:11">
      <c r="B62" s="170">
        <v>60</v>
      </c>
      <c r="C62" s="394">
        <v>45930</v>
      </c>
      <c r="D62" s="171" t="s">
        <v>11</v>
      </c>
      <c r="E62" s="172" t="s">
        <v>456</v>
      </c>
      <c r="F62" s="171">
        <v>90</v>
      </c>
      <c r="G62" s="258">
        <v>1.6109</v>
      </c>
      <c r="H62" s="257">
        <v>144.98099999999999</v>
      </c>
      <c r="I62" s="291">
        <v>1698884</v>
      </c>
      <c r="J62" s="171" t="s">
        <v>472</v>
      </c>
      <c r="K62" s="171"/>
    </row>
    <row r="63" spans="2:11">
      <c r="B63" s="170">
        <v>61</v>
      </c>
      <c r="C63" s="394">
        <v>45930</v>
      </c>
      <c r="D63" s="171" t="s">
        <v>11</v>
      </c>
      <c r="E63" s="172" t="s">
        <v>321</v>
      </c>
      <c r="F63" s="171">
        <v>96</v>
      </c>
      <c r="G63" s="258">
        <v>2.2846000000000002</v>
      </c>
      <c r="H63" s="257">
        <v>219.32160000000002</v>
      </c>
      <c r="I63" s="291">
        <v>1698884</v>
      </c>
      <c r="J63" s="171" t="s">
        <v>472</v>
      </c>
      <c r="K63" s="171"/>
    </row>
    <row r="64" spans="2:11">
      <c r="B64" s="170">
        <v>62</v>
      </c>
      <c r="C64" s="394">
        <v>45930</v>
      </c>
      <c r="D64" s="171" t="s">
        <v>11</v>
      </c>
      <c r="E64" s="172" t="s">
        <v>310</v>
      </c>
      <c r="F64" s="171">
        <v>168</v>
      </c>
      <c r="G64" s="258">
        <v>2.2991999999999999</v>
      </c>
      <c r="H64" s="257">
        <v>386.26560000000001</v>
      </c>
      <c r="I64" s="291">
        <v>1698884</v>
      </c>
      <c r="J64" s="171" t="s">
        <v>472</v>
      </c>
      <c r="K64" s="171"/>
    </row>
    <row r="65" spans="2:11">
      <c r="B65" s="170">
        <v>63</v>
      </c>
      <c r="C65" s="394">
        <v>45930</v>
      </c>
      <c r="D65" s="171" t="s">
        <v>11</v>
      </c>
      <c r="E65" s="172" t="s">
        <v>143</v>
      </c>
      <c r="F65" s="171">
        <v>15</v>
      </c>
      <c r="G65" s="258">
        <v>2.5987</v>
      </c>
      <c r="H65" s="257">
        <v>38.980499999999999</v>
      </c>
      <c r="I65" s="291">
        <v>1698884</v>
      </c>
      <c r="J65" s="171" t="s">
        <v>472</v>
      </c>
      <c r="K65" s="171"/>
    </row>
    <row r="66" spans="2:11">
      <c r="B66" s="170">
        <v>64</v>
      </c>
      <c r="C66" s="394">
        <v>45930</v>
      </c>
      <c r="D66" s="171" t="s">
        <v>11</v>
      </c>
      <c r="E66" s="172" t="s">
        <v>144</v>
      </c>
      <c r="F66" s="171">
        <v>72</v>
      </c>
      <c r="G66" s="258">
        <v>2.6613000000000002</v>
      </c>
      <c r="H66" s="257">
        <v>191.61360000000002</v>
      </c>
      <c r="I66" s="291">
        <v>1698884</v>
      </c>
      <c r="J66" s="171" t="s">
        <v>472</v>
      </c>
      <c r="K66" s="171"/>
    </row>
    <row r="67" spans="2:11">
      <c r="B67" s="170">
        <v>65</v>
      </c>
      <c r="C67" s="394">
        <v>45930</v>
      </c>
      <c r="D67" s="171" t="s">
        <v>11</v>
      </c>
      <c r="E67" s="172" t="s">
        <v>145</v>
      </c>
      <c r="F67" s="171">
        <v>45</v>
      </c>
      <c r="G67" s="258">
        <v>5.5617999999999999</v>
      </c>
      <c r="H67" s="257">
        <v>250.28100000000001</v>
      </c>
      <c r="I67" s="291">
        <v>1698884</v>
      </c>
      <c r="J67" s="171" t="s">
        <v>472</v>
      </c>
      <c r="K67" s="171"/>
    </row>
    <row r="68" spans="2:11">
      <c r="B68" s="170">
        <v>66</v>
      </c>
      <c r="C68" s="394">
        <v>45930</v>
      </c>
      <c r="D68" s="171" t="s">
        <v>11</v>
      </c>
      <c r="E68" s="172" t="s">
        <v>136</v>
      </c>
      <c r="F68" s="171">
        <v>48</v>
      </c>
      <c r="G68" s="258">
        <v>4.0879000000000003</v>
      </c>
      <c r="H68" s="257">
        <v>196.2192</v>
      </c>
      <c r="I68" s="291">
        <v>16988864</v>
      </c>
      <c r="J68" s="171" t="s">
        <v>472</v>
      </c>
      <c r="K68" s="171"/>
    </row>
    <row r="69" spans="2:11">
      <c r="B69" s="170">
        <v>67</v>
      </c>
      <c r="C69" s="394">
        <v>45930</v>
      </c>
      <c r="D69" s="171" t="s">
        <v>11</v>
      </c>
      <c r="E69" s="172" t="s">
        <v>261</v>
      </c>
      <c r="F69" s="171">
        <v>12</v>
      </c>
      <c r="G69" s="258">
        <v>6.0382999999999996</v>
      </c>
      <c r="H69" s="257">
        <v>72.459599999999995</v>
      </c>
      <c r="I69" s="291">
        <v>16988864</v>
      </c>
      <c r="J69" s="171" t="s">
        <v>472</v>
      </c>
      <c r="K69" s="171"/>
    </row>
    <row r="70" spans="2:11">
      <c r="B70" s="170">
        <v>68</v>
      </c>
      <c r="C70" s="394">
        <v>45932</v>
      </c>
      <c r="D70" s="171" t="s">
        <v>11</v>
      </c>
      <c r="E70" s="172" t="s">
        <v>419</v>
      </c>
      <c r="F70" s="171">
        <v>25</v>
      </c>
      <c r="G70" s="258">
        <v>1.92</v>
      </c>
      <c r="H70" s="257">
        <v>48</v>
      </c>
      <c r="I70" s="291">
        <v>43386</v>
      </c>
      <c r="J70" s="171" t="s">
        <v>494</v>
      </c>
      <c r="K70" s="171"/>
    </row>
    <row r="71" spans="2:11">
      <c r="B71" s="170">
        <v>69</v>
      </c>
      <c r="C71" s="394">
        <v>45932</v>
      </c>
      <c r="D71" s="171" t="s">
        <v>11</v>
      </c>
      <c r="E71" s="172" t="s">
        <v>372</v>
      </c>
      <c r="F71" s="171">
        <v>8</v>
      </c>
      <c r="G71" s="258">
        <v>5.98</v>
      </c>
      <c r="H71" s="257">
        <v>47.84</v>
      </c>
      <c r="I71" s="291">
        <v>43386</v>
      </c>
      <c r="J71" s="171" t="s">
        <v>494</v>
      </c>
      <c r="K71" s="171"/>
    </row>
    <row r="72" spans="2:11">
      <c r="B72" s="170">
        <v>70</v>
      </c>
      <c r="C72" s="394">
        <v>45932</v>
      </c>
      <c r="D72" s="171" t="s">
        <v>11</v>
      </c>
      <c r="E72" s="172" t="s">
        <v>373</v>
      </c>
      <c r="F72" s="171">
        <v>8</v>
      </c>
      <c r="G72" s="258">
        <v>3.03</v>
      </c>
      <c r="H72" s="257">
        <v>24.24</v>
      </c>
      <c r="I72" s="291">
        <v>43386</v>
      </c>
      <c r="J72" s="171" t="s">
        <v>494</v>
      </c>
      <c r="K72" s="171"/>
    </row>
    <row r="73" spans="2:11">
      <c r="B73" s="170">
        <v>71</v>
      </c>
      <c r="C73" s="394">
        <v>45932</v>
      </c>
      <c r="D73" s="171" t="s">
        <v>11</v>
      </c>
      <c r="E73" s="172" t="s">
        <v>420</v>
      </c>
      <c r="F73" s="171">
        <v>4</v>
      </c>
      <c r="G73" s="258">
        <v>1.82</v>
      </c>
      <c r="H73" s="257">
        <v>7.28</v>
      </c>
      <c r="I73" s="291">
        <v>43386</v>
      </c>
      <c r="J73" s="171" t="s">
        <v>494</v>
      </c>
      <c r="K73" s="171"/>
    </row>
    <row r="74" spans="2:11">
      <c r="B74" s="170">
        <v>72</v>
      </c>
      <c r="C74" s="394">
        <v>45932</v>
      </c>
      <c r="D74" s="171" t="s">
        <v>11</v>
      </c>
      <c r="E74" s="172" t="s">
        <v>254</v>
      </c>
      <c r="F74" s="171">
        <v>4</v>
      </c>
      <c r="G74" s="258">
        <v>4.24</v>
      </c>
      <c r="H74" s="257">
        <v>16.96</v>
      </c>
      <c r="I74" s="291">
        <v>43386</v>
      </c>
      <c r="J74" s="171" t="s">
        <v>494</v>
      </c>
      <c r="K74" s="171"/>
    </row>
    <row r="75" spans="2:11">
      <c r="B75" s="170">
        <v>73</v>
      </c>
      <c r="C75" s="394">
        <v>45932</v>
      </c>
      <c r="D75" s="171" t="s">
        <v>11</v>
      </c>
      <c r="E75" s="172" t="s">
        <v>538</v>
      </c>
      <c r="F75" s="171">
        <v>1</v>
      </c>
      <c r="G75" s="258">
        <v>19.170000000000002</v>
      </c>
      <c r="H75" s="257">
        <v>19.170000000000002</v>
      </c>
      <c r="I75" s="291">
        <v>43386</v>
      </c>
      <c r="J75" s="171" t="s">
        <v>494</v>
      </c>
      <c r="K75" s="171"/>
    </row>
    <row r="76" spans="2:11">
      <c r="B76" s="170">
        <v>74</v>
      </c>
      <c r="C76" s="394">
        <v>45932</v>
      </c>
      <c r="D76" s="171" t="s">
        <v>11</v>
      </c>
      <c r="E76" s="172" t="s">
        <v>425</v>
      </c>
      <c r="F76" s="171">
        <v>1</v>
      </c>
      <c r="G76" s="258">
        <v>23</v>
      </c>
      <c r="H76" s="257">
        <v>23</v>
      </c>
      <c r="I76" s="291">
        <v>43386</v>
      </c>
      <c r="J76" s="171" t="s">
        <v>494</v>
      </c>
      <c r="K76" s="171"/>
    </row>
    <row r="77" spans="2:11">
      <c r="B77" s="170">
        <v>75</v>
      </c>
      <c r="C77" s="394">
        <v>45932</v>
      </c>
      <c r="D77" s="171" t="s">
        <v>11</v>
      </c>
      <c r="E77" s="172" t="s">
        <v>426</v>
      </c>
      <c r="F77" s="171">
        <v>1</v>
      </c>
      <c r="G77" s="258">
        <v>14.95</v>
      </c>
      <c r="H77" s="257">
        <v>14.95</v>
      </c>
      <c r="I77" s="291">
        <v>43386</v>
      </c>
      <c r="J77" s="171" t="s">
        <v>494</v>
      </c>
      <c r="K77" s="171"/>
    </row>
    <row r="78" spans="2:11">
      <c r="B78" s="170">
        <v>76</v>
      </c>
      <c r="C78" s="394">
        <v>45932</v>
      </c>
      <c r="D78" s="171" t="s">
        <v>11</v>
      </c>
      <c r="E78" s="172" t="s">
        <v>404</v>
      </c>
      <c r="F78" s="171">
        <v>0.2</v>
      </c>
      <c r="G78" s="258">
        <v>46</v>
      </c>
      <c r="H78" s="257">
        <v>9.2000000000000011</v>
      </c>
      <c r="I78" s="291">
        <v>43386</v>
      </c>
      <c r="J78" s="171" t="s">
        <v>494</v>
      </c>
      <c r="K78" s="171"/>
    </row>
    <row r="79" spans="2:11">
      <c r="B79" s="170">
        <v>77</v>
      </c>
      <c r="C79" s="394">
        <v>45932</v>
      </c>
      <c r="D79" s="171" t="s">
        <v>11</v>
      </c>
      <c r="E79" s="172" t="s">
        <v>354</v>
      </c>
      <c r="F79" s="171">
        <v>0.25</v>
      </c>
      <c r="G79" s="258">
        <v>34.5</v>
      </c>
      <c r="H79" s="257">
        <v>8.625</v>
      </c>
      <c r="I79" s="291">
        <v>43386</v>
      </c>
      <c r="J79" s="171" t="s">
        <v>494</v>
      </c>
      <c r="K79" s="171"/>
    </row>
    <row r="80" spans="2:11">
      <c r="B80" s="170">
        <v>78</v>
      </c>
      <c r="C80" s="394">
        <v>45932</v>
      </c>
      <c r="D80" s="171" t="s">
        <v>11</v>
      </c>
      <c r="E80" s="172" t="s">
        <v>427</v>
      </c>
      <c r="F80" s="171">
        <v>1</v>
      </c>
      <c r="G80" s="258">
        <v>8.7899999999999991</v>
      </c>
      <c r="H80" s="257">
        <v>8.7899999999999991</v>
      </c>
      <c r="I80" s="291">
        <v>43386</v>
      </c>
      <c r="J80" s="171" t="s">
        <v>494</v>
      </c>
      <c r="K80" s="171"/>
    </row>
    <row r="81" spans="2:11">
      <c r="B81" s="170">
        <v>79</v>
      </c>
      <c r="C81" s="394">
        <v>45932</v>
      </c>
      <c r="D81" s="171" t="s">
        <v>11</v>
      </c>
      <c r="E81" s="172" t="s">
        <v>416</v>
      </c>
      <c r="F81" s="171">
        <v>7</v>
      </c>
      <c r="G81" s="258">
        <v>2.88</v>
      </c>
      <c r="H81" s="257">
        <v>20.16</v>
      </c>
      <c r="I81" s="291">
        <v>43386</v>
      </c>
      <c r="J81" s="171" t="s">
        <v>494</v>
      </c>
      <c r="K81" s="171"/>
    </row>
    <row r="82" spans="2:11">
      <c r="B82" s="170">
        <v>80</v>
      </c>
      <c r="C82" s="394">
        <v>45932</v>
      </c>
      <c r="D82" s="171" t="s">
        <v>11</v>
      </c>
      <c r="E82" s="172" t="s">
        <v>432</v>
      </c>
      <c r="F82" s="171">
        <v>10</v>
      </c>
      <c r="G82" s="258">
        <v>3.64</v>
      </c>
      <c r="H82" s="257">
        <v>36.4</v>
      </c>
      <c r="I82" s="291">
        <v>43386</v>
      </c>
      <c r="J82" s="171" t="s">
        <v>494</v>
      </c>
      <c r="K82" s="171"/>
    </row>
    <row r="83" spans="2:11">
      <c r="B83" s="170">
        <v>81</v>
      </c>
      <c r="C83" s="394">
        <v>45932</v>
      </c>
      <c r="D83" s="171" t="s">
        <v>11</v>
      </c>
      <c r="E83" s="172" t="s">
        <v>417</v>
      </c>
      <c r="F83" s="171">
        <v>10</v>
      </c>
      <c r="G83" s="258">
        <v>2.37</v>
      </c>
      <c r="H83" s="257">
        <v>23.700000000000003</v>
      </c>
      <c r="I83" s="291">
        <v>43386</v>
      </c>
      <c r="J83" s="171" t="s">
        <v>494</v>
      </c>
      <c r="K83" s="171"/>
    </row>
    <row r="84" spans="2:11">
      <c r="B84" s="170">
        <v>82</v>
      </c>
      <c r="C84" s="394">
        <v>45932</v>
      </c>
      <c r="D84" s="171" t="s">
        <v>11</v>
      </c>
      <c r="E84" s="172" t="s">
        <v>519</v>
      </c>
      <c r="F84" s="171">
        <v>1</v>
      </c>
      <c r="G84" s="258">
        <v>3.45</v>
      </c>
      <c r="H84" s="257">
        <v>3.45</v>
      </c>
      <c r="I84" s="291">
        <v>43386</v>
      </c>
      <c r="J84" s="171" t="s">
        <v>494</v>
      </c>
      <c r="K84" s="171"/>
    </row>
    <row r="85" spans="2:11">
      <c r="B85" s="170">
        <v>83</v>
      </c>
      <c r="C85" s="394">
        <v>45932</v>
      </c>
      <c r="D85" s="171" t="s">
        <v>11</v>
      </c>
      <c r="E85" s="172" t="s">
        <v>414</v>
      </c>
      <c r="F85" s="171">
        <v>1</v>
      </c>
      <c r="G85" s="258">
        <v>2.88</v>
      </c>
      <c r="H85" s="257">
        <v>2.88</v>
      </c>
      <c r="I85" s="291">
        <v>43386</v>
      </c>
      <c r="J85" s="171" t="s">
        <v>494</v>
      </c>
      <c r="K85" s="171"/>
    </row>
    <row r="86" spans="2:11">
      <c r="B86" s="170">
        <v>84</v>
      </c>
      <c r="C86" s="394">
        <v>45929</v>
      </c>
      <c r="D86" s="171" t="s">
        <v>11</v>
      </c>
      <c r="E86" s="172" t="s">
        <v>543</v>
      </c>
      <c r="F86" s="171">
        <v>3</v>
      </c>
      <c r="G86" s="258">
        <v>59</v>
      </c>
      <c r="H86" s="257">
        <v>177</v>
      </c>
      <c r="I86" s="291">
        <v>126832</v>
      </c>
      <c r="J86" s="171" t="s">
        <v>542</v>
      </c>
      <c r="K86" s="171"/>
    </row>
    <row r="87" spans="2:11">
      <c r="B87" s="170">
        <v>85</v>
      </c>
      <c r="C87" s="394">
        <v>45929</v>
      </c>
      <c r="D87" s="171" t="s">
        <v>11</v>
      </c>
      <c r="E87" s="172" t="s">
        <v>393</v>
      </c>
      <c r="F87" s="171">
        <v>4</v>
      </c>
      <c r="G87" s="258">
        <v>25</v>
      </c>
      <c r="H87" s="257">
        <v>100</v>
      </c>
      <c r="I87" s="291">
        <v>126832</v>
      </c>
      <c r="J87" s="171" t="s">
        <v>542</v>
      </c>
      <c r="K87" s="171"/>
    </row>
    <row r="88" spans="2:11">
      <c r="B88" s="170">
        <v>86</v>
      </c>
      <c r="C88" s="394">
        <v>45929</v>
      </c>
      <c r="D88" s="171" t="s">
        <v>11</v>
      </c>
      <c r="E88" s="172" t="s">
        <v>561</v>
      </c>
      <c r="F88" s="171">
        <v>4</v>
      </c>
      <c r="G88" s="258">
        <v>22.5</v>
      </c>
      <c r="H88" s="257">
        <v>90</v>
      </c>
      <c r="I88" s="291">
        <v>126832</v>
      </c>
      <c r="J88" s="171" t="s">
        <v>542</v>
      </c>
      <c r="K88" s="171"/>
    </row>
    <row r="89" spans="2:11">
      <c r="B89" s="170">
        <v>87</v>
      </c>
      <c r="C89" s="394">
        <v>45929</v>
      </c>
      <c r="D89" s="171" t="s">
        <v>11</v>
      </c>
      <c r="E89" s="172" t="s">
        <v>419</v>
      </c>
      <c r="F89" s="171">
        <v>25</v>
      </c>
      <c r="G89" s="258">
        <v>1.92</v>
      </c>
      <c r="H89" s="257">
        <v>48</v>
      </c>
      <c r="I89" s="291">
        <v>43298</v>
      </c>
      <c r="J89" s="171" t="s">
        <v>494</v>
      </c>
      <c r="K89" s="171"/>
    </row>
    <row r="90" spans="2:11">
      <c r="B90" s="170">
        <v>88</v>
      </c>
      <c r="C90" s="394">
        <v>45929</v>
      </c>
      <c r="D90" s="171" t="s">
        <v>11</v>
      </c>
      <c r="E90" s="172" t="s">
        <v>254</v>
      </c>
      <c r="F90" s="171">
        <v>3</v>
      </c>
      <c r="G90" s="258">
        <v>4.74</v>
      </c>
      <c r="H90" s="257">
        <v>14.22</v>
      </c>
      <c r="I90" s="291">
        <v>43298</v>
      </c>
      <c r="J90" s="171" t="s">
        <v>494</v>
      </c>
      <c r="K90" s="171"/>
    </row>
    <row r="91" spans="2:11">
      <c r="B91" s="170">
        <v>89</v>
      </c>
      <c r="C91" s="394">
        <v>45929</v>
      </c>
      <c r="D91" s="171" t="s">
        <v>11</v>
      </c>
      <c r="E91" s="172" t="s">
        <v>420</v>
      </c>
      <c r="F91" s="171">
        <v>3</v>
      </c>
      <c r="G91" s="258">
        <v>1.82</v>
      </c>
      <c r="H91" s="257">
        <v>5.46</v>
      </c>
      <c r="I91" s="291">
        <v>43298</v>
      </c>
      <c r="J91" s="171" t="s">
        <v>494</v>
      </c>
      <c r="K91" s="171"/>
    </row>
    <row r="92" spans="2:11">
      <c r="B92" s="170">
        <v>90</v>
      </c>
      <c r="C92" s="394">
        <v>45929</v>
      </c>
      <c r="D92" s="171" t="s">
        <v>11</v>
      </c>
      <c r="E92" s="172" t="s">
        <v>373</v>
      </c>
      <c r="F92" s="171">
        <v>8</v>
      </c>
      <c r="G92" s="258">
        <v>3.03</v>
      </c>
      <c r="H92" s="257">
        <v>24.24</v>
      </c>
      <c r="I92" s="291">
        <v>43298</v>
      </c>
      <c r="J92" s="171" t="s">
        <v>494</v>
      </c>
      <c r="K92" s="171"/>
    </row>
    <row r="93" spans="2:11">
      <c r="B93" s="170">
        <v>91</v>
      </c>
      <c r="C93" s="394">
        <v>45929</v>
      </c>
      <c r="D93" s="171" t="s">
        <v>11</v>
      </c>
      <c r="E93" s="172" t="s">
        <v>400</v>
      </c>
      <c r="F93" s="171">
        <v>20</v>
      </c>
      <c r="G93" s="258">
        <v>5.45</v>
      </c>
      <c r="H93" s="257">
        <v>109</v>
      </c>
      <c r="I93" s="291">
        <v>43298</v>
      </c>
      <c r="J93" s="171" t="s">
        <v>494</v>
      </c>
      <c r="K93" s="171"/>
    </row>
    <row r="94" spans="2:11">
      <c r="B94" s="170">
        <v>92</v>
      </c>
      <c r="C94" s="394">
        <v>45929</v>
      </c>
      <c r="D94" s="171" t="s">
        <v>11</v>
      </c>
      <c r="E94" s="172" t="s">
        <v>417</v>
      </c>
      <c r="F94" s="171">
        <v>15</v>
      </c>
      <c r="G94" s="258">
        <v>2.37</v>
      </c>
      <c r="H94" s="257">
        <v>35.550000000000004</v>
      </c>
      <c r="I94" s="291">
        <v>43298</v>
      </c>
      <c r="J94" s="171" t="s">
        <v>494</v>
      </c>
      <c r="K94" s="171"/>
    </row>
    <row r="95" spans="2:11">
      <c r="B95" s="170">
        <v>93</v>
      </c>
      <c r="C95" s="394">
        <v>45929</v>
      </c>
      <c r="D95" s="171" t="s">
        <v>11</v>
      </c>
      <c r="E95" s="172" t="s">
        <v>432</v>
      </c>
      <c r="F95" s="171">
        <v>10</v>
      </c>
      <c r="G95" s="258">
        <v>3.64</v>
      </c>
      <c r="H95" s="257">
        <v>36.4</v>
      </c>
      <c r="I95" s="291">
        <v>43298</v>
      </c>
      <c r="J95" s="171" t="s">
        <v>494</v>
      </c>
      <c r="K95" s="171"/>
    </row>
    <row r="96" spans="2:11">
      <c r="B96" s="170">
        <v>94</v>
      </c>
      <c r="C96" s="394">
        <v>45929</v>
      </c>
      <c r="D96" s="171" t="s">
        <v>11</v>
      </c>
      <c r="E96" s="172" t="s">
        <v>427</v>
      </c>
      <c r="F96" s="171">
        <v>2</v>
      </c>
      <c r="G96" s="258">
        <v>8.7899999999999991</v>
      </c>
      <c r="H96" s="257">
        <v>17.579999999999998</v>
      </c>
      <c r="I96" s="291">
        <v>43298</v>
      </c>
      <c r="J96" s="171" t="s">
        <v>494</v>
      </c>
      <c r="K96" s="171"/>
    </row>
    <row r="97" spans="2:11">
      <c r="B97" s="170">
        <v>95</v>
      </c>
      <c r="C97" s="394">
        <v>45929</v>
      </c>
      <c r="D97" s="171" t="s">
        <v>11</v>
      </c>
      <c r="E97" s="172" t="s">
        <v>404</v>
      </c>
      <c r="F97" s="171">
        <v>0.2</v>
      </c>
      <c r="G97" s="258">
        <v>46</v>
      </c>
      <c r="H97" s="257">
        <v>9.2000000000000011</v>
      </c>
      <c r="I97" s="291">
        <v>43298</v>
      </c>
      <c r="J97" s="171" t="s">
        <v>494</v>
      </c>
      <c r="K97" s="171"/>
    </row>
    <row r="98" spans="2:11">
      <c r="B98" s="170">
        <v>96</v>
      </c>
      <c r="C98" s="394">
        <v>45929</v>
      </c>
      <c r="D98" s="171" t="s">
        <v>11</v>
      </c>
      <c r="E98" s="172" t="s">
        <v>414</v>
      </c>
      <c r="F98" s="171">
        <v>2</v>
      </c>
      <c r="G98" s="258">
        <v>3.45</v>
      </c>
      <c r="H98" s="257">
        <v>6.9</v>
      </c>
      <c r="I98" s="291">
        <v>43298</v>
      </c>
      <c r="J98" s="171" t="s">
        <v>494</v>
      </c>
      <c r="K98" s="171"/>
    </row>
    <row r="99" spans="2:11">
      <c r="B99" s="170">
        <v>97</v>
      </c>
      <c r="C99" s="394">
        <v>45929</v>
      </c>
      <c r="D99" s="171" t="s">
        <v>11</v>
      </c>
      <c r="E99" s="172" t="s">
        <v>519</v>
      </c>
      <c r="F99" s="171">
        <v>2</v>
      </c>
      <c r="G99" s="258">
        <v>3.45</v>
      </c>
      <c r="H99" s="257">
        <v>6.9</v>
      </c>
      <c r="I99" s="291">
        <v>43298</v>
      </c>
      <c r="J99" s="171" t="s">
        <v>494</v>
      </c>
      <c r="K99" s="171"/>
    </row>
    <row r="100" spans="2:11">
      <c r="B100" s="170">
        <v>98</v>
      </c>
      <c r="C100" s="394">
        <v>45929</v>
      </c>
      <c r="D100" s="171" t="s">
        <v>11</v>
      </c>
      <c r="E100" s="172" t="s">
        <v>540</v>
      </c>
      <c r="F100" s="171">
        <v>0.2</v>
      </c>
      <c r="G100" s="258">
        <v>16.61</v>
      </c>
      <c r="H100" s="257">
        <v>3.3220000000000001</v>
      </c>
      <c r="I100" s="291">
        <v>43298</v>
      </c>
      <c r="J100" s="171" t="s">
        <v>494</v>
      </c>
      <c r="K100" s="171"/>
    </row>
    <row r="101" spans="2:11">
      <c r="B101" s="170">
        <v>99</v>
      </c>
      <c r="C101" s="394">
        <v>45929</v>
      </c>
      <c r="D101" s="171" t="s">
        <v>11</v>
      </c>
      <c r="E101" s="172" t="s">
        <v>397</v>
      </c>
      <c r="F101" s="171">
        <v>12</v>
      </c>
      <c r="G101" s="258">
        <v>16.29</v>
      </c>
      <c r="H101" s="257">
        <v>195.48</v>
      </c>
      <c r="I101" s="291">
        <v>43298</v>
      </c>
      <c r="J101" s="171" t="s">
        <v>494</v>
      </c>
      <c r="K101" s="171"/>
    </row>
    <row r="102" spans="2:11">
      <c r="B102" s="170">
        <v>100</v>
      </c>
      <c r="C102" s="394">
        <v>45929</v>
      </c>
      <c r="D102" s="171" t="s">
        <v>11</v>
      </c>
      <c r="E102" s="172" t="s">
        <v>407</v>
      </c>
      <c r="F102" s="171">
        <v>10</v>
      </c>
      <c r="G102" s="258">
        <v>8.4700000000000006</v>
      </c>
      <c r="H102" s="257">
        <v>84.7</v>
      </c>
      <c r="I102" s="291">
        <v>43298</v>
      </c>
      <c r="J102" s="171" t="s">
        <v>494</v>
      </c>
      <c r="K102" s="171"/>
    </row>
    <row r="103" spans="2:11">
      <c r="B103" s="170">
        <v>101</v>
      </c>
      <c r="C103" s="394">
        <v>45929</v>
      </c>
      <c r="D103" s="171" t="s">
        <v>11</v>
      </c>
      <c r="E103" s="172" t="s">
        <v>299</v>
      </c>
      <c r="F103" s="171">
        <v>1</v>
      </c>
      <c r="G103" s="258">
        <v>26.99</v>
      </c>
      <c r="H103" s="257">
        <v>26.99</v>
      </c>
      <c r="I103" s="291">
        <v>43298</v>
      </c>
      <c r="J103" s="171" t="s">
        <v>494</v>
      </c>
      <c r="K103" s="171"/>
    </row>
    <row r="104" spans="2:11">
      <c r="B104" s="170">
        <v>102</v>
      </c>
      <c r="C104" s="394">
        <v>45929</v>
      </c>
      <c r="D104" s="171" t="s">
        <v>11</v>
      </c>
      <c r="E104" s="172" t="s">
        <v>541</v>
      </c>
      <c r="F104" s="171">
        <v>3</v>
      </c>
      <c r="G104" s="258">
        <v>8.6300000000000008</v>
      </c>
      <c r="H104" s="257">
        <v>25.89</v>
      </c>
      <c r="I104" s="291">
        <v>43298</v>
      </c>
      <c r="J104" s="171" t="s">
        <v>494</v>
      </c>
      <c r="K104" s="171"/>
    </row>
    <row r="105" spans="2:11">
      <c r="B105" s="170">
        <v>103</v>
      </c>
      <c r="C105" s="394">
        <v>45929</v>
      </c>
      <c r="D105" s="171" t="s">
        <v>11</v>
      </c>
      <c r="E105" s="172" t="s">
        <v>415</v>
      </c>
      <c r="F105" s="171">
        <v>10</v>
      </c>
      <c r="G105" s="258">
        <v>5.75</v>
      </c>
      <c r="H105" s="257">
        <v>57.5</v>
      </c>
      <c r="I105" s="291">
        <v>43298</v>
      </c>
      <c r="J105" s="171" t="s">
        <v>494</v>
      </c>
      <c r="K105" s="171"/>
    </row>
    <row r="106" spans="2:11">
      <c r="B106" s="170">
        <v>104</v>
      </c>
      <c r="C106" s="394">
        <v>45929</v>
      </c>
      <c r="D106" s="171" t="s">
        <v>11</v>
      </c>
      <c r="E106" s="172" t="s">
        <v>90</v>
      </c>
      <c r="F106" s="171">
        <v>18</v>
      </c>
      <c r="G106" s="258">
        <v>6.76</v>
      </c>
      <c r="H106" s="257">
        <v>121.67999999999999</v>
      </c>
      <c r="I106" s="291">
        <v>43298</v>
      </c>
      <c r="J106" s="171" t="s">
        <v>494</v>
      </c>
      <c r="K106" s="171"/>
    </row>
    <row r="107" spans="2:11">
      <c r="B107" s="170">
        <v>105</v>
      </c>
      <c r="C107" s="394">
        <v>45930</v>
      </c>
      <c r="D107" s="171" t="s">
        <v>11</v>
      </c>
      <c r="E107" s="172" t="s">
        <v>373</v>
      </c>
      <c r="F107" s="171">
        <v>4</v>
      </c>
      <c r="G107" s="258">
        <v>3.03</v>
      </c>
      <c r="H107" s="257">
        <v>12.12</v>
      </c>
      <c r="I107" s="291">
        <v>43333</v>
      </c>
      <c r="J107" s="171" t="s">
        <v>494</v>
      </c>
      <c r="K107" s="171"/>
    </row>
    <row r="108" spans="2:11">
      <c r="B108" s="170">
        <v>106</v>
      </c>
      <c r="C108" s="394">
        <v>45930</v>
      </c>
      <c r="D108" s="171" t="s">
        <v>11</v>
      </c>
      <c r="E108" s="172" t="s">
        <v>300</v>
      </c>
      <c r="F108" s="171">
        <v>3</v>
      </c>
      <c r="G108" s="258">
        <v>3.63</v>
      </c>
      <c r="H108" s="257">
        <v>10.89</v>
      </c>
      <c r="I108" s="291">
        <v>43333</v>
      </c>
      <c r="J108" s="171" t="s">
        <v>494</v>
      </c>
      <c r="K108" s="171"/>
    </row>
    <row r="109" spans="2:11">
      <c r="B109" s="170">
        <v>107</v>
      </c>
      <c r="C109" s="394">
        <v>45930</v>
      </c>
      <c r="D109" s="171" t="s">
        <v>11</v>
      </c>
      <c r="E109" s="172" t="s">
        <v>420</v>
      </c>
      <c r="F109" s="171">
        <v>3</v>
      </c>
      <c r="G109" s="258">
        <v>1.82</v>
      </c>
      <c r="H109" s="257">
        <v>5.46</v>
      </c>
      <c r="I109" s="291">
        <v>43333</v>
      </c>
      <c r="J109" s="171" t="s">
        <v>494</v>
      </c>
      <c r="K109" s="171"/>
    </row>
    <row r="110" spans="2:11">
      <c r="B110" s="170">
        <v>108</v>
      </c>
      <c r="C110" s="394">
        <v>45930</v>
      </c>
      <c r="D110" s="171" t="s">
        <v>11</v>
      </c>
      <c r="E110" s="172" t="s">
        <v>446</v>
      </c>
      <c r="F110" s="171">
        <v>3</v>
      </c>
      <c r="G110" s="258">
        <v>12.72</v>
      </c>
      <c r="H110" s="257">
        <v>38.160000000000004</v>
      </c>
      <c r="I110" s="291">
        <v>43333</v>
      </c>
      <c r="J110" s="171" t="s">
        <v>494</v>
      </c>
      <c r="K110" s="171"/>
    </row>
    <row r="111" spans="2:11">
      <c r="B111" s="170">
        <v>109</v>
      </c>
      <c r="C111" s="394">
        <v>45930</v>
      </c>
      <c r="D111" s="171" t="s">
        <v>11</v>
      </c>
      <c r="E111" s="172" t="s">
        <v>254</v>
      </c>
      <c r="F111" s="171">
        <v>3</v>
      </c>
      <c r="G111" s="258">
        <v>4.24</v>
      </c>
      <c r="H111" s="257">
        <v>12.72</v>
      </c>
      <c r="I111" s="291">
        <v>43333</v>
      </c>
      <c r="J111" s="171" t="s">
        <v>494</v>
      </c>
      <c r="K111" s="171"/>
    </row>
    <row r="112" spans="2:11">
      <c r="B112" s="170">
        <v>110</v>
      </c>
      <c r="C112" s="394">
        <v>45930</v>
      </c>
      <c r="D112" s="171" t="s">
        <v>11</v>
      </c>
      <c r="E112" s="172" t="s">
        <v>428</v>
      </c>
      <c r="F112" s="171">
        <v>2</v>
      </c>
      <c r="G112" s="258">
        <v>7.26</v>
      </c>
      <c r="H112" s="257">
        <v>14.52</v>
      </c>
      <c r="I112" s="291">
        <v>43333</v>
      </c>
      <c r="J112" s="171" t="s">
        <v>494</v>
      </c>
      <c r="K112" s="171"/>
    </row>
    <row r="113" spans="2:11">
      <c r="B113" s="170">
        <v>111</v>
      </c>
      <c r="C113" s="394">
        <v>45930</v>
      </c>
      <c r="D113" s="171" t="s">
        <v>11</v>
      </c>
      <c r="E113" s="172" t="s">
        <v>447</v>
      </c>
      <c r="F113" s="171">
        <v>2</v>
      </c>
      <c r="G113" s="258">
        <v>6.33</v>
      </c>
      <c r="H113" s="257">
        <v>12.66</v>
      </c>
      <c r="I113" s="291">
        <v>43333</v>
      </c>
      <c r="J113" s="171" t="s">
        <v>494</v>
      </c>
      <c r="K113" s="171"/>
    </row>
    <row r="114" spans="2:11">
      <c r="B114" s="170">
        <v>112</v>
      </c>
      <c r="C114" s="394">
        <v>45930</v>
      </c>
      <c r="D114" s="171" t="s">
        <v>11</v>
      </c>
      <c r="E114" s="172" t="s">
        <v>431</v>
      </c>
      <c r="F114" s="171">
        <v>2</v>
      </c>
      <c r="G114" s="258">
        <v>6</v>
      </c>
      <c r="H114" s="257">
        <v>12</v>
      </c>
      <c r="I114" s="291">
        <v>43333</v>
      </c>
      <c r="J114" s="171" t="s">
        <v>494</v>
      </c>
      <c r="K114" s="171"/>
    </row>
    <row r="115" spans="2:11">
      <c r="B115" s="170">
        <v>113</v>
      </c>
      <c r="C115" s="394">
        <v>45930</v>
      </c>
      <c r="D115" s="171" t="s">
        <v>11</v>
      </c>
      <c r="E115" s="172" t="s">
        <v>564</v>
      </c>
      <c r="F115" s="171">
        <v>10</v>
      </c>
      <c r="G115" s="258">
        <v>4.5999999999999996</v>
      </c>
      <c r="H115" s="257">
        <v>46</v>
      </c>
      <c r="I115" s="291">
        <v>43333</v>
      </c>
      <c r="J115" s="171" t="s">
        <v>494</v>
      </c>
      <c r="K115" s="171"/>
    </row>
    <row r="116" spans="2:11">
      <c r="B116" s="170">
        <v>114</v>
      </c>
      <c r="C116" s="394">
        <v>45930</v>
      </c>
      <c r="D116" s="171" t="s">
        <v>11</v>
      </c>
      <c r="E116" s="172" t="s">
        <v>412</v>
      </c>
      <c r="F116" s="171">
        <v>10</v>
      </c>
      <c r="G116" s="258">
        <v>4.5999999999999996</v>
      </c>
      <c r="H116" s="257">
        <v>46</v>
      </c>
      <c r="I116" s="291">
        <v>43333</v>
      </c>
      <c r="J116" s="171" t="s">
        <v>494</v>
      </c>
      <c r="K116" s="171"/>
    </row>
    <row r="117" spans="2:11">
      <c r="B117" s="170">
        <v>115</v>
      </c>
      <c r="C117" s="394">
        <v>45930</v>
      </c>
      <c r="D117" s="171" t="s">
        <v>11</v>
      </c>
      <c r="E117" s="172" t="s">
        <v>434</v>
      </c>
      <c r="F117" s="171">
        <v>1</v>
      </c>
      <c r="G117" s="258">
        <v>2.88</v>
      </c>
      <c r="H117" s="257">
        <v>2.88</v>
      </c>
      <c r="I117" s="291">
        <v>43333</v>
      </c>
      <c r="J117" s="171" t="s">
        <v>494</v>
      </c>
      <c r="K117" s="171"/>
    </row>
    <row r="118" spans="2:11">
      <c r="B118" s="170">
        <v>116</v>
      </c>
      <c r="C118" s="394">
        <v>45930</v>
      </c>
      <c r="D118" s="171" t="s">
        <v>11</v>
      </c>
      <c r="E118" s="172" t="s">
        <v>444</v>
      </c>
      <c r="F118" s="171">
        <v>1</v>
      </c>
      <c r="G118" s="258">
        <v>5.18</v>
      </c>
      <c r="H118" s="257">
        <v>5.18</v>
      </c>
      <c r="I118" s="291">
        <v>43333</v>
      </c>
      <c r="J118" s="171" t="s">
        <v>494</v>
      </c>
      <c r="K118" s="171"/>
    </row>
    <row r="119" spans="2:11">
      <c r="B119" s="170">
        <v>117</v>
      </c>
      <c r="C119" s="394">
        <v>45930</v>
      </c>
      <c r="D119" s="171" t="s">
        <v>11</v>
      </c>
      <c r="E119" s="172" t="s">
        <v>371</v>
      </c>
      <c r="F119" s="171">
        <v>1</v>
      </c>
      <c r="G119" s="258">
        <v>23</v>
      </c>
      <c r="H119" s="257">
        <v>23</v>
      </c>
      <c r="I119" s="291">
        <v>43333</v>
      </c>
      <c r="J119" s="171" t="s">
        <v>494</v>
      </c>
      <c r="K119" s="171"/>
    </row>
    <row r="120" spans="2:11">
      <c r="B120" s="170">
        <v>118</v>
      </c>
      <c r="C120" s="394">
        <v>45931</v>
      </c>
      <c r="D120" s="171" t="s">
        <v>11</v>
      </c>
      <c r="E120" s="172" t="s">
        <v>372</v>
      </c>
      <c r="F120" s="171">
        <v>8</v>
      </c>
      <c r="G120" s="258">
        <v>5.98</v>
      </c>
      <c r="H120" s="257">
        <v>47.84</v>
      </c>
      <c r="I120" s="291">
        <v>43352</v>
      </c>
      <c r="J120" s="171" t="s">
        <v>494</v>
      </c>
      <c r="K120" s="171"/>
    </row>
    <row r="121" spans="2:11">
      <c r="B121" s="170">
        <v>119</v>
      </c>
      <c r="C121" s="394">
        <v>45931</v>
      </c>
      <c r="D121" s="171" t="s">
        <v>11</v>
      </c>
      <c r="E121" s="172" t="s">
        <v>400</v>
      </c>
      <c r="F121" s="171">
        <v>8</v>
      </c>
      <c r="G121" s="258">
        <v>5.45</v>
      </c>
      <c r="H121" s="257">
        <v>43.6</v>
      </c>
      <c r="I121" s="291">
        <v>43352</v>
      </c>
      <c r="J121" s="171" t="s">
        <v>494</v>
      </c>
      <c r="K121" s="171"/>
    </row>
    <row r="122" spans="2:11">
      <c r="B122" s="170">
        <v>120</v>
      </c>
      <c r="C122" s="394">
        <v>45931</v>
      </c>
      <c r="D122" s="171" t="s">
        <v>11</v>
      </c>
      <c r="E122" s="172" t="s">
        <v>418</v>
      </c>
      <c r="F122" s="171">
        <v>13</v>
      </c>
      <c r="G122" s="258">
        <v>4.84</v>
      </c>
      <c r="H122" s="257">
        <v>62.92</v>
      </c>
      <c r="I122" s="291">
        <v>43352</v>
      </c>
      <c r="J122" s="171" t="s">
        <v>494</v>
      </c>
      <c r="K122" s="171"/>
    </row>
    <row r="123" spans="2:11">
      <c r="B123" s="170">
        <v>121</v>
      </c>
      <c r="C123" s="394">
        <v>45931</v>
      </c>
      <c r="D123" s="171" t="s">
        <v>11</v>
      </c>
      <c r="E123" s="172" t="s">
        <v>416</v>
      </c>
      <c r="F123" s="171">
        <v>1</v>
      </c>
      <c r="G123" s="258">
        <v>2.88</v>
      </c>
      <c r="H123" s="257">
        <v>2.88</v>
      </c>
      <c r="I123" s="291">
        <v>43352</v>
      </c>
      <c r="J123" s="171" t="s">
        <v>494</v>
      </c>
      <c r="K123" s="171"/>
    </row>
    <row r="124" spans="2:11">
      <c r="B124" s="170">
        <v>122</v>
      </c>
      <c r="C124" s="394">
        <v>45931</v>
      </c>
      <c r="D124" s="171" t="s">
        <v>11</v>
      </c>
      <c r="E124" s="172" t="s">
        <v>564</v>
      </c>
      <c r="F124" s="171">
        <v>5</v>
      </c>
      <c r="G124" s="258">
        <v>4.5999999999999996</v>
      </c>
      <c r="H124" s="257">
        <v>23</v>
      </c>
      <c r="I124" s="291">
        <v>43352</v>
      </c>
      <c r="J124" s="171" t="s">
        <v>494</v>
      </c>
      <c r="K124" s="171"/>
    </row>
    <row r="125" spans="2:11">
      <c r="B125" s="170">
        <v>123</v>
      </c>
      <c r="C125" s="394">
        <v>45931</v>
      </c>
      <c r="D125" s="171" t="s">
        <v>11</v>
      </c>
      <c r="E125" s="172" t="s">
        <v>432</v>
      </c>
      <c r="F125" s="171">
        <v>10</v>
      </c>
      <c r="G125" s="258">
        <v>3.64</v>
      </c>
      <c r="H125" s="257">
        <v>36.4</v>
      </c>
      <c r="I125" s="291">
        <v>43352</v>
      </c>
      <c r="J125" s="171" t="s">
        <v>494</v>
      </c>
      <c r="K125" s="171"/>
    </row>
    <row r="126" spans="2:11">
      <c r="B126" s="170">
        <v>124</v>
      </c>
      <c r="C126" s="394">
        <v>45931</v>
      </c>
      <c r="D126" s="171" t="s">
        <v>11</v>
      </c>
      <c r="E126" s="172" t="s">
        <v>449</v>
      </c>
      <c r="F126" s="171">
        <v>1</v>
      </c>
      <c r="G126" s="258">
        <v>5.18</v>
      </c>
      <c r="H126" s="257">
        <v>5.18</v>
      </c>
      <c r="I126" s="291">
        <v>43352</v>
      </c>
      <c r="J126" s="171" t="s">
        <v>494</v>
      </c>
      <c r="K126" s="171"/>
    </row>
    <row r="127" spans="2:11">
      <c r="B127" s="170">
        <v>125</v>
      </c>
      <c r="C127" s="394">
        <v>45931</v>
      </c>
      <c r="D127" s="171" t="s">
        <v>11</v>
      </c>
      <c r="E127" s="172" t="s">
        <v>444</v>
      </c>
      <c r="F127" s="171">
        <v>1</v>
      </c>
      <c r="G127" s="258">
        <v>5.18</v>
      </c>
      <c r="H127" s="257">
        <v>5.18</v>
      </c>
      <c r="I127" s="291">
        <v>43352</v>
      </c>
      <c r="J127" s="171" t="s">
        <v>494</v>
      </c>
      <c r="K127" s="171"/>
    </row>
    <row r="128" spans="2:11">
      <c r="B128" s="170">
        <v>126</v>
      </c>
      <c r="C128" s="394">
        <v>45931</v>
      </c>
      <c r="D128" s="171" t="s">
        <v>11</v>
      </c>
      <c r="E128" s="172" t="s">
        <v>89</v>
      </c>
      <c r="F128" s="171">
        <v>40</v>
      </c>
      <c r="G128" s="258">
        <v>2.71</v>
      </c>
      <c r="H128" s="257">
        <v>108.4</v>
      </c>
      <c r="I128" s="291">
        <v>43352</v>
      </c>
      <c r="J128" s="171" t="s">
        <v>494</v>
      </c>
      <c r="K128" s="171"/>
    </row>
    <row r="129" spans="2:11">
      <c r="B129" s="170">
        <v>127</v>
      </c>
      <c r="C129" s="394">
        <v>45931</v>
      </c>
      <c r="D129" s="171" t="s">
        <v>11</v>
      </c>
      <c r="E129" s="172" t="s">
        <v>436</v>
      </c>
      <c r="F129" s="171">
        <v>4</v>
      </c>
      <c r="G129" s="258">
        <v>11.5</v>
      </c>
      <c r="H129" s="257">
        <v>46</v>
      </c>
      <c r="I129" s="291">
        <v>43352</v>
      </c>
      <c r="J129" s="171" t="s">
        <v>494</v>
      </c>
      <c r="K129" s="171"/>
    </row>
    <row r="130" spans="2:11">
      <c r="B130" s="170">
        <v>128</v>
      </c>
      <c r="C130" s="394">
        <v>45931</v>
      </c>
      <c r="D130" s="171" t="s">
        <v>11</v>
      </c>
      <c r="E130" s="172" t="s">
        <v>415</v>
      </c>
      <c r="F130" s="171">
        <v>4</v>
      </c>
      <c r="G130" s="258">
        <v>5.75</v>
      </c>
      <c r="H130" s="257">
        <v>23</v>
      </c>
      <c r="I130" s="291">
        <v>43352</v>
      </c>
      <c r="J130" s="171" t="s">
        <v>494</v>
      </c>
      <c r="K130" s="171"/>
    </row>
    <row r="131" spans="2:11">
      <c r="B131" s="170">
        <v>129</v>
      </c>
      <c r="C131" s="394">
        <v>45931</v>
      </c>
      <c r="D131" s="171" t="s">
        <v>11</v>
      </c>
      <c r="E131" s="172" t="s">
        <v>371</v>
      </c>
      <c r="F131" s="171">
        <v>1</v>
      </c>
      <c r="G131" s="258">
        <v>23</v>
      </c>
      <c r="H131" s="257">
        <v>23</v>
      </c>
      <c r="I131" s="291">
        <v>43352</v>
      </c>
      <c r="J131" s="171" t="s">
        <v>494</v>
      </c>
      <c r="K131" s="171"/>
    </row>
    <row r="132" spans="2:11">
      <c r="B132" s="170">
        <v>130</v>
      </c>
      <c r="C132" s="394">
        <v>45931</v>
      </c>
      <c r="D132" s="171" t="s">
        <v>11</v>
      </c>
      <c r="E132" s="172" t="s">
        <v>303</v>
      </c>
      <c r="F132" s="171">
        <v>1</v>
      </c>
      <c r="G132" s="258">
        <v>14.96</v>
      </c>
      <c r="H132" s="257">
        <v>14.96</v>
      </c>
      <c r="I132" s="291">
        <v>43352</v>
      </c>
      <c r="J132" s="171" t="s">
        <v>494</v>
      </c>
      <c r="K132" s="171"/>
    </row>
    <row r="133" spans="2:11">
      <c r="B133" s="170">
        <v>131</v>
      </c>
      <c r="C133" s="394">
        <v>45993</v>
      </c>
      <c r="D133" s="171" t="s">
        <v>11</v>
      </c>
      <c r="E133" s="172" t="s">
        <v>385</v>
      </c>
      <c r="F133" s="171">
        <v>22.85</v>
      </c>
      <c r="G133" s="258">
        <v>42</v>
      </c>
      <c r="H133" s="257">
        <v>959.7</v>
      </c>
      <c r="I133" s="294">
        <v>1843320</v>
      </c>
      <c r="J133" s="171" t="s">
        <v>483</v>
      </c>
      <c r="K133" s="171"/>
    </row>
    <row r="134" spans="2:11">
      <c r="B134" s="170">
        <v>132</v>
      </c>
      <c r="C134" s="394">
        <v>45993</v>
      </c>
      <c r="D134" s="171" t="s">
        <v>11</v>
      </c>
      <c r="E134" s="172" t="s">
        <v>465</v>
      </c>
      <c r="F134" s="171">
        <v>19.108000000000001</v>
      </c>
      <c r="G134" s="258">
        <v>38</v>
      </c>
      <c r="H134" s="257">
        <v>726.10400000000004</v>
      </c>
      <c r="I134" s="294">
        <v>1843320</v>
      </c>
      <c r="J134" s="171" t="s">
        <v>483</v>
      </c>
      <c r="K134" s="171"/>
    </row>
    <row r="135" spans="2:11">
      <c r="B135" s="170">
        <v>133</v>
      </c>
      <c r="C135" s="394">
        <v>45993</v>
      </c>
      <c r="D135" s="171" t="s">
        <v>11</v>
      </c>
      <c r="E135" s="172" t="s">
        <v>47</v>
      </c>
      <c r="F135" s="171">
        <v>4</v>
      </c>
      <c r="G135" s="258">
        <v>12.29</v>
      </c>
      <c r="H135" s="257">
        <v>49.16</v>
      </c>
      <c r="I135" s="294">
        <v>1189916</v>
      </c>
      <c r="J135" s="171" t="s">
        <v>491</v>
      </c>
      <c r="K135" s="171"/>
    </row>
    <row r="136" spans="2:11">
      <c r="B136" s="170">
        <v>134</v>
      </c>
      <c r="C136" s="394">
        <v>45993</v>
      </c>
      <c r="D136" s="171" t="s">
        <v>11</v>
      </c>
      <c r="E136" s="172" t="s">
        <v>331</v>
      </c>
      <c r="F136" s="171">
        <v>4</v>
      </c>
      <c r="G136" s="258">
        <v>41.55</v>
      </c>
      <c r="H136" s="257">
        <v>166.2</v>
      </c>
      <c r="I136" s="294">
        <v>1189916</v>
      </c>
      <c r="J136" s="171" t="s">
        <v>491</v>
      </c>
      <c r="K136" s="171"/>
    </row>
    <row r="137" spans="2:11">
      <c r="B137" s="170">
        <v>135</v>
      </c>
      <c r="C137" s="394">
        <v>45993</v>
      </c>
      <c r="D137" s="171" t="s">
        <v>11</v>
      </c>
      <c r="E137" s="172" t="s">
        <v>34</v>
      </c>
      <c r="F137" s="171">
        <v>1</v>
      </c>
      <c r="G137" s="258">
        <v>11.98</v>
      </c>
      <c r="H137" s="257">
        <v>11.98</v>
      </c>
      <c r="I137" s="294">
        <v>1189916</v>
      </c>
      <c r="J137" s="171" t="s">
        <v>491</v>
      </c>
      <c r="K137" s="171"/>
    </row>
    <row r="138" spans="2:11">
      <c r="B138" s="170">
        <v>136</v>
      </c>
      <c r="C138" s="394">
        <v>45993</v>
      </c>
      <c r="D138" s="171" t="s">
        <v>11</v>
      </c>
      <c r="E138" s="172" t="s">
        <v>381</v>
      </c>
      <c r="F138" s="171">
        <v>10</v>
      </c>
      <c r="G138" s="258">
        <v>27.99</v>
      </c>
      <c r="H138" s="257">
        <v>279.89999999999998</v>
      </c>
      <c r="I138" s="294">
        <v>404302</v>
      </c>
      <c r="J138" s="171" t="s">
        <v>497</v>
      </c>
      <c r="K138" s="171"/>
    </row>
    <row r="139" spans="2:11">
      <c r="B139" s="170">
        <v>137</v>
      </c>
      <c r="C139" s="394">
        <v>45992</v>
      </c>
      <c r="D139" s="171" t="s">
        <v>11</v>
      </c>
      <c r="E139" s="172" t="s">
        <v>258</v>
      </c>
      <c r="F139" s="171">
        <v>19.5</v>
      </c>
      <c r="G139" s="258">
        <v>15.99</v>
      </c>
      <c r="H139" s="257">
        <v>311.80500000000001</v>
      </c>
      <c r="I139" s="294">
        <v>1395025</v>
      </c>
      <c r="J139" s="171" t="s">
        <v>473</v>
      </c>
      <c r="K139" s="171"/>
    </row>
    <row r="140" spans="2:11">
      <c r="B140" s="170">
        <v>138</v>
      </c>
      <c r="C140" s="394">
        <v>45992</v>
      </c>
      <c r="D140" s="171" t="s">
        <v>11</v>
      </c>
      <c r="E140" s="172" t="s">
        <v>555</v>
      </c>
      <c r="F140" s="171">
        <v>19.5</v>
      </c>
      <c r="G140" s="258">
        <v>17.79</v>
      </c>
      <c r="H140" s="257">
        <v>346.90499999999997</v>
      </c>
      <c r="I140" s="294">
        <v>1395025</v>
      </c>
      <c r="J140" s="171" t="s">
        <v>473</v>
      </c>
      <c r="K140" s="171"/>
    </row>
    <row r="141" spans="2:11">
      <c r="B141" s="170">
        <v>139</v>
      </c>
      <c r="C141" s="394">
        <v>45992</v>
      </c>
      <c r="D141" s="171" t="s">
        <v>11</v>
      </c>
      <c r="E141" s="172" t="s">
        <v>133</v>
      </c>
      <c r="F141" s="171">
        <v>6</v>
      </c>
      <c r="G141" s="258">
        <v>71.900000000000006</v>
      </c>
      <c r="H141" s="257">
        <v>431.40000000000003</v>
      </c>
      <c r="I141" s="294">
        <v>236614</v>
      </c>
      <c r="J141" s="171" t="s">
        <v>480</v>
      </c>
      <c r="K141" s="171"/>
    </row>
    <row r="142" spans="2:11">
      <c r="B142" s="170">
        <v>140</v>
      </c>
      <c r="C142" s="394">
        <v>45992</v>
      </c>
      <c r="D142" s="171" t="s">
        <v>11</v>
      </c>
      <c r="E142" s="172" t="s">
        <v>457</v>
      </c>
      <c r="F142" s="171">
        <v>10</v>
      </c>
      <c r="G142" s="258">
        <v>38.9</v>
      </c>
      <c r="H142" s="257">
        <v>389</v>
      </c>
      <c r="I142" s="294">
        <v>236614</v>
      </c>
      <c r="J142" s="171" t="s">
        <v>480</v>
      </c>
      <c r="K142" s="171"/>
    </row>
    <row r="143" spans="2:11">
      <c r="B143" s="170">
        <v>141</v>
      </c>
      <c r="C143" s="394">
        <v>45993</v>
      </c>
      <c r="D143" s="171" t="s">
        <v>11</v>
      </c>
      <c r="E143" s="172" t="s">
        <v>454</v>
      </c>
      <c r="F143" s="171">
        <v>23.48</v>
      </c>
      <c r="G143" s="258">
        <v>48.68</v>
      </c>
      <c r="H143" s="257">
        <v>1143.0064</v>
      </c>
      <c r="I143" s="294">
        <v>490293</v>
      </c>
      <c r="J143" s="171" t="s">
        <v>488</v>
      </c>
      <c r="K143" s="171"/>
    </row>
    <row r="144" spans="2:11">
      <c r="B144" s="170">
        <v>142</v>
      </c>
      <c r="C144" s="394">
        <v>45993</v>
      </c>
      <c r="D144" s="171" t="s">
        <v>11</v>
      </c>
      <c r="E144" s="172" t="s">
        <v>355</v>
      </c>
      <c r="F144" s="171">
        <v>10</v>
      </c>
      <c r="G144" s="258">
        <v>4.3499999999999996</v>
      </c>
      <c r="H144" s="257">
        <v>43.5</v>
      </c>
      <c r="I144" s="294">
        <v>1014019</v>
      </c>
      <c r="J144" s="171" t="s">
        <v>492</v>
      </c>
      <c r="K144" s="171"/>
    </row>
    <row r="145" spans="2:11">
      <c r="B145" s="170">
        <v>143</v>
      </c>
      <c r="C145" s="394">
        <v>45993</v>
      </c>
      <c r="D145" s="171" t="s">
        <v>11</v>
      </c>
      <c r="E145" s="172" t="s">
        <v>347</v>
      </c>
      <c r="F145" s="171">
        <v>2</v>
      </c>
      <c r="G145" s="258">
        <v>5.74</v>
      </c>
      <c r="H145" s="257">
        <v>11.48</v>
      </c>
      <c r="I145" s="294">
        <v>1014019</v>
      </c>
      <c r="J145" s="171" t="s">
        <v>492</v>
      </c>
      <c r="K145" s="171"/>
    </row>
    <row r="146" spans="2:11">
      <c r="B146" s="170">
        <v>144</v>
      </c>
      <c r="C146" s="394">
        <v>45993</v>
      </c>
      <c r="D146" s="171" t="s">
        <v>11</v>
      </c>
      <c r="E146" s="172" t="s">
        <v>112</v>
      </c>
      <c r="F146" s="171">
        <v>2.0699999999999998</v>
      </c>
      <c r="G146" s="258">
        <v>20.99</v>
      </c>
      <c r="H146" s="257">
        <v>43.449299999999994</v>
      </c>
      <c r="I146" s="294">
        <v>1014019</v>
      </c>
      <c r="J146" s="171" t="s">
        <v>492</v>
      </c>
      <c r="K146" s="171"/>
    </row>
    <row r="147" spans="2:11">
      <c r="B147" s="170">
        <v>145</v>
      </c>
      <c r="C147" s="394">
        <v>45993</v>
      </c>
      <c r="D147" s="171" t="s">
        <v>11</v>
      </c>
      <c r="E147" s="172" t="s">
        <v>530</v>
      </c>
      <c r="F147" s="171">
        <v>5</v>
      </c>
      <c r="G147" s="258">
        <v>19.18</v>
      </c>
      <c r="H147" s="257">
        <v>95.9</v>
      </c>
      <c r="I147" s="294">
        <v>1014019</v>
      </c>
      <c r="J147" s="171" t="s">
        <v>492</v>
      </c>
      <c r="K147" s="171"/>
    </row>
    <row r="148" spans="2:11">
      <c r="B148" s="170">
        <v>146</v>
      </c>
      <c r="C148" s="394">
        <v>45993</v>
      </c>
      <c r="D148" s="171" t="s">
        <v>11</v>
      </c>
      <c r="E148" s="172" t="s">
        <v>246</v>
      </c>
      <c r="F148" s="171">
        <v>4</v>
      </c>
      <c r="G148" s="258">
        <v>2.66</v>
      </c>
      <c r="H148" s="257">
        <v>10.64</v>
      </c>
      <c r="I148" s="294">
        <v>1014019</v>
      </c>
      <c r="J148" s="171" t="s">
        <v>492</v>
      </c>
      <c r="K148" s="171"/>
    </row>
    <row r="149" spans="2:11">
      <c r="B149" s="170">
        <v>147</v>
      </c>
      <c r="C149" s="394">
        <v>45993</v>
      </c>
      <c r="D149" s="171" t="s">
        <v>11</v>
      </c>
      <c r="E149" s="172" t="s">
        <v>250</v>
      </c>
      <c r="F149" s="171">
        <v>3</v>
      </c>
      <c r="G149" s="258">
        <v>16.18</v>
      </c>
      <c r="H149" s="257">
        <v>48.54</v>
      </c>
      <c r="I149" s="294">
        <v>1014019</v>
      </c>
      <c r="J149" s="171" t="s">
        <v>492</v>
      </c>
      <c r="K149" s="171"/>
    </row>
    <row r="150" spans="2:11">
      <c r="B150" s="170">
        <v>148</v>
      </c>
      <c r="C150" s="394">
        <v>45993</v>
      </c>
      <c r="D150" s="171" t="s">
        <v>11</v>
      </c>
      <c r="E150" s="172" t="s">
        <v>59</v>
      </c>
      <c r="F150" s="171">
        <v>1</v>
      </c>
      <c r="G150" s="258">
        <v>18</v>
      </c>
      <c r="H150" s="257">
        <v>18</v>
      </c>
      <c r="I150" s="294">
        <v>1014019</v>
      </c>
      <c r="J150" s="171" t="s">
        <v>492</v>
      </c>
      <c r="K150" s="171"/>
    </row>
    <row r="151" spans="2:11">
      <c r="B151" s="170">
        <v>149</v>
      </c>
      <c r="C151" s="394">
        <v>45992</v>
      </c>
      <c r="D151" s="171" t="s">
        <v>11</v>
      </c>
      <c r="E151" s="172" t="s">
        <v>328</v>
      </c>
      <c r="F151" s="171">
        <v>1</v>
      </c>
      <c r="G151" s="258">
        <v>17.39</v>
      </c>
      <c r="H151" s="257">
        <v>17.39</v>
      </c>
      <c r="I151" s="294">
        <v>18678</v>
      </c>
      <c r="J151" s="171" t="s">
        <v>568</v>
      </c>
      <c r="K151" s="171"/>
    </row>
    <row r="152" spans="2:11">
      <c r="B152" s="170">
        <v>150</v>
      </c>
      <c r="C152" s="394">
        <v>45992</v>
      </c>
      <c r="D152" s="171" t="s">
        <v>11</v>
      </c>
      <c r="E152" s="172" t="s">
        <v>335</v>
      </c>
      <c r="F152" s="171">
        <v>18</v>
      </c>
      <c r="G152" s="258">
        <v>18.862200000000001</v>
      </c>
      <c r="H152" s="257">
        <v>339.51960000000003</v>
      </c>
      <c r="I152" s="294">
        <v>18678</v>
      </c>
      <c r="J152" s="171" t="s">
        <v>568</v>
      </c>
      <c r="K152" s="171"/>
    </row>
    <row r="153" spans="2:11">
      <c r="B153" s="170">
        <v>151</v>
      </c>
      <c r="C153" s="394">
        <v>45992</v>
      </c>
      <c r="D153" s="171" t="s">
        <v>11</v>
      </c>
      <c r="E153" s="172" t="s">
        <v>357</v>
      </c>
      <c r="F153" s="171">
        <v>3</v>
      </c>
      <c r="G153" s="258">
        <v>15.8</v>
      </c>
      <c r="H153" s="257">
        <v>47.400000000000006</v>
      </c>
      <c r="I153" s="294">
        <v>18678</v>
      </c>
      <c r="J153" s="171" t="s">
        <v>568</v>
      </c>
      <c r="K153" s="171"/>
    </row>
    <row r="154" spans="2:11">
      <c r="B154" s="170">
        <v>152</v>
      </c>
      <c r="C154" s="394">
        <v>45992</v>
      </c>
      <c r="D154" s="171" t="s">
        <v>11</v>
      </c>
      <c r="E154" s="172" t="s">
        <v>338</v>
      </c>
      <c r="F154" s="171">
        <v>20</v>
      </c>
      <c r="G154" s="258">
        <v>5.8120000000000003</v>
      </c>
      <c r="H154" s="257">
        <v>116.24000000000001</v>
      </c>
      <c r="I154" s="294">
        <v>18678</v>
      </c>
      <c r="J154" s="171" t="s">
        <v>568</v>
      </c>
      <c r="K154" s="171"/>
    </row>
    <row r="155" spans="2:11">
      <c r="B155" s="170">
        <v>153</v>
      </c>
      <c r="C155" s="394">
        <v>45992</v>
      </c>
      <c r="D155" s="171" t="s">
        <v>11</v>
      </c>
      <c r="E155" s="172" t="s">
        <v>336</v>
      </c>
      <c r="F155" s="171">
        <v>20</v>
      </c>
      <c r="G155" s="258">
        <v>5.4465000000000003</v>
      </c>
      <c r="H155" s="257">
        <v>108.93</v>
      </c>
      <c r="I155" s="294">
        <v>18678</v>
      </c>
      <c r="J155" s="171" t="s">
        <v>568</v>
      </c>
      <c r="K155" s="171"/>
    </row>
    <row r="156" spans="2:11">
      <c r="B156" s="170">
        <v>154</v>
      </c>
      <c r="C156" s="394">
        <v>45992</v>
      </c>
      <c r="D156" s="171" t="s">
        <v>11</v>
      </c>
      <c r="E156" s="172" t="s">
        <v>339</v>
      </c>
      <c r="F156" s="171">
        <v>12</v>
      </c>
      <c r="G156" s="258">
        <v>3.99</v>
      </c>
      <c r="H156" s="257">
        <v>47.88</v>
      </c>
      <c r="I156" s="294">
        <v>18678</v>
      </c>
      <c r="J156" s="171" t="s">
        <v>568</v>
      </c>
      <c r="K156" s="171"/>
    </row>
    <row r="157" spans="2:11">
      <c r="B157" s="170">
        <v>155</v>
      </c>
      <c r="C157" s="394">
        <v>45992</v>
      </c>
      <c r="D157" s="171" t="s">
        <v>11</v>
      </c>
      <c r="E157" s="172" t="s">
        <v>548</v>
      </c>
      <c r="F157" s="171">
        <v>3</v>
      </c>
      <c r="G157" s="258">
        <v>164.85</v>
      </c>
      <c r="H157" s="257">
        <v>494.54999999999995</v>
      </c>
      <c r="I157" s="294">
        <v>18678</v>
      </c>
      <c r="J157" s="171" t="s">
        <v>568</v>
      </c>
      <c r="K157" s="171"/>
    </row>
    <row r="158" spans="2:11">
      <c r="B158" s="170">
        <v>156</v>
      </c>
      <c r="C158" s="394">
        <v>45992</v>
      </c>
      <c r="D158" s="171" t="s">
        <v>11</v>
      </c>
      <c r="E158" s="172" t="s">
        <v>333</v>
      </c>
      <c r="F158" s="171">
        <v>1</v>
      </c>
      <c r="G158" s="258">
        <v>65.34</v>
      </c>
      <c r="H158" s="257">
        <v>65.34</v>
      </c>
      <c r="I158" s="294">
        <v>18678</v>
      </c>
      <c r="J158" s="171" t="s">
        <v>568</v>
      </c>
      <c r="K158" s="171"/>
    </row>
    <row r="159" spans="2:11">
      <c r="B159" s="170">
        <v>157</v>
      </c>
      <c r="C159" s="394">
        <v>45992</v>
      </c>
      <c r="D159" s="171" t="s">
        <v>11</v>
      </c>
      <c r="E159" s="172" t="s">
        <v>325</v>
      </c>
      <c r="F159" s="171">
        <v>18</v>
      </c>
      <c r="G159" s="258">
        <v>7.8324999999999996</v>
      </c>
      <c r="H159" s="257">
        <v>140.98499999999999</v>
      </c>
      <c r="I159" s="294">
        <v>18678</v>
      </c>
      <c r="J159" s="171" t="s">
        <v>568</v>
      </c>
      <c r="K159" s="171"/>
    </row>
    <row r="160" spans="2:11">
      <c r="B160" s="170">
        <v>158</v>
      </c>
      <c r="C160" s="394">
        <v>45993</v>
      </c>
      <c r="D160" s="171" t="s">
        <v>11</v>
      </c>
      <c r="E160" s="172" t="s">
        <v>138</v>
      </c>
      <c r="F160" s="171">
        <v>48</v>
      </c>
      <c r="G160" s="258">
        <v>7.0833000000000004</v>
      </c>
      <c r="H160" s="257">
        <v>339.9984</v>
      </c>
      <c r="I160" s="294">
        <v>124252</v>
      </c>
      <c r="J160" s="171" t="s">
        <v>503</v>
      </c>
      <c r="K160" s="171"/>
    </row>
    <row r="161" spans="2:11">
      <c r="B161" s="170">
        <v>159</v>
      </c>
      <c r="C161" s="394">
        <v>45992</v>
      </c>
      <c r="D161" s="171" t="s">
        <v>11</v>
      </c>
      <c r="E161" s="172" t="s">
        <v>358</v>
      </c>
      <c r="F161" s="171">
        <v>2</v>
      </c>
      <c r="G161" s="258">
        <v>33.49</v>
      </c>
      <c r="H161" s="257">
        <v>66.98</v>
      </c>
      <c r="I161" s="294">
        <v>129607</v>
      </c>
      <c r="J161" s="171" t="s">
        <v>469</v>
      </c>
      <c r="K161" s="171"/>
    </row>
    <row r="162" spans="2:11">
      <c r="B162" s="170">
        <v>160</v>
      </c>
      <c r="C162" s="394">
        <v>45992</v>
      </c>
      <c r="D162" s="171" t="s">
        <v>11</v>
      </c>
      <c r="E162" s="172" t="s">
        <v>536</v>
      </c>
      <c r="F162" s="171">
        <v>12</v>
      </c>
      <c r="G162" s="258">
        <v>7.99</v>
      </c>
      <c r="H162" s="257">
        <v>95.88</v>
      </c>
      <c r="I162" s="294">
        <v>129607</v>
      </c>
      <c r="J162" s="171" t="s">
        <v>469</v>
      </c>
      <c r="K162" s="171"/>
    </row>
    <row r="163" spans="2:11">
      <c r="B163" s="170">
        <v>161</v>
      </c>
      <c r="C163" s="394">
        <v>45992</v>
      </c>
      <c r="D163" s="171" t="s">
        <v>11</v>
      </c>
      <c r="E163" s="172" t="s">
        <v>45</v>
      </c>
      <c r="F163" s="171">
        <v>6</v>
      </c>
      <c r="G163" s="258">
        <v>2.99</v>
      </c>
      <c r="H163" s="257">
        <v>17.940000000000001</v>
      </c>
      <c r="I163" s="294">
        <v>129607</v>
      </c>
      <c r="J163" s="171" t="s">
        <v>469</v>
      </c>
      <c r="K163" s="171"/>
    </row>
    <row r="164" spans="2:11">
      <c r="B164" s="170">
        <v>162</v>
      </c>
      <c r="C164" s="394">
        <v>45992</v>
      </c>
      <c r="D164" s="171" t="s">
        <v>11</v>
      </c>
      <c r="E164" s="172" t="s">
        <v>242</v>
      </c>
      <c r="F164" s="171">
        <v>40</v>
      </c>
      <c r="G164" s="258">
        <v>4.2</v>
      </c>
      <c r="H164" s="257">
        <v>168</v>
      </c>
      <c r="I164" s="294">
        <v>129607</v>
      </c>
      <c r="J164" s="171" t="s">
        <v>469</v>
      </c>
      <c r="K164" s="171"/>
    </row>
    <row r="165" spans="2:11">
      <c r="B165" s="170">
        <v>163</v>
      </c>
      <c r="C165" s="394">
        <v>45992</v>
      </c>
      <c r="D165" s="171" t="s">
        <v>11</v>
      </c>
      <c r="E165" s="172" t="s">
        <v>37</v>
      </c>
      <c r="F165" s="171">
        <v>1</v>
      </c>
      <c r="G165" s="258">
        <v>28.99</v>
      </c>
      <c r="H165" s="257">
        <v>28.99</v>
      </c>
      <c r="I165" s="294">
        <v>129607</v>
      </c>
      <c r="J165" s="171" t="s">
        <v>469</v>
      </c>
      <c r="K165" s="171"/>
    </row>
    <row r="166" spans="2:11">
      <c r="B166" s="170">
        <v>164</v>
      </c>
      <c r="C166" s="394">
        <v>45992</v>
      </c>
      <c r="D166" s="171" t="s">
        <v>11</v>
      </c>
      <c r="E166" s="172" t="s">
        <v>342</v>
      </c>
      <c r="F166" s="171">
        <v>2.0880000000000001</v>
      </c>
      <c r="G166" s="258">
        <v>59.9</v>
      </c>
      <c r="H166" s="257">
        <v>125.0712</v>
      </c>
      <c r="I166" s="294">
        <v>267006</v>
      </c>
      <c r="J166" s="171" t="s">
        <v>482</v>
      </c>
      <c r="K166" s="171"/>
    </row>
    <row r="167" spans="2:11">
      <c r="B167" s="170">
        <v>165</v>
      </c>
      <c r="C167" s="394">
        <v>45992</v>
      </c>
      <c r="D167" s="171" t="s">
        <v>11</v>
      </c>
      <c r="E167" s="172" t="s">
        <v>535</v>
      </c>
      <c r="F167" s="171">
        <v>8.1449999999999996</v>
      </c>
      <c r="G167" s="258">
        <v>36.9</v>
      </c>
      <c r="H167" s="257">
        <v>300.5505</v>
      </c>
      <c r="I167" s="294">
        <v>267006</v>
      </c>
      <c r="J167" s="171" t="s">
        <v>482</v>
      </c>
      <c r="K167" s="171"/>
    </row>
    <row r="168" spans="2:11">
      <c r="B168" s="170">
        <v>166</v>
      </c>
      <c r="C168" s="394">
        <v>45992</v>
      </c>
      <c r="D168" s="171" t="s">
        <v>11</v>
      </c>
      <c r="E168" s="172" t="s">
        <v>463</v>
      </c>
      <c r="F168" s="171">
        <v>4.3120000000000003</v>
      </c>
      <c r="G168" s="258">
        <v>36.9</v>
      </c>
      <c r="H168" s="257">
        <v>159.11279999999999</v>
      </c>
      <c r="I168" s="294">
        <v>267006</v>
      </c>
      <c r="J168" s="171" t="s">
        <v>482</v>
      </c>
      <c r="K168" s="171"/>
    </row>
    <row r="169" spans="2:11">
      <c r="B169" s="170">
        <v>167</v>
      </c>
      <c r="C169" s="394">
        <v>45992</v>
      </c>
      <c r="D169" s="171" t="s">
        <v>11</v>
      </c>
      <c r="E169" s="172" t="s">
        <v>240</v>
      </c>
      <c r="F169" s="171">
        <v>1</v>
      </c>
      <c r="G169" s="258">
        <v>30.4</v>
      </c>
      <c r="H169" s="257">
        <v>30.4</v>
      </c>
      <c r="I169" s="294">
        <v>267006</v>
      </c>
      <c r="J169" s="171" t="s">
        <v>482</v>
      </c>
      <c r="K169" s="171"/>
    </row>
    <row r="170" spans="2:11">
      <c r="B170" s="170">
        <v>168</v>
      </c>
      <c r="C170" s="394">
        <v>45992</v>
      </c>
      <c r="D170" s="171" t="s">
        <v>11</v>
      </c>
      <c r="E170" s="172" t="s">
        <v>241</v>
      </c>
      <c r="F170" s="171">
        <v>1</v>
      </c>
      <c r="G170" s="258">
        <v>32</v>
      </c>
      <c r="H170" s="257">
        <v>32</v>
      </c>
      <c r="I170" s="294">
        <v>267006</v>
      </c>
      <c r="J170" s="171" t="s">
        <v>482</v>
      </c>
      <c r="K170" s="171"/>
    </row>
    <row r="171" spans="2:11">
      <c r="B171" s="170">
        <v>169</v>
      </c>
      <c r="C171" s="394">
        <v>45993</v>
      </c>
      <c r="D171" s="171" t="s">
        <v>11</v>
      </c>
      <c r="E171" s="172" t="s">
        <v>543</v>
      </c>
      <c r="F171" s="171">
        <v>3</v>
      </c>
      <c r="G171" s="258">
        <v>59</v>
      </c>
      <c r="H171" s="257">
        <v>177</v>
      </c>
      <c r="I171" s="295">
        <v>140066</v>
      </c>
      <c r="J171" s="171" t="s">
        <v>542</v>
      </c>
      <c r="K171" s="171"/>
    </row>
    <row r="172" spans="2:11">
      <c r="B172" s="170">
        <v>170</v>
      </c>
      <c r="C172" s="394">
        <v>45993</v>
      </c>
      <c r="D172" s="171" t="s">
        <v>11</v>
      </c>
      <c r="E172" s="172" t="s">
        <v>561</v>
      </c>
      <c r="F172" s="171">
        <v>6</v>
      </c>
      <c r="G172" s="258">
        <v>22.5</v>
      </c>
      <c r="H172" s="257">
        <v>135</v>
      </c>
      <c r="I172" s="295">
        <v>140066</v>
      </c>
      <c r="J172" s="171" t="s">
        <v>542</v>
      </c>
      <c r="K172" s="171"/>
    </row>
    <row r="173" spans="2:11">
      <c r="B173" s="170">
        <v>171</v>
      </c>
      <c r="C173" s="394">
        <v>45993</v>
      </c>
      <c r="D173" s="171" t="s">
        <v>11</v>
      </c>
      <c r="E173" s="172" t="s">
        <v>393</v>
      </c>
      <c r="F173" s="171">
        <v>4</v>
      </c>
      <c r="G173" s="258">
        <v>25</v>
      </c>
      <c r="H173" s="257">
        <v>100</v>
      </c>
      <c r="I173" s="295">
        <v>140066</v>
      </c>
      <c r="J173" s="171" t="s">
        <v>542</v>
      </c>
      <c r="K173" s="171"/>
    </row>
    <row r="174" spans="2:11">
      <c r="B174" s="170">
        <v>172</v>
      </c>
      <c r="C174" s="394">
        <v>45993</v>
      </c>
      <c r="D174" s="171" t="s">
        <v>11</v>
      </c>
      <c r="E174" s="172" t="s">
        <v>396</v>
      </c>
      <c r="F174" s="171">
        <v>2</v>
      </c>
      <c r="G174" s="258">
        <v>28.8</v>
      </c>
      <c r="H174" s="257">
        <v>57.6</v>
      </c>
      <c r="I174" s="295">
        <v>140066</v>
      </c>
      <c r="J174" s="171" t="s">
        <v>542</v>
      </c>
      <c r="K174" s="171"/>
    </row>
    <row r="175" spans="2:11">
      <c r="B175" s="170">
        <v>173</v>
      </c>
      <c r="C175" s="394">
        <v>45992</v>
      </c>
      <c r="D175" s="171" t="s">
        <v>11</v>
      </c>
      <c r="E175" s="172" t="s">
        <v>397</v>
      </c>
      <c r="F175" s="171">
        <v>12</v>
      </c>
      <c r="G175" s="258">
        <v>15.75</v>
      </c>
      <c r="H175" s="257">
        <v>189</v>
      </c>
      <c r="I175" s="295">
        <v>44911</v>
      </c>
      <c r="J175" s="171" t="s">
        <v>494</v>
      </c>
      <c r="K175" s="171"/>
    </row>
    <row r="176" spans="2:11">
      <c r="B176" s="170">
        <v>174</v>
      </c>
      <c r="C176" s="394">
        <v>45992</v>
      </c>
      <c r="D176" s="171" t="s">
        <v>11</v>
      </c>
      <c r="E176" s="172" t="s">
        <v>399</v>
      </c>
      <c r="F176" s="171">
        <v>10</v>
      </c>
      <c r="G176" s="258">
        <v>2.9</v>
      </c>
      <c r="H176" s="257">
        <v>29</v>
      </c>
      <c r="I176" s="295">
        <v>44911</v>
      </c>
      <c r="J176" s="171" t="s">
        <v>494</v>
      </c>
      <c r="K176" s="171"/>
    </row>
    <row r="177" spans="2:11">
      <c r="B177" s="170">
        <v>175</v>
      </c>
      <c r="C177" s="394">
        <v>45992</v>
      </c>
      <c r="D177" s="171" t="s">
        <v>11</v>
      </c>
      <c r="E177" s="172" t="s">
        <v>372</v>
      </c>
      <c r="F177" s="171">
        <v>10</v>
      </c>
      <c r="G177" s="258">
        <v>6.5</v>
      </c>
      <c r="H177" s="257">
        <v>65</v>
      </c>
      <c r="I177" s="295">
        <v>44911</v>
      </c>
      <c r="J177" s="171" t="s">
        <v>494</v>
      </c>
      <c r="K177" s="171"/>
    </row>
    <row r="178" spans="2:11">
      <c r="B178" s="170">
        <v>176</v>
      </c>
      <c r="C178" s="394">
        <v>45992</v>
      </c>
      <c r="D178" s="171" t="s">
        <v>11</v>
      </c>
      <c r="E178" s="172" t="s">
        <v>400</v>
      </c>
      <c r="F178" s="171">
        <v>15</v>
      </c>
      <c r="G178" s="258">
        <v>5.9333</v>
      </c>
      <c r="H178" s="257">
        <v>88.999499999999998</v>
      </c>
      <c r="I178" s="295">
        <v>44911</v>
      </c>
      <c r="J178" s="171" t="s">
        <v>494</v>
      </c>
      <c r="K178" s="171"/>
    </row>
    <row r="179" spans="2:11">
      <c r="B179" s="170">
        <v>177</v>
      </c>
      <c r="C179" s="394">
        <v>45992</v>
      </c>
      <c r="D179" s="171" t="s">
        <v>11</v>
      </c>
      <c r="E179" s="172" t="s">
        <v>446</v>
      </c>
      <c r="F179" s="171">
        <v>3</v>
      </c>
      <c r="G179" s="258">
        <v>10.5</v>
      </c>
      <c r="H179" s="257">
        <v>31.5</v>
      </c>
      <c r="I179" s="295">
        <v>44911</v>
      </c>
      <c r="J179" s="171" t="s">
        <v>494</v>
      </c>
      <c r="K179" s="171"/>
    </row>
    <row r="180" spans="2:11">
      <c r="B180" s="170">
        <v>178</v>
      </c>
      <c r="C180" s="394">
        <v>45992</v>
      </c>
      <c r="D180" s="171" t="s">
        <v>11</v>
      </c>
      <c r="E180" s="172" t="s">
        <v>425</v>
      </c>
      <c r="F180" s="171">
        <v>2</v>
      </c>
      <c r="G180" s="258">
        <v>19</v>
      </c>
      <c r="H180" s="257">
        <v>38</v>
      </c>
      <c r="I180" s="295">
        <v>44911</v>
      </c>
      <c r="J180" s="171" t="s">
        <v>494</v>
      </c>
      <c r="K180" s="171"/>
    </row>
    <row r="181" spans="2:11">
      <c r="B181" s="170">
        <v>179</v>
      </c>
      <c r="C181" s="394">
        <v>45992</v>
      </c>
      <c r="D181" s="171" t="s">
        <v>11</v>
      </c>
      <c r="E181" s="172" t="s">
        <v>428</v>
      </c>
      <c r="F181" s="171">
        <v>2</v>
      </c>
      <c r="G181" s="258">
        <v>10.93</v>
      </c>
      <c r="H181" s="257">
        <v>21.86</v>
      </c>
      <c r="I181" s="295">
        <v>44911</v>
      </c>
      <c r="J181" s="171" t="s">
        <v>494</v>
      </c>
      <c r="K181" s="171"/>
    </row>
    <row r="182" spans="2:11">
      <c r="B182" s="170">
        <v>180</v>
      </c>
      <c r="C182" s="394">
        <v>45992</v>
      </c>
      <c r="D182" s="171" t="s">
        <v>11</v>
      </c>
      <c r="E182" s="172" t="s">
        <v>417</v>
      </c>
      <c r="F182" s="171">
        <v>10</v>
      </c>
      <c r="G182" s="258">
        <v>2.9</v>
      </c>
      <c r="H182" s="257">
        <v>29</v>
      </c>
      <c r="I182" s="295">
        <v>44911</v>
      </c>
      <c r="J182" s="171" t="s">
        <v>494</v>
      </c>
      <c r="K182" s="171"/>
    </row>
    <row r="183" spans="2:11">
      <c r="B183" s="170">
        <v>181</v>
      </c>
      <c r="C183" s="394">
        <v>45992</v>
      </c>
      <c r="D183" s="171" t="s">
        <v>11</v>
      </c>
      <c r="E183" s="172" t="s">
        <v>432</v>
      </c>
      <c r="F183" s="171">
        <v>10</v>
      </c>
      <c r="G183" s="258">
        <v>2.9</v>
      </c>
      <c r="H183" s="257">
        <v>29</v>
      </c>
      <c r="I183" s="295">
        <v>44911</v>
      </c>
      <c r="J183" s="171" t="s">
        <v>494</v>
      </c>
      <c r="K183" s="171"/>
    </row>
    <row r="184" spans="2:11">
      <c r="B184" s="170">
        <v>182</v>
      </c>
      <c r="C184" s="394">
        <v>45992</v>
      </c>
      <c r="D184" s="171" t="s">
        <v>11</v>
      </c>
      <c r="E184" s="172" t="s">
        <v>519</v>
      </c>
      <c r="F184" s="171">
        <v>1</v>
      </c>
      <c r="G184" s="258">
        <v>3.5</v>
      </c>
      <c r="H184" s="257">
        <v>3.5</v>
      </c>
      <c r="I184" s="295">
        <v>44911</v>
      </c>
      <c r="J184" s="171" t="s">
        <v>494</v>
      </c>
      <c r="K184" s="171"/>
    </row>
    <row r="185" spans="2:11">
      <c r="B185" s="170">
        <v>183</v>
      </c>
      <c r="C185" s="394">
        <v>45992</v>
      </c>
      <c r="D185" s="171" t="s">
        <v>11</v>
      </c>
      <c r="E185" s="172" t="s">
        <v>414</v>
      </c>
      <c r="F185" s="171">
        <v>2</v>
      </c>
      <c r="G185" s="258">
        <v>2.9</v>
      </c>
      <c r="H185" s="257">
        <v>5.8</v>
      </c>
      <c r="I185" s="295">
        <v>44911</v>
      </c>
      <c r="J185" s="171" t="s">
        <v>494</v>
      </c>
      <c r="K185" s="171"/>
    </row>
    <row r="186" spans="2:11">
      <c r="B186" s="170">
        <v>184</v>
      </c>
      <c r="C186" s="394">
        <v>45992</v>
      </c>
      <c r="D186" s="171" t="s">
        <v>11</v>
      </c>
      <c r="E186" s="172" t="s">
        <v>449</v>
      </c>
      <c r="F186" s="171">
        <v>1</v>
      </c>
      <c r="G186" s="258">
        <v>5.5</v>
      </c>
      <c r="H186" s="257">
        <v>5.5</v>
      </c>
      <c r="I186" s="295">
        <v>44911</v>
      </c>
      <c r="J186" s="171" t="s">
        <v>494</v>
      </c>
      <c r="K186" s="171"/>
    </row>
    <row r="187" spans="2:11">
      <c r="B187" s="170">
        <v>185</v>
      </c>
      <c r="C187" s="394">
        <v>45992</v>
      </c>
      <c r="D187" s="171" t="s">
        <v>11</v>
      </c>
      <c r="E187" s="172" t="s">
        <v>444</v>
      </c>
      <c r="F187" s="171">
        <v>1</v>
      </c>
      <c r="G187" s="258">
        <v>4.5</v>
      </c>
      <c r="H187" s="257">
        <v>4.5</v>
      </c>
      <c r="I187" s="295">
        <v>44911</v>
      </c>
      <c r="J187" s="171" t="s">
        <v>494</v>
      </c>
      <c r="K187" s="171"/>
    </row>
    <row r="188" spans="2:11">
      <c r="B188" s="170">
        <v>186</v>
      </c>
      <c r="C188" s="394">
        <v>45992</v>
      </c>
      <c r="D188" s="171" t="s">
        <v>11</v>
      </c>
      <c r="E188" s="172" t="s">
        <v>277</v>
      </c>
      <c r="F188" s="171">
        <v>4</v>
      </c>
      <c r="G188" s="258">
        <v>39</v>
      </c>
      <c r="H188" s="257">
        <v>156</v>
      </c>
      <c r="I188" s="295">
        <v>44911</v>
      </c>
      <c r="J188" s="171" t="s">
        <v>494</v>
      </c>
      <c r="K188" s="171"/>
    </row>
    <row r="189" spans="2:11">
      <c r="B189" s="170">
        <v>187</v>
      </c>
      <c r="C189" s="394">
        <v>45992</v>
      </c>
      <c r="D189" s="171" t="s">
        <v>11</v>
      </c>
      <c r="E189" s="172" t="s">
        <v>90</v>
      </c>
      <c r="F189" s="171">
        <v>18</v>
      </c>
      <c r="G189" s="258">
        <v>2.5</v>
      </c>
      <c r="H189" s="257">
        <v>45</v>
      </c>
      <c r="I189" s="295">
        <v>44911</v>
      </c>
      <c r="J189" s="171" t="s">
        <v>494</v>
      </c>
      <c r="K189" s="171"/>
    </row>
    <row r="190" spans="2:11">
      <c r="B190" s="170">
        <v>188</v>
      </c>
      <c r="C190" s="394">
        <v>45992</v>
      </c>
      <c r="D190" s="171" t="s">
        <v>11</v>
      </c>
      <c r="E190" s="172" t="s">
        <v>437</v>
      </c>
      <c r="F190" s="171">
        <v>1.5</v>
      </c>
      <c r="G190" s="258">
        <v>19.899999999999999</v>
      </c>
      <c r="H190" s="257">
        <v>29.849999999999998</v>
      </c>
      <c r="I190" s="295">
        <v>44911</v>
      </c>
      <c r="J190" s="171" t="s">
        <v>494</v>
      </c>
      <c r="K190" s="171"/>
    </row>
    <row r="191" spans="2:11">
      <c r="B191" s="170">
        <v>189</v>
      </c>
      <c r="C191" s="394">
        <v>45993</v>
      </c>
      <c r="D191" s="171" t="s">
        <v>11</v>
      </c>
      <c r="E191" s="172" t="s">
        <v>566</v>
      </c>
      <c r="F191" s="171">
        <v>3</v>
      </c>
      <c r="G191" s="258">
        <v>3.9</v>
      </c>
      <c r="H191" s="257">
        <v>11.7</v>
      </c>
      <c r="I191" s="295" t="s">
        <v>569</v>
      </c>
      <c r="J191" s="171" t="s">
        <v>494</v>
      </c>
      <c r="K191" s="171"/>
    </row>
    <row r="192" spans="2:11">
      <c r="B192" s="170">
        <v>190</v>
      </c>
      <c r="C192" s="394">
        <v>45993</v>
      </c>
      <c r="D192" s="171" t="s">
        <v>11</v>
      </c>
      <c r="E192" s="172" t="s">
        <v>418</v>
      </c>
      <c r="F192" s="171">
        <v>16</v>
      </c>
      <c r="G192" s="258">
        <v>5.6</v>
      </c>
      <c r="H192" s="257">
        <v>89.6</v>
      </c>
      <c r="I192" s="295" t="s">
        <v>569</v>
      </c>
      <c r="J192" s="171" t="s">
        <v>494</v>
      </c>
      <c r="K192" s="171"/>
    </row>
    <row r="193" spans="2:11">
      <c r="B193" s="170">
        <v>191</v>
      </c>
      <c r="C193" s="394">
        <v>45993</v>
      </c>
      <c r="D193" s="171" t="s">
        <v>11</v>
      </c>
      <c r="E193" s="172" t="s">
        <v>419</v>
      </c>
      <c r="F193" s="171">
        <v>25</v>
      </c>
      <c r="G193" s="258">
        <v>2.5</v>
      </c>
      <c r="H193" s="257">
        <v>62.5</v>
      </c>
      <c r="I193" s="295">
        <v>44959</v>
      </c>
      <c r="J193" s="171" t="s">
        <v>494</v>
      </c>
      <c r="K193" s="171"/>
    </row>
    <row r="194" spans="2:11">
      <c r="B194" s="170">
        <v>192</v>
      </c>
      <c r="C194" s="394">
        <v>45993</v>
      </c>
      <c r="D194" s="171" t="s">
        <v>11</v>
      </c>
      <c r="E194" s="172" t="s">
        <v>373</v>
      </c>
      <c r="F194" s="171">
        <v>4</v>
      </c>
      <c r="G194" s="258">
        <v>3.5</v>
      </c>
      <c r="H194" s="257">
        <v>14</v>
      </c>
      <c r="I194" s="295">
        <v>44959</v>
      </c>
      <c r="J194" s="171" t="s">
        <v>494</v>
      </c>
      <c r="K194" s="171"/>
    </row>
    <row r="195" spans="2:11">
      <c r="B195" s="170">
        <v>193</v>
      </c>
      <c r="C195" s="394">
        <v>45993</v>
      </c>
      <c r="D195" s="171" t="s">
        <v>11</v>
      </c>
      <c r="E195" s="172" t="s">
        <v>400</v>
      </c>
      <c r="F195" s="171">
        <v>8</v>
      </c>
      <c r="G195" s="258">
        <v>5.5</v>
      </c>
      <c r="H195" s="257">
        <v>44</v>
      </c>
      <c r="I195" s="295">
        <v>44959</v>
      </c>
      <c r="J195" s="171" t="s">
        <v>494</v>
      </c>
      <c r="K195" s="171"/>
    </row>
    <row r="196" spans="2:11">
      <c r="B196" s="170">
        <v>194</v>
      </c>
      <c r="C196" s="394">
        <v>45993</v>
      </c>
      <c r="D196" s="171" t="s">
        <v>11</v>
      </c>
      <c r="E196" s="172" t="s">
        <v>300</v>
      </c>
      <c r="F196" s="171">
        <v>4</v>
      </c>
      <c r="G196" s="258">
        <v>6</v>
      </c>
      <c r="H196" s="257">
        <v>24</v>
      </c>
      <c r="I196" s="295">
        <v>44959</v>
      </c>
      <c r="J196" s="171" t="s">
        <v>494</v>
      </c>
      <c r="K196" s="171"/>
    </row>
    <row r="197" spans="2:11">
      <c r="B197" s="170">
        <v>195</v>
      </c>
      <c r="C197" s="394">
        <v>45993</v>
      </c>
      <c r="D197" s="171" t="s">
        <v>11</v>
      </c>
      <c r="E197" s="172" t="s">
        <v>420</v>
      </c>
      <c r="F197" s="171">
        <v>4</v>
      </c>
      <c r="G197" s="258">
        <v>3.5</v>
      </c>
      <c r="H197" s="257">
        <v>14</v>
      </c>
      <c r="I197" s="295">
        <v>44959</v>
      </c>
      <c r="J197" s="171" t="s">
        <v>494</v>
      </c>
      <c r="K197" s="171"/>
    </row>
    <row r="198" spans="2:11">
      <c r="B198" s="170">
        <v>196</v>
      </c>
      <c r="C198" s="394">
        <v>45993</v>
      </c>
      <c r="D198" s="171" t="s">
        <v>11</v>
      </c>
      <c r="E198" s="172" t="s">
        <v>446</v>
      </c>
      <c r="F198" s="171">
        <v>2</v>
      </c>
      <c r="G198" s="258">
        <v>11.5</v>
      </c>
      <c r="H198" s="257">
        <v>23</v>
      </c>
      <c r="I198" s="295">
        <v>44959</v>
      </c>
      <c r="J198" s="171" t="s">
        <v>494</v>
      </c>
      <c r="K198" s="171"/>
    </row>
    <row r="199" spans="2:11">
      <c r="B199" s="170">
        <v>197</v>
      </c>
      <c r="C199" s="394">
        <v>45993</v>
      </c>
      <c r="D199" s="171" t="s">
        <v>11</v>
      </c>
      <c r="E199" s="172" t="s">
        <v>417</v>
      </c>
      <c r="F199" s="171">
        <v>10</v>
      </c>
      <c r="G199" s="258">
        <v>2.9</v>
      </c>
      <c r="H199" s="257">
        <v>29</v>
      </c>
      <c r="I199" s="295">
        <v>44959</v>
      </c>
      <c r="J199" s="171" t="s">
        <v>494</v>
      </c>
      <c r="K199" s="171"/>
    </row>
    <row r="200" spans="2:11">
      <c r="B200" s="170">
        <v>198</v>
      </c>
      <c r="C200" s="394">
        <v>45993</v>
      </c>
      <c r="D200" s="171" t="s">
        <v>11</v>
      </c>
      <c r="E200" s="172" t="s">
        <v>432</v>
      </c>
      <c r="F200" s="171">
        <v>10</v>
      </c>
      <c r="G200" s="258">
        <v>3.5</v>
      </c>
      <c r="H200" s="257">
        <v>35</v>
      </c>
      <c r="I200" s="295">
        <v>44959</v>
      </c>
      <c r="J200" s="171" t="s">
        <v>494</v>
      </c>
      <c r="K200" s="171"/>
    </row>
    <row r="201" spans="2:11">
      <c r="B201" s="170">
        <v>199</v>
      </c>
      <c r="C201" s="394">
        <v>45993</v>
      </c>
      <c r="D201" s="171" t="s">
        <v>11</v>
      </c>
      <c r="E201" s="172" t="s">
        <v>434</v>
      </c>
      <c r="F201" s="171">
        <v>1</v>
      </c>
      <c r="G201" s="258">
        <v>3.5</v>
      </c>
      <c r="H201" s="257">
        <v>3.5</v>
      </c>
      <c r="I201" s="295">
        <v>44959</v>
      </c>
      <c r="J201" s="171" t="s">
        <v>494</v>
      </c>
      <c r="K201" s="171"/>
    </row>
    <row r="202" spans="2:11">
      <c r="B202" s="170">
        <v>200</v>
      </c>
      <c r="C202" s="394">
        <v>45993</v>
      </c>
      <c r="D202" s="171" t="s">
        <v>11</v>
      </c>
      <c r="E202" s="172" t="s">
        <v>519</v>
      </c>
      <c r="F202" s="171">
        <v>1</v>
      </c>
      <c r="G202" s="258">
        <v>3.5</v>
      </c>
      <c r="H202" s="257">
        <v>3.5</v>
      </c>
      <c r="I202" s="295">
        <v>44959</v>
      </c>
      <c r="J202" s="171" t="s">
        <v>494</v>
      </c>
      <c r="K202" s="171"/>
    </row>
    <row r="203" spans="2:11">
      <c r="B203" s="170">
        <v>201</v>
      </c>
      <c r="C203" s="394">
        <v>45993</v>
      </c>
      <c r="D203" s="171" t="s">
        <v>11</v>
      </c>
      <c r="E203" s="172" t="s">
        <v>414</v>
      </c>
      <c r="F203" s="171">
        <v>1</v>
      </c>
      <c r="G203" s="258">
        <v>2.9</v>
      </c>
      <c r="H203" s="257">
        <v>2.9</v>
      </c>
      <c r="I203" s="295">
        <v>44959</v>
      </c>
      <c r="J203" s="171" t="s">
        <v>494</v>
      </c>
      <c r="K203" s="171"/>
    </row>
    <row r="204" spans="2:11">
      <c r="B204" s="170">
        <v>202</v>
      </c>
      <c r="C204" s="394">
        <v>45994</v>
      </c>
      <c r="D204" s="171" t="s">
        <v>11</v>
      </c>
      <c r="E204" s="172" t="s">
        <v>432</v>
      </c>
      <c r="F204" s="171">
        <v>10</v>
      </c>
      <c r="G204" s="258">
        <v>3.9</v>
      </c>
      <c r="H204" s="257">
        <v>39</v>
      </c>
      <c r="I204" s="295">
        <v>44993</v>
      </c>
      <c r="J204" s="171" t="s">
        <v>494</v>
      </c>
      <c r="K204" s="171"/>
    </row>
    <row r="205" spans="2:11">
      <c r="B205" s="170">
        <v>203</v>
      </c>
      <c r="C205" s="394">
        <v>45994</v>
      </c>
      <c r="D205" s="171" t="s">
        <v>11</v>
      </c>
      <c r="E205" s="172" t="s">
        <v>417</v>
      </c>
      <c r="F205" s="171">
        <v>5</v>
      </c>
      <c r="G205" s="258">
        <v>2.9</v>
      </c>
      <c r="H205" s="257">
        <v>14.5</v>
      </c>
      <c r="I205" s="295">
        <v>44993</v>
      </c>
      <c r="J205" s="171" t="s">
        <v>494</v>
      </c>
      <c r="K205" s="171"/>
    </row>
    <row r="206" spans="2:11">
      <c r="B206" s="170">
        <v>204</v>
      </c>
      <c r="C206" s="394">
        <v>45994</v>
      </c>
      <c r="D206" s="171" t="s">
        <v>11</v>
      </c>
      <c r="E206" s="172" t="s">
        <v>414</v>
      </c>
      <c r="F206" s="171">
        <v>2</v>
      </c>
      <c r="G206" s="258">
        <v>3.9</v>
      </c>
      <c r="H206" s="257">
        <v>7.8</v>
      </c>
      <c r="I206" s="295">
        <v>44993</v>
      </c>
      <c r="J206" s="171" t="s">
        <v>494</v>
      </c>
      <c r="K206" s="171"/>
    </row>
    <row r="207" spans="2:11">
      <c r="B207" s="170">
        <v>205</v>
      </c>
      <c r="C207" s="394">
        <v>45994</v>
      </c>
      <c r="D207" s="171" t="s">
        <v>11</v>
      </c>
      <c r="E207" s="172" t="s">
        <v>519</v>
      </c>
      <c r="F207" s="171">
        <v>2</v>
      </c>
      <c r="G207" s="258">
        <v>3.9</v>
      </c>
      <c r="H207" s="257">
        <v>7.8</v>
      </c>
      <c r="I207" s="295">
        <v>44993</v>
      </c>
      <c r="J207" s="171" t="s">
        <v>494</v>
      </c>
      <c r="K207" s="171"/>
    </row>
    <row r="208" spans="2:11">
      <c r="B208" s="170">
        <v>206</v>
      </c>
      <c r="C208" s="394">
        <v>45994</v>
      </c>
      <c r="D208" s="171" t="s">
        <v>11</v>
      </c>
      <c r="E208" s="172" t="s">
        <v>427</v>
      </c>
      <c r="F208" s="171">
        <v>2</v>
      </c>
      <c r="G208" s="258">
        <v>12.5</v>
      </c>
      <c r="H208" s="257">
        <v>25</v>
      </c>
      <c r="I208" s="295">
        <v>44993</v>
      </c>
      <c r="J208" s="171" t="s">
        <v>494</v>
      </c>
      <c r="K208" s="171"/>
    </row>
    <row r="209" spans="2:11">
      <c r="B209" s="170">
        <v>207</v>
      </c>
      <c r="C209" s="394">
        <v>45994</v>
      </c>
      <c r="D209" s="171" t="s">
        <v>11</v>
      </c>
      <c r="E209" s="172" t="s">
        <v>404</v>
      </c>
      <c r="F209" s="171">
        <v>0.2</v>
      </c>
      <c r="G209" s="258">
        <v>45</v>
      </c>
      <c r="H209" s="257">
        <v>9</v>
      </c>
      <c r="I209" s="295">
        <v>44993</v>
      </c>
      <c r="J209" s="171" t="s">
        <v>494</v>
      </c>
      <c r="K209" s="171"/>
    </row>
    <row r="210" spans="2:11">
      <c r="B210" s="170">
        <v>208</v>
      </c>
      <c r="C210" s="394">
        <v>45994</v>
      </c>
      <c r="D210" s="171" t="s">
        <v>11</v>
      </c>
      <c r="E210" s="172" t="s">
        <v>540</v>
      </c>
      <c r="F210" s="171">
        <v>0.2</v>
      </c>
      <c r="G210" s="258">
        <v>18</v>
      </c>
      <c r="H210" s="257">
        <v>3.6</v>
      </c>
      <c r="I210" s="295">
        <v>44993</v>
      </c>
      <c r="J210" s="171" t="s">
        <v>494</v>
      </c>
      <c r="K210" s="171"/>
    </row>
    <row r="211" spans="2:11">
      <c r="B211" s="170">
        <v>209</v>
      </c>
      <c r="C211" s="394">
        <v>45994</v>
      </c>
      <c r="D211" s="171" t="s">
        <v>11</v>
      </c>
      <c r="E211" s="172" t="s">
        <v>277</v>
      </c>
      <c r="F211" s="171">
        <v>1</v>
      </c>
      <c r="G211" s="258">
        <v>39</v>
      </c>
      <c r="H211" s="257">
        <v>39</v>
      </c>
      <c r="I211" s="295">
        <v>44993</v>
      </c>
      <c r="J211" s="171" t="s">
        <v>494</v>
      </c>
      <c r="K211" s="171"/>
    </row>
    <row r="212" spans="2:11">
      <c r="B212" s="170">
        <v>210</v>
      </c>
      <c r="C212" s="394">
        <v>46024</v>
      </c>
      <c r="D212" s="171" t="s">
        <v>11</v>
      </c>
      <c r="E212" s="172" t="s">
        <v>543</v>
      </c>
      <c r="F212" s="171">
        <v>3</v>
      </c>
      <c r="G212" s="258">
        <v>59</v>
      </c>
      <c r="H212" s="257">
        <v>177</v>
      </c>
      <c r="I212" s="297">
        <v>141440</v>
      </c>
      <c r="J212" s="171" t="s">
        <v>542</v>
      </c>
      <c r="K212" s="171"/>
    </row>
    <row r="213" spans="2:11">
      <c r="B213" s="170">
        <v>211</v>
      </c>
      <c r="C213" s="394">
        <v>46024</v>
      </c>
      <c r="D213" s="171" t="s">
        <v>11</v>
      </c>
      <c r="E213" s="172" t="s">
        <v>561</v>
      </c>
      <c r="F213" s="171">
        <v>4</v>
      </c>
      <c r="G213" s="258">
        <v>22.5</v>
      </c>
      <c r="H213" s="257">
        <v>90</v>
      </c>
      <c r="I213" s="297">
        <v>141440</v>
      </c>
      <c r="J213" s="171" t="s">
        <v>542</v>
      </c>
      <c r="K213" s="171"/>
    </row>
    <row r="214" spans="2:11">
      <c r="B214" s="170">
        <v>212</v>
      </c>
      <c r="C214" s="394">
        <v>46024</v>
      </c>
      <c r="D214" s="171" t="s">
        <v>11</v>
      </c>
      <c r="E214" s="172" t="s">
        <v>393</v>
      </c>
      <c r="F214" s="171">
        <v>6</v>
      </c>
      <c r="G214" s="258">
        <v>25</v>
      </c>
      <c r="H214" s="257">
        <v>150</v>
      </c>
      <c r="I214" s="297">
        <v>141440</v>
      </c>
      <c r="J214" s="171" t="s">
        <v>542</v>
      </c>
      <c r="K214" s="171"/>
    </row>
    <row r="215" spans="2:11">
      <c r="B215" s="170">
        <v>213</v>
      </c>
      <c r="C215" s="394">
        <v>46024</v>
      </c>
      <c r="D215" s="171" t="s">
        <v>11</v>
      </c>
      <c r="E215" s="172" t="s">
        <v>396</v>
      </c>
      <c r="F215" s="171">
        <v>2</v>
      </c>
      <c r="G215" s="258">
        <v>28.8</v>
      </c>
      <c r="H215" s="257">
        <v>57.6</v>
      </c>
      <c r="I215" s="297">
        <v>141440</v>
      </c>
      <c r="J215" s="171" t="s">
        <v>542</v>
      </c>
      <c r="K215" s="171"/>
    </row>
    <row r="216" spans="2:11">
      <c r="B216" s="170">
        <v>214</v>
      </c>
      <c r="C216" s="394">
        <v>46025</v>
      </c>
      <c r="D216" s="171" t="s">
        <v>11</v>
      </c>
      <c r="E216" s="172" t="s">
        <v>419</v>
      </c>
      <c r="F216" s="171">
        <v>50</v>
      </c>
      <c r="G216" s="258">
        <v>3.2</v>
      </c>
      <c r="H216" s="257">
        <v>160</v>
      </c>
      <c r="I216" s="297">
        <v>45832</v>
      </c>
      <c r="J216" s="171" t="s">
        <v>494</v>
      </c>
      <c r="K216" s="171"/>
    </row>
    <row r="217" spans="2:11">
      <c r="B217" s="170">
        <v>215</v>
      </c>
      <c r="C217" s="394">
        <v>46025</v>
      </c>
      <c r="D217" s="171" t="s">
        <v>11</v>
      </c>
      <c r="E217" s="172" t="s">
        <v>399</v>
      </c>
      <c r="F217" s="171">
        <v>10</v>
      </c>
      <c r="G217" s="258">
        <v>2.8</v>
      </c>
      <c r="H217" s="257">
        <v>28</v>
      </c>
      <c r="I217" s="297">
        <v>45832</v>
      </c>
      <c r="J217" s="171" t="s">
        <v>494</v>
      </c>
      <c r="K217" s="171"/>
    </row>
    <row r="218" spans="2:11">
      <c r="B218" s="170">
        <v>216</v>
      </c>
      <c r="C218" s="394">
        <v>46025</v>
      </c>
      <c r="D218" s="171" t="s">
        <v>11</v>
      </c>
      <c r="E218" s="172" t="s">
        <v>372</v>
      </c>
      <c r="F218" s="171">
        <v>10</v>
      </c>
      <c r="G218" s="258">
        <v>6.5</v>
      </c>
      <c r="H218" s="257">
        <v>65</v>
      </c>
      <c r="I218" s="297">
        <v>45832</v>
      </c>
      <c r="J218" s="171" t="s">
        <v>494</v>
      </c>
      <c r="K218" s="171"/>
    </row>
    <row r="219" spans="2:11">
      <c r="B219" s="170">
        <v>217</v>
      </c>
      <c r="C219" s="394">
        <v>46025</v>
      </c>
      <c r="D219" s="171" t="s">
        <v>11</v>
      </c>
      <c r="E219" s="172" t="s">
        <v>373</v>
      </c>
      <c r="F219" s="171">
        <v>4</v>
      </c>
      <c r="G219" s="258">
        <v>3.9</v>
      </c>
      <c r="H219" s="257">
        <v>15.6</v>
      </c>
      <c r="I219" s="297">
        <v>45832</v>
      </c>
      <c r="J219" s="171" t="s">
        <v>494</v>
      </c>
      <c r="K219" s="171"/>
    </row>
    <row r="220" spans="2:11">
      <c r="B220" s="170">
        <v>218</v>
      </c>
      <c r="C220" s="394">
        <v>46025</v>
      </c>
      <c r="D220" s="171" t="s">
        <v>11</v>
      </c>
      <c r="E220" s="172" t="s">
        <v>400</v>
      </c>
      <c r="F220" s="171">
        <v>20</v>
      </c>
      <c r="G220" s="258">
        <v>6</v>
      </c>
      <c r="H220" s="257">
        <v>120</v>
      </c>
      <c r="I220" s="297">
        <v>45832</v>
      </c>
      <c r="J220" s="171" t="s">
        <v>494</v>
      </c>
      <c r="K220" s="171"/>
    </row>
    <row r="221" spans="2:11">
      <c r="B221" s="170">
        <v>219</v>
      </c>
      <c r="C221" s="394">
        <v>46025</v>
      </c>
      <c r="D221" s="171" t="s">
        <v>11</v>
      </c>
      <c r="E221" s="172" t="s">
        <v>300</v>
      </c>
      <c r="F221" s="171">
        <v>1</v>
      </c>
      <c r="G221" s="258">
        <v>5.5</v>
      </c>
      <c r="H221" s="257">
        <v>5.5</v>
      </c>
      <c r="I221" s="297">
        <v>45832</v>
      </c>
      <c r="J221" s="171" t="s">
        <v>494</v>
      </c>
      <c r="K221" s="171"/>
    </row>
    <row r="222" spans="2:11">
      <c r="B222" s="170">
        <v>220</v>
      </c>
      <c r="C222" s="394">
        <v>46025</v>
      </c>
      <c r="D222" s="171" t="s">
        <v>11</v>
      </c>
      <c r="E222" s="172" t="s">
        <v>425</v>
      </c>
      <c r="F222" s="171">
        <v>1</v>
      </c>
      <c r="G222" s="258">
        <v>19</v>
      </c>
      <c r="H222" s="257">
        <v>19</v>
      </c>
      <c r="I222" s="297">
        <v>45832</v>
      </c>
      <c r="J222" s="171" t="s">
        <v>494</v>
      </c>
      <c r="K222" s="171"/>
    </row>
    <row r="223" spans="2:11">
      <c r="B223" s="170">
        <v>221</v>
      </c>
      <c r="C223" s="394">
        <v>46025</v>
      </c>
      <c r="D223" s="171" t="s">
        <v>11</v>
      </c>
      <c r="E223" s="172" t="s">
        <v>404</v>
      </c>
      <c r="F223" s="171">
        <v>0.2</v>
      </c>
      <c r="G223" s="258">
        <v>46</v>
      </c>
      <c r="H223" s="257">
        <v>9.2000000000000011</v>
      </c>
      <c r="I223" s="297">
        <v>45832</v>
      </c>
      <c r="J223" s="171" t="s">
        <v>494</v>
      </c>
      <c r="K223" s="171"/>
    </row>
    <row r="224" spans="2:11">
      <c r="B224" s="170">
        <v>222</v>
      </c>
      <c r="C224" s="394">
        <v>46025</v>
      </c>
      <c r="D224" s="171" t="s">
        <v>11</v>
      </c>
      <c r="E224" s="172" t="s">
        <v>354</v>
      </c>
      <c r="F224" s="171">
        <v>0.3</v>
      </c>
      <c r="G224" s="258">
        <v>19</v>
      </c>
      <c r="H224" s="257">
        <v>5.7</v>
      </c>
      <c r="I224" s="297">
        <v>45832</v>
      </c>
      <c r="J224" s="171" t="s">
        <v>494</v>
      </c>
      <c r="K224" s="171"/>
    </row>
    <row r="225" spans="2:11">
      <c r="B225" s="170">
        <v>223</v>
      </c>
      <c r="C225" s="394">
        <v>46025</v>
      </c>
      <c r="D225" s="171" t="s">
        <v>11</v>
      </c>
      <c r="E225" s="172" t="s">
        <v>427</v>
      </c>
      <c r="F225" s="171">
        <v>1</v>
      </c>
      <c r="G225" s="258">
        <v>10.5</v>
      </c>
      <c r="H225" s="257">
        <v>10.5</v>
      </c>
      <c r="I225" s="297">
        <v>45832</v>
      </c>
      <c r="J225" s="171" t="s">
        <v>494</v>
      </c>
      <c r="K225" s="171"/>
    </row>
    <row r="226" spans="2:11">
      <c r="B226" s="170">
        <v>224</v>
      </c>
      <c r="C226" s="394">
        <v>46025</v>
      </c>
      <c r="D226" s="171" t="s">
        <v>11</v>
      </c>
      <c r="E226" s="172" t="s">
        <v>541</v>
      </c>
      <c r="F226" s="171">
        <v>1</v>
      </c>
      <c r="G226" s="258">
        <v>10.9</v>
      </c>
      <c r="H226" s="257">
        <v>10.9</v>
      </c>
      <c r="I226" s="297">
        <v>45832</v>
      </c>
      <c r="J226" s="171" t="s">
        <v>494</v>
      </c>
      <c r="K226" s="171"/>
    </row>
    <row r="227" spans="2:11">
      <c r="B227" s="170">
        <v>225</v>
      </c>
      <c r="C227" s="394">
        <v>46025</v>
      </c>
      <c r="D227" s="171" t="s">
        <v>11</v>
      </c>
      <c r="E227" s="172" t="s">
        <v>429</v>
      </c>
      <c r="F227" s="171">
        <v>1</v>
      </c>
      <c r="G227" s="258">
        <v>6</v>
      </c>
      <c r="H227" s="257">
        <v>6</v>
      </c>
      <c r="I227" s="297">
        <v>45832</v>
      </c>
      <c r="J227" s="171" t="s">
        <v>494</v>
      </c>
      <c r="K227" s="171"/>
    </row>
    <row r="228" spans="2:11">
      <c r="B228" s="170">
        <v>226</v>
      </c>
      <c r="C228" s="394">
        <v>46025</v>
      </c>
      <c r="D228" s="171" t="s">
        <v>11</v>
      </c>
      <c r="E228" s="172" t="s">
        <v>416</v>
      </c>
      <c r="F228" s="171">
        <v>1</v>
      </c>
      <c r="G228" s="258">
        <v>2.8</v>
      </c>
      <c r="H228" s="257">
        <v>2.8</v>
      </c>
      <c r="I228" s="297">
        <v>45832</v>
      </c>
      <c r="J228" s="171" t="s">
        <v>494</v>
      </c>
      <c r="K228" s="171"/>
    </row>
    <row r="229" spans="2:11">
      <c r="B229" s="170">
        <v>227</v>
      </c>
      <c r="C229" s="394">
        <v>46025</v>
      </c>
      <c r="D229" s="171" t="s">
        <v>11</v>
      </c>
      <c r="E229" s="172" t="s">
        <v>101</v>
      </c>
      <c r="F229" s="171">
        <v>1</v>
      </c>
      <c r="G229" s="258">
        <v>3.5</v>
      </c>
      <c r="H229" s="257">
        <v>3.5</v>
      </c>
      <c r="I229" s="297">
        <v>45832</v>
      </c>
      <c r="J229" s="171" t="s">
        <v>494</v>
      </c>
      <c r="K229" s="171"/>
    </row>
    <row r="230" spans="2:11">
      <c r="B230" s="170">
        <v>228</v>
      </c>
      <c r="C230" s="394">
        <v>46025</v>
      </c>
      <c r="D230" s="171" t="s">
        <v>11</v>
      </c>
      <c r="E230" s="172" t="s">
        <v>412</v>
      </c>
      <c r="F230" s="171">
        <v>10</v>
      </c>
      <c r="G230" s="258">
        <v>2.9</v>
      </c>
      <c r="H230" s="257">
        <v>29</v>
      </c>
      <c r="I230" s="297">
        <v>45832</v>
      </c>
      <c r="J230" s="171" t="s">
        <v>494</v>
      </c>
      <c r="K230" s="171"/>
    </row>
    <row r="231" spans="2:11">
      <c r="B231" s="170">
        <v>229</v>
      </c>
      <c r="C231" s="394">
        <v>46025</v>
      </c>
      <c r="D231" s="171" t="s">
        <v>11</v>
      </c>
      <c r="E231" s="172" t="s">
        <v>417</v>
      </c>
      <c r="F231" s="171">
        <v>15</v>
      </c>
      <c r="G231" s="258">
        <v>2.9</v>
      </c>
      <c r="H231" s="257">
        <v>43.5</v>
      </c>
      <c r="I231" s="297">
        <v>45832</v>
      </c>
      <c r="J231" s="171" t="s">
        <v>494</v>
      </c>
      <c r="K231" s="171"/>
    </row>
    <row r="232" spans="2:11">
      <c r="B232" s="170">
        <v>230</v>
      </c>
      <c r="C232" s="394">
        <v>46025</v>
      </c>
      <c r="D232" s="171" t="s">
        <v>11</v>
      </c>
      <c r="E232" s="172" t="s">
        <v>519</v>
      </c>
      <c r="F232" s="171">
        <v>2</v>
      </c>
      <c r="G232" s="258">
        <v>3.5</v>
      </c>
      <c r="H232" s="257">
        <v>7</v>
      </c>
      <c r="I232" s="297">
        <v>45832</v>
      </c>
      <c r="J232" s="171" t="s">
        <v>494</v>
      </c>
      <c r="K232" s="171"/>
    </row>
    <row r="233" spans="2:11">
      <c r="B233" s="170">
        <v>231</v>
      </c>
      <c r="C233" s="394">
        <v>46025</v>
      </c>
      <c r="D233" s="171" t="s">
        <v>11</v>
      </c>
      <c r="E233" s="172" t="s">
        <v>444</v>
      </c>
      <c r="F233" s="171">
        <v>1</v>
      </c>
      <c r="G233" s="258">
        <v>4.5</v>
      </c>
      <c r="H233" s="257">
        <v>4.5</v>
      </c>
      <c r="I233" s="297">
        <v>45832</v>
      </c>
      <c r="J233" s="171" t="s">
        <v>494</v>
      </c>
      <c r="K233" s="171"/>
    </row>
    <row r="234" spans="2:11">
      <c r="B234" s="170">
        <v>232</v>
      </c>
      <c r="C234" s="394">
        <v>46025</v>
      </c>
      <c r="D234" s="171" t="s">
        <v>11</v>
      </c>
      <c r="E234" s="172" t="s">
        <v>277</v>
      </c>
      <c r="F234" s="171">
        <v>3</v>
      </c>
      <c r="G234" s="258">
        <v>39</v>
      </c>
      <c r="H234" s="257">
        <v>117</v>
      </c>
      <c r="I234" s="297">
        <v>45832</v>
      </c>
      <c r="J234" s="171" t="s">
        <v>494</v>
      </c>
      <c r="K234" s="171"/>
    </row>
    <row r="235" spans="2:11">
      <c r="B235" s="170">
        <v>233</v>
      </c>
      <c r="C235" s="394">
        <v>46025</v>
      </c>
      <c r="D235" s="171" t="s">
        <v>11</v>
      </c>
      <c r="E235" s="172" t="s">
        <v>90</v>
      </c>
      <c r="F235" s="171">
        <v>18</v>
      </c>
      <c r="G235" s="258">
        <v>3.2222</v>
      </c>
      <c r="H235" s="257">
        <v>57.999600000000001</v>
      </c>
      <c r="I235" s="297">
        <v>45832</v>
      </c>
      <c r="J235" s="171" t="s">
        <v>494</v>
      </c>
      <c r="K235" s="171"/>
    </row>
    <row r="236" spans="2:11">
      <c r="B236" s="170">
        <v>234</v>
      </c>
      <c r="C236" s="394">
        <v>46025</v>
      </c>
      <c r="D236" s="171" t="s">
        <v>11</v>
      </c>
      <c r="E236" s="172" t="s">
        <v>415</v>
      </c>
      <c r="F236" s="171">
        <v>8</v>
      </c>
      <c r="G236" s="258">
        <v>7</v>
      </c>
      <c r="H236" s="257">
        <v>56</v>
      </c>
      <c r="I236" s="297">
        <v>45832</v>
      </c>
      <c r="J236" s="171" t="s">
        <v>494</v>
      </c>
      <c r="K236" s="171"/>
    </row>
    <row r="237" spans="2:11">
      <c r="B237" s="170">
        <v>235</v>
      </c>
      <c r="C237" s="394">
        <v>46024</v>
      </c>
      <c r="D237" s="171" t="s">
        <v>11</v>
      </c>
      <c r="E237" s="172" t="s">
        <v>277</v>
      </c>
      <c r="F237" s="171">
        <v>2</v>
      </c>
      <c r="G237" s="258">
        <v>39</v>
      </c>
      <c r="H237" s="257">
        <v>78</v>
      </c>
      <c r="I237" s="297">
        <v>45797</v>
      </c>
      <c r="J237" s="171" t="s">
        <v>494</v>
      </c>
      <c r="K237" s="171"/>
    </row>
    <row r="238" spans="2:11">
      <c r="B238" s="170">
        <v>236</v>
      </c>
      <c r="C238" s="394">
        <v>46024</v>
      </c>
      <c r="D238" s="171" t="s">
        <v>11</v>
      </c>
      <c r="E238" s="172" t="s">
        <v>90</v>
      </c>
      <c r="F238" s="171">
        <v>18</v>
      </c>
      <c r="G238" s="258">
        <v>3.2222</v>
      </c>
      <c r="H238" s="257">
        <v>57.999600000000001</v>
      </c>
      <c r="I238" s="297">
        <v>45797</v>
      </c>
      <c r="J238" s="171" t="s">
        <v>494</v>
      </c>
      <c r="K238" s="171"/>
    </row>
    <row r="239" spans="2:11">
      <c r="B239" s="170">
        <v>237</v>
      </c>
      <c r="C239" s="394">
        <v>46024</v>
      </c>
      <c r="D239" s="171" t="s">
        <v>11</v>
      </c>
      <c r="E239" s="172" t="s">
        <v>397</v>
      </c>
      <c r="F239" s="171">
        <v>12</v>
      </c>
      <c r="G239" s="258">
        <v>14.166700000000001</v>
      </c>
      <c r="H239" s="257">
        <v>170.00040000000001</v>
      </c>
      <c r="I239" s="297">
        <v>45797</v>
      </c>
      <c r="J239" s="171" t="s">
        <v>494</v>
      </c>
      <c r="K239" s="171"/>
    </row>
    <row r="240" spans="2:11">
      <c r="B240" s="170">
        <v>238</v>
      </c>
      <c r="C240" s="394">
        <v>46024</v>
      </c>
      <c r="D240" s="171" t="s">
        <v>11</v>
      </c>
      <c r="E240" s="172" t="s">
        <v>372</v>
      </c>
      <c r="F240" s="171">
        <v>10</v>
      </c>
      <c r="G240" s="258">
        <v>6.5</v>
      </c>
      <c r="H240" s="257">
        <v>65</v>
      </c>
      <c r="I240" s="297">
        <v>45797</v>
      </c>
      <c r="J240" s="171" t="s">
        <v>494</v>
      </c>
      <c r="K240" s="171"/>
    </row>
    <row r="241" spans="2:11">
      <c r="B241" s="170">
        <v>239</v>
      </c>
      <c r="C241" s="394">
        <v>46024</v>
      </c>
      <c r="D241" s="171" t="s">
        <v>11</v>
      </c>
      <c r="E241" s="172" t="s">
        <v>373</v>
      </c>
      <c r="F241" s="171">
        <v>4</v>
      </c>
      <c r="G241" s="258">
        <v>3.9</v>
      </c>
      <c r="H241" s="257">
        <v>15.6</v>
      </c>
      <c r="I241" s="297">
        <v>45797</v>
      </c>
      <c r="J241" s="171" t="s">
        <v>494</v>
      </c>
      <c r="K241" s="171"/>
    </row>
    <row r="242" spans="2:11">
      <c r="B242" s="170">
        <v>240</v>
      </c>
      <c r="C242" s="394">
        <v>46024</v>
      </c>
      <c r="D242" s="171" t="s">
        <v>11</v>
      </c>
      <c r="E242" s="172" t="s">
        <v>420</v>
      </c>
      <c r="F242" s="171">
        <v>4</v>
      </c>
      <c r="G242" s="258">
        <v>3.9</v>
      </c>
      <c r="H242" s="257">
        <v>15.6</v>
      </c>
      <c r="I242" s="297">
        <v>45797</v>
      </c>
      <c r="J242" s="171" t="s">
        <v>494</v>
      </c>
      <c r="K242" s="171"/>
    </row>
    <row r="243" spans="2:11">
      <c r="B243" s="170">
        <v>241</v>
      </c>
      <c r="C243" s="394">
        <v>46024</v>
      </c>
      <c r="D243" s="171" t="s">
        <v>11</v>
      </c>
      <c r="E243" s="172" t="s">
        <v>446</v>
      </c>
      <c r="F243" s="171">
        <v>2</v>
      </c>
      <c r="G243" s="258">
        <v>10.5</v>
      </c>
      <c r="H243" s="257">
        <v>21</v>
      </c>
      <c r="I243" s="297">
        <v>45797</v>
      </c>
      <c r="J243" s="171" t="s">
        <v>494</v>
      </c>
      <c r="K243" s="171"/>
    </row>
    <row r="244" spans="2:11">
      <c r="B244" s="170">
        <v>242</v>
      </c>
      <c r="C244" s="394">
        <v>46024</v>
      </c>
      <c r="D244" s="171" t="s">
        <v>11</v>
      </c>
      <c r="E244" s="172" t="s">
        <v>254</v>
      </c>
      <c r="F244" s="171">
        <v>3</v>
      </c>
      <c r="G244" s="258">
        <v>3.5</v>
      </c>
      <c r="H244" s="257">
        <v>10.5</v>
      </c>
      <c r="I244" s="297">
        <v>45797</v>
      </c>
      <c r="J244" s="171" t="s">
        <v>494</v>
      </c>
      <c r="K244" s="171"/>
    </row>
    <row r="245" spans="2:11">
      <c r="B245" s="170">
        <v>243</v>
      </c>
      <c r="C245" s="394">
        <v>46024</v>
      </c>
      <c r="D245" s="171" t="s">
        <v>11</v>
      </c>
      <c r="E245" s="172" t="s">
        <v>426</v>
      </c>
      <c r="F245" s="171">
        <v>1.5</v>
      </c>
      <c r="G245" s="258">
        <v>10.9</v>
      </c>
      <c r="H245" s="257">
        <v>16.350000000000001</v>
      </c>
      <c r="I245" s="297">
        <v>45797</v>
      </c>
      <c r="J245" s="171" t="s">
        <v>494</v>
      </c>
      <c r="K245" s="171"/>
    </row>
    <row r="246" spans="2:11">
      <c r="B246" s="170">
        <v>244</v>
      </c>
      <c r="C246" s="394">
        <v>46024</v>
      </c>
      <c r="D246" s="171" t="s">
        <v>11</v>
      </c>
      <c r="E246" s="172" t="s">
        <v>354</v>
      </c>
      <c r="F246" s="171">
        <v>0.3</v>
      </c>
      <c r="G246" s="258">
        <v>19</v>
      </c>
      <c r="H246" s="257">
        <v>5.7</v>
      </c>
      <c r="I246" s="297">
        <v>45797</v>
      </c>
      <c r="J246" s="171" t="s">
        <v>494</v>
      </c>
      <c r="K246" s="171"/>
    </row>
    <row r="247" spans="2:11">
      <c r="B247" s="170">
        <v>245</v>
      </c>
      <c r="C247" s="394">
        <v>46024</v>
      </c>
      <c r="D247" s="171" t="s">
        <v>11</v>
      </c>
      <c r="E247" s="172" t="s">
        <v>447</v>
      </c>
      <c r="F247" s="171">
        <v>1</v>
      </c>
      <c r="G247" s="258">
        <v>6.5</v>
      </c>
      <c r="H247" s="257">
        <v>6.5</v>
      </c>
      <c r="I247" s="297">
        <v>45797</v>
      </c>
      <c r="J247" s="171" t="s">
        <v>494</v>
      </c>
      <c r="K247" s="171"/>
    </row>
    <row r="248" spans="2:11">
      <c r="B248" s="170">
        <v>246</v>
      </c>
      <c r="C248" s="394">
        <v>46024</v>
      </c>
      <c r="D248" s="171" t="s">
        <v>11</v>
      </c>
      <c r="E248" s="172" t="s">
        <v>431</v>
      </c>
      <c r="F248" s="171">
        <v>1</v>
      </c>
      <c r="G248" s="258">
        <v>10.9</v>
      </c>
      <c r="H248" s="257">
        <v>10.9</v>
      </c>
      <c r="I248" s="297">
        <v>45797</v>
      </c>
      <c r="J248" s="171" t="s">
        <v>494</v>
      </c>
      <c r="K248" s="171"/>
    </row>
    <row r="249" spans="2:11">
      <c r="B249" s="170">
        <v>247</v>
      </c>
      <c r="C249" s="394">
        <v>46024</v>
      </c>
      <c r="D249" s="171" t="s">
        <v>11</v>
      </c>
      <c r="E249" s="172" t="s">
        <v>416</v>
      </c>
      <c r="F249" s="171">
        <v>6</v>
      </c>
      <c r="G249" s="258">
        <v>2.8</v>
      </c>
      <c r="H249" s="257">
        <v>16.799999999999997</v>
      </c>
      <c r="I249" s="297">
        <v>45797</v>
      </c>
      <c r="J249" s="171" t="s">
        <v>494</v>
      </c>
      <c r="K249" s="171"/>
    </row>
    <row r="250" spans="2:11">
      <c r="B250" s="170">
        <v>248</v>
      </c>
      <c r="C250" s="394">
        <v>46024</v>
      </c>
      <c r="D250" s="171" t="s">
        <v>11</v>
      </c>
      <c r="E250" s="172" t="s">
        <v>412</v>
      </c>
      <c r="F250" s="171">
        <v>5</v>
      </c>
      <c r="G250" s="258">
        <v>2.9</v>
      </c>
      <c r="H250" s="257">
        <v>14.5</v>
      </c>
      <c r="I250" s="297">
        <v>45797</v>
      </c>
      <c r="J250" s="171" t="s">
        <v>494</v>
      </c>
      <c r="K250" s="171"/>
    </row>
    <row r="251" spans="2:11">
      <c r="B251" s="170">
        <v>249</v>
      </c>
      <c r="C251" s="394">
        <v>46024</v>
      </c>
      <c r="D251" s="171" t="s">
        <v>11</v>
      </c>
      <c r="E251" s="172" t="s">
        <v>417</v>
      </c>
      <c r="F251" s="171">
        <v>10</v>
      </c>
      <c r="G251" s="258">
        <v>2.9</v>
      </c>
      <c r="H251" s="257">
        <v>29</v>
      </c>
      <c r="I251" s="297">
        <v>45797</v>
      </c>
      <c r="J251" s="171" t="s">
        <v>494</v>
      </c>
      <c r="K251" s="171"/>
    </row>
    <row r="252" spans="2:11">
      <c r="B252" s="170">
        <v>250</v>
      </c>
      <c r="C252" s="394">
        <v>46024</v>
      </c>
      <c r="D252" s="171" t="s">
        <v>11</v>
      </c>
      <c r="E252" s="172" t="s">
        <v>519</v>
      </c>
      <c r="F252" s="171">
        <v>1</v>
      </c>
      <c r="G252" s="258">
        <v>3.5</v>
      </c>
      <c r="H252" s="257">
        <v>3.5</v>
      </c>
      <c r="I252" s="297">
        <v>45797</v>
      </c>
      <c r="J252" s="171" t="s">
        <v>494</v>
      </c>
      <c r="K252" s="171"/>
    </row>
    <row r="253" spans="2:11">
      <c r="B253" s="170">
        <v>251</v>
      </c>
      <c r="C253" s="394">
        <v>46024</v>
      </c>
      <c r="D253" s="171" t="s">
        <v>11</v>
      </c>
      <c r="E253" s="172" t="s">
        <v>414</v>
      </c>
      <c r="F253" s="171">
        <v>1</v>
      </c>
      <c r="G253" s="258">
        <v>2.8</v>
      </c>
      <c r="H253" s="257">
        <v>2.8</v>
      </c>
      <c r="I253" s="297">
        <v>45797</v>
      </c>
      <c r="J253" s="171" t="s">
        <v>494</v>
      </c>
      <c r="K253" s="171"/>
    </row>
    <row r="254" spans="2:11">
      <c r="B254" s="170">
        <v>252</v>
      </c>
      <c r="C254" s="394">
        <v>46387</v>
      </c>
      <c r="D254" s="171" t="s">
        <v>11</v>
      </c>
      <c r="E254" s="172" t="s">
        <v>419</v>
      </c>
      <c r="F254" s="171">
        <v>25</v>
      </c>
      <c r="G254" s="258">
        <v>3.2</v>
      </c>
      <c r="H254" s="257">
        <v>80</v>
      </c>
      <c r="I254" s="297">
        <v>45770</v>
      </c>
      <c r="J254" s="171" t="s">
        <v>494</v>
      </c>
      <c r="K254" s="171"/>
    </row>
    <row r="255" spans="2:11">
      <c r="B255" s="170">
        <v>253</v>
      </c>
      <c r="C255" s="394">
        <v>46387</v>
      </c>
      <c r="D255" s="171" t="s">
        <v>11</v>
      </c>
      <c r="E255" s="172" t="s">
        <v>400</v>
      </c>
      <c r="F255" s="171">
        <v>20</v>
      </c>
      <c r="G255" s="258">
        <v>6</v>
      </c>
      <c r="H255" s="257">
        <v>120</v>
      </c>
      <c r="I255" s="297">
        <v>45770</v>
      </c>
      <c r="J255" s="171" t="s">
        <v>494</v>
      </c>
      <c r="K255" s="171"/>
    </row>
    <row r="256" spans="2:11">
      <c r="B256" s="170">
        <v>254</v>
      </c>
      <c r="C256" s="394">
        <v>46387</v>
      </c>
      <c r="D256" s="171" t="s">
        <v>11</v>
      </c>
      <c r="E256" s="172" t="s">
        <v>417</v>
      </c>
      <c r="F256" s="171">
        <v>5</v>
      </c>
      <c r="G256" s="258">
        <v>2.9</v>
      </c>
      <c r="H256" s="257">
        <v>14.5</v>
      </c>
      <c r="I256" s="297">
        <v>45770</v>
      </c>
      <c r="J256" s="171" t="s">
        <v>494</v>
      </c>
      <c r="K256" s="171"/>
    </row>
    <row r="257" spans="2:11">
      <c r="B257" s="170">
        <v>255</v>
      </c>
      <c r="C257" s="394">
        <v>46387</v>
      </c>
      <c r="D257" s="171" t="s">
        <v>11</v>
      </c>
      <c r="E257" s="172" t="s">
        <v>434</v>
      </c>
      <c r="F257" s="171">
        <v>1</v>
      </c>
      <c r="G257" s="258">
        <v>3.5</v>
      </c>
      <c r="H257" s="257">
        <v>3.5</v>
      </c>
      <c r="I257" s="297">
        <v>45770</v>
      </c>
      <c r="J257" s="171" t="s">
        <v>494</v>
      </c>
      <c r="K257" s="171"/>
    </row>
    <row r="258" spans="2:11">
      <c r="B258" s="170">
        <v>256</v>
      </c>
      <c r="C258" s="394">
        <v>46387</v>
      </c>
      <c r="D258" s="171" t="s">
        <v>11</v>
      </c>
      <c r="E258" s="172" t="s">
        <v>414</v>
      </c>
      <c r="F258" s="171">
        <v>2</v>
      </c>
      <c r="G258" s="258">
        <v>2.8</v>
      </c>
      <c r="H258" s="257">
        <v>5.6</v>
      </c>
      <c r="I258" s="297">
        <v>45770</v>
      </c>
      <c r="J258" s="171" t="s">
        <v>494</v>
      </c>
      <c r="K258" s="171"/>
    </row>
    <row r="259" spans="2:11">
      <c r="B259" s="170">
        <v>257</v>
      </c>
      <c r="C259" s="394">
        <v>46387</v>
      </c>
      <c r="D259" s="171" t="s">
        <v>11</v>
      </c>
      <c r="E259" s="172" t="s">
        <v>449</v>
      </c>
      <c r="F259" s="171">
        <v>1</v>
      </c>
      <c r="G259" s="258">
        <v>6</v>
      </c>
      <c r="H259" s="257">
        <v>6</v>
      </c>
      <c r="I259" s="297">
        <v>45770</v>
      </c>
      <c r="J259" s="171" t="s">
        <v>494</v>
      </c>
      <c r="K259" s="171"/>
    </row>
    <row r="260" spans="2:11">
      <c r="B260" s="170">
        <v>258</v>
      </c>
      <c r="C260" s="394">
        <v>46387</v>
      </c>
      <c r="D260" s="171" t="s">
        <v>11</v>
      </c>
      <c r="E260" s="172" t="s">
        <v>444</v>
      </c>
      <c r="F260" s="171">
        <v>1</v>
      </c>
      <c r="G260" s="258">
        <v>4.5</v>
      </c>
      <c r="H260" s="257">
        <v>4.5</v>
      </c>
      <c r="I260" s="297">
        <v>45770</v>
      </c>
      <c r="J260" s="171" t="s">
        <v>494</v>
      </c>
      <c r="K260" s="171"/>
    </row>
    <row r="261" spans="2:11">
      <c r="B261" s="170">
        <v>259</v>
      </c>
      <c r="C261" s="394">
        <v>46386</v>
      </c>
      <c r="D261" s="171" t="s">
        <v>11</v>
      </c>
      <c r="E261" s="172" t="s">
        <v>373</v>
      </c>
      <c r="F261" s="171">
        <v>3</v>
      </c>
      <c r="G261" s="258">
        <v>3.9</v>
      </c>
      <c r="H261" s="257">
        <v>11.7</v>
      </c>
      <c r="I261" s="297">
        <v>45740</v>
      </c>
      <c r="J261" s="171" t="s">
        <v>494</v>
      </c>
      <c r="K261" s="171"/>
    </row>
    <row r="262" spans="2:11">
      <c r="B262" s="170">
        <v>260</v>
      </c>
      <c r="C262" s="394">
        <v>46386</v>
      </c>
      <c r="D262" s="171" t="s">
        <v>11</v>
      </c>
      <c r="E262" s="172" t="s">
        <v>428</v>
      </c>
      <c r="F262" s="171">
        <v>1</v>
      </c>
      <c r="G262" s="258">
        <v>8.9</v>
      </c>
      <c r="H262" s="257">
        <v>8.9</v>
      </c>
      <c r="I262" s="297">
        <v>45740</v>
      </c>
      <c r="J262" s="171" t="s">
        <v>494</v>
      </c>
      <c r="K262" s="171"/>
    </row>
    <row r="263" spans="2:11">
      <c r="B263" s="170">
        <v>261</v>
      </c>
      <c r="C263" s="394">
        <v>46386</v>
      </c>
      <c r="D263" s="171" t="s">
        <v>11</v>
      </c>
      <c r="E263" s="172" t="s">
        <v>431</v>
      </c>
      <c r="F263" s="171">
        <v>1</v>
      </c>
      <c r="G263" s="258">
        <v>10.9</v>
      </c>
      <c r="H263" s="257">
        <v>10.9</v>
      </c>
      <c r="I263" s="297">
        <v>45740</v>
      </c>
      <c r="J263" s="171" t="s">
        <v>494</v>
      </c>
      <c r="K263" s="171"/>
    </row>
    <row r="264" spans="2:11">
      <c r="B264" s="170">
        <v>262</v>
      </c>
      <c r="C264" s="394">
        <v>46386</v>
      </c>
      <c r="D264" s="171" t="s">
        <v>11</v>
      </c>
      <c r="E264" s="172" t="s">
        <v>447</v>
      </c>
      <c r="F264" s="171">
        <v>1</v>
      </c>
      <c r="G264" s="258">
        <v>6.5</v>
      </c>
      <c r="H264" s="257">
        <v>6.5</v>
      </c>
      <c r="I264" s="297">
        <v>45740</v>
      </c>
      <c r="J264" s="171" t="s">
        <v>494</v>
      </c>
      <c r="K264" s="171"/>
    </row>
    <row r="265" spans="2:11">
      <c r="B265" s="170">
        <v>263</v>
      </c>
      <c r="C265" s="394">
        <v>46386</v>
      </c>
      <c r="D265" s="171" t="s">
        <v>11</v>
      </c>
      <c r="E265" s="172" t="s">
        <v>417</v>
      </c>
      <c r="F265" s="171">
        <v>10</v>
      </c>
      <c r="G265" s="258">
        <v>2.9</v>
      </c>
      <c r="H265" s="257">
        <v>29</v>
      </c>
      <c r="I265" s="297">
        <v>45740</v>
      </c>
      <c r="J265" s="171" t="s">
        <v>494</v>
      </c>
      <c r="K265" s="171"/>
    </row>
    <row r="266" spans="2:11">
      <c r="B266" s="170">
        <v>264</v>
      </c>
      <c r="C266" s="394">
        <v>46386</v>
      </c>
      <c r="D266" s="171" t="s">
        <v>11</v>
      </c>
      <c r="E266" s="172" t="s">
        <v>414</v>
      </c>
      <c r="F266" s="171">
        <v>2</v>
      </c>
      <c r="G266" s="258">
        <v>2.8</v>
      </c>
      <c r="H266" s="257">
        <v>5.6</v>
      </c>
      <c r="I266" s="297">
        <v>45740</v>
      </c>
      <c r="J266" s="171" t="s">
        <v>494</v>
      </c>
      <c r="K266" s="171"/>
    </row>
    <row r="267" spans="2:11">
      <c r="B267" s="170">
        <v>265</v>
      </c>
      <c r="C267" s="394">
        <v>46386</v>
      </c>
      <c r="D267" s="171" t="s">
        <v>11</v>
      </c>
      <c r="E267" s="172" t="s">
        <v>446</v>
      </c>
      <c r="F267" s="171">
        <v>3</v>
      </c>
      <c r="G267" s="258">
        <v>10.5</v>
      </c>
      <c r="H267" s="257">
        <v>31.5</v>
      </c>
      <c r="I267" s="297">
        <v>45740</v>
      </c>
      <c r="J267" s="171" t="s">
        <v>494</v>
      </c>
      <c r="K267" s="171"/>
    </row>
    <row r="268" spans="2:11">
      <c r="B268" s="170">
        <v>266</v>
      </c>
      <c r="C268" s="394">
        <v>46385</v>
      </c>
      <c r="D268" s="171" t="s">
        <v>11</v>
      </c>
      <c r="E268" s="172" t="s">
        <v>277</v>
      </c>
      <c r="F268" s="171">
        <v>3</v>
      </c>
      <c r="G268" s="258">
        <v>39</v>
      </c>
      <c r="H268" s="257">
        <v>117</v>
      </c>
      <c r="I268" s="297">
        <v>45706</v>
      </c>
      <c r="J268" s="171" t="s">
        <v>494</v>
      </c>
      <c r="K268" s="171"/>
    </row>
    <row r="269" spans="2:11">
      <c r="B269" s="170">
        <v>267</v>
      </c>
      <c r="C269" s="394">
        <v>46385</v>
      </c>
      <c r="D269" s="171" t="s">
        <v>11</v>
      </c>
      <c r="E269" s="172" t="s">
        <v>90</v>
      </c>
      <c r="F269" s="171">
        <v>18</v>
      </c>
      <c r="G269" s="258">
        <v>3.2222</v>
      </c>
      <c r="H269" s="257">
        <v>57.999600000000001</v>
      </c>
      <c r="I269" s="297">
        <v>45706</v>
      </c>
      <c r="J269" s="171" t="s">
        <v>494</v>
      </c>
      <c r="K269" s="171"/>
    </row>
    <row r="270" spans="2:11">
      <c r="B270" s="170">
        <v>268</v>
      </c>
      <c r="C270" s="394">
        <v>46385</v>
      </c>
      <c r="D270" s="171" t="s">
        <v>11</v>
      </c>
      <c r="E270" s="172" t="s">
        <v>519</v>
      </c>
      <c r="F270" s="171">
        <v>1</v>
      </c>
      <c r="G270" s="258">
        <v>3.65</v>
      </c>
      <c r="H270" s="257">
        <v>3.65</v>
      </c>
      <c r="I270" s="297">
        <v>45706</v>
      </c>
      <c r="J270" s="171" t="s">
        <v>494</v>
      </c>
      <c r="K270" s="171"/>
    </row>
    <row r="271" spans="2:11">
      <c r="B271" s="170">
        <v>269</v>
      </c>
      <c r="C271" s="394">
        <v>46385</v>
      </c>
      <c r="D271" s="171" t="s">
        <v>11</v>
      </c>
      <c r="E271" s="172" t="s">
        <v>303</v>
      </c>
      <c r="F271" s="171">
        <v>0.5</v>
      </c>
      <c r="G271" s="258">
        <v>19.899999999999999</v>
      </c>
      <c r="H271" s="257">
        <v>9.9499999999999993</v>
      </c>
      <c r="I271" s="297">
        <v>45706</v>
      </c>
      <c r="J271" s="171" t="s">
        <v>494</v>
      </c>
      <c r="K271" s="171"/>
    </row>
    <row r="272" spans="2:11">
      <c r="B272" s="170">
        <v>270</v>
      </c>
      <c r="C272" s="394">
        <v>46385</v>
      </c>
      <c r="D272" s="171" t="s">
        <v>11</v>
      </c>
      <c r="E272" s="172" t="s">
        <v>373</v>
      </c>
      <c r="F272" s="171">
        <v>4</v>
      </c>
      <c r="G272" s="258">
        <v>3.9</v>
      </c>
      <c r="H272" s="257">
        <v>15.6</v>
      </c>
      <c r="I272" s="297">
        <v>45675</v>
      </c>
      <c r="J272" s="171" t="s">
        <v>494</v>
      </c>
      <c r="K272" s="171"/>
    </row>
    <row r="273" spans="2:11">
      <c r="B273" s="170">
        <v>271</v>
      </c>
      <c r="C273" s="394">
        <v>46385</v>
      </c>
      <c r="D273" s="171" t="s">
        <v>11</v>
      </c>
      <c r="E273" s="172" t="s">
        <v>254</v>
      </c>
      <c r="F273" s="171">
        <v>3</v>
      </c>
      <c r="G273" s="258">
        <v>3.5</v>
      </c>
      <c r="H273" s="257">
        <v>10.5</v>
      </c>
      <c r="I273" s="297">
        <v>45675</v>
      </c>
      <c r="J273" s="171" t="s">
        <v>494</v>
      </c>
      <c r="K273" s="171"/>
    </row>
    <row r="274" spans="2:11">
      <c r="B274" s="170">
        <v>272</v>
      </c>
      <c r="C274" s="394">
        <v>46385</v>
      </c>
      <c r="D274" s="171" t="s">
        <v>11</v>
      </c>
      <c r="E274" s="172" t="s">
        <v>420</v>
      </c>
      <c r="F274" s="171">
        <v>3</v>
      </c>
      <c r="G274" s="258">
        <v>3.9</v>
      </c>
      <c r="H274" s="257">
        <v>11.7</v>
      </c>
      <c r="I274" s="297">
        <v>45675</v>
      </c>
      <c r="J274" s="171" t="s">
        <v>494</v>
      </c>
      <c r="K274" s="171"/>
    </row>
    <row r="275" spans="2:11">
      <c r="B275" s="170">
        <v>273</v>
      </c>
      <c r="C275" s="394">
        <v>46385</v>
      </c>
      <c r="D275" s="171" t="s">
        <v>11</v>
      </c>
      <c r="E275" s="172" t="s">
        <v>432</v>
      </c>
      <c r="F275" s="171">
        <v>10</v>
      </c>
      <c r="G275" s="258">
        <v>3.5</v>
      </c>
      <c r="H275" s="257">
        <v>35</v>
      </c>
      <c r="I275" s="297">
        <v>45675</v>
      </c>
      <c r="J275" s="171" t="s">
        <v>494</v>
      </c>
      <c r="K275" s="171"/>
    </row>
    <row r="276" spans="2:11">
      <c r="B276" s="170">
        <v>274</v>
      </c>
      <c r="C276" s="394">
        <v>46385</v>
      </c>
      <c r="D276" s="171" t="s">
        <v>11</v>
      </c>
      <c r="E276" s="172" t="s">
        <v>417</v>
      </c>
      <c r="F276" s="171">
        <v>10</v>
      </c>
      <c r="G276" s="258">
        <v>2.9</v>
      </c>
      <c r="H276" s="257">
        <v>29</v>
      </c>
      <c r="I276" s="297">
        <v>45675</v>
      </c>
      <c r="J276" s="171" t="s">
        <v>494</v>
      </c>
      <c r="K276" s="171"/>
    </row>
    <row r="277" spans="2:11">
      <c r="B277" s="170">
        <v>275</v>
      </c>
      <c r="C277" s="394">
        <v>46385</v>
      </c>
      <c r="D277" s="171" t="s">
        <v>11</v>
      </c>
      <c r="E277" s="172" t="s">
        <v>414</v>
      </c>
      <c r="F277" s="171">
        <v>2</v>
      </c>
      <c r="G277" s="258">
        <v>2.8</v>
      </c>
      <c r="H277" s="257">
        <v>5.6</v>
      </c>
      <c r="I277" s="297">
        <v>45675</v>
      </c>
      <c r="J277" s="171" t="s">
        <v>494</v>
      </c>
      <c r="K277" s="171"/>
    </row>
    <row r="278" spans="2:11">
      <c r="B278" s="170">
        <v>276</v>
      </c>
      <c r="C278" s="394">
        <v>46385</v>
      </c>
      <c r="D278" s="171" t="s">
        <v>11</v>
      </c>
      <c r="E278" s="172" t="s">
        <v>519</v>
      </c>
      <c r="F278" s="171">
        <v>2</v>
      </c>
      <c r="G278" s="258">
        <v>3.5</v>
      </c>
      <c r="H278" s="257">
        <v>7</v>
      </c>
      <c r="I278" s="297">
        <v>45675</v>
      </c>
      <c r="J278" s="171" t="s">
        <v>494</v>
      </c>
      <c r="K278" s="171"/>
    </row>
    <row r="279" spans="2:11">
      <c r="B279" s="170">
        <v>277</v>
      </c>
      <c r="C279" s="394">
        <v>46385</v>
      </c>
      <c r="D279" s="171" t="s">
        <v>11</v>
      </c>
      <c r="E279" s="172" t="s">
        <v>566</v>
      </c>
      <c r="F279" s="171">
        <v>3</v>
      </c>
      <c r="G279" s="258">
        <v>3.9</v>
      </c>
      <c r="H279" s="257">
        <v>11.7</v>
      </c>
      <c r="I279" s="297">
        <v>45675</v>
      </c>
      <c r="J279" s="171" t="s">
        <v>494</v>
      </c>
      <c r="K279" s="171"/>
    </row>
    <row r="280" spans="2:11">
      <c r="B280" s="170">
        <v>278</v>
      </c>
      <c r="C280" s="394">
        <v>46385</v>
      </c>
      <c r="D280" s="171" t="s">
        <v>11</v>
      </c>
      <c r="E280" s="172" t="s">
        <v>444</v>
      </c>
      <c r="F280" s="171">
        <v>1</v>
      </c>
      <c r="G280" s="258">
        <v>4.5</v>
      </c>
      <c r="H280" s="257">
        <v>4.5</v>
      </c>
      <c r="I280" s="297">
        <v>45675</v>
      </c>
      <c r="J280" s="171" t="s">
        <v>494</v>
      </c>
      <c r="K280" s="171"/>
    </row>
    <row r="281" spans="2:11">
      <c r="B281" s="170">
        <v>279</v>
      </c>
      <c r="C281" s="394">
        <v>46386</v>
      </c>
      <c r="D281" s="171" t="s">
        <v>11</v>
      </c>
      <c r="E281" s="172" t="s">
        <v>556</v>
      </c>
      <c r="F281" s="171">
        <v>16.100000000000001</v>
      </c>
      <c r="G281" s="258">
        <v>34.99</v>
      </c>
      <c r="H281" s="257">
        <v>563.33900000000006</v>
      </c>
      <c r="I281" s="297">
        <v>12797</v>
      </c>
      <c r="J281" s="171" t="s">
        <v>487</v>
      </c>
      <c r="K281" s="171"/>
    </row>
    <row r="282" spans="2:11">
      <c r="B282" s="170">
        <v>280</v>
      </c>
      <c r="C282" s="394">
        <v>46385</v>
      </c>
      <c r="D282" s="171" t="s">
        <v>11</v>
      </c>
      <c r="E282" s="172" t="s">
        <v>258</v>
      </c>
      <c r="F282" s="171">
        <v>19.5</v>
      </c>
      <c r="G282" s="258">
        <v>15.49</v>
      </c>
      <c r="H282" s="257">
        <v>302.05500000000001</v>
      </c>
      <c r="I282" s="297">
        <v>1405475</v>
      </c>
      <c r="J282" s="171" t="s">
        <v>473</v>
      </c>
      <c r="K282" s="171"/>
    </row>
    <row r="283" spans="2:11">
      <c r="B283" s="170">
        <v>281</v>
      </c>
      <c r="C283" s="394">
        <v>46385</v>
      </c>
      <c r="D283" s="171" t="s">
        <v>11</v>
      </c>
      <c r="E283" s="172" t="s">
        <v>555</v>
      </c>
      <c r="F283" s="171">
        <v>19.5</v>
      </c>
      <c r="G283" s="258">
        <v>16.989999999999998</v>
      </c>
      <c r="H283" s="257">
        <v>331.30499999999995</v>
      </c>
      <c r="I283" s="297">
        <v>1405475</v>
      </c>
      <c r="J283" s="171" t="s">
        <v>473</v>
      </c>
      <c r="K283" s="171"/>
    </row>
    <row r="284" spans="2:11">
      <c r="B284" s="170">
        <v>282</v>
      </c>
      <c r="C284" s="394">
        <v>46385</v>
      </c>
      <c r="D284" s="171" t="s">
        <v>11</v>
      </c>
      <c r="E284" s="172" t="s">
        <v>381</v>
      </c>
      <c r="F284" s="171">
        <v>12</v>
      </c>
      <c r="G284" s="258">
        <v>30.99</v>
      </c>
      <c r="H284" s="257">
        <v>371.88</v>
      </c>
      <c r="I284" s="297">
        <v>1405475</v>
      </c>
      <c r="J284" s="171" t="s">
        <v>473</v>
      </c>
      <c r="K284" s="171"/>
    </row>
    <row r="285" spans="2:11">
      <c r="B285" s="170">
        <v>283</v>
      </c>
      <c r="C285" s="394">
        <v>46385</v>
      </c>
      <c r="D285" s="171" t="s">
        <v>11</v>
      </c>
      <c r="E285" s="172" t="s">
        <v>355</v>
      </c>
      <c r="F285" s="171">
        <v>12</v>
      </c>
      <c r="G285" s="258">
        <v>5.99</v>
      </c>
      <c r="H285" s="257">
        <v>71.88</v>
      </c>
      <c r="I285" s="297">
        <v>132681</v>
      </c>
      <c r="J285" s="171" t="s">
        <v>469</v>
      </c>
      <c r="K285" s="171"/>
    </row>
    <row r="286" spans="2:11">
      <c r="B286" s="170">
        <v>284</v>
      </c>
      <c r="C286" s="394">
        <v>46385</v>
      </c>
      <c r="D286" s="171" t="s">
        <v>11</v>
      </c>
      <c r="E286" s="172" t="s">
        <v>335</v>
      </c>
      <c r="F286" s="171">
        <v>18</v>
      </c>
      <c r="G286" s="258">
        <v>17.89</v>
      </c>
      <c r="H286" s="257">
        <v>322.02</v>
      </c>
      <c r="I286" s="297">
        <v>132681</v>
      </c>
      <c r="J286" s="171" t="s">
        <v>469</v>
      </c>
      <c r="K286" s="171"/>
    </row>
    <row r="287" spans="2:11">
      <c r="B287" s="170">
        <v>285</v>
      </c>
      <c r="C287" s="394">
        <v>46385</v>
      </c>
      <c r="D287" s="171" t="s">
        <v>11</v>
      </c>
      <c r="E287" s="172" t="s">
        <v>242</v>
      </c>
      <c r="F287" s="171">
        <v>20</v>
      </c>
      <c r="G287" s="258">
        <v>4.2</v>
      </c>
      <c r="H287" s="257">
        <v>84</v>
      </c>
      <c r="I287" s="297">
        <v>132681</v>
      </c>
      <c r="J287" s="171" t="s">
        <v>469</v>
      </c>
      <c r="K287" s="171"/>
    </row>
    <row r="288" spans="2:11">
      <c r="B288" s="170">
        <v>286</v>
      </c>
      <c r="C288" s="394">
        <v>46385</v>
      </c>
      <c r="D288" s="171" t="s">
        <v>11</v>
      </c>
      <c r="E288" s="172" t="s">
        <v>338</v>
      </c>
      <c r="F288" s="171">
        <v>20</v>
      </c>
      <c r="G288" s="258">
        <v>5.45</v>
      </c>
      <c r="H288" s="257">
        <v>109</v>
      </c>
      <c r="I288" s="297">
        <v>132681</v>
      </c>
      <c r="J288" s="171" t="s">
        <v>469</v>
      </c>
      <c r="K288" s="171"/>
    </row>
    <row r="289" spans="2:11">
      <c r="B289" s="170">
        <v>287</v>
      </c>
      <c r="C289" s="394">
        <v>46385</v>
      </c>
      <c r="D289" s="171" t="s">
        <v>11</v>
      </c>
      <c r="E289" s="172" t="s">
        <v>36</v>
      </c>
      <c r="F289" s="171">
        <v>1</v>
      </c>
      <c r="G289" s="258">
        <v>18.5</v>
      </c>
      <c r="H289" s="257">
        <v>18.5</v>
      </c>
      <c r="I289" s="297">
        <v>132681</v>
      </c>
      <c r="J289" s="171" t="s">
        <v>469</v>
      </c>
      <c r="K289" s="171"/>
    </row>
    <row r="290" spans="2:11">
      <c r="B290" s="170">
        <v>288</v>
      </c>
      <c r="C290" s="394">
        <v>46385</v>
      </c>
      <c r="D290" s="171" t="s">
        <v>11</v>
      </c>
      <c r="E290" s="172" t="s">
        <v>251</v>
      </c>
      <c r="F290" s="171">
        <v>2</v>
      </c>
      <c r="G290" s="258">
        <v>13.8</v>
      </c>
      <c r="H290" s="257">
        <v>27.6</v>
      </c>
      <c r="I290" s="297">
        <v>132681</v>
      </c>
      <c r="J290" s="171" t="s">
        <v>469</v>
      </c>
      <c r="K290" s="171"/>
    </row>
    <row r="291" spans="2:11">
      <c r="B291" s="170">
        <v>289</v>
      </c>
      <c r="C291" s="394">
        <v>46025</v>
      </c>
      <c r="D291" s="171" t="s">
        <v>11</v>
      </c>
      <c r="E291" s="172" t="s">
        <v>535</v>
      </c>
      <c r="F291" s="171">
        <v>8.0950000000000006</v>
      </c>
      <c r="G291" s="258">
        <v>36.9</v>
      </c>
      <c r="H291" s="257">
        <v>298.70550000000003</v>
      </c>
      <c r="I291" s="297">
        <v>269057</v>
      </c>
      <c r="J291" s="171" t="s">
        <v>482</v>
      </c>
      <c r="K291" s="171"/>
    </row>
    <row r="292" spans="2:11">
      <c r="B292" s="170">
        <v>290</v>
      </c>
      <c r="C292" s="394">
        <v>46025</v>
      </c>
      <c r="D292" s="171" t="s">
        <v>11</v>
      </c>
      <c r="E292" s="172" t="s">
        <v>342</v>
      </c>
      <c r="F292" s="171">
        <v>2.226</v>
      </c>
      <c r="G292" s="258">
        <v>67.900000000000006</v>
      </c>
      <c r="H292" s="257">
        <v>151.14540000000002</v>
      </c>
      <c r="I292" s="297">
        <v>269057</v>
      </c>
      <c r="J292" s="171" t="s">
        <v>482</v>
      </c>
      <c r="K292" s="171"/>
    </row>
    <row r="293" spans="2:11">
      <c r="B293" s="170">
        <v>291</v>
      </c>
      <c r="C293" s="394">
        <v>46386</v>
      </c>
      <c r="D293" s="171" t="s">
        <v>11</v>
      </c>
      <c r="E293" s="172" t="s">
        <v>548</v>
      </c>
      <c r="F293" s="171">
        <v>5</v>
      </c>
      <c r="G293" s="258">
        <v>198.63</v>
      </c>
      <c r="H293" s="257">
        <v>993.15</v>
      </c>
      <c r="I293" s="297">
        <v>1032712</v>
      </c>
      <c r="J293" s="171" t="s">
        <v>492</v>
      </c>
      <c r="K293" s="171"/>
    </row>
    <row r="294" spans="2:11">
      <c r="B294" s="170">
        <v>292</v>
      </c>
      <c r="C294" s="394">
        <v>46386</v>
      </c>
      <c r="D294" s="171" t="s">
        <v>11</v>
      </c>
      <c r="E294" s="172" t="s">
        <v>331</v>
      </c>
      <c r="F294" s="171">
        <v>4</v>
      </c>
      <c r="G294" s="258">
        <v>49.82</v>
      </c>
      <c r="H294" s="257">
        <v>199.28</v>
      </c>
      <c r="I294" s="297">
        <v>1032711</v>
      </c>
      <c r="J294" s="171" t="s">
        <v>492</v>
      </c>
      <c r="K294" s="171"/>
    </row>
    <row r="295" spans="2:11">
      <c r="B295" s="170">
        <v>293</v>
      </c>
      <c r="C295" s="394">
        <v>46386</v>
      </c>
      <c r="D295" s="171" t="s">
        <v>11</v>
      </c>
      <c r="E295" s="172" t="s">
        <v>390</v>
      </c>
      <c r="F295" s="171">
        <v>12</v>
      </c>
      <c r="G295" s="258">
        <v>8.99</v>
      </c>
      <c r="H295" s="257">
        <v>107.88</v>
      </c>
      <c r="I295" s="297">
        <v>1032711</v>
      </c>
      <c r="J295" s="171" t="s">
        <v>492</v>
      </c>
      <c r="K295" s="171"/>
    </row>
    <row r="296" spans="2:11">
      <c r="B296" s="170">
        <v>294</v>
      </c>
      <c r="C296" s="394">
        <v>46386</v>
      </c>
      <c r="D296" s="171" t="s">
        <v>11</v>
      </c>
      <c r="E296" s="172" t="s">
        <v>328</v>
      </c>
      <c r="F296" s="171">
        <v>1</v>
      </c>
      <c r="G296" s="258">
        <v>38.65</v>
      </c>
      <c r="H296" s="257">
        <v>38.65</v>
      </c>
      <c r="I296" s="297">
        <v>1032711</v>
      </c>
      <c r="J296" s="171" t="s">
        <v>492</v>
      </c>
      <c r="K296" s="171"/>
    </row>
    <row r="297" spans="2:11">
      <c r="B297" s="170">
        <v>295</v>
      </c>
      <c r="C297" s="394">
        <v>46386</v>
      </c>
      <c r="D297" s="171" t="s">
        <v>11</v>
      </c>
      <c r="E297" s="172" t="s">
        <v>329</v>
      </c>
      <c r="F297" s="171">
        <v>2</v>
      </c>
      <c r="G297" s="258">
        <v>21.58</v>
      </c>
      <c r="H297" s="257">
        <v>43.16</v>
      </c>
      <c r="I297" s="297">
        <v>1032711</v>
      </c>
      <c r="J297" s="171" t="s">
        <v>492</v>
      </c>
      <c r="K297" s="171"/>
    </row>
    <row r="298" spans="2:11">
      <c r="B298" s="170">
        <v>296</v>
      </c>
      <c r="C298" s="394">
        <v>46386</v>
      </c>
      <c r="D298" s="171" t="s">
        <v>11</v>
      </c>
      <c r="E298" s="172" t="s">
        <v>112</v>
      </c>
      <c r="F298" s="171">
        <v>5.9</v>
      </c>
      <c r="G298" s="258">
        <v>22.68</v>
      </c>
      <c r="H298" s="257">
        <v>133.81200000000001</v>
      </c>
      <c r="I298" s="297">
        <v>1032711</v>
      </c>
      <c r="J298" s="171" t="s">
        <v>492</v>
      </c>
      <c r="K298" s="171"/>
    </row>
    <row r="299" spans="2:11">
      <c r="B299" s="170">
        <v>297</v>
      </c>
      <c r="C299" s="394">
        <v>46386</v>
      </c>
      <c r="D299" s="171" t="s">
        <v>11</v>
      </c>
      <c r="E299" s="172" t="s">
        <v>379</v>
      </c>
      <c r="F299" s="171">
        <v>1</v>
      </c>
      <c r="G299" s="258">
        <v>8.1300000000000008</v>
      </c>
      <c r="H299" s="257">
        <v>8.1300000000000008</v>
      </c>
      <c r="I299" s="297">
        <v>1032711</v>
      </c>
      <c r="J299" s="171" t="s">
        <v>492</v>
      </c>
      <c r="K299" s="171"/>
    </row>
    <row r="300" spans="2:11">
      <c r="B300" s="170">
        <v>298</v>
      </c>
      <c r="C300" s="394">
        <v>46386</v>
      </c>
      <c r="D300" s="171" t="s">
        <v>11</v>
      </c>
      <c r="E300" s="172" t="s">
        <v>462</v>
      </c>
      <c r="F300" s="171">
        <v>2</v>
      </c>
      <c r="G300" s="258">
        <v>17.89</v>
      </c>
      <c r="H300" s="257">
        <v>35.78</v>
      </c>
      <c r="I300" s="297">
        <v>1032711</v>
      </c>
      <c r="J300" s="171" t="s">
        <v>492</v>
      </c>
      <c r="K300" s="171"/>
    </row>
    <row r="301" spans="2:11">
      <c r="B301" s="170">
        <v>299</v>
      </c>
      <c r="C301" s="394">
        <v>46386</v>
      </c>
      <c r="D301" s="171" t="s">
        <v>11</v>
      </c>
      <c r="E301" s="172" t="s">
        <v>333</v>
      </c>
      <c r="F301" s="171">
        <v>1</v>
      </c>
      <c r="G301" s="258">
        <v>70.39</v>
      </c>
      <c r="H301" s="257">
        <v>70.39</v>
      </c>
      <c r="I301" s="297">
        <v>1032711</v>
      </c>
      <c r="J301" s="171" t="s">
        <v>492</v>
      </c>
      <c r="K301" s="171"/>
    </row>
    <row r="302" spans="2:11">
      <c r="B302" s="170">
        <v>300</v>
      </c>
      <c r="C302" s="394">
        <v>46386</v>
      </c>
      <c r="D302" s="171" t="s">
        <v>11</v>
      </c>
      <c r="E302" s="172" t="s">
        <v>325</v>
      </c>
      <c r="F302" s="171">
        <v>18</v>
      </c>
      <c r="G302" s="258">
        <v>6.76</v>
      </c>
      <c r="H302" s="257">
        <v>121.67999999999999</v>
      </c>
      <c r="I302" s="297">
        <v>1032711</v>
      </c>
      <c r="J302" s="171" t="s">
        <v>492</v>
      </c>
      <c r="K302" s="171"/>
    </row>
    <row r="303" spans="2:11">
      <c r="B303" s="170">
        <v>301</v>
      </c>
      <c r="C303" s="394">
        <v>46386</v>
      </c>
      <c r="D303" s="171" t="s">
        <v>11</v>
      </c>
      <c r="E303" s="172" t="s">
        <v>37</v>
      </c>
      <c r="F303" s="171">
        <v>1</v>
      </c>
      <c r="G303" s="258">
        <v>29.14</v>
      </c>
      <c r="H303" s="257">
        <v>29.14</v>
      </c>
      <c r="I303" s="297">
        <v>1032711</v>
      </c>
      <c r="J303" s="171" t="s">
        <v>492</v>
      </c>
      <c r="K303" s="171"/>
    </row>
    <row r="304" spans="2:11">
      <c r="B304" s="170">
        <v>302</v>
      </c>
      <c r="C304" s="394">
        <v>46386</v>
      </c>
      <c r="D304" s="171" t="s">
        <v>11</v>
      </c>
      <c r="E304" s="172" t="s">
        <v>377</v>
      </c>
      <c r="F304" s="171">
        <v>1</v>
      </c>
      <c r="G304" s="258">
        <v>15.25</v>
      </c>
      <c r="H304" s="257">
        <v>15.25</v>
      </c>
      <c r="I304" s="297">
        <v>1032711</v>
      </c>
      <c r="J304" s="171" t="s">
        <v>492</v>
      </c>
      <c r="K304" s="171"/>
    </row>
    <row r="305" spans="2:11">
      <c r="B305" s="170">
        <v>303</v>
      </c>
      <c r="C305" s="394">
        <v>46386</v>
      </c>
      <c r="D305" s="171" t="s">
        <v>11</v>
      </c>
      <c r="E305" s="172" t="s">
        <v>71</v>
      </c>
      <c r="F305" s="171">
        <v>2</v>
      </c>
      <c r="G305" s="258">
        <v>10.67</v>
      </c>
      <c r="H305" s="257">
        <v>21.34</v>
      </c>
      <c r="I305" s="297">
        <v>1032711</v>
      </c>
      <c r="J305" s="171" t="s">
        <v>492</v>
      </c>
      <c r="K305" s="171"/>
    </row>
    <row r="306" spans="2:11">
      <c r="B306" s="170">
        <v>304</v>
      </c>
      <c r="C306" s="394">
        <v>46386</v>
      </c>
      <c r="D306" s="171" t="s">
        <v>11</v>
      </c>
      <c r="E306" s="172" t="s">
        <v>250</v>
      </c>
      <c r="F306" s="171">
        <v>3</v>
      </c>
      <c r="G306" s="258">
        <v>16.170000000000002</v>
      </c>
      <c r="H306" s="257">
        <v>48.510000000000005</v>
      </c>
      <c r="I306" s="297">
        <v>1032711</v>
      </c>
      <c r="J306" s="171" t="s">
        <v>492</v>
      </c>
      <c r="K306" s="171"/>
    </row>
    <row r="307" spans="2:11">
      <c r="B307" s="170">
        <v>305</v>
      </c>
      <c r="C307" s="394">
        <v>46386</v>
      </c>
      <c r="D307" s="171" t="s">
        <v>11</v>
      </c>
      <c r="E307" s="172" t="s">
        <v>59</v>
      </c>
      <c r="F307" s="171">
        <v>1</v>
      </c>
      <c r="G307" s="258">
        <v>19.2</v>
      </c>
      <c r="H307" s="257">
        <v>19.2</v>
      </c>
      <c r="I307" s="297">
        <v>1032711</v>
      </c>
      <c r="J307" s="171" t="s">
        <v>492</v>
      </c>
      <c r="K307" s="171"/>
    </row>
    <row r="308" spans="2:11">
      <c r="B308" s="170">
        <v>306</v>
      </c>
      <c r="C308" s="394">
        <v>46386</v>
      </c>
      <c r="D308" s="171" t="s">
        <v>11</v>
      </c>
      <c r="E308" s="172" t="s">
        <v>326</v>
      </c>
      <c r="F308" s="171">
        <v>12</v>
      </c>
      <c r="G308" s="258">
        <v>10.89</v>
      </c>
      <c r="H308" s="257">
        <v>130.68</v>
      </c>
      <c r="I308" s="297">
        <v>1032711</v>
      </c>
      <c r="J308" s="171" t="s">
        <v>492</v>
      </c>
      <c r="K308" s="171"/>
    </row>
    <row r="309" spans="2:11">
      <c r="B309" s="170">
        <v>307</v>
      </c>
      <c r="C309" s="394">
        <v>46385</v>
      </c>
      <c r="D309" s="171" t="s">
        <v>11</v>
      </c>
      <c r="E309" s="172" t="s">
        <v>133</v>
      </c>
      <c r="F309" s="171">
        <v>6</v>
      </c>
      <c r="G309" s="258">
        <v>79.900000000000006</v>
      </c>
      <c r="H309" s="257">
        <v>479.40000000000003</v>
      </c>
      <c r="I309" s="297">
        <v>241001</v>
      </c>
      <c r="J309" s="171" t="s">
        <v>480</v>
      </c>
      <c r="K309" s="171"/>
    </row>
    <row r="310" spans="2:11">
      <c r="B310" s="170">
        <v>308</v>
      </c>
      <c r="C310" s="394">
        <v>46385</v>
      </c>
      <c r="D310" s="171" t="s">
        <v>11</v>
      </c>
      <c r="E310" s="172" t="s">
        <v>457</v>
      </c>
      <c r="F310" s="171">
        <v>8</v>
      </c>
      <c r="G310" s="258">
        <v>39.9</v>
      </c>
      <c r="H310" s="257">
        <v>319.2</v>
      </c>
      <c r="I310" s="297">
        <v>241001</v>
      </c>
      <c r="J310" s="171" t="s">
        <v>480</v>
      </c>
      <c r="K310" s="171"/>
    </row>
    <row r="311" spans="2:11">
      <c r="B311" s="170">
        <v>309</v>
      </c>
      <c r="C311" s="394">
        <v>46386</v>
      </c>
      <c r="D311" s="171" t="s">
        <v>11</v>
      </c>
      <c r="E311" s="172" t="s">
        <v>535</v>
      </c>
      <c r="F311" s="171">
        <v>8.0399999999999991</v>
      </c>
      <c r="G311" s="258">
        <v>38.9</v>
      </c>
      <c r="H311" s="257">
        <v>312.75599999999997</v>
      </c>
      <c r="I311" s="297">
        <v>268866</v>
      </c>
      <c r="J311" s="171" t="s">
        <v>482</v>
      </c>
      <c r="K311" s="171"/>
    </row>
    <row r="312" spans="2:11">
      <c r="B312" s="170">
        <v>310</v>
      </c>
      <c r="C312" s="394">
        <v>46386</v>
      </c>
      <c r="D312" s="171" t="s">
        <v>11</v>
      </c>
      <c r="E312" s="172" t="s">
        <v>463</v>
      </c>
      <c r="F312" s="171">
        <v>2.3079999999999998</v>
      </c>
      <c r="G312" s="258">
        <v>36.9</v>
      </c>
      <c r="H312" s="257">
        <v>85.165199999999984</v>
      </c>
      <c r="I312" s="297">
        <v>268866</v>
      </c>
      <c r="J312" s="171" t="s">
        <v>482</v>
      </c>
      <c r="K312" s="171"/>
    </row>
    <row r="313" spans="2:11">
      <c r="B313" s="170">
        <v>311</v>
      </c>
      <c r="C313" s="394">
        <v>46386</v>
      </c>
      <c r="D313" s="171" t="s">
        <v>11</v>
      </c>
      <c r="E313" s="172" t="s">
        <v>260</v>
      </c>
      <c r="F313" s="171">
        <v>2.1659999999999999</v>
      </c>
      <c r="G313" s="258">
        <v>60.9</v>
      </c>
      <c r="H313" s="257">
        <v>131.90940000000001</v>
      </c>
      <c r="I313" s="297">
        <v>268866</v>
      </c>
      <c r="J313" s="171" t="s">
        <v>482</v>
      </c>
      <c r="K313" s="171"/>
    </row>
    <row r="314" spans="2:11">
      <c r="B314" s="170">
        <v>312</v>
      </c>
      <c r="C314" s="394">
        <v>46386</v>
      </c>
      <c r="D314" s="171" t="s">
        <v>11</v>
      </c>
      <c r="E314" s="172" t="s">
        <v>241</v>
      </c>
      <c r="F314" s="171">
        <v>3</v>
      </c>
      <c r="G314" s="258">
        <v>22</v>
      </c>
      <c r="H314" s="257">
        <v>66</v>
      </c>
      <c r="I314" s="297">
        <v>268866</v>
      </c>
      <c r="J314" s="171" t="s">
        <v>482</v>
      </c>
      <c r="K314" s="171"/>
    </row>
    <row r="315" spans="2:11">
      <c r="B315" s="170">
        <v>313</v>
      </c>
      <c r="C315" s="394">
        <v>46386</v>
      </c>
      <c r="D315" s="171" t="s">
        <v>11</v>
      </c>
      <c r="E315" s="172" t="s">
        <v>243</v>
      </c>
      <c r="F315" s="171">
        <v>6</v>
      </c>
      <c r="G315" s="258">
        <v>11.9</v>
      </c>
      <c r="H315" s="257">
        <v>71.400000000000006</v>
      </c>
      <c r="I315" s="297">
        <v>268866</v>
      </c>
      <c r="J315" s="171" t="s">
        <v>482</v>
      </c>
      <c r="K315" s="171"/>
    </row>
    <row r="316" spans="2:11">
      <c r="B316" s="170">
        <v>314</v>
      </c>
      <c r="C316" s="394">
        <v>46021</v>
      </c>
      <c r="D316" s="171" t="s">
        <v>11</v>
      </c>
      <c r="E316" s="172" t="s">
        <v>383</v>
      </c>
      <c r="F316" s="171">
        <v>3.5</v>
      </c>
      <c r="G316" s="258">
        <v>22.99</v>
      </c>
      <c r="H316" s="257">
        <v>80.464999999999989</v>
      </c>
      <c r="I316" s="297">
        <v>406478</v>
      </c>
      <c r="J316" s="171" t="s">
        <v>497</v>
      </c>
      <c r="K316" s="171"/>
    </row>
    <row r="317" spans="2:11">
      <c r="B317" s="170">
        <v>315</v>
      </c>
      <c r="C317" s="394">
        <v>46021</v>
      </c>
      <c r="D317" s="171" t="s">
        <v>11</v>
      </c>
      <c r="E317" s="172" t="s">
        <v>530</v>
      </c>
      <c r="F317" s="171">
        <v>20</v>
      </c>
      <c r="G317" s="258">
        <v>12.99</v>
      </c>
      <c r="H317" s="257">
        <v>259.8</v>
      </c>
      <c r="I317" s="297">
        <v>406478</v>
      </c>
      <c r="J317" s="171" t="s">
        <v>497</v>
      </c>
      <c r="K317" s="171"/>
    </row>
    <row r="318" spans="2:11">
      <c r="B318" s="170">
        <v>316</v>
      </c>
      <c r="C318" s="394">
        <v>46021</v>
      </c>
      <c r="D318" s="171" t="s">
        <v>11</v>
      </c>
      <c r="E318" s="172" t="s">
        <v>128</v>
      </c>
      <c r="F318" s="171">
        <v>13.2</v>
      </c>
      <c r="G318" s="258">
        <v>20.99</v>
      </c>
      <c r="H318" s="257">
        <v>277.06799999999998</v>
      </c>
      <c r="I318" s="297">
        <v>406478</v>
      </c>
      <c r="J318" s="171" t="s">
        <v>497</v>
      </c>
      <c r="K318" s="171"/>
    </row>
    <row r="319" spans="2:11">
      <c r="B319" s="170">
        <v>317</v>
      </c>
      <c r="C319" s="394">
        <v>46021</v>
      </c>
      <c r="D319" s="171" t="s">
        <v>11</v>
      </c>
      <c r="E319" s="172" t="s">
        <v>294</v>
      </c>
      <c r="F319" s="171">
        <v>12.2</v>
      </c>
      <c r="G319" s="258">
        <v>30.99</v>
      </c>
      <c r="H319" s="257">
        <v>378.07799999999997</v>
      </c>
      <c r="I319" s="297">
        <v>406478</v>
      </c>
      <c r="J319" s="171" t="s">
        <v>497</v>
      </c>
      <c r="K319" s="171"/>
    </row>
    <row r="320" spans="2:11">
      <c r="B320" s="170">
        <v>318</v>
      </c>
      <c r="C320" s="394">
        <v>46387</v>
      </c>
      <c r="D320" s="171" t="s">
        <v>11</v>
      </c>
      <c r="E320" s="172" t="s">
        <v>138</v>
      </c>
      <c r="F320" s="171">
        <v>48</v>
      </c>
      <c r="G320" s="258">
        <v>7.0833000000000004</v>
      </c>
      <c r="H320" s="257">
        <v>339.9984</v>
      </c>
      <c r="I320" s="297">
        <v>127072</v>
      </c>
      <c r="J320" s="171" t="s">
        <v>503</v>
      </c>
      <c r="K320" s="171"/>
    </row>
    <row r="321" spans="2:11">
      <c r="B321" s="170">
        <v>319</v>
      </c>
      <c r="C321" s="394">
        <v>46387</v>
      </c>
      <c r="D321" s="171" t="s">
        <v>11</v>
      </c>
      <c r="E321" s="172" t="s">
        <v>563</v>
      </c>
      <c r="F321" s="171">
        <v>48</v>
      </c>
      <c r="G321" s="258">
        <v>9.375</v>
      </c>
      <c r="H321" s="257">
        <v>450</v>
      </c>
      <c r="I321" s="297">
        <v>127072</v>
      </c>
      <c r="J321" s="171" t="s">
        <v>503</v>
      </c>
      <c r="K321" s="171"/>
    </row>
    <row r="322" spans="2:11">
      <c r="B322" s="170">
        <v>320</v>
      </c>
      <c r="C322" s="394">
        <v>46387</v>
      </c>
      <c r="D322" s="171" t="s">
        <v>11</v>
      </c>
      <c r="E322" s="172" t="s">
        <v>141</v>
      </c>
      <c r="F322" s="171">
        <v>144</v>
      </c>
      <c r="G322" s="258">
        <v>6.0416999999999996</v>
      </c>
      <c r="H322" s="257">
        <v>870.00479999999993</v>
      </c>
      <c r="I322" s="297">
        <v>127072</v>
      </c>
      <c r="J322" s="171" t="s">
        <v>503</v>
      </c>
      <c r="K322" s="171"/>
    </row>
    <row r="323" spans="2:11">
      <c r="B323" s="170">
        <v>321</v>
      </c>
      <c r="C323" s="394">
        <v>46387</v>
      </c>
      <c r="D323" s="171" t="s">
        <v>11</v>
      </c>
      <c r="E323" s="172" t="s">
        <v>291</v>
      </c>
      <c r="F323" s="171">
        <v>24</v>
      </c>
      <c r="G323" s="258">
        <v>6.6666999999999996</v>
      </c>
      <c r="H323" s="257">
        <v>160.0008</v>
      </c>
      <c r="I323" s="297">
        <v>127072</v>
      </c>
      <c r="J323" s="171" t="s">
        <v>503</v>
      </c>
      <c r="K323" s="171"/>
    </row>
    <row r="324" spans="2:11">
      <c r="B324" s="170">
        <v>322</v>
      </c>
      <c r="C324" s="394">
        <v>46387</v>
      </c>
      <c r="D324" s="171" t="s">
        <v>11</v>
      </c>
      <c r="E324" s="172" t="s">
        <v>140</v>
      </c>
      <c r="F324" s="171">
        <v>24</v>
      </c>
      <c r="G324" s="258">
        <v>5.2083000000000004</v>
      </c>
      <c r="H324" s="257">
        <v>124.9992</v>
      </c>
      <c r="I324" s="297">
        <v>127072</v>
      </c>
      <c r="J324" s="171" t="s">
        <v>503</v>
      </c>
      <c r="K324" s="171"/>
    </row>
    <row r="325" spans="2:11">
      <c r="B325" s="170">
        <v>323</v>
      </c>
      <c r="C325" s="394">
        <v>46387</v>
      </c>
      <c r="D325" s="171" t="s">
        <v>11</v>
      </c>
      <c r="E325" s="172" t="s">
        <v>563</v>
      </c>
      <c r="F325" s="171">
        <v>96</v>
      </c>
      <c r="G325" s="258">
        <v>6.0416999999999996</v>
      </c>
      <c r="H325" s="257">
        <v>580.00319999999999</v>
      </c>
      <c r="I325" s="297">
        <v>127072</v>
      </c>
      <c r="J325" s="171" t="s">
        <v>503</v>
      </c>
      <c r="K325" s="171"/>
    </row>
    <row r="326" spans="2:11">
      <c r="B326" s="170">
        <v>324</v>
      </c>
      <c r="C326" s="394">
        <v>46387</v>
      </c>
      <c r="D326" s="171" t="s">
        <v>11</v>
      </c>
      <c r="E326" s="172" t="s">
        <v>283</v>
      </c>
      <c r="F326" s="171">
        <v>12</v>
      </c>
      <c r="G326" s="258">
        <v>3.1667000000000001</v>
      </c>
      <c r="H326" s="257">
        <v>38.000399999999999</v>
      </c>
      <c r="I326" s="297">
        <v>127072</v>
      </c>
      <c r="J326" s="171" t="s">
        <v>503</v>
      </c>
      <c r="K326" s="171"/>
    </row>
    <row r="327" spans="2:11">
      <c r="B327" s="170">
        <v>325</v>
      </c>
      <c r="C327" s="394">
        <v>46387</v>
      </c>
      <c r="D327" s="171" t="s">
        <v>11</v>
      </c>
      <c r="E327" s="172" t="s">
        <v>288</v>
      </c>
      <c r="F327" s="171">
        <v>8</v>
      </c>
      <c r="G327" s="258">
        <v>3.83</v>
      </c>
      <c r="H327" s="257">
        <v>30.64</v>
      </c>
      <c r="I327" s="297">
        <v>127072</v>
      </c>
      <c r="J327" s="171" t="s">
        <v>503</v>
      </c>
      <c r="K327" s="171"/>
    </row>
    <row r="328" spans="2:11">
      <c r="B328" s="170">
        <v>326</v>
      </c>
      <c r="C328" s="394">
        <v>46387</v>
      </c>
      <c r="D328" s="171" t="s">
        <v>11</v>
      </c>
      <c r="E328" s="172" t="s">
        <v>289</v>
      </c>
      <c r="F328" s="171">
        <v>4</v>
      </c>
      <c r="G328" s="258">
        <v>7.66</v>
      </c>
      <c r="H328" s="257">
        <v>30.64</v>
      </c>
      <c r="I328" s="297">
        <v>127072</v>
      </c>
      <c r="J328" s="171" t="s">
        <v>503</v>
      </c>
      <c r="K328" s="171"/>
    </row>
    <row r="329" spans="2:11">
      <c r="B329" s="170">
        <v>327</v>
      </c>
      <c r="C329" s="394">
        <v>46387</v>
      </c>
      <c r="D329" s="171" t="s">
        <v>11</v>
      </c>
      <c r="E329" s="172" t="s">
        <v>454</v>
      </c>
      <c r="F329" s="171">
        <v>27.56</v>
      </c>
      <c r="G329" s="258">
        <v>58.09</v>
      </c>
      <c r="H329" s="257">
        <v>1600.9603999999999</v>
      </c>
      <c r="I329" s="297">
        <v>494232</v>
      </c>
      <c r="J329" s="171" t="s">
        <v>488</v>
      </c>
      <c r="K329" s="171"/>
    </row>
    <row r="330" spans="2:11">
      <c r="B330" s="170">
        <v>328</v>
      </c>
      <c r="C330" s="394">
        <v>46387</v>
      </c>
      <c r="D330" s="171" t="s">
        <v>11</v>
      </c>
      <c r="E330" s="172" t="s">
        <v>124</v>
      </c>
      <c r="F330" s="171">
        <v>13.31</v>
      </c>
      <c r="G330" s="258">
        <v>81.09</v>
      </c>
      <c r="H330" s="257">
        <v>1079.3079</v>
      </c>
      <c r="I330" s="297">
        <v>494232</v>
      </c>
      <c r="J330" s="171" t="s">
        <v>488</v>
      </c>
      <c r="K330" s="171"/>
    </row>
    <row r="331" spans="2:11">
      <c r="B331" s="170">
        <v>329</v>
      </c>
      <c r="C331" s="394">
        <v>46386</v>
      </c>
      <c r="D331" s="171" t="s">
        <v>11</v>
      </c>
      <c r="E331" s="172" t="s">
        <v>385</v>
      </c>
      <c r="F331" s="171">
        <v>27.34</v>
      </c>
      <c r="G331" s="258">
        <v>48.18</v>
      </c>
      <c r="H331" s="257">
        <v>1317.2411999999999</v>
      </c>
      <c r="I331" s="297">
        <v>493938</v>
      </c>
      <c r="J331" s="171" t="s">
        <v>488</v>
      </c>
      <c r="K331" s="171"/>
    </row>
    <row r="332" spans="2:11">
      <c r="B332" s="170">
        <v>330</v>
      </c>
      <c r="C332" s="394">
        <v>46386</v>
      </c>
      <c r="D332" s="171" t="s">
        <v>11</v>
      </c>
      <c r="E332" s="172" t="s">
        <v>465</v>
      </c>
      <c r="F332" s="171">
        <v>18.059999999999999</v>
      </c>
      <c r="G332" s="258">
        <v>34.28</v>
      </c>
      <c r="H332" s="257">
        <v>619.09680000000003</v>
      </c>
      <c r="I332" s="297">
        <v>493938</v>
      </c>
      <c r="J332" s="171" t="s">
        <v>488</v>
      </c>
      <c r="K332" s="171"/>
    </row>
    <row r="333" spans="2:11">
      <c r="B333" s="170">
        <v>331</v>
      </c>
      <c r="C333" s="394">
        <v>46024</v>
      </c>
      <c r="D333" s="171" t="s">
        <v>11</v>
      </c>
      <c r="E333" s="172" t="s">
        <v>457</v>
      </c>
      <c r="F333" s="171">
        <v>8</v>
      </c>
      <c r="G333" s="258">
        <v>39.9</v>
      </c>
      <c r="H333" s="257">
        <v>319.2</v>
      </c>
      <c r="I333" s="297">
        <v>241410</v>
      </c>
      <c r="J333" s="171" t="s">
        <v>480</v>
      </c>
      <c r="K333" s="171"/>
    </row>
    <row r="334" spans="2:11">
      <c r="B334" s="170">
        <v>332</v>
      </c>
      <c r="C334" s="394">
        <v>46024</v>
      </c>
      <c r="D334" s="171" t="s">
        <v>11</v>
      </c>
      <c r="E334" s="172" t="s">
        <v>555</v>
      </c>
      <c r="F334" s="171">
        <v>39</v>
      </c>
      <c r="G334" s="258">
        <v>16.989999999999998</v>
      </c>
      <c r="H334" s="257">
        <v>662.6099999999999</v>
      </c>
      <c r="I334" s="297">
        <v>1406708</v>
      </c>
      <c r="J334" s="171" t="s">
        <v>473</v>
      </c>
      <c r="K334" s="171"/>
    </row>
    <row r="335" spans="2:11">
      <c r="B335" s="170">
        <v>333</v>
      </c>
      <c r="C335" s="394">
        <v>46024</v>
      </c>
      <c r="D335" s="171" t="s">
        <v>11</v>
      </c>
      <c r="E335" s="172" t="s">
        <v>395</v>
      </c>
      <c r="F335" s="171">
        <v>12</v>
      </c>
      <c r="G335" s="258">
        <v>11.99</v>
      </c>
      <c r="H335" s="257">
        <v>143.88</v>
      </c>
      <c r="I335" s="297">
        <v>1406708</v>
      </c>
      <c r="J335" s="171" t="s">
        <v>473</v>
      </c>
      <c r="K335" s="171"/>
    </row>
    <row r="336" spans="2:11">
      <c r="B336" s="170">
        <v>334</v>
      </c>
      <c r="C336" s="394">
        <v>46026</v>
      </c>
      <c r="D336" s="171" t="s">
        <v>11</v>
      </c>
      <c r="E336" s="172" t="s">
        <v>140</v>
      </c>
      <c r="F336" s="171">
        <v>24</v>
      </c>
      <c r="G336" s="258">
        <v>4.2</v>
      </c>
      <c r="H336" s="257">
        <v>100.80000000000001</v>
      </c>
      <c r="I336" s="297">
        <v>243982</v>
      </c>
      <c r="J336" s="171" t="s">
        <v>470</v>
      </c>
      <c r="K336" s="171"/>
    </row>
    <row r="337" spans="2:11">
      <c r="B337" s="170">
        <v>335</v>
      </c>
      <c r="C337" s="394">
        <v>46026</v>
      </c>
      <c r="D337" s="171" t="s">
        <v>11</v>
      </c>
      <c r="E337" s="172" t="s">
        <v>291</v>
      </c>
      <c r="F337" s="171">
        <v>24</v>
      </c>
      <c r="G337" s="258">
        <v>5.08</v>
      </c>
      <c r="H337" s="257">
        <v>121.92</v>
      </c>
      <c r="I337" s="297">
        <v>243981</v>
      </c>
      <c r="J337" s="171" t="s">
        <v>470</v>
      </c>
      <c r="K337" s="171"/>
    </row>
    <row r="338" spans="2:11">
      <c r="B338" s="170">
        <v>336</v>
      </c>
      <c r="C338" s="394">
        <v>46026</v>
      </c>
      <c r="D338" s="171" t="s">
        <v>11</v>
      </c>
      <c r="E338" s="172" t="s">
        <v>139</v>
      </c>
      <c r="F338" s="171">
        <v>24</v>
      </c>
      <c r="G338" s="258">
        <v>4.37</v>
      </c>
      <c r="H338" s="257">
        <v>104.88</v>
      </c>
      <c r="I338" s="297">
        <v>243981</v>
      </c>
      <c r="J338" s="171" t="s">
        <v>470</v>
      </c>
      <c r="K338" s="171"/>
    </row>
    <row r="339" spans="2:11">
      <c r="B339" s="170">
        <v>337</v>
      </c>
      <c r="C339" s="394">
        <v>46027</v>
      </c>
      <c r="D339" s="171" t="s">
        <v>11</v>
      </c>
      <c r="E339" s="172" t="s">
        <v>342</v>
      </c>
      <c r="F339" s="171">
        <v>1.204</v>
      </c>
      <c r="G339" s="258">
        <v>67.900000000000006</v>
      </c>
      <c r="H339" s="257">
        <v>81.75160000000001</v>
      </c>
      <c r="I339" s="297">
        <v>269119</v>
      </c>
      <c r="J339" s="171" t="s">
        <v>482</v>
      </c>
      <c r="K339" s="171"/>
    </row>
    <row r="340" spans="2:11">
      <c r="B340" s="170">
        <v>338</v>
      </c>
      <c r="C340" s="394">
        <v>46027</v>
      </c>
      <c r="D340" s="171" t="s">
        <v>11</v>
      </c>
      <c r="E340" s="172" t="s">
        <v>535</v>
      </c>
      <c r="F340" s="171">
        <v>4.0720000000000001</v>
      </c>
      <c r="G340" s="258">
        <v>36.9</v>
      </c>
      <c r="H340" s="257">
        <v>150.2568</v>
      </c>
      <c r="I340" s="297">
        <v>269119</v>
      </c>
      <c r="J340" s="171" t="s">
        <v>482</v>
      </c>
      <c r="K340" s="171"/>
    </row>
    <row r="341" spans="2:11">
      <c r="B341" s="170">
        <v>339</v>
      </c>
      <c r="C341" s="394">
        <v>46027</v>
      </c>
      <c r="D341" s="171" t="s">
        <v>11</v>
      </c>
      <c r="E341" s="172" t="s">
        <v>463</v>
      </c>
      <c r="F341" s="171">
        <v>2.1059999999999999</v>
      </c>
      <c r="G341" s="258">
        <v>36.9</v>
      </c>
      <c r="H341" s="257">
        <v>77.711399999999998</v>
      </c>
      <c r="I341" s="297">
        <v>269119</v>
      </c>
      <c r="J341" s="171" t="s">
        <v>482</v>
      </c>
      <c r="K341" s="171"/>
    </row>
    <row r="342" spans="2:11">
      <c r="B342" s="170">
        <v>340</v>
      </c>
      <c r="C342" s="394">
        <v>46027</v>
      </c>
      <c r="D342" s="171" t="s">
        <v>11</v>
      </c>
      <c r="E342" s="172" t="s">
        <v>240</v>
      </c>
      <c r="F342" s="171">
        <v>1</v>
      </c>
      <c r="G342" s="258">
        <v>28.9</v>
      </c>
      <c r="H342" s="257">
        <v>28.9</v>
      </c>
      <c r="I342" s="297">
        <v>269119</v>
      </c>
      <c r="J342" s="171" t="s">
        <v>482</v>
      </c>
      <c r="K342" s="171"/>
    </row>
    <row r="343" spans="2:11">
      <c r="B343" s="170">
        <v>341</v>
      </c>
      <c r="C343" s="394">
        <v>46027</v>
      </c>
      <c r="D343" s="171" t="s">
        <v>11</v>
      </c>
      <c r="E343" s="172" t="s">
        <v>359</v>
      </c>
      <c r="F343" s="171">
        <v>1</v>
      </c>
      <c r="G343" s="258">
        <v>26.4</v>
      </c>
      <c r="H343" s="257">
        <v>26.4</v>
      </c>
      <c r="I343" s="297">
        <v>269119</v>
      </c>
      <c r="J343" s="171" t="s">
        <v>482</v>
      </c>
      <c r="K343" s="171"/>
    </row>
    <row r="344" spans="2:11">
      <c r="B344" s="170">
        <v>342</v>
      </c>
      <c r="C344" s="394">
        <v>46027</v>
      </c>
      <c r="D344" s="171" t="s">
        <v>11</v>
      </c>
      <c r="E344" s="172" t="s">
        <v>111</v>
      </c>
      <c r="F344" s="171">
        <v>1.5940000000000001</v>
      </c>
      <c r="G344" s="258">
        <v>18.899999999999999</v>
      </c>
      <c r="H344" s="257">
        <v>30.1266</v>
      </c>
      <c r="I344" s="297">
        <v>269119</v>
      </c>
      <c r="J344" s="171" t="s">
        <v>482</v>
      </c>
      <c r="K344" s="171"/>
    </row>
    <row r="345" spans="2:11">
      <c r="B345" s="170">
        <v>343</v>
      </c>
      <c r="C345" s="394">
        <v>46027</v>
      </c>
      <c r="D345" s="171" t="s">
        <v>11</v>
      </c>
      <c r="E345" s="172" t="s">
        <v>43</v>
      </c>
      <c r="F345" s="171">
        <v>6</v>
      </c>
      <c r="G345" s="258">
        <v>10.9</v>
      </c>
      <c r="H345" s="257">
        <v>65.400000000000006</v>
      </c>
      <c r="I345" s="297">
        <v>269119</v>
      </c>
      <c r="J345" s="171" t="s">
        <v>482</v>
      </c>
      <c r="K345" s="171"/>
    </row>
    <row r="346" spans="2:11">
      <c r="B346" s="170">
        <v>344</v>
      </c>
      <c r="C346" s="394">
        <v>46027</v>
      </c>
      <c r="D346" s="171" t="s">
        <v>11</v>
      </c>
      <c r="E346" s="172" t="s">
        <v>556</v>
      </c>
      <c r="F346" s="171">
        <v>10.38</v>
      </c>
      <c r="G346" s="258">
        <v>34.99</v>
      </c>
      <c r="H346" s="257">
        <v>363.19620000000003</v>
      </c>
      <c r="I346" s="297">
        <v>12830</v>
      </c>
      <c r="J346" s="171" t="s">
        <v>487</v>
      </c>
      <c r="K346" s="171"/>
    </row>
    <row r="347" spans="2:11">
      <c r="B347" s="170">
        <v>345</v>
      </c>
      <c r="C347" s="394">
        <v>46027</v>
      </c>
      <c r="D347" s="171" t="s">
        <v>11</v>
      </c>
      <c r="E347" s="172" t="s">
        <v>383</v>
      </c>
      <c r="F347" s="171">
        <v>16.2</v>
      </c>
      <c r="G347" s="258">
        <v>22.99</v>
      </c>
      <c r="H347" s="257">
        <v>372.43799999999993</v>
      </c>
      <c r="I347" s="297">
        <v>407135</v>
      </c>
      <c r="J347" s="171" t="s">
        <v>497</v>
      </c>
      <c r="K347" s="171"/>
    </row>
    <row r="348" spans="2:11">
      <c r="B348" s="170">
        <v>346</v>
      </c>
      <c r="C348" s="394">
        <v>46027</v>
      </c>
      <c r="D348" s="171" t="s">
        <v>11</v>
      </c>
      <c r="E348" s="172" t="s">
        <v>373</v>
      </c>
      <c r="F348" s="171">
        <v>8</v>
      </c>
      <c r="G348" s="258">
        <v>3.9</v>
      </c>
      <c r="H348" s="257">
        <v>31.2</v>
      </c>
      <c r="I348" s="297">
        <v>45848</v>
      </c>
      <c r="J348" s="171" t="s">
        <v>494</v>
      </c>
      <c r="K348" s="171"/>
    </row>
    <row r="349" spans="2:11">
      <c r="B349" s="170">
        <v>347</v>
      </c>
      <c r="C349" s="394">
        <v>46027</v>
      </c>
      <c r="D349" s="171" t="s">
        <v>11</v>
      </c>
      <c r="E349" s="172" t="s">
        <v>400</v>
      </c>
      <c r="F349" s="171">
        <v>20</v>
      </c>
      <c r="G349" s="258">
        <v>6</v>
      </c>
      <c r="H349" s="257">
        <v>120</v>
      </c>
      <c r="I349" s="297">
        <v>45848</v>
      </c>
      <c r="J349" s="171" t="s">
        <v>494</v>
      </c>
      <c r="K349" s="171"/>
    </row>
    <row r="350" spans="2:11">
      <c r="B350" s="170">
        <v>348</v>
      </c>
      <c r="C350" s="394">
        <v>46027</v>
      </c>
      <c r="D350" s="171" t="s">
        <v>11</v>
      </c>
      <c r="E350" s="172" t="s">
        <v>420</v>
      </c>
      <c r="F350" s="171">
        <v>5</v>
      </c>
      <c r="G350" s="258">
        <v>3.9</v>
      </c>
      <c r="H350" s="257">
        <v>19.5</v>
      </c>
      <c r="I350" s="297">
        <v>45848</v>
      </c>
      <c r="J350" s="171" t="s">
        <v>494</v>
      </c>
      <c r="K350" s="171"/>
    </row>
    <row r="351" spans="2:11">
      <c r="B351" s="170">
        <v>349</v>
      </c>
      <c r="C351" s="394">
        <v>46027</v>
      </c>
      <c r="D351" s="171" t="s">
        <v>11</v>
      </c>
      <c r="E351" s="172" t="s">
        <v>446</v>
      </c>
      <c r="F351" s="171">
        <v>4</v>
      </c>
      <c r="G351" s="258">
        <v>10.5</v>
      </c>
      <c r="H351" s="257">
        <v>42</v>
      </c>
      <c r="I351" s="297">
        <v>45848</v>
      </c>
      <c r="J351" s="171" t="s">
        <v>494</v>
      </c>
      <c r="K351" s="171"/>
    </row>
    <row r="352" spans="2:11">
      <c r="B352" s="170">
        <v>350</v>
      </c>
      <c r="C352" s="394">
        <v>46027</v>
      </c>
      <c r="D352" s="171" t="s">
        <v>11</v>
      </c>
      <c r="E352" s="172" t="s">
        <v>254</v>
      </c>
      <c r="F352" s="171">
        <v>5</v>
      </c>
      <c r="G352" s="258">
        <v>3.5</v>
      </c>
      <c r="H352" s="257">
        <v>17.5</v>
      </c>
      <c r="I352" s="297">
        <v>45848</v>
      </c>
      <c r="J352" s="171" t="s">
        <v>494</v>
      </c>
      <c r="K352" s="171"/>
    </row>
    <row r="353" spans="2:11">
      <c r="B353" s="170">
        <v>351</v>
      </c>
      <c r="C353" s="394">
        <v>46027</v>
      </c>
      <c r="D353" s="171" t="s">
        <v>11</v>
      </c>
      <c r="E353" s="172" t="s">
        <v>425</v>
      </c>
      <c r="F353" s="171">
        <v>1</v>
      </c>
      <c r="G353" s="258">
        <v>19</v>
      </c>
      <c r="H353" s="257">
        <v>19</v>
      </c>
      <c r="I353" s="297">
        <v>45848</v>
      </c>
      <c r="J353" s="171" t="s">
        <v>494</v>
      </c>
      <c r="K353" s="171"/>
    </row>
    <row r="354" spans="2:11">
      <c r="B354" s="170">
        <v>352</v>
      </c>
      <c r="C354" s="394">
        <v>46027</v>
      </c>
      <c r="D354" s="171" t="s">
        <v>11</v>
      </c>
      <c r="E354" s="172" t="s">
        <v>404</v>
      </c>
      <c r="F354" s="171">
        <v>0.2</v>
      </c>
      <c r="G354" s="258">
        <v>46</v>
      </c>
      <c r="H354" s="257">
        <v>9.2000000000000011</v>
      </c>
      <c r="I354" s="297">
        <v>45848</v>
      </c>
      <c r="J354" s="171" t="s">
        <v>494</v>
      </c>
      <c r="K354" s="171"/>
    </row>
    <row r="355" spans="2:11">
      <c r="B355" s="170">
        <v>353</v>
      </c>
      <c r="C355" s="394">
        <v>46027</v>
      </c>
      <c r="D355" s="171" t="s">
        <v>11</v>
      </c>
      <c r="E355" s="172" t="s">
        <v>427</v>
      </c>
      <c r="F355" s="171">
        <v>1</v>
      </c>
      <c r="G355" s="258">
        <v>12.5</v>
      </c>
      <c r="H355" s="257">
        <v>12.5</v>
      </c>
      <c r="I355" s="297">
        <v>45848</v>
      </c>
      <c r="J355" s="171" t="s">
        <v>494</v>
      </c>
      <c r="K355" s="171"/>
    </row>
    <row r="356" spans="2:11">
      <c r="B356" s="170">
        <v>354</v>
      </c>
      <c r="C356" s="394">
        <v>46027</v>
      </c>
      <c r="D356" s="171" t="s">
        <v>11</v>
      </c>
      <c r="E356" s="172" t="s">
        <v>428</v>
      </c>
      <c r="F356" s="171">
        <v>1</v>
      </c>
      <c r="G356" s="258">
        <v>8.9</v>
      </c>
      <c r="H356" s="257">
        <v>8.9</v>
      </c>
      <c r="I356" s="297">
        <v>45848</v>
      </c>
      <c r="J356" s="171" t="s">
        <v>494</v>
      </c>
      <c r="K356" s="171"/>
    </row>
    <row r="357" spans="2:11">
      <c r="B357" s="170">
        <v>355</v>
      </c>
      <c r="C357" s="394">
        <v>46027</v>
      </c>
      <c r="D357" s="171" t="s">
        <v>11</v>
      </c>
      <c r="E357" s="172" t="s">
        <v>447</v>
      </c>
      <c r="F357" s="171">
        <v>1</v>
      </c>
      <c r="G357" s="258">
        <v>6.5</v>
      </c>
      <c r="H357" s="257">
        <v>6.5</v>
      </c>
      <c r="I357" s="297">
        <v>45848</v>
      </c>
      <c r="J357" s="171" t="s">
        <v>494</v>
      </c>
      <c r="K357" s="171"/>
    </row>
    <row r="358" spans="2:11">
      <c r="B358" s="170">
        <v>356</v>
      </c>
      <c r="C358" s="394">
        <v>46027</v>
      </c>
      <c r="D358" s="171" t="s">
        <v>11</v>
      </c>
      <c r="E358" s="172" t="s">
        <v>431</v>
      </c>
      <c r="F358" s="171">
        <v>1</v>
      </c>
      <c r="G358" s="258">
        <v>10.9</v>
      </c>
      <c r="H358" s="257">
        <v>10.9</v>
      </c>
      <c r="I358" s="297">
        <v>45848</v>
      </c>
      <c r="J358" s="171" t="s">
        <v>494</v>
      </c>
      <c r="K358" s="171"/>
    </row>
    <row r="359" spans="2:11">
      <c r="B359" s="170">
        <v>357</v>
      </c>
      <c r="C359" s="394">
        <v>46027</v>
      </c>
      <c r="D359" s="171" t="s">
        <v>11</v>
      </c>
      <c r="E359" s="172" t="s">
        <v>412</v>
      </c>
      <c r="F359" s="171">
        <v>6</v>
      </c>
      <c r="G359" s="258">
        <v>2.9</v>
      </c>
      <c r="H359" s="257">
        <v>17.399999999999999</v>
      </c>
      <c r="I359" s="297">
        <v>45848</v>
      </c>
      <c r="J359" s="171" t="s">
        <v>494</v>
      </c>
      <c r="K359" s="171"/>
    </row>
    <row r="360" spans="2:11">
      <c r="B360" s="170">
        <v>358</v>
      </c>
      <c r="C360" s="394">
        <v>46027</v>
      </c>
      <c r="D360" s="171" t="s">
        <v>11</v>
      </c>
      <c r="E360" s="172" t="s">
        <v>417</v>
      </c>
      <c r="F360" s="171">
        <v>10</v>
      </c>
      <c r="G360" s="258">
        <v>2.9</v>
      </c>
      <c r="H360" s="257">
        <v>29</v>
      </c>
      <c r="I360" s="297">
        <v>45848</v>
      </c>
      <c r="J360" s="171" t="s">
        <v>494</v>
      </c>
      <c r="K360" s="171"/>
    </row>
    <row r="361" spans="2:11">
      <c r="B361" s="170">
        <v>359</v>
      </c>
      <c r="C361" s="394">
        <v>46027</v>
      </c>
      <c r="D361" s="171" t="s">
        <v>11</v>
      </c>
      <c r="E361" s="172" t="s">
        <v>519</v>
      </c>
      <c r="F361" s="171">
        <v>1</v>
      </c>
      <c r="G361" s="258">
        <v>3.5</v>
      </c>
      <c r="H361" s="257">
        <v>3.5</v>
      </c>
      <c r="I361" s="297">
        <v>45848</v>
      </c>
      <c r="J361" s="171" t="s">
        <v>494</v>
      </c>
      <c r="K361" s="171"/>
    </row>
    <row r="362" spans="2:11">
      <c r="B362" s="170">
        <v>360</v>
      </c>
      <c r="C362" s="394">
        <v>46027</v>
      </c>
      <c r="D362" s="171" t="s">
        <v>11</v>
      </c>
      <c r="E362" s="172" t="s">
        <v>414</v>
      </c>
      <c r="F362" s="171">
        <v>1</v>
      </c>
      <c r="G362" s="258">
        <v>2.9</v>
      </c>
      <c r="H362" s="257">
        <v>2.9</v>
      </c>
      <c r="I362" s="297">
        <v>45848</v>
      </c>
      <c r="J362" s="171" t="s">
        <v>494</v>
      </c>
      <c r="K362" s="171"/>
    </row>
    <row r="363" spans="2:11">
      <c r="B363" s="170">
        <v>361</v>
      </c>
      <c r="C363" s="394">
        <v>46027</v>
      </c>
      <c r="D363" s="171" t="s">
        <v>11</v>
      </c>
      <c r="E363" s="172" t="s">
        <v>449</v>
      </c>
      <c r="F363" s="171">
        <v>1</v>
      </c>
      <c r="G363" s="258">
        <v>6</v>
      </c>
      <c r="H363" s="257">
        <v>6</v>
      </c>
      <c r="I363" s="297">
        <v>45848</v>
      </c>
      <c r="J363" s="171" t="s">
        <v>494</v>
      </c>
      <c r="K363" s="171"/>
    </row>
    <row r="364" spans="2:11">
      <c r="B364" s="170">
        <v>362</v>
      </c>
      <c r="C364" s="394">
        <v>46027</v>
      </c>
      <c r="D364" s="171" t="s">
        <v>11</v>
      </c>
      <c r="E364" s="172" t="s">
        <v>444</v>
      </c>
      <c r="F364" s="171">
        <v>1</v>
      </c>
      <c r="G364" s="258">
        <v>4.5</v>
      </c>
      <c r="H364" s="257">
        <v>4.5</v>
      </c>
      <c r="I364" s="297">
        <v>45848</v>
      </c>
      <c r="J364" s="171" t="s">
        <v>494</v>
      </c>
      <c r="K364" s="171"/>
    </row>
    <row r="365" spans="2:11">
      <c r="B365" s="170">
        <v>363</v>
      </c>
      <c r="C365" s="394">
        <v>46027</v>
      </c>
      <c r="D365" s="171" t="s">
        <v>11</v>
      </c>
      <c r="E365" s="172" t="s">
        <v>277</v>
      </c>
      <c r="F365" s="171">
        <v>2</v>
      </c>
      <c r="G365" s="258">
        <v>49</v>
      </c>
      <c r="H365" s="257">
        <v>98</v>
      </c>
      <c r="I365" s="297">
        <v>45848</v>
      </c>
      <c r="J365" s="171" t="s">
        <v>494</v>
      </c>
      <c r="K365" s="171"/>
    </row>
    <row r="366" spans="2:11">
      <c r="B366" s="170">
        <v>364</v>
      </c>
      <c r="C366" s="394">
        <v>46027</v>
      </c>
      <c r="D366" s="171" t="s">
        <v>570</v>
      </c>
      <c r="E366" s="172" t="s">
        <v>335</v>
      </c>
      <c r="F366" s="171">
        <v>10</v>
      </c>
      <c r="G366" s="258">
        <v>0</v>
      </c>
      <c r="H366" s="257">
        <v>0</v>
      </c>
      <c r="I366" s="297">
        <v>0</v>
      </c>
      <c r="J366" s="171" t="s">
        <v>510</v>
      </c>
      <c r="K366" s="171"/>
    </row>
    <row r="367" spans="2:11">
      <c r="B367" s="170">
        <v>365</v>
      </c>
      <c r="C367" s="394">
        <v>46027</v>
      </c>
      <c r="D367" s="171" t="s">
        <v>570</v>
      </c>
      <c r="E367" s="172" t="s">
        <v>26</v>
      </c>
      <c r="F367" s="171">
        <v>12</v>
      </c>
      <c r="G367" s="258">
        <v>0</v>
      </c>
      <c r="H367" s="257">
        <v>0</v>
      </c>
      <c r="I367" s="297">
        <v>0</v>
      </c>
      <c r="J367" s="171" t="s">
        <v>510</v>
      </c>
      <c r="K367" s="171"/>
    </row>
    <row r="368" spans="2:11">
      <c r="B368" s="170">
        <v>366</v>
      </c>
      <c r="C368" s="394">
        <v>46027</v>
      </c>
      <c r="D368" s="171" t="s">
        <v>570</v>
      </c>
      <c r="E368" s="172" t="s">
        <v>338</v>
      </c>
      <c r="F368" s="171">
        <v>14</v>
      </c>
      <c r="G368" s="258">
        <v>0</v>
      </c>
      <c r="H368" s="257">
        <v>0</v>
      </c>
      <c r="I368" s="297">
        <v>0</v>
      </c>
      <c r="J368" s="171" t="s">
        <v>510</v>
      </c>
      <c r="K368" s="171"/>
    </row>
    <row r="369" spans="2:11">
      <c r="B369" s="170">
        <v>367</v>
      </c>
      <c r="C369" s="394">
        <v>46027</v>
      </c>
      <c r="D369" s="171" t="s">
        <v>570</v>
      </c>
      <c r="E369" s="172" t="s">
        <v>336</v>
      </c>
      <c r="F369" s="171">
        <v>5</v>
      </c>
      <c r="G369" s="258">
        <v>0</v>
      </c>
      <c r="H369" s="257">
        <v>0</v>
      </c>
      <c r="I369" s="297">
        <v>0</v>
      </c>
      <c r="J369" s="171" t="s">
        <v>510</v>
      </c>
      <c r="K369" s="171"/>
    </row>
    <row r="370" spans="2:11">
      <c r="B370" s="170">
        <v>368</v>
      </c>
      <c r="C370" s="394">
        <v>46027</v>
      </c>
      <c r="D370" s="171" t="s">
        <v>570</v>
      </c>
      <c r="E370" s="172" t="s">
        <v>337</v>
      </c>
      <c r="F370" s="171">
        <v>11</v>
      </c>
      <c r="G370" s="258">
        <v>0</v>
      </c>
      <c r="H370" s="257">
        <v>0</v>
      </c>
      <c r="I370" s="297">
        <v>0</v>
      </c>
      <c r="J370" s="171" t="s">
        <v>510</v>
      </c>
      <c r="K370" s="171"/>
    </row>
    <row r="371" spans="2:11">
      <c r="B371" s="170">
        <v>369</v>
      </c>
      <c r="C371" s="394">
        <v>46027</v>
      </c>
      <c r="D371" s="171" t="s">
        <v>570</v>
      </c>
      <c r="E371" s="172" t="s">
        <v>242</v>
      </c>
      <c r="F371" s="171">
        <v>9</v>
      </c>
      <c r="G371" s="258">
        <v>0</v>
      </c>
      <c r="H371" s="257">
        <v>0</v>
      </c>
      <c r="I371" s="297">
        <v>0</v>
      </c>
      <c r="J371" s="171" t="s">
        <v>510</v>
      </c>
      <c r="K371" s="171"/>
    </row>
    <row r="372" spans="2:11">
      <c r="B372" s="170">
        <v>370</v>
      </c>
      <c r="C372" s="394">
        <v>46027</v>
      </c>
      <c r="D372" s="171" t="s">
        <v>570</v>
      </c>
      <c r="E372" s="172" t="s">
        <v>31</v>
      </c>
      <c r="F372" s="171">
        <v>2</v>
      </c>
      <c r="G372" s="258">
        <v>0</v>
      </c>
      <c r="H372" s="257">
        <v>0</v>
      </c>
      <c r="I372" s="297">
        <v>0</v>
      </c>
      <c r="J372" s="171" t="s">
        <v>510</v>
      </c>
      <c r="K372" s="171"/>
    </row>
    <row r="373" spans="2:11">
      <c r="B373" s="170">
        <v>371</v>
      </c>
      <c r="C373" s="394">
        <v>46027</v>
      </c>
      <c r="D373" s="171" t="s">
        <v>570</v>
      </c>
      <c r="E373" s="172" t="s">
        <v>355</v>
      </c>
      <c r="F373" s="171">
        <v>17</v>
      </c>
      <c r="G373" s="258">
        <v>0</v>
      </c>
      <c r="H373" s="257">
        <v>0</v>
      </c>
      <c r="I373" s="297">
        <v>0</v>
      </c>
      <c r="J373" s="171" t="s">
        <v>510</v>
      </c>
      <c r="K373" s="171"/>
    </row>
    <row r="374" spans="2:11">
      <c r="B374" s="170">
        <v>372</v>
      </c>
      <c r="C374" s="394">
        <v>46027</v>
      </c>
      <c r="D374" s="171" t="s">
        <v>570</v>
      </c>
      <c r="E374" s="172" t="s">
        <v>44</v>
      </c>
      <c r="F374" s="171">
        <v>2</v>
      </c>
      <c r="G374" s="258">
        <v>0</v>
      </c>
      <c r="H374" s="257">
        <v>0</v>
      </c>
      <c r="I374" s="297">
        <v>0</v>
      </c>
      <c r="J374" s="171" t="s">
        <v>510</v>
      </c>
      <c r="K374" s="171"/>
    </row>
    <row r="375" spans="2:11">
      <c r="B375" s="170">
        <v>373</v>
      </c>
      <c r="C375" s="394">
        <v>46027</v>
      </c>
      <c r="D375" s="171" t="s">
        <v>570</v>
      </c>
      <c r="E375" s="172" t="s">
        <v>325</v>
      </c>
      <c r="F375" s="171">
        <v>10.8</v>
      </c>
      <c r="G375" s="258">
        <v>0</v>
      </c>
      <c r="H375" s="257">
        <v>0</v>
      </c>
      <c r="I375" s="297">
        <v>0</v>
      </c>
      <c r="J375" s="171" t="s">
        <v>510</v>
      </c>
      <c r="K375" s="171"/>
    </row>
    <row r="376" spans="2:11">
      <c r="B376" s="170">
        <v>374</v>
      </c>
      <c r="C376" s="394">
        <v>46027</v>
      </c>
      <c r="D376" s="171" t="s">
        <v>570</v>
      </c>
      <c r="E376" s="172" t="s">
        <v>61</v>
      </c>
      <c r="F376" s="171">
        <v>2</v>
      </c>
      <c r="G376" s="258">
        <v>0</v>
      </c>
      <c r="H376" s="257">
        <v>0</v>
      </c>
      <c r="I376" s="297">
        <v>0</v>
      </c>
      <c r="J376" s="171" t="s">
        <v>510</v>
      </c>
      <c r="K376" s="171"/>
    </row>
    <row r="377" spans="2:11">
      <c r="B377" s="170">
        <v>375</v>
      </c>
      <c r="C377" s="394">
        <v>46027</v>
      </c>
      <c r="D377" s="171" t="s">
        <v>570</v>
      </c>
      <c r="E377" s="172" t="s">
        <v>36</v>
      </c>
      <c r="F377" s="171">
        <v>2</v>
      </c>
      <c r="G377" s="258">
        <v>0</v>
      </c>
      <c r="H377" s="257">
        <v>0</v>
      </c>
      <c r="I377" s="297">
        <v>0</v>
      </c>
      <c r="J377" s="171" t="s">
        <v>510</v>
      </c>
      <c r="K377" s="171"/>
    </row>
    <row r="378" spans="2:11">
      <c r="B378" s="170">
        <v>376</v>
      </c>
      <c r="C378" s="394">
        <v>46027</v>
      </c>
      <c r="D378" s="171" t="s">
        <v>570</v>
      </c>
      <c r="E378" s="172" t="s">
        <v>35</v>
      </c>
      <c r="F378" s="171">
        <v>4</v>
      </c>
      <c r="G378" s="258">
        <v>0</v>
      </c>
      <c r="H378" s="257">
        <v>0</v>
      </c>
      <c r="I378" s="297">
        <v>0</v>
      </c>
      <c r="J378" s="171" t="s">
        <v>510</v>
      </c>
      <c r="K378" s="171"/>
    </row>
    <row r="379" spans="2:11">
      <c r="B379" s="170">
        <v>377</v>
      </c>
      <c r="C379" s="394">
        <v>46027</v>
      </c>
      <c r="D379" s="171" t="s">
        <v>570</v>
      </c>
      <c r="E379" s="172" t="s">
        <v>63</v>
      </c>
      <c r="F379" s="171">
        <v>2</v>
      </c>
      <c r="G379" s="258">
        <v>0</v>
      </c>
      <c r="H379" s="257">
        <v>0</v>
      </c>
      <c r="I379" s="297">
        <v>0</v>
      </c>
      <c r="J379" s="171" t="s">
        <v>510</v>
      </c>
      <c r="K379" s="171"/>
    </row>
    <row r="380" spans="2:11">
      <c r="B380" s="170">
        <v>378</v>
      </c>
      <c r="C380" s="394">
        <v>46027</v>
      </c>
      <c r="D380" s="171" t="s">
        <v>570</v>
      </c>
      <c r="E380" s="172" t="s">
        <v>246</v>
      </c>
      <c r="F380" s="171">
        <v>2</v>
      </c>
      <c r="G380" s="258">
        <v>0</v>
      </c>
      <c r="H380" s="257">
        <v>0</v>
      </c>
      <c r="I380" s="297">
        <v>0</v>
      </c>
      <c r="J380" s="171" t="s">
        <v>510</v>
      </c>
      <c r="K380" s="171"/>
    </row>
    <row r="381" spans="2:11">
      <c r="B381" s="170">
        <v>379</v>
      </c>
      <c r="C381" s="394">
        <v>46027</v>
      </c>
      <c r="D381" s="171" t="s">
        <v>570</v>
      </c>
      <c r="E381" s="172" t="s">
        <v>58</v>
      </c>
      <c r="F381" s="171">
        <v>1</v>
      </c>
      <c r="G381" s="258">
        <v>0</v>
      </c>
      <c r="H381" s="257">
        <v>0</v>
      </c>
      <c r="I381" s="297">
        <v>0</v>
      </c>
      <c r="J381" s="171" t="s">
        <v>510</v>
      </c>
      <c r="K381" s="171"/>
    </row>
    <row r="382" spans="2:11">
      <c r="B382" s="170">
        <v>380</v>
      </c>
      <c r="C382" s="394">
        <v>46027</v>
      </c>
      <c r="D382" s="171" t="s">
        <v>570</v>
      </c>
      <c r="E382" s="172" t="s">
        <v>389</v>
      </c>
      <c r="F382" s="171">
        <v>1</v>
      </c>
      <c r="G382" s="258">
        <v>0</v>
      </c>
      <c r="H382" s="257">
        <v>0</v>
      </c>
      <c r="I382" s="297">
        <v>0</v>
      </c>
      <c r="J382" s="171" t="s">
        <v>510</v>
      </c>
      <c r="K382" s="171"/>
    </row>
    <row r="383" spans="2:11">
      <c r="B383" s="170">
        <v>381</v>
      </c>
      <c r="C383" s="394">
        <v>46027</v>
      </c>
      <c r="D383" s="171" t="s">
        <v>570</v>
      </c>
      <c r="E383" s="172" t="s">
        <v>34</v>
      </c>
      <c r="F383" s="171">
        <v>2</v>
      </c>
      <c r="G383" s="258">
        <v>0</v>
      </c>
      <c r="H383" s="257">
        <v>0</v>
      </c>
      <c r="I383" s="297">
        <v>0</v>
      </c>
      <c r="J383" s="171" t="s">
        <v>510</v>
      </c>
      <c r="K383" s="171"/>
    </row>
    <row r="384" spans="2:11">
      <c r="B384" s="170">
        <v>382</v>
      </c>
      <c r="C384" s="394">
        <v>46027</v>
      </c>
      <c r="D384" s="171" t="s">
        <v>570</v>
      </c>
      <c r="E384" s="172" t="s">
        <v>116</v>
      </c>
      <c r="F384" s="171">
        <v>2</v>
      </c>
      <c r="G384" s="258">
        <v>0</v>
      </c>
      <c r="H384" s="257">
        <v>0</v>
      </c>
      <c r="I384" s="297">
        <v>0</v>
      </c>
      <c r="J384" s="171" t="s">
        <v>510</v>
      </c>
      <c r="K384" s="171"/>
    </row>
    <row r="385" spans="2:11">
      <c r="B385" s="170">
        <v>383</v>
      </c>
      <c r="C385" s="394">
        <v>46027</v>
      </c>
      <c r="D385" s="171" t="s">
        <v>570</v>
      </c>
      <c r="E385" s="172" t="s">
        <v>37</v>
      </c>
      <c r="F385" s="171">
        <v>1</v>
      </c>
      <c r="G385" s="258">
        <v>0</v>
      </c>
      <c r="H385" s="257">
        <v>0</v>
      </c>
      <c r="I385" s="297">
        <v>0</v>
      </c>
      <c r="J385" s="171" t="s">
        <v>510</v>
      </c>
      <c r="K385" s="171"/>
    </row>
    <row r="386" spans="2:11">
      <c r="B386" s="170">
        <v>384</v>
      </c>
      <c r="C386" s="394">
        <v>46027</v>
      </c>
      <c r="D386" s="171" t="s">
        <v>570</v>
      </c>
      <c r="E386" s="172" t="s">
        <v>331</v>
      </c>
      <c r="F386" s="171">
        <v>3</v>
      </c>
      <c r="G386" s="258">
        <v>0</v>
      </c>
      <c r="H386" s="257">
        <v>0</v>
      </c>
      <c r="I386" s="297">
        <v>0</v>
      </c>
      <c r="J386" s="171" t="s">
        <v>510</v>
      </c>
      <c r="K386" s="171"/>
    </row>
    <row r="387" spans="2:11">
      <c r="B387" s="170">
        <v>385</v>
      </c>
      <c r="C387" s="394">
        <v>46027</v>
      </c>
      <c r="D387" s="171" t="s">
        <v>570</v>
      </c>
      <c r="E387" s="172" t="s">
        <v>339</v>
      </c>
      <c r="F387" s="171">
        <v>9</v>
      </c>
      <c r="G387" s="258">
        <v>0</v>
      </c>
      <c r="H387" s="257">
        <v>0</v>
      </c>
      <c r="I387" s="297">
        <v>0</v>
      </c>
      <c r="J387" s="171" t="s">
        <v>510</v>
      </c>
      <c r="K387" s="171"/>
    </row>
    <row r="388" spans="2:11">
      <c r="B388" s="170">
        <v>386</v>
      </c>
      <c r="C388" s="394">
        <v>46027</v>
      </c>
      <c r="D388" s="171" t="s">
        <v>570</v>
      </c>
      <c r="E388" s="172" t="s">
        <v>536</v>
      </c>
      <c r="F388" s="171">
        <v>13</v>
      </c>
      <c r="G388" s="258">
        <v>0</v>
      </c>
      <c r="H388" s="257">
        <v>0</v>
      </c>
      <c r="I388" s="297">
        <v>0</v>
      </c>
      <c r="J388" s="171" t="s">
        <v>510</v>
      </c>
      <c r="K388" s="171"/>
    </row>
    <row r="389" spans="2:11">
      <c r="B389" s="170">
        <v>387</v>
      </c>
      <c r="C389" s="394">
        <v>46027</v>
      </c>
      <c r="D389" s="171" t="s">
        <v>570</v>
      </c>
      <c r="E389" s="172" t="s">
        <v>41</v>
      </c>
      <c r="F389" s="171">
        <v>44</v>
      </c>
      <c r="G389" s="258">
        <v>0</v>
      </c>
      <c r="H389" s="257">
        <v>0</v>
      </c>
      <c r="I389" s="297">
        <v>0</v>
      </c>
      <c r="J389" s="171" t="s">
        <v>510</v>
      </c>
      <c r="K389" s="171"/>
    </row>
    <row r="390" spans="2:11">
      <c r="B390" s="170">
        <v>388</v>
      </c>
      <c r="C390" s="394">
        <v>46027</v>
      </c>
      <c r="D390" s="171" t="s">
        <v>570</v>
      </c>
      <c r="E390" s="172" t="s">
        <v>45</v>
      </c>
      <c r="F390" s="171">
        <v>5</v>
      </c>
      <c r="G390" s="258">
        <v>0</v>
      </c>
      <c r="H390" s="257">
        <v>0</v>
      </c>
      <c r="I390" s="297">
        <v>0</v>
      </c>
      <c r="J390" s="171" t="s">
        <v>510</v>
      </c>
      <c r="K390" s="171"/>
    </row>
    <row r="391" spans="2:11">
      <c r="B391" s="170">
        <v>389</v>
      </c>
      <c r="C391" s="394">
        <v>46027</v>
      </c>
      <c r="D391" s="171" t="s">
        <v>570</v>
      </c>
      <c r="E391" s="172" t="s">
        <v>357</v>
      </c>
      <c r="F391" s="171">
        <v>6</v>
      </c>
      <c r="G391" s="258">
        <v>0</v>
      </c>
      <c r="H391" s="257">
        <v>0</v>
      </c>
      <c r="I391" s="297">
        <v>0</v>
      </c>
      <c r="J391" s="171" t="s">
        <v>510</v>
      </c>
      <c r="K391" s="171"/>
    </row>
    <row r="392" spans="2:11">
      <c r="B392" s="170">
        <v>390</v>
      </c>
      <c r="C392" s="394">
        <v>46027</v>
      </c>
      <c r="D392" s="171" t="s">
        <v>570</v>
      </c>
      <c r="E392" s="172" t="s">
        <v>250</v>
      </c>
      <c r="F392" s="171">
        <v>3</v>
      </c>
      <c r="G392" s="258">
        <v>0</v>
      </c>
      <c r="H392" s="257">
        <v>0</v>
      </c>
      <c r="I392" s="297">
        <v>0</v>
      </c>
      <c r="J392" s="171" t="s">
        <v>510</v>
      </c>
      <c r="K392" s="171"/>
    </row>
    <row r="393" spans="2:11">
      <c r="B393" s="170">
        <v>391</v>
      </c>
      <c r="C393" s="394">
        <v>46027</v>
      </c>
      <c r="D393" s="171" t="s">
        <v>570</v>
      </c>
      <c r="E393" s="172" t="s">
        <v>346</v>
      </c>
      <c r="F393" s="171">
        <v>3</v>
      </c>
      <c r="G393" s="258">
        <v>0</v>
      </c>
      <c r="H393" s="257">
        <v>0</v>
      </c>
      <c r="I393" s="297">
        <v>0</v>
      </c>
      <c r="J393" s="171" t="s">
        <v>510</v>
      </c>
      <c r="K393" s="171"/>
    </row>
    <row r="394" spans="2:11">
      <c r="B394" s="170">
        <v>392</v>
      </c>
      <c r="C394" s="394">
        <v>46027</v>
      </c>
      <c r="D394" s="171" t="s">
        <v>570</v>
      </c>
      <c r="E394" s="172" t="s">
        <v>327</v>
      </c>
      <c r="F394" s="171">
        <v>6</v>
      </c>
      <c r="G394" s="258">
        <v>0</v>
      </c>
      <c r="H394" s="257">
        <v>0</v>
      </c>
      <c r="I394" s="297">
        <v>0</v>
      </c>
      <c r="J394" s="171" t="s">
        <v>510</v>
      </c>
      <c r="K394" s="171"/>
    </row>
    <row r="395" spans="2:11">
      <c r="B395" s="170">
        <v>393</v>
      </c>
      <c r="C395" s="394">
        <v>46027</v>
      </c>
      <c r="D395" s="171" t="s">
        <v>570</v>
      </c>
      <c r="E395" s="172" t="s">
        <v>347</v>
      </c>
      <c r="F395" s="171">
        <v>4</v>
      </c>
      <c r="G395" s="258">
        <v>0</v>
      </c>
      <c r="H395" s="257">
        <v>0</v>
      </c>
      <c r="I395" s="297">
        <v>0</v>
      </c>
      <c r="J395" s="171" t="s">
        <v>510</v>
      </c>
      <c r="K395" s="171"/>
    </row>
    <row r="396" spans="2:11">
      <c r="B396" s="170">
        <v>394</v>
      </c>
      <c r="C396" s="394">
        <v>46027</v>
      </c>
      <c r="D396" s="171" t="s">
        <v>570</v>
      </c>
      <c r="E396" s="172" t="s">
        <v>43</v>
      </c>
      <c r="F396" s="171">
        <v>2</v>
      </c>
      <c r="G396" s="258">
        <v>0</v>
      </c>
      <c r="H396" s="257">
        <v>0</v>
      </c>
      <c r="I396" s="297">
        <v>0</v>
      </c>
      <c r="J396" s="171" t="s">
        <v>510</v>
      </c>
      <c r="K396" s="171"/>
    </row>
    <row r="397" spans="2:11">
      <c r="B397" s="170">
        <v>395</v>
      </c>
      <c r="C397" s="394">
        <v>46027</v>
      </c>
      <c r="D397" s="171" t="s">
        <v>570</v>
      </c>
      <c r="E397" s="172" t="s">
        <v>548</v>
      </c>
      <c r="F397" s="171">
        <v>2</v>
      </c>
      <c r="G397" s="258">
        <v>0</v>
      </c>
      <c r="H397" s="257">
        <v>0</v>
      </c>
      <c r="I397" s="297">
        <v>0</v>
      </c>
      <c r="J397" s="171" t="s">
        <v>510</v>
      </c>
      <c r="K397" s="171"/>
    </row>
    <row r="398" spans="2:11">
      <c r="B398" s="170">
        <v>396</v>
      </c>
      <c r="C398" s="394">
        <v>46027</v>
      </c>
      <c r="D398" s="171" t="s">
        <v>570</v>
      </c>
      <c r="E398" s="172" t="s">
        <v>358</v>
      </c>
      <c r="F398" s="171">
        <v>4</v>
      </c>
      <c r="G398" s="258">
        <v>0</v>
      </c>
      <c r="H398" s="257">
        <v>0</v>
      </c>
      <c r="I398" s="297">
        <v>0</v>
      </c>
      <c r="J398" s="171" t="s">
        <v>510</v>
      </c>
      <c r="K398" s="171"/>
    </row>
    <row r="399" spans="2:11">
      <c r="B399" s="170">
        <v>397</v>
      </c>
      <c r="C399" s="394">
        <v>46027</v>
      </c>
      <c r="D399" s="171" t="s">
        <v>570</v>
      </c>
      <c r="E399" s="172" t="s">
        <v>361</v>
      </c>
      <c r="F399" s="171">
        <v>2</v>
      </c>
      <c r="G399" s="258">
        <v>0</v>
      </c>
      <c r="H399" s="257">
        <v>0</v>
      </c>
      <c r="I399" s="297">
        <v>0</v>
      </c>
      <c r="J399" s="171" t="s">
        <v>510</v>
      </c>
      <c r="K399" s="171"/>
    </row>
    <row r="400" spans="2:11">
      <c r="B400" s="170">
        <v>398</v>
      </c>
      <c r="C400" s="394">
        <v>46027</v>
      </c>
      <c r="D400" s="171" t="s">
        <v>570</v>
      </c>
      <c r="E400" s="172" t="s">
        <v>360</v>
      </c>
      <c r="F400" s="171">
        <v>1</v>
      </c>
      <c r="G400" s="258">
        <v>0</v>
      </c>
      <c r="H400" s="257">
        <v>0</v>
      </c>
      <c r="I400" s="297">
        <v>0</v>
      </c>
      <c r="J400" s="171" t="s">
        <v>510</v>
      </c>
      <c r="K400" s="171"/>
    </row>
    <row r="401" spans="2:11">
      <c r="B401" s="170">
        <v>399</v>
      </c>
      <c r="C401" s="394">
        <v>46027</v>
      </c>
      <c r="D401" s="171" t="s">
        <v>570</v>
      </c>
      <c r="E401" s="172" t="s">
        <v>360</v>
      </c>
      <c r="F401" s="171">
        <v>1</v>
      </c>
      <c r="G401" s="258">
        <v>0</v>
      </c>
      <c r="H401" s="257">
        <v>0</v>
      </c>
      <c r="I401" s="297">
        <v>0</v>
      </c>
      <c r="J401" s="171" t="s">
        <v>510</v>
      </c>
      <c r="K401" s="171"/>
    </row>
    <row r="402" spans="2:11">
      <c r="B402" s="170">
        <v>400</v>
      </c>
      <c r="C402" s="394">
        <v>46027</v>
      </c>
      <c r="D402" s="171" t="s">
        <v>570</v>
      </c>
      <c r="E402" s="172" t="s">
        <v>378</v>
      </c>
      <c r="F402" s="171">
        <v>3</v>
      </c>
      <c r="G402" s="258">
        <v>0</v>
      </c>
      <c r="H402" s="257">
        <v>0</v>
      </c>
      <c r="I402" s="297">
        <v>0</v>
      </c>
      <c r="J402" s="171" t="s">
        <v>510</v>
      </c>
      <c r="K402" s="171"/>
    </row>
    <row r="403" spans="2:11">
      <c r="B403" s="170">
        <v>401</v>
      </c>
      <c r="C403" s="394">
        <v>46027</v>
      </c>
      <c r="D403" s="171" t="s">
        <v>570</v>
      </c>
      <c r="E403" s="172" t="s">
        <v>356</v>
      </c>
      <c r="F403" s="171">
        <v>1</v>
      </c>
      <c r="G403" s="258">
        <v>0</v>
      </c>
      <c r="H403" s="257">
        <v>0</v>
      </c>
      <c r="I403" s="297">
        <v>0</v>
      </c>
      <c r="J403" s="171" t="s">
        <v>510</v>
      </c>
      <c r="K403" s="171"/>
    </row>
    <row r="404" spans="2:11">
      <c r="B404" s="170">
        <v>402</v>
      </c>
      <c r="C404" s="394">
        <v>46027</v>
      </c>
      <c r="D404" s="171" t="s">
        <v>570</v>
      </c>
      <c r="E404" s="172" t="s">
        <v>462</v>
      </c>
      <c r="F404" s="171">
        <v>1.5</v>
      </c>
      <c r="G404" s="258">
        <v>0</v>
      </c>
      <c r="H404" s="257">
        <v>0</v>
      </c>
      <c r="I404" s="297">
        <v>0</v>
      </c>
      <c r="J404" s="171" t="s">
        <v>510</v>
      </c>
      <c r="K404" s="171"/>
    </row>
    <row r="405" spans="2:11">
      <c r="B405" s="170">
        <v>403</v>
      </c>
      <c r="C405" s="394">
        <v>46027</v>
      </c>
      <c r="D405" s="171" t="s">
        <v>570</v>
      </c>
      <c r="E405" s="172" t="s">
        <v>348</v>
      </c>
      <c r="F405" s="171">
        <v>1.5</v>
      </c>
      <c r="G405" s="258">
        <v>0</v>
      </c>
      <c r="H405" s="257">
        <v>0</v>
      </c>
      <c r="I405" s="297">
        <v>0</v>
      </c>
      <c r="J405" s="171" t="s">
        <v>510</v>
      </c>
      <c r="K405" s="171"/>
    </row>
    <row r="406" spans="2:11">
      <c r="B406" s="170">
        <v>404</v>
      </c>
      <c r="C406" s="394">
        <v>46027</v>
      </c>
      <c r="D406" s="171" t="s">
        <v>570</v>
      </c>
      <c r="E406" s="172" t="s">
        <v>345</v>
      </c>
      <c r="F406" s="171">
        <v>1.25</v>
      </c>
      <c r="G406" s="258">
        <v>0</v>
      </c>
      <c r="H406" s="257">
        <v>0</v>
      </c>
      <c r="I406" s="297">
        <v>0</v>
      </c>
      <c r="J406" s="171" t="s">
        <v>510</v>
      </c>
      <c r="K406" s="171"/>
    </row>
    <row r="407" spans="2:11">
      <c r="B407" s="170">
        <v>405</v>
      </c>
      <c r="C407" s="394">
        <v>46027</v>
      </c>
      <c r="D407" s="171" t="s">
        <v>570</v>
      </c>
      <c r="E407" s="172" t="s">
        <v>329</v>
      </c>
      <c r="F407" s="171">
        <v>1</v>
      </c>
      <c r="G407" s="258">
        <v>0</v>
      </c>
      <c r="H407" s="257">
        <v>0</v>
      </c>
      <c r="I407" s="297">
        <v>0</v>
      </c>
      <c r="J407" s="171" t="s">
        <v>510</v>
      </c>
      <c r="K407" s="171"/>
    </row>
    <row r="408" spans="2:11">
      <c r="B408" s="170">
        <v>406</v>
      </c>
      <c r="C408" s="394">
        <v>46027</v>
      </c>
      <c r="D408" s="171" t="s">
        <v>570</v>
      </c>
      <c r="E408" s="172" t="s">
        <v>71</v>
      </c>
      <c r="F408" s="171">
        <v>2</v>
      </c>
      <c r="G408" s="258">
        <v>0</v>
      </c>
      <c r="H408" s="257">
        <v>0</v>
      </c>
      <c r="I408" s="297">
        <v>0</v>
      </c>
      <c r="J408" s="171" t="s">
        <v>510</v>
      </c>
      <c r="K408" s="171"/>
    </row>
    <row r="409" spans="2:11">
      <c r="B409" s="170">
        <v>407</v>
      </c>
      <c r="C409" s="394">
        <v>46027</v>
      </c>
      <c r="D409" s="171" t="s">
        <v>570</v>
      </c>
      <c r="E409" s="172" t="s">
        <v>241</v>
      </c>
      <c r="F409" s="171">
        <v>2</v>
      </c>
      <c r="G409" s="258">
        <v>0</v>
      </c>
      <c r="H409" s="257">
        <v>0</v>
      </c>
      <c r="I409" s="297">
        <v>0</v>
      </c>
      <c r="J409" s="171" t="s">
        <v>510</v>
      </c>
      <c r="K409" s="171"/>
    </row>
    <row r="410" spans="2:11">
      <c r="B410" s="170">
        <v>408</v>
      </c>
      <c r="C410" s="394">
        <v>46027</v>
      </c>
      <c r="D410" s="171" t="s">
        <v>570</v>
      </c>
      <c r="E410" s="172" t="s">
        <v>243</v>
      </c>
      <c r="F410" s="171">
        <v>2.5</v>
      </c>
      <c r="G410" s="258">
        <v>0</v>
      </c>
      <c r="H410" s="257">
        <v>0</v>
      </c>
      <c r="I410" s="297">
        <v>0</v>
      </c>
      <c r="J410" s="171" t="s">
        <v>510</v>
      </c>
      <c r="K410" s="171"/>
    </row>
    <row r="411" spans="2:11">
      <c r="B411" s="170">
        <v>409</v>
      </c>
      <c r="C411" s="394">
        <v>46027</v>
      </c>
      <c r="D411" s="171" t="s">
        <v>570</v>
      </c>
      <c r="E411" s="172" t="s">
        <v>535</v>
      </c>
      <c r="F411" s="171">
        <v>6.5750000000000002</v>
      </c>
      <c r="G411" s="258">
        <v>0</v>
      </c>
      <c r="H411" s="257">
        <v>0</v>
      </c>
      <c r="I411" s="297">
        <v>0</v>
      </c>
      <c r="J411" s="171" t="s">
        <v>510</v>
      </c>
      <c r="K411" s="171"/>
    </row>
    <row r="412" spans="2:11">
      <c r="B412" s="170">
        <v>410</v>
      </c>
      <c r="C412" s="394">
        <v>46027</v>
      </c>
      <c r="D412" s="171" t="s">
        <v>570</v>
      </c>
      <c r="E412" s="172" t="s">
        <v>463</v>
      </c>
      <c r="F412" s="171">
        <v>1.4</v>
      </c>
      <c r="G412" s="258">
        <v>0</v>
      </c>
      <c r="H412" s="257">
        <v>0</v>
      </c>
      <c r="I412" s="297">
        <v>0</v>
      </c>
      <c r="J412" s="171" t="s">
        <v>510</v>
      </c>
      <c r="K412" s="171"/>
    </row>
    <row r="413" spans="2:11">
      <c r="B413" s="170">
        <v>411</v>
      </c>
      <c r="C413" s="394">
        <v>46027</v>
      </c>
      <c r="D413" s="171" t="s">
        <v>570</v>
      </c>
      <c r="E413" s="172" t="s">
        <v>384</v>
      </c>
      <c r="F413" s="171">
        <v>1.24</v>
      </c>
      <c r="G413" s="258">
        <v>0</v>
      </c>
      <c r="H413" s="257">
        <v>0</v>
      </c>
      <c r="I413" s="297">
        <v>0</v>
      </c>
      <c r="J413" s="171" t="s">
        <v>510</v>
      </c>
      <c r="K413" s="171"/>
    </row>
    <row r="414" spans="2:11">
      <c r="B414" s="170">
        <v>412</v>
      </c>
      <c r="C414" s="394">
        <v>46027</v>
      </c>
      <c r="D414" s="171" t="s">
        <v>570</v>
      </c>
      <c r="E414" s="172" t="s">
        <v>260</v>
      </c>
      <c r="F414" s="171">
        <v>1.776</v>
      </c>
      <c r="G414" s="258">
        <v>0</v>
      </c>
      <c r="H414" s="257">
        <v>0</v>
      </c>
      <c r="I414" s="297">
        <v>0</v>
      </c>
      <c r="J414" s="171" t="s">
        <v>510</v>
      </c>
      <c r="K414" s="171"/>
    </row>
    <row r="415" spans="2:11">
      <c r="B415" s="170">
        <v>413</v>
      </c>
      <c r="C415" s="394">
        <v>46027</v>
      </c>
      <c r="D415" s="171" t="s">
        <v>570</v>
      </c>
      <c r="E415" s="172" t="s">
        <v>342</v>
      </c>
      <c r="F415" s="171">
        <v>0.85199999999999998</v>
      </c>
      <c r="G415" s="258">
        <v>0</v>
      </c>
      <c r="H415" s="257">
        <v>0</v>
      </c>
      <c r="I415" s="297">
        <v>0</v>
      </c>
      <c r="J415" s="171" t="s">
        <v>510</v>
      </c>
      <c r="K415" s="171"/>
    </row>
    <row r="416" spans="2:11">
      <c r="B416" s="170">
        <v>414</v>
      </c>
      <c r="C416" s="394">
        <v>46027</v>
      </c>
      <c r="D416" s="171" t="s">
        <v>570</v>
      </c>
      <c r="E416" s="172" t="s">
        <v>240</v>
      </c>
      <c r="F416" s="171">
        <v>1</v>
      </c>
      <c r="G416" s="258">
        <v>0</v>
      </c>
      <c r="H416" s="257">
        <v>0</v>
      </c>
      <c r="I416" s="297">
        <v>0</v>
      </c>
      <c r="J416" s="171" t="s">
        <v>510</v>
      </c>
      <c r="K416" s="171"/>
    </row>
    <row r="417" spans="2:11">
      <c r="B417" s="170">
        <v>415</v>
      </c>
      <c r="C417" s="394">
        <v>46027</v>
      </c>
      <c r="D417" s="171" t="s">
        <v>570</v>
      </c>
      <c r="E417" s="172" t="s">
        <v>115</v>
      </c>
      <c r="F417" s="171">
        <v>18</v>
      </c>
      <c r="G417" s="258">
        <v>0</v>
      </c>
      <c r="H417" s="257">
        <v>0</v>
      </c>
      <c r="I417" s="297">
        <v>0</v>
      </c>
      <c r="J417" s="171" t="s">
        <v>510</v>
      </c>
      <c r="K417" s="171"/>
    </row>
    <row r="418" spans="2:11">
      <c r="B418" s="170">
        <v>416</v>
      </c>
      <c r="C418" s="394">
        <v>46027</v>
      </c>
      <c r="D418" s="171" t="s">
        <v>570</v>
      </c>
      <c r="E418" s="172" t="s">
        <v>419</v>
      </c>
      <c r="F418" s="171">
        <v>30</v>
      </c>
      <c r="G418" s="258">
        <v>0</v>
      </c>
      <c r="H418" s="257">
        <v>0</v>
      </c>
      <c r="I418" s="297">
        <v>0</v>
      </c>
      <c r="J418" s="171" t="s">
        <v>510</v>
      </c>
      <c r="K418" s="171"/>
    </row>
    <row r="419" spans="2:11">
      <c r="B419" s="170">
        <v>417</v>
      </c>
      <c r="C419" s="394">
        <v>46027</v>
      </c>
      <c r="D419" s="171" t="s">
        <v>570</v>
      </c>
      <c r="E419" s="172" t="s">
        <v>541</v>
      </c>
      <c r="F419" s="171">
        <v>1</v>
      </c>
      <c r="G419" s="258">
        <v>0</v>
      </c>
      <c r="H419" s="257">
        <v>0</v>
      </c>
      <c r="I419" s="297">
        <v>0</v>
      </c>
      <c r="J419" s="171" t="s">
        <v>510</v>
      </c>
      <c r="K419" s="171"/>
    </row>
    <row r="420" spans="2:11">
      <c r="B420" s="170">
        <v>418</v>
      </c>
      <c r="C420" s="394">
        <v>46027</v>
      </c>
      <c r="D420" s="171" t="s">
        <v>570</v>
      </c>
      <c r="E420" s="172" t="s">
        <v>446</v>
      </c>
      <c r="F420" s="171">
        <v>1</v>
      </c>
      <c r="G420" s="258">
        <v>0</v>
      </c>
      <c r="H420" s="257">
        <v>0</v>
      </c>
      <c r="I420" s="297">
        <v>0</v>
      </c>
      <c r="J420" s="171" t="s">
        <v>510</v>
      </c>
      <c r="K420" s="171"/>
    </row>
    <row r="421" spans="2:11">
      <c r="B421" s="170">
        <v>419</v>
      </c>
      <c r="C421" s="394">
        <v>46027</v>
      </c>
      <c r="D421" s="171" t="s">
        <v>570</v>
      </c>
      <c r="E421" s="172" t="s">
        <v>399</v>
      </c>
      <c r="F421" s="171">
        <v>10.345000000000001</v>
      </c>
      <c r="G421" s="258">
        <v>0</v>
      </c>
      <c r="H421" s="257">
        <v>0</v>
      </c>
      <c r="I421" s="297">
        <v>0</v>
      </c>
      <c r="J421" s="171" t="s">
        <v>510</v>
      </c>
      <c r="K421" s="171"/>
    </row>
    <row r="422" spans="2:11">
      <c r="B422" s="170">
        <v>420</v>
      </c>
      <c r="C422" s="394">
        <v>46027</v>
      </c>
      <c r="D422" s="171" t="s">
        <v>570</v>
      </c>
      <c r="E422" s="172" t="s">
        <v>400</v>
      </c>
      <c r="F422" s="171">
        <v>5</v>
      </c>
      <c r="G422" s="258">
        <v>0</v>
      </c>
      <c r="H422" s="257">
        <v>0</v>
      </c>
      <c r="I422" s="297">
        <v>0</v>
      </c>
      <c r="J422" s="171" t="s">
        <v>510</v>
      </c>
      <c r="K422" s="171"/>
    </row>
    <row r="423" spans="2:11">
      <c r="B423" s="170">
        <v>421</v>
      </c>
      <c r="C423" s="394">
        <v>46027</v>
      </c>
      <c r="D423" s="171" t="s">
        <v>570</v>
      </c>
      <c r="E423" s="172" t="s">
        <v>438</v>
      </c>
      <c r="F423" s="171">
        <v>1.7</v>
      </c>
      <c r="G423" s="258">
        <v>0</v>
      </c>
      <c r="H423" s="257">
        <v>0</v>
      </c>
      <c r="I423" s="297">
        <v>0</v>
      </c>
      <c r="J423" s="171" t="s">
        <v>510</v>
      </c>
      <c r="K423" s="171"/>
    </row>
    <row r="424" spans="2:11">
      <c r="B424" s="170">
        <v>422</v>
      </c>
      <c r="C424" s="394">
        <v>46027</v>
      </c>
      <c r="D424" s="171" t="s">
        <v>570</v>
      </c>
      <c r="E424" s="172" t="s">
        <v>381</v>
      </c>
      <c r="F424" s="171">
        <v>6.5</v>
      </c>
      <c r="G424" s="258">
        <v>0</v>
      </c>
      <c r="H424" s="257">
        <v>0</v>
      </c>
      <c r="I424" s="297">
        <v>0</v>
      </c>
      <c r="J424" s="171" t="s">
        <v>510</v>
      </c>
      <c r="K424" s="171"/>
    </row>
    <row r="425" spans="2:11">
      <c r="B425" s="170">
        <v>423</v>
      </c>
      <c r="C425" s="394">
        <v>46027</v>
      </c>
      <c r="D425" s="171" t="s">
        <v>570</v>
      </c>
      <c r="E425" s="172" t="s">
        <v>131</v>
      </c>
      <c r="F425" s="171">
        <v>2.8</v>
      </c>
      <c r="G425" s="258">
        <v>0</v>
      </c>
      <c r="H425" s="257">
        <v>0</v>
      </c>
      <c r="I425" s="297">
        <v>0</v>
      </c>
      <c r="J425" s="171" t="s">
        <v>510</v>
      </c>
      <c r="K425" s="171"/>
    </row>
    <row r="426" spans="2:11">
      <c r="B426" s="170">
        <v>424</v>
      </c>
      <c r="C426" s="394">
        <v>46027</v>
      </c>
      <c r="D426" s="171" t="s">
        <v>570</v>
      </c>
      <c r="E426" s="172" t="s">
        <v>556</v>
      </c>
      <c r="F426" s="171">
        <v>3</v>
      </c>
      <c r="G426" s="258">
        <v>0</v>
      </c>
      <c r="H426" s="257">
        <v>0</v>
      </c>
      <c r="I426" s="297">
        <v>0</v>
      </c>
      <c r="J426" s="171" t="s">
        <v>510</v>
      </c>
      <c r="K426" s="171"/>
    </row>
    <row r="427" spans="2:11">
      <c r="B427" s="170">
        <v>425</v>
      </c>
      <c r="C427" s="394">
        <v>46027</v>
      </c>
      <c r="D427" s="171" t="s">
        <v>570</v>
      </c>
      <c r="E427" s="172" t="s">
        <v>555</v>
      </c>
      <c r="F427" s="171">
        <v>36.5</v>
      </c>
      <c r="G427" s="258">
        <v>0</v>
      </c>
      <c r="H427" s="257">
        <v>0</v>
      </c>
      <c r="I427" s="297">
        <v>0</v>
      </c>
      <c r="J427" s="171" t="s">
        <v>510</v>
      </c>
      <c r="K427" s="171"/>
    </row>
    <row r="428" spans="2:11">
      <c r="B428" s="170">
        <v>426</v>
      </c>
      <c r="C428" s="394">
        <v>46027</v>
      </c>
      <c r="D428" s="171" t="s">
        <v>570</v>
      </c>
      <c r="E428" s="172" t="s">
        <v>543</v>
      </c>
      <c r="F428" s="171">
        <v>2</v>
      </c>
      <c r="G428" s="258">
        <v>0</v>
      </c>
      <c r="H428" s="257">
        <v>0</v>
      </c>
      <c r="I428" s="297">
        <v>0</v>
      </c>
      <c r="J428" s="171" t="s">
        <v>510</v>
      </c>
      <c r="K428" s="171"/>
    </row>
    <row r="429" spans="2:11">
      <c r="B429" s="170">
        <v>427</v>
      </c>
      <c r="C429" s="394">
        <v>46027</v>
      </c>
      <c r="D429" s="171" t="s">
        <v>570</v>
      </c>
      <c r="E429" s="172" t="s">
        <v>393</v>
      </c>
      <c r="F429" s="171">
        <v>4</v>
      </c>
      <c r="G429" s="258">
        <v>0</v>
      </c>
      <c r="H429" s="257">
        <v>0</v>
      </c>
      <c r="I429" s="297">
        <v>0</v>
      </c>
      <c r="J429" s="171" t="s">
        <v>510</v>
      </c>
      <c r="K429" s="171"/>
    </row>
    <row r="430" spans="2:11">
      <c r="B430" s="170">
        <v>428</v>
      </c>
      <c r="C430" s="394">
        <v>46027</v>
      </c>
      <c r="D430" s="171" t="s">
        <v>570</v>
      </c>
      <c r="E430" s="172" t="s">
        <v>561</v>
      </c>
      <c r="F430" s="171">
        <v>6</v>
      </c>
      <c r="G430" s="258">
        <v>0</v>
      </c>
      <c r="H430" s="257">
        <v>0</v>
      </c>
      <c r="I430" s="297">
        <v>0</v>
      </c>
      <c r="J430" s="171" t="s">
        <v>510</v>
      </c>
      <c r="K430" s="171"/>
    </row>
    <row r="431" spans="2:11">
      <c r="B431" s="170">
        <v>429</v>
      </c>
      <c r="C431" s="394">
        <v>46027</v>
      </c>
      <c r="D431" s="171" t="s">
        <v>570</v>
      </c>
      <c r="E431" s="172" t="s">
        <v>396</v>
      </c>
      <c r="F431" s="171">
        <v>2</v>
      </c>
      <c r="G431" s="258">
        <v>0</v>
      </c>
      <c r="H431" s="257">
        <v>0</v>
      </c>
      <c r="I431" s="297">
        <v>0</v>
      </c>
      <c r="J431" s="171" t="s">
        <v>510</v>
      </c>
      <c r="K431" s="171"/>
    </row>
    <row r="432" spans="2:11">
      <c r="B432" s="170">
        <v>430</v>
      </c>
      <c r="C432" s="394">
        <v>46027</v>
      </c>
      <c r="D432" s="171" t="s">
        <v>570</v>
      </c>
      <c r="E432" s="172" t="s">
        <v>128</v>
      </c>
      <c r="F432" s="171">
        <v>8</v>
      </c>
      <c r="G432" s="258">
        <v>0</v>
      </c>
      <c r="H432" s="257">
        <v>0</v>
      </c>
      <c r="I432" s="297">
        <v>0</v>
      </c>
      <c r="J432" s="171" t="s">
        <v>510</v>
      </c>
      <c r="K432" s="171"/>
    </row>
    <row r="433" spans="2:11">
      <c r="B433" s="170">
        <v>431</v>
      </c>
      <c r="C433" s="394">
        <v>46027</v>
      </c>
      <c r="D433" s="171" t="s">
        <v>570</v>
      </c>
      <c r="E433" s="172" t="s">
        <v>294</v>
      </c>
      <c r="F433" s="171">
        <v>10</v>
      </c>
      <c r="G433" s="258">
        <v>0</v>
      </c>
      <c r="H433" s="257">
        <v>0</v>
      </c>
      <c r="I433" s="297">
        <v>0</v>
      </c>
      <c r="J433" s="171" t="s">
        <v>510</v>
      </c>
      <c r="K433" s="171"/>
    </row>
    <row r="434" spans="2:11">
      <c r="B434" s="170">
        <v>432</v>
      </c>
      <c r="C434" s="394">
        <v>46027</v>
      </c>
      <c r="D434" s="171" t="s">
        <v>570</v>
      </c>
      <c r="E434" s="172" t="s">
        <v>562</v>
      </c>
      <c r="F434" s="171">
        <v>2</v>
      </c>
      <c r="G434" s="258">
        <v>0</v>
      </c>
      <c r="H434" s="257">
        <v>0</v>
      </c>
      <c r="I434" s="297">
        <v>0</v>
      </c>
      <c r="J434" s="171" t="s">
        <v>510</v>
      </c>
      <c r="K434" s="171"/>
    </row>
    <row r="435" spans="2:11">
      <c r="B435" s="170">
        <v>433</v>
      </c>
      <c r="C435" s="394">
        <v>46027</v>
      </c>
      <c r="D435" s="171" t="s">
        <v>570</v>
      </c>
      <c r="E435" s="172" t="s">
        <v>145</v>
      </c>
      <c r="F435" s="171">
        <v>56</v>
      </c>
      <c r="G435" s="258">
        <v>0</v>
      </c>
      <c r="H435" s="257">
        <v>0</v>
      </c>
      <c r="I435" s="297">
        <v>0</v>
      </c>
      <c r="J435" s="171" t="s">
        <v>510</v>
      </c>
      <c r="K435" s="171"/>
    </row>
    <row r="436" spans="2:11">
      <c r="B436" s="170">
        <v>434</v>
      </c>
      <c r="C436" s="394">
        <v>46027</v>
      </c>
      <c r="D436" s="171" t="s">
        <v>570</v>
      </c>
      <c r="E436" s="172" t="s">
        <v>146</v>
      </c>
      <c r="F436" s="171">
        <v>48</v>
      </c>
      <c r="G436" s="258">
        <v>0</v>
      </c>
      <c r="H436" s="257">
        <v>0</v>
      </c>
      <c r="I436" s="297">
        <v>0</v>
      </c>
      <c r="J436" s="171" t="s">
        <v>510</v>
      </c>
      <c r="K436" s="171"/>
    </row>
    <row r="437" spans="2:11">
      <c r="B437" s="170">
        <v>435</v>
      </c>
      <c r="C437" s="394">
        <v>46027</v>
      </c>
      <c r="D437" s="171" t="s">
        <v>570</v>
      </c>
      <c r="E437" s="172" t="s">
        <v>143</v>
      </c>
      <c r="F437" s="171">
        <v>30</v>
      </c>
      <c r="G437" s="258">
        <v>0</v>
      </c>
      <c r="H437" s="257">
        <v>0</v>
      </c>
      <c r="I437" s="297">
        <v>0</v>
      </c>
      <c r="J437" s="171" t="s">
        <v>510</v>
      </c>
      <c r="K437" s="171"/>
    </row>
    <row r="438" spans="2:11">
      <c r="B438" s="170">
        <v>436</v>
      </c>
      <c r="C438" s="394">
        <v>46027</v>
      </c>
      <c r="D438" s="171" t="s">
        <v>570</v>
      </c>
      <c r="E438" s="172" t="s">
        <v>144</v>
      </c>
      <c r="F438" s="171">
        <v>24</v>
      </c>
      <c r="G438" s="258">
        <v>0</v>
      </c>
      <c r="H438" s="257">
        <v>0</v>
      </c>
      <c r="I438" s="297">
        <v>0</v>
      </c>
      <c r="J438" s="171" t="s">
        <v>510</v>
      </c>
      <c r="K438" s="171"/>
    </row>
    <row r="439" spans="2:11">
      <c r="B439" s="170">
        <v>437</v>
      </c>
      <c r="C439" s="394">
        <v>46027</v>
      </c>
      <c r="D439" s="171" t="s">
        <v>570</v>
      </c>
      <c r="E439" s="172" t="s">
        <v>533</v>
      </c>
      <c r="F439" s="171">
        <v>18</v>
      </c>
      <c r="G439" s="258">
        <v>0</v>
      </c>
      <c r="H439" s="257">
        <v>0</v>
      </c>
      <c r="I439" s="297">
        <v>0</v>
      </c>
      <c r="J439" s="171" t="s">
        <v>510</v>
      </c>
      <c r="K439" s="171"/>
    </row>
    <row r="440" spans="2:11">
      <c r="B440" s="170">
        <v>438</v>
      </c>
      <c r="C440" s="394">
        <v>46027</v>
      </c>
      <c r="D440" s="171" t="s">
        <v>570</v>
      </c>
      <c r="E440" s="172" t="s">
        <v>534</v>
      </c>
      <c r="F440" s="171">
        <v>18</v>
      </c>
      <c r="G440" s="258">
        <v>0</v>
      </c>
      <c r="H440" s="257">
        <v>0</v>
      </c>
      <c r="I440" s="297">
        <v>0</v>
      </c>
      <c r="J440" s="171" t="s">
        <v>510</v>
      </c>
      <c r="K440" s="171"/>
    </row>
    <row r="441" spans="2:11">
      <c r="B441" s="170">
        <v>439</v>
      </c>
      <c r="C441" s="394">
        <v>46027</v>
      </c>
      <c r="D441" s="171" t="s">
        <v>570</v>
      </c>
      <c r="E441" s="172" t="s">
        <v>151</v>
      </c>
      <c r="F441" s="171">
        <v>12</v>
      </c>
      <c r="G441" s="258">
        <v>0</v>
      </c>
      <c r="H441" s="257">
        <v>0</v>
      </c>
      <c r="I441" s="297">
        <v>0</v>
      </c>
      <c r="J441" s="171" t="s">
        <v>510</v>
      </c>
      <c r="K441" s="171"/>
    </row>
    <row r="442" spans="2:11">
      <c r="B442" s="170">
        <v>440</v>
      </c>
      <c r="C442" s="394">
        <v>46027</v>
      </c>
      <c r="D442" s="171" t="s">
        <v>570</v>
      </c>
      <c r="E442" s="172" t="s">
        <v>456</v>
      </c>
      <c r="F442" s="171">
        <v>120</v>
      </c>
      <c r="G442" s="258">
        <v>0</v>
      </c>
      <c r="H442" s="257">
        <v>0</v>
      </c>
      <c r="I442" s="297">
        <v>0</v>
      </c>
      <c r="J442" s="171" t="s">
        <v>510</v>
      </c>
      <c r="K442" s="171"/>
    </row>
    <row r="443" spans="2:11">
      <c r="B443" s="170">
        <v>441</v>
      </c>
      <c r="C443" s="394">
        <v>46027</v>
      </c>
      <c r="D443" s="171" t="s">
        <v>570</v>
      </c>
      <c r="E443" s="172" t="s">
        <v>523</v>
      </c>
      <c r="F443" s="171">
        <v>90</v>
      </c>
      <c r="G443" s="258">
        <v>0</v>
      </c>
      <c r="H443" s="257">
        <v>0</v>
      </c>
      <c r="I443" s="297">
        <v>0</v>
      </c>
      <c r="J443" s="171" t="s">
        <v>510</v>
      </c>
      <c r="K443" s="171"/>
    </row>
    <row r="444" spans="2:11">
      <c r="B444" s="170">
        <v>442</v>
      </c>
      <c r="C444" s="394">
        <v>46027</v>
      </c>
      <c r="D444" s="171" t="s">
        <v>570</v>
      </c>
      <c r="E444" s="172" t="s">
        <v>321</v>
      </c>
      <c r="F444" s="171">
        <v>107</v>
      </c>
      <c r="G444" s="258">
        <v>0</v>
      </c>
      <c r="H444" s="257">
        <v>0</v>
      </c>
      <c r="I444" s="297">
        <v>0</v>
      </c>
      <c r="J444" s="171" t="s">
        <v>510</v>
      </c>
      <c r="K444" s="171"/>
    </row>
    <row r="445" spans="2:11">
      <c r="B445" s="170">
        <v>443</v>
      </c>
      <c r="C445" s="394">
        <v>46027</v>
      </c>
      <c r="D445" s="171" t="s">
        <v>570</v>
      </c>
      <c r="E445" s="172" t="s">
        <v>310</v>
      </c>
      <c r="F445" s="171">
        <v>157</v>
      </c>
      <c r="G445" s="258">
        <v>0</v>
      </c>
      <c r="H445" s="257">
        <v>0</v>
      </c>
      <c r="I445" s="297">
        <v>0</v>
      </c>
      <c r="J445" s="171" t="s">
        <v>510</v>
      </c>
      <c r="K445" s="171"/>
    </row>
    <row r="446" spans="2:11">
      <c r="B446" s="170">
        <v>444</v>
      </c>
      <c r="C446" s="394">
        <v>46027</v>
      </c>
      <c r="D446" s="171" t="s">
        <v>570</v>
      </c>
      <c r="E446" s="172" t="s">
        <v>262</v>
      </c>
      <c r="F446" s="171">
        <v>12</v>
      </c>
      <c r="G446" s="258">
        <v>0</v>
      </c>
      <c r="H446" s="257">
        <v>0</v>
      </c>
      <c r="I446" s="297">
        <v>0</v>
      </c>
      <c r="J446" s="171" t="s">
        <v>510</v>
      </c>
      <c r="K446" s="171"/>
    </row>
    <row r="447" spans="2:11">
      <c r="B447" s="170">
        <v>445</v>
      </c>
      <c r="C447" s="394">
        <v>46027</v>
      </c>
      <c r="D447" s="171" t="s">
        <v>570</v>
      </c>
      <c r="E447" s="172" t="s">
        <v>147</v>
      </c>
      <c r="F447" s="171">
        <v>24</v>
      </c>
      <c r="G447" s="258">
        <v>0</v>
      </c>
      <c r="H447" s="257">
        <v>0</v>
      </c>
      <c r="I447" s="297">
        <v>0</v>
      </c>
      <c r="J447" s="171" t="s">
        <v>510</v>
      </c>
      <c r="K447" s="171"/>
    </row>
    <row r="448" spans="2:11">
      <c r="B448" s="170">
        <v>446</v>
      </c>
      <c r="C448" s="394">
        <v>46027</v>
      </c>
      <c r="D448" s="171" t="s">
        <v>570</v>
      </c>
      <c r="E448" s="172" t="s">
        <v>549</v>
      </c>
      <c r="F448" s="171">
        <v>24</v>
      </c>
      <c r="G448" s="258">
        <v>0</v>
      </c>
      <c r="H448" s="257">
        <v>0</v>
      </c>
      <c r="I448" s="297">
        <v>0</v>
      </c>
      <c r="J448" s="171" t="s">
        <v>510</v>
      </c>
      <c r="K448" s="171"/>
    </row>
    <row r="449" spans="2:11">
      <c r="B449" s="170">
        <v>447</v>
      </c>
      <c r="C449" s="394">
        <v>46027</v>
      </c>
      <c r="D449" s="171" t="s">
        <v>570</v>
      </c>
      <c r="E449" s="172" t="s">
        <v>135</v>
      </c>
      <c r="F449" s="171">
        <v>36</v>
      </c>
      <c r="G449" s="258">
        <v>0</v>
      </c>
      <c r="H449" s="257">
        <v>0</v>
      </c>
      <c r="I449" s="297">
        <v>0</v>
      </c>
      <c r="J449" s="171" t="s">
        <v>510</v>
      </c>
      <c r="K449" s="171"/>
    </row>
    <row r="450" spans="2:11">
      <c r="B450" s="170">
        <v>448</v>
      </c>
      <c r="C450" s="394">
        <v>46027</v>
      </c>
      <c r="D450" s="171" t="s">
        <v>570</v>
      </c>
      <c r="E450" s="172" t="s">
        <v>141</v>
      </c>
      <c r="F450" s="171">
        <v>144</v>
      </c>
      <c r="G450" s="258">
        <v>0</v>
      </c>
      <c r="H450" s="257">
        <v>0</v>
      </c>
      <c r="I450" s="297">
        <v>0</v>
      </c>
      <c r="J450" s="171" t="s">
        <v>510</v>
      </c>
      <c r="K450" s="171"/>
    </row>
    <row r="451" spans="2:11">
      <c r="B451" s="170">
        <v>449</v>
      </c>
      <c r="C451" s="394">
        <v>46027</v>
      </c>
      <c r="D451" s="171" t="s">
        <v>570</v>
      </c>
      <c r="E451" s="172" t="s">
        <v>283</v>
      </c>
      <c r="F451" s="171">
        <v>13</v>
      </c>
      <c r="G451" s="258">
        <v>0</v>
      </c>
      <c r="H451" s="257">
        <v>0</v>
      </c>
      <c r="I451" s="297">
        <v>0</v>
      </c>
      <c r="J451" s="171" t="s">
        <v>510</v>
      </c>
      <c r="K451" s="171"/>
    </row>
    <row r="452" spans="2:11">
      <c r="B452" s="170">
        <v>450</v>
      </c>
      <c r="C452" s="394">
        <v>46027</v>
      </c>
      <c r="D452" s="171" t="s">
        <v>570</v>
      </c>
      <c r="E452" s="172" t="s">
        <v>284</v>
      </c>
      <c r="F452" s="171">
        <v>12</v>
      </c>
      <c r="G452" s="258">
        <v>0</v>
      </c>
      <c r="H452" s="257">
        <v>0</v>
      </c>
      <c r="I452" s="297">
        <v>0</v>
      </c>
      <c r="J452" s="171" t="s">
        <v>510</v>
      </c>
      <c r="K452" s="171"/>
    </row>
    <row r="453" spans="2:11">
      <c r="B453" s="170">
        <v>451</v>
      </c>
      <c r="C453" s="394">
        <v>46027</v>
      </c>
      <c r="D453" s="171" t="s">
        <v>570</v>
      </c>
      <c r="E453" s="172" t="s">
        <v>323</v>
      </c>
      <c r="F453" s="171">
        <v>22</v>
      </c>
      <c r="G453" s="258">
        <v>0</v>
      </c>
      <c r="H453" s="257">
        <v>0</v>
      </c>
      <c r="I453" s="297">
        <v>0</v>
      </c>
      <c r="J453" s="171" t="s">
        <v>510</v>
      </c>
      <c r="K453" s="171"/>
    </row>
    <row r="454" spans="2:11">
      <c r="B454" s="170">
        <v>452</v>
      </c>
      <c r="C454" s="394">
        <v>46027</v>
      </c>
      <c r="D454" s="171" t="s">
        <v>570</v>
      </c>
      <c r="E454" s="172" t="s">
        <v>285</v>
      </c>
      <c r="F454" s="171">
        <v>21</v>
      </c>
      <c r="G454" s="258">
        <v>0</v>
      </c>
      <c r="H454" s="257">
        <v>0</v>
      </c>
      <c r="I454" s="297">
        <v>0</v>
      </c>
      <c r="J454" s="171" t="s">
        <v>510</v>
      </c>
      <c r="K454" s="171"/>
    </row>
    <row r="455" spans="2:11">
      <c r="B455" s="170">
        <v>453</v>
      </c>
      <c r="C455" s="394">
        <v>46027</v>
      </c>
      <c r="D455" s="171" t="s">
        <v>570</v>
      </c>
      <c r="E455" s="172" t="s">
        <v>287</v>
      </c>
      <c r="F455" s="171">
        <v>18</v>
      </c>
      <c r="G455" s="258">
        <v>0</v>
      </c>
      <c r="H455" s="257">
        <v>0</v>
      </c>
      <c r="I455" s="297">
        <v>0</v>
      </c>
      <c r="J455" s="171" t="s">
        <v>510</v>
      </c>
      <c r="K455" s="171"/>
    </row>
    <row r="456" spans="2:11">
      <c r="B456" s="170">
        <v>454</v>
      </c>
      <c r="C456" s="394">
        <v>46027</v>
      </c>
      <c r="D456" s="171" t="s">
        <v>570</v>
      </c>
      <c r="E456" s="172" t="s">
        <v>291</v>
      </c>
      <c r="F456" s="171">
        <v>24</v>
      </c>
      <c r="G456" s="258">
        <v>0</v>
      </c>
      <c r="H456" s="257">
        <v>0</v>
      </c>
      <c r="I456" s="297">
        <v>0</v>
      </c>
      <c r="J456" s="171" t="s">
        <v>510</v>
      </c>
      <c r="K456" s="171"/>
    </row>
    <row r="457" spans="2:11">
      <c r="B457" s="170">
        <v>455</v>
      </c>
      <c r="C457" s="394">
        <v>46027</v>
      </c>
      <c r="D457" s="171" t="s">
        <v>570</v>
      </c>
      <c r="E457" s="172" t="s">
        <v>289</v>
      </c>
      <c r="F457" s="171">
        <v>3</v>
      </c>
      <c r="G457" s="258">
        <v>0</v>
      </c>
      <c r="H457" s="257">
        <v>0</v>
      </c>
      <c r="I457" s="297">
        <v>0</v>
      </c>
      <c r="J457" s="171" t="s">
        <v>510</v>
      </c>
      <c r="K457" s="171"/>
    </row>
    <row r="458" spans="2:11">
      <c r="B458" s="170">
        <v>456</v>
      </c>
      <c r="C458" s="394">
        <v>46027</v>
      </c>
      <c r="D458" s="171" t="s">
        <v>570</v>
      </c>
      <c r="E458" s="172" t="s">
        <v>321</v>
      </c>
      <c r="F458" s="171">
        <v>21</v>
      </c>
      <c r="G458" s="258">
        <v>0</v>
      </c>
      <c r="H458" s="257">
        <v>0</v>
      </c>
      <c r="I458" s="297">
        <v>0</v>
      </c>
      <c r="J458" s="171" t="s">
        <v>510</v>
      </c>
      <c r="K458" s="171"/>
    </row>
    <row r="459" spans="2:11">
      <c r="B459" s="170">
        <v>457</v>
      </c>
      <c r="C459" s="394">
        <v>46027</v>
      </c>
      <c r="D459" s="171" t="s">
        <v>570</v>
      </c>
      <c r="E459" s="172" t="s">
        <v>310</v>
      </c>
      <c r="F459" s="171">
        <v>40</v>
      </c>
      <c r="G459" s="258">
        <v>0</v>
      </c>
      <c r="H459" s="257">
        <v>0</v>
      </c>
      <c r="I459" s="297">
        <v>0</v>
      </c>
      <c r="J459" s="171" t="s">
        <v>510</v>
      </c>
      <c r="K459" s="171"/>
    </row>
    <row r="460" spans="2:11">
      <c r="B460" s="170">
        <v>458</v>
      </c>
      <c r="C460" s="394">
        <v>46027</v>
      </c>
      <c r="D460" s="171" t="s">
        <v>570</v>
      </c>
      <c r="E460" s="172" t="s">
        <v>288</v>
      </c>
      <c r="F460" s="171">
        <v>4</v>
      </c>
      <c r="G460" s="258">
        <v>0</v>
      </c>
      <c r="H460" s="257">
        <v>0</v>
      </c>
      <c r="I460" s="297">
        <v>0</v>
      </c>
      <c r="J460" s="171" t="s">
        <v>510</v>
      </c>
      <c r="K460" s="171"/>
    </row>
    <row r="461" spans="2:11">
      <c r="B461" s="170">
        <v>459</v>
      </c>
      <c r="C461" s="394">
        <v>46027</v>
      </c>
      <c r="D461" s="171" t="s">
        <v>570</v>
      </c>
      <c r="E461" s="172" t="s">
        <v>284</v>
      </c>
      <c r="F461" s="171">
        <v>5</v>
      </c>
      <c r="G461" s="258">
        <v>0</v>
      </c>
      <c r="H461" s="257">
        <v>0</v>
      </c>
      <c r="I461" s="297">
        <v>0</v>
      </c>
      <c r="J461" s="171" t="s">
        <v>510</v>
      </c>
      <c r="K461" s="171"/>
    </row>
    <row r="462" spans="2:11">
      <c r="B462" s="170">
        <v>460</v>
      </c>
      <c r="C462" s="394">
        <v>46027</v>
      </c>
      <c r="D462" s="171" t="s">
        <v>570</v>
      </c>
      <c r="E462" s="172" t="s">
        <v>283</v>
      </c>
      <c r="F462" s="171">
        <v>12</v>
      </c>
      <c r="G462" s="258">
        <v>0</v>
      </c>
      <c r="H462" s="257">
        <v>0</v>
      </c>
      <c r="I462" s="297">
        <v>0</v>
      </c>
      <c r="J462" s="171" t="s">
        <v>510</v>
      </c>
      <c r="K462" s="171"/>
    </row>
    <row r="463" spans="2:11">
      <c r="B463" s="170">
        <v>461</v>
      </c>
      <c r="C463" s="394">
        <v>46027</v>
      </c>
      <c r="D463" s="171" t="s">
        <v>570</v>
      </c>
      <c r="E463" s="172" t="s">
        <v>143</v>
      </c>
      <c r="F463" s="171">
        <v>14</v>
      </c>
      <c r="G463" s="258">
        <v>0</v>
      </c>
      <c r="H463" s="257">
        <v>0</v>
      </c>
      <c r="I463" s="297">
        <v>0</v>
      </c>
      <c r="J463" s="171" t="s">
        <v>510</v>
      </c>
      <c r="K463" s="171"/>
    </row>
    <row r="464" spans="2:11">
      <c r="B464" s="170">
        <v>462</v>
      </c>
      <c r="C464" s="394">
        <v>46027</v>
      </c>
      <c r="D464" s="171" t="s">
        <v>570</v>
      </c>
      <c r="E464" s="172" t="s">
        <v>144</v>
      </c>
      <c r="F464" s="171">
        <v>14</v>
      </c>
      <c r="G464" s="258">
        <v>0</v>
      </c>
      <c r="H464" s="257">
        <v>0</v>
      </c>
      <c r="I464" s="297">
        <v>0</v>
      </c>
      <c r="J464" s="171" t="s">
        <v>510</v>
      </c>
      <c r="K464" s="171"/>
    </row>
    <row r="465" spans="2:11">
      <c r="B465" s="170">
        <v>463</v>
      </c>
      <c r="C465" s="394">
        <v>46027</v>
      </c>
      <c r="D465" s="171" t="s">
        <v>570</v>
      </c>
      <c r="E465" s="172" t="s">
        <v>286</v>
      </c>
      <c r="F465" s="171">
        <v>10</v>
      </c>
      <c r="G465" s="258">
        <v>0</v>
      </c>
      <c r="H465" s="257">
        <v>0</v>
      </c>
      <c r="I465" s="297">
        <v>0</v>
      </c>
      <c r="J465" s="171" t="s">
        <v>510</v>
      </c>
      <c r="K465" s="171"/>
    </row>
    <row r="466" spans="2:11">
      <c r="B466" s="170">
        <v>464</v>
      </c>
      <c r="C466" s="394">
        <v>46027</v>
      </c>
      <c r="D466" s="171" t="s">
        <v>570</v>
      </c>
      <c r="E466" s="172" t="s">
        <v>262</v>
      </c>
      <c r="F466" s="171">
        <v>14</v>
      </c>
      <c r="G466" s="258">
        <v>0</v>
      </c>
      <c r="H466" s="257">
        <v>0</v>
      </c>
      <c r="I466" s="297">
        <v>0</v>
      </c>
      <c r="J466" s="171" t="s">
        <v>510</v>
      </c>
      <c r="K466" s="171"/>
    </row>
    <row r="467" spans="2:11">
      <c r="B467" s="170">
        <v>465</v>
      </c>
      <c r="C467" s="394">
        <v>46027</v>
      </c>
      <c r="D467" s="171" t="s">
        <v>570</v>
      </c>
      <c r="E467" s="172" t="s">
        <v>528</v>
      </c>
      <c r="F467" s="171">
        <v>4</v>
      </c>
      <c r="G467" s="258">
        <v>0</v>
      </c>
      <c r="H467" s="257">
        <v>0</v>
      </c>
      <c r="I467" s="297">
        <v>0</v>
      </c>
      <c r="J467" s="171" t="s">
        <v>510</v>
      </c>
      <c r="K467" s="171"/>
    </row>
    <row r="468" spans="2:11">
      <c r="B468" s="170">
        <v>466</v>
      </c>
      <c r="C468" s="394">
        <v>46027</v>
      </c>
      <c r="D468" s="171" t="s">
        <v>570</v>
      </c>
      <c r="E468" s="172" t="s">
        <v>549</v>
      </c>
      <c r="F468" s="171">
        <v>4</v>
      </c>
      <c r="G468" s="258">
        <v>0</v>
      </c>
      <c r="H468" s="257">
        <v>0</v>
      </c>
      <c r="I468" s="297">
        <v>0</v>
      </c>
      <c r="J468" s="171" t="s">
        <v>510</v>
      </c>
      <c r="K468" s="171"/>
    </row>
    <row r="469" spans="2:11">
      <c r="B469" s="170">
        <v>467</v>
      </c>
      <c r="C469" s="394">
        <v>46027</v>
      </c>
      <c r="D469" s="171" t="s">
        <v>570</v>
      </c>
      <c r="E469" s="172" t="s">
        <v>533</v>
      </c>
      <c r="F469" s="171">
        <v>5</v>
      </c>
      <c r="G469" s="258">
        <v>0</v>
      </c>
      <c r="H469" s="257">
        <v>0</v>
      </c>
      <c r="I469" s="297">
        <v>0</v>
      </c>
      <c r="J469" s="171" t="s">
        <v>510</v>
      </c>
      <c r="K469" s="171"/>
    </row>
    <row r="470" spans="2:11">
      <c r="B470" s="170">
        <v>468</v>
      </c>
      <c r="C470" s="394">
        <v>46027</v>
      </c>
      <c r="D470" s="171" t="s">
        <v>570</v>
      </c>
      <c r="E470" s="172" t="s">
        <v>534</v>
      </c>
      <c r="F470" s="171">
        <v>5</v>
      </c>
      <c r="G470" s="258">
        <v>0</v>
      </c>
      <c r="H470" s="257">
        <v>0</v>
      </c>
      <c r="I470" s="297">
        <v>0</v>
      </c>
      <c r="J470" s="171" t="s">
        <v>510</v>
      </c>
      <c r="K470" s="171"/>
    </row>
    <row r="471" spans="2:11">
      <c r="B471" s="170">
        <v>469</v>
      </c>
      <c r="C471" s="394">
        <v>46027</v>
      </c>
      <c r="D471" s="171" t="s">
        <v>570</v>
      </c>
      <c r="E471" s="172" t="s">
        <v>285</v>
      </c>
      <c r="F471" s="171">
        <v>7</v>
      </c>
      <c r="G471" s="258">
        <v>0</v>
      </c>
      <c r="H471" s="257">
        <v>0</v>
      </c>
      <c r="I471" s="297">
        <v>0</v>
      </c>
      <c r="J471" s="171" t="s">
        <v>510</v>
      </c>
      <c r="K471" s="171"/>
    </row>
    <row r="472" spans="2:11">
      <c r="B472" s="170">
        <v>470</v>
      </c>
      <c r="C472" s="394">
        <v>46027</v>
      </c>
      <c r="D472" s="171" t="s">
        <v>570</v>
      </c>
      <c r="E472" s="172" t="s">
        <v>323</v>
      </c>
      <c r="F472" s="171">
        <v>4</v>
      </c>
      <c r="G472" s="258">
        <v>0</v>
      </c>
      <c r="H472" s="257">
        <v>0</v>
      </c>
      <c r="I472" s="297">
        <v>0</v>
      </c>
      <c r="J472" s="171" t="s">
        <v>510</v>
      </c>
      <c r="K472" s="171"/>
    </row>
    <row r="473" spans="2:11">
      <c r="B473" s="170">
        <v>471</v>
      </c>
      <c r="C473" s="394">
        <v>46027</v>
      </c>
      <c r="D473" s="171" t="s">
        <v>570</v>
      </c>
      <c r="E473" s="172" t="s">
        <v>559</v>
      </c>
      <c r="F473" s="171">
        <v>6</v>
      </c>
      <c r="G473" s="258">
        <v>0</v>
      </c>
      <c r="H473" s="257">
        <v>0</v>
      </c>
      <c r="I473" s="297">
        <v>0</v>
      </c>
      <c r="J473" s="171" t="s">
        <v>510</v>
      </c>
      <c r="K473" s="171"/>
    </row>
    <row r="474" spans="2:11">
      <c r="B474" s="170">
        <v>472</v>
      </c>
      <c r="C474" s="394">
        <v>46027</v>
      </c>
      <c r="D474" s="171" t="s">
        <v>570</v>
      </c>
      <c r="E474" s="172" t="s">
        <v>523</v>
      </c>
      <c r="F474" s="171">
        <v>8</v>
      </c>
      <c r="G474" s="258">
        <v>0</v>
      </c>
      <c r="H474" s="257">
        <v>0</v>
      </c>
      <c r="I474" s="297">
        <v>0</v>
      </c>
      <c r="J474" s="171" t="s">
        <v>510</v>
      </c>
      <c r="K474" s="171"/>
    </row>
    <row r="475" spans="2:11">
      <c r="B475" s="170">
        <v>473</v>
      </c>
      <c r="C475" s="394">
        <v>46027</v>
      </c>
      <c r="D475" s="171" t="s">
        <v>570</v>
      </c>
      <c r="E475" s="172" t="s">
        <v>456</v>
      </c>
      <c r="F475" s="171">
        <v>16</v>
      </c>
      <c r="G475" s="258">
        <v>0</v>
      </c>
      <c r="H475" s="257">
        <v>0</v>
      </c>
      <c r="I475" s="297">
        <v>0</v>
      </c>
      <c r="J475" s="171" t="s">
        <v>510</v>
      </c>
      <c r="K475" s="171"/>
    </row>
    <row r="476" spans="2:11">
      <c r="B476" s="170">
        <v>474</v>
      </c>
      <c r="C476" s="394">
        <v>46027</v>
      </c>
      <c r="D476" s="171" t="s">
        <v>570</v>
      </c>
      <c r="E476" s="172" t="s">
        <v>287</v>
      </c>
      <c r="F476" s="171">
        <v>8</v>
      </c>
      <c r="G476" s="258">
        <v>0</v>
      </c>
      <c r="H476" s="257">
        <v>0</v>
      </c>
      <c r="I476" s="297">
        <v>0</v>
      </c>
      <c r="J476" s="171" t="s">
        <v>510</v>
      </c>
      <c r="K476" s="171"/>
    </row>
    <row r="477" spans="2:11">
      <c r="B477" s="170">
        <v>475</v>
      </c>
      <c r="C477" s="394">
        <v>46027</v>
      </c>
      <c r="D477" s="171" t="s">
        <v>570</v>
      </c>
      <c r="E477" s="172" t="s">
        <v>145</v>
      </c>
      <c r="F477" s="171">
        <v>9</v>
      </c>
      <c r="G477" s="258">
        <v>0</v>
      </c>
      <c r="H477" s="257">
        <v>0</v>
      </c>
      <c r="I477" s="297">
        <v>0</v>
      </c>
      <c r="J477" s="171" t="s">
        <v>510</v>
      </c>
      <c r="K477" s="171"/>
    </row>
    <row r="478" spans="2:11">
      <c r="B478" s="170">
        <v>476</v>
      </c>
      <c r="C478" s="394">
        <v>46027</v>
      </c>
      <c r="D478" s="171" t="s">
        <v>570</v>
      </c>
      <c r="E478" s="172" t="s">
        <v>146</v>
      </c>
      <c r="F478" s="171">
        <v>5</v>
      </c>
      <c r="G478" s="258">
        <v>0</v>
      </c>
      <c r="H478" s="257">
        <v>0</v>
      </c>
      <c r="I478" s="297">
        <v>0</v>
      </c>
      <c r="J478" s="171" t="s">
        <v>510</v>
      </c>
      <c r="K478" s="171"/>
    </row>
    <row r="479" spans="2:11">
      <c r="B479" s="170">
        <v>477</v>
      </c>
      <c r="C479" s="394">
        <v>46027</v>
      </c>
      <c r="D479" s="171" t="s">
        <v>570</v>
      </c>
      <c r="E479" s="172" t="s">
        <v>134</v>
      </c>
      <c r="F479" s="171">
        <v>196</v>
      </c>
      <c r="G479" s="258">
        <v>0</v>
      </c>
      <c r="H479" s="257">
        <v>0</v>
      </c>
      <c r="I479" s="297">
        <v>0</v>
      </c>
      <c r="J479" s="171" t="s">
        <v>510</v>
      </c>
      <c r="K479" s="171"/>
    </row>
    <row r="480" spans="2:11">
      <c r="B480" s="170">
        <v>478</v>
      </c>
      <c r="C480" s="394">
        <v>46027</v>
      </c>
      <c r="D480" s="171" t="s">
        <v>570</v>
      </c>
      <c r="E480" s="172" t="s">
        <v>136</v>
      </c>
      <c r="F480" s="171">
        <v>31</v>
      </c>
      <c r="G480" s="258">
        <v>0</v>
      </c>
      <c r="H480" s="257">
        <v>0</v>
      </c>
      <c r="I480" s="297">
        <v>0</v>
      </c>
      <c r="J480" s="171" t="s">
        <v>510</v>
      </c>
      <c r="K480" s="171"/>
    </row>
    <row r="481" spans="2:11">
      <c r="B481" s="170">
        <v>479</v>
      </c>
      <c r="C481" s="394">
        <v>46027</v>
      </c>
      <c r="D481" s="171" t="s">
        <v>570</v>
      </c>
      <c r="E481" s="172" t="s">
        <v>138</v>
      </c>
      <c r="F481" s="171">
        <v>67</v>
      </c>
      <c r="G481" s="258">
        <v>0</v>
      </c>
      <c r="H481" s="257">
        <v>0</v>
      </c>
      <c r="I481" s="297">
        <v>0</v>
      </c>
      <c r="J481" s="171" t="s">
        <v>510</v>
      </c>
      <c r="K481" s="171"/>
    </row>
    <row r="482" spans="2:11">
      <c r="B482" s="170">
        <v>480</v>
      </c>
      <c r="C482" s="394">
        <v>46027</v>
      </c>
      <c r="D482" s="171" t="s">
        <v>570</v>
      </c>
      <c r="E482" s="172" t="s">
        <v>563</v>
      </c>
      <c r="F482" s="171">
        <v>47</v>
      </c>
      <c r="G482" s="258">
        <v>0</v>
      </c>
      <c r="H482" s="257">
        <v>0</v>
      </c>
      <c r="I482" s="297">
        <v>0</v>
      </c>
      <c r="J482" s="171" t="s">
        <v>510</v>
      </c>
      <c r="K482" s="171"/>
    </row>
    <row r="483" spans="2:11">
      <c r="B483" s="170">
        <v>481</v>
      </c>
      <c r="C483" s="394">
        <v>46027</v>
      </c>
      <c r="D483" s="171" t="s">
        <v>570</v>
      </c>
      <c r="E483" s="172" t="s">
        <v>261</v>
      </c>
      <c r="F483" s="171">
        <v>26</v>
      </c>
      <c r="G483" s="258">
        <v>0</v>
      </c>
      <c r="H483" s="257">
        <v>0</v>
      </c>
      <c r="I483" s="297">
        <v>0</v>
      </c>
      <c r="J483" s="171" t="s">
        <v>510</v>
      </c>
      <c r="K483" s="171"/>
    </row>
    <row r="484" spans="2:11">
      <c r="B484" s="170">
        <v>482</v>
      </c>
      <c r="C484" s="394">
        <v>46027</v>
      </c>
      <c r="D484" s="171" t="s">
        <v>570</v>
      </c>
      <c r="E484" s="172" t="s">
        <v>135</v>
      </c>
      <c r="F484" s="171">
        <v>11</v>
      </c>
      <c r="G484" s="258">
        <v>0</v>
      </c>
      <c r="H484" s="257">
        <v>0</v>
      </c>
      <c r="I484" s="297">
        <v>0</v>
      </c>
      <c r="J484" s="171" t="s">
        <v>510</v>
      </c>
      <c r="K484" s="171"/>
    </row>
    <row r="485" spans="2:11">
      <c r="B485" s="170">
        <v>483</v>
      </c>
      <c r="C485" s="394">
        <v>46027</v>
      </c>
      <c r="D485" s="171" t="s">
        <v>570</v>
      </c>
      <c r="E485" s="172" t="s">
        <v>139</v>
      </c>
      <c r="F485" s="171">
        <v>31</v>
      </c>
      <c r="G485" s="258">
        <v>0</v>
      </c>
      <c r="H485" s="257">
        <v>0</v>
      </c>
      <c r="I485" s="297">
        <v>0</v>
      </c>
      <c r="J485" s="171" t="s">
        <v>510</v>
      </c>
      <c r="K485" s="171"/>
    </row>
    <row r="486" spans="2:11">
      <c r="B486" s="170">
        <v>484</v>
      </c>
      <c r="C486" s="394">
        <v>46027</v>
      </c>
      <c r="D486" s="171" t="s">
        <v>570</v>
      </c>
      <c r="E486" s="172" t="s">
        <v>140</v>
      </c>
      <c r="F486" s="171">
        <v>32</v>
      </c>
      <c r="G486" s="258">
        <v>0</v>
      </c>
      <c r="H486" s="257">
        <v>0</v>
      </c>
      <c r="I486" s="297">
        <v>0</v>
      </c>
      <c r="J486" s="171" t="s">
        <v>510</v>
      </c>
      <c r="K486" s="171"/>
    </row>
    <row r="487" spans="2:11">
      <c r="B487" s="170">
        <v>485</v>
      </c>
      <c r="C487" s="394">
        <v>46027</v>
      </c>
      <c r="D487" s="171" t="s">
        <v>570</v>
      </c>
      <c r="E487" s="172" t="s">
        <v>292</v>
      </c>
      <c r="F487" s="171">
        <v>40</v>
      </c>
      <c r="G487" s="258">
        <v>0</v>
      </c>
      <c r="H487" s="257">
        <v>0</v>
      </c>
      <c r="I487" s="297">
        <v>0</v>
      </c>
      <c r="J487" s="171" t="s">
        <v>510</v>
      </c>
      <c r="K487" s="171"/>
    </row>
    <row r="488" spans="2:11">
      <c r="B488" s="170">
        <v>486</v>
      </c>
      <c r="C488" s="394">
        <v>46027</v>
      </c>
      <c r="D488" s="171" t="s">
        <v>570</v>
      </c>
      <c r="E488" s="172" t="s">
        <v>141</v>
      </c>
      <c r="F488" s="171">
        <v>37</v>
      </c>
      <c r="G488" s="258">
        <v>0</v>
      </c>
      <c r="H488" s="257">
        <v>0</v>
      </c>
      <c r="I488" s="297">
        <v>0</v>
      </c>
      <c r="J488" s="171" t="s">
        <v>510</v>
      </c>
      <c r="K488" s="171"/>
    </row>
    <row r="489" spans="2:11">
      <c r="B489" s="170">
        <v>487</v>
      </c>
      <c r="C489" s="394">
        <v>46027</v>
      </c>
      <c r="D489" s="171" t="s">
        <v>570</v>
      </c>
      <c r="E489" s="172" t="s">
        <v>291</v>
      </c>
      <c r="F489" s="171">
        <v>26</v>
      </c>
      <c r="G489" s="258">
        <v>0</v>
      </c>
      <c r="H489" s="257">
        <v>0</v>
      </c>
      <c r="I489" s="297">
        <v>0</v>
      </c>
      <c r="J489" s="171" t="s">
        <v>510</v>
      </c>
      <c r="K489" s="171"/>
    </row>
    <row r="490" spans="2:11">
      <c r="B490" s="170">
        <v>488</v>
      </c>
      <c r="C490" s="394">
        <v>46028</v>
      </c>
      <c r="D490" s="171" t="s">
        <v>11</v>
      </c>
      <c r="E490" s="172" t="s">
        <v>417</v>
      </c>
      <c r="F490" s="171">
        <v>10</v>
      </c>
      <c r="G490" s="258">
        <v>3.5</v>
      </c>
      <c r="H490" s="257">
        <v>35</v>
      </c>
      <c r="I490" s="299">
        <v>45905</v>
      </c>
      <c r="J490" s="171" t="s">
        <v>494</v>
      </c>
      <c r="K490" s="171"/>
    </row>
    <row r="491" spans="2:11">
      <c r="B491" s="170">
        <v>489</v>
      </c>
      <c r="C491" s="394">
        <v>46028</v>
      </c>
      <c r="D491" s="171" t="s">
        <v>11</v>
      </c>
      <c r="E491" s="172" t="s">
        <v>566</v>
      </c>
      <c r="F491" s="171">
        <v>3</v>
      </c>
      <c r="G491" s="258">
        <v>3.9</v>
      </c>
      <c r="H491" s="257">
        <v>11.7</v>
      </c>
      <c r="I491" s="299">
        <v>45905</v>
      </c>
      <c r="J491" s="171" t="s">
        <v>494</v>
      </c>
      <c r="K491" s="171"/>
    </row>
    <row r="492" spans="2:11">
      <c r="B492" s="170">
        <v>490</v>
      </c>
      <c r="C492" s="394">
        <v>46028</v>
      </c>
      <c r="D492" s="171" t="s">
        <v>11</v>
      </c>
      <c r="E492" s="172" t="s">
        <v>449</v>
      </c>
      <c r="F492" s="171">
        <v>1</v>
      </c>
      <c r="G492" s="258">
        <v>6</v>
      </c>
      <c r="H492" s="257">
        <v>6</v>
      </c>
      <c r="I492" s="299">
        <v>45905</v>
      </c>
      <c r="J492" s="171" t="s">
        <v>494</v>
      </c>
      <c r="K492" s="171"/>
    </row>
    <row r="493" spans="2:11">
      <c r="B493" s="170">
        <v>491</v>
      </c>
      <c r="C493" s="394">
        <v>46028</v>
      </c>
      <c r="D493" s="171" t="s">
        <v>11</v>
      </c>
      <c r="E493" s="172" t="s">
        <v>519</v>
      </c>
      <c r="F493" s="171">
        <v>1</v>
      </c>
      <c r="G493" s="258">
        <v>3.5</v>
      </c>
      <c r="H493" s="257">
        <v>3.5</v>
      </c>
      <c r="I493" s="299">
        <v>45905</v>
      </c>
      <c r="J493" s="171" t="s">
        <v>494</v>
      </c>
      <c r="K493" s="171"/>
    </row>
    <row r="494" spans="2:11">
      <c r="B494" s="170">
        <v>492</v>
      </c>
      <c r="C494" s="394">
        <v>46028</v>
      </c>
      <c r="D494" s="171" t="s">
        <v>11</v>
      </c>
      <c r="E494" s="172" t="s">
        <v>414</v>
      </c>
      <c r="F494" s="171">
        <v>1</v>
      </c>
      <c r="G494" s="258">
        <v>2.8</v>
      </c>
      <c r="H494" s="257">
        <v>2.8</v>
      </c>
      <c r="I494" s="299">
        <v>45905</v>
      </c>
      <c r="J494" s="171" t="s">
        <v>494</v>
      </c>
      <c r="K494" s="171"/>
    </row>
    <row r="495" spans="2:11">
      <c r="B495" s="170">
        <v>493</v>
      </c>
      <c r="C495" s="394">
        <v>46028</v>
      </c>
      <c r="D495" s="171" t="s">
        <v>11</v>
      </c>
      <c r="E495" s="172" t="s">
        <v>447</v>
      </c>
      <c r="F495" s="171">
        <v>2</v>
      </c>
      <c r="G495" s="258">
        <v>5.5</v>
      </c>
      <c r="H495" s="257">
        <v>11</v>
      </c>
      <c r="I495" s="299">
        <v>45905</v>
      </c>
      <c r="J495" s="171" t="s">
        <v>494</v>
      </c>
      <c r="K495" s="171"/>
    </row>
    <row r="496" spans="2:11">
      <c r="B496" s="170">
        <v>494</v>
      </c>
      <c r="C496" s="394">
        <v>46028</v>
      </c>
      <c r="D496" s="171" t="s">
        <v>11</v>
      </c>
      <c r="E496" s="172" t="s">
        <v>541</v>
      </c>
      <c r="F496" s="171">
        <v>1</v>
      </c>
      <c r="G496" s="258">
        <v>10.9</v>
      </c>
      <c r="H496" s="257">
        <v>10.9</v>
      </c>
      <c r="I496" s="299">
        <v>45905</v>
      </c>
      <c r="J496" s="171" t="s">
        <v>494</v>
      </c>
      <c r="K496" s="171"/>
    </row>
    <row r="497" spans="2:11">
      <c r="B497" s="170">
        <v>495</v>
      </c>
      <c r="C497" s="394">
        <v>46028</v>
      </c>
      <c r="D497" s="171" t="s">
        <v>11</v>
      </c>
      <c r="E497" s="172" t="s">
        <v>444</v>
      </c>
      <c r="F497" s="171">
        <v>1</v>
      </c>
      <c r="G497" s="258">
        <v>4.5</v>
      </c>
      <c r="H497" s="257">
        <v>4.5</v>
      </c>
      <c r="I497" s="299">
        <v>45905</v>
      </c>
      <c r="J497" s="171" t="s">
        <v>494</v>
      </c>
      <c r="K497" s="171"/>
    </row>
    <row r="498" spans="2:11">
      <c r="B498" s="170">
        <v>496</v>
      </c>
      <c r="C498" s="394">
        <v>46029</v>
      </c>
      <c r="D498" s="171" t="s">
        <v>11</v>
      </c>
      <c r="E498" s="172" t="s">
        <v>419</v>
      </c>
      <c r="F498" s="171">
        <v>25</v>
      </c>
      <c r="G498" s="258">
        <v>3.5</v>
      </c>
      <c r="H498" s="257">
        <v>87.5</v>
      </c>
      <c r="I498" s="299">
        <v>45926</v>
      </c>
      <c r="J498" s="171" t="s">
        <v>494</v>
      </c>
      <c r="K498" s="171"/>
    </row>
    <row r="499" spans="2:11">
      <c r="B499" s="170">
        <v>497</v>
      </c>
      <c r="C499" s="394">
        <v>46029</v>
      </c>
      <c r="D499" s="171" t="s">
        <v>11</v>
      </c>
      <c r="E499" s="172" t="s">
        <v>399</v>
      </c>
      <c r="F499" s="171">
        <v>8</v>
      </c>
      <c r="G499" s="258">
        <v>2.8</v>
      </c>
      <c r="H499" s="257">
        <v>22.4</v>
      </c>
      <c r="I499" s="299">
        <v>45926</v>
      </c>
      <c r="J499" s="171" t="s">
        <v>494</v>
      </c>
      <c r="K499" s="171"/>
    </row>
    <row r="500" spans="2:11">
      <c r="B500" s="170">
        <v>498</v>
      </c>
      <c r="C500" s="394">
        <v>46029</v>
      </c>
      <c r="D500" s="171" t="s">
        <v>11</v>
      </c>
      <c r="E500" s="172" t="s">
        <v>417</v>
      </c>
      <c r="F500" s="171">
        <v>10</v>
      </c>
      <c r="G500" s="258">
        <v>2.9</v>
      </c>
      <c r="H500" s="257">
        <v>29</v>
      </c>
      <c r="I500" s="299">
        <v>45926</v>
      </c>
      <c r="J500" s="171" t="s">
        <v>494</v>
      </c>
      <c r="K500" s="171"/>
    </row>
    <row r="501" spans="2:11">
      <c r="B501" s="170">
        <v>499</v>
      </c>
      <c r="C501" s="394">
        <v>46029</v>
      </c>
      <c r="D501" s="171" t="s">
        <v>11</v>
      </c>
      <c r="E501" s="172" t="s">
        <v>412</v>
      </c>
      <c r="F501" s="171">
        <v>10</v>
      </c>
      <c r="G501" s="258">
        <v>2.9</v>
      </c>
      <c r="H501" s="257">
        <v>29</v>
      </c>
      <c r="I501" s="299">
        <v>45926</v>
      </c>
      <c r="J501" s="171" t="s">
        <v>494</v>
      </c>
      <c r="K501" s="171"/>
    </row>
    <row r="502" spans="2:11">
      <c r="B502" s="170">
        <v>500</v>
      </c>
      <c r="C502" s="394">
        <v>46029</v>
      </c>
      <c r="D502" s="171" t="s">
        <v>11</v>
      </c>
      <c r="E502" s="172" t="s">
        <v>420</v>
      </c>
      <c r="F502" s="171">
        <v>3</v>
      </c>
      <c r="G502" s="258">
        <v>3.9</v>
      </c>
      <c r="H502" s="257">
        <v>11.7</v>
      </c>
      <c r="I502" s="299">
        <v>45926</v>
      </c>
      <c r="J502" s="171" t="s">
        <v>494</v>
      </c>
      <c r="K502" s="171"/>
    </row>
    <row r="503" spans="2:11">
      <c r="B503" s="170">
        <v>501</v>
      </c>
      <c r="C503" s="394">
        <v>46029</v>
      </c>
      <c r="D503" s="171" t="s">
        <v>11</v>
      </c>
      <c r="E503" s="172" t="s">
        <v>254</v>
      </c>
      <c r="F503" s="171">
        <v>2</v>
      </c>
      <c r="G503" s="258">
        <v>3.5</v>
      </c>
      <c r="H503" s="257">
        <v>7</v>
      </c>
      <c r="I503" s="299">
        <v>45926</v>
      </c>
      <c r="J503" s="171" t="s">
        <v>494</v>
      </c>
      <c r="K503" s="171"/>
    </row>
    <row r="504" spans="2:11">
      <c r="B504" s="170">
        <v>502</v>
      </c>
      <c r="C504" s="394">
        <v>46029</v>
      </c>
      <c r="D504" s="171" t="s">
        <v>11</v>
      </c>
      <c r="E504" s="172" t="s">
        <v>414</v>
      </c>
      <c r="F504" s="171">
        <v>2</v>
      </c>
      <c r="G504" s="258">
        <v>2.8</v>
      </c>
      <c r="H504" s="257">
        <v>5.6</v>
      </c>
      <c r="I504" s="299">
        <v>45926</v>
      </c>
      <c r="J504" s="171" t="s">
        <v>494</v>
      </c>
      <c r="K504" s="171"/>
    </row>
    <row r="505" spans="2:11">
      <c r="B505" s="170">
        <v>503</v>
      </c>
      <c r="C505" s="394">
        <v>46029</v>
      </c>
      <c r="D505" s="171" t="s">
        <v>11</v>
      </c>
      <c r="E505" s="172" t="s">
        <v>519</v>
      </c>
      <c r="F505" s="171">
        <v>1</v>
      </c>
      <c r="G505" s="258">
        <v>3.5</v>
      </c>
      <c r="H505" s="257">
        <v>3.5</v>
      </c>
      <c r="I505" s="299">
        <v>45926</v>
      </c>
      <c r="J505" s="171" t="s">
        <v>494</v>
      </c>
      <c r="K505" s="171"/>
    </row>
    <row r="506" spans="2:11">
      <c r="B506" s="170">
        <v>504</v>
      </c>
      <c r="C506" s="394">
        <v>46029</v>
      </c>
      <c r="D506" s="171" t="s">
        <v>11</v>
      </c>
      <c r="E506" s="172" t="s">
        <v>431</v>
      </c>
      <c r="F506" s="171">
        <v>2</v>
      </c>
      <c r="G506" s="258">
        <v>10.9</v>
      </c>
      <c r="H506" s="257">
        <v>21.8</v>
      </c>
      <c r="I506" s="299">
        <v>45926</v>
      </c>
      <c r="J506" s="171" t="s">
        <v>494</v>
      </c>
      <c r="K506" s="171"/>
    </row>
    <row r="507" spans="2:11">
      <c r="B507" s="170">
        <v>505</v>
      </c>
      <c r="C507" s="394">
        <v>46029</v>
      </c>
      <c r="D507" s="171" t="s">
        <v>11</v>
      </c>
      <c r="E507" s="172" t="s">
        <v>453</v>
      </c>
      <c r="F507" s="171">
        <v>10</v>
      </c>
      <c r="G507" s="258">
        <v>18</v>
      </c>
      <c r="H507" s="257">
        <v>180</v>
      </c>
      <c r="I507" s="299">
        <v>45926</v>
      </c>
      <c r="J507" s="171" t="s">
        <v>494</v>
      </c>
      <c r="K507" s="171"/>
    </row>
    <row r="508" spans="2:11">
      <c r="B508" s="170">
        <v>506</v>
      </c>
      <c r="C508" s="394">
        <v>46029</v>
      </c>
      <c r="D508" s="171" t="s">
        <v>11</v>
      </c>
      <c r="E508" s="172" t="s">
        <v>452</v>
      </c>
      <c r="F508" s="171">
        <v>10</v>
      </c>
      <c r="G508" s="258">
        <v>18</v>
      </c>
      <c r="H508" s="257">
        <v>180</v>
      </c>
      <c r="I508" s="299">
        <v>45926</v>
      </c>
      <c r="J508" s="171" t="s">
        <v>494</v>
      </c>
      <c r="K508" s="171"/>
    </row>
    <row r="509" spans="2:11">
      <c r="B509" s="170">
        <v>507</v>
      </c>
      <c r="C509" s="394">
        <v>46029</v>
      </c>
      <c r="D509" s="171" t="s">
        <v>11</v>
      </c>
      <c r="E509" s="172" t="s">
        <v>430</v>
      </c>
      <c r="F509" s="171">
        <v>2</v>
      </c>
      <c r="G509" s="258">
        <v>9.9</v>
      </c>
      <c r="H509" s="257">
        <v>19.8</v>
      </c>
      <c r="I509" s="299">
        <v>45926</v>
      </c>
      <c r="J509" s="171" t="s">
        <v>494</v>
      </c>
      <c r="K509" s="171"/>
    </row>
    <row r="510" spans="2:11">
      <c r="B510" s="170">
        <v>508</v>
      </c>
      <c r="C510" s="394">
        <v>46029</v>
      </c>
      <c r="D510" s="171" t="s">
        <v>11</v>
      </c>
      <c r="E510" s="172" t="s">
        <v>418</v>
      </c>
      <c r="F510" s="171">
        <v>18</v>
      </c>
      <c r="G510" s="258">
        <v>5.2778</v>
      </c>
      <c r="H510" s="257">
        <v>95.000399999999999</v>
      </c>
      <c r="I510" s="299">
        <v>45926</v>
      </c>
      <c r="J510" s="171" t="s">
        <v>494</v>
      </c>
      <c r="K510" s="171"/>
    </row>
    <row r="511" spans="2:11">
      <c r="B511" s="170">
        <v>509</v>
      </c>
      <c r="C511" s="394">
        <v>46029</v>
      </c>
      <c r="D511" s="171" t="s">
        <v>11</v>
      </c>
      <c r="E511" s="172" t="s">
        <v>277</v>
      </c>
      <c r="F511" s="171">
        <v>1</v>
      </c>
      <c r="G511" s="258">
        <v>39</v>
      </c>
      <c r="H511" s="257">
        <v>39</v>
      </c>
      <c r="I511" s="299">
        <v>45926</v>
      </c>
      <c r="J511" s="171" t="s">
        <v>494</v>
      </c>
      <c r="K511" s="171"/>
    </row>
    <row r="512" spans="2:11">
      <c r="B512" s="170">
        <v>510</v>
      </c>
      <c r="C512" s="394">
        <v>46029</v>
      </c>
      <c r="D512" s="171" t="s">
        <v>11</v>
      </c>
      <c r="E512" s="172" t="s">
        <v>300</v>
      </c>
      <c r="F512" s="171">
        <v>1</v>
      </c>
      <c r="G512" s="258">
        <v>5.5</v>
      </c>
      <c r="H512" s="257">
        <v>5.5</v>
      </c>
      <c r="I512" s="299">
        <v>45926</v>
      </c>
      <c r="J512" s="171" t="s">
        <v>494</v>
      </c>
      <c r="K512" s="171"/>
    </row>
    <row r="513" spans="2:11">
      <c r="B513" s="170">
        <v>511</v>
      </c>
      <c r="C513" s="394">
        <v>46030</v>
      </c>
      <c r="D513" s="171" t="s">
        <v>11</v>
      </c>
      <c r="E513" s="172" t="s">
        <v>90</v>
      </c>
      <c r="F513" s="171">
        <v>36</v>
      </c>
      <c r="G513" s="258">
        <v>3.2222</v>
      </c>
      <c r="H513" s="257">
        <v>115.9992</v>
      </c>
      <c r="I513" s="299">
        <v>45940</v>
      </c>
      <c r="J513" s="171" t="s">
        <v>494</v>
      </c>
      <c r="K513" s="171"/>
    </row>
    <row r="514" spans="2:11">
      <c r="B514" s="170">
        <v>512</v>
      </c>
      <c r="C514" s="394">
        <v>46030</v>
      </c>
      <c r="D514" s="171" t="s">
        <v>11</v>
      </c>
      <c r="E514" s="172" t="s">
        <v>417</v>
      </c>
      <c r="F514" s="171">
        <v>10</v>
      </c>
      <c r="G514" s="258">
        <v>2.9</v>
      </c>
      <c r="H514" s="257">
        <v>29</v>
      </c>
      <c r="I514" s="299">
        <v>45940</v>
      </c>
      <c r="J514" s="171" t="s">
        <v>494</v>
      </c>
      <c r="K514" s="171"/>
    </row>
    <row r="515" spans="2:11">
      <c r="B515" s="170">
        <v>513</v>
      </c>
      <c r="C515" s="394">
        <v>46030</v>
      </c>
      <c r="D515" s="171" t="s">
        <v>11</v>
      </c>
      <c r="E515" s="172" t="s">
        <v>540</v>
      </c>
      <c r="F515" s="171">
        <v>0.2</v>
      </c>
      <c r="G515" s="258">
        <v>18</v>
      </c>
      <c r="H515" s="257">
        <v>3.6</v>
      </c>
      <c r="I515" s="299">
        <v>45940</v>
      </c>
      <c r="J515" s="171" t="s">
        <v>494</v>
      </c>
      <c r="K515" s="171"/>
    </row>
    <row r="516" spans="2:11">
      <c r="B516" s="170">
        <v>514</v>
      </c>
      <c r="C516" s="394">
        <v>46030</v>
      </c>
      <c r="D516" s="171" t="s">
        <v>11</v>
      </c>
      <c r="E516" s="172" t="s">
        <v>354</v>
      </c>
      <c r="F516" s="171">
        <v>0.5</v>
      </c>
      <c r="G516" s="258">
        <v>19</v>
      </c>
      <c r="H516" s="257">
        <v>9.5</v>
      </c>
      <c r="I516" s="299">
        <v>45940</v>
      </c>
      <c r="J516" s="171" t="s">
        <v>494</v>
      </c>
      <c r="K516" s="171"/>
    </row>
    <row r="517" spans="2:11">
      <c r="B517" s="170">
        <v>515</v>
      </c>
      <c r="C517" s="394">
        <v>46030</v>
      </c>
      <c r="D517" s="171" t="s">
        <v>11</v>
      </c>
      <c r="E517" s="172" t="s">
        <v>254</v>
      </c>
      <c r="F517" s="171">
        <v>3</v>
      </c>
      <c r="G517" s="258">
        <v>3.5</v>
      </c>
      <c r="H517" s="257">
        <v>10.5</v>
      </c>
      <c r="I517" s="299">
        <v>45940</v>
      </c>
      <c r="J517" s="171" t="s">
        <v>494</v>
      </c>
      <c r="K517" s="171"/>
    </row>
    <row r="518" spans="2:11">
      <c r="B518" s="170">
        <v>516</v>
      </c>
      <c r="C518" s="394">
        <v>46030</v>
      </c>
      <c r="D518" s="171" t="s">
        <v>11</v>
      </c>
      <c r="E518" s="172" t="s">
        <v>373</v>
      </c>
      <c r="F518" s="171">
        <v>3</v>
      </c>
      <c r="G518" s="258">
        <v>3.9</v>
      </c>
      <c r="H518" s="257">
        <v>11.7</v>
      </c>
      <c r="I518" s="299">
        <v>45940</v>
      </c>
      <c r="J518" s="171" t="s">
        <v>494</v>
      </c>
      <c r="K518" s="171"/>
    </row>
    <row r="519" spans="2:11">
      <c r="B519" s="170">
        <v>517</v>
      </c>
      <c r="C519" s="394">
        <v>46030</v>
      </c>
      <c r="D519" s="171" t="s">
        <v>11</v>
      </c>
      <c r="E519" s="172" t="s">
        <v>420</v>
      </c>
      <c r="F519" s="171">
        <v>3</v>
      </c>
      <c r="G519" s="258">
        <v>3.9</v>
      </c>
      <c r="H519" s="257">
        <v>11.7</v>
      </c>
      <c r="I519" s="299">
        <v>45940</v>
      </c>
      <c r="J519" s="171" t="s">
        <v>494</v>
      </c>
      <c r="K519" s="171"/>
    </row>
    <row r="520" spans="2:11">
      <c r="B520" s="170">
        <v>518</v>
      </c>
      <c r="C520" s="394">
        <v>46030</v>
      </c>
      <c r="D520" s="171" t="s">
        <v>11</v>
      </c>
      <c r="E520" s="172" t="s">
        <v>419</v>
      </c>
      <c r="F520" s="171">
        <v>25</v>
      </c>
      <c r="G520" s="258">
        <v>3.5</v>
      </c>
      <c r="H520" s="257">
        <v>87.5</v>
      </c>
      <c r="I520" s="299">
        <v>45940</v>
      </c>
      <c r="J520" s="171" t="s">
        <v>494</v>
      </c>
      <c r="K520" s="171"/>
    </row>
    <row r="521" spans="2:11">
      <c r="B521" s="170">
        <v>519</v>
      </c>
      <c r="C521" s="394">
        <v>46030</v>
      </c>
      <c r="D521" s="171" t="s">
        <v>11</v>
      </c>
      <c r="E521" s="172" t="s">
        <v>414</v>
      </c>
      <c r="F521" s="171">
        <v>1</v>
      </c>
      <c r="G521" s="258">
        <v>2.8</v>
      </c>
      <c r="H521" s="257">
        <v>2.8</v>
      </c>
      <c r="I521" s="299">
        <v>45940</v>
      </c>
      <c r="J521" s="171" t="s">
        <v>494</v>
      </c>
      <c r="K521" s="171"/>
    </row>
    <row r="522" spans="2:11">
      <c r="B522" s="170">
        <v>520</v>
      </c>
      <c r="C522" s="394">
        <v>46030</v>
      </c>
      <c r="D522" s="171" t="s">
        <v>11</v>
      </c>
      <c r="E522" s="172" t="s">
        <v>519</v>
      </c>
      <c r="F522" s="171">
        <v>1</v>
      </c>
      <c r="G522" s="258">
        <v>3.5</v>
      </c>
      <c r="H522" s="257">
        <v>3.5</v>
      </c>
      <c r="I522" s="299">
        <v>45940</v>
      </c>
      <c r="J522" s="171" t="s">
        <v>494</v>
      </c>
      <c r="K522" s="171"/>
    </row>
    <row r="523" spans="2:11">
      <c r="B523" s="170">
        <v>521</v>
      </c>
      <c r="C523" s="394">
        <v>46030</v>
      </c>
      <c r="D523" s="171" t="s">
        <v>11</v>
      </c>
      <c r="E523" s="172" t="s">
        <v>277</v>
      </c>
      <c r="F523" s="171">
        <v>2</v>
      </c>
      <c r="G523" s="258">
        <v>49</v>
      </c>
      <c r="H523" s="257">
        <v>98</v>
      </c>
      <c r="I523" s="299">
        <v>45940</v>
      </c>
      <c r="J523" s="171" t="s">
        <v>494</v>
      </c>
      <c r="K523" s="171"/>
    </row>
    <row r="524" spans="2:11">
      <c r="B524" s="170">
        <v>522</v>
      </c>
      <c r="C524" s="394">
        <v>46030</v>
      </c>
      <c r="D524" s="171" t="s">
        <v>11</v>
      </c>
      <c r="E524" s="172" t="s">
        <v>434</v>
      </c>
      <c r="F524" s="171">
        <v>1</v>
      </c>
      <c r="G524" s="258">
        <v>3.5</v>
      </c>
      <c r="H524" s="257">
        <v>3.5</v>
      </c>
      <c r="I524" s="299">
        <v>45940</v>
      </c>
      <c r="J524" s="171" t="s">
        <v>494</v>
      </c>
      <c r="K524" s="171"/>
    </row>
    <row r="525" spans="2:11">
      <c r="B525" s="170">
        <v>523</v>
      </c>
      <c r="C525" s="394">
        <v>46028</v>
      </c>
      <c r="D525" s="171" t="s">
        <v>11</v>
      </c>
      <c r="E525" s="172" t="s">
        <v>385</v>
      </c>
      <c r="F525" s="171">
        <v>63.106000000000002</v>
      </c>
      <c r="G525" s="258">
        <v>44</v>
      </c>
      <c r="H525" s="257">
        <v>2776.6640000000002</v>
      </c>
      <c r="I525" s="299">
        <v>1857228</v>
      </c>
      <c r="J525" s="171" t="s">
        <v>483</v>
      </c>
      <c r="K525" s="171"/>
    </row>
    <row r="526" spans="2:11">
      <c r="B526" s="170">
        <v>524</v>
      </c>
      <c r="C526" s="394">
        <v>46028</v>
      </c>
      <c r="D526" s="171" t="s">
        <v>11</v>
      </c>
      <c r="E526" s="172" t="s">
        <v>465</v>
      </c>
      <c r="F526" s="171">
        <v>48.311999999999998</v>
      </c>
      <c r="G526" s="258">
        <v>34</v>
      </c>
      <c r="H526" s="257">
        <v>1642.6079999999999</v>
      </c>
      <c r="I526" s="299">
        <v>1857228</v>
      </c>
      <c r="J526" s="171" t="s">
        <v>483</v>
      </c>
      <c r="K526" s="171"/>
    </row>
    <row r="527" spans="2:11">
      <c r="B527" s="170">
        <v>525</v>
      </c>
      <c r="C527" s="394">
        <v>46028</v>
      </c>
      <c r="D527" s="171" t="s">
        <v>11</v>
      </c>
      <c r="E527" s="172" t="s">
        <v>514</v>
      </c>
      <c r="F527" s="171">
        <v>1</v>
      </c>
      <c r="G527" s="258">
        <v>17.100000000000001</v>
      </c>
      <c r="H527" s="257">
        <v>17.100000000000001</v>
      </c>
      <c r="I527" s="299">
        <v>20478</v>
      </c>
      <c r="J527" s="171" t="s">
        <v>568</v>
      </c>
      <c r="K527" s="171"/>
    </row>
    <row r="528" spans="2:11">
      <c r="B528" s="170">
        <v>526</v>
      </c>
      <c r="C528" s="394">
        <v>46028</v>
      </c>
      <c r="D528" s="171" t="s">
        <v>11</v>
      </c>
      <c r="E528" s="172" t="s">
        <v>58</v>
      </c>
      <c r="F528" s="171">
        <v>2</v>
      </c>
      <c r="G528" s="258">
        <v>26.16</v>
      </c>
      <c r="H528" s="257">
        <v>52.32</v>
      </c>
      <c r="I528" s="299">
        <v>20478</v>
      </c>
      <c r="J528" s="171" t="s">
        <v>568</v>
      </c>
      <c r="K528" s="171"/>
    </row>
    <row r="529" spans="2:11">
      <c r="B529" s="170">
        <v>527</v>
      </c>
      <c r="C529" s="394">
        <v>46028</v>
      </c>
      <c r="D529" s="171" t="s">
        <v>11</v>
      </c>
      <c r="E529" s="172" t="s">
        <v>338</v>
      </c>
      <c r="F529" s="171">
        <v>10</v>
      </c>
      <c r="G529" s="258">
        <v>5.8120000000000003</v>
      </c>
      <c r="H529" s="257">
        <v>58.120000000000005</v>
      </c>
      <c r="I529" s="299">
        <v>20478</v>
      </c>
      <c r="J529" s="171" t="s">
        <v>568</v>
      </c>
      <c r="K529" s="171"/>
    </row>
    <row r="530" spans="2:11">
      <c r="B530" s="170">
        <v>528</v>
      </c>
      <c r="C530" s="394">
        <v>46028</v>
      </c>
      <c r="D530" s="171" t="s">
        <v>11</v>
      </c>
      <c r="E530" s="172" t="s">
        <v>333</v>
      </c>
      <c r="F530" s="171">
        <v>1</v>
      </c>
      <c r="G530" s="258">
        <v>65.81</v>
      </c>
      <c r="H530" s="257">
        <v>65.81</v>
      </c>
      <c r="I530" s="299">
        <v>20478</v>
      </c>
      <c r="J530" s="171" t="s">
        <v>568</v>
      </c>
      <c r="K530" s="171"/>
    </row>
    <row r="531" spans="2:11">
      <c r="B531" s="170">
        <v>529</v>
      </c>
      <c r="C531" s="394">
        <v>46028</v>
      </c>
      <c r="D531" s="171" t="s">
        <v>11</v>
      </c>
      <c r="E531" s="172" t="s">
        <v>325</v>
      </c>
      <c r="F531" s="171">
        <v>36</v>
      </c>
      <c r="G531" s="258">
        <v>7.4829999999999997</v>
      </c>
      <c r="H531" s="257">
        <v>269.38799999999998</v>
      </c>
      <c r="I531" s="299">
        <v>20478</v>
      </c>
      <c r="J531" s="171" t="s">
        <v>568</v>
      </c>
      <c r="K531" s="171"/>
    </row>
    <row r="532" spans="2:11">
      <c r="B532" s="170">
        <v>530</v>
      </c>
      <c r="C532" s="394">
        <v>46027</v>
      </c>
      <c r="D532" s="171" t="s">
        <v>11</v>
      </c>
      <c r="E532" s="172" t="s">
        <v>133</v>
      </c>
      <c r="F532" s="171">
        <v>6</v>
      </c>
      <c r="G532" s="258">
        <v>74.900000000000006</v>
      </c>
      <c r="H532" s="257">
        <v>449.40000000000003</v>
      </c>
      <c r="I532" s="299">
        <v>41660</v>
      </c>
      <c r="J532" s="171" t="s">
        <v>471</v>
      </c>
      <c r="K532" s="171"/>
    </row>
    <row r="533" spans="2:11">
      <c r="B533" s="170">
        <v>531</v>
      </c>
      <c r="C533" s="394">
        <v>46028</v>
      </c>
      <c r="D533" s="171" t="s">
        <v>11</v>
      </c>
      <c r="E533" s="172" t="s">
        <v>112</v>
      </c>
      <c r="F533" s="171">
        <v>3.8</v>
      </c>
      <c r="G533" s="258">
        <v>25.21</v>
      </c>
      <c r="H533" s="257">
        <v>95.798000000000002</v>
      </c>
      <c r="I533" s="299">
        <v>1035973</v>
      </c>
      <c r="J533" s="171" t="s">
        <v>492</v>
      </c>
      <c r="K533" s="171"/>
    </row>
    <row r="534" spans="2:11">
      <c r="B534" s="170">
        <v>532</v>
      </c>
      <c r="C534" s="394">
        <v>46028</v>
      </c>
      <c r="D534" s="171" t="s">
        <v>11</v>
      </c>
      <c r="E534" s="172" t="s">
        <v>552</v>
      </c>
      <c r="F534" s="171">
        <v>5</v>
      </c>
      <c r="G534" s="258">
        <v>18.899999999999999</v>
      </c>
      <c r="H534" s="257">
        <v>94.5</v>
      </c>
      <c r="I534" s="299">
        <v>1035973</v>
      </c>
      <c r="J534" s="171" t="s">
        <v>492</v>
      </c>
      <c r="K534" s="171"/>
    </row>
    <row r="535" spans="2:11">
      <c r="B535" s="170">
        <v>533</v>
      </c>
      <c r="C535" s="394">
        <v>46028</v>
      </c>
      <c r="D535" s="171" t="s">
        <v>11</v>
      </c>
      <c r="E535" s="172" t="s">
        <v>34</v>
      </c>
      <c r="F535" s="171">
        <v>6</v>
      </c>
      <c r="G535" s="258">
        <v>2.4500000000000002</v>
      </c>
      <c r="H535" s="257">
        <v>14.700000000000001</v>
      </c>
      <c r="I535" s="299">
        <v>1035973</v>
      </c>
      <c r="J535" s="171" t="s">
        <v>492</v>
      </c>
      <c r="K535" s="171"/>
    </row>
    <row r="536" spans="2:11">
      <c r="B536" s="170">
        <v>534</v>
      </c>
      <c r="C536" s="394">
        <v>46028</v>
      </c>
      <c r="D536" s="171" t="s">
        <v>11</v>
      </c>
      <c r="E536" s="172" t="s">
        <v>28</v>
      </c>
      <c r="F536" s="171">
        <v>10</v>
      </c>
      <c r="G536" s="258">
        <v>1.95</v>
      </c>
      <c r="H536" s="257">
        <v>19.5</v>
      </c>
      <c r="I536" s="299">
        <v>1035973</v>
      </c>
      <c r="J536" s="171" t="s">
        <v>492</v>
      </c>
      <c r="K536" s="171"/>
    </row>
    <row r="537" spans="2:11">
      <c r="B537" s="170">
        <v>535</v>
      </c>
      <c r="C537" s="394">
        <v>46028</v>
      </c>
      <c r="D537" s="171" t="s">
        <v>11</v>
      </c>
      <c r="E537" s="172" t="s">
        <v>326</v>
      </c>
      <c r="F537" s="171">
        <v>12</v>
      </c>
      <c r="G537" s="258">
        <v>10.89</v>
      </c>
      <c r="H537" s="257">
        <v>130.68</v>
      </c>
      <c r="I537" s="299">
        <v>1035973</v>
      </c>
      <c r="J537" s="171" t="s">
        <v>492</v>
      </c>
      <c r="K537" s="171"/>
    </row>
    <row r="538" spans="2:11">
      <c r="B538" s="170">
        <v>536</v>
      </c>
      <c r="C538" s="394">
        <v>46028</v>
      </c>
      <c r="D538" s="171" t="s">
        <v>11</v>
      </c>
      <c r="E538" s="172" t="s">
        <v>296</v>
      </c>
      <c r="F538" s="171">
        <v>12</v>
      </c>
      <c r="G538" s="258">
        <v>5.95</v>
      </c>
      <c r="H538" s="257">
        <v>71.400000000000006</v>
      </c>
      <c r="I538" s="299">
        <v>1035973</v>
      </c>
      <c r="J538" s="171" t="s">
        <v>492</v>
      </c>
      <c r="K538" s="171"/>
    </row>
    <row r="539" spans="2:11">
      <c r="B539" s="170">
        <v>537</v>
      </c>
      <c r="C539" s="394">
        <v>46029</v>
      </c>
      <c r="D539" s="171" t="s">
        <v>11</v>
      </c>
      <c r="E539" s="172" t="s">
        <v>454</v>
      </c>
      <c r="F539" s="171">
        <v>24.26</v>
      </c>
      <c r="G539" s="258">
        <v>59.478999999999999</v>
      </c>
      <c r="H539" s="257">
        <v>1442.96054</v>
      </c>
      <c r="I539" s="299">
        <v>494842</v>
      </c>
      <c r="J539" s="171" t="s">
        <v>488</v>
      </c>
      <c r="K539" s="171"/>
    </row>
    <row r="540" spans="2:11">
      <c r="B540" s="170">
        <v>538</v>
      </c>
      <c r="C540" s="394">
        <v>46029</v>
      </c>
      <c r="D540" s="171" t="s">
        <v>11</v>
      </c>
      <c r="E540" s="172" t="s">
        <v>124</v>
      </c>
      <c r="F540" s="171">
        <v>12</v>
      </c>
      <c r="G540" s="258">
        <v>81.09</v>
      </c>
      <c r="H540" s="257">
        <v>973.08</v>
      </c>
      <c r="I540" s="299">
        <v>494842</v>
      </c>
      <c r="J540" s="171" t="s">
        <v>488</v>
      </c>
      <c r="K540" s="171"/>
    </row>
    <row r="541" spans="2:11">
      <c r="B541" s="170">
        <v>539</v>
      </c>
      <c r="C541" s="394">
        <v>46029</v>
      </c>
      <c r="D541" s="171" t="s">
        <v>11</v>
      </c>
      <c r="E541" s="172" t="s">
        <v>454</v>
      </c>
      <c r="F541" s="171">
        <v>19.96</v>
      </c>
      <c r="G541" s="258">
        <v>56.99</v>
      </c>
      <c r="H541" s="257">
        <v>1137.5204000000001</v>
      </c>
      <c r="I541" s="299">
        <v>494840</v>
      </c>
      <c r="J541" s="171" t="s">
        <v>488</v>
      </c>
      <c r="K541" s="171"/>
    </row>
    <row r="542" spans="2:11">
      <c r="B542" s="170">
        <v>540</v>
      </c>
      <c r="C542" s="394">
        <v>46027</v>
      </c>
      <c r="D542" s="171" t="s">
        <v>11</v>
      </c>
      <c r="E542" s="172" t="s">
        <v>242</v>
      </c>
      <c r="F542" s="171">
        <v>40</v>
      </c>
      <c r="G542" s="258">
        <v>2.7</v>
      </c>
      <c r="H542" s="257">
        <v>108</v>
      </c>
      <c r="I542" s="299">
        <v>133197</v>
      </c>
      <c r="J542" s="171" t="s">
        <v>469</v>
      </c>
      <c r="K542" s="171"/>
    </row>
    <row r="543" spans="2:11">
      <c r="B543" s="170">
        <v>541</v>
      </c>
      <c r="C543" s="394">
        <v>46027</v>
      </c>
      <c r="D543" s="171" t="s">
        <v>11</v>
      </c>
      <c r="E543" s="172" t="s">
        <v>336</v>
      </c>
      <c r="F543" s="171">
        <v>20</v>
      </c>
      <c r="G543" s="258">
        <v>5.45</v>
      </c>
      <c r="H543" s="257">
        <v>109</v>
      </c>
      <c r="I543" s="299">
        <v>133197</v>
      </c>
      <c r="J543" s="171" t="s">
        <v>469</v>
      </c>
      <c r="K543" s="171"/>
    </row>
    <row r="544" spans="2:11">
      <c r="B544" s="170">
        <v>542</v>
      </c>
      <c r="C544" s="394">
        <v>46027</v>
      </c>
      <c r="D544" s="171" t="s">
        <v>11</v>
      </c>
      <c r="E544" s="172" t="s">
        <v>339</v>
      </c>
      <c r="F544" s="171">
        <v>12</v>
      </c>
      <c r="G544" s="258">
        <v>4.5</v>
      </c>
      <c r="H544" s="257">
        <v>54</v>
      </c>
      <c r="I544" s="299">
        <v>133197</v>
      </c>
      <c r="J544" s="171" t="s">
        <v>469</v>
      </c>
      <c r="K544" s="171"/>
    </row>
    <row r="545" spans="2:11">
      <c r="B545" s="170">
        <v>543</v>
      </c>
      <c r="C545" s="394">
        <v>46028</v>
      </c>
      <c r="D545" s="171" t="s">
        <v>11</v>
      </c>
      <c r="E545" s="172" t="s">
        <v>358</v>
      </c>
      <c r="F545" s="171">
        <v>10</v>
      </c>
      <c r="G545" s="258">
        <v>29</v>
      </c>
      <c r="H545" s="257">
        <v>290</v>
      </c>
      <c r="I545" s="299">
        <v>433172</v>
      </c>
      <c r="J545" s="171" t="s">
        <v>481</v>
      </c>
      <c r="K545" s="171"/>
    </row>
    <row r="546" spans="2:11">
      <c r="B546" s="170">
        <v>544</v>
      </c>
      <c r="C546" s="394">
        <v>46028</v>
      </c>
      <c r="D546" s="171" t="s">
        <v>11</v>
      </c>
      <c r="E546" s="172" t="s">
        <v>548</v>
      </c>
      <c r="F546" s="171">
        <v>2</v>
      </c>
      <c r="G546" s="258">
        <v>165</v>
      </c>
      <c r="H546" s="257">
        <v>330</v>
      </c>
      <c r="I546" s="299">
        <v>433172</v>
      </c>
      <c r="J546" s="171" t="s">
        <v>481</v>
      </c>
      <c r="K546" s="171"/>
    </row>
    <row r="547" spans="2:11">
      <c r="B547" s="170">
        <v>545</v>
      </c>
      <c r="C547" s="394">
        <v>46028</v>
      </c>
      <c r="D547" s="171" t="s">
        <v>11</v>
      </c>
      <c r="E547" s="172" t="s">
        <v>55</v>
      </c>
      <c r="F547" s="171">
        <v>1</v>
      </c>
      <c r="G547" s="258">
        <v>34.64</v>
      </c>
      <c r="H547" s="257">
        <v>34.64</v>
      </c>
      <c r="I547" s="299">
        <v>433172</v>
      </c>
      <c r="J547" s="171" t="s">
        <v>481</v>
      </c>
      <c r="K547" s="171"/>
    </row>
    <row r="548" spans="2:11">
      <c r="B548" s="170">
        <v>546</v>
      </c>
      <c r="C548" s="394">
        <v>46028</v>
      </c>
      <c r="D548" s="171" t="s">
        <v>11</v>
      </c>
      <c r="E548" s="172" t="s">
        <v>246</v>
      </c>
      <c r="F548" s="171">
        <v>12</v>
      </c>
      <c r="G548" s="258">
        <v>2.2000000000000002</v>
      </c>
      <c r="H548" s="257">
        <v>26.400000000000002</v>
      </c>
      <c r="I548" s="299">
        <v>433172</v>
      </c>
      <c r="J548" s="171" t="s">
        <v>481</v>
      </c>
      <c r="K548" s="171"/>
    </row>
    <row r="549" spans="2:11">
      <c r="B549" s="170">
        <v>547</v>
      </c>
      <c r="C549" s="394">
        <v>46028</v>
      </c>
      <c r="D549" s="171" t="s">
        <v>11</v>
      </c>
      <c r="E549" s="172" t="s">
        <v>258</v>
      </c>
      <c r="F549" s="171">
        <v>12</v>
      </c>
      <c r="G549" s="258">
        <v>16.989999999999998</v>
      </c>
      <c r="H549" s="257">
        <v>203.88</v>
      </c>
      <c r="I549" s="299">
        <v>1407326</v>
      </c>
      <c r="J549" s="171" t="s">
        <v>473</v>
      </c>
      <c r="K549" s="171"/>
    </row>
    <row r="550" spans="2:11">
      <c r="B550" s="170">
        <v>548</v>
      </c>
      <c r="C550" s="394">
        <v>46028</v>
      </c>
      <c r="D550" s="171" t="s">
        <v>11</v>
      </c>
      <c r="E550" s="172" t="s">
        <v>329</v>
      </c>
      <c r="F550" s="171">
        <v>1</v>
      </c>
      <c r="G550" s="258">
        <v>17.34</v>
      </c>
      <c r="H550" s="257">
        <v>17.34</v>
      </c>
      <c r="I550" s="299">
        <v>1194675</v>
      </c>
      <c r="J550" s="171" t="s">
        <v>491</v>
      </c>
      <c r="K550" s="171"/>
    </row>
    <row r="551" spans="2:11">
      <c r="B551" s="170">
        <v>549</v>
      </c>
      <c r="C551" s="394">
        <v>46028</v>
      </c>
      <c r="D551" s="171" t="s">
        <v>11</v>
      </c>
      <c r="E551" s="172" t="s">
        <v>335</v>
      </c>
      <c r="F551" s="171">
        <v>6</v>
      </c>
      <c r="G551" s="258">
        <v>18.809999999999999</v>
      </c>
      <c r="H551" s="257">
        <v>112.85999999999999</v>
      </c>
      <c r="I551" s="299">
        <v>1194675</v>
      </c>
      <c r="J551" s="171" t="s">
        <v>491</v>
      </c>
      <c r="K551" s="171"/>
    </row>
    <row r="552" spans="2:11">
      <c r="B552" s="170">
        <v>550</v>
      </c>
      <c r="C552" s="394">
        <v>46028</v>
      </c>
      <c r="D552" s="171" t="s">
        <v>11</v>
      </c>
      <c r="E552" s="172" t="s">
        <v>47</v>
      </c>
      <c r="F552" s="171">
        <v>4</v>
      </c>
      <c r="G552" s="258">
        <v>12.22</v>
      </c>
      <c r="H552" s="257">
        <v>48.88</v>
      </c>
      <c r="I552" s="299">
        <v>1194675</v>
      </c>
      <c r="J552" s="171" t="s">
        <v>491</v>
      </c>
      <c r="K552" s="171"/>
    </row>
    <row r="553" spans="2:11">
      <c r="B553" s="170">
        <v>551</v>
      </c>
      <c r="C553" s="394">
        <v>46028</v>
      </c>
      <c r="D553" s="171" t="s">
        <v>11</v>
      </c>
      <c r="E553" s="172" t="s">
        <v>328</v>
      </c>
      <c r="F553" s="171">
        <v>3</v>
      </c>
      <c r="G553" s="258">
        <v>29.04</v>
      </c>
      <c r="H553" s="257">
        <v>87.12</v>
      </c>
      <c r="I553" s="299">
        <v>1194675</v>
      </c>
      <c r="J553" s="171" t="s">
        <v>491</v>
      </c>
      <c r="K553" s="171"/>
    </row>
    <row r="554" spans="2:11">
      <c r="B554" s="170">
        <v>552</v>
      </c>
      <c r="C554" s="394">
        <v>46028</v>
      </c>
      <c r="D554" s="171" t="s">
        <v>11</v>
      </c>
      <c r="E554" s="172" t="s">
        <v>536</v>
      </c>
      <c r="F554" s="171">
        <v>12</v>
      </c>
      <c r="G554" s="258">
        <v>7.9866999999999999</v>
      </c>
      <c r="H554" s="257">
        <v>95.840400000000002</v>
      </c>
      <c r="I554" s="299">
        <v>1194675</v>
      </c>
      <c r="J554" s="171" t="s">
        <v>491</v>
      </c>
      <c r="K554" s="171"/>
    </row>
    <row r="555" spans="2:11">
      <c r="B555" s="170">
        <v>553</v>
      </c>
      <c r="C555" s="394">
        <v>46028</v>
      </c>
      <c r="D555" s="171" t="s">
        <v>11</v>
      </c>
      <c r="E555" s="172" t="s">
        <v>331</v>
      </c>
      <c r="F555" s="171">
        <v>2</v>
      </c>
      <c r="G555" s="258">
        <v>41.55</v>
      </c>
      <c r="H555" s="257">
        <v>83.1</v>
      </c>
      <c r="I555" s="299">
        <v>1194675</v>
      </c>
      <c r="J555" s="171" t="s">
        <v>491</v>
      </c>
      <c r="K555" s="171"/>
    </row>
    <row r="556" spans="2:11">
      <c r="B556" s="170">
        <v>554</v>
      </c>
      <c r="C556" s="394">
        <v>46028</v>
      </c>
      <c r="D556" s="171" t="s">
        <v>11</v>
      </c>
      <c r="E556" s="172" t="s">
        <v>347</v>
      </c>
      <c r="F556" s="171">
        <v>2</v>
      </c>
      <c r="G556" s="258">
        <v>10.33</v>
      </c>
      <c r="H556" s="257">
        <v>20.66</v>
      </c>
      <c r="I556" s="299">
        <v>1194675</v>
      </c>
      <c r="J556" s="171" t="s">
        <v>491</v>
      </c>
      <c r="K556" s="171"/>
    </row>
    <row r="557" spans="2:11">
      <c r="B557" s="170">
        <v>555</v>
      </c>
      <c r="C557" s="394">
        <v>46028</v>
      </c>
      <c r="D557" s="171" t="s">
        <v>11</v>
      </c>
      <c r="E557" s="172" t="s">
        <v>245</v>
      </c>
      <c r="F557" s="171">
        <v>1</v>
      </c>
      <c r="G557" s="258">
        <v>27.56</v>
      </c>
      <c r="H557" s="257">
        <v>27.56</v>
      </c>
      <c r="I557" s="299">
        <v>1194675</v>
      </c>
      <c r="J557" s="171" t="s">
        <v>491</v>
      </c>
      <c r="K557" s="171"/>
    </row>
    <row r="558" spans="2:11">
      <c r="B558" s="170">
        <v>556</v>
      </c>
      <c r="C558" s="394">
        <v>46028</v>
      </c>
      <c r="D558" s="171" t="s">
        <v>11</v>
      </c>
      <c r="E558" s="172" t="s">
        <v>129</v>
      </c>
      <c r="F558" s="171">
        <v>5.0999999999999996</v>
      </c>
      <c r="G558" s="258">
        <v>30.99</v>
      </c>
      <c r="H558" s="257">
        <v>158.04899999999998</v>
      </c>
      <c r="I558" s="299">
        <v>407242</v>
      </c>
      <c r="J558" s="171" t="s">
        <v>497</v>
      </c>
      <c r="K558" s="171"/>
    </row>
    <row r="559" spans="2:11">
      <c r="B559" s="170">
        <v>557</v>
      </c>
      <c r="C559" s="394">
        <v>46028</v>
      </c>
      <c r="D559" s="171" t="s">
        <v>11</v>
      </c>
      <c r="E559" s="172" t="s">
        <v>380</v>
      </c>
      <c r="F559" s="171">
        <v>9</v>
      </c>
      <c r="G559" s="258">
        <v>20.99</v>
      </c>
      <c r="H559" s="257">
        <v>188.91</v>
      </c>
      <c r="I559" s="299">
        <v>407242</v>
      </c>
      <c r="J559" s="171" t="s">
        <v>497</v>
      </c>
      <c r="K559" s="171"/>
    </row>
    <row r="560" spans="2:11">
      <c r="B560" s="170">
        <v>558</v>
      </c>
      <c r="C560" s="394">
        <v>46028</v>
      </c>
      <c r="D560" s="171" t="s">
        <v>11</v>
      </c>
      <c r="E560" s="172" t="s">
        <v>457</v>
      </c>
      <c r="F560" s="171">
        <v>8</v>
      </c>
      <c r="G560" s="258">
        <v>41.9</v>
      </c>
      <c r="H560" s="257">
        <v>335.2</v>
      </c>
      <c r="I560" s="299">
        <v>241727</v>
      </c>
      <c r="J560" s="171" t="s">
        <v>480</v>
      </c>
      <c r="K560" s="171"/>
    </row>
    <row r="561" spans="2:11">
      <c r="B561" s="170">
        <v>559</v>
      </c>
      <c r="C561" s="394">
        <v>46028</v>
      </c>
      <c r="D561" s="171" t="s">
        <v>11</v>
      </c>
      <c r="E561" s="172" t="s">
        <v>136</v>
      </c>
      <c r="F561" s="171">
        <v>24</v>
      </c>
      <c r="G561" s="258">
        <v>4.1132999999999997</v>
      </c>
      <c r="H561" s="257">
        <v>98.719200000000001</v>
      </c>
      <c r="I561" s="299">
        <v>17241497</v>
      </c>
      <c r="J561" s="171" t="s">
        <v>472</v>
      </c>
      <c r="K561" s="171"/>
    </row>
    <row r="562" spans="2:11">
      <c r="B562" s="170">
        <v>560</v>
      </c>
      <c r="C562" s="394">
        <v>46028</v>
      </c>
      <c r="D562" s="171" t="s">
        <v>11</v>
      </c>
      <c r="E562" s="172" t="s">
        <v>134</v>
      </c>
      <c r="F562" s="171">
        <v>96</v>
      </c>
      <c r="G562" s="258">
        <v>7.4531000000000001</v>
      </c>
      <c r="H562" s="257">
        <v>715.49760000000003</v>
      </c>
      <c r="I562" s="299">
        <v>17241497</v>
      </c>
      <c r="J562" s="171" t="s">
        <v>472</v>
      </c>
      <c r="K562" s="171"/>
    </row>
    <row r="563" spans="2:11">
      <c r="B563" s="170">
        <v>561</v>
      </c>
      <c r="C563" s="394">
        <v>46028</v>
      </c>
      <c r="D563" s="171" t="s">
        <v>11</v>
      </c>
      <c r="E563" s="172" t="s">
        <v>533</v>
      </c>
      <c r="F563" s="171">
        <v>24</v>
      </c>
      <c r="G563" s="258">
        <v>2.4224999999999999</v>
      </c>
      <c r="H563" s="257">
        <v>58.14</v>
      </c>
      <c r="I563" s="299">
        <v>17241509</v>
      </c>
      <c r="J563" s="171" t="s">
        <v>472</v>
      </c>
      <c r="K563" s="171"/>
    </row>
    <row r="564" spans="2:11">
      <c r="B564" s="170">
        <v>562</v>
      </c>
      <c r="C564" s="394">
        <v>46028</v>
      </c>
      <c r="D564" s="171" t="s">
        <v>11</v>
      </c>
      <c r="E564" s="172" t="s">
        <v>534</v>
      </c>
      <c r="F564" s="171">
        <v>24</v>
      </c>
      <c r="G564" s="258">
        <v>2.3938000000000001</v>
      </c>
      <c r="H564" s="257">
        <v>57.4512</v>
      </c>
      <c r="I564" s="299">
        <v>17241509</v>
      </c>
      <c r="J564" s="171" t="s">
        <v>472</v>
      </c>
      <c r="K564" s="171"/>
    </row>
    <row r="565" spans="2:11">
      <c r="B565" s="170">
        <v>563</v>
      </c>
      <c r="C565" s="394">
        <v>46028</v>
      </c>
      <c r="D565" s="171" t="s">
        <v>11</v>
      </c>
      <c r="E565" s="172" t="s">
        <v>143</v>
      </c>
      <c r="F565" s="171">
        <v>30</v>
      </c>
      <c r="G565" s="258">
        <v>2.665</v>
      </c>
      <c r="H565" s="257">
        <v>79.95</v>
      </c>
      <c r="I565" s="299">
        <v>17241509</v>
      </c>
      <c r="J565" s="171" t="s">
        <v>472</v>
      </c>
      <c r="K565" s="171"/>
    </row>
    <row r="566" spans="2:11">
      <c r="B566" s="170">
        <v>564</v>
      </c>
      <c r="C566" s="394">
        <v>46028</v>
      </c>
      <c r="D566" s="171" t="s">
        <v>11</v>
      </c>
      <c r="E566" s="172" t="s">
        <v>144</v>
      </c>
      <c r="F566" s="171">
        <v>30</v>
      </c>
      <c r="G566" s="258">
        <v>2.6797</v>
      </c>
      <c r="H566" s="257">
        <v>80.391000000000005</v>
      </c>
      <c r="I566" s="299">
        <v>17241509</v>
      </c>
      <c r="J566" s="171" t="s">
        <v>472</v>
      </c>
      <c r="K566" s="171"/>
    </row>
    <row r="567" spans="2:11">
      <c r="B567" s="170">
        <v>565</v>
      </c>
      <c r="C567" s="394">
        <v>46028</v>
      </c>
      <c r="D567" s="171" t="s">
        <v>11</v>
      </c>
      <c r="E567" s="172" t="s">
        <v>145</v>
      </c>
      <c r="F567" s="171">
        <v>30</v>
      </c>
      <c r="G567" s="258">
        <v>5.5517000000000003</v>
      </c>
      <c r="H567" s="257">
        <v>166.55100000000002</v>
      </c>
      <c r="I567" s="299">
        <v>17241509</v>
      </c>
      <c r="J567" s="171" t="s">
        <v>472</v>
      </c>
      <c r="K567" s="171"/>
    </row>
    <row r="568" spans="2:11">
      <c r="B568" s="170">
        <v>566</v>
      </c>
      <c r="C568" s="394">
        <v>46028</v>
      </c>
      <c r="D568" s="171" t="s">
        <v>11</v>
      </c>
      <c r="E568" s="172" t="s">
        <v>146</v>
      </c>
      <c r="F568" s="171">
        <v>36</v>
      </c>
      <c r="G568" s="258">
        <v>5.5721999999999996</v>
      </c>
      <c r="H568" s="257">
        <v>200.5992</v>
      </c>
      <c r="I568" s="299">
        <v>17241509</v>
      </c>
      <c r="J568" s="171" t="s">
        <v>472</v>
      </c>
      <c r="K568" s="171"/>
    </row>
    <row r="569" spans="2:11">
      <c r="B569" s="170">
        <v>567</v>
      </c>
      <c r="C569" s="394">
        <v>46028</v>
      </c>
      <c r="D569" s="171" t="s">
        <v>11</v>
      </c>
      <c r="E569" s="172" t="s">
        <v>456</v>
      </c>
      <c r="F569" s="171">
        <v>90</v>
      </c>
      <c r="G569" s="258">
        <v>1.6215999999999999</v>
      </c>
      <c r="H569" s="257">
        <v>145.94399999999999</v>
      </c>
      <c r="I569" s="299">
        <v>17241509</v>
      </c>
      <c r="J569" s="171" t="s">
        <v>472</v>
      </c>
      <c r="K569" s="171"/>
    </row>
    <row r="570" spans="2:11">
      <c r="B570" s="170">
        <v>568</v>
      </c>
      <c r="C570" s="394">
        <v>46028</v>
      </c>
      <c r="D570" s="171" t="s">
        <v>11</v>
      </c>
      <c r="E570" s="172" t="s">
        <v>310</v>
      </c>
      <c r="F570" s="171">
        <v>72</v>
      </c>
      <c r="G570" s="258">
        <v>2.2997000000000001</v>
      </c>
      <c r="H570" s="257">
        <v>165.57840000000002</v>
      </c>
      <c r="I570" s="299">
        <v>17241509</v>
      </c>
      <c r="J570" s="171" t="s">
        <v>472</v>
      </c>
      <c r="K570" s="171"/>
    </row>
    <row r="571" spans="2:11">
      <c r="B571" s="170">
        <v>569</v>
      </c>
      <c r="C571" s="394">
        <v>46031</v>
      </c>
      <c r="D571" s="171" t="s">
        <v>11</v>
      </c>
      <c r="E571" s="172" t="s">
        <v>399</v>
      </c>
      <c r="F571" s="171">
        <v>8</v>
      </c>
      <c r="G571" s="258">
        <v>2.8</v>
      </c>
      <c r="H571" s="257">
        <v>22.4</v>
      </c>
      <c r="I571" s="300">
        <v>45969</v>
      </c>
      <c r="J571" s="171" t="s">
        <v>494</v>
      </c>
      <c r="K571" s="171"/>
    </row>
    <row r="572" spans="2:11">
      <c r="B572" s="170">
        <v>570</v>
      </c>
      <c r="C572" s="394">
        <v>46031</v>
      </c>
      <c r="D572" s="171" t="s">
        <v>11</v>
      </c>
      <c r="E572" s="172" t="s">
        <v>400</v>
      </c>
      <c r="F572" s="171">
        <v>20</v>
      </c>
      <c r="G572" s="258">
        <v>6</v>
      </c>
      <c r="H572" s="257">
        <v>120</v>
      </c>
      <c r="I572" s="300">
        <v>45969</v>
      </c>
      <c r="J572" s="171" t="s">
        <v>494</v>
      </c>
      <c r="K572" s="171"/>
    </row>
    <row r="573" spans="2:11">
      <c r="B573" s="170">
        <v>571</v>
      </c>
      <c r="C573" s="394">
        <v>46031</v>
      </c>
      <c r="D573" s="171" t="s">
        <v>11</v>
      </c>
      <c r="E573" s="172" t="s">
        <v>416</v>
      </c>
      <c r="F573" s="171">
        <v>4</v>
      </c>
      <c r="G573" s="258">
        <v>2.8</v>
      </c>
      <c r="H573" s="257">
        <v>11.2</v>
      </c>
      <c r="I573" s="300">
        <v>45969</v>
      </c>
      <c r="J573" s="171" t="s">
        <v>494</v>
      </c>
      <c r="K573" s="171"/>
    </row>
    <row r="574" spans="2:11">
      <c r="B574" s="170">
        <v>572</v>
      </c>
      <c r="C574" s="394">
        <v>46031</v>
      </c>
      <c r="D574" s="171" t="s">
        <v>11</v>
      </c>
      <c r="E574" s="172" t="s">
        <v>412</v>
      </c>
      <c r="F574" s="171">
        <v>10</v>
      </c>
      <c r="G574" s="258">
        <v>2.9</v>
      </c>
      <c r="H574" s="257">
        <v>29</v>
      </c>
      <c r="I574" s="300">
        <v>45969</v>
      </c>
      <c r="J574" s="171" t="s">
        <v>494</v>
      </c>
      <c r="K574" s="171"/>
    </row>
    <row r="575" spans="2:11">
      <c r="B575" s="170">
        <v>573</v>
      </c>
      <c r="C575" s="394">
        <v>46031</v>
      </c>
      <c r="D575" s="171" t="s">
        <v>11</v>
      </c>
      <c r="E575" s="172" t="s">
        <v>417</v>
      </c>
      <c r="F575" s="171">
        <v>10</v>
      </c>
      <c r="G575" s="258">
        <v>2.9</v>
      </c>
      <c r="H575" s="257">
        <v>29</v>
      </c>
      <c r="I575" s="300">
        <v>45969</v>
      </c>
      <c r="J575" s="171" t="s">
        <v>494</v>
      </c>
      <c r="K575" s="171"/>
    </row>
    <row r="576" spans="2:11">
      <c r="B576" s="170">
        <v>574</v>
      </c>
      <c r="C576" s="394">
        <v>46031</v>
      </c>
      <c r="D576" s="171" t="s">
        <v>11</v>
      </c>
      <c r="E576" s="172" t="s">
        <v>427</v>
      </c>
      <c r="F576" s="171">
        <v>2</v>
      </c>
      <c r="G576" s="258">
        <v>10.5</v>
      </c>
      <c r="H576" s="257">
        <v>21</v>
      </c>
      <c r="I576" s="300">
        <v>45969</v>
      </c>
      <c r="J576" s="171" t="s">
        <v>494</v>
      </c>
      <c r="K576" s="171"/>
    </row>
    <row r="577" spans="2:11">
      <c r="B577" s="170">
        <v>575</v>
      </c>
      <c r="C577" s="394">
        <v>46031</v>
      </c>
      <c r="D577" s="171" t="s">
        <v>11</v>
      </c>
      <c r="E577" s="172" t="s">
        <v>414</v>
      </c>
      <c r="F577" s="171">
        <v>2</v>
      </c>
      <c r="G577" s="258">
        <v>2.8</v>
      </c>
      <c r="H577" s="257">
        <v>5.6</v>
      </c>
      <c r="I577" s="300">
        <v>45969</v>
      </c>
      <c r="J577" s="171" t="s">
        <v>494</v>
      </c>
      <c r="K577" s="171"/>
    </row>
    <row r="578" spans="2:11">
      <c r="B578" s="170">
        <v>576</v>
      </c>
      <c r="C578" s="394">
        <v>46031</v>
      </c>
      <c r="D578" s="171" t="s">
        <v>11</v>
      </c>
      <c r="E578" s="172" t="s">
        <v>404</v>
      </c>
      <c r="F578" s="171">
        <v>0.2</v>
      </c>
      <c r="G578" s="258">
        <v>46</v>
      </c>
      <c r="H578" s="257">
        <v>9.2000000000000011</v>
      </c>
      <c r="I578" s="300">
        <v>45969</v>
      </c>
      <c r="J578" s="171" t="s">
        <v>494</v>
      </c>
      <c r="K578" s="171"/>
    </row>
    <row r="579" spans="2:11">
      <c r="B579" s="170">
        <v>577</v>
      </c>
      <c r="C579" s="394">
        <v>46031</v>
      </c>
      <c r="D579" s="171" t="s">
        <v>11</v>
      </c>
      <c r="E579" s="172" t="s">
        <v>446</v>
      </c>
      <c r="F579" s="171">
        <v>2</v>
      </c>
      <c r="G579" s="258">
        <v>10.5</v>
      </c>
      <c r="H579" s="257">
        <v>21</v>
      </c>
      <c r="I579" s="300">
        <v>45969</v>
      </c>
      <c r="J579" s="171" t="s">
        <v>494</v>
      </c>
      <c r="K579" s="171"/>
    </row>
    <row r="580" spans="2:11">
      <c r="B580" s="170">
        <v>578</v>
      </c>
      <c r="C580" s="394">
        <v>46031</v>
      </c>
      <c r="D580" s="171" t="s">
        <v>11</v>
      </c>
      <c r="E580" s="172" t="s">
        <v>420</v>
      </c>
      <c r="F580" s="171">
        <v>3</v>
      </c>
      <c r="G580" s="258">
        <v>3.9</v>
      </c>
      <c r="H580" s="257">
        <v>11.7</v>
      </c>
      <c r="I580" s="300">
        <v>45969</v>
      </c>
      <c r="J580" s="171" t="s">
        <v>494</v>
      </c>
      <c r="K580" s="171"/>
    </row>
    <row r="581" spans="2:11">
      <c r="B581" s="170">
        <v>579</v>
      </c>
      <c r="C581" s="394">
        <v>46031</v>
      </c>
      <c r="D581" s="171" t="s">
        <v>11</v>
      </c>
      <c r="E581" s="172" t="s">
        <v>373</v>
      </c>
      <c r="F581" s="171">
        <v>3</v>
      </c>
      <c r="G581" s="258">
        <v>3.9</v>
      </c>
      <c r="H581" s="257">
        <v>11.7</v>
      </c>
      <c r="I581" s="300">
        <v>45969</v>
      </c>
      <c r="J581" s="171" t="s">
        <v>494</v>
      </c>
      <c r="K581" s="171"/>
    </row>
    <row r="582" spans="2:11">
      <c r="B582" s="170">
        <v>580</v>
      </c>
      <c r="C582" s="394">
        <v>46031</v>
      </c>
      <c r="D582" s="171" t="s">
        <v>11</v>
      </c>
      <c r="E582" s="172" t="s">
        <v>254</v>
      </c>
      <c r="F582" s="171">
        <v>2</v>
      </c>
      <c r="G582" s="258">
        <v>3.5</v>
      </c>
      <c r="H582" s="257">
        <v>7</v>
      </c>
      <c r="I582" s="300">
        <v>45969</v>
      </c>
      <c r="J582" s="171" t="s">
        <v>494</v>
      </c>
      <c r="K582" s="171"/>
    </row>
    <row r="583" spans="2:11">
      <c r="B583" s="170">
        <v>581</v>
      </c>
      <c r="C583" s="394">
        <v>46034</v>
      </c>
      <c r="D583" s="171" t="s">
        <v>11</v>
      </c>
      <c r="E583" s="172" t="s">
        <v>399</v>
      </c>
      <c r="F583" s="171">
        <v>8</v>
      </c>
      <c r="G583" s="258">
        <v>2.8</v>
      </c>
      <c r="H583" s="257">
        <v>22.4</v>
      </c>
      <c r="I583" s="300">
        <v>46024</v>
      </c>
      <c r="J583" s="171" t="s">
        <v>494</v>
      </c>
      <c r="K583" s="171"/>
    </row>
    <row r="584" spans="2:11">
      <c r="B584" s="170">
        <v>582</v>
      </c>
      <c r="C584" s="394">
        <v>46034</v>
      </c>
      <c r="D584" s="171" t="s">
        <v>11</v>
      </c>
      <c r="E584" s="172" t="s">
        <v>412</v>
      </c>
      <c r="F584" s="171">
        <v>10</v>
      </c>
      <c r="G584" s="258">
        <v>2.9</v>
      </c>
      <c r="H584" s="257">
        <v>29</v>
      </c>
      <c r="I584" s="300">
        <v>46024</v>
      </c>
      <c r="J584" s="171" t="s">
        <v>494</v>
      </c>
      <c r="K584" s="171"/>
    </row>
    <row r="585" spans="2:11">
      <c r="B585" s="170">
        <v>583</v>
      </c>
      <c r="C585" s="394">
        <v>46034</v>
      </c>
      <c r="D585" s="171" t="s">
        <v>11</v>
      </c>
      <c r="E585" s="172" t="s">
        <v>417</v>
      </c>
      <c r="F585" s="171">
        <v>10</v>
      </c>
      <c r="G585" s="258">
        <v>2.9</v>
      </c>
      <c r="H585" s="257">
        <v>29</v>
      </c>
      <c r="I585" s="300">
        <v>46024</v>
      </c>
      <c r="J585" s="171" t="s">
        <v>494</v>
      </c>
      <c r="K585" s="171"/>
    </row>
    <row r="586" spans="2:11">
      <c r="B586" s="170">
        <v>584</v>
      </c>
      <c r="C586" s="394">
        <v>46034</v>
      </c>
      <c r="D586" s="171" t="s">
        <v>11</v>
      </c>
      <c r="E586" s="172" t="s">
        <v>400</v>
      </c>
      <c r="F586" s="171">
        <v>4</v>
      </c>
      <c r="G586" s="258">
        <v>6</v>
      </c>
      <c r="H586" s="257">
        <v>24</v>
      </c>
      <c r="I586" s="300">
        <v>46024</v>
      </c>
      <c r="J586" s="171" t="s">
        <v>494</v>
      </c>
      <c r="K586" s="171"/>
    </row>
    <row r="587" spans="2:11">
      <c r="B587" s="170">
        <v>585</v>
      </c>
      <c r="C587" s="394">
        <v>46034</v>
      </c>
      <c r="D587" s="171" t="s">
        <v>11</v>
      </c>
      <c r="E587" s="172" t="s">
        <v>414</v>
      </c>
      <c r="F587" s="171">
        <v>3</v>
      </c>
      <c r="G587" s="258">
        <v>2.8</v>
      </c>
      <c r="H587" s="257">
        <v>8.3999999999999986</v>
      </c>
      <c r="I587" s="300">
        <v>46024</v>
      </c>
      <c r="J587" s="171" t="s">
        <v>494</v>
      </c>
      <c r="K587" s="171"/>
    </row>
    <row r="588" spans="2:11">
      <c r="B588" s="170">
        <v>586</v>
      </c>
      <c r="C588" s="394">
        <v>46034</v>
      </c>
      <c r="D588" s="171" t="s">
        <v>11</v>
      </c>
      <c r="E588" s="172" t="s">
        <v>519</v>
      </c>
      <c r="F588" s="171">
        <v>2</v>
      </c>
      <c r="G588" s="258">
        <v>3.5</v>
      </c>
      <c r="H588" s="257">
        <v>7</v>
      </c>
      <c r="I588" s="300">
        <v>46024</v>
      </c>
      <c r="J588" s="171" t="s">
        <v>494</v>
      </c>
      <c r="K588" s="171"/>
    </row>
    <row r="589" spans="2:11">
      <c r="B589" s="170">
        <v>587</v>
      </c>
      <c r="C589" s="394">
        <v>46034</v>
      </c>
      <c r="D589" s="171" t="s">
        <v>11</v>
      </c>
      <c r="E589" s="172" t="s">
        <v>444</v>
      </c>
      <c r="F589" s="171">
        <v>2</v>
      </c>
      <c r="G589" s="258">
        <v>4.5</v>
      </c>
      <c r="H589" s="257">
        <v>9</v>
      </c>
      <c r="I589" s="300">
        <v>46024</v>
      </c>
      <c r="J589" s="171" t="s">
        <v>494</v>
      </c>
      <c r="K589" s="171"/>
    </row>
    <row r="590" spans="2:11">
      <c r="B590" s="170">
        <v>588</v>
      </c>
      <c r="C590" s="394">
        <v>46034</v>
      </c>
      <c r="D590" s="171" t="s">
        <v>11</v>
      </c>
      <c r="E590" s="172" t="s">
        <v>449</v>
      </c>
      <c r="F590" s="171">
        <v>1</v>
      </c>
      <c r="G590" s="258">
        <v>6</v>
      </c>
      <c r="H590" s="257">
        <v>6</v>
      </c>
      <c r="I590" s="300">
        <v>46024</v>
      </c>
      <c r="J590" s="171" t="s">
        <v>494</v>
      </c>
      <c r="K590" s="171"/>
    </row>
    <row r="591" spans="2:11">
      <c r="B591" s="170">
        <v>589</v>
      </c>
      <c r="C591" s="394">
        <v>46034</v>
      </c>
      <c r="D591" s="171" t="s">
        <v>11</v>
      </c>
      <c r="E591" s="172" t="s">
        <v>446</v>
      </c>
      <c r="F591" s="171">
        <v>3</v>
      </c>
      <c r="G591" s="258">
        <v>10.5</v>
      </c>
      <c r="H591" s="257">
        <v>31.5</v>
      </c>
      <c r="I591" s="300">
        <v>46024</v>
      </c>
      <c r="J591" s="171" t="s">
        <v>494</v>
      </c>
      <c r="K591" s="171"/>
    </row>
    <row r="592" spans="2:11">
      <c r="B592" s="170">
        <v>590</v>
      </c>
      <c r="C592" s="394">
        <v>46034</v>
      </c>
      <c r="D592" s="171" t="s">
        <v>11</v>
      </c>
      <c r="E592" s="172" t="s">
        <v>566</v>
      </c>
      <c r="F592" s="171">
        <v>2</v>
      </c>
      <c r="G592" s="258">
        <v>3.9</v>
      </c>
      <c r="H592" s="257">
        <v>7.8</v>
      </c>
      <c r="I592" s="300">
        <v>46024</v>
      </c>
      <c r="J592" s="171" t="s">
        <v>494</v>
      </c>
      <c r="K592" s="171"/>
    </row>
    <row r="593" spans="2:11">
      <c r="B593" s="170">
        <v>591</v>
      </c>
      <c r="C593" s="394">
        <v>46034</v>
      </c>
      <c r="D593" s="171" t="s">
        <v>11</v>
      </c>
      <c r="E593" s="172" t="s">
        <v>425</v>
      </c>
      <c r="F593" s="171">
        <v>1</v>
      </c>
      <c r="G593" s="258">
        <v>19</v>
      </c>
      <c r="H593" s="257">
        <v>19</v>
      </c>
      <c r="I593" s="300">
        <v>46024</v>
      </c>
      <c r="J593" s="171" t="s">
        <v>494</v>
      </c>
      <c r="K593" s="171"/>
    </row>
    <row r="594" spans="2:11">
      <c r="B594" s="170">
        <v>592</v>
      </c>
      <c r="C594" s="394">
        <v>46034</v>
      </c>
      <c r="D594" s="171" t="s">
        <v>11</v>
      </c>
      <c r="E594" s="172" t="s">
        <v>428</v>
      </c>
      <c r="F594" s="171">
        <v>1.5</v>
      </c>
      <c r="G594" s="258">
        <v>8.9</v>
      </c>
      <c r="H594" s="257">
        <v>13.350000000000001</v>
      </c>
      <c r="I594" s="300">
        <v>46024</v>
      </c>
      <c r="J594" s="171" t="s">
        <v>494</v>
      </c>
      <c r="K594" s="171"/>
    </row>
    <row r="595" spans="2:11">
      <c r="B595" s="170">
        <v>593</v>
      </c>
      <c r="C595" s="394">
        <v>46034</v>
      </c>
      <c r="D595" s="171" t="s">
        <v>11</v>
      </c>
      <c r="E595" s="172" t="s">
        <v>372</v>
      </c>
      <c r="F595" s="171">
        <v>10</v>
      </c>
      <c r="G595" s="258">
        <v>6.5</v>
      </c>
      <c r="H595" s="257">
        <v>65</v>
      </c>
      <c r="I595" s="300">
        <v>46024</v>
      </c>
      <c r="J595" s="171" t="s">
        <v>494</v>
      </c>
      <c r="K595" s="171"/>
    </row>
    <row r="596" spans="2:11">
      <c r="B596" s="170">
        <v>594</v>
      </c>
      <c r="C596" s="394">
        <v>46034</v>
      </c>
      <c r="D596" s="171" t="s">
        <v>11</v>
      </c>
      <c r="E596" s="172" t="s">
        <v>447</v>
      </c>
      <c r="F596" s="171">
        <v>2</v>
      </c>
      <c r="G596" s="258">
        <v>10.5</v>
      </c>
      <c r="H596" s="257">
        <v>21</v>
      </c>
      <c r="I596" s="300">
        <v>46024</v>
      </c>
      <c r="J596" s="171" t="s">
        <v>494</v>
      </c>
      <c r="K596" s="171"/>
    </row>
    <row r="597" spans="2:11">
      <c r="B597" s="170">
        <v>595</v>
      </c>
      <c r="C597" s="394">
        <v>46034</v>
      </c>
      <c r="D597" s="171" t="s">
        <v>11</v>
      </c>
      <c r="E597" s="172" t="s">
        <v>354</v>
      </c>
      <c r="F597" s="171">
        <v>0.5</v>
      </c>
      <c r="G597" s="258">
        <v>19</v>
      </c>
      <c r="H597" s="257">
        <v>9.5</v>
      </c>
      <c r="I597" s="300">
        <v>46024</v>
      </c>
      <c r="J597" s="171" t="s">
        <v>494</v>
      </c>
      <c r="K597" s="171"/>
    </row>
    <row r="598" spans="2:11">
      <c r="B598" s="170">
        <v>596</v>
      </c>
      <c r="C598" s="394">
        <v>46034</v>
      </c>
      <c r="D598" s="171" t="s">
        <v>11</v>
      </c>
      <c r="E598" s="172" t="s">
        <v>277</v>
      </c>
      <c r="F598" s="171">
        <v>2</v>
      </c>
      <c r="G598" s="258">
        <v>39</v>
      </c>
      <c r="H598" s="257">
        <v>78</v>
      </c>
      <c r="I598" s="301">
        <v>46024</v>
      </c>
      <c r="J598" s="171" t="s">
        <v>510</v>
      </c>
      <c r="K598" s="171"/>
    </row>
    <row r="599" spans="2:11">
      <c r="B599" s="170">
        <v>597</v>
      </c>
      <c r="C599" s="394">
        <v>46034</v>
      </c>
      <c r="D599" s="171" t="s">
        <v>11</v>
      </c>
      <c r="E599" s="172" t="s">
        <v>90</v>
      </c>
      <c r="F599" s="171">
        <v>18</v>
      </c>
      <c r="G599" s="258">
        <v>3.2222</v>
      </c>
      <c r="H599" s="257">
        <v>57.999600000000001</v>
      </c>
      <c r="I599" s="301">
        <v>46024</v>
      </c>
      <c r="J599" s="171" t="s">
        <v>510</v>
      </c>
      <c r="K599" s="171"/>
    </row>
    <row r="600" spans="2:11">
      <c r="B600" s="170">
        <v>598</v>
      </c>
      <c r="C600" s="394">
        <v>46034</v>
      </c>
      <c r="D600" s="171" t="s">
        <v>11</v>
      </c>
      <c r="E600" s="172" t="s">
        <v>437</v>
      </c>
      <c r="F600" s="171">
        <v>2</v>
      </c>
      <c r="G600" s="258">
        <v>14.9</v>
      </c>
      <c r="H600" s="257">
        <v>29.8</v>
      </c>
      <c r="I600" s="301">
        <v>46024</v>
      </c>
      <c r="J600" s="171" t="s">
        <v>510</v>
      </c>
      <c r="K600" s="171"/>
    </row>
    <row r="601" spans="2:11">
      <c r="B601" s="170">
        <v>599</v>
      </c>
      <c r="C601" s="394">
        <v>46034</v>
      </c>
      <c r="D601" s="171" t="s">
        <v>11</v>
      </c>
      <c r="E601" s="172" t="s">
        <v>371</v>
      </c>
      <c r="F601" s="171">
        <v>1</v>
      </c>
      <c r="G601" s="258">
        <v>42</v>
      </c>
      <c r="H601" s="257">
        <v>42</v>
      </c>
      <c r="I601" s="301">
        <v>46024</v>
      </c>
      <c r="J601" s="171" t="s">
        <v>510</v>
      </c>
      <c r="K601" s="171"/>
    </row>
    <row r="602" spans="2:11">
      <c r="B602" s="170">
        <v>600</v>
      </c>
      <c r="C602" s="394">
        <v>46034</v>
      </c>
      <c r="D602" s="171" t="s">
        <v>11</v>
      </c>
      <c r="E602" s="172" t="s">
        <v>436</v>
      </c>
      <c r="F602" s="171">
        <v>4</v>
      </c>
      <c r="G602" s="258">
        <v>18.75</v>
      </c>
      <c r="H602" s="257">
        <v>75</v>
      </c>
      <c r="I602" s="301">
        <v>46024</v>
      </c>
      <c r="J602" s="171" t="s">
        <v>510</v>
      </c>
      <c r="K602" s="171"/>
    </row>
    <row r="603" spans="2:11">
      <c r="B603" s="170">
        <v>601</v>
      </c>
      <c r="C603" s="394">
        <v>46031</v>
      </c>
      <c r="D603" s="171" t="s">
        <v>11</v>
      </c>
      <c r="E603" s="172" t="s">
        <v>124</v>
      </c>
      <c r="F603" s="171">
        <v>13.39</v>
      </c>
      <c r="G603" s="258">
        <v>81.09</v>
      </c>
      <c r="H603" s="257">
        <v>1085.7951</v>
      </c>
      <c r="I603" s="302">
        <v>495380</v>
      </c>
      <c r="J603" s="171" t="s">
        <v>488</v>
      </c>
      <c r="K603" s="171"/>
    </row>
    <row r="604" spans="2:11">
      <c r="B604" s="170">
        <v>602</v>
      </c>
      <c r="C604" s="394">
        <v>46030</v>
      </c>
      <c r="D604" s="171" t="s">
        <v>11</v>
      </c>
      <c r="E604" s="172" t="s">
        <v>133</v>
      </c>
      <c r="F604" s="171">
        <v>6</v>
      </c>
      <c r="G604" s="258">
        <v>79.900000000000006</v>
      </c>
      <c r="H604" s="257">
        <v>479.40000000000003</v>
      </c>
      <c r="I604" s="302">
        <v>242228</v>
      </c>
      <c r="J604" s="171" t="s">
        <v>480</v>
      </c>
      <c r="K604" s="171"/>
    </row>
    <row r="605" spans="2:11">
      <c r="B605" s="170">
        <v>603</v>
      </c>
      <c r="C605" s="394">
        <v>46030</v>
      </c>
      <c r="D605" s="171" t="s">
        <v>11</v>
      </c>
      <c r="E605" s="172" t="s">
        <v>535</v>
      </c>
      <c r="F605" s="171">
        <v>8.1349999999999998</v>
      </c>
      <c r="G605" s="258">
        <v>39.9</v>
      </c>
      <c r="H605" s="257">
        <v>324.5865</v>
      </c>
      <c r="I605" s="302">
        <v>269324</v>
      </c>
      <c r="J605" s="171" t="s">
        <v>482</v>
      </c>
      <c r="K605" s="171"/>
    </row>
    <row r="606" spans="2:11">
      <c r="B606" s="170">
        <v>604</v>
      </c>
      <c r="C606" s="394">
        <v>46030</v>
      </c>
      <c r="D606" s="171" t="s">
        <v>11</v>
      </c>
      <c r="E606" s="172" t="s">
        <v>342</v>
      </c>
      <c r="F606" s="171">
        <v>2.0819999999999999</v>
      </c>
      <c r="G606" s="258">
        <v>67.900000000000006</v>
      </c>
      <c r="H606" s="257">
        <v>141.36779999999999</v>
      </c>
      <c r="I606" s="302">
        <v>269324</v>
      </c>
      <c r="J606" s="171" t="s">
        <v>482</v>
      </c>
      <c r="K606" s="171"/>
    </row>
    <row r="607" spans="2:11">
      <c r="B607" s="170">
        <v>605</v>
      </c>
      <c r="C607" s="394">
        <v>46030</v>
      </c>
      <c r="D607" s="171" t="s">
        <v>11</v>
      </c>
      <c r="E607" s="172" t="s">
        <v>260</v>
      </c>
      <c r="F607" s="171">
        <v>2.1539999999999999</v>
      </c>
      <c r="G607" s="258">
        <v>59.9</v>
      </c>
      <c r="H607" s="257">
        <v>129.02459999999999</v>
      </c>
      <c r="I607" s="302">
        <v>269324</v>
      </c>
      <c r="J607" s="171" t="s">
        <v>482</v>
      </c>
      <c r="K607" s="171"/>
    </row>
    <row r="608" spans="2:11">
      <c r="B608" s="170">
        <v>606</v>
      </c>
      <c r="C608" s="394">
        <v>46030</v>
      </c>
      <c r="D608" s="171" t="s">
        <v>11</v>
      </c>
      <c r="E608" s="172" t="s">
        <v>463</v>
      </c>
      <c r="F608" s="171">
        <v>1.3759999999999999</v>
      </c>
      <c r="G608" s="258">
        <v>36.9</v>
      </c>
      <c r="H608" s="257">
        <v>50.774399999999993</v>
      </c>
      <c r="I608" s="302">
        <v>269324</v>
      </c>
      <c r="J608" s="171" t="s">
        <v>482</v>
      </c>
      <c r="K608" s="171"/>
    </row>
    <row r="609" spans="2:11">
      <c r="B609" s="170">
        <v>607</v>
      </c>
      <c r="C609" s="394">
        <v>46030</v>
      </c>
      <c r="D609" s="171" t="s">
        <v>11</v>
      </c>
      <c r="E609" s="172" t="s">
        <v>240</v>
      </c>
      <c r="F609" s="171">
        <v>2</v>
      </c>
      <c r="G609" s="258">
        <v>28.9</v>
      </c>
      <c r="H609" s="257">
        <v>57.8</v>
      </c>
      <c r="I609" s="302">
        <v>269324</v>
      </c>
      <c r="J609" s="171" t="s">
        <v>482</v>
      </c>
      <c r="K609" s="171"/>
    </row>
    <row r="610" spans="2:11">
      <c r="B610" s="170">
        <v>608</v>
      </c>
      <c r="C610" s="394">
        <v>46030</v>
      </c>
      <c r="D610" s="171" t="s">
        <v>11</v>
      </c>
      <c r="E610" s="172" t="s">
        <v>243</v>
      </c>
      <c r="F610" s="171">
        <v>2</v>
      </c>
      <c r="G610" s="258">
        <v>11.9</v>
      </c>
      <c r="H610" s="257">
        <v>23.8</v>
      </c>
      <c r="I610" s="302">
        <v>269324</v>
      </c>
      <c r="J610" s="171" t="s">
        <v>482</v>
      </c>
      <c r="K610" s="171"/>
    </row>
    <row r="611" spans="2:11">
      <c r="B611" s="170">
        <v>609</v>
      </c>
      <c r="C611" s="394">
        <v>46031</v>
      </c>
      <c r="D611" s="171" t="s">
        <v>11</v>
      </c>
      <c r="E611" s="172" t="s">
        <v>258</v>
      </c>
      <c r="F611" s="171">
        <v>19.5</v>
      </c>
      <c r="G611" s="258">
        <v>15.49</v>
      </c>
      <c r="H611" s="257">
        <v>302.05500000000001</v>
      </c>
      <c r="I611" s="302">
        <v>1408754</v>
      </c>
      <c r="J611" s="171" t="s">
        <v>473</v>
      </c>
      <c r="K611" s="171"/>
    </row>
    <row r="612" spans="2:11">
      <c r="B612" s="170">
        <v>610</v>
      </c>
      <c r="C612" s="394">
        <v>46031</v>
      </c>
      <c r="D612" s="171" t="s">
        <v>11</v>
      </c>
      <c r="E612" s="172" t="s">
        <v>555</v>
      </c>
      <c r="F612" s="171">
        <v>39</v>
      </c>
      <c r="G612" s="258">
        <v>16.989999999999998</v>
      </c>
      <c r="H612" s="257">
        <v>662.6099999999999</v>
      </c>
      <c r="I612" s="302">
        <v>1408754</v>
      </c>
      <c r="J612" s="171" t="s">
        <v>473</v>
      </c>
      <c r="K612" s="171"/>
    </row>
    <row r="613" spans="2:11">
      <c r="B613" s="170">
        <v>611</v>
      </c>
      <c r="C613" s="394">
        <v>46031</v>
      </c>
      <c r="D613" s="171" t="s">
        <v>11</v>
      </c>
      <c r="E613" s="172" t="s">
        <v>381</v>
      </c>
      <c r="F613" s="171">
        <v>12</v>
      </c>
      <c r="G613" s="258">
        <v>30.99</v>
      </c>
      <c r="H613" s="257">
        <v>371.88</v>
      </c>
      <c r="I613" s="302">
        <v>1408754</v>
      </c>
      <c r="J613" s="171" t="s">
        <v>473</v>
      </c>
      <c r="K613" s="171"/>
    </row>
    <row r="614" spans="2:11">
      <c r="B614" s="170">
        <v>612</v>
      </c>
      <c r="C614" s="394">
        <v>46031</v>
      </c>
      <c r="D614" s="171" t="s">
        <v>11</v>
      </c>
      <c r="E614" s="172" t="s">
        <v>138</v>
      </c>
      <c r="F614" s="171">
        <v>48</v>
      </c>
      <c r="G614" s="258">
        <v>7.0833000000000004</v>
      </c>
      <c r="H614" s="257">
        <v>339.9984</v>
      </c>
      <c r="I614" s="302">
        <v>127608</v>
      </c>
      <c r="J614" s="171" t="s">
        <v>503</v>
      </c>
      <c r="K614" s="171"/>
    </row>
    <row r="615" spans="2:11">
      <c r="B615" s="170">
        <v>613</v>
      </c>
      <c r="C615" s="394">
        <v>46031</v>
      </c>
      <c r="D615" s="171" t="s">
        <v>11</v>
      </c>
      <c r="E615" s="172" t="s">
        <v>139</v>
      </c>
      <c r="F615" s="171">
        <v>24</v>
      </c>
      <c r="G615" s="258">
        <v>7.0833000000000004</v>
      </c>
      <c r="H615" s="257">
        <v>169.9992</v>
      </c>
      <c r="I615" s="302">
        <v>127608</v>
      </c>
      <c r="J615" s="171" t="s">
        <v>503</v>
      </c>
      <c r="K615" s="171"/>
    </row>
    <row r="616" spans="2:11">
      <c r="B616" s="170">
        <v>614</v>
      </c>
      <c r="C616" s="394">
        <v>46031</v>
      </c>
      <c r="D616" s="171" t="s">
        <v>11</v>
      </c>
      <c r="E616" s="172" t="s">
        <v>292</v>
      </c>
      <c r="F616" s="171">
        <v>24</v>
      </c>
      <c r="G616" s="258">
        <v>5.2083000000000004</v>
      </c>
      <c r="H616" s="257">
        <v>124.9992</v>
      </c>
      <c r="I616" s="302">
        <v>127608</v>
      </c>
      <c r="J616" s="171" t="s">
        <v>503</v>
      </c>
      <c r="K616" s="171"/>
    </row>
    <row r="617" spans="2:11">
      <c r="B617" s="170">
        <v>615</v>
      </c>
      <c r="C617" s="394">
        <v>46031</v>
      </c>
      <c r="D617" s="171" t="s">
        <v>570</v>
      </c>
      <c r="E617" s="172" t="s">
        <v>335</v>
      </c>
      <c r="F617" s="171">
        <v>4</v>
      </c>
      <c r="G617" s="258">
        <v>0</v>
      </c>
      <c r="H617" s="257">
        <v>0</v>
      </c>
      <c r="I617" s="303">
        <v>0</v>
      </c>
      <c r="J617" s="171" t="s">
        <v>510</v>
      </c>
      <c r="K617" s="171"/>
    </row>
    <row r="618" spans="2:11">
      <c r="B618" s="170">
        <v>616</v>
      </c>
      <c r="C618" s="394">
        <v>46031</v>
      </c>
      <c r="D618" s="171" t="s">
        <v>570</v>
      </c>
      <c r="E618" s="172" t="s">
        <v>26</v>
      </c>
      <c r="F618" s="171">
        <v>10</v>
      </c>
      <c r="G618" s="258">
        <v>0</v>
      </c>
      <c r="H618" s="257">
        <v>0</v>
      </c>
      <c r="I618" s="303">
        <v>0</v>
      </c>
      <c r="J618" s="171" t="s">
        <v>510</v>
      </c>
      <c r="K618" s="171"/>
    </row>
    <row r="619" spans="2:11">
      <c r="B619" s="170">
        <v>617</v>
      </c>
      <c r="C619" s="394">
        <v>46031</v>
      </c>
      <c r="D619" s="171" t="s">
        <v>570</v>
      </c>
      <c r="E619" s="172" t="s">
        <v>338</v>
      </c>
      <c r="F619" s="171">
        <v>5</v>
      </c>
      <c r="G619" s="258">
        <v>0</v>
      </c>
      <c r="H619" s="257">
        <v>0</v>
      </c>
      <c r="I619" s="303">
        <v>0</v>
      </c>
      <c r="J619" s="171" t="s">
        <v>510</v>
      </c>
      <c r="K619" s="171"/>
    </row>
    <row r="620" spans="2:11">
      <c r="B620" s="170">
        <v>618</v>
      </c>
      <c r="C620" s="394">
        <v>46031</v>
      </c>
      <c r="D620" s="171" t="s">
        <v>570</v>
      </c>
      <c r="E620" s="172" t="s">
        <v>336</v>
      </c>
      <c r="F620" s="171">
        <v>9</v>
      </c>
      <c r="G620" s="258">
        <v>0</v>
      </c>
      <c r="H620" s="257">
        <v>0</v>
      </c>
      <c r="I620" s="303">
        <v>0</v>
      </c>
      <c r="J620" s="171" t="s">
        <v>510</v>
      </c>
      <c r="K620" s="171"/>
    </row>
    <row r="621" spans="2:11">
      <c r="B621" s="170">
        <v>619</v>
      </c>
      <c r="C621" s="394">
        <v>46031</v>
      </c>
      <c r="D621" s="171" t="s">
        <v>570</v>
      </c>
      <c r="E621" s="172" t="s">
        <v>337</v>
      </c>
      <c r="F621" s="171">
        <v>5</v>
      </c>
      <c r="G621" s="258">
        <v>0</v>
      </c>
      <c r="H621" s="257">
        <v>0</v>
      </c>
      <c r="I621" s="303">
        <v>0</v>
      </c>
      <c r="J621" s="171" t="s">
        <v>510</v>
      </c>
      <c r="K621" s="171"/>
    </row>
    <row r="622" spans="2:11">
      <c r="B622" s="170">
        <v>620</v>
      </c>
      <c r="C622" s="394">
        <v>46031</v>
      </c>
      <c r="D622" s="171" t="s">
        <v>570</v>
      </c>
      <c r="E622" s="172" t="s">
        <v>28</v>
      </c>
      <c r="F622" s="171">
        <v>8</v>
      </c>
      <c r="G622" s="258">
        <v>0</v>
      </c>
      <c r="H622" s="257">
        <v>0</v>
      </c>
      <c r="I622" s="303">
        <v>0</v>
      </c>
      <c r="J622" s="171" t="s">
        <v>510</v>
      </c>
      <c r="K622" s="171"/>
    </row>
    <row r="623" spans="2:11">
      <c r="B623" s="170">
        <v>621</v>
      </c>
      <c r="C623" s="394">
        <v>46031</v>
      </c>
      <c r="D623" s="171" t="s">
        <v>570</v>
      </c>
      <c r="E623" s="172" t="s">
        <v>242</v>
      </c>
      <c r="F623" s="171">
        <v>9</v>
      </c>
      <c r="G623" s="258">
        <v>0</v>
      </c>
      <c r="H623" s="257">
        <v>0</v>
      </c>
      <c r="I623" s="303">
        <v>0</v>
      </c>
      <c r="J623" s="171" t="s">
        <v>510</v>
      </c>
      <c r="K623" s="171"/>
    </row>
    <row r="624" spans="2:11">
      <c r="B624" s="170">
        <v>622</v>
      </c>
      <c r="C624" s="394">
        <v>46031</v>
      </c>
      <c r="D624" s="171" t="s">
        <v>570</v>
      </c>
      <c r="E624" s="172" t="s">
        <v>355</v>
      </c>
      <c r="F624" s="171">
        <v>6</v>
      </c>
      <c r="G624" s="258">
        <v>0</v>
      </c>
      <c r="H624" s="257">
        <v>0</v>
      </c>
      <c r="I624" s="303">
        <v>0</v>
      </c>
      <c r="J624" s="171" t="s">
        <v>510</v>
      </c>
      <c r="K624" s="171"/>
    </row>
    <row r="625" spans="2:11">
      <c r="B625" s="170">
        <v>623</v>
      </c>
      <c r="C625" s="394">
        <v>46031</v>
      </c>
      <c r="D625" s="171" t="s">
        <v>570</v>
      </c>
      <c r="E625" s="172" t="s">
        <v>44</v>
      </c>
      <c r="F625" s="171">
        <v>1</v>
      </c>
      <c r="G625" s="258">
        <v>0</v>
      </c>
      <c r="H625" s="257">
        <v>0</v>
      </c>
      <c r="I625" s="303">
        <v>0</v>
      </c>
      <c r="J625" s="171" t="s">
        <v>510</v>
      </c>
      <c r="K625" s="171"/>
    </row>
    <row r="626" spans="2:11">
      <c r="B626" s="170">
        <v>624</v>
      </c>
      <c r="C626" s="394">
        <v>46031</v>
      </c>
      <c r="D626" s="171" t="s">
        <v>570</v>
      </c>
      <c r="E626" s="172" t="s">
        <v>325</v>
      </c>
      <c r="F626" s="171">
        <v>13.5</v>
      </c>
      <c r="G626" s="258">
        <v>0</v>
      </c>
      <c r="H626" s="257">
        <v>0</v>
      </c>
      <c r="I626" s="303">
        <v>0</v>
      </c>
      <c r="J626" s="171" t="s">
        <v>510</v>
      </c>
      <c r="K626" s="171"/>
    </row>
    <row r="627" spans="2:11">
      <c r="B627" s="170">
        <v>625</v>
      </c>
      <c r="C627" s="394">
        <v>46031</v>
      </c>
      <c r="D627" s="171" t="s">
        <v>570</v>
      </c>
      <c r="E627" s="172" t="s">
        <v>61</v>
      </c>
      <c r="F627" s="171">
        <v>2</v>
      </c>
      <c r="G627" s="258">
        <v>0</v>
      </c>
      <c r="H627" s="257">
        <v>0</v>
      </c>
      <c r="I627" s="303">
        <v>0</v>
      </c>
      <c r="J627" s="171" t="s">
        <v>510</v>
      </c>
      <c r="K627" s="171"/>
    </row>
    <row r="628" spans="2:11">
      <c r="B628" s="170">
        <v>626</v>
      </c>
      <c r="C628" s="394">
        <v>46031</v>
      </c>
      <c r="D628" s="171" t="s">
        <v>570</v>
      </c>
      <c r="E628" s="172" t="s">
        <v>36</v>
      </c>
      <c r="F628" s="171">
        <v>2</v>
      </c>
      <c r="G628" s="258">
        <v>0</v>
      </c>
      <c r="H628" s="257">
        <v>0</v>
      </c>
      <c r="I628" s="303">
        <v>0</v>
      </c>
      <c r="J628" s="171" t="s">
        <v>510</v>
      </c>
      <c r="K628" s="171"/>
    </row>
    <row r="629" spans="2:11">
      <c r="B629" s="170">
        <v>627</v>
      </c>
      <c r="C629" s="394">
        <v>46031</v>
      </c>
      <c r="D629" s="171" t="s">
        <v>570</v>
      </c>
      <c r="E629" s="172" t="s">
        <v>35</v>
      </c>
      <c r="F629" s="171">
        <v>2</v>
      </c>
      <c r="G629" s="258">
        <v>0</v>
      </c>
      <c r="H629" s="257">
        <v>0</v>
      </c>
      <c r="I629" s="303">
        <v>0</v>
      </c>
      <c r="J629" s="171" t="s">
        <v>510</v>
      </c>
      <c r="K629" s="171"/>
    </row>
    <row r="630" spans="2:11">
      <c r="B630" s="170">
        <v>628</v>
      </c>
      <c r="C630" s="394">
        <v>46031</v>
      </c>
      <c r="D630" s="171" t="s">
        <v>570</v>
      </c>
      <c r="E630" s="172" t="s">
        <v>332</v>
      </c>
      <c r="F630" s="171">
        <v>1</v>
      </c>
      <c r="G630" s="258">
        <v>0</v>
      </c>
      <c r="H630" s="257">
        <v>0</v>
      </c>
      <c r="I630" s="303">
        <v>0</v>
      </c>
      <c r="J630" s="171" t="s">
        <v>510</v>
      </c>
      <c r="K630" s="171"/>
    </row>
    <row r="631" spans="2:11">
      <c r="B631" s="170">
        <v>629</v>
      </c>
      <c r="C631" s="394">
        <v>46031</v>
      </c>
      <c r="D631" s="171" t="s">
        <v>570</v>
      </c>
      <c r="E631" s="172" t="s">
        <v>63</v>
      </c>
      <c r="F631" s="171">
        <v>1</v>
      </c>
      <c r="G631" s="258">
        <v>0</v>
      </c>
      <c r="H631" s="257">
        <v>0</v>
      </c>
      <c r="I631" s="303">
        <v>0</v>
      </c>
      <c r="J631" s="171" t="s">
        <v>510</v>
      </c>
      <c r="K631" s="171"/>
    </row>
    <row r="632" spans="2:11">
      <c r="B632" s="170">
        <v>630</v>
      </c>
      <c r="C632" s="394">
        <v>46031</v>
      </c>
      <c r="D632" s="171" t="s">
        <v>570</v>
      </c>
      <c r="E632" s="172" t="s">
        <v>246</v>
      </c>
      <c r="F632" s="171">
        <v>12</v>
      </c>
      <c r="G632" s="258">
        <v>0</v>
      </c>
      <c r="H632" s="257">
        <v>0</v>
      </c>
      <c r="I632" s="303">
        <v>0</v>
      </c>
      <c r="J632" s="171" t="s">
        <v>510</v>
      </c>
      <c r="K632" s="171"/>
    </row>
    <row r="633" spans="2:11">
      <c r="B633" s="170">
        <v>631</v>
      </c>
      <c r="C633" s="394">
        <v>46031</v>
      </c>
      <c r="D633" s="171" t="s">
        <v>570</v>
      </c>
      <c r="E633" s="172" t="s">
        <v>58</v>
      </c>
      <c r="F633" s="171">
        <v>1</v>
      </c>
      <c r="G633" s="258">
        <v>0</v>
      </c>
      <c r="H633" s="257">
        <v>0</v>
      </c>
      <c r="I633" s="303">
        <v>0</v>
      </c>
      <c r="J633" s="171" t="s">
        <v>510</v>
      </c>
      <c r="K633" s="171"/>
    </row>
    <row r="634" spans="2:11">
      <c r="B634" s="170">
        <v>632</v>
      </c>
      <c r="C634" s="394">
        <v>46031</v>
      </c>
      <c r="D634" s="171" t="s">
        <v>570</v>
      </c>
      <c r="E634" s="172" t="s">
        <v>389</v>
      </c>
      <c r="F634" s="171">
        <v>1</v>
      </c>
      <c r="G634" s="258">
        <v>0</v>
      </c>
      <c r="H634" s="257">
        <v>0</v>
      </c>
      <c r="I634" s="303">
        <v>0</v>
      </c>
      <c r="J634" s="171" t="s">
        <v>510</v>
      </c>
      <c r="K634" s="171"/>
    </row>
    <row r="635" spans="2:11">
      <c r="B635" s="170">
        <v>633</v>
      </c>
      <c r="C635" s="394">
        <v>46031</v>
      </c>
      <c r="D635" s="171" t="s">
        <v>570</v>
      </c>
      <c r="E635" s="172" t="s">
        <v>116</v>
      </c>
      <c r="F635" s="171">
        <v>1</v>
      </c>
      <c r="G635" s="258">
        <v>0</v>
      </c>
      <c r="H635" s="257">
        <v>0</v>
      </c>
      <c r="I635" s="303">
        <v>0</v>
      </c>
      <c r="J635" s="171" t="s">
        <v>510</v>
      </c>
      <c r="K635" s="171"/>
    </row>
    <row r="636" spans="2:11">
      <c r="B636" s="170">
        <v>634</v>
      </c>
      <c r="C636" s="394">
        <v>46031</v>
      </c>
      <c r="D636" s="171" t="s">
        <v>570</v>
      </c>
      <c r="E636" s="172" t="s">
        <v>37</v>
      </c>
      <c r="F636" s="171">
        <v>1</v>
      </c>
      <c r="G636" s="258">
        <v>0</v>
      </c>
      <c r="H636" s="257">
        <v>0</v>
      </c>
      <c r="I636" s="303">
        <v>0</v>
      </c>
      <c r="J636" s="171" t="s">
        <v>510</v>
      </c>
      <c r="K636" s="171"/>
    </row>
    <row r="637" spans="2:11">
      <c r="B637" s="170">
        <v>635</v>
      </c>
      <c r="C637" s="394">
        <v>46031</v>
      </c>
      <c r="D637" s="171" t="s">
        <v>570</v>
      </c>
      <c r="E637" s="172" t="s">
        <v>245</v>
      </c>
      <c r="F637" s="171">
        <v>1</v>
      </c>
      <c r="G637" s="258">
        <v>0</v>
      </c>
      <c r="H637" s="257">
        <v>0</v>
      </c>
      <c r="I637" s="303">
        <v>0</v>
      </c>
      <c r="J637" s="171" t="s">
        <v>510</v>
      </c>
      <c r="K637" s="171"/>
    </row>
    <row r="638" spans="2:11">
      <c r="B638" s="170">
        <v>636</v>
      </c>
      <c r="C638" s="394">
        <v>46031</v>
      </c>
      <c r="D638" s="171" t="s">
        <v>570</v>
      </c>
      <c r="E638" s="172" t="s">
        <v>331</v>
      </c>
      <c r="F638" s="171">
        <v>1</v>
      </c>
      <c r="G638" s="258">
        <v>0</v>
      </c>
      <c r="H638" s="257">
        <v>0</v>
      </c>
      <c r="I638" s="303">
        <v>0</v>
      </c>
      <c r="J638" s="171" t="s">
        <v>510</v>
      </c>
      <c r="K638" s="171"/>
    </row>
    <row r="639" spans="2:11">
      <c r="B639" s="170">
        <v>637</v>
      </c>
      <c r="C639" s="394">
        <v>46031</v>
      </c>
      <c r="D639" s="171" t="s">
        <v>570</v>
      </c>
      <c r="E639" s="172" t="s">
        <v>339</v>
      </c>
      <c r="F639" s="171">
        <v>17</v>
      </c>
      <c r="G639" s="258">
        <v>0</v>
      </c>
      <c r="H639" s="257">
        <v>0</v>
      </c>
      <c r="I639" s="303">
        <v>0</v>
      </c>
      <c r="J639" s="171" t="s">
        <v>510</v>
      </c>
      <c r="K639" s="171"/>
    </row>
    <row r="640" spans="2:11">
      <c r="B640" s="170">
        <v>638</v>
      </c>
      <c r="C640" s="394">
        <v>46031</v>
      </c>
      <c r="D640" s="171" t="s">
        <v>570</v>
      </c>
      <c r="E640" s="172" t="s">
        <v>536</v>
      </c>
      <c r="F640" s="171">
        <v>7</v>
      </c>
      <c r="G640" s="258">
        <v>0</v>
      </c>
      <c r="H640" s="257">
        <v>0</v>
      </c>
      <c r="I640" s="303">
        <v>0</v>
      </c>
      <c r="J640" s="171" t="s">
        <v>510</v>
      </c>
      <c r="K640" s="171"/>
    </row>
    <row r="641" spans="2:11">
      <c r="B641" s="170">
        <v>639</v>
      </c>
      <c r="C641" s="394">
        <v>46031</v>
      </c>
      <c r="D641" s="171" t="s">
        <v>570</v>
      </c>
      <c r="E641" s="172" t="s">
        <v>41</v>
      </c>
      <c r="F641" s="171">
        <v>35</v>
      </c>
      <c r="G641" s="258">
        <v>0</v>
      </c>
      <c r="H641" s="257">
        <v>0</v>
      </c>
      <c r="I641" s="303">
        <v>0</v>
      </c>
      <c r="J641" s="171" t="s">
        <v>510</v>
      </c>
      <c r="K641" s="171"/>
    </row>
    <row r="642" spans="2:11">
      <c r="B642" s="170">
        <v>640</v>
      </c>
      <c r="C642" s="394">
        <v>46031</v>
      </c>
      <c r="D642" s="171" t="s">
        <v>570</v>
      </c>
      <c r="E642" s="172" t="s">
        <v>357</v>
      </c>
      <c r="F642" s="171">
        <v>1</v>
      </c>
      <c r="G642" s="258">
        <v>0</v>
      </c>
      <c r="H642" s="257">
        <v>0</v>
      </c>
      <c r="I642" s="303">
        <v>0</v>
      </c>
      <c r="J642" s="171" t="s">
        <v>510</v>
      </c>
      <c r="K642" s="171"/>
    </row>
    <row r="643" spans="2:11">
      <c r="B643" s="170">
        <v>641</v>
      </c>
      <c r="C643" s="394">
        <v>46031</v>
      </c>
      <c r="D643" s="171" t="s">
        <v>570</v>
      </c>
      <c r="E643" s="172" t="s">
        <v>250</v>
      </c>
      <c r="F643" s="171">
        <v>2</v>
      </c>
      <c r="G643" s="258">
        <v>0</v>
      </c>
      <c r="H643" s="257">
        <v>0</v>
      </c>
      <c r="I643" s="303">
        <v>0</v>
      </c>
      <c r="J643" s="171" t="s">
        <v>510</v>
      </c>
      <c r="K643" s="171"/>
    </row>
    <row r="644" spans="2:11">
      <c r="B644" s="170">
        <v>642</v>
      </c>
      <c r="C644" s="394">
        <v>46031</v>
      </c>
      <c r="D644" s="171" t="s">
        <v>570</v>
      </c>
      <c r="E644" s="172" t="s">
        <v>346</v>
      </c>
      <c r="F644" s="171">
        <v>3</v>
      </c>
      <c r="G644" s="258">
        <v>0</v>
      </c>
      <c r="H644" s="257">
        <v>0</v>
      </c>
      <c r="I644" s="303">
        <v>0</v>
      </c>
      <c r="J644" s="171" t="s">
        <v>510</v>
      </c>
      <c r="K644" s="171"/>
    </row>
    <row r="645" spans="2:11">
      <c r="B645" s="170">
        <v>643</v>
      </c>
      <c r="C645" s="394">
        <v>46031</v>
      </c>
      <c r="D645" s="171" t="s">
        <v>570</v>
      </c>
      <c r="E645" s="172" t="s">
        <v>327</v>
      </c>
      <c r="F645" s="171">
        <v>6</v>
      </c>
      <c r="G645" s="258">
        <v>0</v>
      </c>
      <c r="H645" s="257">
        <v>0</v>
      </c>
      <c r="I645" s="303">
        <v>0</v>
      </c>
      <c r="J645" s="171" t="s">
        <v>510</v>
      </c>
      <c r="K645" s="171"/>
    </row>
    <row r="646" spans="2:11">
      <c r="B646" s="170">
        <v>644</v>
      </c>
      <c r="C646" s="394">
        <v>46031</v>
      </c>
      <c r="D646" s="171" t="s">
        <v>570</v>
      </c>
      <c r="E646" s="172" t="s">
        <v>347</v>
      </c>
      <c r="F646" s="171">
        <v>2</v>
      </c>
      <c r="G646" s="258">
        <v>0</v>
      </c>
      <c r="H646" s="257">
        <v>0</v>
      </c>
      <c r="I646" s="303">
        <v>0</v>
      </c>
      <c r="J646" s="171" t="s">
        <v>510</v>
      </c>
      <c r="K646" s="171"/>
    </row>
    <row r="647" spans="2:11">
      <c r="B647" s="170">
        <v>645</v>
      </c>
      <c r="C647" s="394">
        <v>46031</v>
      </c>
      <c r="D647" s="171" t="s">
        <v>570</v>
      </c>
      <c r="E647" s="172" t="s">
        <v>43</v>
      </c>
      <c r="F647" s="171">
        <v>2</v>
      </c>
      <c r="G647" s="258">
        <v>0</v>
      </c>
      <c r="H647" s="257">
        <v>0</v>
      </c>
      <c r="I647" s="303">
        <v>0</v>
      </c>
      <c r="J647" s="171" t="s">
        <v>510</v>
      </c>
      <c r="K647" s="171"/>
    </row>
    <row r="648" spans="2:11">
      <c r="B648" s="170">
        <v>646</v>
      </c>
      <c r="C648" s="394">
        <v>46031</v>
      </c>
      <c r="D648" s="171" t="s">
        <v>570</v>
      </c>
      <c r="E648" s="172" t="s">
        <v>358</v>
      </c>
      <c r="F648" s="171">
        <v>10</v>
      </c>
      <c r="G648" s="258">
        <v>0</v>
      </c>
      <c r="H648" s="257">
        <v>0</v>
      </c>
      <c r="I648" s="303">
        <v>0</v>
      </c>
      <c r="J648" s="171" t="s">
        <v>510</v>
      </c>
      <c r="K648" s="171"/>
    </row>
    <row r="649" spans="2:11">
      <c r="B649" s="170">
        <v>647</v>
      </c>
      <c r="C649" s="394">
        <v>46031</v>
      </c>
      <c r="D649" s="171" t="s">
        <v>570</v>
      </c>
      <c r="E649" s="172" t="s">
        <v>47</v>
      </c>
      <c r="F649" s="171">
        <v>7</v>
      </c>
      <c r="G649" s="258">
        <v>0</v>
      </c>
      <c r="H649" s="257">
        <v>0</v>
      </c>
      <c r="I649" s="303">
        <v>0</v>
      </c>
      <c r="J649" s="171" t="s">
        <v>510</v>
      </c>
      <c r="K649" s="171"/>
    </row>
    <row r="650" spans="2:11">
      <c r="B650" s="170">
        <v>648</v>
      </c>
      <c r="C650" s="394">
        <v>46031</v>
      </c>
      <c r="D650" s="171" t="s">
        <v>570</v>
      </c>
      <c r="E650" s="172" t="s">
        <v>361</v>
      </c>
      <c r="F650" s="171">
        <v>2</v>
      </c>
      <c r="G650" s="258">
        <v>0</v>
      </c>
      <c r="H650" s="257">
        <v>0</v>
      </c>
      <c r="I650" s="303">
        <v>0</v>
      </c>
      <c r="J650" s="171" t="s">
        <v>510</v>
      </c>
      <c r="K650" s="171"/>
    </row>
    <row r="651" spans="2:11">
      <c r="B651" s="170">
        <v>649</v>
      </c>
      <c r="C651" s="394">
        <v>46031</v>
      </c>
      <c r="D651" s="171" t="s">
        <v>570</v>
      </c>
      <c r="E651" s="172" t="s">
        <v>359</v>
      </c>
      <c r="F651" s="171">
        <v>1</v>
      </c>
      <c r="G651" s="258">
        <v>0</v>
      </c>
      <c r="H651" s="257">
        <v>0</v>
      </c>
      <c r="I651" s="303">
        <v>0</v>
      </c>
      <c r="J651" s="171" t="s">
        <v>510</v>
      </c>
      <c r="K651" s="171"/>
    </row>
    <row r="652" spans="2:11">
      <c r="B652" s="170">
        <v>650</v>
      </c>
      <c r="C652" s="394">
        <v>46031</v>
      </c>
      <c r="D652" s="171" t="s">
        <v>570</v>
      </c>
      <c r="E652" s="172" t="s">
        <v>378</v>
      </c>
      <c r="F652" s="171">
        <v>2</v>
      </c>
      <c r="G652" s="258">
        <v>0</v>
      </c>
      <c r="H652" s="257">
        <v>0</v>
      </c>
      <c r="I652" s="303">
        <v>0</v>
      </c>
      <c r="J652" s="171" t="s">
        <v>510</v>
      </c>
      <c r="K652" s="171"/>
    </row>
    <row r="653" spans="2:11">
      <c r="B653" s="170">
        <v>651</v>
      </c>
      <c r="C653" s="394">
        <v>46031</v>
      </c>
      <c r="D653" s="171" t="s">
        <v>570</v>
      </c>
      <c r="E653" s="172" t="s">
        <v>356</v>
      </c>
      <c r="F653" s="171">
        <v>1</v>
      </c>
      <c r="G653" s="258">
        <v>0</v>
      </c>
      <c r="H653" s="257">
        <v>0</v>
      </c>
      <c r="I653" s="303">
        <v>0</v>
      </c>
      <c r="J653" s="171" t="s">
        <v>510</v>
      </c>
      <c r="K653" s="171"/>
    </row>
    <row r="654" spans="2:11">
      <c r="B654" s="170">
        <v>652</v>
      </c>
      <c r="C654" s="394">
        <v>46031</v>
      </c>
      <c r="D654" s="171" t="s">
        <v>570</v>
      </c>
      <c r="E654" s="172" t="s">
        <v>462</v>
      </c>
      <c r="F654" s="171">
        <v>1</v>
      </c>
      <c r="G654" s="258">
        <v>0</v>
      </c>
      <c r="H654" s="257">
        <v>0</v>
      </c>
      <c r="I654" s="303">
        <v>0</v>
      </c>
      <c r="J654" s="171" t="s">
        <v>510</v>
      </c>
      <c r="K654" s="171"/>
    </row>
    <row r="655" spans="2:11">
      <c r="B655" s="170">
        <v>653</v>
      </c>
      <c r="C655" s="394">
        <v>46031</v>
      </c>
      <c r="D655" s="171" t="s">
        <v>570</v>
      </c>
      <c r="E655" s="172" t="s">
        <v>348</v>
      </c>
      <c r="F655" s="171">
        <v>1</v>
      </c>
      <c r="G655" s="258">
        <v>0</v>
      </c>
      <c r="H655" s="257">
        <v>0</v>
      </c>
      <c r="I655" s="303">
        <v>0</v>
      </c>
      <c r="J655" s="171" t="s">
        <v>510</v>
      </c>
      <c r="K655" s="171"/>
    </row>
    <row r="656" spans="2:11">
      <c r="B656" s="170">
        <v>654</v>
      </c>
      <c r="C656" s="394">
        <v>46031</v>
      </c>
      <c r="D656" s="171" t="s">
        <v>570</v>
      </c>
      <c r="E656" s="172" t="s">
        <v>345</v>
      </c>
      <c r="F656" s="171">
        <v>1.5</v>
      </c>
      <c r="G656" s="258">
        <v>0</v>
      </c>
      <c r="H656" s="257">
        <v>0</v>
      </c>
      <c r="I656" s="303">
        <v>0</v>
      </c>
      <c r="J656" s="171" t="s">
        <v>510</v>
      </c>
      <c r="K656" s="171"/>
    </row>
    <row r="657" spans="2:11">
      <c r="B657" s="170">
        <v>655</v>
      </c>
      <c r="C657" s="394">
        <v>46031</v>
      </c>
      <c r="D657" s="171" t="s">
        <v>570</v>
      </c>
      <c r="E657" s="172" t="s">
        <v>514</v>
      </c>
      <c r="F657" s="171">
        <v>0.5</v>
      </c>
      <c r="G657" s="258">
        <v>0</v>
      </c>
      <c r="H657" s="257">
        <v>0</v>
      </c>
      <c r="I657" s="303">
        <v>0</v>
      </c>
      <c r="J657" s="171" t="s">
        <v>510</v>
      </c>
      <c r="K657" s="171"/>
    </row>
    <row r="658" spans="2:11">
      <c r="B658" s="170">
        <v>656</v>
      </c>
      <c r="C658" s="394">
        <v>46031</v>
      </c>
      <c r="D658" s="171" t="s">
        <v>570</v>
      </c>
      <c r="E658" s="172" t="s">
        <v>71</v>
      </c>
      <c r="F658" s="171">
        <v>1</v>
      </c>
      <c r="G658" s="258">
        <v>0</v>
      </c>
      <c r="H658" s="257">
        <v>0</v>
      </c>
      <c r="I658" s="303">
        <v>0</v>
      </c>
      <c r="J658" s="171" t="s">
        <v>510</v>
      </c>
      <c r="K658" s="171"/>
    </row>
    <row r="659" spans="2:11">
      <c r="B659" s="170">
        <v>657</v>
      </c>
      <c r="C659" s="394">
        <v>46031</v>
      </c>
      <c r="D659" s="171" t="s">
        <v>570</v>
      </c>
      <c r="E659" s="172" t="s">
        <v>241</v>
      </c>
      <c r="F659" s="171">
        <v>1</v>
      </c>
      <c r="G659" s="258">
        <v>0</v>
      </c>
      <c r="H659" s="257">
        <v>0</v>
      </c>
      <c r="I659" s="303">
        <v>0</v>
      </c>
      <c r="J659" s="171" t="s">
        <v>510</v>
      </c>
      <c r="K659" s="171"/>
    </row>
    <row r="660" spans="2:11">
      <c r="B660" s="170">
        <v>658</v>
      </c>
      <c r="C660" s="394">
        <v>46031</v>
      </c>
      <c r="D660" s="171" t="s">
        <v>570</v>
      </c>
      <c r="E660" s="172" t="s">
        <v>326</v>
      </c>
      <c r="F660" s="171">
        <v>2</v>
      </c>
      <c r="G660" s="258">
        <v>0</v>
      </c>
      <c r="H660" s="257">
        <v>0</v>
      </c>
      <c r="I660" s="303">
        <v>0</v>
      </c>
      <c r="J660" s="171" t="s">
        <v>510</v>
      </c>
      <c r="K660" s="171"/>
    </row>
    <row r="661" spans="2:11">
      <c r="B661" s="170">
        <v>659</v>
      </c>
      <c r="C661" s="394">
        <v>46031</v>
      </c>
      <c r="D661" s="171" t="s">
        <v>570</v>
      </c>
      <c r="E661" s="172" t="s">
        <v>535</v>
      </c>
      <c r="F661" s="171">
        <v>4.0949999999999998</v>
      </c>
      <c r="G661" s="258">
        <v>0</v>
      </c>
      <c r="H661" s="257">
        <v>0</v>
      </c>
      <c r="I661" s="303">
        <v>0</v>
      </c>
      <c r="J661" s="171" t="s">
        <v>510</v>
      </c>
      <c r="K661" s="171"/>
    </row>
    <row r="662" spans="2:11">
      <c r="B662" s="170">
        <v>660</v>
      </c>
      <c r="C662" s="394">
        <v>46031</v>
      </c>
      <c r="D662" s="171" t="s">
        <v>570</v>
      </c>
      <c r="E662" s="172" t="s">
        <v>463</v>
      </c>
      <c r="F662" s="171">
        <v>0.5</v>
      </c>
      <c r="G662" s="258">
        <v>0</v>
      </c>
      <c r="H662" s="257">
        <v>0</v>
      </c>
      <c r="I662" s="303">
        <v>0</v>
      </c>
      <c r="J662" s="171" t="s">
        <v>510</v>
      </c>
      <c r="K662" s="171"/>
    </row>
    <row r="663" spans="2:11">
      <c r="B663" s="170">
        <v>661</v>
      </c>
      <c r="C663" s="394">
        <v>46031</v>
      </c>
      <c r="D663" s="171" t="s">
        <v>570</v>
      </c>
      <c r="E663" s="172" t="s">
        <v>260</v>
      </c>
      <c r="F663" s="171">
        <v>5.52</v>
      </c>
      <c r="G663" s="258">
        <v>0</v>
      </c>
      <c r="H663" s="257">
        <v>0</v>
      </c>
      <c r="I663" s="303">
        <v>0</v>
      </c>
      <c r="J663" s="171" t="s">
        <v>510</v>
      </c>
      <c r="K663" s="171"/>
    </row>
    <row r="664" spans="2:11">
      <c r="B664" s="170">
        <v>662</v>
      </c>
      <c r="C664" s="394">
        <v>46031</v>
      </c>
      <c r="D664" s="171" t="s">
        <v>570</v>
      </c>
      <c r="E664" s="172" t="s">
        <v>342</v>
      </c>
      <c r="F664" s="171">
        <v>3.0819999999999999</v>
      </c>
      <c r="G664" s="258">
        <v>0</v>
      </c>
      <c r="H664" s="257">
        <v>0</v>
      </c>
      <c r="I664" s="303">
        <v>0</v>
      </c>
      <c r="J664" s="171" t="s">
        <v>510</v>
      </c>
      <c r="K664" s="171"/>
    </row>
    <row r="665" spans="2:11">
      <c r="B665" s="170">
        <v>663</v>
      </c>
      <c r="C665" s="394">
        <v>46031</v>
      </c>
      <c r="D665" s="171" t="s">
        <v>570</v>
      </c>
      <c r="E665" s="172" t="s">
        <v>240</v>
      </c>
      <c r="F665" s="171">
        <v>2</v>
      </c>
      <c r="G665" s="258">
        <v>0</v>
      </c>
      <c r="H665" s="257">
        <v>0</v>
      </c>
      <c r="I665" s="303">
        <v>0</v>
      </c>
      <c r="J665" s="171" t="s">
        <v>510</v>
      </c>
      <c r="K665" s="171"/>
    </row>
    <row r="666" spans="2:11">
      <c r="B666" s="170">
        <v>664</v>
      </c>
      <c r="C666" s="394">
        <v>46031</v>
      </c>
      <c r="D666" s="171" t="s">
        <v>570</v>
      </c>
      <c r="E666" s="172" t="s">
        <v>115</v>
      </c>
      <c r="F666" s="171">
        <v>5</v>
      </c>
      <c r="G666" s="258">
        <v>0</v>
      </c>
      <c r="H666" s="257">
        <v>0</v>
      </c>
      <c r="I666" s="303">
        <v>0</v>
      </c>
      <c r="J666" s="171" t="s">
        <v>510</v>
      </c>
      <c r="K666" s="171"/>
    </row>
    <row r="667" spans="2:11">
      <c r="B667" s="170">
        <v>665</v>
      </c>
      <c r="C667" s="394">
        <v>46031</v>
      </c>
      <c r="D667" s="171" t="s">
        <v>570</v>
      </c>
      <c r="E667" s="172" t="s">
        <v>296</v>
      </c>
      <c r="F667" s="171">
        <v>7</v>
      </c>
      <c r="G667" s="258">
        <v>0</v>
      </c>
      <c r="H667" s="257">
        <v>0</v>
      </c>
      <c r="I667" s="303">
        <v>0</v>
      </c>
      <c r="J667" s="171" t="s">
        <v>510</v>
      </c>
      <c r="K667" s="171"/>
    </row>
    <row r="668" spans="2:11">
      <c r="B668" s="170">
        <v>666</v>
      </c>
      <c r="C668" s="394">
        <v>46031</v>
      </c>
      <c r="D668" s="171" t="s">
        <v>570</v>
      </c>
      <c r="E668" s="172" t="s">
        <v>258</v>
      </c>
      <c r="F668" s="171">
        <v>6</v>
      </c>
      <c r="G668" s="258">
        <v>0</v>
      </c>
      <c r="H668" s="257">
        <v>0</v>
      </c>
      <c r="I668" s="303">
        <v>0</v>
      </c>
      <c r="J668" s="171" t="s">
        <v>510</v>
      </c>
      <c r="K668" s="171"/>
    </row>
    <row r="669" spans="2:11">
      <c r="B669" s="170">
        <v>667</v>
      </c>
      <c r="C669" s="394">
        <v>46031</v>
      </c>
      <c r="D669" s="171" t="s">
        <v>570</v>
      </c>
      <c r="E669" s="172" t="s">
        <v>395</v>
      </c>
      <c r="F669" s="171">
        <v>2</v>
      </c>
      <c r="G669" s="258">
        <v>0</v>
      </c>
      <c r="H669" s="257">
        <v>0</v>
      </c>
      <c r="I669" s="303">
        <v>0</v>
      </c>
      <c r="J669" s="171" t="s">
        <v>510</v>
      </c>
      <c r="K669" s="171"/>
    </row>
    <row r="670" spans="2:11">
      <c r="B670" s="170">
        <v>668</v>
      </c>
      <c r="C670" s="394">
        <v>46031</v>
      </c>
      <c r="D670" s="171" t="s">
        <v>570</v>
      </c>
      <c r="E670" s="172" t="s">
        <v>530</v>
      </c>
      <c r="F670" s="171">
        <v>5</v>
      </c>
      <c r="G670" s="258">
        <v>0</v>
      </c>
      <c r="H670" s="257">
        <v>0</v>
      </c>
      <c r="I670" s="303">
        <v>0</v>
      </c>
      <c r="J670" s="171" t="s">
        <v>510</v>
      </c>
      <c r="K670" s="171"/>
    </row>
    <row r="671" spans="2:11">
      <c r="B671" s="170">
        <v>669</v>
      </c>
      <c r="C671" s="394">
        <v>46031</v>
      </c>
      <c r="D671" s="171" t="s">
        <v>570</v>
      </c>
      <c r="E671" s="172" t="s">
        <v>381</v>
      </c>
      <c r="F671" s="171">
        <v>4.9850000000000003</v>
      </c>
      <c r="G671" s="258">
        <v>0</v>
      </c>
      <c r="H671" s="257">
        <v>0</v>
      </c>
      <c r="I671" s="303">
        <v>0</v>
      </c>
      <c r="J671" s="171" t="s">
        <v>510</v>
      </c>
      <c r="K671" s="171"/>
    </row>
    <row r="672" spans="2:11">
      <c r="B672" s="170">
        <v>670</v>
      </c>
      <c r="C672" s="394">
        <v>46031</v>
      </c>
      <c r="D672" s="171" t="s">
        <v>570</v>
      </c>
      <c r="E672" s="172" t="s">
        <v>131</v>
      </c>
      <c r="F672" s="171">
        <v>1.05</v>
      </c>
      <c r="G672" s="258">
        <v>0</v>
      </c>
      <c r="H672" s="257">
        <v>0</v>
      </c>
      <c r="I672" s="303">
        <v>0</v>
      </c>
      <c r="J672" s="171" t="s">
        <v>510</v>
      </c>
      <c r="K672" s="171"/>
    </row>
    <row r="673" spans="2:11">
      <c r="B673" s="170">
        <v>671</v>
      </c>
      <c r="C673" s="394">
        <v>46031</v>
      </c>
      <c r="D673" s="171" t="s">
        <v>570</v>
      </c>
      <c r="E673" s="172" t="s">
        <v>129</v>
      </c>
      <c r="F673" s="171">
        <v>1</v>
      </c>
      <c r="G673" s="258">
        <v>0</v>
      </c>
      <c r="H673" s="257">
        <v>0</v>
      </c>
      <c r="I673" s="303">
        <v>0</v>
      </c>
      <c r="J673" s="171" t="s">
        <v>510</v>
      </c>
      <c r="K673" s="171"/>
    </row>
    <row r="674" spans="2:11">
      <c r="B674" s="170">
        <v>672</v>
      </c>
      <c r="C674" s="394">
        <v>46031</v>
      </c>
      <c r="D674" s="171" t="s">
        <v>570</v>
      </c>
      <c r="E674" s="172" t="s">
        <v>128</v>
      </c>
      <c r="F674" s="171">
        <v>5</v>
      </c>
      <c r="G674" s="258">
        <v>0</v>
      </c>
      <c r="H674" s="257">
        <v>0</v>
      </c>
      <c r="I674" s="303">
        <v>0</v>
      </c>
      <c r="J674" s="171" t="s">
        <v>510</v>
      </c>
      <c r="K674" s="171"/>
    </row>
    <row r="675" spans="2:11">
      <c r="B675" s="170">
        <v>673</v>
      </c>
      <c r="C675" s="394">
        <v>46031</v>
      </c>
      <c r="D675" s="171" t="s">
        <v>570</v>
      </c>
      <c r="E675" s="172" t="s">
        <v>385</v>
      </c>
      <c r="F675" s="171">
        <v>23.055</v>
      </c>
      <c r="G675" s="258">
        <v>0</v>
      </c>
      <c r="H675" s="257">
        <v>0</v>
      </c>
      <c r="I675" s="303">
        <v>0</v>
      </c>
      <c r="J675" s="171" t="s">
        <v>510</v>
      </c>
      <c r="K675" s="171"/>
    </row>
    <row r="676" spans="2:11">
      <c r="B676" s="170">
        <v>674</v>
      </c>
      <c r="C676" s="394">
        <v>46031</v>
      </c>
      <c r="D676" s="171" t="s">
        <v>570</v>
      </c>
      <c r="E676" s="172" t="s">
        <v>247</v>
      </c>
      <c r="F676" s="171">
        <v>10.065</v>
      </c>
      <c r="G676" s="258">
        <v>0</v>
      </c>
      <c r="H676" s="257">
        <v>0</v>
      </c>
      <c r="I676" s="303">
        <v>0</v>
      </c>
      <c r="J676" s="171" t="s">
        <v>510</v>
      </c>
      <c r="K676" s="171"/>
    </row>
    <row r="677" spans="2:11">
      <c r="B677" s="170">
        <v>675</v>
      </c>
      <c r="C677" s="394">
        <v>46031</v>
      </c>
      <c r="D677" s="171" t="s">
        <v>570</v>
      </c>
      <c r="E677" s="172" t="s">
        <v>556</v>
      </c>
      <c r="F677" s="171">
        <v>5</v>
      </c>
      <c r="G677" s="258">
        <v>0</v>
      </c>
      <c r="H677" s="257">
        <v>0</v>
      </c>
      <c r="I677" s="303">
        <v>0</v>
      </c>
      <c r="J677" s="171" t="s">
        <v>510</v>
      </c>
      <c r="K677" s="171"/>
    </row>
    <row r="678" spans="2:11">
      <c r="B678" s="170">
        <v>676</v>
      </c>
      <c r="C678" s="394">
        <v>46031</v>
      </c>
      <c r="D678" s="171" t="s">
        <v>570</v>
      </c>
      <c r="E678" s="172" t="s">
        <v>133</v>
      </c>
      <c r="F678" s="171">
        <v>4</v>
      </c>
      <c r="G678" s="258">
        <v>0</v>
      </c>
      <c r="H678" s="257">
        <v>0</v>
      </c>
      <c r="I678" s="303">
        <v>0</v>
      </c>
      <c r="J678" s="171" t="s">
        <v>510</v>
      </c>
      <c r="K678" s="171"/>
    </row>
    <row r="679" spans="2:11">
      <c r="B679" s="170">
        <v>677</v>
      </c>
      <c r="C679" s="394">
        <v>46031</v>
      </c>
      <c r="D679" s="171" t="s">
        <v>570</v>
      </c>
      <c r="E679" s="172" t="s">
        <v>543</v>
      </c>
      <c r="F679" s="171">
        <v>3</v>
      </c>
      <c r="G679" s="258">
        <v>0</v>
      </c>
      <c r="H679" s="257">
        <v>0</v>
      </c>
      <c r="I679" s="303">
        <v>0</v>
      </c>
      <c r="J679" s="171" t="s">
        <v>510</v>
      </c>
      <c r="K679" s="171"/>
    </row>
    <row r="680" spans="2:11">
      <c r="B680" s="170">
        <v>678</v>
      </c>
      <c r="C680" s="394">
        <v>46031</v>
      </c>
      <c r="D680" s="171" t="s">
        <v>570</v>
      </c>
      <c r="E680" s="172" t="s">
        <v>561</v>
      </c>
      <c r="F680" s="171">
        <v>1</v>
      </c>
      <c r="G680" s="258">
        <v>0</v>
      </c>
      <c r="H680" s="257">
        <v>0</v>
      </c>
      <c r="I680" s="303">
        <v>0</v>
      </c>
      <c r="J680" s="171" t="s">
        <v>510</v>
      </c>
      <c r="K680" s="171"/>
    </row>
    <row r="681" spans="2:11">
      <c r="B681" s="170">
        <v>679</v>
      </c>
      <c r="C681" s="394">
        <v>46031</v>
      </c>
      <c r="D681" s="171" t="s">
        <v>570</v>
      </c>
      <c r="E681" s="172" t="s">
        <v>393</v>
      </c>
      <c r="F681" s="171">
        <v>1</v>
      </c>
      <c r="G681" s="258">
        <v>0</v>
      </c>
      <c r="H681" s="257">
        <v>0</v>
      </c>
      <c r="I681" s="303">
        <v>0</v>
      </c>
      <c r="J681" s="171" t="s">
        <v>510</v>
      </c>
      <c r="K681" s="171"/>
    </row>
    <row r="682" spans="2:11">
      <c r="B682" s="170">
        <v>680</v>
      </c>
      <c r="C682" s="394">
        <v>46031</v>
      </c>
      <c r="D682" s="171" t="s">
        <v>570</v>
      </c>
      <c r="E682" s="172" t="s">
        <v>396</v>
      </c>
      <c r="F682" s="171">
        <v>1</v>
      </c>
      <c r="G682" s="258">
        <v>0</v>
      </c>
      <c r="H682" s="257">
        <v>0</v>
      </c>
      <c r="I682" s="303">
        <v>0</v>
      </c>
      <c r="J682" s="171" t="s">
        <v>510</v>
      </c>
      <c r="K682" s="171"/>
    </row>
    <row r="683" spans="2:11">
      <c r="B683" s="170">
        <v>681</v>
      </c>
      <c r="C683" s="394">
        <v>46031</v>
      </c>
      <c r="D683" s="171" t="s">
        <v>570</v>
      </c>
      <c r="E683" s="172" t="s">
        <v>562</v>
      </c>
      <c r="F683" s="171">
        <v>1</v>
      </c>
      <c r="G683" s="258">
        <v>0</v>
      </c>
      <c r="H683" s="257">
        <v>0</v>
      </c>
      <c r="I683" s="303">
        <v>0</v>
      </c>
      <c r="J683" s="171" t="s">
        <v>510</v>
      </c>
      <c r="K683" s="171"/>
    </row>
    <row r="684" spans="2:11">
      <c r="B684" s="170">
        <v>682</v>
      </c>
      <c r="C684" s="394">
        <v>46031</v>
      </c>
      <c r="D684" s="171" t="s">
        <v>570</v>
      </c>
      <c r="E684" s="172" t="s">
        <v>419</v>
      </c>
      <c r="F684" s="171">
        <v>40</v>
      </c>
      <c r="G684" s="258">
        <v>0</v>
      </c>
      <c r="H684" s="257">
        <v>0</v>
      </c>
      <c r="I684" s="303">
        <v>0</v>
      </c>
      <c r="J684" s="171" t="s">
        <v>510</v>
      </c>
      <c r="K684" s="171"/>
    </row>
    <row r="685" spans="2:11">
      <c r="B685" s="170">
        <v>683</v>
      </c>
      <c r="C685" s="394">
        <v>46031</v>
      </c>
      <c r="D685" s="171" t="s">
        <v>570</v>
      </c>
      <c r="E685" s="172" t="s">
        <v>420</v>
      </c>
      <c r="F685" s="171">
        <v>5</v>
      </c>
      <c r="G685" s="258">
        <v>0</v>
      </c>
      <c r="H685" s="257">
        <v>0</v>
      </c>
      <c r="I685" s="303">
        <v>0</v>
      </c>
      <c r="J685" s="171" t="s">
        <v>510</v>
      </c>
      <c r="K685" s="171"/>
    </row>
    <row r="686" spans="2:11">
      <c r="B686" s="170">
        <v>684</v>
      </c>
      <c r="C686" s="394">
        <v>46031</v>
      </c>
      <c r="D686" s="171" t="s">
        <v>570</v>
      </c>
      <c r="E686" s="172" t="s">
        <v>254</v>
      </c>
      <c r="F686" s="171">
        <v>4</v>
      </c>
      <c r="G686" s="258">
        <v>0</v>
      </c>
      <c r="H686" s="257">
        <v>0</v>
      </c>
      <c r="I686" s="303">
        <v>0</v>
      </c>
      <c r="J686" s="171" t="s">
        <v>510</v>
      </c>
      <c r="K686" s="171"/>
    </row>
    <row r="687" spans="2:11">
      <c r="B687" s="170">
        <v>685</v>
      </c>
      <c r="C687" s="394">
        <v>46031</v>
      </c>
      <c r="D687" s="171" t="s">
        <v>570</v>
      </c>
      <c r="E687" s="172" t="s">
        <v>446</v>
      </c>
      <c r="F687" s="171">
        <v>4</v>
      </c>
      <c r="G687" s="258">
        <v>0</v>
      </c>
      <c r="H687" s="257">
        <v>0</v>
      </c>
      <c r="I687" s="303">
        <v>0</v>
      </c>
      <c r="J687" s="171" t="s">
        <v>510</v>
      </c>
      <c r="K687" s="171"/>
    </row>
    <row r="688" spans="2:11">
      <c r="B688" s="170">
        <v>686</v>
      </c>
      <c r="C688" s="394">
        <v>46031</v>
      </c>
      <c r="D688" s="171" t="s">
        <v>570</v>
      </c>
      <c r="E688" s="172" t="s">
        <v>373</v>
      </c>
      <c r="F688" s="171">
        <v>4</v>
      </c>
      <c r="G688" s="258">
        <v>0</v>
      </c>
      <c r="H688" s="257">
        <v>0</v>
      </c>
      <c r="I688" s="303">
        <v>0</v>
      </c>
      <c r="J688" s="171" t="s">
        <v>510</v>
      </c>
      <c r="K688" s="171"/>
    </row>
    <row r="689" spans="2:11">
      <c r="B689" s="170">
        <v>687</v>
      </c>
      <c r="C689" s="394">
        <v>46031</v>
      </c>
      <c r="D689" s="171" t="s">
        <v>570</v>
      </c>
      <c r="E689" s="172" t="s">
        <v>541</v>
      </c>
      <c r="F689" s="171">
        <v>2</v>
      </c>
      <c r="G689" s="258">
        <v>0</v>
      </c>
      <c r="H689" s="257">
        <v>0</v>
      </c>
      <c r="I689" s="303">
        <v>0</v>
      </c>
      <c r="J689" s="171" t="s">
        <v>510</v>
      </c>
      <c r="K689" s="171"/>
    </row>
    <row r="690" spans="2:11">
      <c r="B690" s="170">
        <v>688</v>
      </c>
      <c r="C690" s="394">
        <v>46031</v>
      </c>
      <c r="D690" s="171" t="s">
        <v>570</v>
      </c>
      <c r="E690" s="172" t="s">
        <v>399</v>
      </c>
      <c r="F690" s="171">
        <v>10</v>
      </c>
      <c r="G690" s="258">
        <v>0</v>
      </c>
      <c r="H690" s="257">
        <v>0</v>
      </c>
      <c r="I690" s="303">
        <v>0</v>
      </c>
      <c r="J690" s="171" t="s">
        <v>510</v>
      </c>
      <c r="K690" s="171"/>
    </row>
    <row r="691" spans="2:11">
      <c r="B691" s="170">
        <v>689</v>
      </c>
      <c r="C691" s="394">
        <v>46031</v>
      </c>
      <c r="D691" s="171" t="s">
        <v>570</v>
      </c>
      <c r="E691" s="172" t="s">
        <v>145</v>
      </c>
      <c r="F691" s="171">
        <v>66</v>
      </c>
      <c r="G691" s="258">
        <v>0</v>
      </c>
      <c r="H691" s="257">
        <v>0</v>
      </c>
      <c r="I691" s="303">
        <v>0</v>
      </c>
      <c r="J691" s="171" t="s">
        <v>510</v>
      </c>
      <c r="K691" s="171"/>
    </row>
    <row r="692" spans="2:11">
      <c r="B692" s="170">
        <v>690</v>
      </c>
      <c r="C692" s="394">
        <v>46031</v>
      </c>
      <c r="D692" s="171" t="s">
        <v>570</v>
      </c>
      <c r="E692" s="172" t="s">
        <v>143</v>
      </c>
      <c r="F692" s="171">
        <v>60</v>
      </c>
      <c r="G692" s="258">
        <v>0</v>
      </c>
      <c r="H692" s="257">
        <v>0</v>
      </c>
      <c r="I692" s="303">
        <v>0</v>
      </c>
      <c r="J692" s="171" t="s">
        <v>510</v>
      </c>
      <c r="K692" s="171"/>
    </row>
    <row r="693" spans="2:11">
      <c r="B693" s="170">
        <v>691</v>
      </c>
      <c r="C693" s="394">
        <v>46031</v>
      </c>
      <c r="D693" s="171" t="s">
        <v>570</v>
      </c>
      <c r="E693" s="172" t="s">
        <v>144</v>
      </c>
      <c r="F693" s="171">
        <v>54</v>
      </c>
      <c r="G693" s="258">
        <v>0</v>
      </c>
      <c r="H693" s="257">
        <v>0</v>
      </c>
      <c r="I693" s="303">
        <v>0</v>
      </c>
      <c r="J693" s="171" t="s">
        <v>510</v>
      </c>
      <c r="K693" s="171"/>
    </row>
    <row r="694" spans="2:11">
      <c r="B694" s="170">
        <v>692</v>
      </c>
      <c r="C694" s="394">
        <v>46031</v>
      </c>
      <c r="D694" s="171" t="s">
        <v>570</v>
      </c>
      <c r="E694" s="172" t="s">
        <v>533</v>
      </c>
      <c r="F694" s="171">
        <v>12</v>
      </c>
      <c r="G694" s="258">
        <v>0</v>
      </c>
      <c r="H694" s="257">
        <v>0</v>
      </c>
      <c r="I694" s="303">
        <v>0</v>
      </c>
      <c r="J694" s="171" t="s">
        <v>510</v>
      </c>
      <c r="K694" s="171"/>
    </row>
    <row r="695" spans="2:11">
      <c r="B695" s="170">
        <v>693</v>
      </c>
      <c r="C695" s="394">
        <v>46031</v>
      </c>
      <c r="D695" s="171" t="s">
        <v>570</v>
      </c>
      <c r="E695" s="172" t="s">
        <v>534</v>
      </c>
      <c r="F695" s="171">
        <v>24</v>
      </c>
      <c r="G695" s="258">
        <v>0</v>
      </c>
      <c r="H695" s="257">
        <v>0</v>
      </c>
      <c r="I695" s="303">
        <v>0</v>
      </c>
      <c r="J695" s="171" t="s">
        <v>510</v>
      </c>
      <c r="K695" s="171"/>
    </row>
    <row r="696" spans="2:11">
      <c r="B696" s="170">
        <v>694</v>
      </c>
      <c r="C696" s="394">
        <v>46031</v>
      </c>
      <c r="D696" s="171" t="s">
        <v>570</v>
      </c>
      <c r="E696" s="172" t="s">
        <v>523</v>
      </c>
      <c r="F696" s="171">
        <v>75</v>
      </c>
      <c r="G696" s="258">
        <v>0</v>
      </c>
      <c r="H696" s="257">
        <v>0</v>
      </c>
      <c r="I696" s="303">
        <v>0</v>
      </c>
      <c r="J696" s="171" t="s">
        <v>510</v>
      </c>
      <c r="K696" s="171"/>
    </row>
    <row r="697" spans="2:11">
      <c r="B697" s="170">
        <v>695</v>
      </c>
      <c r="C697" s="394">
        <v>46031</v>
      </c>
      <c r="D697" s="171" t="s">
        <v>570</v>
      </c>
      <c r="E697" s="172" t="s">
        <v>456</v>
      </c>
      <c r="F697" s="171">
        <v>120</v>
      </c>
      <c r="G697" s="258">
        <v>0</v>
      </c>
      <c r="H697" s="257">
        <v>0</v>
      </c>
      <c r="I697" s="303">
        <v>0</v>
      </c>
      <c r="J697" s="171" t="s">
        <v>510</v>
      </c>
      <c r="K697" s="171"/>
    </row>
    <row r="698" spans="2:11">
      <c r="B698" s="170">
        <v>696</v>
      </c>
      <c r="C698" s="394">
        <v>46031</v>
      </c>
      <c r="D698" s="171" t="s">
        <v>570</v>
      </c>
      <c r="E698" s="172" t="s">
        <v>321</v>
      </c>
      <c r="F698" s="171">
        <v>96</v>
      </c>
      <c r="G698" s="258">
        <v>0</v>
      </c>
      <c r="H698" s="257">
        <v>0</v>
      </c>
      <c r="I698" s="303">
        <v>0</v>
      </c>
      <c r="J698" s="171" t="s">
        <v>510</v>
      </c>
      <c r="K698" s="171"/>
    </row>
    <row r="699" spans="2:11">
      <c r="B699" s="170">
        <v>697</v>
      </c>
      <c r="C699" s="394">
        <v>46031</v>
      </c>
      <c r="D699" s="171" t="s">
        <v>570</v>
      </c>
      <c r="E699" s="172" t="s">
        <v>310</v>
      </c>
      <c r="F699" s="171">
        <v>96</v>
      </c>
      <c r="G699" s="258">
        <v>0</v>
      </c>
      <c r="H699" s="257">
        <v>0</v>
      </c>
      <c r="I699" s="303">
        <v>0</v>
      </c>
      <c r="J699" s="171" t="s">
        <v>510</v>
      </c>
      <c r="K699" s="171"/>
    </row>
    <row r="700" spans="2:11">
      <c r="B700" s="170">
        <v>698</v>
      </c>
      <c r="C700" s="394">
        <v>46031</v>
      </c>
      <c r="D700" s="171" t="s">
        <v>570</v>
      </c>
      <c r="E700" s="172" t="s">
        <v>262</v>
      </c>
      <c r="F700" s="171">
        <v>6</v>
      </c>
      <c r="G700" s="258">
        <v>0</v>
      </c>
      <c r="H700" s="257">
        <v>0</v>
      </c>
      <c r="I700" s="303">
        <v>0</v>
      </c>
      <c r="J700" s="171" t="s">
        <v>510</v>
      </c>
      <c r="K700" s="171"/>
    </row>
    <row r="701" spans="2:11">
      <c r="B701" s="170">
        <v>699</v>
      </c>
      <c r="C701" s="394">
        <v>46031</v>
      </c>
      <c r="D701" s="171" t="s">
        <v>570</v>
      </c>
      <c r="E701" s="172" t="s">
        <v>528</v>
      </c>
      <c r="F701" s="171">
        <v>12</v>
      </c>
      <c r="G701" s="258">
        <v>0</v>
      </c>
      <c r="H701" s="257">
        <v>0</v>
      </c>
      <c r="I701" s="303">
        <v>0</v>
      </c>
      <c r="J701" s="171" t="s">
        <v>510</v>
      </c>
      <c r="K701" s="171"/>
    </row>
    <row r="702" spans="2:11">
      <c r="B702" s="170">
        <v>700</v>
      </c>
      <c r="C702" s="394">
        <v>46031</v>
      </c>
      <c r="D702" s="171" t="s">
        <v>570</v>
      </c>
      <c r="E702" s="172" t="s">
        <v>549</v>
      </c>
      <c r="F702" s="171">
        <v>18</v>
      </c>
      <c r="G702" s="258">
        <v>0</v>
      </c>
      <c r="H702" s="257">
        <v>0</v>
      </c>
      <c r="I702" s="303">
        <v>0</v>
      </c>
      <c r="J702" s="171" t="s">
        <v>510</v>
      </c>
      <c r="K702" s="171"/>
    </row>
    <row r="703" spans="2:11">
      <c r="B703" s="170">
        <v>701</v>
      </c>
      <c r="C703" s="394">
        <v>46031</v>
      </c>
      <c r="D703" s="171" t="s">
        <v>570</v>
      </c>
      <c r="E703" s="172" t="s">
        <v>141</v>
      </c>
      <c r="F703" s="171">
        <v>96</v>
      </c>
      <c r="G703" s="258">
        <v>0</v>
      </c>
      <c r="H703" s="257">
        <v>0</v>
      </c>
      <c r="I703" s="303">
        <v>0</v>
      </c>
      <c r="J703" s="171" t="s">
        <v>510</v>
      </c>
      <c r="K703" s="171"/>
    </row>
    <row r="704" spans="2:11">
      <c r="B704" s="170">
        <v>702</v>
      </c>
      <c r="C704" s="394">
        <v>46031</v>
      </c>
      <c r="D704" s="171" t="s">
        <v>570</v>
      </c>
      <c r="E704" s="172" t="s">
        <v>288</v>
      </c>
      <c r="F704" s="171">
        <v>15</v>
      </c>
      <c r="G704" s="258">
        <v>0</v>
      </c>
      <c r="H704" s="257">
        <v>0</v>
      </c>
      <c r="I704" s="303">
        <v>0</v>
      </c>
      <c r="J704" s="171" t="s">
        <v>510</v>
      </c>
      <c r="K704" s="171"/>
    </row>
    <row r="705" spans="2:11">
      <c r="B705" s="170">
        <v>703</v>
      </c>
      <c r="C705" s="394">
        <v>46031</v>
      </c>
      <c r="D705" s="171" t="s">
        <v>570</v>
      </c>
      <c r="E705" s="172" t="s">
        <v>289</v>
      </c>
      <c r="F705" s="171">
        <v>8</v>
      </c>
      <c r="G705" s="258">
        <v>0</v>
      </c>
      <c r="H705" s="257">
        <v>0</v>
      </c>
      <c r="I705" s="303">
        <v>0</v>
      </c>
      <c r="J705" s="171" t="s">
        <v>510</v>
      </c>
      <c r="K705" s="171"/>
    </row>
    <row r="706" spans="2:11">
      <c r="B706" s="170">
        <v>704</v>
      </c>
      <c r="C706" s="394">
        <v>46031</v>
      </c>
      <c r="D706" s="171" t="s">
        <v>570</v>
      </c>
      <c r="E706" s="172" t="s">
        <v>283</v>
      </c>
      <c r="F706" s="171">
        <v>15</v>
      </c>
      <c r="G706" s="258">
        <v>0</v>
      </c>
      <c r="H706" s="257">
        <v>0</v>
      </c>
      <c r="I706" s="303">
        <v>0</v>
      </c>
      <c r="J706" s="171" t="s">
        <v>510</v>
      </c>
      <c r="K706" s="171"/>
    </row>
    <row r="707" spans="2:11">
      <c r="B707" s="170">
        <v>705</v>
      </c>
      <c r="C707" s="394">
        <v>46031</v>
      </c>
      <c r="D707" s="171" t="s">
        <v>570</v>
      </c>
      <c r="E707" s="172" t="s">
        <v>284</v>
      </c>
      <c r="F707" s="171">
        <v>15</v>
      </c>
      <c r="G707" s="258">
        <v>0</v>
      </c>
      <c r="H707" s="257">
        <v>0</v>
      </c>
      <c r="I707" s="303">
        <v>0</v>
      </c>
      <c r="J707" s="171" t="s">
        <v>510</v>
      </c>
      <c r="K707" s="171"/>
    </row>
    <row r="708" spans="2:11">
      <c r="B708" s="170">
        <v>706</v>
      </c>
      <c r="C708" s="394">
        <v>46031</v>
      </c>
      <c r="D708" s="171" t="s">
        <v>570</v>
      </c>
      <c r="E708" s="172" t="s">
        <v>323</v>
      </c>
      <c r="F708" s="171">
        <v>22</v>
      </c>
      <c r="G708" s="258">
        <v>0</v>
      </c>
      <c r="H708" s="257">
        <v>0</v>
      </c>
      <c r="I708" s="303">
        <v>0</v>
      </c>
      <c r="J708" s="171" t="s">
        <v>510</v>
      </c>
      <c r="K708" s="171"/>
    </row>
    <row r="709" spans="2:11">
      <c r="B709" s="170">
        <v>707</v>
      </c>
      <c r="C709" s="394">
        <v>46031</v>
      </c>
      <c r="D709" s="171" t="s">
        <v>570</v>
      </c>
      <c r="E709" s="172" t="s">
        <v>285</v>
      </c>
      <c r="F709" s="171">
        <v>18</v>
      </c>
      <c r="G709" s="258">
        <v>0</v>
      </c>
      <c r="H709" s="257">
        <v>0</v>
      </c>
      <c r="I709" s="303">
        <v>0</v>
      </c>
      <c r="J709" s="171" t="s">
        <v>510</v>
      </c>
      <c r="K709" s="171"/>
    </row>
    <row r="710" spans="2:11">
      <c r="B710" s="170">
        <v>708</v>
      </c>
      <c r="C710" s="394">
        <v>46031</v>
      </c>
      <c r="D710" s="171" t="s">
        <v>570</v>
      </c>
      <c r="E710" s="172" t="s">
        <v>288</v>
      </c>
      <c r="F710" s="171">
        <v>13</v>
      </c>
      <c r="G710" s="258">
        <v>0</v>
      </c>
      <c r="H710" s="257">
        <v>0</v>
      </c>
      <c r="I710" s="303">
        <v>0</v>
      </c>
      <c r="J710" s="171" t="s">
        <v>510</v>
      </c>
      <c r="K710" s="171"/>
    </row>
    <row r="711" spans="2:11">
      <c r="B711" s="170">
        <v>709</v>
      </c>
      <c r="C711" s="394">
        <v>46031</v>
      </c>
      <c r="D711" s="171" t="s">
        <v>570</v>
      </c>
      <c r="E711" s="172" t="s">
        <v>287</v>
      </c>
      <c r="F711" s="171">
        <v>14</v>
      </c>
      <c r="G711" s="258">
        <v>0</v>
      </c>
      <c r="H711" s="257">
        <v>0</v>
      </c>
      <c r="I711" s="303">
        <v>0</v>
      </c>
      <c r="J711" s="171" t="s">
        <v>510</v>
      </c>
      <c r="K711" s="171"/>
    </row>
    <row r="712" spans="2:11">
      <c r="B712" s="170">
        <v>710</v>
      </c>
      <c r="C712" s="394">
        <v>46031</v>
      </c>
      <c r="D712" s="171" t="s">
        <v>570</v>
      </c>
      <c r="E712" s="172" t="s">
        <v>291</v>
      </c>
      <c r="F712" s="171">
        <v>48</v>
      </c>
      <c r="G712" s="258">
        <v>0</v>
      </c>
      <c r="H712" s="257">
        <v>0</v>
      </c>
      <c r="I712" s="303">
        <v>0</v>
      </c>
      <c r="J712" s="171" t="s">
        <v>510</v>
      </c>
      <c r="K712" s="171"/>
    </row>
    <row r="713" spans="2:11">
      <c r="B713" s="170">
        <v>711</v>
      </c>
      <c r="C713" s="394">
        <v>46031</v>
      </c>
      <c r="D713" s="171" t="s">
        <v>570</v>
      </c>
      <c r="E713" s="172" t="s">
        <v>140</v>
      </c>
      <c r="F713" s="171">
        <v>48</v>
      </c>
      <c r="G713" s="258">
        <v>0</v>
      </c>
      <c r="H713" s="257">
        <v>0</v>
      </c>
      <c r="I713" s="303">
        <v>0</v>
      </c>
      <c r="J713" s="171" t="s">
        <v>510</v>
      </c>
      <c r="K713" s="171"/>
    </row>
    <row r="714" spans="2:11">
      <c r="B714" s="170">
        <v>712</v>
      </c>
      <c r="C714" s="394">
        <v>46031</v>
      </c>
      <c r="D714" s="171" t="s">
        <v>570</v>
      </c>
      <c r="E714" s="172" t="s">
        <v>289</v>
      </c>
      <c r="F714" s="171">
        <v>2</v>
      </c>
      <c r="G714" s="258">
        <v>0</v>
      </c>
      <c r="H714" s="257">
        <v>0</v>
      </c>
      <c r="I714" s="303">
        <v>0</v>
      </c>
      <c r="J714" s="171" t="s">
        <v>510</v>
      </c>
      <c r="K714" s="171"/>
    </row>
    <row r="715" spans="2:11">
      <c r="B715" s="170">
        <v>713</v>
      </c>
      <c r="C715" s="394">
        <v>46031</v>
      </c>
      <c r="D715" s="171" t="s">
        <v>570</v>
      </c>
      <c r="E715" s="172" t="s">
        <v>321</v>
      </c>
      <c r="F715" s="171">
        <v>14</v>
      </c>
      <c r="G715" s="258">
        <v>0</v>
      </c>
      <c r="H715" s="257">
        <v>0</v>
      </c>
      <c r="I715" s="303">
        <v>0</v>
      </c>
      <c r="J715" s="171" t="s">
        <v>510</v>
      </c>
      <c r="K715" s="171"/>
    </row>
    <row r="716" spans="2:11">
      <c r="B716" s="170">
        <v>714</v>
      </c>
      <c r="C716" s="394">
        <v>46031</v>
      </c>
      <c r="D716" s="171" t="s">
        <v>570</v>
      </c>
      <c r="E716" s="172" t="s">
        <v>310</v>
      </c>
      <c r="F716" s="171">
        <v>42</v>
      </c>
      <c r="G716" s="258">
        <v>0</v>
      </c>
      <c r="H716" s="257">
        <v>0</v>
      </c>
      <c r="I716" s="303">
        <v>0</v>
      </c>
      <c r="J716" s="171" t="s">
        <v>510</v>
      </c>
      <c r="K716" s="171"/>
    </row>
    <row r="717" spans="2:11">
      <c r="B717" s="170">
        <v>715</v>
      </c>
      <c r="C717" s="394">
        <v>46031</v>
      </c>
      <c r="D717" s="171" t="s">
        <v>570</v>
      </c>
      <c r="E717" s="172" t="s">
        <v>288</v>
      </c>
      <c r="F717" s="171">
        <v>6</v>
      </c>
      <c r="G717" s="258">
        <v>0</v>
      </c>
      <c r="H717" s="257">
        <v>0</v>
      </c>
      <c r="I717" s="303">
        <v>0</v>
      </c>
      <c r="J717" s="171" t="s">
        <v>510</v>
      </c>
      <c r="K717" s="171"/>
    </row>
    <row r="718" spans="2:11">
      <c r="B718" s="170">
        <v>716</v>
      </c>
      <c r="C718" s="394">
        <v>46031</v>
      </c>
      <c r="D718" s="171" t="s">
        <v>570</v>
      </c>
      <c r="E718" s="172" t="s">
        <v>283</v>
      </c>
      <c r="F718" s="171">
        <v>6</v>
      </c>
      <c r="G718" s="258">
        <v>0</v>
      </c>
      <c r="H718" s="257">
        <v>0</v>
      </c>
      <c r="I718" s="303">
        <v>0</v>
      </c>
      <c r="J718" s="171" t="s">
        <v>510</v>
      </c>
      <c r="K718" s="171"/>
    </row>
    <row r="719" spans="2:11">
      <c r="B719" s="170">
        <v>717</v>
      </c>
      <c r="C719" s="394">
        <v>46031</v>
      </c>
      <c r="D719" s="171" t="s">
        <v>570</v>
      </c>
      <c r="E719" s="172" t="s">
        <v>143</v>
      </c>
      <c r="F719" s="171">
        <v>13</v>
      </c>
      <c r="G719" s="258">
        <v>0</v>
      </c>
      <c r="H719" s="257">
        <v>0</v>
      </c>
      <c r="I719" s="303">
        <v>0</v>
      </c>
      <c r="J719" s="171" t="s">
        <v>510</v>
      </c>
      <c r="K719" s="171"/>
    </row>
    <row r="720" spans="2:11">
      <c r="B720" s="170">
        <v>718</v>
      </c>
      <c r="C720" s="394">
        <v>46031</v>
      </c>
      <c r="D720" s="171" t="s">
        <v>570</v>
      </c>
      <c r="E720" s="172" t="s">
        <v>144</v>
      </c>
      <c r="F720" s="171">
        <v>20</v>
      </c>
      <c r="G720" s="258">
        <v>0</v>
      </c>
      <c r="H720" s="257">
        <v>0</v>
      </c>
      <c r="I720" s="303">
        <v>0</v>
      </c>
      <c r="J720" s="171" t="s">
        <v>510</v>
      </c>
      <c r="K720" s="171"/>
    </row>
    <row r="721" spans="2:11">
      <c r="B721" s="170">
        <v>719</v>
      </c>
      <c r="C721" s="394">
        <v>46031</v>
      </c>
      <c r="D721" s="171" t="s">
        <v>570</v>
      </c>
      <c r="E721" s="172" t="s">
        <v>262</v>
      </c>
      <c r="F721" s="171">
        <v>12</v>
      </c>
      <c r="G721" s="258">
        <v>0</v>
      </c>
      <c r="H721" s="257">
        <v>0</v>
      </c>
      <c r="I721" s="303">
        <v>0</v>
      </c>
      <c r="J721" s="171" t="s">
        <v>510</v>
      </c>
      <c r="K721" s="171"/>
    </row>
    <row r="722" spans="2:11">
      <c r="B722" s="170">
        <v>720</v>
      </c>
      <c r="C722" s="394">
        <v>46031</v>
      </c>
      <c r="D722" s="171" t="s">
        <v>570</v>
      </c>
      <c r="E722" s="172" t="s">
        <v>147</v>
      </c>
      <c r="F722" s="171">
        <v>5</v>
      </c>
      <c r="G722" s="258">
        <v>0</v>
      </c>
      <c r="H722" s="257">
        <v>0</v>
      </c>
      <c r="I722" s="303">
        <v>0</v>
      </c>
      <c r="J722" s="171" t="s">
        <v>510</v>
      </c>
      <c r="K722" s="171"/>
    </row>
    <row r="723" spans="2:11">
      <c r="B723" s="170">
        <v>721</v>
      </c>
      <c r="C723" s="394">
        <v>46031</v>
      </c>
      <c r="D723" s="171" t="s">
        <v>570</v>
      </c>
      <c r="E723" s="172" t="s">
        <v>549</v>
      </c>
      <c r="F723" s="171">
        <v>5</v>
      </c>
      <c r="G723" s="258">
        <v>0</v>
      </c>
      <c r="H723" s="257">
        <v>0</v>
      </c>
      <c r="I723" s="303">
        <v>0</v>
      </c>
      <c r="J723" s="171" t="s">
        <v>510</v>
      </c>
      <c r="K723" s="171"/>
    </row>
    <row r="724" spans="2:11">
      <c r="B724" s="170">
        <v>722</v>
      </c>
      <c r="C724" s="394">
        <v>46031</v>
      </c>
      <c r="D724" s="171" t="s">
        <v>570</v>
      </c>
      <c r="E724" s="172" t="s">
        <v>533</v>
      </c>
      <c r="F724" s="171">
        <v>9</v>
      </c>
      <c r="G724" s="258">
        <v>0</v>
      </c>
      <c r="H724" s="257">
        <v>0</v>
      </c>
      <c r="I724" s="303">
        <v>0</v>
      </c>
      <c r="J724" s="171" t="s">
        <v>510</v>
      </c>
      <c r="K724" s="171"/>
    </row>
    <row r="725" spans="2:11">
      <c r="B725" s="170">
        <v>723</v>
      </c>
      <c r="C725" s="394">
        <v>46031</v>
      </c>
      <c r="D725" s="171" t="s">
        <v>570</v>
      </c>
      <c r="E725" s="172" t="s">
        <v>534</v>
      </c>
      <c r="F725" s="171">
        <v>9</v>
      </c>
      <c r="G725" s="258">
        <v>0</v>
      </c>
      <c r="H725" s="257">
        <v>0</v>
      </c>
      <c r="I725" s="303">
        <v>0</v>
      </c>
      <c r="J725" s="171" t="s">
        <v>510</v>
      </c>
      <c r="K725" s="171"/>
    </row>
    <row r="726" spans="2:11">
      <c r="B726" s="170">
        <v>724</v>
      </c>
      <c r="C726" s="394">
        <v>46031</v>
      </c>
      <c r="D726" s="171" t="s">
        <v>570</v>
      </c>
      <c r="E726" s="172" t="s">
        <v>285</v>
      </c>
      <c r="F726" s="171">
        <v>5</v>
      </c>
      <c r="G726" s="258">
        <v>0</v>
      </c>
      <c r="H726" s="257">
        <v>0</v>
      </c>
      <c r="I726" s="303">
        <v>0</v>
      </c>
      <c r="J726" s="171" t="s">
        <v>510</v>
      </c>
      <c r="K726" s="171"/>
    </row>
    <row r="727" spans="2:11">
      <c r="B727" s="170">
        <v>725</v>
      </c>
      <c r="C727" s="394">
        <v>46031</v>
      </c>
      <c r="D727" s="171" t="s">
        <v>570</v>
      </c>
      <c r="E727" s="172" t="s">
        <v>323</v>
      </c>
      <c r="F727" s="171">
        <v>5</v>
      </c>
      <c r="G727" s="258">
        <v>0</v>
      </c>
      <c r="H727" s="257">
        <v>0</v>
      </c>
      <c r="I727" s="303">
        <v>0</v>
      </c>
      <c r="J727" s="171" t="s">
        <v>510</v>
      </c>
      <c r="K727" s="171"/>
    </row>
    <row r="728" spans="2:11">
      <c r="B728" s="170">
        <v>726</v>
      </c>
      <c r="C728" s="394">
        <v>46031</v>
      </c>
      <c r="D728" s="171" t="s">
        <v>570</v>
      </c>
      <c r="E728" s="172" t="s">
        <v>559</v>
      </c>
      <c r="F728" s="171">
        <v>5</v>
      </c>
      <c r="G728" s="258">
        <v>0</v>
      </c>
      <c r="H728" s="257">
        <v>0</v>
      </c>
      <c r="I728" s="303">
        <v>0</v>
      </c>
      <c r="J728" s="171" t="s">
        <v>510</v>
      </c>
      <c r="K728" s="171"/>
    </row>
    <row r="729" spans="2:11">
      <c r="B729" s="170">
        <v>727</v>
      </c>
      <c r="C729" s="394">
        <v>46031</v>
      </c>
      <c r="D729" s="171" t="s">
        <v>570</v>
      </c>
      <c r="E729" s="172" t="s">
        <v>523</v>
      </c>
      <c r="F729" s="171">
        <v>12</v>
      </c>
      <c r="G729" s="258">
        <v>0</v>
      </c>
      <c r="H729" s="257">
        <v>0</v>
      </c>
      <c r="I729" s="303">
        <v>0</v>
      </c>
      <c r="J729" s="171" t="s">
        <v>510</v>
      </c>
      <c r="K729" s="171"/>
    </row>
    <row r="730" spans="2:11">
      <c r="B730" s="170">
        <v>728</v>
      </c>
      <c r="C730" s="394">
        <v>46031</v>
      </c>
      <c r="D730" s="171" t="s">
        <v>570</v>
      </c>
      <c r="E730" s="172" t="s">
        <v>456</v>
      </c>
      <c r="F730" s="171">
        <v>21</v>
      </c>
      <c r="G730" s="258">
        <v>0</v>
      </c>
      <c r="H730" s="257">
        <v>0</v>
      </c>
      <c r="I730" s="303">
        <v>0</v>
      </c>
      <c r="J730" s="171" t="s">
        <v>510</v>
      </c>
      <c r="K730" s="171"/>
    </row>
    <row r="731" spans="2:11">
      <c r="B731" s="170">
        <v>729</v>
      </c>
      <c r="C731" s="394">
        <v>46031</v>
      </c>
      <c r="D731" s="171" t="s">
        <v>570</v>
      </c>
      <c r="E731" s="172" t="s">
        <v>287</v>
      </c>
      <c r="F731" s="171">
        <v>2</v>
      </c>
      <c r="G731" s="258">
        <v>0</v>
      </c>
      <c r="H731" s="257">
        <v>0</v>
      </c>
      <c r="I731" s="303">
        <v>0</v>
      </c>
      <c r="J731" s="171" t="s">
        <v>510</v>
      </c>
      <c r="K731" s="171"/>
    </row>
    <row r="732" spans="2:11">
      <c r="B732" s="170">
        <v>730</v>
      </c>
      <c r="C732" s="394">
        <v>46031</v>
      </c>
      <c r="D732" s="171" t="s">
        <v>570</v>
      </c>
      <c r="E732" s="172" t="s">
        <v>145</v>
      </c>
      <c r="F732" s="171">
        <v>8</v>
      </c>
      <c r="G732" s="258">
        <v>0</v>
      </c>
      <c r="H732" s="257">
        <v>0</v>
      </c>
      <c r="I732" s="303">
        <v>0</v>
      </c>
      <c r="J732" s="171" t="s">
        <v>510</v>
      </c>
      <c r="K732" s="171"/>
    </row>
    <row r="733" spans="2:11">
      <c r="B733" s="170">
        <v>731</v>
      </c>
      <c r="C733" s="394">
        <v>46031</v>
      </c>
      <c r="D733" s="171" t="s">
        <v>570</v>
      </c>
      <c r="E733" s="172" t="s">
        <v>146</v>
      </c>
      <c r="F733" s="171">
        <v>5</v>
      </c>
      <c r="G733" s="258">
        <v>0</v>
      </c>
      <c r="H733" s="257">
        <v>0</v>
      </c>
      <c r="I733" s="303">
        <v>0</v>
      </c>
      <c r="J733" s="171" t="s">
        <v>510</v>
      </c>
      <c r="K733" s="171"/>
    </row>
    <row r="734" spans="2:11">
      <c r="B734" s="170">
        <v>732</v>
      </c>
      <c r="C734" s="394">
        <v>46031</v>
      </c>
      <c r="D734" s="171" t="s">
        <v>570</v>
      </c>
      <c r="E734" s="172" t="s">
        <v>134</v>
      </c>
      <c r="F734" s="171">
        <v>203</v>
      </c>
      <c r="G734" s="258">
        <v>0</v>
      </c>
      <c r="H734" s="257">
        <v>0</v>
      </c>
      <c r="I734" s="303">
        <v>0</v>
      </c>
      <c r="J734" s="171" t="s">
        <v>510</v>
      </c>
      <c r="K734" s="171"/>
    </row>
    <row r="735" spans="2:11">
      <c r="B735" s="170">
        <v>733</v>
      </c>
      <c r="C735" s="394">
        <v>46031</v>
      </c>
      <c r="D735" s="171" t="s">
        <v>570</v>
      </c>
      <c r="E735" s="172" t="s">
        <v>136</v>
      </c>
      <c r="F735" s="171">
        <v>71</v>
      </c>
      <c r="G735" s="258">
        <v>0</v>
      </c>
      <c r="H735" s="257">
        <v>0</v>
      </c>
      <c r="I735" s="303">
        <v>0</v>
      </c>
      <c r="J735" s="171" t="s">
        <v>510</v>
      </c>
      <c r="K735" s="171"/>
    </row>
    <row r="736" spans="2:11">
      <c r="B736" s="170">
        <v>734</v>
      </c>
      <c r="C736" s="394">
        <v>46031</v>
      </c>
      <c r="D736" s="171" t="s">
        <v>570</v>
      </c>
      <c r="E736" s="172" t="s">
        <v>138</v>
      </c>
      <c r="F736" s="171">
        <v>95</v>
      </c>
      <c r="G736" s="258">
        <v>0</v>
      </c>
      <c r="H736" s="257">
        <v>0</v>
      </c>
      <c r="I736" s="303">
        <v>0</v>
      </c>
      <c r="J736" s="171" t="s">
        <v>510</v>
      </c>
      <c r="K736" s="171"/>
    </row>
    <row r="737" spans="2:11">
      <c r="B737" s="170">
        <v>735</v>
      </c>
      <c r="C737" s="394">
        <v>46031</v>
      </c>
      <c r="D737" s="171" t="s">
        <v>570</v>
      </c>
      <c r="E737" s="172" t="s">
        <v>563</v>
      </c>
      <c r="F737" s="171">
        <v>54</v>
      </c>
      <c r="G737" s="258">
        <v>0</v>
      </c>
      <c r="H737" s="257">
        <v>0</v>
      </c>
      <c r="I737" s="303">
        <v>0</v>
      </c>
      <c r="J737" s="171" t="s">
        <v>510</v>
      </c>
      <c r="K737" s="171"/>
    </row>
    <row r="738" spans="2:11">
      <c r="B738" s="170">
        <v>736</v>
      </c>
      <c r="C738" s="394">
        <v>46031</v>
      </c>
      <c r="D738" s="171" t="s">
        <v>570</v>
      </c>
      <c r="E738" s="172" t="s">
        <v>261</v>
      </c>
      <c r="F738" s="171">
        <v>35</v>
      </c>
      <c r="G738" s="258">
        <v>0</v>
      </c>
      <c r="H738" s="257">
        <v>0</v>
      </c>
      <c r="I738" s="303">
        <v>0</v>
      </c>
      <c r="J738" s="171" t="s">
        <v>510</v>
      </c>
      <c r="K738" s="171"/>
    </row>
    <row r="739" spans="2:11">
      <c r="B739" s="170">
        <v>737</v>
      </c>
      <c r="C739" s="394">
        <v>46031</v>
      </c>
      <c r="D739" s="171" t="s">
        <v>570</v>
      </c>
      <c r="E739" s="172" t="s">
        <v>135</v>
      </c>
      <c r="F739" s="171">
        <v>5</v>
      </c>
      <c r="G739" s="258">
        <v>0</v>
      </c>
      <c r="H739" s="257">
        <v>0</v>
      </c>
      <c r="I739" s="303">
        <v>0</v>
      </c>
      <c r="J739" s="171" t="s">
        <v>510</v>
      </c>
      <c r="K739" s="171"/>
    </row>
    <row r="740" spans="2:11">
      <c r="B740" s="170">
        <v>738</v>
      </c>
      <c r="C740" s="394">
        <v>46031</v>
      </c>
      <c r="D740" s="171" t="s">
        <v>570</v>
      </c>
      <c r="E740" s="172" t="s">
        <v>139</v>
      </c>
      <c r="F740" s="171">
        <v>28</v>
      </c>
      <c r="G740" s="258">
        <v>0</v>
      </c>
      <c r="H740" s="257">
        <v>0</v>
      </c>
      <c r="I740" s="303">
        <v>0</v>
      </c>
      <c r="J740" s="171" t="s">
        <v>510</v>
      </c>
      <c r="K740" s="171"/>
    </row>
    <row r="741" spans="2:11">
      <c r="B741" s="170">
        <v>739</v>
      </c>
      <c r="C741" s="394">
        <v>46031</v>
      </c>
      <c r="D741" s="171" t="s">
        <v>570</v>
      </c>
      <c r="E741" s="172" t="s">
        <v>140</v>
      </c>
      <c r="F741" s="171">
        <v>51</v>
      </c>
      <c r="G741" s="258">
        <v>0</v>
      </c>
      <c r="H741" s="257">
        <v>0</v>
      </c>
      <c r="I741" s="303">
        <v>0</v>
      </c>
      <c r="J741" s="171" t="s">
        <v>510</v>
      </c>
      <c r="K741" s="171"/>
    </row>
    <row r="742" spans="2:11">
      <c r="B742" s="170">
        <v>740</v>
      </c>
      <c r="C742" s="394">
        <v>46031</v>
      </c>
      <c r="D742" s="171" t="s">
        <v>570</v>
      </c>
      <c r="E742" s="172" t="s">
        <v>292</v>
      </c>
      <c r="F742" s="171">
        <v>10</v>
      </c>
      <c r="G742" s="258">
        <v>0</v>
      </c>
      <c r="H742" s="257">
        <v>0</v>
      </c>
      <c r="I742" s="303">
        <v>0</v>
      </c>
      <c r="J742" s="171" t="s">
        <v>510</v>
      </c>
      <c r="K742" s="171"/>
    </row>
    <row r="743" spans="2:11">
      <c r="B743" s="170">
        <v>741</v>
      </c>
      <c r="C743" s="394">
        <v>46031</v>
      </c>
      <c r="D743" s="171" t="s">
        <v>570</v>
      </c>
      <c r="E743" s="172" t="s">
        <v>141</v>
      </c>
      <c r="F743" s="171">
        <v>84</v>
      </c>
      <c r="G743" s="258">
        <v>0</v>
      </c>
      <c r="H743" s="257">
        <v>0</v>
      </c>
      <c r="I743" s="303">
        <v>0</v>
      </c>
      <c r="J743" s="171" t="s">
        <v>510</v>
      </c>
      <c r="K743" s="171"/>
    </row>
    <row r="744" spans="2:11">
      <c r="B744" s="170">
        <v>742</v>
      </c>
      <c r="C744" s="394">
        <v>46031</v>
      </c>
      <c r="D744" s="171" t="s">
        <v>570</v>
      </c>
      <c r="E744" s="172" t="s">
        <v>291</v>
      </c>
      <c r="F744" s="171">
        <v>26</v>
      </c>
      <c r="G744" s="258">
        <v>0</v>
      </c>
      <c r="H744" s="257">
        <v>0</v>
      </c>
      <c r="I744" s="303">
        <v>0</v>
      </c>
      <c r="J744" s="171" t="s">
        <v>510</v>
      </c>
      <c r="K744" s="171"/>
    </row>
    <row r="745" spans="2:11">
      <c r="B745" s="170">
        <v>743</v>
      </c>
      <c r="C745" s="394">
        <v>46035</v>
      </c>
      <c r="D745" s="171" t="s">
        <v>11</v>
      </c>
      <c r="E745" s="172" t="s">
        <v>112</v>
      </c>
      <c r="F745" s="171">
        <v>10.25</v>
      </c>
      <c r="G745" s="258">
        <v>22.99</v>
      </c>
      <c r="H745" s="257">
        <v>235.64749999999998</v>
      </c>
      <c r="I745" s="304">
        <v>1040392</v>
      </c>
      <c r="J745" s="171" t="s">
        <v>492</v>
      </c>
      <c r="K745" s="171"/>
    </row>
    <row r="746" spans="2:11">
      <c r="B746" s="170">
        <v>744</v>
      </c>
      <c r="C746" s="394">
        <v>46035</v>
      </c>
      <c r="D746" s="171" t="s">
        <v>11</v>
      </c>
      <c r="E746" s="172" t="s">
        <v>552</v>
      </c>
      <c r="F746" s="171">
        <v>5</v>
      </c>
      <c r="G746" s="258">
        <v>17.95</v>
      </c>
      <c r="H746" s="257">
        <v>89.75</v>
      </c>
      <c r="I746" s="304">
        <v>1040392</v>
      </c>
      <c r="J746" s="171" t="s">
        <v>492</v>
      </c>
      <c r="K746" s="171"/>
    </row>
    <row r="747" spans="2:11">
      <c r="B747" s="170">
        <v>745</v>
      </c>
      <c r="C747" s="394">
        <v>46035</v>
      </c>
      <c r="D747" s="171" t="s">
        <v>11</v>
      </c>
      <c r="E747" s="172" t="s">
        <v>242</v>
      </c>
      <c r="F747" s="171">
        <v>20</v>
      </c>
      <c r="G747" s="258">
        <v>4.43</v>
      </c>
      <c r="H747" s="257">
        <v>88.6</v>
      </c>
      <c r="I747" s="304">
        <v>1040392</v>
      </c>
      <c r="J747" s="171" t="s">
        <v>492</v>
      </c>
      <c r="K747" s="171"/>
    </row>
    <row r="748" spans="2:11">
      <c r="B748" s="170">
        <v>746</v>
      </c>
      <c r="C748" s="394">
        <v>46035</v>
      </c>
      <c r="D748" s="171" t="s">
        <v>11</v>
      </c>
      <c r="E748" s="172" t="s">
        <v>326</v>
      </c>
      <c r="F748" s="171">
        <v>12</v>
      </c>
      <c r="G748" s="258">
        <v>10.89</v>
      </c>
      <c r="H748" s="257">
        <v>130.68</v>
      </c>
      <c r="I748" s="304">
        <v>1040392</v>
      </c>
      <c r="J748" s="171" t="s">
        <v>492</v>
      </c>
      <c r="K748" s="171"/>
    </row>
    <row r="749" spans="2:11">
      <c r="B749" s="170">
        <v>747</v>
      </c>
      <c r="C749" s="394">
        <v>46035</v>
      </c>
      <c r="D749" s="171" t="s">
        <v>11</v>
      </c>
      <c r="E749" s="172" t="s">
        <v>141</v>
      </c>
      <c r="F749" s="171">
        <v>24</v>
      </c>
      <c r="G749" s="258">
        <v>4.97</v>
      </c>
      <c r="H749" s="257">
        <v>119.28</v>
      </c>
      <c r="I749" s="304">
        <v>252052</v>
      </c>
      <c r="J749" s="171" t="s">
        <v>470</v>
      </c>
      <c r="K749" s="171"/>
    </row>
    <row r="750" spans="2:11">
      <c r="B750" s="170">
        <v>748</v>
      </c>
      <c r="C750" s="394">
        <v>46035</v>
      </c>
      <c r="D750" s="171" t="s">
        <v>11</v>
      </c>
      <c r="E750" s="172" t="s">
        <v>138</v>
      </c>
      <c r="F750" s="171">
        <v>24</v>
      </c>
      <c r="G750" s="258">
        <v>5.05</v>
      </c>
      <c r="H750" s="257">
        <v>121.19999999999999</v>
      </c>
      <c r="I750" s="304">
        <v>252052</v>
      </c>
      <c r="J750" s="171" t="s">
        <v>470</v>
      </c>
      <c r="K750" s="171"/>
    </row>
    <row r="751" spans="2:11">
      <c r="B751" s="170">
        <v>749</v>
      </c>
      <c r="C751" s="394">
        <v>46035</v>
      </c>
      <c r="D751" s="171" t="s">
        <v>11</v>
      </c>
      <c r="E751" s="172" t="s">
        <v>139</v>
      </c>
      <c r="F751" s="171">
        <v>24</v>
      </c>
      <c r="G751" s="258">
        <v>4.66</v>
      </c>
      <c r="H751" s="257">
        <v>111.84</v>
      </c>
      <c r="I751" s="304">
        <v>252052</v>
      </c>
      <c r="J751" s="171" t="s">
        <v>470</v>
      </c>
      <c r="K751" s="171"/>
    </row>
    <row r="752" spans="2:11">
      <c r="B752" s="170">
        <v>750</v>
      </c>
      <c r="C752" s="394">
        <v>46035</v>
      </c>
      <c r="D752" s="171" t="s">
        <v>11</v>
      </c>
      <c r="E752" s="172" t="s">
        <v>138</v>
      </c>
      <c r="F752" s="171">
        <v>24</v>
      </c>
      <c r="G752" s="258">
        <v>4.76</v>
      </c>
      <c r="H752" s="257">
        <v>114.24</v>
      </c>
      <c r="I752" s="304">
        <v>252052</v>
      </c>
      <c r="J752" s="171" t="s">
        <v>470</v>
      </c>
      <c r="K752" s="171"/>
    </row>
    <row r="753" spans="2:11">
      <c r="B753" s="170">
        <v>751</v>
      </c>
      <c r="C753" s="394">
        <v>46035</v>
      </c>
      <c r="D753" s="171" t="s">
        <v>11</v>
      </c>
      <c r="E753" s="172" t="s">
        <v>141</v>
      </c>
      <c r="F753" s="171">
        <v>24</v>
      </c>
      <c r="G753" s="258">
        <v>4.58</v>
      </c>
      <c r="H753" s="257">
        <v>109.92</v>
      </c>
      <c r="I753" s="304">
        <v>252052</v>
      </c>
      <c r="J753" s="171" t="s">
        <v>470</v>
      </c>
      <c r="K753" s="171"/>
    </row>
    <row r="754" spans="2:11">
      <c r="B754" s="170">
        <v>752</v>
      </c>
      <c r="C754" s="394">
        <v>46035</v>
      </c>
      <c r="D754" s="171" t="s">
        <v>11</v>
      </c>
      <c r="E754" s="172" t="s">
        <v>124</v>
      </c>
      <c r="F754" s="171">
        <v>38.83</v>
      </c>
      <c r="G754" s="258">
        <v>81.08</v>
      </c>
      <c r="H754" s="257">
        <v>3148.3363999999997</v>
      </c>
      <c r="I754" s="304">
        <v>495972</v>
      </c>
      <c r="J754" s="171" t="s">
        <v>488</v>
      </c>
      <c r="K754" s="171"/>
    </row>
    <row r="755" spans="2:11">
      <c r="B755" s="170">
        <v>753</v>
      </c>
      <c r="C755" s="394">
        <v>46035</v>
      </c>
      <c r="D755" s="171" t="s">
        <v>11</v>
      </c>
      <c r="E755" s="172" t="s">
        <v>454</v>
      </c>
      <c r="F755" s="171">
        <v>45.67</v>
      </c>
      <c r="G755" s="258">
        <v>59.48</v>
      </c>
      <c r="H755" s="257">
        <v>2716.4515999999999</v>
      </c>
      <c r="I755" s="304">
        <v>495972</v>
      </c>
      <c r="J755" s="171" t="s">
        <v>488</v>
      </c>
      <c r="K755" s="171"/>
    </row>
    <row r="756" spans="2:11">
      <c r="B756" s="170">
        <v>754</v>
      </c>
      <c r="C756" s="394">
        <v>46035</v>
      </c>
      <c r="D756" s="171" t="s">
        <v>11</v>
      </c>
      <c r="E756" s="172" t="s">
        <v>556</v>
      </c>
      <c r="F756" s="171">
        <v>10.220000000000001</v>
      </c>
      <c r="G756" s="258">
        <v>34.99</v>
      </c>
      <c r="H756" s="257">
        <v>357.59780000000006</v>
      </c>
      <c r="I756" s="304">
        <v>12890</v>
      </c>
      <c r="J756" s="171" t="s">
        <v>487</v>
      </c>
      <c r="K756" s="171"/>
    </row>
    <row r="757" spans="2:11">
      <c r="B757" s="170">
        <v>755</v>
      </c>
      <c r="C757" s="394">
        <v>46034</v>
      </c>
      <c r="D757" s="171" t="s">
        <v>11</v>
      </c>
      <c r="E757" s="172" t="s">
        <v>342</v>
      </c>
      <c r="F757" s="171">
        <v>1.1060000000000001</v>
      </c>
      <c r="G757" s="258">
        <v>67.900000000000006</v>
      </c>
      <c r="H757" s="257">
        <v>75.097400000000007</v>
      </c>
      <c r="I757" s="304">
        <v>269475</v>
      </c>
      <c r="J757" s="171" t="s">
        <v>482</v>
      </c>
      <c r="K757" s="171"/>
    </row>
    <row r="758" spans="2:11">
      <c r="B758" s="170">
        <v>756</v>
      </c>
      <c r="C758" s="394">
        <v>46034</v>
      </c>
      <c r="D758" s="171" t="s">
        <v>11</v>
      </c>
      <c r="E758" s="172" t="s">
        <v>535</v>
      </c>
      <c r="F758" s="171">
        <v>8.0150000000000006</v>
      </c>
      <c r="G758" s="258">
        <v>38.9</v>
      </c>
      <c r="H758" s="257">
        <v>311.7835</v>
      </c>
      <c r="I758" s="304">
        <v>269475</v>
      </c>
      <c r="J758" s="171" t="s">
        <v>482</v>
      </c>
      <c r="K758" s="171"/>
    </row>
    <row r="759" spans="2:11">
      <c r="B759" s="170">
        <v>757</v>
      </c>
      <c r="C759" s="394">
        <v>46034</v>
      </c>
      <c r="D759" s="171" t="s">
        <v>11</v>
      </c>
      <c r="E759" s="172" t="s">
        <v>463</v>
      </c>
      <c r="F759" s="171">
        <v>4.1639999999999997</v>
      </c>
      <c r="G759" s="258">
        <v>36.9</v>
      </c>
      <c r="H759" s="257">
        <v>153.65159999999997</v>
      </c>
      <c r="I759" s="304">
        <v>269475</v>
      </c>
      <c r="J759" s="171" t="s">
        <v>482</v>
      </c>
      <c r="K759" s="171"/>
    </row>
    <row r="760" spans="2:11">
      <c r="B760" s="170">
        <v>758</v>
      </c>
      <c r="C760" s="394">
        <v>46034</v>
      </c>
      <c r="D760" s="171" t="s">
        <v>11</v>
      </c>
      <c r="E760" s="172" t="s">
        <v>359</v>
      </c>
      <c r="F760" s="171">
        <v>1</v>
      </c>
      <c r="G760" s="258">
        <v>26.4</v>
      </c>
      <c r="H760" s="257">
        <v>26.4</v>
      </c>
      <c r="I760" s="304">
        <v>269475</v>
      </c>
      <c r="J760" s="171" t="s">
        <v>482</v>
      </c>
      <c r="K760" s="171"/>
    </row>
    <row r="761" spans="2:11">
      <c r="B761" s="170">
        <v>759</v>
      </c>
      <c r="C761" s="394">
        <v>46034</v>
      </c>
      <c r="D761" s="171" t="s">
        <v>11</v>
      </c>
      <c r="E761" s="172" t="s">
        <v>241</v>
      </c>
      <c r="F761" s="171">
        <v>3</v>
      </c>
      <c r="G761" s="258">
        <v>22</v>
      </c>
      <c r="H761" s="257">
        <v>66</v>
      </c>
      <c r="I761" s="304">
        <v>269475</v>
      </c>
      <c r="J761" s="171" t="s">
        <v>482</v>
      </c>
      <c r="K761" s="171"/>
    </row>
    <row r="762" spans="2:11">
      <c r="B762" s="170">
        <v>760</v>
      </c>
      <c r="C762" s="394">
        <v>46034</v>
      </c>
      <c r="D762" s="171" t="s">
        <v>11</v>
      </c>
      <c r="E762" s="172" t="s">
        <v>43</v>
      </c>
      <c r="F762" s="171">
        <v>6</v>
      </c>
      <c r="G762" s="258">
        <v>12.25</v>
      </c>
      <c r="H762" s="257">
        <v>73.5</v>
      </c>
      <c r="I762" s="304">
        <v>269475</v>
      </c>
      <c r="J762" s="171" t="s">
        <v>482</v>
      </c>
      <c r="K762" s="171"/>
    </row>
    <row r="763" spans="2:11">
      <c r="B763" s="170">
        <v>761</v>
      </c>
      <c r="C763" s="394">
        <v>46034</v>
      </c>
      <c r="D763" s="171" t="s">
        <v>11</v>
      </c>
      <c r="E763" s="172" t="s">
        <v>243</v>
      </c>
      <c r="F763" s="171">
        <v>6</v>
      </c>
      <c r="G763" s="258">
        <v>11.9</v>
      </c>
      <c r="H763" s="257">
        <v>71.400000000000006</v>
      </c>
      <c r="I763" s="304">
        <v>269475</v>
      </c>
      <c r="J763" s="171" t="s">
        <v>482</v>
      </c>
      <c r="K763" s="171"/>
    </row>
    <row r="764" spans="2:11">
      <c r="B764" s="170">
        <v>762</v>
      </c>
      <c r="C764" s="394">
        <v>46035</v>
      </c>
      <c r="D764" s="171" t="s">
        <v>11</v>
      </c>
      <c r="E764" s="172" t="s">
        <v>335</v>
      </c>
      <c r="F764" s="171">
        <v>10</v>
      </c>
      <c r="G764" s="258">
        <v>4</v>
      </c>
      <c r="H764" s="257">
        <v>40</v>
      </c>
      <c r="I764" s="304">
        <v>435419</v>
      </c>
      <c r="J764" s="171" t="s">
        <v>481</v>
      </c>
      <c r="K764" s="171"/>
    </row>
    <row r="765" spans="2:11">
      <c r="B765" s="170">
        <v>763</v>
      </c>
      <c r="C765" s="394">
        <v>46035</v>
      </c>
      <c r="D765" s="171" t="s">
        <v>11</v>
      </c>
      <c r="E765" s="172" t="s">
        <v>63</v>
      </c>
      <c r="F765" s="171">
        <v>2</v>
      </c>
      <c r="G765" s="258">
        <v>14.77</v>
      </c>
      <c r="H765" s="257">
        <v>29.54</v>
      </c>
      <c r="I765" s="304">
        <v>435419</v>
      </c>
      <c r="J765" s="171" t="s">
        <v>481</v>
      </c>
      <c r="K765" s="171"/>
    </row>
    <row r="766" spans="2:11">
      <c r="B766" s="170">
        <v>764</v>
      </c>
      <c r="C766" s="394">
        <v>46035</v>
      </c>
      <c r="D766" s="171" t="s">
        <v>11</v>
      </c>
      <c r="E766" s="172" t="s">
        <v>114</v>
      </c>
      <c r="F766" s="171">
        <v>1</v>
      </c>
      <c r="G766" s="258">
        <v>15.5</v>
      </c>
      <c r="H766" s="257">
        <v>15.5</v>
      </c>
      <c r="I766" s="304">
        <v>435419</v>
      </c>
      <c r="J766" s="171" t="s">
        <v>481</v>
      </c>
      <c r="K766" s="171"/>
    </row>
    <row r="767" spans="2:11">
      <c r="B767" s="170">
        <v>765</v>
      </c>
      <c r="C767" s="394">
        <v>46035</v>
      </c>
      <c r="D767" s="171" t="s">
        <v>11</v>
      </c>
      <c r="E767" s="172" t="s">
        <v>45</v>
      </c>
      <c r="F767" s="171">
        <v>10</v>
      </c>
      <c r="G767" s="258">
        <v>3</v>
      </c>
      <c r="H767" s="257">
        <v>30</v>
      </c>
      <c r="I767" s="304">
        <v>435419</v>
      </c>
      <c r="J767" s="171" t="s">
        <v>481</v>
      </c>
      <c r="K767" s="171"/>
    </row>
    <row r="768" spans="2:11">
      <c r="B768" s="170">
        <v>766</v>
      </c>
      <c r="C768" s="394">
        <v>46035</v>
      </c>
      <c r="D768" s="171" t="s">
        <v>11</v>
      </c>
      <c r="E768" s="172" t="s">
        <v>31</v>
      </c>
      <c r="F768" s="171">
        <v>20</v>
      </c>
      <c r="G768" s="258">
        <v>3.9815</v>
      </c>
      <c r="H768" s="257">
        <v>79.63</v>
      </c>
      <c r="I768" s="304">
        <v>435419</v>
      </c>
      <c r="J768" s="171" t="s">
        <v>481</v>
      </c>
      <c r="K768" s="171"/>
    </row>
    <row r="769" spans="2:11">
      <c r="B769" s="170">
        <v>767</v>
      </c>
      <c r="C769" s="394">
        <v>46035</v>
      </c>
      <c r="D769" s="171" t="s">
        <v>11</v>
      </c>
      <c r="E769" s="172" t="s">
        <v>357</v>
      </c>
      <c r="F769" s="171">
        <v>6</v>
      </c>
      <c r="G769" s="258">
        <v>15</v>
      </c>
      <c r="H769" s="257">
        <v>90</v>
      </c>
      <c r="I769" s="304">
        <v>435419</v>
      </c>
      <c r="J769" s="171" t="s">
        <v>481</v>
      </c>
      <c r="K769" s="171"/>
    </row>
    <row r="770" spans="2:11">
      <c r="B770" s="170">
        <v>768</v>
      </c>
      <c r="C770" s="394">
        <v>46035</v>
      </c>
      <c r="D770" s="171" t="s">
        <v>11</v>
      </c>
      <c r="E770" s="172" t="s">
        <v>548</v>
      </c>
      <c r="F770" s="171">
        <v>4</v>
      </c>
      <c r="G770" s="258">
        <v>165</v>
      </c>
      <c r="H770" s="257">
        <v>660</v>
      </c>
      <c r="I770" s="304">
        <v>435419</v>
      </c>
      <c r="J770" s="171" t="s">
        <v>481</v>
      </c>
      <c r="K770" s="171"/>
    </row>
    <row r="771" spans="2:11">
      <c r="B771" s="170">
        <v>769</v>
      </c>
      <c r="C771" s="394">
        <v>46035</v>
      </c>
      <c r="D771" s="171" t="s">
        <v>11</v>
      </c>
      <c r="E771" s="172" t="s">
        <v>356</v>
      </c>
      <c r="F771" s="171">
        <v>1</v>
      </c>
      <c r="G771" s="258">
        <v>16</v>
      </c>
      <c r="H771" s="257">
        <v>16</v>
      </c>
      <c r="I771" s="304">
        <v>435419</v>
      </c>
      <c r="J771" s="171" t="s">
        <v>481</v>
      </c>
      <c r="K771" s="171"/>
    </row>
    <row r="772" spans="2:11">
      <c r="B772" s="170">
        <v>770</v>
      </c>
      <c r="C772" s="394">
        <v>46035</v>
      </c>
      <c r="D772" s="171" t="s">
        <v>11</v>
      </c>
      <c r="E772" s="172" t="s">
        <v>530</v>
      </c>
      <c r="F772" s="171">
        <v>20</v>
      </c>
      <c r="G772" s="258">
        <v>12.99</v>
      </c>
      <c r="H772" s="257">
        <v>259.8</v>
      </c>
      <c r="I772" s="304">
        <v>407826</v>
      </c>
      <c r="J772" s="171" t="s">
        <v>497</v>
      </c>
      <c r="K772" s="171"/>
    </row>
    <row r="773" spans="2:11">
      <c r="B773" s="170">
        <v>771</v>
      </c>
      <c r="C773" s="394">
        <v>46035</v>
      </c>
      <c r="D773" s="171" t="s">
        <v>11</v>
      </c>
      <c r="E773" s="172" t="s">
        <v>129</v>
      </c>
      <c r="F773" s="171">
        <v>5.2</v>
      </c>
      <c r="G773" s="258">
        <v>30.99</v>
      </c>
      <c r="H773" s="257">
        <v>161.148</v>
      </c>
      <c r="I773" s="304">
        <v>407826</v>
      </c>
      <c r="J773" s="171" t="s">
        <v>497</v>
      </c>
      <c r="K773" s="171"/>
    </row>
    <row r="774" spans="2:11">
      <c r="B774" s="170">
        <v>772</v>
      </c>
      <c r="C774" s="394">
        <v>46035</v>
      </c>
      <c r="D774" s="171" t="s">
        <v>11</v>
      </c>
      <c r="E774" s="172" t="s">
        <v>438</v>
      </c>
      <c r="F774" s="171">
        <v>5.0999999999999996</v>
      </c>
      <c r="G774" s="258">
        <v>10.99</v>
      </c>
      <c r="H774" s="257">
        <v>56.048999999999999</v>
      </c>
      <c r="I774" s="304">
        <v>407826</v>
      </c>
      <c r="J774" s="171" t="s">
        <v>497</v>
      </c>
      <c r="K774" s="171"/>
    </row>
    <row r="775" spans="2:11">
      <c r="B775" s="170">
        <v>773</v>
      </c>
      <c r="C775" s="394">
        <v>46035</v>
      </c>
      <c r="D775" s="171" t="s">
        <v>11</v>
      </c>
      <c r="E775" s="172" t="s">
        <v>294</v>
      </c>
      <c r="F775" s="171">
        <v>11</v>
      </c>
      <c r="G775" s="258">
        <v>30.99</v>
      </c>
      <c r="H775" s="257">
        <v>340.89</v>
      </c>
      <c r="I775" s="304">
        <v>407826</v>
      </c>
      <c r="J775" s="171" t="s">
        <v>497</v>
      </c>
      <c r="K775" s="171"/>
    </row>
    <row r="776" spans="2:11">
      <c r="B776" s="170">
        <v>774</v>
      </c>
      <c r="C776" s="394">
        <v>46034</v>
      </c>
      <c r="D776" s="171" t="s">
        <v>11</v>
      </c>
      <c r="E776" s="172" t="s">
        <v>457</v>
      </c>
      <c r="F776" s="171">
        <v>8</v>
      </c>
      <c r="G776" s="258">
        <v>41.9</v>
      </c>
      <c r="H776" s="257">
        <v>335.2</v>
      </c>
      <c r="I776" s="304">
        <v>242777</v>
      </c>
      <c r="J776" s="171" t="s">
        <v>480</v>
      </c>
      <c r="K776" s="171"/>
    </row>
    <row r="777" spans="2:11">
      <c r="B777" s="170">
        <v>775</v>
      </c>
      <c r="C777" s="394">
        <v>46034</v>
      </c>
      <c r="D777" s="171" t="s">
        <v>11</v>
      </c>
      <c r="E777" s="172" t="s">
        <v>133</v>
      </c>
      <c r="F777" s="171">
        <v>6</v>
      </c>
      <c r="G777" s="258">
        <v>79.900000000000006</v>
      </c>
      <c r="H777" s="257">
        <v>479.40000000000003</v>
      </c>
      <c r="I777" s="304">
        <v>242777</v>
      </c>
      <c r="J777" s="171" t="s">
        <v>480</v>
      </c>
      <c r="K777" s="171"/>
    </row>
    <row r="778" spans="2:11">
      <c r="B778" s="170">
        <v>776</v>
      </c>
      <c r="C778" s="394">
        <v>46034</v>
      </c>
      <c r="D778" s="171" t="s">
        <v>11</v>
      </c>
      <c r="E778" s="172" t="s">
        <v>258</v>
      </c>
      <c r="F778" s="171">
        <v>19.5</v>
      </c>
      <c r="G778" s="258">
        <v>15.49</v>
      </c>
      <c r="H778" s="257">
        <v>302.05500000000001</v>
      </c>
      <c r="I778" s="304">
        <v>1409722</v>
      </c>
      <c r="J778" s="171" t="s">
        <v>473</v>
      </c>
      <c r="K778" s="171"/>
    </row>
    <row r="779" spans="2:11">
      <c r="B779" s="170">
        <v>777</v>
      </c>
      <c r="C779" s="394">
        <v>46034</v>
      </c>
      <c r="D779" s="171" t="s">
        <v>11</v>
      </c>
      <c r="E779" s="172" t="s">
        <v>555</v>
      </c>
      <c r="F779" s="171">
        <v>19.5</v>
      </c>
      <c r="G779" s="258">
        <v>16.989999999999998</v>
      </c>
      <c r="H779" s="257">
        <v>331.30499999999995</v>
      </c>
      <c r="I779" s="304">
        <v>1409722</v>
      </c>
      <c r="J779" s="171" t="s">
        <v>473</v>
      </c>
      <c r="K779" s="171"/>
    </row>
    <row r="780" spans="2:11">
      <c r="B780" s="170">
        <v>778</v>
      </c>
      <c r="C780" s="394">
        <v>46034</v>
      </c>
      <c r="D780" s="171" t="s">
        <v>11</v>
      </c>
      <c r="E780" s="172" t="s">
        <v>395</v>
      </c>
      <c r="F780" s="171">
        <v>12</v>
      </c>
      <c r="G780" s="258">
        <v>11.99</v>
      </c>
      <c r="H780" s="257">
        <v>143.88</v>
      </c>
      <c r="I780" s="304">
        <v>1409722</v>
      </c>
      <c r="J780" s="171" t="s">
        <v>473</v>
      </c>
      <c r="K780" s="171"/>
    </row>
    <row r="781" spans="2:11">
      <c r="B781" s="170">
        <v>779</v>
      </c>
      <c r="C781" s="394">
        <v>46034</v>
      </c>
      <c r="D781" s="171" t="s">
        <v>11</v>
      </c>
      <c r="E781" s="172" t="s">
        <v>329</v>
      </c>
      <c r="F781" s="171">
        <v>2</v>
      </c>
      <c r="G781" s="258">
        <v>17.12</v>
      </c>
      <c r="H781" s="257">
        <v>34.24</v>
      </c>
      <c r="I781" s="304">
        <v>1651628</v>
      </c>
      <c r="J781" s="171" t="s">
        <v>565</v>
      </c>
      <c r="K781" s="171"/>
    </row>
    <row r="782" spans="2:11">
      <c r="B782" s="170">
        <v>780</v>
      </c>
      <c r="C782" s="394">
        <v>46034</v>
      </c>
      <c r="D782" s="171" t="s">
        <v>11</v>
      </c>
      <c r="E782" s="172" t="s">
        <v>328</v>
      </c>
      <c r="F782" s="171">
        <v>4</v>
      </c>
      <c r="G782" s="258">
        <v>28.78</v>
      </c>
      <c r="H782" s="257">
        <v>115.12</v>
      </c>
      <c r="I782" s="304">
        <v>1651628</v>
      </c>
      <c r="J782" s="171" t="s">
        <v>565</v>
      </c>
      <c r="K782" s="171"/>
    </row>
    <row r="783" spans="2:11">
      <c r="B783" s="170">
        <v>781</v>
      </c>
      <c r="C783" s="394">
        <v>46034</v>
      </c>
      <c r="D783" s="171" t="s">
        <v>11</v>
      </c>
      <c r="E783" s="172" t="s">
        <v>331</v>
      </c>
      <c r="F783" s="171">
        <v>4</v>
      </c>
      <c r="G783" s="258">
        <v>45.07</v>
      </c>
      <c r="H783" s="257">
        <v>180.28</v>
      </c>
      <c r="I783" s="304">
        <v>1651628</v>
      </c>
      <c r="J783" s="171" t="s">
        <v>565</v>
      </c>
      <c r="K783" s="171"/>
    </row>
    <row r="784" spans="2:11">
      <c r="B784" s="170">
        <v>782</v>
      </c>
      <c r="C784" s="394">
        <v>46034</v>
      </c>
      <c r="D784" s="171" t="s">
        <v>11</v>
      </c>
      <c r="E784" s="172" t="s">
        <v>325</v>
      </c>
      <c r="F784" s="171">
        <v>5.4</v>
      </c>
      <c r="G784" s="258">
        <v>7.24</v>
      </c>
      <c r="H784" s="257">
        <v>39.096000000000004</v>
      </c>
      <c r="I784" s="304">
        <v>1651628</v>
      </c>
      <c r="J784" s="171" t="s">
        <v>565</v>
      </c>
      <c r="K784" s="171"/>
    </row>
    <row r="785" spans="2:11">
      <c r="B785" s="170">
        <v>783</v>
      </c>
      <c r="C785" s="394">
        <v>46034</v>
      </c>
      <c r="D785" s="171" t="s">
        <v>11</v>
      </c>
      <c r="E785" s="172" t="s">
        <v>34</v>
      </c>
      <c r="F785" s="171">
        <v>6</v>
      </c>
      <c r="G785" s="258">
        <v>14.6333</v>
      </c>
      <c r="H785" s="257">
        <v>87.799800000000005</v>
      </c>
      <c r="I785" s="304">
        <v>1651628</v>
      </c>
      <c r="J785" s="171" t="s">
        <v>565</v>
      </c>
      <c r="K785" s="171"/>
    </row>
    <row r="786" spans="2:11">
      <c r="B786" s="170">
        <v>784</v>
      </c>
      <c r="C786" s="394">
        <v>46034</v>
      </c>
      <c r="D786" s="171" t="s">
        <v>11</v>
      </c>
      <c r="E786" s="172" t="s">
        <v>249</v>
      </c>
      <c r="F786" s="171">
        <v>4</v>
      </c>
      <c r="G786" s="258">
        <v>13.22</v>
      </c>
      <c r="H786" s="257">
        <v>52.88</v>
      </c>
      <c r="I786" s="304">
        <v>1651628</v>
      </c>
      <c r="J786" s="171" t="s">
        <v>565</v>
      </c>
      <c r="K786" s="171"/>
    </row>
    <row r="787" spans="2:11">
      <c r="B787" s="170">
        <v>785</v>
      </c>
      <c r="C787" s="394">
        <v>46035</v>
      </c>
      <c r="D787" s="171" t="s">
        <v>11</v>
      </c>
      <c r="E787" s="172" t="s">
        <v>355</v>
      </c>
      <c r="F787" s="171">
        <v>10</v>
      </c>
      <c r="G787" s="258">
        <v>4.18</v>
      </c>
      <c r="H787" s="257">
        <v>41.8</v>
      </c>
      <c r="I787" s="304">
        <v>20901</v>
      </c>
      <c r="J787" s="171" t="s">
        <v>568</v>
      </c>
      <c r="K787" s="171"/>
    </row>
    <row r="788" spans="2:11">
      <c r="B788" s="170">
        <v>786</v>
      </c>
      <c r="C788" s="394">
        <v>46035</v>
      </c>
      <c r="D788" s="171" t="s">
        <v>11</v>
      </c>
      <c r="E788" s="172" t="s">
        <v>335</v>
      </c>
      <c r="F788" s="171">
        <v>18</v>
      </c>
      <c r="G788" s="258">
        <v>17.040600000000001</v>
      </c>
      <c r="H788" s="257">
        <v>306.73080000000004</v>
      </c>
      <c r="I788" s="304">
        <v>20901</v>
      </c>
      <c r="J788" s="171" t="s">
        <v>568</v>
      </c>
      <c r="K788" s="171"/>
    </row>
    <row r="789" spans="2:11">
      <c r="B789" s="170">
        <v>787</v>
      </c>
      <c r="C789" s="394">
        <v>46035</v>
      </c>
      <c r="D789" s="171" t="s">
        <v>11</v>
      </c>
      <c r="E789" s="172" t="s">
        <v>58</v>
      </c>
      <c r="F789" s="171">
        <v>1</v>
      </c>
      <c r="G789" s="258">
        <v>26.17</v>
      </c>
      <c r="H789" s="257">
        <v>26.17</v>
      </c>
      <c r="I789" s="304">
        <v>20901</v>
      </c>
      <c r="J789" s="171" t="s">
        <v>568</v>
      </c>
      <c r="K789" s="171"/>
    </row>
    <row r="790" spans="2:11">
      <c r="B790" s="170">
        <v>788</v>
      </c>
      <c r="C790" s="394">
        <v>46035</v>
      </c>
      <c r="D790" s="171" t="s">
        <v>11</v>
      </c>
      <c r="E790" s="172" t="s">
        <v>250</v>
      </c>
      <c r="F790" s="171">
        <v>2</v>
      </c>
      <c r="G790" s="258">
        <v>16.03</v>
      </c>
      <c r="H790" s="257">
        <v>32.06</v>
      </c>
      <c r="I790" s="304">
        <v>20901</v>
      </c>
      <c r="J790" s="171" t="s">
        <v>568</v>
      </c>
      <c r="K790" s="171"/>
    </row>
    <row r="791" spans="2:11">
      <c r="B791" s="170">
        <v>789</v>
      </c>
      <c r="C791" s="394">
        <v>46035</v>
      </c>
      <c r="D791" s="171" t="s">
        <v>11</v>
      </c>
      <c r="E791" s="172" t="s">
        <v>536</v>
      </c>
      <c r="F791" s="171">
        <v>8</v>
      </c>
      <c r="G791" s="258">
        <v>8.0399999999999991</v>
      </c>
      <c r="H791" s="257">
        <v>64.319999999999993</v>
      </c>
      <c r="I791" s="304">
        <v>20901</v>
      </c>
      <c r="J791" s="171" t="s">
        <v>568</v>
      </c>
      <c r="K791" s="171"/>
    </row>
    <row r="792" spans="2:11">
      <c r="B792" s="170">
        <v>790</v>
      </c>
      <c r="C792" s="394">
        <v>46035</v>
      </c>
      <c r="D792" s="171" t="s">
        <v>11</v>
      </c>
      <c r="E792" s="172" t="s">
        <v>338</v>
      </c>
      <c r="F792" s="171">
        <v>20</v>
      </c>
      <c r="G792" s="258">
        <v>5.8120000000000003</v>
      </c>
      <c r="H792" s="257">
        <v>116.24000000000001</v>
      </c>
      <c r="I792" s="304">
        <v>20901</v>
      </c>
      <c r="J792" s="171" t="s">
        <v>568</v>
      </c>
      <c r="K792" s="171"/>
    </row>
    <row r="793" spans="2:11">
      <c r="B793" s="170">
        <v>791</v>
      </c>
      <c r="C793" s="394">
        <v>46035</v>
      </c>
      <c r="D793" s="171" t="s">
        <v>11</v>
      </c>
      <c r="E793" s="172" t="s">
        <v>336</v>
      </c>
      <c r="F793" s="171">
        <v>20</v>
      </c>
      <c r="G793" s="258">
        <v>5.4470000000000001</v>
      </c>
      <c r="H793" s="257">
        <v>108.94</v>
      </c>
      <c r="I793" s="304">
        <v>20901</v>
      </c>
      <c r="J793" s="171" t="s">
        <v>568</v>
      </c>
      <c r="K793" s="171"/>
    </row>
    <row r="794" spans="2:11">
      <c r="B794" s="170">
        <v>792</v>
      </c>
      <c r="C794" s="394">
        <v>46035</v>
      </c>
      <c r="D794" s="171" t="s">
        <v>11</v>
      </c>
      <c r="E794" s="172" t="s">
        <v>35</v>
      </c>
      <c r="F794" s="171">
        <v>6</v>
      </c>
      <c r="G794" s="258">
        <v>10.58</v>
      </c>
      <c r="H794" s="257">
        <v>63.480000000000004</v>
      </c>
      <c r="I794" s="304">
        <v>20901</v>
      </c>
      <c r="J794" s="171" t="s">
        <v>568</v>
      </c>
      <c r="K794" s="171"/>
    </row>
    <row r="795" spans="2:11">
      <c r="B795" s="170">
        <v>793</v>
      </c>
      <c r="C795" s="394">
        <v>46034</v>
      </c>
      <c r="D795" s="171" t="s">
        <v>11</v>
      </c>
      <c r="E795" s="172" t="s">
        <v>561</v>
      </c>
      <c r="F795" s="171">
        <v>4</v>
      </c>
      <c r="G795" s="258">
        <v>22.5</v>
      </c>
      <c r="H795" s="257">
        <v>90</v>
      </c>
      <c r="I795" s="304">
        <v>141855</v>
      </c>
      <c r="J795" s="171" t="s">
        <v>542</v>
      </c>
      <c r="K795" s="171"/>
    </row>
    <row r="796" spans="2:11">
      <c r="B796" s="170">
        <v>794</v>
      </c>
      <c r="C796" s="394">
        <v>46036</v>
      </c>
      <c r="D796" s="171" t="s">
        <v>11</v>
      </c>
      <c r="E796" s="172" t="s">
        <v>397</v>
      </c>
      <c r="F796" s="171">
        <v>12</v>
      </c>
      <c r="G796" s="258">
        <v>11.666700000000001</v>
      </c>
      <c r="H796" s="257">
        <v>140.00040000000001</v>
      </c>
      <c r="I796" s="304">
        <v>46092</v>
      </c>
      <c r="J796" s="171" t="s">
        <v>494</v>
      </c>
      <c r="K796" s="171"/>
    </row>
    <row r="797" spans="2:11">
      <c r="B797" s="170">
        <v>795</v>
      </c>
      <c r="C797" s="394">
        <v>46036</v>
      </c>
      <c r="D797" s="171" t="s">
        <v>11</v>
      </c>
      <c r="E797" s="172" t="s">
        <v>418</v>
      </c>
      <c r="F797" s="171">
        <v>20</v>
      </c>
      <c r="G797" s="258">
        <v>4.75</v>
      </c>
      <c r="H797" s="257">
        <v>95</v>
      </c>
      <c r="I797" s="304">
        <v>46092</v>
      </c>
      <c r="J797" s="171" t="s">
        <v>494</v>
      </c>
      <c r="K797" s="171"/>
    </row>
    <row r="798" spans="2:11">
      <c r="B798" s="170">
        <v>796</v>
      </c>
      <c r="C798" s="394">
        <v>46036</v>
      </c>
      <c r="D798" s="171" t="s">
        <v>11</v>
      </c>
      <c r="E798" s="172" t="s">
        <v>400</v>
      </c>
      <c r="F798" s="171">
        <v>20</v>
      </c>
      <c r="G798" s="258">
        <v>6</v>
      </c>
      <c r="H798" s="257">
        <v>120</v>
      </c>
      <c r="I798" s="304">
        <v>46092</v>
      </c>
      <c r="J798" s="171" t="s">
        <v>494</v>
      </c>
      <c r="K798" s="171"/>
    </row>
    <row r="799" spans="2:11">
      <c r="B799" s="170">
        <v>797</v>
      </c>
      <c r="C799" s="394">
        <v>46036</v>
      </c>
      <c r="D799" s="171" t="s">
        <v>11</v>
      </c>
      <c r="E799" s="172" t="s">
        <v>446</v>
      </c>
      <c r="F799" s="171">
        <v>2</v>
      </c>
      <c r="G799" s="258">
        <v>10.5</v>
      </c>
      <c r="H799" s="257">
        <v>21</v>
      </c>
      <c r="I799" s="304">
        <v>46092</v>
      </c>
      <c r="J799" s="171" t="s">
        <v>494</v>
      </c>
      <c r="K799" s="171"/>
    </row>
    <row r="800" spans="2:11">
      <c r="B800" s="170">
        <v>798</v>
      </c>
      <c r="C800" s="394">
        <v>46036</v>
      </c>
      <c r="D800" s="171" t="s">
        <v>11</v>
      </c>
      <c r="E800" s="172" t="s">
        <v>425</v>
      </c>
      <c r="F800" s="171">
        <v>1</v>
      </c>
      <c r="G800" s="258">
        <v>19</v>
      </c>
      <c r="H800" s="257">
        <v>19</v>
      </c>
      <c r="I800" s="304">
        <v>46092</v>
      </c>
      <c r="J800" s="171" t="s">
        <v>494</v>
      </c>
      <c r="K800" s="171"/>
    </row>
    <row r="801" spans="2:11">
      <c r="B801" s="170">
        <v>799</v>
      </c>
      <c r="C801" s="394">
        <v>46036</v>
      </c>
      <c r="D801" s="171" t="s">
        <v>11</v>
      </c>
      <c r="E801" s="172" t="s">
        <v>447</v>
      </c>
      <c r="F801" s="171">
        <v>2</v>
      </c>
      <c r="G801" s="258">
        <v>6.5</v>
      </c>
      <c r="H801" s="257">
        <v>13</v>
      </c>
      <c r="I801" s="304">
        <v>46092</v>
      </c>
      <c r="J801" s="171" t="s">
        <v>494</v>
      </c>
      <c r="K801" s="171"/>
    </row>
    <row r="802" spans="2:11">
      <c r="B802" s="170">
        <v>800</v>
      </c>
      <c r="C802" s="394">
        <v>46036</v>
      </c>
      <c r="D802" s="171" t="s">
        <v>11</v>
      </c>
      <c r="E802" s="172" t="s">
        <v>412</v>
      </c>
      <c r="F802" s="171">
        <v>6</v>
      </c>
      <c r="G802" s="258">
        <v>2.9</v>
      </c>
      <c r="H802" s="257">
        <v>17.399999999999999</v>
      </c>
      <c r="I802" s="304">
        <v>46092</v>
      </c>
      <c r="J802" s="171" t="s">
        <v>494</v>
      </c>
      <c r="K802" s="171"/>
    </row>
    <row r="803" spans="2:11">
      <c r="B803" s="170">
        <v>801</v>
      </c>
      <c r="C803" s="394">
        <v>46036</v>
      </c>
      <c r="D803" s="171" t="s">
        <v>11</v>
      </c>
      <c r="E803" s="172" t="s">
        <v>417</v>
      </c>
      <c r="F803" s="171">
        <v>10</v>
      </c>
      <c r="G803" s="258">
        <v>2.9</v>
      </c>
      <c r="H803" s="257">
        <v>29</v>
      </c>
      <c r="I803" s="304">
        <v>46092</v>
      </c>
      <c r="J803" s="171" t="s">
        <v>494</v>
      </c>
      <c r="K803" s="171"/>
    </row>
    <row r="804" spans="2:11">
      <c r="B804" s="170">
        <v>802</v>
      </c>
      <c r="C804" s="394">
        <v>46036</v>
      </c>
      <c r="D804" s="171" t="s">
        <v>11</v>
      </c>
      <c r="E804" s="172" t="s">
        <v>519</v>
      </c>
      <c r="F804" s="171">
        <v>1</v>
      </c>
      <c r="G804" s="258">
        <v>3.5</v>
      </c>
      <c r="H804" s="257">
        <v>3.5</v>
      </c>
      <c r="I804" s="304">
        <v>46092</v>
      </c>
      <c r="J804" s="171" t="s">
        <v>494</v>
      </c>
      <c r="K804" s="171"/>
    </row>
    <row r="805" spans="2:11">
      <c r="B805" s="170">
        <v>803</v>
      </c>
      <c r="C805" s="394">
        <v>46036</v>
      </c>
      <c r="D805" s="171" t="s">
        <v>11</v>
      </c>
      <c r="E805" s="172" t="s">
        <v>414</v>
      </c>
      <c r="F805" s="171">
        <v>1</v>
      </c>
      <c r="G805" s="258">
        <v>2.8</v>
      </c>
      <c r="H805" s="257">
        <v>2.8</v>
      </c>
      <c r="I805" s="304">
        <v>46092</v>
      </c>
      <c r="J805" s="171" t="s">
        <v>494</v>
      </c>
      <c r="K805" s="171"/>
    </row>
    <row r="806" spans="2:11">
      <c r="B806" s="170">
        <v>804</v>
      </c>
      <c r="C806" s="394">
        <v>46035</v>
      </c>
      <c r="D806" s="171" t="s">
        <v>11</v>
      </c>
      <c r="E806" s="172" t="s">
        <v>373</v>
      </c>
      <c r="F806" s="171">
        <v>3</v>
      </c>
      <c r="G806" s="258">
        <v>3.9</v>
      </c>
      <c r="H806" s="257">
        <v>11.7</v>
      </c>
      <c r="I806" s="304">
        <v>46071</v>
      </c>
      <c r="J806" s="171" t="s">
        <v>494</v>
      </c>
      <c r="K806" s="171"/>
    </row>
    <row r="807" spans="2:11">
      <c r="B807" s="170">
        <v>805</v>
      </c>
      <c r="C807" s="394">
        <v>46035</v>
      </c>
      <c r="D807" s="171" t="s">
        <v>11</v>
      </c>
      <c r="E807" s="172" t="s">
        <v>400</v>
      </c>
      <c r="F807" s="171">
        <v>4</v>
      </c>
      <c r="G807" s="258">
        <v>6</v>
      </c>
      <c r="H807" s="257">
        <v>24</v>
      </c>
      <c r="I807" s="304">
        <v>46071</v>
      </c>
      <c r="J807" s="171" t="s">
        <v>494</v>
      </c>
      <c r="K807" s="171"/>
    </row>
    <row r="808" spans="2:11">
      <c r="B808" s="170">
        <v>806</v>
      </c>
      <c r="C808" s="394">
        <v>46035</v>
      </c>
      <c r="D808" s="171" t="s">
        <v>11</v>
      </c>
      <c r="E808" s="172" t="s">
        <v>300</v>
      </c>
      <c r="F808" s="171">
        <v>1</v>
      </c>
      <c r="G808" s="258">
        <v>5.5</v>
      </c>
      <c r="H808" s="257">
        <v>5.5</v>
      </c>
      <c r="I808" s="304">
        <v>46071</v>
      </c>
      <c r="J808" s="171" t="s">
        <v>494</v>
      </c>
      <c r="K808" s="171"/>
    </row>
    <row r="809" spans="2:11">
      <c r="B809" s="170">
        <v>807</v>
      </c>
      <c r="C809" s="394">
        <v>46035</v>
      </c>
      <c r="D809" s="171" t="s">
        <v>11</v>
      </c>
      <c r="E809" s="172" t="s">
        <v>417</v>
      </c>
      <c r="F809" s="171">
        <v>2.9</v>
      </c>
      <c r="G809" s="258">
        <v>5.5</v>
      </c>
      <c r="H809" s="257">
        <v>15.95</v>
      </c>
      <c r="I809" s="304">
        <v>46071</v>
      </c>
      <c r="J809" s="171" t="s">
        <v>494</v>
      </c>
      <c r="K809" s="171"/>
    </row>
    <row r="810" spans="2:11">
      <c r="B810" s="170">
        <v>808</v>
      </c>
      <c r="C810" s="394">
        <v>46035</v>
      </c>
      <c r="D810" s="171" t="s">
        <v>11</v>
      </c>
      <c r="E810" s="172" t="s">
        <v>519</v>
      </c>
      <c r="F810" s="171">
        <v>1</v>
      </c>
      <c r="G810" s="258">
        <v>3.5</v>
      </c>
      <c r="H810" s="257">
        <v>3.5</v>
      </c>
      <c r="I810" s="304">
        <v>46071</v>
      </c>
      <c r="J810" s="171" t="s">
        <v>494</v>
      </c>
      <c r="K810" s="171"/>
    </row>
    <row r="811" spans="2:11">
      <c r="B811" s="170">
        <v>809</v>
      </c>
      <c r="C811" s="394">
        <v>46035</v>
      </c>
      <c r="D811" s="171" t="s">
        <v>11</v>
      </c>
      <c r="E811" s="172" t="s">
        <v>414</v>
      </c>
      <c r="F811" s="171">
        <v>1</v>
      </c>
      <c r="G811" s="258">
        <v>2.8</v>
      </c>
      <c r="H811" s="257">
        <v>2.8</v>
      </c>
      <c r="I811" s="304">
        <v>46071</v>
      </c>
      <c r="J811" s="171" t="s">
        <v>494</v>
      </c>
      <c r="K811" s="171"/>
    </row>
    <row r="812" spans="2:11">
      <c r="B812" s="170">
        <v>810</v>
      </c>
      <c r="C812" s="394">
        <v>46034</v>
      </c>
      <c r="D812" s="171" t="s">
        <v>11</v>
      </c>
      <c r="E812" s="172" t="s">
        <v>399</v>
      </c>
      <c r="F812" s="171">
        <v>8</v>
      </c>
      <c r="G812" s="258">
        <v>2.8</v>
      </c>
      <c r="H812" s="257">
        <v>22.4</v>
      </c>
      <c r="I812" s="304">
        <v>46024</v>
      </c>
      <c r="J812" s="171" t="s">
        <v>494</v>
      </c>
      <c r="K812" s="171"/>
    </row>
    <row r="813" spans="2:11">
      <c r="B813" s="170">
        <v>811</v>
      </c>
      <c r="C813" s="394">
        <v>46034</v>
      </c>
      <c r="D813" s="171" t="s">
        <v>11</v>
      </c>
      <c r="E813" s="172" t="s">
        <v>412</v>
      </c>
      <c r="F813" s="171">
        <v>10</v>
      </c>
      <c r="G813" s="258">
        <v>2.9</v>
      </c>
      <c r="H813" s="257">
        <v>29</v>
      </c>
      <c r="I813" s="304">
        <v>46024</v>
      </c>
      <c r="J813" s="171" t="s">
        <v>494</v>
      </c>
      <c r="K813" s="171"/>
    </row>
    <row r="814" spans="2:11">
      <c r="B814" s="170">
        <v>812</v>
      </c>
      <c r="C814" s="394">
        <v>46034</v>
      </c>
      <c r="D814" s="171" t="s">
        <v>11</v>
      </c>
      <c r="E814" s="172" t="s">
        <v>417</v>
      </c>
      <c r="F814" s="171">
        <v>10</v>
      </c>
      <c r="G814" s="258">
        <v>2.9</v>
      </c>
      <c r="H814" s="257">
        <v>29</v>
      </c>
      <c r="I814" s="304">
        <v>46024</v>
      </c>
      <c r="J814" s="171" t="s">
        <v>494</v>
      </c>
      <c r="K814" s="171"/>
    </row>
    <row r="815" spans="2:11">
      <c r="B815" s="170">
        <v>813</v>
      </c>
      <c r="C815" s="394">
        <v>46034</v>
      </c>
      <c r="D815" s="171" t="s">
        <v>11</v>
      </c>
      <c r="E815" s="172" t="s">
        <v>400</v>
      </c>
      <c r="F815" s="171">
        <v>4</v>
      </c>
      <c r="G815" s="258">
        <v>6</v>
      </c>
      <c r="H815" s="257">
        <v>24</v>
      </c>
      <c r="I815" s="304">
        <v>46024</v>
      </c>
      <c r="J815" s="171" t="s">
        <v>494</v>
      </c>
      <c r="K815" s="171"/>
    </row>
    <row r="816" spans="2:11">
      <c r="B816" s="170">
        <v>814</v>
      </c>
      <c r="C816" s="394">
        <v>46035</v>
      </c>
      <c r="D816" s="171" t="s">
        <v>11</v>
      </c>
      <c r="E816" s="172" t="s">
        <v>523</v>
      </c>
      <c r="F816" s="171">
        <v>30</v>
      </c>
      <c r="G816" s="258">
        <v>1.3157000000000001</v>
      </c>
      <c r="H816" s="257">
        <v>39.471000000000004</v>
      </c>
      <c r="I816" s="305">
        <v>17257499</v>
      </c>
      <c r="J816" s="171" t="s">
        <v>472</v>
      </c>
      <c r="K816" s="171"/>
    </row>
    <row r="817" spans="2:11">
      <c r="B817" s="170">
        <v>815</v>
      </c>
      <c r="C817" s="394">
        <v>46035</v>
      </c>
      <c r="D817" s="171" t="s">
        <v>11</v>
      </c>
      <c r="E817" s="172" t="s">
        <v>321</v>
      </c>
      <c r="F817" s="171">
        <v>48</v>
      </c>
      <c r="G817" s="258">
        <v>2.3037000000000001</v>
      </c>
      <c r="H817" s="257">
        <v>110.5776</v>
      </c>
      <c r="I817" s="305">
        <v>17257499</v>
      </c>
      <c r="J817" s="171" t="s">
        <v>472</v>
      </c>
      <c r="K817" s="171"/>
    </row>
    <row r="818" spans="2:11">
      <c r="B818" s="170">
        <v>816</v>
      </c>
      <c r="C818" s="394">
        <v>46035</v>
      </c>
      <c r="D818" s="171" t="s">
        <v>11</v>
      </c>
      <c r="E818" s="172" t="s">
        <v>456</v>
      </c>
      <c r="F818" s="171">
        <v>60</v>
      </c>
      <c r="G818" s="258">
        <v>1.6214999999999999</v>
      </c>
      <c r="H818" s="257">
        <v>97.289999999999992</v>
      </c>
      <c r="I818" s="305">
        <v>17257499</v>
      </c>
      <c r="J818" s="171" t="s">
        <v>472</v>
      </c>
      <c r="K818" s="171"/>
    </row>
    <row r="819" spans="2:11">
      <c r="B819" s="170">
        <v>817</v>
      </c>
      <c r="C819" s="394">
        <v>46035</v>
      </c>
      <c r="D819" s="171" t="s">
        <v>11</v>
      </c>
      <c r="E819" s="172" t="s">
        <v>145</v>
      </c>
      <c r="F819" s="171">
        <v>48</v>
      </c>
      <c r="G819" s="258">
        <v>5.5720999999999998</v>
      </c>
      <c r="H819" s="257">
        <v>267.46080000000001</v>
      </c>
      <c r="I819" s="305">
        <v>17257499</v>
      </c>
      <c r="J819" s="171" t="s">
        <v>472</v>
      </c>
      <c r="K819" s="171"/>
    </row>
    <row r="820" spans="2:11">
      <c r="B820" s="170">
        <v>818</v>
      </c>
      <c r="C820" s="394">
        <v>46035</v>
      </c>
      <c r="D820" s="171" t="s">
        <v>11</v>
      </c>
      <c r="E820" s="172" t="s">
        <v>145</v>
      </c>
      <c r="F820" s="171">
        <v>30</v>
      </c>
      <c r="G820" s="258">
        <v>5.5617000000000001</v>
      </c>
      <c r="H820" s="257">
        <v>166.851</v>
      </c>
      <c r="I820" s="305">
        <v>17257499</v>
      </c>
      <c r="J820" s="171" t="s">
        <v>472</v>
      </c>
      <c r="K820" s="171"/>
    </row>
    <row r="821" spans="2:11">
      <c r="B821" s="170">
        <v>819</v>
      </c>
      <c r="C821" s="394">
        <v>46035</v>
      </c>
      <c r="D821" s="171" t="s">
        <v>11</v>
      </c>
      <c r="E821" s="172" t="s">
        <v>286</v>
      </c>
      <c r="F821" s="171">
        <v>24</v>
      </c>
      <c r="G821" s="258">
        <v>2.5632999999999999</v>
      </c>
      <c r="H821" s="257">
        <v>61.519199999999998</v>
      </c>
      <c r="I821" s="305">
        <v>17257499</v>
      </c>
      <c r="J821" s="171" t="s">
        <v>472</v>
      </c>
      <c r="K821" s="171"/>
    </row>
    <row r="822" spans="2:11">
      <c r="B822" s="170">
        <v>820</v>
      </c>
      <c r="C822" s="394">
        <v>46035</v>
      </c>
      <c r="D822" s="171" t="s">
        <v>11</v>
      </c>
      <c r="E822" s="172" t="s">
        <v>262</v>
      </c>
      <c r="F822" s="171">
        <v>24</v>
      </c>
      <c r="G822" s="258">
        <v>2.5482999999999998</v>
      </c>
      <c r="H822" s="257">
        <v>61.159199999999998</v>
      </c>
      <c r="I822" s="305">
        <v>17257499</v>
      </c>
      <c r="J822" s="171" t="s">
        <v>472</v>
      </c>
      <c r="K822" s="171"/>
    </row>
    <row r="823" spans="2:11">
      <c r="B823" s="170">
        <v>821</v>
      </c>
      <c r="C823" s="394">
        <v>46035</v>
      </c>
      <c r="D823" s="171" t="s">
        <v>11</v>
      </c>
      <c r="E823" s="172" t="s">
        <v>533</v>
      </c>
      <c r="F823" s="171">
        <v>18</v>
      </c>
      <c r="G823" s="258">
        <v>2.4222000000000001</v>
      </c>
      <c r="H823" s="257">
        <v>43.599600000000002</v>
      </c>
      <c r="I823" s="305">
        <v>17257499</v>
      </c>
      <c r="J823" s="171" t="s">
        <v>472</v>
      </c>
      <c r="K823" s="171"/>
    </row>
    <row r="824" spans="2:11">
      <c r="B824" s="170">
        <v>822</v>
      </c>
      <c r="C824" s="394">
        <v>46035</v>
      </c>
      <c r="D824" s="171" t="s">
        <v>11</v>
      </c>
      <c r="E824" s="172" t="s">
        <v>534</v>
      </c>
      <c r="F824" s="171">
        <v>18</v>
      </c>
      <c r="G824" s="258">
        <v>2.3938999999999999</v>
      </c>
      <c r="H824" s="257">
        <v>43.090199999999996</v>
      </c>
      <c r="I824" s="305">
        <v>17257499</v>
      </c>
      <c r="J824" s="171" t="s">
        <v>472</v>
      </c>
      <c r="K824" s="171"/>
    </row>
    <row r="825" spans="2:11">
      <c r="B825" s="170">
        <v>823</v>
      </c>
      <c r="C825" s="394">
        <v>46035</v>
      </c>
      <c r="D825" s="171" t="s">
        <v>11</v>
      </c>
      <c r="E825" s="172" t="s">
        <v>151</v>
      </c>
      <c r="F825" s="171">
        <v>12</v>
      </c>
      <c r="G825" s="258">
        <v>2.5783</v>
      </c>
      <c r="H825" s="257">
        <v>30.939599999999999</v>
      </c>
      <c r="I825" s="305">
        <v>17257499</v>
      </c>
      <c r="J825" s="171" t="s">
        <v>472</v>
      </c>
      <c r="K825" s="171"/>
    </row>
    <row r="826" spans="2:11">
      <c r="B826" s="170">
        <v>824</v>
      </c>
      <c r="C826" s="394">
        <v>46035</v>
      </c>
      <c r="D826" s="171" t="s">
        <v>11</v>
      </c>
      <c r="E826" s="172" t="s">
        <v>136</v>
      </c>
      <c r="F826" s="171">
        <v>24</v>
      </c>
      <c r="G826" s="258">
        <v>4.1132999999999997</v>
      </c>
      <c r="H826" s="257">
        <v>98.719200000000001</v>
      </c>
      <c r="I826" s="305">
        <v>17257500</v>
      </c>
      <c r="J826" s="171" t="s">
        <v>472</v>
      </c>
      <c r="K826" s="171"/>
    </row>
    <row r="827" spans="2:11">
      <c r="B827" s="170">
        <v>825</v>
      </c>
      <c r="C827" s="394">
        <v>46035</v>
      </c>
      <c r="D827" s="171" t="s">
        <v>11</v>
      </c>
      <c r="E827" s="172" t="s">
        <v>134</v>
      </c>
      <c r="F827" s="171">
        <v>120</v>
      </c>
      <c r="G827" s="258">
        <v>7.4531000000000001</v>
      </c>
      <c r="H827" s="257">
        <v>894.37199999999996</v>
      </c>
      <c r="I827" s="305">
        <v>17257500</v>
      </c>
      <c r="J827" s="171" t="s">
        <v>472</v>
      </c>
      <c r="K827" s="171"/>
    </row>
    <row r="828" spans="2:11">
      <c r="B828" s="170">
        <v>826</v>
      </c>
      <c r="C828" s="394">
        <v>46035</v>
      </c>
      <c r="D828" s="171" t="s">
        <v>11</v>
      </c>
      <c r="E828" s="172" t="s">
        <v>261</v>
      </c>
      <c r="F828" s="171">
        <v>24</v>
      </c>
      <c r="G828" s="258">
        <v>6.0392000000000001</v>
      </c>
      <c r="H828" s="257">
        <v>144.9408</v>
      </c>
      <c r="I828" s="305">
        <v>17257500</v>
      </c>
      <c r="J828" s="171" t="s">
        <v>472</v>
      </c>
      <c r="K828" s="171"/>
    </row>
    <row r="829" spans="2:11">
      <c r="B829" s="170">
        <v>827</v>
      </c>
      <c r="C829" s="394">
        <v>46056</v>
      </c>
      <c r="D829" s="171" t="s">
        <v>11</v>
      </c>
      <c r="E829" s="172" t="s">
        <v>397</v>
      </c>
      <c r="F829" s="171">
        <v>12</v>
      </c>
      <c r="G829" s="258">
        <v>15</v>
      </c>
      <c r="H829" s="257">
        <v>180</v>
      </c>
      <c r="I829" s="306">
        <v>46668</v>
      </c>
      <c r="J829" s="171" t="s">
        <v>494</v>
      </c>
      <c r="K829" s="171"/>
    </row>
    <row r="830" spans="2:11">
      <c r="B830" s="170">
        <v>828</v>
      </c>
      <c r="C830" s="394">
        <v>46056</v>
      </c>
      <c r="D830" s="171" t="s">
        <v>11</v>
      </c>
      <c r="E830" s="172" t="s">
        <v>372</v>
      </c>
      <c r="F830" s="171">
        <v>10</v>
      </c>
      <c r="G830" s="258">
        <v>6.5</v>
      </c>
      <c r="H830" s="257">
        <v>65</v>
      </c>
      <c r="I830" s="306">
        <v>46668</v>
      </c>
      <c r="J830" s="171" t="s">
        <v>494</v>
      </c>
      <c r="K830" s="171"/>
    </row>
    <row r="831" spans="2:11">
      <c r="B831" s="170">
        <v>829</v>
      </c>
      <c r="C831" s="394">
        <v>46056</v>
      </c>
      <c r="D831" s="171" t="s">
        <v>11</v>
      </c>
      <c r="E831" s="172" t="s">
        <v>400</v>
      </c>
      <c r="F831" s="171">
        <v>8</v>
      </c>
      <c r="G831" s="258">
        <v>7.5</v>
      </c>
      <c r="H831" s="257">
        <v>60</v>
      </c>
      <c r="I831" s="306">
        <v>46668</v>
      </c>
      <c r="J831" s="171" t="s">
        <v>494</v>
      </c>
      <c r="K831" s="171"/>
    </row>
    <row r="832" spans="2:11">
      <c r="B832" s="170">
        <v>830</v>
      </c>
      <c r="C832" s="394">
        <v>46056</v>
      </c>
      <c r="D832" s="171" t="s">
        <v>11</v>
      </c>
      <c r="E832" s="172" t="s">
        <v>300</v>
      </c>
      <c r="F832" s="171">
        <v>1</v>
      </c>
      <c r="G832" s="258">
        <v>6.5</v>
      </c>
      <c r="H832" s="257">
        <v>6.5</v>
      </c>
      <c r="I832" s="306">
        <v>46668</v>
      </c>
      <c r="J832" s="171" t="s">
        <v>494</v>
      </c>
      <c r="K832" s="171"/>
    </row>
    <row r="833" spans="2:11">
      <c r="B833" s="170">
        <v>831</v>
      </c>
      <c r="C833" s="394">
        <v>46056</v>
      </c>
      <c r="D833" s="171" t="s">
        <v>11</v>
      </c>
      <c r="E833" s="172" t="s">
        <v>446</v>
      </c>
      <c r="F833" s="171">
        <v>4</v>
      </c>
      <c r="G833" s="258">
        <v>10.5</v>
      </c>
      <c r="H833" s="257">
        <v>42</v>
      </c>
      <c r="I833" s="306">
        <v>46668</v>
      </c>
      <c r="J833" s="171" t="s">
        <v>494</v>
      </c>
      <c r="K833" s="171"/>
    </row>
    <row r="834" spans="2:11">
      <c r="B834" s="170">
        <v>832</v>
      </c>
      <c r="C834" s="394">
        <v>46056</v>
      </c>
      <c r="D834" s="171" t="s">
        <v>11</v>
      </c>
      <c r="E834" s="172" t="s">
        <v>254</v>
      </c>
      <c r="F834" s="171">
        <v>1</v>
      </c>
      <c r="G834" s="258">
        <v>4.5</v>
      </c>
      <c r="H834" s="257">
        <v>4.5</v>
      </c>
      <c r="I834" s="306">
        <v>46668</v>
      </c>
      <c r="J834" s="171" t="s">
        <v>494</v>
      </c>
      <c r="K834" s="171"/>
    </row>
    <row r="835" spans="2:11">
      <c r="B835" s="170">
        <v>833</v>
      </c>
      <c r="C835" s="394">
        <v>46056</v>
      </c>
      <c r="D835" s="171" t="s">
        <v>11</v>
      </c>
      <c r="E835" s="172" t="s">
        <v>404</v>
      </c>
      <c r="F835" s="171">
        <v>0.2</v>
      </c>
      <c r="G835" s="258">
        <v>46</v>
      </c>
      <c r="H835" s="257">
        <v>9.2000000000000011</v>
      </c>
      <c r="I835" s="306">
        <v>46668</v>
      </c>
      <c r="J835" s="171" t="s">
        <v>494</v>
      </c>
      <c r="K835" s="171"/>
    </row>
    <row r="836" spans="2:11">
      <c r="B836" s="170">
        <v>834</v>
      </c>
      <c r="C836" s="394">
        <v>46056</v>
      </c>
      <c r="D836" s="171" t="s">
        <v>11</v>
      </c>
      <c r="E836" s="172" t="s">
        <v>354</v>
      </c>
      <c r="F836" s="171">
        <v>0.5</v>
      </c>
      <c r="G836" s="258">
        <v>15</v>
      </c>
      <c r="H836" s="257">
        <v>7.5</v>
      </c>
      <c r="I836" s="306">
        <v>46668</v>
      </c>
      <c r="J836" s="171" t="s">
        <v>494</v>
      </c>
      <c r="K836" s="171"/>
    </row>
    <row r="837" spans="2:11">
      <c r="B837" s="170">
        <v>835</v>
      </c>
      <c r="C837" s="394">
        <v>46056</v>
      </c>
      <c r="D837" s="171" t="s">
        <v>11</v>
      </c>
      <c r="E837" s="172" t="s">
        <v>427</v>
      </c>
      <c r="F837" s="171">
        <v>1</v>
      </c>
      <c r="G837" s="258">
        <v>12.5</v>
      </c>
      <c r="H837" s="257">
        <v>12.5</v>
      </c>
      <c r="I837" s="306">
        <v>46668</v>
      </c>
      <c r="J837" s="171" t="s">
        <v>494</v>
      </c>
      <c r="K837" s="171"/>
    </row>
    <row r="838" spans="2:11">
      <c r="B838" s="170">
        <v>836</v>
      </c>
      <c r="C838" s="394">
        <v>46056</v>
      </c>
      <c r="D838" s="171" t="s">
        <v>11</v>
      </c>
      <c r="E838" s="172" t="s">
        <v>428</v>
      </c>
      <c r="F838" s="171">
        <v>1.5</v>
      </c>
      <c r="G838" s="258">
        <v>9.5</v>
      </c>
      <c r="H838" s="257">
        <v>14.25</v>
      </c>
      <c r="I838" s="306">
        <v>46668</v>
      </c>
      <c r="J838" s="171" t="s">
        <v>494</v>
      </c>
      <c r="K838" s="171"/>
    </row>
    <row r="839" spans="2:11">
      <c r="B839" s="170">
        <v>837</v>
      </c>
      <c r="C839" s="394">
        <v>46056</v>
      </c>
      <c r="D839" s="171" t="s">
        <v>11</v>
      </c>
      <c r="E839" s="172" t="s">
        <v>566</v>
      </c>
      <c r="F839" s="171">
        <v>2</v>
      </c>
      <c r="G839" s="258">
        <v>3.9</v>
      </c>
      <c r="H839" s="257">
        <v>7.8</v>
      </c>
      <c r="I839" s="306">
        <v>46668</v>
      </c>
      <c r="J839" s="171" t="s">
        <v>494</v>
      </c>
      <c r="K839" s="171"/>
    </row>
    <row r="840" spans="2:11">
      <c r="B840" s="170">
        <v>838</v>
      </c>
      <c r="C840" s="394">
        <v>46056</v>
      </c>
      <c r="D840" s="171" t="s">
        <v>11</v>
      </c>
      <c r="E840" s="172" t="s">
        <v>541</v>
      </c>
      <c r="F840" s="171">
        <v>2</v>
      </c>
      <c r="G840" s="258">
        <v>10.9</v>
      </c>
      <c r="H840" s="257">
        <v>21.8</v>
      </c>
      <c r="I840" s="306">
        <v>46668</v>
      </c>
      <c r="J840" s="171" t="s">
        <v>494</v>
      </c>
      <c r="K840" s="171"/>
    </row>
    <row r="841" spans="2:11">
      <c r="B841" s="170">
        <v>839</v>
      </c>
      <c r="C841" s="394">
        <v>46056</v>
      </c>
      <c r="D841" s="171" t="s">
        <v>11</v>
      </c>
      <c r="E841" s="172" t="s">
        <v>447</v>
      </c>
      <c r="F841" s="171">
        <v>2</v>
      </c>
      <c r="G841" s="258">
        <v>7.5</v>
      </c>
      <c r="H841" s="257">
        <v>15</v>
      </c>
      <c r="I841" s="306">
        <v>46668</v>
      </c>
      <c r="J841" s="171" t="s">
        <v>494</v>
      </c>
      <c r="K841" s="171"/>
    </row>
    <row r="842" spans="2:11">
      <c r="B842" s="170">
        <v>840</v>
      </c>
      <c r="C842" s="394">
        <v>46056</v>
      </c>
      <c r="D842" s="171" t="s">
        <v>11</v>
      </c>
      <c r="E842" s="172" t="s">
        <v>412</v>
      </c>
      <c r="F842" s="171">
        <v>5</v>
      </c>
      <c r="G842" s="258">
        <v>2.9</v>
      </c>
      <c r="H842" s="257">
        <v>14.5</v>
      </c>
      <c r="I842" s="306">
        <v>46668</v>
      </c>
      <c r="J842" s="171" t="s">
        <v>494</v>
      </c>
      <c r="K842" s="171"/>
    </row>
    <row r="843" spans="2:11">
      <c r="B843" s="170">
        <v>841</v>
      </c>
      <c r="C843" s="394">
        <v>46056</v>
      </c>
      <c r="D843" s="171" t="s">
        <v>11</v>
      </c>
      <c r="E843" s="172" t="s">
        <v>417</v>
      </c>
      <c r="F843" s="171">
        <v>18</v>
      </c>
      <c r="G843" s="258">
        <v>2.9</v>
      </c>
      <c r="H843" s="257">
        <v>52.199999999999996</v>
      </c>
      <c r="I843" s="306">
        <v>46668</v>
      </c>
      <c r="J843" s="171" t="s">
        <v>494</v>
      </c>
      <c r="K843" s="171"/>
    </row>
    <row r="844" spans="2:11">
      <c r="B844" s="170">
        <v>842</v>
      </c>
      <c r="C844" s="394">
        <v>46056</v>
      </c>
      <c r="D844" s="171" t="s">
        <v>11</v>
      </c>
      <c r="E844" s="172" t="s">
        <v>519</v>
      </c>
      <c r="F844" s="171">
        <v>1</v>
      </c>
      <c r="G844" s="258">
        <v>3.5</v>
      </c>
      <c r="H844" s="257">
        <v>3.5</v>
      </c>
      <c r="I844" s="306">
        <v>46668</v>
      </c>
      <c r="J844" s="171" t="s">
        <v>494</v>
      </c>
      <c r="K844" s="171"/>
    </row>
    <row r="845" spans="2:11">
      <c r="B845" s="170">
        <v>843</v>
      </c>
      <c r="C845" s="394">
        <v>46056</v>
      </c>
      <c r="D845" s="171" t="s">
        <v>11</v>
      </c>
      <c r="E845" s="172" t="s">
        <v>414</v>
      </c>
      <c r="F845" s="171">
        <v>3</v>
      </c>
      <c r="G845" s="258">
        <v>2.8</v>
      </c>
      <c r="H845" s="257">
        <v>8.3999999999999986</v>
      </c>
      <c r="I845" s="306">
        <v>46668</v>
      </c>
      <c r="J845" s="171" t="s">
        <v>494</v>
      </c>
      <c r="K845" s="171"/>
    </row>
    <row r="846" spans="2:11">
      <c r="B846" s="170">
        <v>844</v>
      </c>
      <c r="C846" s="394">
        <v>46056</v>
      </c>
      <c r="D846" s="171" t="s">
        <v>11</v>
      </c>
      <c r="E846" s="172" t="s">
        <v>277</v>
      </c>
      <c r="F846" s="171">
        <v>2</v>
      </c>
      <c r="G846" s="258">
        <v>49</v>
      </c>
      <c r="H846" s="257">
        <v>98</v>
      </c>
      <c r="I846" s="306">
        <v>46668</v>
      </c>
      <c r="J846" s="171" t="s">
        <v>494</v>
      </c>
      <c r="K846" s="171"/>
    </row>
    <row r="847" spans="2:11">
      <c r="B847" s="170">
        <v>845</v>
      </c>
      <c r="C847" s="394">
        <v>46056</v>
      </c>
      <c r="D847" s="171" t="s">
        <v>11</v>
      </c>
      <c r="E847" s="172" t="s">
        <v>90</v>
      </c>
      <c r="F847" s="171">
        <v>18</v>
      </c>
      <c r="G847" s="258">
        <v>2.5</v>
      </c>
      <c r="H847" s="257">
        <v>45</v>
      </c>
      <c r="I847" s="306">
        <v>46668</v>
      </c>
      <c r="J847" s="171" t="s">
        <v>494</v>
      </c>
      <c r="K847" s="171"/>
    </row>
    <row r="848" spans="2:11">
      <c r="B848" s="170">
        <v>846</v>
      </c>
      <c r="C848" s="394">
        <v>46056</v>
      </c>
      <c r="D848" s="171" t="s">
        <v>11</v>
      </c>
      <c r="E848" s="172" t="s">
        <v>415</v>
      </c>
      <c r="F848" s="171">
        <v>8</v>
      </c>
      <c r="G848" s="258">
        <v>7.25</v>
      </c>
      <c r="H848" s="257">
        <v>58</v>
      </c>
      <c r="I848" s="306">
        <v>46668</v>
      </c>
      <c r="J848" s="171" t="s">
        <v>494</v>
      </c>
      <c r="K848" s="171"/>
    </row>
    <row r="849" spans="2:11">
      <c r="B849" s="170">
        <v>847</v>
      </c>
      <c r="C849" s="394">
        <v>46056</v>
      </c>
      <c r="D849" s="171" t="s">
        <v>11</v>
      </c>
      <c r="E849" s="172" t="s">
        <v>436</v>
      </c>
      <c r="F849" s="171">
        <v>4</v>
      </c>
      <c r="G849" s="258">
        <v>13.75</v>
      </c>
      <c r="H849" s="257">
        <v>55</v>
      </c>
      <c r="I849" s="306">
        <v>46668</v>
      </c>
      <c r="J849" s="171" t="s">
        <v>494</v>
      </c>
      <c r="K849" s="171"/>
    </row>
    <row r="850" spans="2:11">
      <c r="B850" s="170">
        <v>848</v>
      </c>
      <c r="C850" s="394">
        <v>46056</v>
      </c>
      <c r="D850" s="171" t="s">
        <v>11</v>
      </c>
      <c r="E850" s="172" t="s">
        <v>303</v>
      </c>
      <c r="F850" s="171">
        <v>0.5</v>
      </c>
      <c r="G850" s="258">
        <v>19.899999999999999</v>
      </c>
      <c r="H850" s="257">
        <v>9.9499999999999993</v>
      </c>
      <c r="I850" s="306">
        <v>46668</v>
      </c>
      <c r="J850" s="171" t="s">
        <v>494</v>
      </c>
      <c r="K850" s="171"/>
    </row>
    <row r="851" spans="2:11">
      <c r="B851" s="170">
        <v>849</v>
      </c>
      <c r="C851" s="394">
        <v>46056</v>
      </c>
      <c r="D851" s="171" t="s">
        <v>11</v>
      </c>
      <c r="E851" s="172" t="s">
        <v>541</v>
      </c>
      <c r="F851" s="171">
        <v>2</v>
      </c>
      <c r="G851" s="258">
        <v>10.9</v>
      </c>
      <c r="H851" s="257">
        <v>21.8</v>
      </c>
      <c r="I851" s="306">
        <v>46668</v>
      </c>
      <c r="J851" s="171" t="s">
        <v>494</v>
      </c>
      <c r="K851" s="171"/>
    </row>
    <row r="852" spans="2:11">
      <c r="B852" s="170">
        <v>850</v>
      </c>
      <c r="C852" s="394">
        <v>46056</v>
      </c>
      <c r="D852" s="171" t="s">
        <v>11</v>
      </c>
      <c r="E852" s="172" t="s">
        <v>434</v>
      </c>
      <c r="F852" s="171">
        <v>1</v>
      </c>
      <c r="G852" s="258">
        <v>3.5</v>
      </c>
      <c r="H852" s="257">
        <v>3.5</v>
      </c>
      <c r="I852" s="306">
        <v>46668</v>
      </c>
      <c r="J852" s="171" t="s">
        <v>494</v>
      </c>
      <c r="K852" s="171"/>
    </row>
    <row r="853" spans="2:11">
      <c r="B853" s="170">
        <v>851</v>
      </c>
      <c r="C853" s="394">
        <v>46056</v>
      </c>
      <c r="D853" s="171" t="s">
        <v>11</v>
      </c>
      <c r="E853" s="172" t="s">
        <v>444</v>
      </c>
      <c r="F853" s="171">
        <v>1</v>
      </c>
      <c r="G853" s="258">
        <v>4.5</v>
      </c>
      <c r="H853" s="257">
        <v>4.5</v>
      </c>
      <c r="I853" s="306">
        <v>46668</v>
      </c>
      <c r="J853" s="171" t="s">
        <v>494</v>
      </c>
      <c r="K853" s="171"/>
    </row>
    <row r="854" spans="2:11">
      <c r="B854" s="170">
        <v>852</v>
      </c>
      <c r="C854" s="394">
        <v>46056</v>
      </c>
      <c r="D854" s="171" t="s">
        <v>11</v>
      </c>
      <c r="E854" s="172" t="s">
        <v>407</v>
      </c>
      <c r="F854" s="171">
        <v>2</v>
      </c>
      <c r="G854" s="258">
        <v>8.9</v>
      </c>
      <c r="H854" s="257">
        <v>17.8</v>
      </c>
      <c r="I854" s="306">
        <v>46668</v>
      </c>
      <c r="J854" s="171" t="s">
        <v>494</v>
      </c>
      <c r="K854" s="171"/>
    </row>
    <row r="855" spans="2:11">
      <c r="B855" s="170">
        <v>853</v>
      </c>
      <c r="C855" s="394">
        <v>46056</v>
      </c>
      <c r="D855" s="171" t="s">
        <v>11</v>
      </c>
      <c r="E855" s="172" t="s">
        <v>299</v>
      </c>
      <c r="F855" s="171">
        <v>1</v>
      </c>
      <c r="G855" s="258">
        <v>32</v>
      </c>
      <c r="H855" s="257">
        <v>32</v>
      </c>
      <c r="I855" s="306">
        <v>46668</v>
      </c>
      <c r="J855" s="171" t="s">
        <v>494</v>
      </c>
      <c r="K855" s="171"/>
    </row>
    <row r="856" spans="2:11">
      <c r="B856" s="170">
        <v>854</v>
      </c>
      <c r="C856" s="394">
        <v>46057</v>
      </c>
      <c r="D856" s="171" t="s">
        <v>11</v>
      </c>
      <c r="E856" s="172" t="s">
        <v>399</v>
      </c>
      <c r="F856" s="171">
        <v>10</v>
      </c>
      <c r="G856" s="258">
        <v>2.2000000000000002</v>
      </c>
      <c r="H856" s="257">
        <v>22</v>
      </c>
      <c r="I856" s="306">
        <v>46703</v>
      </c>
      <c r="J856" s="171" t="s">
        <v>494</v>
      </c>
      <c r="K856" s="171"/>
    </row>
    <row r="857" spans="2:11">
      <c r="B857" s="170">
        <v>855</v>
      </c>
      <c r="C857" s="394">
        <v>46057</v>
      </c>
      <c r="D857" s="171" t="s">
        <v>11</v>
      </c>
      <c r="E857" s="172" t="s">
        <v>373</v>
      </c>
      <c r="F857" s="171">
        <v>8</v>
      </c>
      <c r="G857" s="258">
        <v>3.9</v>
      </c>
      <c r="H857" s="257">
        <v>31.2</v>
      </c>
      <c r="I857" s="306">
        <v>46703</v>
      </c>
      <c r="J857" s="171" t="s">
        <v>494</v>
      </c>
      <c r="K857" s="171"/>
    </row>
    <row r="858" spans="2:11">
      <c r="B858" s="170">
        <v>856</v>
      </c>
      <c r="C858" s="394">
        <v>46057</v>
      </c>
      <c r="D858" s="171" t="s">
        <v>11</v>
      </c>
      <c r="E858" s="172" t="s">
        <v>420</v>
      </c>
      <c r="F858" s="171">
        <v>8</v>
      </c>
      <c r="G858" s="258">
        <v>3.9</v>
      </c>
      <c r="H858" s="257">
        <v>31.2</v>
      </c>
      <c r="I858" s="306">
        <v>46703</v>
      </c>
      <c r="J858" s="171" t="s">
        <v>494</v>
      </c>
      <c r="K858" s="171"/>
    </row>
    <row r="859" spans="2:11">
      <c r="B859" s="170">
        <v>857</v>
      </c>
      <c r="C859" s="394">
        <v>46057</v>
      </c>
      <c r="D859" s="171" t="s">
        <v>11</v>
      </c>
      <c r="E859" s="172" t="s">
        <v>446</v>
      </c>
      <c r="F859" s="171">
        <v>2</v>
      </c>
      <c r="G859" s="258">
        <v>10.5</v>
      </c>
      <c r="H859" s="257">
        <v>21</v>
      </c>
      <c r="I859" s="306">
        <v>46703</v>
      </c>
      <c r="J859" s="171" t="s">
        <v>494</v>
      </c>
      <c r="K859" s="171"/>
    </row>
    <row r="860" spans="2:11">
      <c r="B860" s="170">
        <v>858</v>
      </c>
      <c r="C860" s="394">
        <v>46057</v>
      </c>
      <c r="D860" s="171" t="s">
        <v>11</v>
      </c>
      <c r="E860" s="172" t="s">
        <v>254</v>
      </c>
      <c r="F860" s="171">
        <v>4</v>
      </c>
      <c r="G860" s="258">
        <v>4.5</v>
      </c>
      <c r="H860" s="257">
        <v>18</v>
      </c>
      <c r="I860" s="306">
        <v>46703</v>
      </c>
      <c r="J860" s="171" t="s">
        <v>494</v>
      </c>
      <c r="K860" s="171"/>
    </row>
    <row r="861" spans="2:11">
      <c r="B861" s="170">
        <v>859</v>
      </c>
      <c r="C861" s="394">
        <v>46057</v>
      </c>
      <c r="D861" s="171" t="s">
        <v>11</v>
      </c>
      <c r="E861" s="172" t="s">
        <v>538</v>
      </c>
      <c r="F861" s="171">
        <v>1</v>
      </c>
      <c r="G861" s="258">
        <v>19</v>
      </c>
      <c r="H861" s="257">
        <v>19</v>
      </c>
      <c r="I861" s="306">
        <v>46703</v>
      </c>
      <c r="J861" s="171" t="s">
        <v>494</v>
      </c>
      <c r="K861" s="171"/>
    </row>
    <row r="862" spans="2:11">
      <c r="B862" s="170">
        <v>860</v>
      </c>
      <c r="C862" s="394">
        <v>46057</v>
      </c>
      <c r="D862" s="171" t="s">
        <v>11</v>
      </c>
      <c r="E862" s="172" t="s">
        <v>404</v>
      </c>
      <c r="F862" s="171">
        <v>0.2</v>
      </c>
      <c r="G862" s="258">
        <v>46</v>
      </c>
      <c r="H862" s="257">
        <v>9.2000000000000011</v>
      </c>
      <c r="I862" s="306">
        <v>46703</v>
      </c>
      <c r="J862" s="171" t="s">
        <v>494</v>
      </c>
      <c r="K862" s="171"/>
    </row>
    <row r="863" spans="2:11">
      <c r="B863" s="170">
        <v>861</v>
      </c>
      <c r="C863" s="394">
        <v>46057</v>
      </c>
      <c r="D863" s="171" t="s">
        <v>11</v>
      </c>
      <c r="E863" s="172" t="s">
        <v>354</v>
      </c>
      <c r="F863" s="171">
        <v>0.5</v>
      </c>
      <c r="G863" s="258">
        <v>15</v>
      </c>
      <c r="H863" s="257">
        <v>7.5</v>
      </c>
      <c r="I863" s="306">
        <v>46703</v>
      </c>
      <c r="J863" s="171" t="s">
        <v>494</v>
      </c>
      <c r="K863" s="171"/>
    </row>
    <row r="864" spans="2:11">
      <c r="B864" s="170">
        <v>862</v>
      </c>
      <c r="C864" s="394">
        <v>46057</v>
      </c>
      <c r="D864" s="171" t="s">
        <v>11</v>
      </c>
      <c r="E864" s="172" t="s">
        <v>427</v>
      </c>
      <c r="F864" s="171">
        <v>1</v>
      </c>
      <c r="G864" s="258">
        <v>12.5</v>
      </c>
      <c r="H864" s="257">
        <v>12.5</v>
      </c>
      <c r="I864" s="306">
        <v>46703</v>
      </c>
      <c r="J864" s="171" t="s">
        <v>494</v>
      </c>
      <c r="K864" s="171"/>
    </row>
    <row r="865" spans="2:11">
      <c r="B865" s="170">
        <v>863</v>
      </c>
      <c r="C865" s="394">
        <v>46057</v>
      </c>
      <c r="D865" s="171" t="s">
        <v>11</v>
      </c>
      <c r="E865" s="172" t="s">
        <v>418</v>
      </c>
      <c r="F865" s="171">
        <v>20</v>
      </c>
      <c r="G865" s="258">
        <v>4.75</v>
      </c>
      <c r="H865" s="257">
        <v>95</v>
      </c>
      <c r="I865" s="306">
        <v>46703</v>
      </c>
      <c r="J865" s="171" t="s">
        <v>494</v>
      </c>
      <c r="K865" s="171"/>
    </row>
    <row r="866" spans="2:11">
      <c r="B866" s="170">
        <v>864</v>
      </c>
      <c r="C866" s="394">
        <v>46057</v>
      </c>
      <c r="D866" s="171" t="s">
        <v>11</v>
      </c>
      <c r="E866" s="172" t="s">
        <v>416</v>
      </c>
      <c r="F866" s="171">
        <v>1</v>
      </c>
      <c r="G866" s="258">
        <v>2.8</v>
      </c>
      <c r="H866" s="257">
        <v>2.8</v>
      </c>
      <c r="I866" s="306">
        <v>46703</v>
      </c>
      <c r="J866" s="171" t="s">
        <v>494</v>
      </c>
      <c r="K866" s="171"/>
    </row>
    <row r="867" spans="2:11">
      <c r="B867" s="170">
        <v>865</v>
      </c>
      <c r="C867" s="394">
        <v>46057</v>
      </c>
      <c r="D867" s="171" t="s">
        <v>11</v>
      </c>
      <c r="E867" s="172" t="s">
        <v>412</v>
      </c>
      <c r="F867" s="171">
        <v>10</v>
      </c>
      <c r="G867" s="258">
        <v>2.9</v>
      </c>
      <c r="H867" s="257">
        <v>29</v>
      </c>
      <c r="I867" s="306">
        <v>46703</v>
      </c>
      <c r="J867" s="171" t="s">
        <v>494</v>
      </c>
      <c r="K867" s="171"/>
    </row>
    <row r="868" spans="2:11">
      <c r="B868" s="170">
        <v>866</v>
      </c>
      <c r="C868" s="394">
        <v>46057</v>
      </c>
      <c r="D868" s="171" t="s">
        <v>11</v>
      </c>
      <c r="E868" s="172" t="s">
        <v>417</v>
      </c>
      <c r="F868" s="171">
        <v>10</v>
      </c>
      <c r="G868" s="258">
        <v>2.8</v>
      </c>
      <c r="H868" s="257">
        <v>28</v>
      </c>
      <c r="I868" s="306">
        <v>46703</v>
      </c>
      <c r="J868" s="171" t="s">
        <v>494</v>
      </c>
      <c r="K868" s="171"/>
    </row>
    <row r="869" spans="2:11">
      <c r="B869" s="170">
        <v>867</v>
      </c>
      <c r="C869" s="394">
        <v>46057</v>
      </c>
      <c r="D869" s="171" t="s">
        <v>11</v>
      </c>
      <c r="E869" s="172" t="s">
        <v>519</v>
      </c>
      <c r="F869" s="171">
        <v>1</v>
      </c>
      <c r="G869" s="258">
        <v>3.5</v>
      </c>
      <c r="H869" s="257">
        <v>3.5</v>
      </c>
      <c r="I869" s="306">
        <v>46703</v>
      </c>
      <c r="J869" s="171" t="s">
        <v>494</v>
      </c>
      <c r="K869" s="171"/>
    </row>
    <row r="870" spans="2:11">
      <c r="B870" s="170">
        <v>868</v>
      </c>
      <c r="C870" s="394">
        <v>46057</v>
      </c>
      <c r="D870" s="171" t="s">
        <v>11</v>
      </c>
      <c r="E870" s="172" t="s">
        <v>414</v>
      </c>
      <c r="F870" s="171">
        <v>1</v>
      </c>
      <c r="G870" s="258">
        <v>2.8</v>
      </c>
      <c r="H870" s="257">
        <v>2.8</v>
      </c>
      <c r="I870" s="306">
        <v>46703</v>
      </c>
      <c r="J870" s="171" t="s">
        <v>494</v>
      </c>
      <c r="K870" s="171"/>
    </row>
    <row r="871" spans="2:11">
      <c r="B871" s="170">
        <v>869</v>
      </c>
      <c r="C871" s="394">
        <v>46058</v>
      </c>
      <c r="D871" s="171" t="s">
        <v>11</v>
      </c>
      <c r="E871" s="172" t="s">
        <v>372</v>
      </c>
      <c r="F871" s="171">
        <v>10</v>
      </c>
      <c r="G871" s="258">
        <v>6.5</v>
      </c>
      <c r="H871" s="257">
        <v>65</v>
      </c>
      <c r="I871" s="306">
        <v>46727</v>
      </c>
      <c r="J871" s="171" t="s">
        <v>494</v>
      </c>
      <c r="K871" s="171"/>
    </row>
    <row r="872" spans="2:11">
      <c r="B872" s="170">
        <v>870</v>
      </c>
      <c r="C872" s="394">
        <v>46058</v>
      </c>
      <c r="D872" s="171" t="s">
        <v>11</v>
      </c>
      <c r="E872" s="172" t="s">
        <v>373</v>
      </c>
      <c r="F872" s="171">
        <v>4</v>
      </c>
      <c r="G872" s="258">
        <v>3.9</v>
      </c>
      <c r="H872" s="257">
        <v>15.6</v>
      </c>
      <c r="I872" s="306">
        <v>46727</v>
      </c>
      <c r="J872" s="171" t="s">
        <v>494</v>
      </c>
      <c r="K872" s="171"/>
    </row>
    <row r="873" spans="2:11">
      <c r="B873" s="170">
        <v>871</v>
      </c>
      <c r="C873" s="394">
        <v>46058</v>
      </c>
      <c r="D873" s="171" t="s">
        <v>11</v>
      </c>
      <c r="E873" s="172" t="s">
        <v>400</v>
      </c>
      <c r="F873" s="171">
        <v>20</v>
      </c>
      <c r="G873" s="258">
        <v>7.5</v>
      </c>
      <c r="H873" s="257">
        <v>150</v>
      </c>
      <c r="I873" s="306">
        <v>46727</v>
      </c>
      <c r="J873" s="171" t="s">
        <v>494</v>
      </c>
      <c r="K873" s="171"/>
    </row>
    <row r="874" spans="2:11">
      <c r="B874" s="170">
        <v>872</v>
      </c>
      <c r="C874" s="394">
        <v>46058</v>
      </c>
      <c r="D874" s="171" t="s">
        <v>11</v>
      </c>
      <c r="E874" s="172" t="s">
        <v>300</v>
      </c>
      <c r="F874" s="171">
        <v>2</v>
      </c>
      <c r="G874" s="258">
        <v>6.5</v>
      </c>
      <c r="H874" s="257">
        <v>13</v>
      </c>
      <c r="I874" s="306">
        <v>46727</v>
      </c>
      <c r="J874" s="171" t="s">
        <v>494</v>
      </c>
      <c r="K874" s="171"/>
    </row>
    <row r="875" spans="2:11">
      <c r="B875" s="170">
        <v>873</v>
      </c>
      <c r="C875" s="394">
        <v>46058</v>
      </c>
      <c r="D875" s="171" t="s">
        <v>11</v>
      </c>
      <c r="E875" s="172" t="s">
        <v>420</v>
      </c>
      <c r="F875" s="171">
        <v>2</v>
      </c>
      <c r="G875" s="258">
        <v>3.9</v>
      </c>
      <c r="H875" s="257">
        <v>7.8</v>
      </c>
      <c r="I875" s="306">
        <v>46727</v>
      </c>
      <c r="J875" s="171" t="s">
        <v>494</v>
      </c>
      <c r="K875" s="171"/>
    </row>
    <row r="876" spans="2:11">
      <c r="B876" s="170">
        <v>874</v>
      </c>
      <c r="C876" s="394">
        <v>46058</v>
      </c>
      <c r="D876" s="171" t="s">
        <v>11</v>
      </c>
      <c r="E876" s="172" t="s">
        <v>425</v>
      </c>
      <c r="F876" s="171">
        <v>1</v>
      </c>
      <c r="G876" s="258">
        <v>19</v>
      </c>
      <c r="H876" s="257">
        <v>19</v>
      </c>
      <c r="I876" s="306">
        <v>46727</v>
      </c>
      <c r="J876" s="171" t="s">
        <v>494</v>
      </c>
      <c r="K876" s="171"/>
    </row>
    <row r="877" spans="2:11">
      <c r="B877" s="170">
        <v>875</v>
      </c>
      <c r="C877" s="394">
        <v>46058</v>
      </c>
      <c r="D877" s="171" t="s">
        <v>11</v>
      </c>
      <c r="E877" s="172" t="s">
        <v>429</v>
      </c>
      <c r="F877" s="171">
        <v>1</v>
      </c>
      <c r="G877" s="258">
        <v>6</v>
      </c>
      <c r="H877" s="257">
        <v>6</v>
      </c>
      <c r="I877" s="306">
        <v>46727</v>
      </c>
      <c r="J877" s="171" t="s">
        <v>494</v>
      </c>
      <c r="K877" s="171"/>
    </row>
    <row r="878" spans="2:11">
      <c r="B878" s="170">
        <v>876</v>
      </c>
      <c r="C878" s="394">
        <v>46058</v>
      </c>
      <c r="D878" s="171" t="s">
        <v>11</v>
      </c>
      <c r="E878" s="172" t="s">
        <v>447</v>
      </c>
      <c r="F878" s="171">
        <v>1</v>
      </c>
      <c r="G878" s="258">
        <v>7.5</v>
      </c>
      <c r="H878" s="257">
        <v>7.5</v>
      </c>
      <c r="I878" s="306">
        <v>46727</v>
      </c>
      <c r="J878" s="171" t="s">
        <v>494</v>
      </c>
      <c r="K878" s="171"/>
    </row>
    <row r="879" spans="2:11">
      <c r="B879" s="170">
        <v>877</v>
      </c>
      <c r="C879" s="394">
        <v>46058</v>
      </c>
      <c r="D879" s="171" t="s">
        <v>11</v>
      </c>
      <c r="E879" s="172" t="s">
        <v>417</v>
      </c>
      <c r="F879" s="171">
        <v>15</v>
      </c>
      <c r="G879" s="258">
        <v>2.9</v>
      </c>
      <c r="H879" s="257">
        <v>43.5</v>
      </c>
      <c r="I879" s="306">
        <v>46727</v>
      </c>
      <c r="J879" s="171" t="s">
        <v>494</v>
      </c>
      <c r="K879" s="171"/>
    </row>
    <row r="880" spans="2:11">
      <c r="B880" s="170">
        <v>878</v>
      </c>
      <c r="C880" s="394">
        <v>46058</v>
      </c>
      <c r="D880" s="171" t="s">
        <v>11</v>
      </c>
      <c r="E880" s="172" t="s">
        <v>414</v>
      </c>
      <c r="F880" s="171">
        <v>1</v>
      </c>
      <c r="G880" s="258">
        <v>2.8</v>
      </c>
      <c r="H880" s="257">
        <v>2.8</v>
      </c>
      <c r="I880" s="306">
        <v>46727</v>
      </c>
      <c r="J880" s="171" t="s">
        <v>494</v>
      </c>
      <c r="K880" s="171"/>
    </row>
    <row r="881" spans="2:11">
      <c r="B881" s="170">
        <v>879</v>
      </c>
      <c r="C881" s="394">
        <v>46058</v>
      </c>
      <c r="D881" s="171" t="s">
        <v>11</v>
      </c>
      <c r="E881" s="172" t="s">
        <v>277</v>
      </c>
      <c r="F881" s="171">
        <v>2</v>
      </c>
      <c r="G881" s="258">
        <v>39</v>
      </c>
      <c r="H881" s="257">
        <v>78</v>
      </c>
      <c r="I881" s="306">
        <v>46727</v>
      </c>
      <c r="J881" s="171" t="s">
        <v>494</v>
      </c>
      <c r="K881" s="171"/>
    </row>
    <row r="882" spans="2:11">
      <c r="B882" s="170">
        <v>880</v>
      </c>
      <c r="C882" s="394">
        <v>46058</v>
      </c>
      <c r="D882" s="171" t="s">
        <v>11</v>
      </c>
      <c r="E882" s="172" t="s">
        <v>90</v>
      </c>
      <c r="F882" s="171">
        <v>18</v>
      </c>
      <c r="G882" s="258">
        <v>2.5</v>
      </c>
      <c r="H882" s="257">
        <v>45</v>
      </c>
      <c r="I882" s="306">
        <v>46727</v>
      </c>
      <c r="J882" s="171" t="s">
        <v>494</v>
      </c>
      <c r="K882" s="171"/>
    </row>
    <row r="883" spans="2:11">
      <c r="B883" s="170">
        <v>881</v>
      </c>
      <c r="C883" s="394">
        <v>46058</v>
      </c>
      <c r="D883" s="171" t="s">
        <v>11</v>
      </c>
      <c r="E883" s="172" t="s">
        <v>437</v>
      </c>
      <c r="F883" s="171">
        <v>1</v>
      </c>
      <c r="G883" s="258">
        <v>16.899999999999999</v>
      </c>
      <c r="H883" s="257">
        <v>16.899999999999999</v>
      </c>
      <c r="I883" s="306">
        <v>46727</v>
      </c>
      <c r="J883" s="171" t="s">
        <v>494</v>
      </c>
      <c r="K883" s="171"/>
    </row>
    <row r="884" spans="2:11">
      <c r="B884" s="170">
        <v>882</v>
      </c>
      <c r="C884" s="394">
        <v>46055</v>
      </c>
      <c r="D884" s="171" t="s">
        <v>11</v>
      </c>
      <c r="E884" s="172" t="s">
        <v>454</v>
      </c>
      <c r="F884" s="171">
        <v>26.46</v>
      </c>
      <c r="G884" s="258">
        <v>63.5</v>
      </c>
      <c r="H884" s="257">
        <v>1680.21</v>
      </c>
      <c r="I884" s="306">
        <v>498510</v>
      </c>
      <c r="J884" s="171" t="s">
        <v>488</v>
      </c>
      <c r="K884" s="171"/>
    </row>
    <row r="885" spans="2:11">
      <c r="B885" s="170">
        <v>883</v>
      </c>
      <c r="C885" s="394">
        <v>46056</v>
      </c>
      <c r="D885" s="171" t="s">
        <v>11</v>
      </c>
      <c r="E885" s="172" t="s">
        <v>438</v>
      </c>
      <c r="F885" s="171">
        <v>5</v>
      </c>
      <c r="G885" s="258">
        <v>10.99</v>
      </c>
      <c r="H885" s="257">
        <v>54.95</v>
      </c>
      <c r="I885" s="306">
        <v>409576</v>
      </c>
      <c r="J885" s="171" t="s">
        <v>497</v>
      </c>
      <c r="K885" s="171"/>
    </row>
    <row r="886" spans="2:11">
      <c r="B886" s="170">
        <v>884</v>
      </c>
      <c r="C886" s="394">
        <v>46056</v>
      </c>
      <c r="D886" s="171" t="s">
        <v>11</v>
      </c>
      <c r="E886" s="172" t="s">
        <v>380</v>
      </c>
      <c r="F886" s="171">
        <v>8.6</v>
      </c>
      <c r="G886" s="258">
        <v>20.99</v>
      </c>
      <c r="H886" s="257">
        <v>180.51399999999998</v>
      </c>
      <c r="I886" s="306">
        <v>409576</v>
      </c>
      <c r="J886" s="171" t="s">
        <v>497</v>
      </c>
      <c r="K886" s="171"/>
    </row>
    <row r="887" spans="2:11">
      <c r="B887" s="170">
        <v>885</v>
      </c>
      <c r="C887" s="394">
        <v>46057</v>
      </c>
      <c r="D887" s="171" t="s">
        <v>11</v>
      </c>
      <c r="E887" s="172" t="s">
        <v>112</v>
      </c>
      <c r="F887" s="171">
        <v>5.25</v>
      </c>
      <c r="G887" s="258">
        <v>24.35</v>
      </c>
      <c r="H887" s="257">
        <v>127.83750000000001</v>
      </c>
      <c r="I887" s="306">
        <v>1054853</v>
      </c>
      <c r="J887" s="171" t="s">
        <v>492</v>
      </c>
      <c r="K887" s="171"/>
    </row>
    <row r="888" spans="2:11">
      <c r="B888" s="170">
        <v>886</v>
      </c>
      <c r="C888" s="394">
        <v>46057</v>
      </c>
      <c r="D888" s="171" t="s">
        <v>11</v>
      </c>
      <c r="E888" s="172" t="s">
        <v>357</v>
      </c>
      <c r="F888" s="171">
        <v>2</v>
      </c>
      <c r="G888" s="258">
        <v>16.739999999999998</v>
      </c>
      <c r="H888" s="257">
        <v>33.479999999999997</v>
      </c>
      <c r="I888" s="306">
        <v>1054853</v>
      </c>
      <c r="J888" s="171" t="s">
        <v>492</v>
      </c>
      <c r="K888" s="171"/>
    </row>
    <row r="889" spans="2:11">
      <c r="B889" s="170">
        <v>887</v>
      </c>
      <c r="C889" s="394">
        <v>46057</v>
      </c>
      <c r="D889" s="171" t="s">
        <v>11</v>
      </c>
      <c r="E889" s="172" t="s">
        <v>331</v>
      </c>
      <c r="F889" s="171">
        <v>3</v>
      </c>
      <c r="G889" s="258">
        <v>44.68</v>
      </c>
      <c r="H889" s="257">
        <v>134.04</v>
      </c>
      <c r="I889" s="306">
        <v>1054853</v>
      </c>
      <c r="J889" s="171" t="s">
        <v>492</v>
      </c>
      <c r="K889" s="171"/>
    </row>
    <row r="890" spans="2:11">
      <c r="B890" s="170">
        <v>888</v>
      </c>
      <c r="C890" s="394">
        <v>46057</v>
      </c>
      <c r="D890" s="171" t="s">
        <v>11</v>
      </c>
      <c r="E890" s="172" t="s">
        <v>552</v>
      </c>
      <c r="F890" s="171">
        <v>5</v>
      </c>
      <c r="G890" s="258">
        <v>17.98</v>
      </c>
      <c r="H890" s="257">
        <v>89.9</v>
      </c>
      <c r="I890" s="306">
        <v>1054853</v>
      </c>
      <c r="J890" s="171" t="s">
        <v>492</v>
      </c>
      <c r="K890" s="171"/>
    </row>
    <row r="891" spans="2:11">
      <c r="B891" s="170">
        <v>889</v>
      </c>
      <c r="C891" s="394">
        <v>46057</v>
      </c>
      <c r="D891" s="171" t="s">
        <v>11</v>
      </c>
      <c r="E891" s="172" t="s">
        <v>347</v>
      </c>
      <c r="F891" s="171">
        <v>6</v>
      </c>
      <c r="G891" s="258">
        <v>5.67</v>
      </c>
      <c r="H891" s="257">
        <v>34.019999999999996</v>
      </c>
      <c r="I891" s="306">
        <v>1054853</v>
      </c>
      <c r="J891" s="171" t="s">
        <v>492</v>
      </c>
      <c r="K891" s="171"/>
    </row>
    <row r="892" spans="2:11">
      <c r="B892" s="170">
        <v>890</v>
      </c>
      <c r="C892" s="394">
        <v>46057</v>
      </c>
      <c r="D892" s="171" t="s">
        <v>11</v>
      </c>
      <c r="E892" s="172" t="s">
        <v>462</v>
      </c>
      <c r="F892" s="171">
        <v>1</v>
      </c>
      <c r="G892" s="258">
        <v>17.89</v>
      </c>
      <c r="H892" s="257">
        <v>17.89</v>
      </c>
      <c r="I892" s="306">
        <v>1054853</v>
      </c>
      <c r="J892" s="171" t="s">
        <v>492</v>
      </c>
      <c r="K892" s="171"/>
    </row>
    <row r="893" spans="2:11">
      <c r="B893" s="170">
        <v>891</v>
      </c>
      <c r="C893" s="394">
        <v>46057</v>
      </c>
      <c r="D893" s="171" t="s">
        <v>11</v>
      </c>
      <c r="E893" s="172" t="s">
        <v>339</v>
      </c>
      <c r="F893" s="171">
        <v>12</v>
      </c>
      <c r="G893" s="258">
        <v>4</v>
      </c>
      <c r="H893" s="257">
        <v>48</v>
      </c>
      <c r="I893" s="306">
        <v>1054853</v>
      </c>
      <c r="J893" s="171" t="s">
        <v>492</v>
      </c>
      <c r="K893" s="171"/>
    </row>
    <row r="894" spans="2:11">
      <c r="B894" s="170">
        <v>892</v>
      </c>
      <c r="C894" s="394">
        <v>46057</v>
      </c>
      <c r="D894" s="171" t="s">
        <v>11</v>
      </c>
      <c r="E894" s="172" t="s">
        <v>325</v>
      </c>
      <c r="F894" s="171">
        <v>36</v>
      </c>
      <c r="G894" s="258">
        <v>6.76</v>
      </c>
      <c r="H894" s="257">
        <v>243.35999999999999</v>
      </c>
      <c r="I894" s="306">
        <v>1054853</v>
      </c>
      <c r="J894" s="171" t="s">
        <v>492</v>
      </c>
      <c r="K894" s="171"/>
    </row>
    <row r="895" spans="2:11">
      <c r="B895" s="170">
        <v>893</v>
      </c>
      <c r="C895" s="394">
        <v>46057</v>
      </c>
      <c r="D895" s="171" t="s">
        <v>11</v>
      </c>
      <c r="E895" s="172" t="s">
        <v>348</v>
      </c>
      <c r="F895" s="171">
        <v>1</v>
      </c>
      <c r="G895" s="258">
        <v>15.31</v>
      </c>
      <c r="H895" s="257">
        <v>15.31</v>
      </c>
      <c r="I895" s="306">
        <v>1054853</v>
      </c>
      <c r="J895" s="171" t="s">
        <v>492</v>
      </c>
      <c r="K895" s="171"/>
    </row>
    <row r="896" spans="2:11">
      <c r="B896" s="170">
        <v>894</v>
      </c>
      <c r="C896" s="394">
        <v>46057</v>
      </c>
      <c r="D896" s="171" t="s">
        <v>11</v>
      </c>
      <c r="E896" s="172" t="s">
        <v>548</v>
      </c>
      <c r="F896" s="171">
        <v>4</v>
      </c>
      <c r="G896" s="258">
        <v>159.9</v>
      </c>
      <c r="H896" s="257">
        <v>639.6</v>
      </c>
      <c r="I896" s="306">
        <v>1054853</v>
      </c>
      <c r="J896" s="171" t="s">
        <v>492</v>
      </c>
      <c r="K896" s="171"/>
    </row>
    <row r="897" spans="2:11">
      <c r="B897" s="170">
        <v>895</v>
      </c>
      <c r="C897" s="394">
        <v>46057</v>
      </c>
      <c r="D897" s="171" t="s">
        <v>11</v>
      </c>
      <c r="E897" s="172" t="s">
        <v>296</v>
      </c>
      <c r="F897" s="171">
        <v>18</v>
      </c>
      <c r="G897" s="258">
        <v>5.99</v>
      </c>
      <c r="H897" s="257">
        <v>107.82000000000001</v>
      </c>
      <c r="I897" s="306">
        <v>1054853</v>
      </c>
      <c r="J897" s="171" t="s">
        <v>492</v>
      </c>
      <c r="K897" s="171"/>
    </row>
    <row r="898" spans="2:11">
      <c r="B898" s="170">
        <v>896</v>
      </c>
      <c r="C898" s="394">
        <v>46055</v>
      </c>
      <c r="D898" s="171" t="s">
        <v>11</v>
      </c>
      <c r="E898" s="172" t="s">
        <v>258</v>
      </c>
      <c r="F898" s="171">
        <v>19.5</v>
      </c>
      <c r="G898" s="258">
        <v>15.49</v>
      </c>
      <c r="H898" s="257">
        <v>302.05500000000001</v>
      </c>
      <c r="I898" s="306">
        <v>1417477</v>
      </c>
      <c r="J898" s="171" t="s">
        <v>473</v>
      </c>
      <c r="K898" s="171"/>
    </row>
    <row r="899" spans="2:11">
      <c r="B899" s="170">
        <v>897</v>
      </c>
      <c r="C899" s="394">
        <v>46055</v>
      </c>
      <c r="D899" s="171" t="s">
        <v>11</v>
      </c>
      <c r="E899" s="172" t="s">
        <v>555</v>
      </c>
      <c r="F899" s="171">
        <v>39</v>
      </c>
      <c r="G899" s="258">
        <v>16.989999999999998</v>
      </c>
      <c r="H899" s="257">
        <v>662.6099999999999</v>
      </c>
      <c r="I899" s="306">
        <v>1417477</v>
      </c>
      <c r="J899" s="171" t="s">
        <v>473</v>
      </c>
      <c r="K899" s="171"/>
    </row>
    <row r="900" spans="2:11">
      <c r="B900" s="170">
        <v>898</v>
      </c>
      <c r="C900" s="394">
        <v>46055</v>
      </c>
      <c r="D900" s="171" t="s">
        <v>11</v>
      </c>
      <c r="E900" s="172" t="s">
        <v>381</v>
      </c>
      <c r="F900" s="171">
        <v>12</v>
      </c>
      <c r="G900" s="258">
        <v>30.99</v>
      </c>
      <c r="H900" s="257">
        <v>371.88</v>
      </c>
      <c r="I900" s="306">
        <v>1417477</v>
      </c>
      <c r="J900" s="171" t="s">
        <v>473</v>
      </c>
      <c r="K900" s="171"/>
    </row>
    <row r="901" spans="2:11">
      <c r="B901" s="170">
        <v>899</v>
      </c>
      <c r="C901" s="394">
        <v>46055</v>
      </c>
      <c r="D901" s="171" t="s">
        <v>11</v>
      </c>
      <c r="E901" s="172" t="s">
        <v>457</v>
      </c>
      <c r="F901" s="171">
        <v>8</v>
      </c>
      <c r="G901" s="258">
        <v>42.9</v>
      </c>
      <c r="H901" s="257">
        <v>343.2</v>
      </c>
      <c r="I901" s="306">
        <v>246028</v>
      </c>
      <c r="J901" s="171" t="s">
        <v>480</v>
      </c>
      <c r="K901" s="171"/>
    </row>
    <row r="902" spans="2:11">
      <c r="B902" s="170">
        <v>900</v>
      </c>
      <c r="C902" s="394">
        <v>46055</v>
      </c>
      <c r="D902" s="171" t="s">
        <v>11</v>
      </c>
      <c r="E902" s="172" t="s">
        <v>133</v>
      </c>
      <c r="F902" s="171">
        <v>6</v>
      </c>
      <c r="G902" s="258">
        <v>79.900000000000006</v>
      </c>
      <c r="H902" s="257">
        <v>479.40000000000003</v>
      </c>
      <c r="I902" s="306">
        <v>246028</v>
      </c>
      <c r="J902" s="171" t="s">
        <v>480</v>
      </c>
      <c r="K902" s="171"/>
    </row>
    <row r="903" spans="2:11">
      <c r="B903" s="170">
        <v>901</v>
      </c>
      <c r="C903" s="394">
        <v>46056</v>
      </c>
      <c r="D903" s="171" t="s">
        <v>11</v>
      </c>
      <c r="E903" s="172" t="s">
        <v>454</v>
      </c>
      <c r="F903" s="171">
        <v>11.95</v>
      </c>
      <c r="G903" s="258">
        <v>55.3</v>
      </c>
      <c r="H903" s="257">
        <v>660.83499999999992</v>
      </c>
      <c r="I903" s="306">
        <v>498762</v>
      </c>
      <c r="J903" s="171" t="s">
        <v>488</v>
      </c>
      <c r="K903" s="171"/>
    </row>
    <row r="904" spans="2:11">
      <c r="B904" s="170">
        <v>902</v>
      </c>
      <c r="C904" s="394">
        <v>46055</v>
      </c>
      <c r="D904" s="171" t="s">
        <v>11</v>
      </c>
      <c r="E904" s="172" t="s">
        <v>514</v>
      </c>
      <c r="F904" s="171">
        <v>2</v>
      </c>
      <c r="G904" s="258">
        <v>20.6</v>
      </c>
      <c r="H904" s="257">
        <v>41.2</v>
      </c>
      <c r="I904" s="306">
        <v>136108</v>
      </c>
      <c r="J904" s="171" t="s">
        <v>469</v>
      </c>
      <c r="K904" s="171"/>
    </row>
    <row r="905" spans="2:11">
      <c r="B905" s="170">
        <v>903</v>
      </c>
      <c r="C905" s="394">
        <v>46055</v>
      </c>
      <c r="D905" s="171" t="s">
        <v>11</v>
      </c>
      <c r="E905" s="172" t="s">
        <v>335</v>
      </c>
      <c r="F905" s="171">
        <v>18</v>
      </c>
      <c r="G905" s="258">
        <v>17.5</v>
      </c>
      <c r="H905" s="257">
        <v>315</v>
      </c>
      <c r="I905" s="306">
        <v>136108</v>
      </c>
      <c r="J905" s="171" t="s">
        <v>469</v>
      </c>
      <c r="K905" s="171"/>
    </row>
    <row r="906" spans="2:11">
      <c r="B906" s="170">
        <v>904</v>
      </c>
      <c r="C906" s="394">
        <v>46055</v>
      </c>
      <c r="D906" s="171" t="s">
        <v>11</v>
      </c>
      <c r="E906" s="172" t="s">
        <v>242</v>
      </c>
      <c r="F906" s="171">
        <v>40</v>
      </c>
      <c r="G906" s="258">
        <v>3.99</v>
      </c>
      <c r="H906" s="257">
        <v>159.60000000000002</v>
      </c>
      <c r="I906" s="306">
        <v>136108</v>
      </c>
      <c r="J906" s="171" t="s">
        <v>469</v>
      </c>
      <c r="K906" s="171"/>
    </row>
    <row r="907" spans="2:11">
      <c r="B907" s="170">
        <v>905</v>
      </c>
      <c r="C907" s="394">
        <v>46055</v>
      </c>
      <c r="D907" s="171" t="s">
        <v>11</v>
      </c>
      <c r="E907" s="172" t="s">
        <v>45</v>
      </c>
      <c r="F907" s="171">
        <v>4</v>
      </c>
      <c r="G907" s="258">
        <v>2.99</v>
      </c>
      <c r="H907" s="257">
        <v>11.96</v>
      </c>
      <c r="I907" s="306">
        <v>136108</v>
      </c>
      <c r="J907" s="171" t="s">
        <v>469</v>
      </c>
      <c r="K907" s="171"/>
    </row>
    <row r="908" spans="2:11">
      <c r="B908" s="170">
        <v>906</v>
      </c>
      <c r="C908" s="394">
        <v>46055</v>
      </c>
      <c r="D908" s="171" t="s">
        <v>11</v>
      </c>
      <c r="E908" s="172" t="s">
        <v>109</v>
      </c>
      <c r="F908" s="171">
        <v>8.0350000000000001</v>
      </c>
      <c r="G908" s="258">
        <v>36.9</v>
      </c>
      <c r="H908" s="257">
        <v>296.49149999999997</v>
      </c>
      <c r="I908" s="306">
        <v>270694</v>
      </c>
      <c r="J908" s="171" t="s">
        <v>482</v>
      </c>
      <c r="K908" s="171"/>
    </row>
    <row r="909" spans="2:11">
      <c r="B909" s="170">
        <v>907</v>
      </c>
      <c r="C909" s="394">
        <v>46055</v>
      </c>
      <c r="D909" s="171" t="s">
        <v>11</v>
      </c>
      <c r="E909" s="172" t="s">
        <v>342</v>
      </c>
      <c r="F909" s="171">
        <v>2.1619999999999999</v>
      </c>
      <c r="G909" s="258">
        <v>67.900000000000006</v>
      </c>
      <c r="H909" s="257">
        <v>146.7998</v>
      </c>
      <c r="I909" s="306">
        <v>270694</v>
      </c>
      <c r="J909" s="171" t="s">
        <v>482</v>
      </c>
      <c r="K909" s="171"/>
    </row>
    <row r="910" spans="2:11">
      <c r="B910" s="170">
        <v>908</v>
      </c>
      <c r="C910" s="394">
        <v>46055</v>
      </c>
      <c r="D910" s="171" t="s">
        <v>11</v>
      </c>
      <c r="E910" s="172" t="s">
        <v>463</v>
      </c>
      <c r="F910" s="171">
        <v>3.1920000000000002</v>
      </c>
      <c r="G910" s="258">
        <v>36.9</v>
      </c>
      <c r="H910" s="257">
        <v>117.7848</v>
      </c>
      <c r="I910" s="306">
        <v>270694</v>
      </c>
      <c r="J910" s="171" t="s">
        <v>482</v>
      </c>
      <c r="K910" s="171"/>
    </row>
    <row r="911" spans="2:11">
      <c r="B911" s="170">
        <v>909</v>
      </c>
      <c r="C911" s="394">
        <v>46055</v>
      </c>
      <c r="D911" s="171" t="s">
        <v>11</v>
      </c>
      <c r="E911" s="172" t="s">
        <v>260</v>
      </c>
      <c r="F911" s="171">
        <v>1.468</v>
      </c>
      <c r="G911" s="258">
        <v>56.9</v>
      </c>
      <c r="H911" s="257">
        <v>83.529200000000003</v>
      </c>
      <c r="I911" s="306">
        <v>270694</v>
      </c>
      <c r="J911" s="171" t="s">
        <v>482</v>
      </c>
      <c r="K911" s="171"/>
    </row>
    <row r="912" spans="2:11">
      <c r="B912" s="170">
        <v>910</v>
      </c>
      <c r="C912" s="394">
        <v>46055</v>
      </c>
      <c r="D912" s="171" t="s">
        <v>11</v>
      </c>
      <c r="E912" s="172" t="s">
        <v>111</v>
      </c>
      <c r="F912" s="171">
        <v>3</v>
      </c>
      <c r="G912" s="258">
        <v>11.9</v>
      </c>
      <c r="H912" s="257">
        <v>35.700000000000003</v>
      </c>
      <c r="I912" s="306">
        <v>270694</v>
      </c>
      <c r="J912" s="171" t="s">
        <v>482</v>
      </c>
      <c r="K912" s="171"/>
    </row>
    <row r="913" spans="2:11">
      <c r="B913" s="170">
        <v>911</v>
      </c>
      <c r="C913" s="394">
        <v>46055</v>
      </c>
      <c r="D913" s="171" t="s">
        <v>11</v>
      </c>
      <c r="E913" s="172" t="s">
        <v>37</v>
      </c>
      <c r="F913" s="171">
        <v>3</v>
      </c>
      <c r="G913" s="258">
        <v>11.9</v>
      </c>
      <c r="H913" s="257">
        <v>35.700000000000003</v>
      </c>
      <c r="I913" s="306">
        <v>270694</v>
      </c>
      <c r="J913" s="171" t="s">
        <v>482</v>
      </c>
      <c r="K913" s="171"/>
    </row>
    <row r="914" spans="2:11">
      <c r="B914" s="170">
        <v>912</v>
      </c>
      <c r="C914" s="394">
        <v>46055</v>
      </c>
      <c r="D914" s="171" t="s">
        <v>11</v>
      </c>
      <c r="E914" s="172" t="s">
        <v>243</v>
      </c>
      <c r="F914" s="171">
        <v>3</v>
      </c>
      <c r="G914" s="258">
        <v>11.9</v>
      </c>
      <c r="H914" s="257">
        <v>35.700000000000003</v>
      </c>
      <c r="I914" s="306">
        <v>270694</v>
      </c>
      <c r="J914" s="171" t="s">
        <v>482</v>
      </c>
      <c r="K914" s="171"/>
    </row>
    <row r="915" spans="2:11">
      <c r="B915" s="170">
        <v>913</v>
      </c>
      <c r="C915" s="394">
        <v>46055</v>
      </c>
      <c r="D915" s="171" t="s">
        <v>11</v>
      </c>
      <c r="E915" s="172" t="s">
        <v>43</v>
      </c>
      <c r="F915" s="171">
        <v>3</v>
      </c>
      <c r="G915" s="258">
        <v>12.25</v>
      </c>
      <c r="H915" s="257">
        <v>36.75</v>
      </c>
      <c r="I915" s="306">
        <v>270694</v>
      </c>
      <c r="J915" s="171" t="s">
        <v>482</v>
      </c>
      <c r="K915" s="171"/>
    </row>
    <row r="916" spans="2:11">
      <c r="B916" s="170">
        <v>914</v>
      </c>
      <c r="C916" s="394">
        <v>46055</v>
      </c>
      <c r="D916" s="171" t="s">
        <v>11</v>
      </c>
      <c r="E916" s="172" t="s">
        <v>111</v>
      </c>
      <c r="F916" s="171">
        <v>0.63600000000000001</v>
      </c>
      <c r="G916" s="258">
        <v>18.899999999999999</v>
      </c>
      <c r="H916" s="257">
        <v>12.020399999999999</v>
      </c>
      <c r="I916" s="306">
        <v>270694</v>
      </c>
      <c r="J916" s="171" t="s">
        <v>482</v>
      </c>
      <c r="K916" s="171"/>
    </row>
    <row r="917" spans="2:11">
      <c r="B917" s="170">
        <v>915</v>
      </c>
      <c r="C917" s="394">
        <v>46056</v>
      </c>
      <c r="D917" s="171" t="s">
        <v>11</v>
      </c>
      <c r="E917" s="172" t="s">
        <v>112</v>
      </c>
      <c r="F917" s="171">
        <v>15.832000000000001</v>
      </c>
      <c r="G917" s="258">
        <v>21.5</v>
      </c>
      <c r="H917" s="257">
        <v>340.38800000000003</v>
      </c>
      <c r="I917" s="306">
        <v>442231</v>
      </c>
      <c r="J917" s="171" t="s">
        <v>481</v>
      </c>
      <c r="K917" s="171"/>
    </row>
    <row r="918" spans="2:11">
      <c r="B918" s="170">
        <v>916</v>
      </c>
      <c r="C918" s="394">
        <v>46056</v>
      </c>
      <c r="D918" s="171" t="s">
        <v>11</v>
      </c>
      <c r="E918" s="172" t="s">
        <v>358</v>
      </c>
      <c r="F918" s="171">
        <v>6</v>
      </c>
      <c r="G918" s="258">
        <v>29</v>
      </c>
      <c r="H918" s="257">
        <v>174</v>
      </c>
      <c r="I918" s="306">
        <v>442231</v>
      </c>
      <c r="J918" s="171" t="s">
        <v>481</v>
      </c>
      <c r="K918" s="171"/>
    </row>
    <row r="919" spans="2:11">
      <c r="B919" s="170">
        <v>917</v>
      </c>
      <c r="C919" s="394">
        <v>46056</v>
      </c>
      <c r="D919" s="171" t="s">
        <v>11</v>
      </c>
      <c r="E919" s="172" t="s">
        <v>47</v>
      </c>
      <c r="F919" s="171">
        <v>2</v>
      </c>
      <c r="G919" s="258">
        <v>12.41</v>
      </c>
      <c r="H919" s="257">
        <v>24.82</v>
      </c>
      <c r="I919" s="306">
        <v>442231</v>
      </c>
      <c r="J919" s="171" t="s">
        <v>481</v>
      </c>
      <c r="K919" s="171"/>
    </row>
    <row r="920" spans="2:11">
      <c r="B920" s="170">
        <v>918</v>
      </c>
      <c r="C920" s="394">
        <v>46056</v>
      </c>
      <c r="D920" s="171" t="s">
        <v>11</v>
      </c>
      <c r="E920" s="172" t="s">
        <v>71</v>
      </c>
      <c r="F920" s="171">
        <v>1</v>
      </c>
      <c r="G920" s="258">
        <v>7</v>
      </c>
      <c r="H920" s="257">
        <v>7</v>
      </c>
      <c r="I920" s="306">
        <v>442231</v>
      </c>
      <c r="J920" s="171" t="s">
        <v>481</v>
      </c>
      <c r="K920" s="171"/>
    </row>
    <row r="921" spans="2:11">
      <c r="B921" s="170">
        <v>919</v>
      </c>
      <c r="C921" s="394">
        <v>46056</v>
      </c>
      <c r="D921" s="171" t="s">
        <v>11</v>
      </c>
      <c r="E921" s="172" t="s">
        <v>328</v>
      </c>
      <c r="F921" s="171">
        <v>1</v>
      </c>
      <c r="G921" s="258">
        <v>29</v>
      </c>
      <c r="H921" s="257">
        <v>29</v>
      </c>
      <c r="I921" s="306">
        <v>442231</v>
      </c>
      <c r="J921" s="171" t="s">
        <v>481</v>
      </c>
      <c r="K921" s="171"/>
    </row>
    <row r="922" spans="2:11">
      <c r="B922" s="170">
        <v>920</v>
      </c>
      <c r="C922" s="394">
        <v>46056</v>
      </c>
      <c r="D922" s="171" t="s">
        <v>11</v>
      </c>
      <c r="E922" s="172" t="s">
        <v>357</v>
      </c>
      <c r="F922" s="171">
        <v>10</v>
      </c>
      <c r="G922" s="258">
        <v>16.5</v>
      </c>
      <c r="H922" s="257">
        <v>165</v>
      </c>
      <c r="I922" s="306">
        <v>442231</v>
      </c>
      <c r="J922" s="171" t="s">
        <v>481</v>
      </c>
      <c r="K922" s="171"/>
    </row>
    <row r="923" spans="2:11">
      <c r="B923" s="170">
        <v>921</v>
      </c>
      <c r="C923" s="394">
        <v>46056</v>
      </c>
      <c r="D923" s="171" t="s">
        <v>11</v>
      </c>
      <c r="E923" s="172" t="s">
        <v>338</v>
      </c>
      <c r="F923" s="171">
        <v>20</v>
      </c>
      <c r="G923" s="258">
        <v>6.28</v>
      </c>
      <c r="H923" s="257">
        <v>125.60000000000001</v>
      </c>
      <c r="I923" s="306">
        <v>442231</v>
      </c>
      <c r="J923" s="171" t="s">
        <v>481</v>
      </c>
      <c r="K923" s="171"/>
    </row>
    <row r="924" spans="2:11">
      <c r="B924" s="170">
        <v>922</v>
      </c>
      <c r="C924" s="394">
        <v>46056</v>
      </c>
      <c r="D924" s="171" t="s">
        <v>11</v>
      </c>
      <c r="E924" s="172" t="s">
        <v>337</v>
      </c>
      <c r="F924" s="171">
        <v>10</v>
      </c>
      <c r="G924" s="258">
        <v>5.96</v>
      </c>
      <c r="H924" s="257">
        <v>59.6</v>
      </c>
      <c r="I924" s="306">
        <v>442231</v>
      </c>
      <c r="J924" s="171" t="s">
        <v>481</v>
      </c>
      <c r="K924" s="171"/>
    </row>
    <row r="925" spans="2:11">
      <c r="B925" s="170">
        <v>923</v>
      </c>
      <c r="C925" s="394">
        <v>46056</v>
      </c>
      <c r="D925" s="171" t="s">
        <v>11</v>
      </c>
      <c r="E925" s="172" t="s">
        <v>336</v>
      </c>
      <c r="F925" s="171">
        <v>10</v>
      </c>
      <c r="G925" s="258">
        <v>5.37</v>
      </c>
      <c r="H925" s="257">
        <v>53.7</v>
      </c>
      <c r="I925" s="306">
        <v>442231</v>
      </c>
      <c r="J925" s="171" t="s">
        <v>481</v>
      </c>
      <c r="K925" s="171"/>
    </row>
    <row r="926" spans="2:11">
      <c r="B926" s="170">
        <v>924</v>
      </c>
      <c r="C926" s="394">
        <v>46056</v>
      </c>
      <c r="D926" s="171" t="s">
        <v>11</v>
      </c>
      <c r="E926" s="172" t="s">
        <v>332</v>
      </c>
      <c r="F926" s="171">
        <v>3</v>
      </c>
      <c r="G926" s="258">
        <v>13.055999999999999</v>
      </c>
      <c r="H926" s="257">
        <v>39.167999999999999</v>
      </c>
      <c r="I926" s="306">
        <v>442231</v>
      </c>
      <c r="J926" s="171" t="s">
        <v>481</v>
      </c>
      <c r="K926" s="171"/>
    </row>
    <row r="927" spans="2:11">
      <c r="B927" s="170">
        <v>925</v>
      </c>
      <c r="C927" s="394">
        <v>46056</v>
      </c>
      <c r="D927" s="171" t="s">
        <v>11</v>
      </c>
      <c r="E927" s="172" t="s">
        <v>37</v>
      </c>
      <c r="F927" s="171">
        <v>1</v>
      </c>
      <c r="G927" s="258">
        <v>29</v>
      </c>
      <c r="H927" s="257">
        <v>29</v>
      </c>
      <c r="I927" s="306">
        <v>442231</v>
      </c>
      <c r="J927" s="171" t="s">
        <v>481</v>
      </c>
      <c r="K927" s="171"/>
    </row>
    <row r="928" spans="2:11">
      <c r="B928" s="170">
        <v>926</v>
      </c>
      <c r="C928" s="394">
        <v>46056</v>
      </c>
      <c r="D928" s="171" t="s">
        <v>11</v>
      </c>
      <c r="E928" s="172" t="s">
        <v>28</v>
      </c>
      <c r="F928" s="171">
        <v>10</v>
      </c>
      <c r="G928" s="258">
        <v>1.8</v>
      </c>
      <c r="H928" s="257">
        <v>18</v>
      </c>
      <c r="I928" s="306">
        <v>442231</v>
      </c>
      <c r="J928" s="171" t="s">
        <v>481</v>
      </c>
      <c r="K928" s="171"/>
    </row>
    <row r="929" spans="2:11">
      <c r="B929" s="170">
        <v>927</v>
      </c>
      <c r="C929" s="394">
        <v>46056</v>
      </c>
      <c r="D929" s="171" t="s">
        <v>11</v>
      </c>
      <c r="E929" s="172" t="s">
        <v>34</v>
      </c>
      <c r="F929" s="171">
        <v>6</v>
      </c>
      <c r="G929" s="258">
        <v>7.23</v>
      </c>
      <c r="H929" s="257">
        <v>43.38</v>
      </c>
      <c r="I929" s="306">
        <v>442231</v>
      </c>
      <c r="J929" s="171" t="s">
        <v>481</v>
      </c>
      <c r="K929" s="171"/>
    </row>
    <row r="930" spans="2:11">
      <c r="B930" s="170">
        <v>928</v>
      </c>
      <c r="C930" s="394">
        <v>46057</v>
      </c>
      <c r="D930" s="171" t="s">
        <v>11</v>
      </c>
      <c r="E930" s="172" t="s">
        <v>385</v>
      </c>
      <c r="F930" s="171">
        <v>28.12</v>
      </c>
      <c r="G930" s="258">
        <v>52.17</v>
      </c>
      <c r="H930" s="257">
        <v>1467.0204000000001</v>
      </c>
      <c r="I930" s="306">
        <v>498916</v>
      </c>
      <c r="J930" s="171" t="s">
        <v>488</v>
      </c>
      <c r="K930" s="171"/>
    </row>
    <row r="931" spans="2:11">
      <c r="B931" s="170">
        <v>929</v>
      </c>
      <c r="C931" s="394">
        <v>46056</v>
      </c>
      <c r="D931" s="171" t="s">
        <v>11</v>
      </c>
      <c r="E931" s="172" t="s">
        <v>141</v>
      </c>
      <c r="F931" s="171">
        <v>96</v>
      </c>
      <c r="G931" s="258">
        <v>6.0416999999999996</v>
      </c>
      <c r="H931" s="257">
        <v>580.00319999999999</v>
      </c>
      <c r="I931" s="306">
        <v>2960</v>
      </c>
      <c r="J931" s="171" t="s">
        <v>486</v>
      </c>
      <c r="K931" s="171"/>
    </row>
    <row r="932" spans="2:11">
      <c r="B932" s="170">
        <v>930</v>
      </c>
      <c r="C932" s="394">
        <v>46056</v>
      </c>
      <c r="D932" s="171" t="s">
        <v>11</v>
      </c>
      <c r="E932" s="172" t="s">
        <v>284</v>
      </c>
      <c r="F932" s="171">
        <v>12</v>
      </c>
      <c r="G932" s="258">
        <v>3.13</v>
      </c>
      <c r="H932" s="257">
        <v>37.56</v>
      </c>
      <c r="I932" s="306">
        <v>272538</v>
      </c>
      <c r="J932" s="171" t="s">
        <v>470</v>
      </c>
      <c r="K932" s="171"/>
    </row>
    <row r="933" spans="2:11">
      <c r="B933" s="170">
        <v>931</v>
      </c>
      <c r="C933" s="394">
        <v>46056</v>
      </c>
      <c r="D933" s="171" t="s">
        <v>11</v>
      </c>
      <c r="E933" s="172" t="s">
        <v>139</v>
      </c>
      <c r="F933" s="171">
        <v>24</v>
      </c>
      <c r="G933" s="258">
        <v>4.37</v>
      </c>
      <c r="H933" s="257">
        <v>104.88</v>
      </c>
      <c r="I933" s="306">
        <v>272538</v>
      </c>
      <c r="J933" s="171" t="s">
        <v>470</v>
      </c>
      <c r="K933" s="171"/>
    </row>
    <row r="934" spans="2:11">
      <c r="B934" s="170">
        <v>932</v>
      </c>
      <c r="C934" s="394">
        <v>46056</v>
      </c>
      <c r="D934" s="171" t="s">
        <v>11</v>
      </c>
      <c r="E934" s="172" t="s">
        <v>283</v>
      </c>
      <c r="F934" s="171">
        <v>12</v>
      </c>
      <c r="G934" s="258">
        <v>3.1</v>
      </c>
      <c r="H934" s="257">
        <v>37.200000000000003</v>
      </c>
      <c r="I934" s="306">
        <v>272538</v>
      </c>
      <c r="J934" s="171" t="s">
        <v>470</v>
      </c>
      <c r="K934" s="171"/>
    </row>
    <row r="935" spans="2:11">
      <c r="B935" s="170">
        <v>933</v>
      </c>
      <c r="C935" s="394">
        <v>46056</v>
      </c>
      <c r="D935" s="171" t="s">
        <v>11</v>
      </c>
      <c r="E935" s="172" t="s">
        <v>563</v>
      </c>
      <c r="F935" s="171">
        <v>24</v>
      </c>
      <c r="G935" s="258">
        <v>6.86</v>
      </c>
      <c r="H935" s="257">
        <v>164.64000000000001</v>
      </c>
      <c r="I935" s="306">
        <v>272538</v>
      </c>
      <c r="J935" s="171" t="s">
        <v>470</v>
      </c>
      <c r="K935" s="171"/>
    </row>
    <row r="936" spans="2:11">
      <c r="B936" s="170">
        <v>934</v>
      </c>
      <c r="C936" s="394">
        <v>46056</v>
      </c>
      <c r="D936" s="171" t="s">
        <v>11</v>
      </c>
      <c r="E936" s="172" t="s">
        <v>138</v>
      </c>
      <c r="F936" s="171">
        <v>120</v>
      </c>
      <c r="G936" s="258">
        <v>4.76</v>
      </c>
      <c r="H936" s="257">
        <v>571.19999999999993</v>
      </c>
      <c r="I936" s="306">
        <v>272538</v>
      </c>
      <c r="J936" s="171" t="s">
        <v>470</v>
      </c>
      <c r="K936" s="171"/>
    </row>
    <row r="937" spans="2:11">
      <c r="B937" s="170">
        <v>935</v>
      </c>
      <c r="C937" s="394">
        <v>46056</v>
      </c>
      <c r="D937" s="171" t="s">
        <v>11</v>
      </c>
      <c r="E937" s="172" t="s">
        <v>151</v>
      </c>
      <c r="F937" s="171">
        <v>12</v>
      </c>
      <c r="G937" s="258">
        <v>2.5783</v>
      </c>
      <c r="H937" s="257">
        <v>30.939599999999999</v>
      </c>
      <c r="I937" s="307">
        <v>1730664</v>
      </c>
      <c r="J937" s="171" t="s">
        <v>472</v>
      </c>
      <c r="K937" s="171"/>
    </row>
    <row r="938" spans="2:11">
      <c r="B938" s="170">
        <v>936</v>
      </c>
      <c r="C938" s="394">
        <v>46056</v>
      </c>
      <c r="D938" s="171" t="s">
        <v>11</v>
      </c>
      <c r="E938" s="172" t="s">
        <v>145</v>
      </c>
      <c r="F938" s="171">
        <v>30</v>
      </c>
      <c r="G938" s="258">
        <v>5.5617000000000001</v>
      </c>
      <c r="H938" s="257">
        <v>166.851</v>
      </c>
      <c r="I938" s="307">
        <v>1730664</v>
      </c>
      <c r="J938" s="171" t="s">
        <v>472</v>
      </c>
      <c r="K938" s="171"/>
    </row>
    <row r="939" spans="2:11">
      <c r="B939" s="170">
        <v>937</v>
      </c>
      <c r="C939" s="394">
        <v>46056</v>
      </c>
      <c r="D939" s="171" t="s">
        <v>11</v>
      </c>
      <c r="E939" s="172" t="s">
        <v>146</v>
      </c>
      <c r="F939" s="171">
        <v>24</v>
      </c>
      <c r="G939" s="258">
        <v>5.5720999999999998</v>
      </c>
      <c r="H939" s="257">
        <v>133.7304</v>
      </c>
      <c r="I939" s="307">
        <v>1730664</v>
      </c>
      <c r="J939" s="171" t="s">
        <v>472</v>
      </c>
      <c r="K939" s="171"/>
    </row>
    <row r="940" spans="2:11">
      <c r="B940" s="170">
        <v>938</v>
      </c>
      <c r="C940" s="394">
        <v>46056</v>
      </c>
      <c r="D940" s="171" t="s">
        <v>11</v>
      </c>
      <c r="E940" s="172" t="s">
        <v>147</v>
      </c>
      <c r="F940" s="171">
        <v>12</v>
      </c>
      <c r="G940" s="258">
        <v>2.6482999999999999</v>
      </c>
      <c r="H940" s="257">
        <v>31.779599999999999</v>
      </c>
      <c r="I940" s="307">
        <v>1730664</v>
      </c>
      <c r="J940" s="171" t="s">
        <v>472</v>
      </c>
      <c r="K940" s="171"/>
    </row>
    <row r="941" spans="2:11">
      <c r="B941" s="170">
        <v>939</v>
      </c>
      <c r="C941" s="394">
        <v>46056</v>
      </c>
      <c r="D941" s="171" t="s">
        <v>11</v>
      </c>
      <c r="E941" s="172" t="s">
        <v>286</v>
      </c>
      <c r="F941" s="171">
        <v>6</v>
      </c>
      <c r="G941" s="258">
        <v>2.58</v>
      </c>
      <c r="H941" s="257">
        <v>15.48</v>
      </c>
      <c r="I941" s="307">
        <v>1730664</v>
      </c>
      <c r="J941" s="171" t="s">
        <v>472</v>
      </c>
      <c r="K941" s="171"/>
    </row>
    <row r="942" spans="2:11">
      <c r="B942" s="170">
        <v>940</v>
      </c>
      <c r="C942" s="394">
        <v>46056</v>
      </c>
      <c r="D942" s="171" t="s">
        <v>11</v>
      </c>
      <c r="E942" s="172" t="s">
        <v>287</v>
      </c>
      <c r="F942" s="171">
        <v>12</v>
      </c>
      <c r="G942" s="258">
        <v>3.6817000000000002</v>
      </c>
      <c r="H942" s="257">
        <v>44.180400000000006</v>
      </c>
      <c r="I942" s="307">
        <v>1730664</v>
      </c>
      <c r="J942" s="171" t="s">
        <v>472</v>
      </c>
      <c r="K942" s="171"/>
    </row>
    <row r="943" spans="2:11">
      <c r="B943" s="170">
        <v>941</v>
      </c>
      <c r="C943" s="394">
        <v>46056</v>
      </c>
      <c r="D943" s="171" t="s">
        <v>11</v>
      </c>
      <c r="E943" s="172" t="s">
        <v>144</v>
      </c>
      <c r="F943" s="171">
        <v>24</v>
      </c>
      <c r="G943" s="258">
        <v>2.6796000000000002</v>
      </c>
      <c r="H943" s="257">
        <v>64.310400000000001</v>
      </c>
      <c r="I943" s="307">
        <v>1730664</v>
      </c>
      <c r="J943" s="171" t="s">
        <v>472</v>
      </c>
      <c r="K943" s="171"/>
    </row>
    <row r="944" spans="2:11">
      <c r="B944" s="170">
        <v>942</v>
      </c>
      <c r="C944" s="394">
        <v>46056</v>
      </c>
      <c r="D944" s="171" t="s">
        <v>11</v>
      </c>
      <c r="E944" s="172" t="s">
        <v>321</v>
      </c>
      <c r="F944" s="171">
        <v>96</v>
      </c>
      <c r="G944" s="258">
        <v>2.2846000000000002</v>
      </c>
      <c r="H944" s="257">
        <v>219.32160000000002</v>
      </c>
      <c r="I944" s="307">
        <v>1730664</v>
      </c>
      <c r="J944" s="171" t="s">
        <v>472</v>
      </c>
      <c r="K944" s="171"/>
    </row>
    <row r="945" spans="2:11">
      <c r="B945" s="170">
        <v>943</v>
      </c>
      <c r="C945" s="394">
        <v>46056</v>
      </c>
      <c r="D945" s="171" t="s">
        <v>11</v>
      </c>
      <c r="E945" s="172" t="s">
        <v>310</v>
      </c>
      <c r="F945" s="171">
        <v>96</v>
      </c>
      <c r="G945" s="258">
        <v>2.2997000000000001</v>
      </c>
      <c r="H945" s="257">
        <v>220.77120000000002</v>
      </c>
      <c r="I945" s="307">
        <v>1730664</v>
      </c>
      <c r="J945" s="171" t="s">
        <v>472</v>
      </c>
      <c r="K945" s="171"/>
    </row>
    <row r="946" spans="2:11">
      <c r="B946" s="170">
        <v>944</v>
      </c>
      <c r="C946" s="394">
        <v>46056</v>
      </c>
      <c r="D946" s="171" t="s">
        <v>11</v>
      </c>
      <c r="E946" s="172" t="s">
        <v>456</v>
      </c>
      <c r="F946" s="171">
        <v>75</v>
      </c>
      <c r="G946" s="258">
        <v>1.6214999999999999</v>
      </c>
      <c r="H946" s="257">
        <v>121.6125</v>
      </c>
      <c r="I946" s="307">
        <v>1730664</v>
      </c>
      <c r="J946" s="171" t="s">
        <v>472</v>
      </c>
      <c r="K946" s="171"/>
    </row>
    <row r="947" spans="2:11">
      <c r="B947" s="170">
        <v>945</v>
      </c>
      <c r="C947" s="394">
        <v>46056</v>
      </c>
      <c r="D947" s="171" t="s">
        <v>11</v>
      </c>
      <c r="E947" s="172" t="s">
        <v>523</v>
      </c>
      <c r="F947" s="171">
        <v>30</v>
      </c>
      <c r="G947" s="258">
        <v>1.3157000000000001</v>
      </c>
      <c r="H947" s="257">
        <v>39.471000000000004</v>
      </c>
      <c r="I947" s="307">
        <v>1730664</v>
      </c>
      <c r="J947" s="171" t="s">
        <v>472</v>
      </c>
      <c r="K947" s="171"/>
    </row>
    <row r="948" spans="2:11">
      <c r="B948" s="170">
        <v>946</v>
      </c>
      <c r="C948" s="394">
        <v>46056</v>
      </c>
      <c r="D948" s="171" t="s">
        <v>11</v>
      </c>
      <c r="E948" s="172" t="s">
        <v>134</v>
      </c>
      <c r="F948" s="171">
        <v>168</v>
      </c>
      <c r="G948" s="258">
        <v>7.5636999999999999</v>
      </c>
      <c r="H948" s="257">
        <v>1270.7015999999999</v>
      </c>
      <c r="I948" s="307">
        <v>17306072</v>
      </c>
      <c r="J948" s="171" t="s">
        <v>472</v>
      </c>
      <c r="K948" s="171"/>
    </row>
    <row r="949" spans="2:11">
      <c r="B949" s="170">
        <v>947</v>
      </c>
      <c r="C949" s="394">
        <v>46056</v>
      </c>
      <c r="D949" s="171" t="s">
        <v>11</v>
      </c>
      <c r="E949" s="172" t="s">
        <v>261</v>
      </c>
      <c r="F949" s="171">
        <v>48</v>
      </c>
      <c r="G949" s="258">
        <v>6.0396000000000001</v>
      </c>
      <c r="H949" s="257">
        <v>289.9008</v>
      </c>
      <c r="I949" s="307">
        <v>17306072</v>
      </c>
      <c r="J949" s="171" t="s">
        <v>472</v>
      </c>
      <c r="K949" s="171"/>
    </row>
    <row r="950" spans="2:11">
      <c r="B950" s="170">
        <v>948</v>
      </c>
      <c r="C950" s="394">
        <v>46056</v>
      </c>
      <c r="D950" s="171" t="s">
        <v>570</v>
      </c>
      <c r="E950" s="172" t="s">
        <v>145</v>
      </c>
      <c r="F950" s="171">
        <v>60</v>
      </c>
      <c r="G950" s="258">
        <v>0</v>
      </c>
      <c r="H950" s="257">
        <v>0</v>
      </c>
      <c r="I950" s="309">
        <v>0</v>
      </c>
      <c r="J950" s="171" t="s">
        <v>510</v>
      </c>
      <c r="K950" s="171"/>
    </row>
    <row r="951" spans="2:11">
      <c r="B951" s="170">
        <v>949</v>
      </c>
      <c r="C951" s="394">
        <v>46056</v>
      </c>
      <c r="D951" s="171" t="s">
        <v>570</v>
      </c>
      <c r="E951" s="172" t="s">
        <v>146</v>
      </c>
      <c r="F951" s="171">
        <v>6</v>
      </c>
      <c r="G951" s="258">
        <v>0</v>
      </c>
      <c r="H951" s="257">
        <v>0</v>
      </c>
      <c r="I951" s="309">
        <v>0</v>
      </c>
      <c r="J951" s="171" t="s">
        <v>510</v>
      </c>
      <c r="K951" s="171"/>
    </row>
    <row r="952" spans="2:11">
      <c r="B952" s="170">
        <v>950</v>
      </c>
      <c r="C952" s="394">
        <v>46056</v>
      </c>
      <c r="D952" s="171" t="s">
        <v>570</v>
      </c>
      <c r="E952" s="172" t="s">
        <v>143</v>
      </c>
      <c r="F952" s="171">
        <v>24</v>
      </c>
      <c r="G952" s="258">
        <v>0</v>
      </c>
      <c r="H952" s="257">
        <v>0</v>
      </c>
      <c r="I952" s="309">
        <v>0</v>
      </c>
      <c r="J952" s="171" t="s">
        <v>510</v>
      </c>
      <c r="K952" s="171"/>
    </row>
    <row r="953" spans="2:11">
      <c r="B953" s="170">
        <v>951</v>
      </c>
      <c r="C953" s="394">
        <v>46056</v>
      </c>
      <c r="D953" s="171" t="s">
        <v>570</v>
      </c>
      <c r="E953" s="172" t="s">
        <v>534</v>
      </c>
      <c r="F953" s="171">
        <v>6</v>
      </c>
      <c r="G953" s="258">
        <v>0</v>
      </c>
      <c r="H953" s="257">
        <v>0</v>
      </c>
      <c r="I953" s="309">
        <v>0</v>
      </c>
      <c r="J953" s="171" t="s">
        <v>510</v>
      </c>
      <c r="K953" s="171"/>
    </row>
    <row r="954" spans="2:11">
      <c r="B954" s="170">
        <v>952</v>
      </c>
      <c r="C954" s="394">
        <v>46056</v>
      </c>
      <c r="D954" s="171" t="s">
        <v>570</v>
      </c>
      <c r="E954" s="172" t="s">
        <v>151</v>
      </c>
      <c r="F954" s="171">
        <v>9</v>
      </c>
      <c r="G954" s="258">
        <v>0</v>
      </c>
      <c r="H954" s="257">
        <v>0</v>
      </c>
      <c r="I954" s="309">
        <v>0</v>
      </c>
      <c r="J954" s="171" t="s">
        <v>510</v>
      </c>
      <c r="K954" s="171"/>
    </row>
    <row r="955" spans="2:11">
      <c r="B955" s="170">
        <v>953</v>
      </c>
      <c r="C955" s="394">
        <v>46056</v>
      </c>
      <c r="D955" s="171" t="s">
        <v>570</v>
      </c>
      <c r="E955" s="172" t="s">
        <v>523</v>
      </c>
      <c r="F955" s="171">
        <v>41</v>
      </c>
      <c r="G955" s="258">
        <v>0</v>
      </c>
      <c r="H955" s="257">
        <v>0</v>
      </c>
      <c r="I955" s="309">
        <v>0</v>
      </c>
      <c r="J955" s="171" t="s">
        <v>510</v>
      </c>
      <c r="K955" s="171"/>
    </row>
    <row r="956" spans="2:11">
      <c r="B956" s="170">
        <v>954</v>
      </c>
      <c r="C956" s="394">
        <v>46056</v>
      </c>
      <c r="D956" s="171" t="s">
        <v>570</v>
      </c>
      <c r="E956" s="172" t="s">
        <v>456</v>
      </c>
      <c r="F956" s="171">
        <v>60</v>
      </c>
      <c r="G956" s="258">
        <v>0</v>
      </c>
      <c r="H956" s="257">
        <v>0</v>
      </c>
      <c r="I956" s="309">
        <v>0</v>
      </c>
      <c r="J956" s="171" t="s">
        <v>510</v>
      </c>
      <c r="K956" s="171"/>
    </row>
    <row r="957" spans="2:11">
      <c r="B957" s="170">
        <v>955</v>
      </c>
      <c r="C957" s="394">
        <v>46056</v>
      </c>
      <c r="D957" s="171" t="s">
        <v>570</v>
      </c>
      <c r="E957" s="172" t="s">
        <v>321</v>
      </c>
      <c r="F957" s="171">
        <v>144</v>
      </c>
      <c r="G957" s="258">
        <v>0</v>
      </c>
      <c r="H957" s="257">
        <v>0</v>
      </c>
      <c r="I957" s="309">
        <v>0</v>
      </c>
      <c r="J957" s="171" t="s">
        <v>510</v>
      </c>
      <c r="K957" s="171"/>
    </row>
    <row r="958" spans="2:11">
      <c r="B958" s="170">
        <v>956</v>
      </c>
      <c r="C958" s="394">
        <v>46056</v>
      </c>
      <c r="D958" s="171" t="s">
        <v>570</v>
      </c>
      <c r="E958" s="172" t="s">
        <v>310</v>
      </c>
      <c r="F958" s="171">
        <v>24</v>
      </c>
      <c r="G958" s="258">
        <v>0</v>
      </c>
      <c r="H958" s="257">
        <v>0</v>
      </c>
      <c r="I958" s="309">
        <v>0</v>
      </c>
      <c r="J958" s="171" t="s">
        <v>510</v>
      </c>
      <c r="K958" s="171"/>
    </row>
    <row r="959" spans="2:11">
      <c r="B959" s="170">
        <v>957</v>
      </c>
      <c r="C959" s="394">
        <v>46056</v>
      </c>
      <c r="D959" s="171" t="s">
        <v>570</v>
      </c>
      <c r="E959" s="172" t="s">
        <v>286</v>
      </c>
      <c r="F959" s="171">
        <v>12</v>
      </c>
      <c r="G959" s="258">
        <v>0</v>
      </c>
      <c r="H959" s="257">
        <v>0</v>
      </c>
      <c r="I959" s="309">
        <v>0</v>
      </c>
      <c r="J959" s="171" t="s">
        <v>510</v>
      </c>
      <c r="K959" s="171"/>
    </row>
    <row r="960" spans="2:11">
      <c r="B960" s="170">
        <v>958</v>
      </c>
      <c r="C960" s="394">
        <v>46056</v>
      </c>
      <c r="D960" s="171" t="s">
        <v>570</v>
      </c>
      <c r="E960" s="172" t="s">
        <v>147</v>
      </c>
      <c r="F960" s="171">
        <v>12</v>
      </c>
      <c r="G960" s="258">
        <v>0</v>
      </c>
      <c r="H960" s="257">
        <v>0</v>
      </c>
      <c r="I960" s="309">
        <v>0</v>
      </c>
      <c r="J960" s="171" t="s">
        <v>510</v>
      </c>
      <c r="K960" s="171"/>
    </row>
    <row r="961" spans="2:11">
      <c r="B961" s="170">
        <v>959</v>
      </c>
      <c r="C961" s="394">
        <v>46056</v>
      </c>
      <c r="D961" s="171" t="s">
        <v>570</v>
      </c>
      <c r="E961" s="172" t="s">
        <v>549</v>
      </c>
      <c r="F961" s="171">
        <v>12</v>
      </c>
      <c r="G961" s="258">
        <v>0</v>
      </c>
      <c r="H961" s="257">
        <v>0</v>
      </c>
      <c r="I961" s="309">
        <v>0</v>
      </c>
      <c r="J961" s="171" t="s">
        <v>510</v>
      </c>
      <c r="K961" s="171"/>
    </row>
    <row r="962" spans="2:11">
      <c r="B962" s="170">
        <v>960</v>
      </c>
      <c r="C962" s="394">
        <v>46056</v>
      </c>
      <c r="D962" s="171" t="s">
        <v>570</v>
      </c>
      <c r="E962" s="172" t="s">
        <v>141</v>
      </c>
      <c r="F962" s="171">
        <v>72</v>
      </c>
      <c r="G962" s="258">
        <v>0</v>
      </c>
      <c r="H962" s="257">
        <v>0</v>
      </c>
      <c r="I962" s="309">
        <v>0</v>
      </c>
      <c r="J962" s="171" t="s">
        <v>510</v>
      </c>
      <c r="K962" s="171"/>
    </row>
    <row r="963" spans="2:11">
      <c r="B963" s="170">
        <v>961</v>
      </c>
      <c r="C963" s="394">
        <v>46056</v>
      </c>
      <c r="D963" s="171" t="s">
        <v>570</v>
      </c>
      <c r="E963" s="172" t="s">
        <v>323</v>
      </c>
      <c r="F963" s="171">
        <v>12</v>
      </c>
      <c r="G963" s="258">
        <v>0</v>
      </c>
      <c r="H963" s="257">
        <v>0</v>
      </c>
      <c r="I963" s="309">
        <v>0</v>
      </c>
      <c r="J963" s="171" t="s">
        <v>510</v>
      </c>
      <c r="K963" s="171"/>
    </row>
    <row r="964" spans="2:11">
      <c r="B964" s="170">
        <v>962</v>
      </c>
      <c r="C964" s="394">
        <v>46056</v>
      </c>
      <c r="D964" s="171" t="s">
        <v>570</v>
      </c>
      <c r="E964" s="172" t="s">
        <v>285</v>
      </c>
      <c r="F964" s="171">
        <v>12</v>
      </c>
      <c r="G964" s="258">
        <v>0</v>
      </c>
      <c r="H964" s="257">
        <v>0</v>
      </c>
      <c r="I964" s="309">
        <v>0</v>
      </c>
      <c r="J964" s="171" t="s">
        <v>510</v>
      </c>
      <c r="K964" s="171"/>
    </row>
    <row r="965" spans="2:11">
      <c r="B965" s="170">
        <v>963</v>
      </c>
      <c r="C965" s="394">
        <v>46056</v>
      </c>
      <c r="D965" s="171" t="s">
        <v>570</v>
      </c>
      <c r="E965" s="172" t="s">
        <v>287</v>
      </c>
      <c r="F965" s="171">
        <v>12</v>
      </c>
      <c r="G965" s="258">
        <v>0</v>
      </c>
      <c r="H965" s="257">
        <v>0</v>
      </c>
      <c r="I965" s="309">
        <v>0</v>
      </c>
      <c r="J965" s="171" t="s">
        <v>510</v>
      </c>
      <c r="K965" s="171"/>
    </row>
    <row r="966" spans="2:11">
      <c r="B966" s="170">
        <v>964</v>
      </c>
      <c r="C966" s="394">
        <v>46056</v>
      </c>
      <c r="D966" s="171" t="s">
        <v>570</v>
      </c>
      <c r="E966" s="172" t="s">
        <v>291</v>
      </c>
      <c r="F966" s="171">
        <v>24</v>
      </c>
      <c r="G966" s="258">
        <v>0</v>
      </c>
      <c r="H966" s="257">
        <v>0</v>
      </c>
      <c r="I966" s="309">
        <v>0</v>
      </c>
      <c r="J966" s="171" t="s">
        <v>510</v>
      </c>
      <c r="K966" s="171"/>
    </row>
    <row r="967" spans="2:11">
      <c r="B967" s="170">
        <v>965</v>
      </c>
      <c r="C967" s="394">
        <v>46056</v>
      </c>
      <c r="D967" s="171" t="s">
        <v>570</v>
      </c>
      <c r="E967" s="172" t="s">
        <v>140</v>
      </c>
      <c r="F967" s="171">
        <v>24</v>
      </c>
      <c r="G967" s="258">
        <v>0</v>
      </c>
      <c r="H967" s="257">
        <v>0</v>
      </c>
      <c r="I967" s="309">
        <v>0</v>
      </c>
      <c r="J967" s="171" t="s">
        <v>510</v>
      </c>
      <c r="K967" s="171"/>
    </row>
    <row r="968" spans="2:11">
      <c r="B968" s="170">
        <v>966</v>
      </c>
      <c r="C968" s="394">
        <v>46057</v>
      </c>
      <c r="D968" s="171" t="s">
        <v>11</v>
      </c>
      <c r="E968" s="172" t="s">
        <v>555</v>
      </c>
      <c r="F968" s="171">
        <v>19.5</v>
      </c>
      <c r="G968" s="258">
        <v>16.989999999999998</v>
      </c>
      <c r="H968" s="257">
        <v>331.30499999999995</v>
      </c>
      <c r="I968" s="310">
        <v>1418230</v>
      </c>
      <c r="J968" s="171" t="s">
        <v>473</v>
      </c>
      <c r="K968" s="171"/>
    </row>
    <row r="969" spans="2:11">
      <c r="B969" s="170">
        <v>967</v>
      </c>
      <c r="C969" s="394">
        <v>46060</v>
      </c>
      <c r="D969" s="171" t="s">
        <v>11</v>
      </c>
      <c r="E969" s="172" t="s">
        <v>555</v>
      </c>
      <c r="F969" s="171">
        <v>39</v>
      </c>
      <c r="G969" s="258">
        <v>16.989999999999998</v>
      </c>
      <c r="H969" s="257">
        <v>662.6099999999999</v>
      </c>
      <c r="I969" s="310">
        <v>1419360</v>
      </c>
      <c r="J969" s="171" t="s">
        <v>473</v>
      </c>
      <c r="K969" s="171"/>
    </row>
    <row r="970" spans="2:11">
      <c r="B970" s="170">
        <v>968</v>
      </c>
      <c r="C970" s="394">
        <v>46059</v>
      </c>
      <c r="D970" s="171" t="s">
        <v>11</v>
      </c>
      <c r="E970" s="172" t="s">
        <v>530</v>
      </c>
      <c r="F970" s="171">
        <v>10</v>
      </c>
      <c r="G970" s="258">
        <v>12.99</v>
      </c>
      <c r="H970" s="257">
        <v>129.9</v>
      </c>
      <c r="I970" s="310">
        <v>410031</v>
      </c>
      <c r="J970" s="171" t="s">
        <v>497</v>
      </c>
      <c r="K970" s="171"/>
    </row>
    <row r="971" spans="2:11">
      <c r="B971" s="170">
        <v>969</v>
      </c>
      <c r="C971" s="394">
        <v>46059</v>
      </c>
      <c r="D971" s="171" t="s">
        <v>11</v>
      </c>
      <c r="E971" s="172" t="s">
        <v>294</v>
      </c>
      <c r="F971" s="171">
        <v>11.6</v>
      </c>
      <c r="G971" s="258">
        <v>30.99</v>
      </c>
      <c r="H971" s="257">
        <v>359.48399999999998</v>
      </c>
      <c r="I971" s="310">
        <v>410031</v>
      </c>
      <c r="J971" s="171" t="s">
        <v>497</v>
      </c>
      <c r="K971" s="171"/>
    </row>
    <row r="972" spans="2:11">
      <c r="B972" s="170">
        <v>970</v>
      </c>
      <c r="C972" s="394">
        <v>46059</v>
      </c>
      <c r="D972" s="171" t="s">
        <v>11</v>
      </c>
      <c r="E972" s="172" t="s">
        <v>383</v>
      </c>
      <c r="F972" s="171">
        <v>14.6</v>
      </c>
      <c r="G972" s="258">
        <v>20.99</v>
      </c>
      <c r="H972" s="257">
        <v>306.45399999999995</v>
      </c>
      <c r="I972" s="310">
        <v>410031</v>
      </c>
      <c r="J972" s="171" t="s">
        <v>497</v>
      </c>
      <c r="K972" s="171"/>
    </row>
    <row r="973" spans="2:11">
      <c r="B973" s="170">
        <v>971</v>
      </c>
      <c r="C973" s="394">
        <v>46059</v>
      </c>
      <c r="D973" s="171" t="s">
        <v>11</v>
      </c>
      <c r="E973" s="172" t="s">
        <v>385</v>
      </c>
      <c r="F973" s="171">
        <v>43.564</v>
      </c>
      <c r="G973" s="258">
        <v>51.5</v>
      </c>
      <c r="H973" s="257">
        <v>2243.5459999999998</v>
      </c>
      <c r="I973" s="310">
        <v>1869040</v>
      </c>
      <c r="J973" s="171" t="s">
        <v>483</v>
      </c>
      <c r="K973" s="171"/>
    </row>
    <row r="974" spans="2:11">
      <c r="B974" s="170">
        <v>972</v>
      </c>
      <c r="C974" s="394">
        <v>46059</v>
      </c>
      <c r="D974" s="171" t="s">
        <v>11</v>
      </c>
      <c r="E974" s="172" t="s">
        <v>465</v>
      </c>
      <c r="F974" s="171">
        <v>15.64</v>
      </c>
      <c r="G974" s="258">
        <v>34.5</v>
      </c>
      <c r="H974" s="257">
        <v>539.58000000000004</v>
      </c>
      <c r="I974" s="310">
        <v>1869040</v>
      </c>
      <c r="J974" s="171" t="s">
        <v>483</v>
      </c>
      <c r="K974" s="171"/>
    </row>
    <row r="975" spans="2:11">
      <c r="B975" s="170">
        <v>973</v>
      </c>
      <c r="C975" s="394">
        <v>46058</v>
      </c>
      <c r="D975" s="171" t="s">
        <v>11</v>
      </c>
      <c r="E975" s="172" t="s">
        <v>124</v>
      </c>
      <c r="F975" s="171">
        <v>25.58</v>
      </c>
      <c r="G975" s="258">
        <v>88.96</v>
      </c>
      <c r="H975" s="257">
        <v>2275.5967999999998</v>
      </c>
      <c r="I975" s="310">
        <v>499080</v>
      </c>
      <c r="J975" s="171" t="s">
        <v>488</v>
      </c>
      <c r="K975" s="171"/>
    </row>
    <row r="976" spans="2:11">
      <c r="B976" s="170">
        <v>974</v>
      </c>
      <c r="C976" s="394">
        <v>46058</v>
      </c>
      <c r="D976" s="171" t="s">
        <v>11</v>
      </c>
      <c r="E976" s="172" t="s">
        <v>454</v>
      </c>
      <c r="F976" s="171">
        <v>24.32</v>
      </c>
      <c r="G976" s="258">
        <v>68.03</v>
      </c>
      <c r="H976" s="257">
        <v>1654.4896000000001</v>
      </c>
      <c r="I976" s="310">
        <v>499080</v>
      </c>
      <c r="J976" s="171" t="s">
        <v>488</v>
      </c>
      <c r="K976" s="171"/>
    </row>
    <row r="977" spans="2:11">
      <c r="B977" s="170">
        <v>975</v>
      </c>
      <c r="C977" s="394">
        <v>46059</v>
      </c>
      <c r="D977" s="171" t="s">
        <v>11</v>
      </c>
      <c r="E977" s="172" t="s">
        <v>555</v>
      </c>
      <c r="F977" s="171">
        <v>19.5</v>
      </c>
      <c r="G977" s="258">
        <v>16.989999999999998</v>
      </c>
      <c r="H977" s="257">
        <v>331.30499999999995</v>
      </c>
      <c r="I977" s="310">
        <v>1418915</v>
      </c>
      <c r="J977" s="171" t="s">
        <v>473</v>
      </c>
      <c r="K977" s="171"/>
    </row>
    <row r="978" spans="2:11">
      <c r="B978" s="170">
        <v>976</v>
      </c>
      <c r="C978" s="394">
        <v>46058</v>
      </c>
      <c r="D978" s="171" t="s">
        <v>11</v>
      </c>
      <c r="E978" s="172" t="s">
        <v>133</v>
      </c>
      <c r="F978" s="171">
        <v>6</v>
      </c>
      <c r="G978" s="258">
        <v>79.900000000000006</v>
      </c>
      <c r="H978" s="257">
        <v>479.40000000000003</v>
      </c>
      <c r="I978" s="310">
        <v>246511</v>
      </c>
      <c r="J978" s="171" t="s">
        <v>480</v>
      </c>
      <c r="K978" s="171"/>
    </row>
    <row r="979" spans="2:11">
      <c r="B979" s="170">
        <v>977</v>
      </c>
      <c r="C979" s="394">
        <v>46059</v>
      </c>
      <c r="D979" s="171" t="s">
        <v>11</v>
      </c>
      <c r="E979" s="172" t="s">
        <v>339</v>
      </c>
      <c r="F979" s="171">
        <v>12</v>
      </c>
      <c r="G979" s="258">
        <v>4</v>
      </c>
      <c r="H979" s="257">
        <v>48</v>
      </c>
      <c r="I979" s="310">
        <v>1056346</v>
      </c>
      <c r="J979" s="171" t="s">
        <v>492</v>
      </c>
      <c r="K979" s="171"/>
    </row>
    <row r="980" spans="2:11">
      <c r="B980" s="170">
        <v>978</v>
      </c>
      <c r="C980" s="394">
        <v>46059</v>
      </c>
      <c r="D980" s="171" t="s">
        <v>11</v>
      </c>
      <c r="E980" s="172" t="s">
        <v>536</v>
      </c>
      <c r="F980" s="171">
        <v>12</v>
      </c>
      <c r="G980" s="258">
        <v>9.9499999999999993</v>
      </c>
      <c r="H980" s="257">
        <v>119.39999999999999</v>
      </c>
      <c r="I980" s="310">
        <v>1056346</v>
      </c>
      <c r="J980" s="171" t="s">
        <v>492</v>
      </c>
      <c r="K980" s="171"/>
    </row>
    <row r="981" spans="2:11">
      <c r="B981" s="170">
        <v>979</v>
      </c>
      <c r="C981" s="394">
        <v>46059</v>
      </c>
      <c r="D981" s="171" t="s">
        <v>11</v>
      </c>
      <c r="E981" s="172" t="s">
        <v>326</v>
      </c>
      <c r="F981" s="171">
        <v>24</v>
      </c>
      <c r="G981" s="258">
        <v>9.9</v>
      </c>
      <c r="H981" s="257">
        <v>237.60000000000002</v>
      </c>
      <c r="I981" s="310">
        <v>1056346</v>
      </c>
      <c r="J981" s="171" t="s">
        <v>492</v>
      </c>
      <c r="K981" s="171"/>
    </row>
    <row r="982" spans="2:11">
      <c r="B982" s="170">
        <v>980</v>
      </c>
      <c r="C982" s="394">
        <v>46059</v>
      </c>
      <c r="D982" s="171" t="s">
        <v>11</v>
      </c>
      <c r="E982" s="172" t="s">
        <v>457</v>
      </c>
      <c r="F982" s="171">
        <v>10</v>
      </c>
      <c r="G982" s="258">
        <v>42.9</v>
      </c>
      <c r="H982" s="257">
        <v>429</v>
      </c>
      <c r="I982" s="310">
        <v>246624</v>
      </c>
      <c r="J982" s="171" t="s">
        <v>480</v>
      </c>
      <c r="K982" s="171"/>
    </row>
    <row r="983" spans="2:11">
      <c r="B983" s="170">
        <v>981</v>
      </c>
      <c r="C983" s="394">
        <v>46060</v>
      </c>
      <c r="D983" s="171" t="s">
        <v>11</v>
      </c>
      <c r="E983" s="172" t="s">
        <v>139</v>
      </c>
      <c r="F983" s="171">
        <v>24</v>
      </c>
      <c r="G983" s="258">
        <v>7.0833000000000004</v>
      </c>
      <c r="H983" s="257">
        <v>169.9992</v>
      </c>
      <c r="I983" s="310">
        <v>129592</v>
      </c>
      <c r="J983" s="171" t="s">
        <v>503</v>
      </c>
      <c r="K983" s="171"/>
    </row>
    <row r="984" spans="2:11">
      <c r="B984" s="170">
        <v>982</v>
      </c>
      <c r="C984" s="394">
        <v>46060</v>
      </c>
      <c r="D984" s="171" t="s">
        <v>11</v>
      </c>
      <c r="E984" s="172" t="s">
        <v>563</v>
      </c>
      <c r="F984" s="171">
        <v>24</v>
      </c>
      <c r="G984" s="258">
        <v>9.375</v>
      </c>
      <c r="H984" s="257">
        <v>225</v>
      </c>
      <c r="I984" s="310">
        <v>129592</v>
      </c>
      <c r="J984" s="171" t="s">
        <v>503</v>
      </c>
      <c r="K984" s="171"/>
    </row>
    <row r="985" spans="2:11">
      <c r="B985" s="170">
        <v>983</v>
      </c>
      <c r="C985" s="394">
        <v>46060</v>
      </c>
      <c r="D985" s="171" t="s">
        <v>11</v>
      </c>
      <c r="E985" s="172" t="s">
        <v>141</v>
      </c>
      <c r="F985" s="171">
        <v>48</v>
      </c>
      <c r="G985" s="258">
        <v>6.0416999999999996</v>
      </c>
      <c r="H985" s="257">
        <v>290.0016</v>
      </c>
      <c r="I985" s="310">
        <v>129592</v>
      </c>
      <c r="J985" s="171" t="s">
        <v>503</v>
      </c>
      <c r="K985" s="171"/>
    </row>
    <row r="986" spans="2:11">
      <c r="B986" s="170">
        <v>984</v>
      </c>
      <c r="C986" s="394">
        <v>46058</v>
      </c>
      <c r="D986" s="171" t="s">
        <v>11</v>
      </c>
      <c r="E986" s="172" t="s">
        <v>535</v>
      </c>
      <c r="F986" s="171">
        <v>12.03</v>
      </c>
      <c r="G986" s="258">
        <v>36.9</v>
      </c>
      <c r="H986" s="257">
        <v>443.90699999999998</v>
      </c>
      <c r="I986" s="310">
        <v>270957</v>
      </c>
      <c r="J986" s="171" t="s">
        <v>482</v>
      </c>
      <c r="K986" s="171"/>
    </row>
    <row r="987" spans="2:11">
      <c r="B987" s="170">
        <v>985</v>
      </c>
      <c r="C987" s="394">
        <v>46058</v>
      </c>
      <c r="D987" s="171" t="s">
        <v>11</v>
      </c>
      <c r="E987" s="172" t="s">
        <v>243</v>
      </c>
      <c r="F987" s="171">
        <v>4</v>
      </c>
      <c r="G987" s="258">
        <v>11.9</v>
      </c>
      <c r="H987" s="257">
        <v>47.6</v>
      </c>
      <c r="I987" s="310">
        <v>270957</v>
      </c>
      <c r="J987" s="171" t="s">
        <v>482</v>
      </c>
      <c r="K987" s="171"/>
    </row>
    <row r="988" spans="2:11">
      <c r="B988" s="170">
        <v>986</v>
      </c>
      <c r="C988" s="394">
        <v>46058</v>
      </c>
      <c r="D988" s="171" t="s">
        <v>11</v>
      </c>
      <c r="E988" s="172" t="s">
        <v>342</v>
      </c>
      <c r="F988" s="171">
        <v>2.1120000000000001</v>
      </c>
      <c r="G988" s="258">
        <v>67.900000000000006</v>
      </c>
      <c r="H988" s="257">
        <v>143.40480000000002</v>
      </c>
      <c r="I988" s="310">
        <v>270957</v>
      </c>
      <c r="J988" s="171" t="s">
        <v>482</v>
      </c>
      <c r="K988" s="171"/>
    </row>
    <row r="989" spans="2:11">
      <c r="B989" s="170">
        <v>987</v>
      </c>
      <c r="C989" s="394">
        <v>46058</v>
      </c>
      <c r="D989" s="171" t="s">
        <v>11</v>
      </c>
      <c r="E989" s="172" t="s">
        <v>260</v>
      </c>
      <c r="F989" s="171">
        <v>1.3680000000000001</v>
      </c>
      <c r="G989" s="258">
        <v>49.9</v>
      </c>
      <c r="H989" s="257">
        <v>68.263199999999998</v>
      </c>
      <c r="I989" s="310">
        <v>270957</v>
      </c>
      <c r="J989" s="171" t="s">
        <v>482</v>
      </c>
      <c r="K989" s="171"/>
    </row>
    <row r="990" spans="2:11">
      <c r="B990" s="170">
        <v>988</v>
      </c>
      <c r="C990" s="394">
        <v>46058</v>
      </c>
      <c r="D990" s="171" t="s">
        <v>11</v>
      </c>
      <c r="E990" s="172" t="s">
        <v>240</v>
      </c>
      <c r="F990" s="171">
        <v>1</v>
      </c>
      <c r="G990" s="258">
        <v>28.9</v>
      </c>
      <c r="H990" s="257">
        <v>28.9</v>
      </c>
      <c r="I990" s="310">
        <v>270957</v>
      </c>
      <c r="J990" s="171" t="s">
        <v>482</v>
      </c>
      <c r="K990" s="171"/>
    </row>
    <row r="991" spans="2:11">
      <c r="B991" s="170">
        <v>989</v>
      </c>
      <c r="C991" s="394">
        <v>46058</v>
      </c>
      <c r="D991" s="171" t="s">
        <v>11</v>
      </c>
      <c r="E991" s="172" t="s">
        <v>463</v>
      </c>
      <c r="F991" s="171">
        <v>3.13</v>
      </c>
      <c r="G991" s="258">
        <v>36.9</v>
      </c>
      <c r="H991" s="257">
        <v>115.49699999999999</v>
      </c>
      <c r="I991" s="310">
        <v>270957</v>
      </c>
      <c r="J991" s="171" t="s">
        <v>482</v>
      </c>
      <c r="K991" s="171"/>
    </row>
    <row r="992" spans="2:11">
      <c r="B992" s="170">
        <v>990</v>
      </c>
      <c r="C992" s="394">
        <v>46062</v>
      </c>
      <c r="D992" s="171" t="s">
        <v>11</v>
      </c>
      <c r="E992" s="172" t="s">
        <v>335</v>
      </c>
      <c r="F992" s="171">
        <v>18</v>
      </c>
      <c r="G992" s="258">
        <v>17.989999999999998</v>
      </c>
      <c r="H992" s="257">
        <v>323.82</v>
      </c>
      <c r="I992" s="310">
        <v>136920</v>
      </c>
      <c r="J992" s="171" t="s">
        <v>469</v>
      </c>
      <c r="K992" s="171"/>
    </row>
    <row r="993" spans="2:11">
      <c r="B993" s="170">
        <v>991</v>
      </c>
      <c r="C993" s="394">
        <v>46062</v>
      </c>
      <c r="D993" s="171" t="s">
        <v>11</v>
      </c>
      <c r="E993" s="172" t="s">
        <v>358</v>
      </c>
      <c r="F993" s="171">
        <v>4</v>
      </c>
      <c r="G993" s="258">
        <v>33.49</v>
      </c>
      <c r="H993" s="257">
        <v>133.96</v>
      </c>
      <c r="I993" s="310">
        <v>136920</v>
      </c>
      <c r="J993" s="171" t="s">
        <v>469</v>
      </c>
      <c r="K993" s="171"/>
    </row>
    <row r="994" spans="2:11">
      <c r="B994" s="170">
        <v>992</v>
      </c>
      <c r="C994" s="394">
        <v>46062</v>
      </c>
      <c r="D994" s="171" t="s">
        <v>11</v>
      </c>
      <c r="E994" s="172" t="s">
        <v>242</v>
      </c>
      <c r="F994" s="171">
        <v>40</v>
      </c>
      <c r="G994" s="258">
        <v>4.5</v>
      </c>
      <c r="H994" s="257">
        <v>180</v>
      </c>
      <c r="I994" s="310">
        <v>136920</v>
      </c>
      <c r="J994" s="171" t="s">
        <v>469</v>
      </c>
      <c r="K994" s="171"/>
    </row>
    <row r="995" spans="2:11">
      <c r="B995" s="170">
        <v>993</v>
      </c>
      <c r="C995" s="394">
        <v>46062</v>
      </c>
      <c r="D995" s="171" t="s">
        <v>11</v>
      </c>
      <c r="E995" s="172" t="s">
        <v>35</v>
      </c>
      <c r="F995" s="171">
        <v>4</v>
      </c>
      <c r="G995" s="258">
        <v>10.65</v>
      </c>
      <c r="H995" s="257">
        <v>42.6</v>
      </c>
      <c r="I995" s="310">
        <v>136920</v>
      </c>
      <c r="J995" s="171" t="s">
        <v>469</v>
      </c>
      <c r="K995" s="171"/>
    </row>
    <row r="996" spans="2:11">
      <c r="B996" s="170">
        <v>994</v>
      </c>
      <c r="C996" s="394">
        <v>46062</v>
      </c>
      <c r="D996" s="171" t="s">
        <v>11</v>
      </c>
      <c r="E996" s="172" t="s">
        <v>325</v>
      </c>
      <c r="F996" s="171">
        <v>36</v>
      </c>
      <c r="G996" s="258">
        <v>6.99</v>
      </c>
      <c r="H996" s="257">
        <v>251.64000000000001</v>
      </c>
      <c r="I996" s="310">
        <v>136920</v>
      </c>
      <c r="J996" s="171" t="s">
        <v>469</v>
      </c>
      <c r="K996" s="171"/>
    </row>
    <row r="997" spans="2:11">
      <c r="B997" s="170">
        <v>995</v>
      </c>
      <c r="C997" s="394">
        <v>46062</v>
      </c>
      <c r="D997" s="171" t="s">
        <v>11</v>
      </c>
      <c r="E997" s="172" t="s">
        <v>339</v>
      </c>
      <c r="F997" s="171">
        <v>24</v>
      </c>
      <c r="G997" s="258">
        <v>4.6666999999999996</v>
      </c>
      <c r="H997" s="257">
        <v>112.0008</v>
      </c>
      <c r="I997" s="310">
        <v>136920</v>
      </c>
      <c r="J997" s="171" t="s">
        <v>469</v>
      </c>
      <c r="K997" s="171"/>
    </row>
    <row r="998" spans="2:11">
      <c r="B998" s="170">
        <v>996</v>
      </c>
      <c r="C998" s="394">
        <v>46062</v>
      </c>
      <c r="D998" s="171" t="s">
        <v>11</v>
      </c>
      <c r="E998" s="172" t="s">
        <v>342</v>
      </c>
      <c r="F998" s="171">
        <v>3.1760000000000002</v>
      </c>
      <c r="G998" s="258">
        <v>67.900000000000006</v>
      </c>
      <c r="H998" s="257">
        <v>215.65040000000002</v>
      </c>
      <c r="I998" s="310">
        <v>271148</v>
      </c>
      <c r="J998" s="171" t="s">
        <v>482</v>
      </c>
      <c r="K998" s="171"/>
    </row>
    <row r="999" spans="2:11">
      <c r="B999" s="170">
        <v>997</v>
      </c>
      <c r="C999" s="394">
        <v>46062</v>
      </c>
      <c r="D999" s="171" t="s">
        <v>11</v>
      </c>
      <c r="E999" s="172" t="s">
        <v>535</v>
      </c>
      <c r="F999" s="171">
        <v>12</v>
      </c>
      <c r="G999" s="258">
        <v>36.9</v>
      </c>
      <c r="H999" s="257">
        <v>442.79999999999995</v>
      </c>
      <c r="I999" s="310">
        <v>271148</v>
      </c>
      <c r="J999" s="171" t="s">
        <v>482</v>
      </c>
      <c r="K999" s="171"/>
    </row>
    <row r="1000" spans="2:11">
      <c r="B1000" s="170">
        <v>998</v>
      </c>
      <c r="C1000" s="394">
        <v>46062</v>
      </c>
      <c r="D1000" s="171" t="s">
        <v>11</v>
      </c>
      <c r="E1000" s="172" t="s">
        <v>463</v>
      </c>
      <c r="F1000" s="171">
        <v>3.3479999999999999</v>
      </c>
      <c r="G1000" s="258">
        <v>36.9</v>
      </c>
      <c r="H1000" s="257">
        <v>123.54119999999999</v>
      </c>
      <c r="I1000" s="310">
        <v>271148</v>
      </c>
      <c r="J1000" s="171" t="s">
        <v>482</v>
      </c>
      <c r="K1000" s="171"/>
    </row>
    <row r="1001" spans="2:11">
      <c r="B1001" s="170">
        <v>999</v>
      </c>
      <c r="C1001" s="394">
        <v>46062</v>
      </c>
      <c r="D1001" s="171" t="s">
        <v>11</v>
      </c>
      <c r="E1001" s="172" t="s">
        <v>260</v>
      </c>
      <c r="F1001" s="171">
        <v>1.73</v>
      </c>
      <c r="G1001" s="258">
        <v>56.9</v>
      </c>
      <c r="H1001" s="257">
        <v>98.436999999999998</v>
      </c>
      <c r="I1001" s="310">
        <v>271148</v>
      </c>
      <c r="J1001" s="171" t="s">
        <v>482</v>
      </c>
      <c r="K1001" s="171"/>
    </row>
    <row r="1002" spans="2:11">
      <c r="B1002" s="170">
        <v>1000</v>
      </c>
      <c r="C1002" s="394">
        <v>46062</v>
      </c>
      <c r="D1002" s="171" t="s">
        <v>11</v>
      </c>
      <c r="E1002" s="172" t="s">
        <v>240</v>
      </c>
      <c r="F1002" s="171">
        <v>1</v>
      </c>
      <c r="G1002" s="258">
        <v>28.9</v>
      </c>
      <c r="H1002" s="257">
        <v>28.9</v>
      </c>
      <c r="I1002" s="310">
        <v>271148</v>
      </c>
      <c r="J1002" s="171" t="s">
        <v>482</v>
      </c>
      <c r="K1002" s="171"/>
    </row>
    <row r="1003" spans="2:11">
      <c r="B1003" s="170">
        <v>1001</v>
      </c>
      <c r="C1003" s="394">
        <v>46062</v>
      </c>
      <c r="D1003" s="171" t="s">
        <v>11</v>
      </c>
      <c r="E1003" s="172" t="s">
        <v>241</v>
      </c>
      <c r="F1003" s="171">
        <v>3</v>
      </c>
      <c r="G1003" s="258">
        <v>22</v>
      </c>
      <c r="H1003" s="257">
        <v>66</v>
      </c>
      <c r="I1003" s="310">
        <v>271148</v>
      </c>
      <c r="J1003" s="171" t="s">
        <v>482</v>
      </c>
      <c r="K1003" s="171"/>
    </row>
    <row r="1004" spans="2:11">
      <c r="B1004" s="170">
        <v>1002</v>
      </c>
      <c r="C1004" s="394">
        <v>46062</v>
      </c>
      <c r="D1004" s="171" t="s">
        <v>11</v>
      </c>
      <c r="E1004" s="172" t="s">
        <v>243</v>
      </c>
      <c r="F1004" s="171">
        <v>4</v>
      </c>
      <c r="G1004" s="258">
        <v>11.9</v>
      </c>
      <c r="H1004" s="257">
        <v>47.6</v>
      </c>
      <c r="I1004" s="310">
        <v>271148</v>
      </c>
      <c r="J1004" s="171" t="s">
        <v>482</v>
      </c>
      <c r="K1004" s="171"/>
    </row>
    <row r="1005" spans="2:11">
      <c r="B1005" s="170">
        <v>1003</v>
      </c>
      <c r="C1005" s="394">
        <v>46062</v>
      </c>
      <c r="D1005" s="171" t="s">
        <v>11</v>
      </c>
      <c r="E1005" s="172" t="s">
        <v>43</v>
      </c>
      <c r="F1005" s="171">
        <v>4</v>
      </c>
      <c r="G1005" s="258">
        <v>17.75</v>
      </c>
      <c r="H1005" s="257">
        <v>71</v>
      </c>
      <c r="I1005" s="310">
        <v>271148</v>
      </c>
      <c r="J1005" s="171" t="s">
        <v>482</v>
      </c>
      <c r="K1005" s="171"/>
    </row>
    <row r="1006" spans="2:11">
      <c r="B1006" s="170">
        <v>1004</v>
      </c>
      <c r="C1006" s="394">
        <v>46062</v>
      </c>
      <c r="D1006" s="171" t="s">
        <v>11</v>
      </c>
      <c r="E1006" s="172" t="s">
        <v>239</v>
      </c>
      <c r="F1006" s="171">
        <v>2</v>
      </c>
      <c r="G1006" s="258">
        <v>11.01</v>
      </c>
      <c r="H1006" s="257">
        <v>22.02</v>
      </c>
      <c r="I1006" s="310">
        <v>271148</v>
      </c>
      <c r="J1006" s="171" t="s">
        <v>482</v>
      </c>
      <c r="K1006" s="171"/>
    </row>
    <row r="1007" spans="2:11">
      <c r="B1007" s="170">
        <v>1005</v>
      </c>
      <c r="C1007" s="394">
        <v>46062</v>
      </c>
      <c r="D1007" s="171" t="s">
        <v>11</v>
      </c>
      <c r="E1007" s="172" t="s">
        <v>124</v>
      </c>
      <c r="F1007" s="171">
        <v>11.41</v>
      </c>
      <c r="G1007" s="258">
        <v>88.97</v>
      </c>
      <c r="H1007" s="257">
        <v>1015.1477</v>
      </c>
      <c r="I1007" s="310">
        <v>499315</v>
      </c>
      <c r="J1007" s="171" t="s">
        <v>488</v>
      </c>
      <c r="K1007" s="171"/>
    </row>
    <row r="1008" spans="2:11">
      <c r="B1008" s="170">
        <v>1006</v>
      </c>
      <c r="C1008" s="394">
        <v>46062</v>
      </c>
      <c r="D1008" s="171" t="s">
        <v>11</v>
      </c>
      <c r="E1008" s="172" t="s">
        <v>454</v>
      </c>
      <c r="F1008" s="171">
        <v>26.2</v>
      </c>
      <c r="G1008" s="258">
        <v>68.040000000000006</v>
      </c>
      <c r="H1008" s="257">
        <v>1782.6480000000001</v>
      </c>
      <c r="I1008" s="310">
        <v>499315</v>
      </c>
      <c r="J1008" s="171" t="s">
        <v>488</v>
      </c>
      <c r="K1008" s="171"/>
    </row>
    <row r="1009" spans="2:11">
      <c r="B1009" s="170">
        <v>1007</v>
      </c>
      <c r="C1009" s="394">
        <v>46056</v>
      </c>
      <c r="D1009" s="171" t="s">
        <v>11</v>
      </c>
      <c r="E1009" s="172" t="s">
        <v>543</v>
      </c>
      <c r="F1009" s="171">
        <v>3</v>
      </c>
      <c r="G1009" s="258">
        <v>61</v>
      </c>
      <c r="H1009" s="257">
        <v>183</v>
      </c>
      <c r="I1009" s="310">
        <v>152857</v>
      </c>
      <c r="J1009" s="171" t="s">
        <v>542</v>
      </c>
      <c r="K1009" s="171"/>
    </row>
    <row r="1010" spans="2:11">
      <c r="B1010" s="170">
        <v>1008</v>
      </c>
      <c r="C1010" s="394">
        <v>46056</v>
      </c>
      <c r="D1010" s="171" t="s">
        <v>11</v>
      </c>
      <c r="E1010" s="172" t="s">
        <v>393</v>
      </c>
      <c r="F1010" s="171">
        <v>3</v>
      </c>
      <c r="G1010" s="258">
        <v>25</v>
      </c>
      <c r="H1010" s="257">
        <v>75</v>
      </c>
      <c r="I1010" s="310">
        <v>152857</v>
      </c>
      <c r="J1010" s="171" t="s">
        <v>542</v>
      </c>
      <c r="K1010" s="171"/>
    </row>
    <row r="1011" spans="2:11">
      <c r="B1011" s="170">
        <v>1009</v>
      </c>
      <c r="C1011" s="394">
        <v>46060</v>
      </c>
      <c r="D1011" s="171" t="s">
        <v>11</v>
      </c>
      <c r="E1011" s="172" t="s">
        <v>419</v>
      </c>
      <c r="F1011" s="171">
        <v>25</v>
      </c>
      <c r="G1011" s="258">
        <v>3.2</v>
      </c>
      <c r="H1011" s="257">
        <v>80</v>
      </c>
      <c r="I1011" s="310">
        <v>46804</v>
      </c>
      <c r="J1011" s="171" t="s">
        <v>494</v>
      </c>
      <c r="K1011" s="171"/>
    </row>
    <row r="1012" spans="2:11">
      <c r="B1012" s="170">
        <v>1010</v>
      </c>
      <c r="C1012" s="394">
        <v>46060</v>
      </c>
      <c r="D1012" s="171" t="s">
        <v>11</v>
      </c>
      <c r="E1012" s="172" t="s">
        <v>373</v>
      </c>
      <c r="F1012" s="171">
        <v>4</v>
      </c>
      <c r="G1012" s="258">
        <v>3.9</v>
      </c>
      <c r="H1012" s="257">
        <v>15.6</v>
      </c>
      <c r="I1012" s="310">
        <v>46804</v>
      </c>
      <c r="J1012" s="171" t="s">
        <v>494</v>
      </c>
      <c r="K1012" s="171"/>
    </row>
    <row r="1013" spans="2:11">
      <c r="B1013" s="170">
        <v>1011</v>
      </c>
      <c r="C1013" s="394">
        <v>46060</v>
      </c>
      <c r="D1013" s="171" t="s">
        <v>11</v>
      </c>
      <c r="E1013" s="172" t="s">
        <v>420</v>
      </c>
      <c r="F1013" s="171">
        <v>4</v>
      </c>
      <c r="G1013" s="258">
        <v>3.9</v>
      </c>
      <c r="H1013" s="257">
        <v>15.6</v>
      </c>
      <c r="I1013" s="310">
        <v>46804</v>
      </c>
      <c r="J1013" s="171" t="s">
        <v>494</v>
      </c>
      <c r="K1013" s="171"/>
    </row>
    <row r="1014" spans="2:11">
      <c r="B1014" s="170">
        <v>1012</v>
      </c>
      <c r="C1014" s="394">
        <v>46060</v>
      </c>
      <c r="D1014" s="171" t="s">
        <v>11</v>
      </c>
      <c r="E1014" s="172" t="s">
        <v>400</v>
      </c>
      <c r="F1014" s="171">
        <v>20</v>
      </c>
      <c r="G1014" s="258">
        <v>7</v>
      </c>
      <c r="H1014" s="257">
        <v>140</v>
      </c>
      <c r="I1014" s="310">
        <v>46804</v>
      </c>
      <c r="J1014" s="171" t="s">
        <v>494</v>
      </c>
      <c r="K1014" s="171"/>
    </row>
    <row r="1015" spans="2:11">
      <c r="B1015" s="170">
        <v>1013</v>
      </c>
      <c r="C1015" s="394">
        <v>46060</v>
      </c>
      <c r="D1015" s="171" t="s">
        <v>11</v>
      </c>
      <c r="E1015" s="172" t="s">
        <v>425</v>
      </c>
      <c r="F1015" s="171">
        <v>2</v>
      </c>
      <c r="G1015" s="258">
        <v>19</v>
      </c>
      <c r="H1015" s="257">
        <v>38</v>
      </c>
      <c r="I1015" s="310">
        <v>46804</v>
      </c>
      <c r="J1015" s="171" t="s">
        <v>494</v>
      </c>
      <c r="K1015" s="171"/>
    </row>
    <row r="1016" spans="2:11">
      <c r="B1016" s="170">
        <v>1014</v>
      </c>
      <c r="C1016" s="394">
        <v>46060</v>
      </c>
      <c r="D1016" s="171" t="s">
        <v>11</v>
      </c>
      <c r="E1016" s="172" t="s">
        <v>447</v>
      </c>
      <c r="F1016" s="171">
        <v>2</v>
      </c>
      <c r="G1016" s="258">
        <v>7.5</v>
      </c>
      <c r="H1016" s="257">
        <v>15</v>
      </c>
      <c r="I1016" s="310">
        <v>46804</v>
      </c>
      <c r="J1016" s="171" t="s">
        <v>494</v>
      </c>
      <c r="K1016" s="171"/>
    </row>
    <row r="1017" spans="2:11">
      <c r="B1017" s="170">
        <v>1015</v>
      </c>
      <c r="C1017" s="394">
        <v>46060</v>
      </c>
      <c r="D1017" s="171" t="s">
        <v>11</v>
      </c>
      <c r="E1017" s="172" t="s">
        <v>412</v>
      </c>
      <c r="F1017" s="171">
        <v>10</v>
      </c>
      <c r="G1017" s="258">
        <v>2.9</v>
      </c>
      <c r="H1017" s="257">
        <v>29</v>
      </c>
      <c r="I1017" s="310">
        <v>46804</v>
      </c>
      <c r="J1017" s="171" t="s">
        <v>494</v>
      </c>
      <c r="K1017" s="171"/>
    </row>
    <row r="1018" spans="2:11">
      <c r="B1018" s="170">
        <v>1016</v>
      </c>
      <c r="C1018" s="394">
        <v>46060</v>
      </c>
      <c r="D1018" s="171" t="s">
        <v>11</v>
      </c>
      <c r="E1018" s="172" t="s">
        <v>417</v>
      </c>
      <c r="F1018" s="171">
        <v>20</v>
      </c>
      <c r="G1018" s="258">
        <v>2.9</v>
      </c>
      <c r="H1018" s="257">
        <v>58</v>
      </c>
      <c r="I1018" s="310">
        <v>46804</v>
      </c>
      <c r="J1018" s="171" t="s">
        <v>494</v>
      </c>
      <c r="K1018" s="171"/>
    </row>
    <row r="1019" spans="2:11">
      <c r="B1019" s="170">
        <v>1017</v>
      </c>
      <c r="C1019" s="394">
        <v>46060</v>
      </c>
      <c r="D1019" s="171" t="s">
        <v>11</v>
      </c>
      <c r="E1019" s="172" t="s">
        <v>519</v>
      </c>
      <c r="F1019" s="171">
        <v>2</v>
      </c>
      <c r="G1019" s="258">
        <v>3.5</v>
      </c>
      <c r="H1019" s="257">
        <v>7</v>
      </c>
      <c r="I1019" s="310">
        <v>46804</v>
      </c>
      <c r="J1019" s="171" t="s">
        <v>494</v>
      </c>
      <c r="K1019" s="171"/>
    </row>
    <row r="1020" spans="2:11">
      <c r="B1020" s="170">
        <v>1018</v>
      </c>
      <c r="C1020" s="394">
        <v>46060</v>
      </c>
      <c r="D1020" s="171" t="s">
        <v>11</v>
      </c>
      <c r="E1020" s="172" t="s">
        <v>414</v>
      </c>
      <c r="F1020" s="171">
        <v>2</v>
      </c>
      <c r="G1020" s="258">
        <v>2.8</v>
      </c>
      <c r="H1020" s="257">
        <v>5.6</v>
      </c>
      <c r="I1020" s="310">
        <v>46804</v>
      </c>
      <c r="J1020" s="171" t="s">
        <v>494</v>
      </c>
      <c r="K1020" s="171"/>
    </row>
    <row r="1021" spans="2:11">
      <c r="B1021" s="170">
        <v>1019</v>
      </c>
      <c r="C1021" s="394">
        <v>46060</v>
      </c>
      <c r="D1021" s="171" t="s">
        <v>11</v>
      </c>
      <c r="E1021" s="172" t="s">
        <v>444</v>
      </c>
      <c r="F1021" s="171">
        <v>1</v>
      </c>
      <c r="G1021" s="258">
        <v>4.5</v>
      </c>
      <c r="H1021" s="257">
        <v>4.5</v>
      </c>
      <c r="I1021" s="310">
        <v>46804</v>
      </c>
      <c r="J1021" s="171" t="s">
        <v>494</v>
      </c>
      <c r="K1021" s="171"/>
    </row>
    <row r="1022" spans="2:11">
      <c r="B1022" s="170">
        <v>1020</v>
      </c>
      <c r="C1022" s="394">
        <v>46060</v>
      </c>
      <c r="D1022" s="171" t="s">
        <v>11</v>
      </c>
      <c r="E1022" s="172" t="s">
        <v>101</v>
      </c>
      <c r="F1022" s="171">
        <v>1</v>
      </c>
      <c r="G1022" s="258">
        <v>3.5</v>
      </c>
      <c r="H1022" s="257">
        <v>3.5</v>
      </c>
      <c r="I1022" s="310">
        <v>46804</v>
      </c>
      <c r="J1022" s="171" t="s">
        <v>494</v>
      </c>
      <c r="K1022" s="171"/>
    </row>
    <row r="1023" spans="2:11">
      <c r="B1023" s="170">
        <v>1021</v>
      </c>
      <c r="C1023" s="394">
        <v>46060</v>
      </c>
      <c r="D1023" s="171" t="s">
        <v>11</v>
      </c>
      <c r="E1023" s="172" t="s">
        <v>430</v>
      </c>
      <c r="F1023" s="171">
        <v>1</v>
      </c>
      <c r="G1023" s="258">
        <v>2.9</v>
      </c>
      <c r="H1023" s="257">
        <v>2.9</v>
      </c>
      <c r="I1023" s="310">
        <v>46804</v>
      </c>
      <c r="J1023" s="171" t="s">
        <v>494</v>
      </c>
      <c r="K1023" s="171"/>
    </row>
    <row r="1024" spans="2:11">
      <c r="B1024" s="170">
        <v>1022</v>
      </c>
      <c r="C1024" s="394">
        <v>46060</v>
      </c>
      <c r="D1024" s="171" t="s">
        <v>11</v>
      </c>
      <c r="E1024" s="172" t="s">
        <v>277</v>
      </c>
      <c r="F1024" s="171">
        <v>2</v>
      </c>
      <c r="G1024" s="258">
        <v>39</v>
      </c>
      <c r="H1024" s="257">
        <v>78</v>
      </c>
      <c r="I1024" s="310">
        <v>46804</v>
      </c>
      <c r="J1024" s="171" t="s">
        <v>494</v>
      </c>
      <c r="K1024" s="171"/>
    </row>
    <row r="1025" spans="2:11">
      <c r="B1025" s="170">
        <v>1023</v>
      </c>
      <c r="C1025" s="394">
        <v>46060</v>
      </c>
      <c r="D1025" s="171" t="s">
        <v>11</v>
      </c>
      <c r="E1025" s="172" t="s">
        <v>415</v>
      </c>
      <c r="F1025" s="171">
        <v>4</v>
      </c>
      <c r="G1025" s="258">
        <v>8.5</v>
      </c>
      <c r="H1025" s="257">
        <v>34</v>
      </c>
      <c r="I1025" s="310">
        <v>46804</v>
      </c>
      <c r="J1025" s="171" t="s">
        <v>494</v>
      </c>
      <c r="K1025" s="171"/>
    </row>
    <row r="1026" spans="2:11">
      <c r="B1026" s="170">
        <v>1024</v>
      </c>
      <c r="C1026" s="394">
        <v>46060</v>
      </c>
      <c r="D1026" s="171" t="s">
        <v>11</v>
      </c>
      <c r="E1026" s="172" t="s">
        <v>434</v>
      </c>
      <c r="F1026" s="171">
        <v>1</v>
      </c>
      <c r="G1026" s="258">
        <v>3.5</v>
      </c>
      <c r="H1026" s="257">
        <v>3.5</v>
      </c>
      <c r="I1026" s="310">
        <v>46804</v>
      </c>
      <c r="J1026" s="171" t="s">
        <v>494</v>
      </c>
      <c r="K1026" s="171"/>
    </row>
    <row r="1027" spans="2:11">
      <c r="B1027" s="170">
        <v>1025</v>
      </c>
      <c r="C1027" s="394">
        <v>46060</v>
      </c>
      <c r="D1027" s="171" t="s">
        <v>11</v>
      </c>
      <c r="E1027" s="172" t="s">
        <v>519</v>
      </c>
      <c r="F1027" s="171">
        <v>1</v>
      </c>
      <c r="G1027" s="258">
        <v>3.5</v>
      </c>
      <c r="H1027" s="257">
        <v>3.5</v>
      </c>
      <c r="I1027" s="310">
        <v>46804</v>
      </c>
      <c r="J1027" s="171" t="s">
        <v>494</v>
      </c>
      <c r="K1027" s="171"/>
    </row>
    <row r="1028" spans="2:11">
      <c r="B1028" s="170">
        <v>1026</v>
      </c>
      <c r="C1028" s="394">
        <v>46060</v>
      </c>
      <c r="D1028" s="171" t="s">
        <v>11</v>
      </c>
      <c r="E1028" s="172" t="s">
        <v>444</v>
      </c>
      <c r="F1028" s="171">
        <v>1</v>
      </c>
      <c r="G1028" s="258">
        <v>4.5</v>
      </c>
      <c r="H1028" s="257">
        <v>4.5</v>
      </c>
      <c r="I1028" s="310">
        <v>46804</v>
      </c>
      <c r="J1028" s="171" t="s">
        <v>494</v>
      </c>
      <c r="K1028" s="171"/>
    </row>
    <row r="1029" spans="2:11">
      <c r="B1029" s="170">
        <v>1027</v>
      </c>
      <c r="C1029" s="394">
        <v>46060</v>
      </c>
      <c r="D1029" s="171" t="s">
        <v>11</v>
      </c>
      <c r="E1029" s="172" t="s">
        <v>397</v>
      </c>
      <c r="F1029" s="171">
        <v>12</v>
      </c>
      <c r="G1029" s="258">
        <v>15</v>
      </c>
      <c r="H1029" s="257">
        <v>180</v>
      </c>
      <c r="I1029" s="310">
        <v>46816</v>
      </c>
      <c r="J1029" s="171" t="s">
        <v>494</v>
      </c>
      <c r="K1029" s="171"/>
    </row>
    <row r="1030" spans="2:11">
      <c r="B1030" s="170">
        <v>1028</v>
      </c>
      <c r="C1030" s="394">
        <v>46060</v>
      </c>
      <c r="D1030" s="171" t="s">
        <v>11</v>
      </c>
      <c r="E1030" s="172" t="s">
        <v>399</v>
      </c>
      <c r="F1030" s="171">
        <v>10</v>
      </c>
      <c r="G1030" s="258">
        <v>2.2000000000000002</v>
      </c>
      <c r="H1030" s="257">
        <v>22</v>
      </c>
      <c r="I1030" s="310">
        <v>46816</v>
      </c>
      <c r="J1030" s="171" t="s">
        <v>494</v>
      </c>
      <c r="K1030" s="171"/>
    </row>
    <row r="1031" spans="2:11">
      <c r="B1031" s="170">
        <v>1029</v>
      </c>
      <c r="C1031" s="394">
        <v>46060</v>
      </c>
      <c r="D1031" s="171" t="s">
        <v>11</v>
      </c>
      <c r="E1031" s="172" t="s">
        <v>419</v>
      </c>
      <c r="F1031" s="171">
        <v>25</v>
      </c>
      <c r="G1031" s="258">
        <v>3.2</v>
      </c>
      <c r="H1031" s="257">
        <v>80</v>
      </c>
      <c r="I1031" s="310">
        <v>46821</v>
      </c>
      <c r="J1031" s="171" t="s">
        <v>494</v>
      </c>
      <c r="K1031" s="171"/>
    </row>
    <row r="1032" spans="2:11">
      <c r="B1032" s="170">
        <v>1030</v>
      </c>
      <c r="C1032" s="394">
        <v>46060</v>
      </c>
      <c r="D1032" s="171" t="s">
        <v>11</v>
      </c>
      <c r="E1032" s="172" t="s">
        <v>373</v>
      </c>
      <c r="F1032" s="171">
        <v>5</v>
      </c>
      <c r="G1032" s="258">
        <v>3.9</v>
      </c>
      <c r="H1032" s="257">
        <v>19.5</v>
      </c>
      <c r="I1032" s="310">
        <v>46821</v>
      </c>
      <c r="J1032" s="171" t="s">
        <v>494</v>
      </c>
      <c r="K1032" s="171"/>
    </row>
    <row r="1033" spans="2:11">
      <c r="B1033" s="170">
        <v>1031</v>
      </c>
      <c r="C1033" s="394">
        <v>46060</v>
      </c>
      <c r="D1033" s="171" t="s">
        <v>11</v>
      </c>
      <c r="E1033" s="172" t="s">
        <v>254</v>
      </c>
      <c r="F1033" s="171">
        <v>3</v>
      </c>
      <c r="G1033" s="258">
        <v>4.5</v>
      </c>
      <c r="H1033" s="257">
        <v>13.5</v>
      </c>
      <c r="I1033" s="310">
        <v>46821</v>
      </c>
      <c r="J1033" s="171" t="s">
        <v>494</v>
      </c>
      <c r="K1033" s="171"/>
    </row>
    <row r="1034" spans="2:11">
      <c r="B1034" s="170">
        <v>1032</v>
      </c>
      <c r="C1034" s="394">
        <v>46060</v>
      </c>
      <c r="D1034" s="171" t="s">
        <v>11</v>
      </c>
      <c r="E1034" s="172" t="s">
        <v>414</v>
      </c>
      <c r="F1034" s="171">
        <v>1</v>
      </c>
      <c r="G1034" s="258">
        <v>2.8</v>
      </c>
      <c r="H1034" s="257">
        <v>2.8</v>
      </c>
      <c r="I1034" s="310">
        <v>46821</v>
      </c>
      <c r="J1034" s="171" t="s">
        <v>494</v>
      </c>
      <c r="K1034" s="171"/>
    </row>
    <row r="1035" spans="2:11">
      <c r="B1035" s="170">
        <v>1033</v>
      </c>
      <c r="C1035" s="394">
        <v>46060</v>
      </c>
      <c r="D1035" s="171" t="s">
        <v>11</v>
      </c>
      <c r="E1035" s="172" t="s">
        <v>519</v>
      </c>
      <c r="F1035" s="171">
        <v>1</v>
      </c>
      <c r="G1035" s="258">
        <v>3.5</v>
      </c>
      <c r="H1035" s="257">
        <v>3.5</v>
      </c>
      <c r="I1035" s="310">
        <v>46821</v>
      </c>
      <c r="J1035" s="171" t="s">
        <v>494</v>
      </c>
      <c r="K1035" s="171"/>
    </row>
    <row r="1036" spans="2:11">
      <c r="B1036" s="170">
        <v>1034</v>
      </c>
      <c r="C1036" s="394">
        <v>46060</v>
      </c>
      <c r="D1036" s="171" t="s">
        <v>11</v>
      </c>
      <c r="E1036" s="172" t="s">
        <v>372</v>
      </c>
      <c r="F1036" s="171">
        <v>10</v>
      </c>
      <c r="G1036" s="258">
        <v>6.5</v>
      </c>
      <c r="H1036" s="257">
        <v>65</v>
      </c>
      <c r="I1036" s="310">
        <v>46821</v>
      </c>
      <c r="J1036" s="171" t="s">
        <v>494</v>
      </c>
      <c r="K1036" s="171"/>
    </row>
    <row r="1037" spans="2:11">
      <c r="B1037" s="170">
        <v>1035</v>
      </c>
      <c r="C1037" s="394">
        <v>46060</v>
      </c>
      <c r="D1037" s="171" t="s">
        <v>11</v>
      </c>
      <c r="E1037" s="172" t="s">
        <v>412</v>
      </c>
      <c r="F1037" s="171">
        <v>10</v>
      </c>
      <c r="G1037" s="258">
        <v>2.9</v>
      </c>
      <c r="H1037" s="257">
        <v>29</v>
      </c>
      <c r="I1037" s="310">
        <v>46821</v>
      </c>
      <c r="J1037" s="171" t="s">
        <v>494</v>
      </c>
      <c r="K1037" s="171"/>
    </row>
    <row r="1038" spans="2:11">
      <c r="B1038" s="170">
        <v>1036</v>
      </c>
      <c r="C1038" s="394">
        <v>46060</v>
      </c>
      <c r="D1038" s="171" t="s">
        <v>11</v>
      </c>
      <c r="E1038" s="172" t="s">
        <v>417</v>
      </c>
      <c r="F1038" s="171">
        <v>5</v>
      </c>
      <c r="G1038" s="258">
        <v>2.9</v>
      </c>
      <c r="H1038" s="257">
        <v>14.5</v>
      </c>
      <c r="I1038" s="310">
        <v>46821</v>
      </c>
      <c r="J1038" s="171" t="s">
        <v>494</v>
      </c>
      <c r="K1038" s="171"/>
    </row>
    <row r="1039" spans="2:11">
      <c r="B1039" s="170">
        <v>1037</v>
      </c>
      <c r="C1039" s="394">
        <v>46060</v>
      </c>
      <c r="D1039" s="171" t="s">
        <v>11</v>
      </c>
      <c r="E1039" s="172" t="s">
        <v>300</v>
      </c>
      <c r="F1039" s="171">
        <v>1</v>
      </c>
      <c r="G1039" s="258">
        <v>6.5</v>
      </c>
      <c r="H1039" s="257">
        <v>6.5</v>
      </c>
      <c r="I1039" s="310">
        <v>46821</v>
      </c>
      <c r="J1039" s="171" t="s">
        <v>494</v>
      </c>
      <c r="K1039" s="171"/>
    </row>
    <row r="1040" spans="2:11">
      <c r="B1040" s="170">
        <v>1038</v>
      </c>
      <c r="C1040" s="394">
        <v>46060</v>
      </c>
      <c r="D1040" s="171" t="s">
        <v>11</v>
      </c>
      <c r="E1040" s="172" t="s">
        <v>399</v>
      </c>
      <c r="F1040" s="171">
        <v>8</v>
      </c>
      <c r="G1040" s="258">
        <v>2.2000000000000002</v>
      </c>
      <c r="H1040" s="257">
        <v>17.600000000000001</v>
      </c>
      <c r="I1040" s="310">
        <v>46821</v>
      </c>
      <c r="J1040" s="171" t="s">
        <v>494</v>
      </c>
      <c r="K1040" s="171"/>
    </row>
    <row r="1041" spans="2:11">
      <c r="B1041" s="170">
        <v>1039</v>
      </c>
      <c r="C1041" s="394">
        <v>46060</v>
      </c>
      <c r="D1041" s="171" t="s">
        <v>11</v>
      </c>
      <c r="E1041" s="172" t="s">
        <v>425</v>
      </c>
      <c r="F1041" s="171">
        <v>1</v>
      </c>
      <c r="G1041" s="258">
        <v>19</v>
      </c>
      <c r="H1041" s="257">
        <v>19</v>
      </c>
      <c r="I1041" s="310">
        <v>46821</v>
      </c>
      <c r="J1041" s="171" t="s">
        <v>494</v>
      </c>
      <c r="K1041" s="171"/>
    </row>
    <row r="1042" spans="2:11">
      <c r="B1042" s="170">
        <v>1040</v>
      </c>
      <c r="C1042" s="394">
        <v>46060</v>
      </c>
      <c r="D1042" s="171" t="s">
        <v>11</v>
      </c>
      <c r="E1042" s="172" t="s">
        <v>277</v>
      </c>
      <c r="F1042" s="171">
        <v>1</v>
      </c>
      <c r="G1042" s="258">
        <v>45</v>
      </c>
      <c r="H1042" s="257">
        <v>45</v>
      </c>
      <c r="I1042" s="310">
        <v>46843</v>
      </c>
      <c r="J1042" s="171" t="s">
        <v>494</v>
      </c>
      <c r="K1042" s="171"/>
    </row>
    <row r="1043" spans="2:11">
      <c r="B1043" s="170">
        <v>1041</v>
      </c>
      <c r="C1043" s="394">
        <v>46060</v>
      </c>
      <c r="D1043" s="171" t="s">
        <v>11</v>
      </c>
      <c r="E1043" s="172" t="s">
        <v>90</v>
      </c>
      <c r="F1043" s="171">
        <v>18</v>
      </c>
      <c r="G1043" s="258">
        <v>3.0556000000000001</v>
      </c>
      <c r="H1043" s="257">
        <v>55.000799999999998</v>
      </c>
      <c r="I1043" s="310">
        <v>46843</v>
      </c>
      <c r="J1043" s="171" t="s">
        <v>494</v>
      </c>
      <c r="K1043" s="171"/>
    </row>
    <row r="1044" spans="2:11">
      <c r="B1044" s="170">
        <v>1042</v>
      </c>
      <c r="C1044" s="394">
        <v>46060</v>
      </c>
      <c r="D1044" s="171" t="s">
        <v>11</v>
      </c>
      <c r="E1044" s="172" t="s">
        <v>400</v>
      </c>
      <c r="F1044" s="171">
        <v>20</v>
      </c>
      <c r="G1044" s="258">
        <v>7</v>
      </c>
      <c r="H1044" s="257">
        <v>140</v>
      </c>
      <c r="I1044" s="310">
        <v>46843</v>
      </c>
      <c r="J1044" s="171" t="s">
        <v>494</v>
      </c>
      <c r="K1044" s="171"/>
    </row>
    <row r="1045" spans="2:11">
      <c r="B1045" s="170">
        <v>1043</v>
      </c>
      <c r="C1045" s="394">
        <v>46063</v>
      </c>
      <c r="D1045" s="171" t="s">
        <v>11</v>
      </c>
      <c r="E1045" s="172" t="s">
        <v>566</v>
      </c>
      <c r="F1045" s="171">
        <v>1</v>
      </c>
      <c r="G1045" s="258">
        <v>3.9</v>
      </c>
      <c r="H1045" s="257">
        <v>3.9</v>
      </c>
      <c r="I1045" s="310">
        <v>46887</v>
      </c>
      <c r="J1045" s="171" t="s">
        <v>494</v>
      </c>
      <c r="K1045" s="171"/>
    </row>
    <row r="1046" spans="2:11">
      <c r="B1046" s="170">
        <v>1044</v>
      </c>
      <c r="C1046" s="394">
        <v>46063</v>
      </c>
      <c r="D1046" s="171" t="s">
        <v>11</v>
      </c>
      <c r="E1046" s="172" t="s">
        <v>540</v>
      </c>
      <c r="F1046" s="171">
        <v>0.2</v>
      </c>
      <c r="G1046" s="258">
        <v>18</v>
      </c>
      <c r="H1046" s="257">
        <v>3.6</v>
      </c>
      <c r="I1046" s="310">
        <v>46887</v>
      </c>
      <c r="J1046" s="171" t="s">
        <v>494</v>
      </c>
      <c r="K1046" s="171"/>
    </row>
    <row r="1047" spans="2:11">
      <c r="B1047" s="170">
        <v>1045</v>
      </c>
      <c r="C1047" s="394">
        <v>46063</v>
      </c>
      <c r="D1047" s="171" t="s">
        <v>11</v>
      </c>
      <c r="E1047" s="172" t="s">
        <v>427</v>
      </c>
      <c r="F1047" s="171">
        <v>2</v>
      </c>
      <c r="G1047" s="258">
        <v>15.5</v>
      </c>
      <c r="H1047" s="257">
        <v>31</v>
      </c>
      <c r="I1047" s="310">
        <v>46887</v>
      </c>
      <c r="J1047" s="171" t="s">
        <v>494</v>
      </c>
      <c r="K1047" s="171"/>
    </row>
    <row r="1048" spans="2:11">
      <c r="B1048" s="170">
        <v>1046</v>
      </c>
      <c r="C1048" s="394">
        <v>46063</v>
      </c>
      <c r="D1048" s="171" t="s">
        <v>11</v>
      </c>
      <c r="E1048" s="172" t="s">
        <v>404</v>
      </c>
      <c r="F1048" s="171">
        <v>0.2</v>
      </c>
      <c r="G1048" s="258">
        <v>35</v>
      </c>
      <c r="H1048" s="257">
        <v>7</v>
      </c>
      <c r="I1048" s="310">
        <v>46887</v>
      </c>
      <c r="J1048" s="171" t="s">
        <v>494</v>
      </c>
      <c r="K1048" s="171"/>
    </row>
    <row r="1049" spans="2:11">
      <c r="B1049" s="170">
        <v>1047</v>
      </c>
      <c r="C1049" s="394">
        <v>46063</v>
      </c>
      <c r="D1049" s="171" t="s">
        <v>11</v>
      </c>
      <c r="E1049" s="172" t="s">
        <v>412</v>
      </c>
      <c r="F1049" s="171">
        <v>10</v>
      </c>
      <c r="G1049" s="258">
        <v>2.9</v>
      </c>
      <c r="H1049" s="257">
        <v>29</v>
      </c>
      <c r="I1049" s="310">
        <v>46887</v>
      </c>
      <c r="J1049" s="171" t="s">
        <v>494</v>
      </c>
      <c r="K1049" s="171"/>
    </row>
    <row r="1050" spans="2:11">
      <c r="B1050" s="170">
        <v>1048</v>
      </c>
      <c r="C1050" s="394">
        <v>46063</v>
      </c>
      <c r="D1050" s="171" t="s">
        <v>11</v>
      </c>
      <c r="E1050" s="172" t="s">
        <v>417</v>
      </c>
      <c r="F1050" s="171">
        <v>5</v>
      </c>
      <c r="G1050" s="258">
        <v>2.9</v>
      </c>
      <c r="H1050" s="257">
        <v>14.5</v>
      </c>
      <c r="I1050" s="310">
        <v>46887</v>
      </c>
      <c r="J1050" s="171" t="s">
        <v>494</v>
      </c>
      <c r="K1050" s="171"/>
    </row>
    <row r="1051" spans="2:11">
      <c r="B1051" s="170">
        <v>1049</v>
      </c>
      <c r="C1051" s="394">
        <v>46063</v>
      </c>
      <c r="D1051" s="171" t="s">
        <v>11</v>
      </c>
      <c r="E1051" s="172" t="s">
        <v>414</v>
      </c>
      <c r="F1051" s="171">
        <v>1</v>
      </c>
      <c r="G1051" s="258">
        <v>2.9</v>
      </c>
      <c r="H1051" s="257">
        <v>2.9</v>
      </c>
      <c r="I1051" s="310">
        <v>46887</v>
      </c>
      <c r="J1051" s="171" t="s">
        <v>494</v>
      </c>
      <c r="K1051" s="171"/>
    </row>
    <row r="1052" spans="2:11">
      <c r="B1052" s="170">
        <v>1050</v>
      </c>
      <c r="C1052" s="394">
        <v>46063</v>
      </c>
      <c r="D1052" s="171" t="s">
        <v>11</v>
      </c>
      <c r="E1052" s="172" t="s">
        <v>444</v>
      </c>
      <c r="F1052" s="171">
        <v>1</v>
      </c>
      <c r="G1052" s="258">
        <v>4.5</v>
      </c>
      <c r="H1052" s="257">
        <v>4.5</v>
      </c>
      <c r="I1052" s="310">
        <v>46887</v>
      </c>
      <c r="J1052" s="171" t="s">
        <v>494</v>
      </c>
      <c r="K1052" s="171"/>
    </row>
    <row r="1053" spans="2:11">
      <c r="B1053" s="170">
        <v>1051</v>
      </c>
      <c r="C1053" s="394">
        <v>46063</v>
      </c>
      <c r="D1053" s="171" t="s">
        <v>11</v>
      </c>
      <c r="E1053" s="172" t="s">
        <v>277</v>
      </c>
      <c r="F1053" s="171">
        <v>1</v>
      </c>
      <c r="G1053" s="258">
        <v>45</v>
      </c>
      <c r="H1053" s="257">
        <v>45</v>
      </c>
      <c r="I1053" s="310">
        <v>46887</v>
      </c>
      <c r="J1053" s="171" t="s">
        <v>494</v>
      </c>
      <c r="K1053" s="171"/>
    </row>
    <row r="1054" spans="2:11">
      <c r="B1054" s="170">
        <v>1052</v>
      </c>
      <c r="C1054" s="394">
        <v>46063</v>
      </c>
      <c r="D1054" s="171" t="s">
        <v>11</v>
      </c>
      <c r="E1054" s="172" t="s">
        <v>90</v>
      </c>
      <c r="F1054" s="171">
        <v>18</v>
      </c>
      <c r="G1054" s="258">
        <v>2.5</v>
      </c>
      <c r="H1054" s="257">
        <v>45</v>
      </c>
      <c r="I1054" s="310">
        <v>46887</v>
      </c>
      <c r="J1054" s="171" t="s">
        <v>494</v>
      </c>
      <c r="K1054" s="171"/>
    </row>
    <row r="1055" spans="2:11">
      <c r="B1055" s="170">
        <v>1053</v>
      </c>
      <c r="C1055" s="394">
        <v>46063</v>
      </c>
      <c r="D1055" s="171" t="s">
        <v>11</v>
      </c>
      <c r="E1055" s="172" t="s">
        <v>415</v>
      </c>
      <c r="F1055" s="171">
        <v>8</v>
      </c>
      <c r="G1055" s="258">
        <v>8.5</v>
      </c>
      <c r="H1055" s="257">
        <v>68</v>
      </c>
      <c r="I1055" s="310">
        <v>46887</v>
      </c>
      <c r="J1055" s="171" t="s">
        <v>494</v>
      </c>
      <c r="K1055" s="171"/>
    </row>
    <row r="1056" spans="2:11">
      <c r="B1056" s="170">
        <v>1054</v>
      </c>
      <c r="C1056" s="394">
        <v>46063</v>
      </c>
      <c r="D1056" s="171" t="s">
        <v>11</v>
      </c>
      <c r="E1056" s="172" t="s">
        <v>371</v>
      </c>
      <c r="F1056" s="171">
        <v>1</v>
      </c>
      <c r="G1056" s="258">
        <v>42</v>
      </c>
      <c r="H1056" s="257">
        <v>42</v>
      </c>
      <c r="I1056" s="310">
        <v>46887</v>
      </c>
      <c r="J1056" s="171" t="s">
        <v>494</v>
      </c>
      <c r="K1056" s="171"/>
    </row>
    <row r="1057" spans="2:11">
      <c r="B1057" s="170">
        <v>1055</v>
      </c>
      <c r="C1057" s="394">
        <v>46063</v>
      </c>
      <c r="D1057" s="171" t="s">
        <v>11</v>
      </c>
      <c r="E1057" s="172" t="s">
        <v>303</v>
      </c>
      <c r="F1057" s="171">
        <v>0.5</v>
      </c>
      <c r="G1057" s="258">
        <v>19.98</v>
      </c>
      <c r="H1057" s="257">
        <v>9.99</v>
      </c>
      <c r="I1057" s="310">
        <v>46887</v>
      </c>
      <c r="J1057" s="171" t="s">
        <v>494</v>
      </c>
      <c r="K1057" s="171"/>
    </row>
    <row r="1058" spans="2:11">
      <c r="B1058" s="170">
        <v>1056</v>
      </c>
      <c r="C1058" s="394">
        <v>46063</v>
      </c>
      <c r="D1058" s="171" t="s">
        <v>570</v>
      </c>
      <c r="E1058" s="172" t="s">
        <v>355</v>
      </c>
      <c r="F1058" s="171">
        <v>8</v>
      </c>
      <c r="G1058" s="258">
        <v>0</v>
      </c>
      <c r="H1058" s="257">
        <v>0</v>
      </c>
      <c r="I1058" s="310">
        <v>0</v>
      </c>
      <c r="J1058" s="171" t="s">
        <v>510</v>
      </c>
      <c r="K1058" s="171"/>
    </row>
    <row r="1059" spans="2:11">
      <c r="B1059" s="170">
        <v>1057</v>
      </c>
      <c r="C1059" s="394">
        <v>46063</v>
      </c>
      <c r="D1059" s="171" t="s">
        <v>570</v>
      </c>
      <c r="E1059" s="172" t="s">
        <v>514</v>
      </c>
      <c r="F1059" s="171">
        <v>1</v>
      </c>
      <c r="G1059" s="258">
        <v>0</v>
      </c>
      <c r="H1059" s="257">
        <v>0</v>
      </c>
      <c r="I1059" s="310">
        <v>0</v>
      </c>
      <c r="J1059" s="171" t="s">
        <v>510</v>
      </c>
      <c r="K1059" s="171"/>
    </row>
    <row r="1060" spans="2:11">
      <c r="B1060" s="170">
        <v>1058</v>
      </c>
      <c r="C1060" s="394">
        <v>46063</v>
      </c>
      <c r="D1060" s="171" t="s">
        <v>570</v>
      </c>
      <c r="E1060" s="172" t="s">
        <v>44</v>
      </c>
      <c r="F1060" s="171">
        <v>1</v>
      </c>
      <c r="G1060" s="258">
        <v>0</v>
      </c>
      <c r="H1060" s="257">
        <v>0</v>
      </c>
      <c r="I1060" s="310">
        <v>0</v>
      </c>
      <c r="J1060" s="171" t="s">
        <v>510</v>
      </c>
      <c r="K1060" s="171"/>
    </row>
    <row r="1061" spans="2:11">
      <c r="B1061" s="170">
        <v>1059</v>
      </c>
      <c r="C1061" s="394">
        <v>46063</v>
      </c>
      <c r="D1061" s="171" t="s">
        <v>570</v>
      </c>
      <c r="E1061" s="172" t="s">
        <v>335</v>
      </c>
      <c r="F1061" s="171">
        <v>5</v>
      </c>
      <c r="G1061" s="258">
        <v>0</v>
      </c>
      <c r="H1061" s="257">
        <v>0</v>
      </c>
      <c r="I1061" s="310">
        <v>0</v>
      </c>
      <c r="J1061" s="171" t="s">
        <v>510</v>
      </c>
      <c r="K1061" s="171"/>
    </row>
    <row r="1062" spans="2:11">
      <c r="B1062" s="170">
        <v>1060</v>
      </c>
      <c r="C1062" s="394">
        <v>46063</v>
      </c>
      <c r="D1062" s="171" t="s">
        <v>570</v>
      </c>
      <c r="E1062" s="172" t="s">
        <v>26</v>
      </c>
      <c r="F1062" s="171">
        <v>10</v>
      </c>
      <c r="G1062" s="258">
        <v>0</v>
      </c>
      <c r="H1062" s="257">
        <v>0</v>
      </c>
      <c r="I1062" s="310">
        <v>0</v>
      </c>
      <c r="J1062" s="171" t="s">
        <v>510</v>
      </c>
      <c r="K1062" s="171"/>
    </row>
    <row r="1063" spans="2:11">
      <c r="B1063" s="170">
        <v>1061</v>
      </c>
      <c r="C1063" s="394">
        <v>46063</v>
      </c>
      <c r="D1063" s="171" t="s">
        <v>570</v>
      </c>
      <c r="E1063" s="172" t="s">
        <v>58</v>
      </c>
      <c r="F1063" s="171">
        <v>1</v>
      </c>
      <c r="G1063" s="258">
        <v>0</v>
      </c>
      <c r="H1063" s="257">
        <v>0</v>
      </c>
      <c r="I1063" s="310">
        <v>0</v>
      </c>
      <c r="J1063" s="171" t="s">
        <v>510</v>
      </c>
      <c r="K1063" s="171"/>
    </row>
    <row r="1064" spans="2:11">
      <c r="B1064" s="170">
        <v>1062</v>
      </c>
      <c r="C1064" s="394">
        <v>46063</v>
      </c>
      <c r="D1064" s="171" t="s">
        <v>570</v>
      </c>
      <c r="E1064" s="172" t="s">
        <v>250</v>
      </c>
      <c r="F1064" s="171">
        <v>2</v>
      </c>
      <c r="G1064" s="258">
        <v>0</v>
      </c>
      <c r="H1064" s="257">
        <v>0</v>
      </c>
      <c r="I1064" s="310">
        <v>0</v>
      </c>
      <c r="J1064" s="171" t="s">
        <v>510</v>
      </c>
      <c r="K1064" s="171"/>
    </row>
    <row r="1065" spans="2:11">
      <c r="B1065" s="170">
        <v>1063</v>
      </c>
      <c r="C1065" s="394">
        <v>46063</v>
      </c>
      <c r="D1065" s="171" t="s">
        <v>570</v>
      </c>
      <c r="E1065" s="172" t="s">
        <v>358</v>
      </c>
      <c r="F1065" s="171">
        <v>4</v>
      </c>
      <c r="G1065" s="258">
        <v>0</v>
      </c>
      <c r="H1065" s="257">
        <v>0</v>
      </c>
      <c r="I1065" s="310">
        <v>0</v>
      </c>
      <c r="J1065" s="171" t="s">
        <v>510</v>
      </c>
      <c r="K1065" s="171"/>
    </row>
    <row r="1066" spans="2:11">
      <c r="B1066" s="170">
        <v>1064</v>
      </c>
      <c r="C1066" s="394">
        <v>46063</v>
      </c>
      <c r="D1066" s="171" t="s">
        <v>570</v>
      </c>
      <c r="E1066" s="172" t="s">
        <v>361</v>
      </c>
      <c r="F1066" s="171">
        <v>2</v>
      </c>
      <c r="G1066" s="258">
        <v>0</v>
      </c>
      <c r="H1066" s="257">
        <v>0</v>
      </c>
      <c r="I1066" s="310">
        <v>0</v>
      </c>
      <c r="J1066" s="171" t="s">
        <v>510</v>
      </c>
      <c r="K1066" s="171"/>
    </row>
    <row r="1067" spans="2:11">
      <c r="B1067" s="170">
        <v>1065</v>
      </c>
      <c r="C1067" s="394">
        <v>46063</v>
      </c>
      <c r="D1067" s="171" t="s">
        <v>570</v>
      </c>
      <c r="E1067" s="172" t="s">
        <v>360</v>
      </c>
      <c r="F1067" s="171">
        <v>1</v>
      </c>
      <c r="G1067" s="258">
        <v>0</v>
      </c>
      <c r="H1067" s="257">
        <v>0</v>
      </c>
      <c r="I1067" s="310">
        <v>0</v>
      </c>
      <c r="J1067" s="171" t="s">
        <v>510</v>
      </c>
      <c r="K1067" s="171"/>
    </row>
    <row r="1068" spans="2:11">
      <c r="B1068" s="170">
        <v>1066</v>
      </c>
      <c r="C1068" s="394">
        <v>46063</v>
      </c>
      <c r="D1068" s="171" t="s">
        <v>570</v>
      </c>
      <c r="E1068" s="172" t="s">
        <v>47</v>
      </c>
      <c r="F1068" s="171">
        <v>3</v>
      </c>
      <c r="G1068" s="258">
        <v>0</v>
      </c>
      <c r="H1068" s="257">
        <v>0</v>
      </c>
      <c r="I1068" s="310">
        <v>0</v>
      </c>
      <c r="J1068" s="171" t="s">
        <v>510</v>
      </c>
      <c r="K1068" s="171"/>
    </row>
    <row r="1069" spans="2:11">
      <c r="B1069" s="170">
        <v>1067</v>
      </c>
      <c r="C1069" s="394">
        <v>46063</v>
      </c>
      <c r="D1069" s="171" t="s">
        <v>570</v>
      </c>
      <c r="E1069" s="172" t="s">
        <v>359</v>
      </c>
      <c r="F1069" s="171">
        <v>1</v>
      </c>
      <c r="G1069" s="258">
        <v>0</v>
      </c>
      <c r="H1069" s="257">
        <v>0</v>
      </c>
      <c r="I1069" s="310">
        <v>0</v>
      </c>
      <c r="J1069" s="171" t="s">
        <v>510</v>
      </c>
      <c r="K1069" s="171"/>
    </row>
    <row r="1070" spans="2:11">
      <c r="B1070" s="170">
        <v>1068</v>
      </c>
      <c r="C1070" s="394">
        <v>46063</v>
      </c>
      <c r="D1070" s="171" t="s">
        <v>570</v>
      </c>
      <c r="E1070" s="172" t="s">
        <v>37</v>
      </c>
      <c r="F1070" s="171">
        <v>1</v>
      </c>
      <c r="G1070" s="258">
        <v>0</v>
      </c>
      <c r="H1070" s="257">
        <v>0</v>
      </c>
      <c r="I1070" s="310">
        <v>0</v>
      </c>
      <c r="J1070" s="171" t="s">
        <v>510</v>
      </c>
      <c r="K1070" s="171"/>
    </row>
    <row r="1071" spans="2:11">
      <c r="B1071" s="170">
        <v>1069</v>
      </c>
      <c r="C1071" s="394">
        <v>46063</v>
      </c>
      <c r="D1071" s="171" t="s">
        <v>570</v>
      </c>
      <c r="E1071" s="172" t="s">
        <v>363</v>
      </c>
      <c r="F1071" s="171">
        <v>1</v>
      </c>
      <c r="G1071" s="258">
        <v>0</v>
      </c>
      <c r="H1071" s="257">
        <v>0</v>
      </c>
      <c r="I1071" s="310">
        <v>0</v>
      </c>
      <c r="J1071" s="171" t="s">
        <v>510</v>
      </c>
      <c r="K1071" s="171"/>
    </row>
    <row r="1072" spans="2:11">
      <c r="B1072" s="170">
        <v>1070</v>
      </c>
      <c r="C1072" s="394">
        <v>46063</v>
      </c>
      <c r="D1072" s="171" t="s">
        <v>570</v>
      </c>
      <c r="E1072" s="172" t="s">
        <v>462</v>
      </c>
      <c r="F1072" s="171">
        <v>0.5</v>
      </c>
      <c r="G1072" s="258">
        <v>0</v>
      </c>
      <c r="H1072" s="257">
        <v>0</v>
      </c>
      <c r="I1072" s="310">
        <v>0</v>
      </c>
      <c r="J1072" s="171" t="s">
        <v>510</v>
      </c>
      <c r="K1072" s="171"/>
    </row>
    <row r="1073" spans="2:11">
      <c r="B1073" s="170">
        <v>1071</v>
      </c>
      <c r="C1073" s="394">
        <v>46063</v>
      </c>
      <c r="D1073" s="171" t="s">
        <v>570</v>
      </c>
      <c r="E1073" s="172" t="s">
        <v>71</v>
      </c>
      <c r="F1073" s="171">
        <v>1</v>
      </c>
      <c r="G1073" s="258">
        <v>0</v>
      </c>
      <c r="H1073" s="257">
        <v>0</v>
      </c>
      <c r="I1073" s="310">
        <v>0</v>
      </c>
      <c r="J1073" s="171" t="s">
        <v>510</v>
      </c>
      <c r="K1073" s="171"/>
    </row>
    <row r="1074" spans="2:11">
      <c r="B1074" s="170">
        <v>1072</v>
      </c>
      <c r="C1074" s="394">
        <v>46063</v>
      </c>
      <c r="D1074" s="171" t="s">
        <v>570</v>
      </c>
      <c r="E1074" s="172" t="s">
        <v>536</v>
      </c>
      <c r="F1074" s="171">
        <v>12</v>
      </c>
      <c r="G1074" s="258">
        <v>0</v>
      </c>
      <c r="H1074" s="257">
        <v>0</v>
      </c>
      <c r="I1074" s="310">
        <v>0</v>
      </c>
      <c r="J1074" s="171" t="s">
        <v>510</v>
      </c>
      <c r="K1074" s="171"/>
    </row>
    <row r="1075" spans="2:11">
      <c r="B1075" s="170">
        <v>1073</v>
      </c>
      <c r="C1075" s="394">
        <v>46063</v>
      </c>
      <c r="D1075" s="171" t="s">
        <v>570</v>
      </c>
      <c r="E1075" s="172" t="s">
        <v>331</v>
      </c>
      <c r="F1075" s="171">
        <v>1</v>
      </c>
      <c r="G1075" s="258">
        <v>0</v>
      </c>
      <c r="H1075" s="257">
        <v>0</v>
      </c>
      <c r="I1075" s="310">
        <v>0</v>
      </c>
      <c r="J1075" s="171" t="s">
        <v>510</v>
      </c>
      <c r="K1075" s="171"/>
    </row>
    <row r="1076" spans="2:11">
      <c r="B1076" s="170">
        <v>1074</v>
      </c>
      <c r="C1076" s="394">
        <v>46063</v>
      </c>
      <c r="D1076" s="171" t="s">
        <v>570</v>
      </c>
      <c r="E1076" s="172" t="s">
        <v>242</v>
      </c>
      <c r="F1076" s="171">
        <v>20</v>
      </c>
      <c r="G1076" s="258">
        <v>0</v>
      </c>
      <c r="H1076" s="257">
        <v>0</v>
      </c>
      <c r="I1076" s="310">
        <v>0</v>
      </c>
      <c r="J1076" s="171" t="s">
        <v>510</v>
      </c>
      <c r="K1076" s="171"/>
    </row>
    <row r="1077" spans="2:11">
      <c r="B1077" s="170">
        <v>1075</v>
      </c>
      <c r="C1077" s="394">
        <v>46063</v>
      </c>
      <c r="D1077" s="171" t="s">
        <v>570</v>
      </c>
      <c r="E1077" s="172" t="s">
        <v>45</v>
      </c>
      <c r="F1077" s="171">
        <v>1</v>
      </c>
      <c r="G1077" s="258">
        <v>0</v>
      </c>
      <c r="H1077" s="257">
        <v>0</v>
      </c>
      <c r="I1077" s="310">
        <v>0</v>
      </c>
      <c r="J1077" s="171" t="s">
        <v>510</v>
      </c>
      <c r="K1077" s="171"/>
    </row>
    <row r="1078" spans="2:11">
      <c r="B1078" s="170">
        <v>1076</v>
      </c>
      <c r="C1078" s="394">
        <v>46063</v>
      </c>
      <c r="D1078" s="171" t="s">
        <v>570</v>
      </c>
      <c r="E1078" s="172" t="s">
        <v>357</v>
      </c>
      <c r="F1078" s="171">
        <v>1</v>
      </c>
      <c r="G1078" s="258">
        <v>0</v>
      </c>
      <c r="H1078" s="257">
        <v>0</v>
      </c>
      <c r="I1078" s="310">
        <v>0</v>
      </c>
      <c r="J1078" s="171" t="s">
        <v>510</v>
      </c>
      <c r="K1078" s="171"/>
    </row>
    <row r="1079" spans="2:11">
      <c r="B1079" s="170">
        <v>1077</v>
      </c>
      <c r="C1079" s="394">
        <v>46063</v>
      </c>
      <c r="D1079" s="171" t="s">
        <v>570</v>
      </c>
      <c r="E1079" s="172" t="s">
        <v>338</v>
      </c>
      <c r="F1079" s="171">
        <v>11</v>
      </c>
      <c r="G1079" s="258">
        <v>0</v>
      </c>
      <c r="H1079" s="257">
        <v>0</v>
      </c>
      <c r="I1079" s="310">
        <v>0</v>
      </c>
      <c r="J1079" s="171" t="s">
        <v>510</v>
      </c>
      <c r="K1079" s="171"/>
    </row>
    <row r="1080" spans="2:11">
      <c r="B1080" s="170">
        <v>1078</v>
      </c>
      <c r="C1080" s="394">
        <v>46063</v>
      </c>
      <c r="D1080" s="171" t="s">
        <v>570</v>
      </c>
      <c r="E1080" s="172" t="s">
        <v>337</v>
      </c>
      <c r="F1080" s="171">
        <v>12</v>
      </c>
      <c r="G1080" s="258">
        <v>0</v>
      </c>
      <c r="H1080" s="257">
        <v>0</v>
      </c>
      <c r="I1080" s="310">
        <v>0</v>
      </c>
      <c r="J1080" s="171" t="s">
        <v>510</v>
      </c>
      <c r="K1080" s="171"/>
    </row>
    <row r="1081" spans="2:11">
      <c r="B1081" s="170">
        <v>1079</v>
      </c>
      <c r="C1081" s="394">
        <v>46063</v>
      </c>
      <c r="D1081" s="171" t="s">
        <v>570</v>
      </c>
      <c r="E1081" s="172" t="s">
        <v>336</v>
      </c>
      <c r="F1081" s="171">
        <v>6</v>
      </c>
      <c r="G1081" s="258">
        <v>0</v>
      </c>
      <c r="H1081" s="257">
        <v>0</v>
      </c>
      <c r="I1081" s="310">
        <v>0</v>
      </c>
      <c r="J1081" s="171" t="s">
        <v>510</v>
      </c>
      <c r="K1081" s="171"/>
    </row>
    <row r="1082" spans="2:11">
      <c r="B1082" s="170">
        <v>1080</v>
      </c>
      <c r="C1082" s="394">
        <v>46063</v>
      </c>
      <c r="D1082" s="171" t="s">
        <v>570</v>
      </c>
      <c r="E1082" s="172" t="s">
        <v>327</v>
      </c>
      <c r="F1082" s="171">
        <v>4</v>
      </c>
      <c r="G1082" s="258">
        <v>0</v>
      </c>
      <c r="H1082" s="257">
        <v>0</v>
      </c>
      <c r="I1082" s="310">
        <v>0</v>
      </c>
      <c r="J1082" s="171" t="s">
        <v>510</v>
      </c>
      <c r="K1082" s="171"/>
    </row>
    <row r="1083" spans="2:11">
      <c r="B1083" s="170">
        <v>1081</v>
      </c>
      <c r="C1083" s="394">
        <v>46063</v>
      </c>
      <c r="D1083" s="171" t="s">
        <v>570</v>
      </c>
      <c r="E1083" s="172" t="s">
        <v>41</v>
      </c>
      <c r="F1083" s="171">
        <v>21</v>
      </c>
      <c r="G1083" s="258">
        <v>0</v>
      </c>
      <c r="H1083" s="257">
        <v>0</v>
      </c>
      <c r="I1083" s="310">
        <v>0</v>
      </c>
      <c r="J1083" s="171" t="s">
        <v>510</v>
      </c>
      <c r="K1083" s="171"/>
    </row>
    <row r="1084" spans="2:11">
      <c r="B1084" s="170">
        <v>1082</v>
      </c>
      <c r="C1084" s="394">
        <v>46063</v>
      </c>
      <c r="D1084" s="171" t="s">
        <v>570</v>
      </c>
      <c r="E1084" s="172" t="s">
        <v>332</v>
      </c>
      <c r="F1084" s="171">
        <v>1</v>
      </c>
      <c r="G1084" s="258">
        <v>0</v>
      </c>
      <c r="H1084" s="257">
        <v>0</v>
      </c>
      <c r="I1084" s="310">
        <v>0</v>
      </c>
      <c r="J1084" s="171" t="s">
        <v>510</v>
      </c>
      <c r="K1084" s="171"/>
    </row>
    <row r="1085" spans="2:11">
      <c r="B1085" s="170">
        <v>1083</v>
      </c>
      <c r="C1085" s="394">
        <v>46063</v>
      </c>
      <c r="D1085" s="171" t="s">
        <v>570</v>
      </c>
      <c r="E1085" s="172" t="s">
        <v>339</v>
      </c>
      <c r="F1085" s="171">
        <v>12</v>
      </c>
      <c r="G1085" s="258">
        <v>0</v>
      </c>
      <c r="H1085" s="257">
        <v>0</v>
      </c>
      <c r="I1085" s="310">
        <v>0</v>
      </c>
      <c r="J1085" s="171" t="s">
        <v>510</v>
      </c>
      <c r="K1085" s="171"/>
    </row>
    <row r="1086" spans="2:11">
      <c r="B1086" s="170">
        <v>1084</v>
      </c>
      <c r="C1086" s="394">
        <v>46063</v>
      </c>
      <c r="D1086" s="171" t="s">
        <v>570</v>
      </c>
      <c r="E1086" s="172" t="s">
        <v>348</v>
      </c>
      <c r="F1086" s="171">
        <v>1</v>
      </c>
      <c r="G1086" s="258">
        <v>0</v>
      </c>
      <c r="H1086" s="257">
        <v>0</v>
      </c>
      <c r="I1086" s="310">
        <v>0</v>
      </c>
      <c r="J1086" s="171" t="s">
        <v>510</v>
      </c>
      <c r="K1086" s="171"/>
    </row>
    <row r="1087" spans="2:11">
      <c r="B1087" s="170">
        <v>1085</v>
      </c>
      <c r="C1087" s="394">
        <v>46063</v>
      </c>
      <c r="D1087" s="171" t="s">
        <v>570</v>
      </c>
      <c r="E1087" s="172" t="s">
        <v>347</v>
      </c>
      <c r="F1087" s="171">
        <v>3</v>
      </c>
      <c r="G1087" s="258">
        <v>0</v>
      </c>
      <c r="H1087" s="257">
        <v>0</v>
      </c>
      <c r="I1087" s="310">
        <v>0</v>
      </c>
      <c r="J1087" s="171" t="s">
        <v>510</v>
      </c>
      <c r="K1087" s="171"/>
    </row>
    <row r="1088" spans="2:11">
      <c r="B1088" s="170">
        <v>1086</v>
      </c>
      <c r="C1088" s="394">
        <v>46063</v>
      </c>
      <c r="D1088" s="171" t="s">
        <v>570</v>
      </c>
      <c r="E1088" s="172" t="s">
        <v>43</v>
      </c>
      <c r="F1088" s="171">
        <v>1</v>
      </c>
      <c r="G1088" s="258">
        <v>0</v>
      </c>
      <c r="H1088" s="257">
        <v>0</v>
      </c>
      <c r="I1088" s="310">
        <v>0</v>
      </c>
      <c r="J1088" s="171" t="s">
        <v>510</v>
      </c>
      <c r="K1088" s="171"/>
    </row>
    <row r="1089" spans="2:11">
      <c r="B1089" s="170">
        <v>1087</v>
      </c>
      <c r="C1089" s="394">
        <v>46063</v>
      </c>
      <c r="D1089" s="171" t="s">
        <v>570</v>
      </c>
      <c r="E1089" s="172" t="s">
        <v>36</v>
      </c>
      <c r="F1089" s="171">
        <v>2</v>
      </c>
      <c r="G1089" s="258">
        <v>0</v>
      </c>
      <c r="H1089" s="257">
        <v>0</v>
      </c>
      <c r="I1089" s="310">
        <v>0</v>
      </c>
      <c r="J1089" s="171" t="s">
        <v>510</v>
      </c>
      <c r="K1089" s="171"/>
    </row>
    <row r="1090" spans="2:11">
      <c r="B1090" s="170">
        <v>1088</v>
      </c>
      <c r="C1090" s="394">
        <v>46063</v>
      </c>
      <c r="D1090" s="171" t="s">
        <v>570</v>
      </c>
      <c r="E1090" s="172" t="s">
        <v>60</v>
      </c>
      <c r="F1090" s="171">
        <v>1</v>
      </c>
      <c r="G1090" s="258">
        <v>0</v>
      </c>
      <c r="H1090" s="257">
        <v>0</v>
      </c>
      <c r="I1090" s="310">
        <v>0</v>
      </c>
      <c r="J1090" s="171" t="s">
        <v>510</v>
      </c>
      <c r="K1090" s="171"/>
    </row>
    <row r="1091" spans="2:11">
      <c r="B1091" s="170">
        <v>1089</v>
      </c>
      <c r="C1091" s="394">
        <v>46063</v>
      </c>
      <c r="D1091" s="171" t="s">
        <v>570</v>
      </c>
      <c r="E1091" s="172" t="s">
        <v>251</v>
      </c>
      <c r="F1091" s="171">
        <v>1</v>
      </c>
      <c r="G1091" s="258">
        <v>0</v>
      </c>
      <c r="H1091" s="257">
        <v>0</v>
      </c>
      <c r="I1091" s="310">
        <v>0</v>
      </c>
      <c r="J1091" s="171" t="s">
        <v>510</v>
      </c>
      <c r="K1091" s="171"/>
    </row>
    <row r="1092" spans="2:11">
      <c r="B1092" s="170">
        <v>1090</v>
      </c>
      <c r="C1092" s="394">
        <v>46063</v>
      </c>
      <c r="D1092" s="171" t="s">
        <v>570</v>
      </c>
      <c r="E1092" s="172" t="s">
        <v>35</v>
      </c>
      <c r="F1092" s="171">
        <v>4</v>
      </c>
      <c r="G1092" s="258">
        <v>0</v>
      </c>
      <c r="H1092" s="257">
        <v>0</v>
      </c>
      <c r="I1092" s="310">
        <v>0</v>
      </c>
      <c r="J1092" s="171" t="s">
        <v>510</v>
      </c>
      <c r="K1092" s="171"/>
    </row>
    <row r="1093" spans="2:11">
      <c r="B1093" s="170">
        <v>1091</v>
      </c>
      <c r="C1093" s="394">
        <v>46063</v>
      </c>
      <c r="D1093" s="171" t="s">
        <v>570</v>
      </c>
      <c r="E1093" s="172" t="s">
        <v>245</v>
      </c>
      <c r="F1093" s="171">
        <v>1</v>
      </c>
      <c r="G1093" s="258">
        <v>0</v>
      </c>
      <c r="H1093" s="257">
        <v>0</v>
      </c>
      <c r="I1093" s="310">
        <v>0</v>
      </c>
      <c r="J1093" s="171" t="s">
        <v>510</v>
      </c>
      <c r="K1093" s="171"/>
    </row>
    <row r="1094" spans="2:11">
      <c r="B1094" s="170">
        <v>1092</v>
      </c>
      <c r="C1094" s="394">
        <v>46063</v>
      </c>
      <c r="D1094" s="171" t="s">
        <v>570</v>
      </c>
      <c r="E1094" s="172" t="s">
        <v>548</v>
      </c>
      <c r="F1094" s="171">
        <v>2</v>
      </c>
      <c r="G1094" s="258">
        <v>0</v>
      </c>
      <c r="H1094" s="257">
        <v>0</v>
      </c>
      <c r="I1094" s="310">
        <v>0</v>
      </c>
      <c r="J1094" s="171" t="s">
        <v>510</v>
      </c>
      <c r="K1094" s="171"/>
    </row>
    <row r="1095" spans="2:11">
      <c r="B1095" s="170">
        <v>1093</v>
      </c>
      <c r="C1095" s="394">
        <v>46063</v>
      </c>
      <c r="D1095" s="171" t="s">
        <v>570</v>
      </c>
      <c r="E1095" s="172" t="s">
        <v>325</v>
      </c>
      <c r="F1095" s="171">
        <v>11.700000000000001</v>
      </c>
      <c r="G1095" s="258">
        <v>0</v>
      </c>
      <c r="H1095" s="257">
        <v>0</v>
      </c>
      <c r="I1095" s="310">
        <v>0</v>
      </c>
      <c r="J1095" s="171" t="s">
        <v>510</v>
      </c>
      <c r="K1095" s="171"/>
    </row>
    <row r="1096" spans="2:11">
      <c r="B1096" s="170">
        <v>1094</v>
      </c>
      <c r="C1096" s="394">
        <v>46063</v>
      </c>
      <c r="D1096" s="171" t="s">
        <v>570</v>
      </c>
      <c r="E1096" s="172" t="s">
        <v>345</v>
      </c>
      <c r="F1096" s="171">
        <v>3</v>
      </c>
      <c r="G1096" s="258">
        <v>0</v>
      </c>
      <c r="H1096" s="257">
        <v>0</v>
      </c>
      <c r="I1096" s="310">
        <v>0</v>
      </c>
      <c r="J1096" s="171" t="s">
        <v>510</v>
      </c>
      <c r="K1096" s="171"/>
    </row>
    <row r="1097" spans="2:11">
      <c r="B1097" s="170">
        <v>1095</v>
      </c>
      <c r="C1097" s="394">
        <v>46063</v>
      </c>
      <c r="D1097" s="171" t="s">
        <v>570</v>
      </c>
      <c r="E1097" s="172" t="s">
        <v>55</v>
      </c>
      <c r="F1097" s="171">
        <v>1</v>
      </c>
      <c r="G1097" s="258">
        <v>0</v>
      </c>
      <c r="H1097" s="257">
        <v>0</v>
      </c>
      <c r="I1097" s="310">
        <v>0</v>
      </c>
      <c r="J1097" s="171" t="s">
        <v>510</v>
      </c>
      <c r="K1097" s="171"/>
    </row>
    <row r="1098" spans="2:11">
      <c r="B1098" s="170">
        <v>1096</v>
      </c>
      <c r="C1098" s="394">
        <v>46063</v>
      </c>
      <c r="D1098" s="171" t="s">
        <v>570</v>
      </c>
      <c r="E1098" s="172" t="s">
        <v>356</v>
      </c>
      <c r="F1098" s="171">
        <v>1</v>
      </c>
      <c r="G1098" s="258">
        <v>0</v>
      </c>
      <c r="H1098" s="257">
        <v>0</v>
      </c>
      <c r="I1098" s="310">
        <v>0</v>
      </c>
      <c r="J1098" s="171" t="s">
        <v>510</v>
      </c>
      <c r="K1098" s="171"/>
    </row>
    <row r="1099" spans="2:11">
      <c r="B1099" s="170">
        <v>1097</v>
      </c>
      <c r="C1099" s="394">
        <v>46063</v>
      </c>
      <c r="D1099" s="171" t="s">
        <v>570</v>
      </c>
      <c r="E1099" s="172" t="s">
        <v>61</v>
      </c>
      <c r="F1099" s="171">
        <v>3</v>
      </c>
      <c r="G1099" s="258">
        <v>0</v>
      </c>
      <c r="H1099" s="257">
        <v>0</v>
      </c>
      <c r="I1099" s="310">
        <v>0</v>
      </c>
      <c r="J1099" s="171" t="s">
        <v>510</v>
      </c>
      <c r="K1099" s="171"/>
    </row>
    <row r="1100" spans="2:11">
      <c r="B1100" s="170">
        <v>1098</v>
      </c>
      <c r="C1100" s="394">
        <v>46063</v>
      </c>
      <c r="D1100" s="171" t="s">
        <v>570</v>
      </c>
      <c r="E1100" s="172" t="s">
        <v>28</v>
      </c>
      <c r="F1100" s="171">
        <v>10</v>
      </c>
      <c r="G1100" s="258">
        <v>0</v>
      </c>
      <c r="H1100" s="257">
        <v>0</v>
      </c>
      <c r="I1100" s="310">
        <v>0</v>
      </c>
      <c r="J1100" s="171" t="s">
        <v>510</v>
      </c>
      <c r="K1100" s="171"/>
    </row>
    <row r="1101" spans="2:11">
      <c r="B1101" s="170">
        <v>1099</v>
      </c>
      <c r="C1101" s="394">
        <v>46063</v>
      </c>
      <c r="D1101" s="171" t="s">
        <v>570</v>
      </c>
      <c r="E1101" s="172" t="s">
        <v>346</v>
      </c>
      <c r="F1101" s="171">
        <v>2</v>
      </c>
      <c r="G1101" s="258">
        <v>0</v>
      </c>
      <c r="H1101" s="257">
        <v>0</v>
      </c>
      <c r="I1101" s="310">
        <v>0</v>
      </c>
      <c r="J1101" s="171" t="s">
        <v>510</v>
      </c>
      <c r="K1101" s="171"/>
    </row>
    <row r="1102" spans="2:11">
      <c r="B1102" s="170">
        <v>1100</v>
      </c>
      <c r="C1102" s="394">
        <v>46063</v>
      </c>
      <c r="D1102" s="171" t="s">
        <v>570</v>
      </c>
      <c r="E1102" s="172" t="s">
        <v>34</v>
      </c>
      <c r="F1102" s="171">
        <v>5</v>
      </c>
      <c r="G1102" s="258">
        <v>0</v>
      </c>
      <c r="H1102" s="257">
        <v>0</v>
      </c>
      <c r="I1102" s="310">
        <v>0</v>
      </c>
      <c r="J1102" s="171" t="s">
        <v>510</v>
      </c>
      <c r="K1102" s="171"/>
    </row>
    <row r="1103" spans="2:11">
      <c r="B1103" s="170">
        <v>1101</v>
      </c>
      <c r="C1103" s="394">
        <v>46063</v>
      </c>
      <c r="D1103" s="171" t="s">
        <v>570</v>
      </c>
      <c r="E1103" s="172" t="s">
        <v>246</v>
      </c>
      <c r="F1103" s="171">
        <v>6</v>
      </c>
      <c r="G1103" s="258">
        <v>0</v>
      </c>
      <c r="H1103" s="257">
        <v>0</v>
      </c>
      <c r="I1103" s="310">
        <v>0</v>
      </c>
      <c r="J1103" s="171" t="s">
        <v>510</v>
      </c>
      <c r="K1103" s="171"/>
    </row>
    <row r="1104" spans="2:11">
      <c r="B1104" s="170">
        <v>1102</v>
      </c>
      <c r="C1104" s="394">
        <v>46063</v>
      </c>
      <c r="D1104" s="171" t="s">
        <v>570</v>
      </c>
      <c r="E1104" s="172" t="s">
        <v>249</v>
      </c>
      <c r="F1104" s="171">
        <v>3</v>
      </c>
      <c r="G1104" s="258">
        <v>0</v>
      </c>
      <c r="H1104" s="257">
        <v>0</v>
      </c>
      <c r="I1104" s="310">
        <v>0</v>
      </c>
      <c r="J1104" s="171" t="s">
        <v>510</v>
      </c>
      <c r="K1104" s="171"/>
    </row>
    <row r="1105" spans="2:11">
      <c r="B1105" s="170">
        <v>1103</v>
      </c>
      <c r="C1105" s="394">
        <v>46063</v>
      </c>
      <c r="D1105" s="171" t="s">
        <v>570</v>
      </c>
      <c r="E1105" s="172" t="s">
        <v>112</v>
      </c>
      <c r="F1105" s="171">
        <v>6.8</v>
      </c>
      <c r="G1105" s="258">
        <v>0</v>
      </c>
      <c r="H1105" s="257">
        <v>0</v>
      </c>
      <c r="I1105" s="310">
        <v>0</v>
      </c>
      <c r="J1105" s="171" t="s">
        <v>510</v>
      </c>
      <c r="K1105" s="171"/>
    </row>
    <row r="1106" spans="2:11">
      <c r="B1106" s="170">
        <v>1104</v>
      </c>
      <c r="C1106" s="394">
        <v>46063</v>
      </c>
      <c r="D1106" s="171" t="s">
        <v>570</v>
      </c>
      <c r="E1106" s="172" t="s">
        <v>326</v>
      </c>
      <c r="F1106" s="171">
        <v>11</v>
      </c>
      <c r="G1106" s="258">
        <v>0</v>
      </c>
      <c r="H1106" s="257">
        <v>0</v>
      </c>
      <c r="I1106" s="310">
        <v>0</v>
      </c>
      <c r="J1106" s="171" t="s">
        <v>510</v>
      </c>
      <c r="K1106" s="171"/>
    </row>
    <row r="1107" spans="2:11">
      <c r="B1107" s="170">
        <v>1105</v>
      </c>
      <c r="C1107" s="394">
        <v>46063</v>
      </c>
      <c r="D1107" s="171" t="s">
        <v>570</v>
      </c>
      <c r="E1107" s="172" t="s">
        <v>552</v>
      </c>
      <c r="F1107" s="171">
        <v>2</v>
      </c>
      <c r="G1107" s="258">
        <v>0</v>
      </c>
      <c r="H1107" s="257">
        <v>0</v>
      </c>
      <c r="I1107" s="310">
        <v>0</v>
      </c>
      <c r="J1107" s="171" t="s">
        <v>510</v>
      </c>
      <c r="K1107" s="171"/>
    </row>
    <row r="1108" spans="2:11">
      <c r="B1108" s="170">
        <v>1106</v>
      </c>
      <c r="C1108" s="394">
        <v>46063</v>
      </c>
      <c r="D1108" s="171" t="s">
        <v>570</v>
      </c>
      <c r="E1108" s="172" t="s">
        <v>535</v>
      </c>
      <c r="F1108" s="171">
        <v>5</v>
      </c>
      <c r="G1108" s="258">
        <v>0</v>
      </c>
      <c r="H1108" s="257">
        <v>0</v>
      </c>
      <c r="I1108" s="310">
        <v>0</v>
      </c>
      <c r="J1108" s="171" t="s">
        <v>510</v>
      </c>
      <c r="K1108" s="171"/>
    </row>
    <row r="1109" spans="2:11">
      <c r="B1109" s="170">
        <v>1107</v>
      </c>
      <c r="C1109" s="394">
        <v>46063</v>
      </c>
      <c r="D1109" s="171" t="s">
        <v>570</v>
      </c>
      <c r="E1109" s="172" t="s">
        <v>296</v>
      </c>
      <c r="F1109" s="171">
        <v>12</v>
      </c>
      <c r="G1109" s="258">
        <v>0</v>
      </c>
      <c r="H1109" s="257">
        <v>0</v>
      </c>
      <c r="I1109" s="310">
        <v>0</v>
      </c>
      <c r="J1109" s="171" t="s">
        <v>510</v>
      </c>
      <c r="K1109" s="171"/>
    </row>
    <row r="1110" spans="2:11">
      <c r="B1110" s="170">
        <v>1108</v>
      </c>
      <c r="C1110" s="394">
        <v>46063</v>
      </c>
      <c r="D1110" s="171" t="s">
        <v>570</v>
      </c>
      <c r="E1110" s="172" t="s">
        <v>115</v>
      </c>
      <c r="F1110" s="171">
        <v>2</v>
      </c>
      <c r="G1110" s="258">
        <v>0</v>
      </c>
      <c r="H1110" s="257">
        <v>0</v>
      </c>
      <c r="I1110" s="310">
        <v>0</v>
      </c>
      <c r="J1110" s="171" t="s">
        <v>510</v>
      </c>
      <c r="K1110" s="171"/>
    </row>
    <row r="1111" spans="2:11">
      <c r="B1111" s="170">
        <v>1109</v>
      </c>
      <c r="C1111" s="394">
        <v>46063</v>
      </c>
      <c r="D1111" s="171" t="s">
        <v>570</v>
      </c>
      <c r="E1111" s="172" t="s">
        <v>463</v>
      </c>
      <c r="F1111" s="171">
        <v>2</v>
      </c>
      <c r="G1111" s="258">
        <v>0</v>
      </c>
      <c r="H1111" s="257">
        <v>0</v>
      </c>
      <c r="I1111" s="310">
        <v>0</v>
      </c>
      <c r="J1111" s="171" t="s">
        <v>510</v>
      </c>
      <c r="K1111" s="171"/>
    </row>
    <row r="1112" spans="2:11">
      <c r="B1112" s="170">
        <v>1110</v>
      </c>
      <c r="C1112" s="394">
        <v>46063</v>
      </c>
      <c r="D1112" s="171" t="s">
        <v>570</v>
      </c>
      <c r="E1112" s="172" t="s">
        <v>384</v>
      </c>
      <c r="F1112" s="171">
        <v>2</v>
      </c>
      <c r="G1112" s="258">
        <v>0</v>
      </c>
      <c r="H1112" s="257">
        <v>0</v>
      </c>
      <c r="I1112" s="310">
        <v>0</v>
      </c>
      <c r="J1112" s="171" t="s">
        <v>510</v>
      </c>
      <c r="K1112" s="171"/>
    </row>
    <row r="1113" spans="2:11">
      <c r="B1113" s="170">
        <v>1111</v>
      </c>
      <c r="C1113" s="394">
        <v>46063</v>
      </c>
      <c r="D1113" s="171" t="s">
        <v>570</v>
      </c>
      <c r="E1113" s="172" t="s">
        <v>260</v>
      </c>
      <c r="F1113" s="171">
        <v>1.3</v>
      </c>
      <c r="G1113" s="258">
        <v>0</v>
      </c>
      <c r="H1113" s="257">
        <v>0</v>
      </c>
      <c r="I1113" s="310">
        <v>0</v>
      </c>
      <c r="J1113" s="171" t="s">
        <v>510</v>
      </c>
      <c r="K1113" s="171"/>
    </row>
    <row r="1114" spans="2:11">
      <c r="B1114" s="170">
        <v>1112</v>
      </c>
      <c r="C1114" s="394">
        <v>46063</v>
      </c>
      <c r="D1114" s="171" t="s">
        <v>570</v>
      </c>
      <c r="E1114" s="172" t="s">
        <v>342</v>
      </c>
      <c r="F1114" s="171">
        <v>2.4</v>
      </c>
      <c r="G1114" s="258">
        <v>0</v>
      </c>
      <c r="H1114" s="257">
        <v>0</v>
      </c>
      <c r="I1114" s="310">
        <v>0</v>
      </c>
      <c r="J1114" s="171" t="s">
        <v>510</v>
      </c>
      <c r="K1114" s="171"/>
    </row>
    <row r="1115" spans="2:11">
      <c r="B1115" s="170">
        <v>1113</v>
      </c>
      <c r="C1115" s="394">
        <v>46063</v>
      </c>
      <c r="D1115" s="171" t="s">
        <v>570</v>
      </c>
      <c r="E1115" s="172" t="s">
        <v>240</v>
      </c>
      <c r="F1115" s="171">
        <v>1</v>
      </c>
      <c r="G1115" s="258">
        <v>0</v>
      </c>
      <c r="H1115" s="257">
        <v>0</v>
      </c>
      <c r="I1115" s="310">
        <v>0</v>
      </c>
      <c r="J1115" s="171" t="s">
        <v>510</v>
      </c>
      <c r="K1115" s="171"/>
    </row>
    <row r="1116" spans="2:11">
      <c r="B1116" s="170">
        <v>1114</v>
      </c>
      <c r="C1116" s="394">
        <v>46063</v>
      </c>
      <c r="D1116" s="171" t="s">
        <v>570</v>
      </c>
      <c r="E1116" s="172" t="s">
        <v>400</v>
      </c>
      <c r="F1116" s="171">
        <v>7</v>
      </c>
      <c r="G1116" s="258">
        <v>0</v>
      </c>
      <c r="H1116" s="257">
        <v>0</v>
      </c>
      <c r="I1116" s="310">
        <v>0</v>
      </c>
      <c r="J1116" s="171" t="s">
        <v>510</v>
      </c>
      <c r="K1116" s="171"/>
    </row>
    <row r="1117" spans="2:11">
      <c r="B1117" s="170">
        <v>1115</v>
      </c>
      <c r="C1117" s="394">
        <v>46063</v>
      </c>
      <c r="D1117" s="171" t="s">
        <v>570</v>
      </c>
      <c r="E1117" s="172" t="s">
        <v>420</v>
      </c>
      <c r="F1117" s="171">
        <v>4</v>
      </c>
      <c r="G1117" s="258">
        <v>0</v>
      </c>
      <c r="H1117" s="257">
        <v>0</v>
      </c>
      <c r="I1117" s="310">
        <v>0</v>
      </c>
      <c r="J1117" s="171" t="s">
        <v>510</v>
      </c>
      <c r="K1117" s="171"/>
    </row>
    <row r="1118" spans="2:11">
      <c r="B1118" s="170">
        <v>1116</v>
      </c>
      <c r="C1118" s="394">
        <v>46063</v>
      </c>
      <c r="D1118" s="171" t="s">
        <v>570</v>
      </c>
      <c r="E1118" s="172" t="s">
        <v>254</v>
      </c>
      <c r="F1118" s="171">
        <v>0.9</v>
      </c>
      <c r="G1118" s="258">
        <v>0</v>
      </c>
      <c r="H1118" s="257">
        <v>0</v>
      </c>
      <c r="I1118" s="310">
        <v>0</v>
      </c>
      <c r="J1118" s="171" t="s">
        <v>510</v>
      </c>
      <c r="K1118" s="171"/>
    </row>
    <row r="1119" spans="2:11">
      <c r="B1119" s="170">
        <v>1117</v>
      </c>
      <c r="C1119" s="394">
        <v>46063</v>
      </c>
      <c r="D1119" s="171" t="s">
        <v>570</v>
      </c>
      <c r="E1119" s="172" t="s">
        <v>373</v>
      </c>
      <c r="F1119" s="171">
        <v>1.9</v>
      </c>
      <c r="G1119" s="258">
        <v>0</v>
      </c>
      <c r="H1119" s="257">
        <v>0</v>
      </c>
      <c r="I1119" s="310">
        <v>0</v>
      </c>
      <c r="J1119" s="171" t="s">
        <v>510</v>
      </c>
      <c r="K1119" s="171"/>
    </row>
    <row r="1120" spans="2:11">
      <c r="B1120" s="170">
        <v>1118</v>
      </c>
      <c r="C1120" s="394">
        <v>46063</v>
      </c>
      <c r="D1120" s="171" t="s">
        <v>570</v>
      </c>
      <c r="E1120" s="172" t="s">
        <v>419</v>
      </c>
      <c r="F1120" s="171">
        <v>25</v>
      </c>
      <c r="G1120" s="258">
        <v>0</v>
      </c>
      <c r="H1120" s="257">
        <v>0</v>
      </c>
      <c r="I1120" s="310">
        <v>0</v>
      </c>
      <c r="J1120" s="171" t="s">
        <v>510</v>
      </c>
      <c r="K1120" s="171"/>
    </row>
    <row r="1121" spans="2:11">
      <c r="B1121" s="170">
        <v>1119</v>
      </c>
      <c r="C1121" s="394">
        <v>46063</v>
      </c>
      <c r="D1121" s="171" t="s">
        <v>570</v>
      </c>
      <c r="E1121" s="172" t="s">
        <v>399</v>
      </c>
      <c r="F1121" s="171">
        <v>3</v>
      </c>
      <c r="G1121" s="258">
        <v>0</v>
      </c>
      <c r="H1121" s="257">
        <v>0</v>
      </c>
      <c r="I1121" s="310">
        <v>0</v>
      </c>
      <c r="J1121" s="171" t="s">
        <v>510</v>
      </c>
      <c r="K1121" s="171"/>
    </row>
    <row r="1122" spans="2:11">
      <c r="B1122" s="170">
        <v>1120</v>
      </c>
      <c r="C1122" s="394">
        <v>46063</v>
      </c>
      <c r="D1122" s="171" t="s">
        <v>570</v>
      </c>
      <c r="E1122" s="172" t="s">
        <v>555</v>
      </c>
      <c r="F1122" s="171">
        <v>31.5</v>
      </c>
      <c r="G1122" s="258">
        <v>0</v>
      </c>
      <c r="H1122" s="257">
        <v>0</v>
      </c>
      <c r="I1122" s="310">
        <v>0</v>
      </c>
      <c r="J1122" s="171" t="s">
        <v>510</v>
      </c>
      <c r="K1122" s="171"/>
    </row>
    <row r="1123" spans="2:11">
      <c r="B1123" s="170">
        <v>1121</v>
      </c>
      <c r="C1123" s="394">
        <v>46063</v>
      </c>
      <c r="D1123" s="171" t="s">
        <v>570</v>
      </c>
      <c r="E1123" s="172" t="s">
        <v>395</v>
      </c>
      <c r="F1123" s="171">
        <v>3.08</v>
      </c>
      <c r="G1123" s="258">
        <v>0</v>
      </c>
      <c r="H1123" s="257">
        <v>0</v>
      </c>
      <c r="I1123" s="310">
        <v>0</v>
      </c>
      <c r="J1123" s="171" t="s">
        <v>510</v>
      </c>
      <c r="K1123" s="171"/>
    </row>
    <row r="1124" spans="2:11">
      <c r="B1124" s="170">
        <v>1122</v>
      </c>
      <c r="C1124" s="394">
        <v>46063</v>
      </c>
      <c r="D1124" s="171" t="s">
        <v>570</v>
      </c>
      <c r="E1124" s="172" t="s">
        <v>530</v>
      </c>
      <c r="F1124" s="171">
        <v>6</v>
      </c>
      <c r="G1124" s="258">
        <v>0</v>
      </c>
      <c r="H1124" s="257">
        <v>0</v>
      </c>
      <c r="I1124" s="310">
        <v>0</v>
      </c>
      <c r="J1124" s="171" t="s">
        <v>510</v>
      </c>
      <c r="K1124" s="171"/>
    </row>
    <row r="1125" spans="2:11">
      <c r="B1125" s="170">
        <v>1123</v>
      </c>
      <c r="C1125" s="394">
        <v>46063</v>
      </c>
      <c r="D1125" s="171" t="s">
        <v>570</v>
      </c>
      <c r="E1125" s="172" t="s">
        <v>131</v>
      </c>
      <c r="F1125" s="171">
        <v>2.4660000000000002</v>
      </c>
      <c r="G1125" s="258">
        <v>0</v>
      </c>
      <c r="H1125" s="257">
        <v>0</v>
      </c>
      <c r="I1125" s="310">
        <v>0</v>
      </c>
      <c r="J1125" s="171" t="s">
        <v>510</v>
      </c>
      <c r="K1125" s="171"/>
    </row>
    <row r="1126" spans="2:11">
      <c r="B1126" s="170">
        <v>1124</v>
      </c>
      <c r="C1126" s="394">
        <v>46063</v>
      </c>
      <c r="D1126" s="171" t="s">
        <v>570</v>
      </c>
      <c r="E1126" s="172" t="s">
        <v>438</v>
      </c>
      <c r="F1126" s="171">
        <v>2.72</v>
      </c>
      <c r="G1126" s="258">
        <v>0</v>
      </c>
      <c r="H1126" s="257">
        <v>0</v>
      </c>
      <c r="I1126" s="310">
        <v>0</v>
      </c>
      <c r="J1126" s="171" t="s">
        <v>510</v>
      </c>
      <c r="K1126" s="171"/>
    </row>
    <row r="1127" spans="2:11">
      <c r="B1127" s="170">
        <v>1125</v>
      </c>
      <c r="C1127" s="394">
        <v>46063</v>
      </c>
      <c r="D1127" s="171" t="s">
        <v>570</v>
      </c>
      <c r="E1127" s="172" t="s">
        <v>294</v>
      </c>
      <c r="F1127" s="171">
        <v>5.48</v>
      </c>
      <c r="G1127" s="258">
        <v>0</v>
      </c>
      <c r="H1127" s="257">
        <v>0</v>
      </c>
      <c r="I1127" s="310">
        <v>0</v>
      </c>
      <c r="J1127" s="171" t="s">
        <v>510</v>
      </c>
      <c r="K1127" s="171"/>
    </row>
    <row r="1128" spans="2:11">
      <c r="B1128" s="170">
        <v>1126</v>
      </c>
      <c r="C1128" s="394">
        <v>46063</v>
      </c>
      <c r="D1128" s="171" t="s">
        <v>570</v>
      </c>
      <c r="E1128" s="172" t="s">
        <v>383</v>
      </c>
      <c r="F1128" s="171">
        <v>14.566000000000001</v>
      </c>
      <c r="G1128" s="258">
        <v>0</v>
      </c>
      <c r="H1128" s="257">
        <v>0</v>
      </c>
      <c r="I1128" s="310">
        <v>0</v>
      </c>
      <c r="J1128" s="171" t="s">
        <v>510</v>
      </c>
      <c r="K1128" s="171"/>
    </row>
    <row r="1129" spans="2:11">
      <c r="B1129" s="170">
        <v>1127</v>
      </c>
      <c r="C1129" s="394">
        <v>46063</v>
      </c>
      <c r="D1129" s="171" t="s">
        <v>570</v>
      </c>
      <c r="E1129" s="172" t="s">
        <v>385</v>
      </c>
      <c r="F1129" s="171">
        <v>34.299999999999997</v>
      </c>
      <c r="G1129" s="258">
        <v>0</v>
      </c>
      <c r="H1129" s="257">
        <v>0</v>
      </c>
      <c r="I1129" s="310">
        <v>0</v>
      </c>
      <c r="J1129" s="171" t="s">
        <v>510</v>
      </c>
      <c r="K1129" s="171"/>
    </row>
    <row r="1130" spans="2:11">
      <c r="B1130" s="170">
        <v>1128</v>
      </c>
      <c r="C1130" s="394">
        <v>46063</v>
      </c>
      <c r="D1130" s="171" t="s">
        <v>570</v>
      </c>
      <c r="E1130" s="172" t="s">
        <v>124</v>
      </c>
      <c r="F1130" s="171">
        <v>5.0359999999999996</v>
      </c>
      <c r="G1130" s="258">
        <v>0</v>
      </c>
      <c r="H1130" s="257">
        <v>0</v>
      </c>
      <c r="I1130" s="310">
        <v>0</v>
      </c>
      <c r="J1130" s="171" t="s">
        <v>510</v>
      </c>
      <c r="K1130" s="171"/>
    </row>
    <row r="1131" spans="2:11">
      <c r="B1131" s="170">
        <v>1129</v>
      </c>
      <c r="C1131" s="394">
        <v>46063</v>
      </c>
      <c r="D1131" s="171" t="s">
        <v>570</v>
      </c>
      <c r="E1131" s="172" t="s">
        <v>556</v>
      </c>
      <c r="F1131" s="171">
        <v>5</v>
      </c>
      <c r="G1131" s="258">
        <v>0</v>
      </c>
      <c r="H1131" s="257">
        <v>0</v>
      </c>
      <c r="I1131" s="310">
        <v>0</v>
      </c>
      <c r="J1131" s="171" t="s">
        <v>510</v>
      </c>
      <c r="K1131" s="171"/>
    </row>
    <row r="1132" spans="2:11">
      <c r="B1132" s="170">
        <v>1130</v>
      </c>
      <c r="C1132" s="394">
        <v>46063</v>
      </c>
      <c r="D1132" s="171" t="s">
        <v>570</v>
      </c>
      <c r="E1132" s="172" t="s">
        <v>457</v>
      </c>
      <c r="F1132" s="171">
        <v>6.7460000000000004</v>
      </c>
      <c r="G1132" s="258">
        <v>0</v>
      </c>
      <c r="H1132" s="257">
        <v>0</v>
      </c>
      <c r="I1132" s="310">
        <v>0</v>
      </c>
      <c r="J1132" s="171" t="s">
        <v>510</v>
      </c>
      <c r="K1132" s="171"/>
    </row>
    <row r="1133" spans="2:11">
      <c r="B1133" s="170">
        <v>1131</v>
      </c>
      <c r="C1133" s="394">
        <v>46063</v>
      </c>
      <c r="D1133" s="171" t="s">
        <v>570</v>
      </c>
      <c r="E1133" s="172" t="s">
        <v>133</v>
      </c>
      <c r="F1133" s="171">
        <v>8.298</v>
      </c>
      <c r="G1133" s="258">
        <v>0</v>
      </c>
      <c r="H1133" s="257">
        <v>0</v>
      </c>
      <c r="I1133" s="310">
        <v>0</v>
      </c>
      <c r="J1133" s="171" t="s">
        <v>510</v>
      </c>
      <c r="K1133" s="171"/>
    </row>
    <row r="1134" spans="2:11">
      <c r="B1134" s="170">
        <v>1132</v>
      </c>
      <c r="C1134" s="394">
        <v>46063</v>
      </c>
      <c r="D1134" s="171" t="s">
        <v>570</v>
      </c>
      <c r="E1134" s="172" t="s">
        <v>393</v>
      </c>
      <c r="F1134" s="171">
        <v>1</v>
      </c>
      <c r="G1134" s="258">
        <v>0</v>
      </c>
      <c r="H1134" s="257">
        <v>0</v>
      </c>
      <c r="I1134" s="310">
        <v>0</v>
      </c>
      <c r="J1134" s="171" t="s">
        <v>510</v>
      </c>
      <c r="K1134" s="171"/>
    </row>
    <row r="1135" spans="2:11">
      <c r="B1135" s="170">
        <v>1133</v>
      </c>
      <c r="C1135" s="394">
        <v>46063</v>
      </c>
      <c r="D1135" s="171" t="s">
        <v>11</v>
      </c>
      <c r="E1135" s="172" t="s">
        <v>331</v>
      </c>
      <c r="F1135" s="171">
        <v>4</v>
      </c>
      <c r="G1135" s="258">
        <v>44.68</v>
      </c>
      <c r="H1135" s="257">
        <v>178.72</v>
      </c>
      <c r="I1135" s="311">
        <v>1057907</v>
      </c>
      <c r="J1135" s="171" t="s">
        <v>492</v>
      </c>
      <c r="K1135" s="171"/>
    </row>
    <row r="1136" spans="2:11">
      <c r="B1136" s="170">
        <v>1134</v>
      </c>
      <c r="C1136" s="394">
        <v>46063</v>
      </c>
      <c r="D1136" s="171" t="s">
        <v>11</v>
      </c>
      <c r="E1136" s="172" t="s">
        <v>328</v>
      </c>
      <c r="F1136" s="171">
        <v>2</v>
      </c>
      <c r="G1136" s="258">
        <v>34.97</v>
      </c>
      <c r="H1136" s="257">
        <v>69.94</v>
      </c>
      <c r="I1136" s="311">
        <v>1057907</v>
      </c>
      <c r="J1136" s="171" t="s">
        <v>492</v>
      </c>
      <c r="K1136" s="171"/>
    </row>
    <row r="1137" spans="2:11">
      <c r="B1137" s="170">
        <v>1135</v>
      </c>
      <c r="C1137" s="394">
        <v>46063</v>
      </c>
      <c r="D1137" s="171" t="s">
        <v>11</v>
      </c>
      <c r="E1137" s="172" t="s">
        <v>360</v>
      </c>
      <c r="F1137" s="171">
        <v>1</v>
      </c>
      <c r="G1137" s="258">
        <v>16.47</v>
      </c>
      <c r="H1137" s="257">
        <v>16.47</v>
      </c>
      <c r="I1137" s="311">
        <v>1057907</v>
      </c>
      <c r="J1137" s="171" t="s">
        <v>492</v>
      </c>
      <c r="K1137" s="171"/>
    </row>
    <row r="1138" spans="2:11">
      <c r="B1138" s="170">
        <v>1136</v>
      </c>
      <c r="C1138" s="394">
        <v>46063</v>
      </c>
      <c r="D1138" s="171" t="s">
        <v>11</v>
      </c>
      <c r="E1138" s="172" t="s">
        <v>329</v>
      </c>
      <c r="F1138" s="171">
        <v>2</v>
      </c>
      <c r="G1138" s="258">
        <v>19.420000000000002</v>
      </c>
      <c r="H1138" s="257">
        <v>38.840000000000003</v>
      </c>
      <c r="I1138" s="311">
        <v>1057907</v>
      </c>
      <c r="J1138" s="171" t="s">
        <v>492</v>
      </c>
      <c r="K1138" s="171"/>
    </row>
    <row r="1139" spans="2:11">
      <c r="B1139" s="170">
        <v>1137</v>
      </c>
      <c r="C1139" s="394">
        <v>46063</v>
      </c>
      <c r="D1139" s="171" t="s">
        <v>11</v>
      </c>
      <c r="E1139" s="172" t="s">
        <v>355</v>
      </c>
      <c r="F1139" s="171">
        <v>10</v>
      </c>
      <c r="G1139" s="258">
        <v>3.99</v>
      </c>
      <c r="H1139" s="257">
        <v>39.900000000000006</v>
      </c>
      <c r="I1139" s="311">
        <v>1057907</v>
      </c>
      <c r="J1139" s="171" t="s">
        <v>492</v>
      </c>
      <c r="K1139" s="171"/>
    </row>
    <row r="1140" spans="2:11">
      <c r="B1140" s="170">
        <v>1138</v>
      </c>
      <c r="C1140" s="394">
        <v>46063</v>
      </c>
      <c r="D1140" s="171" t="s">
        <v>11</v>
      </c>
      <c r="E1140" s="172" t="s">
        <v>347</v>
      </c>
      <c r="F1140" s="171">
        <v>4</v>
      </c>
      <c r="G1140" s="258">
        <v>5.67</v>
      </c>
      <c r="H1140" s="257">
        <v>22.68</v>
      </c>
      <c r="I1140" s="311">
        <v>1057907</v>
      </c>
      <c r="J1140" s="171" t="s">
        <v>492</v>
      </c>
      <c r="K1140" s="171"/>
    </row>
    <row r="1141" spans="2:11">
      <c r="B1141" s="170">
        <v>1139</v>
      </c>
      <c r="C1141" s="394">
        <v>46063</v>
      </c>
      <c r="D1141" s="171" t="s">
        <v>11</v>
      </c>
      <c r="E1141" s="172" t="s">
        <v>112</v>
      </c>
      <c r="F1141" s="171">
        <v>3.5</v>
      </c>
      <c r="G1141" s="258">
        <v>21.92</v>
      </c>
      <c r="H1141" s="257">
        <v>76.72</v>
      </c>
      <c r="I1141" s="311">
        <v>1057907</v>
      </c>
      <c r="J1141" s="171" t="s">
        <v>492</v>
      </c>
      <c r="K1141" s="171"/>
    </row>
    <row r="1142" spans="2:11">
      <c r="B1142" s="170">
        <v>1140</v>
      </c>
      <c r="C1142" s="394">
        <v>46063</v>
      </c>
      <c r="D1142" s="171" t="s">
        <v>11</v>
      </c>
      <c r="E1142" s="172" t="s">
        <v>552</v>
      </c>
      <c r="F1142" s="171">
        <v>5</v>
      </c>
      <c r="G1142" s="258">
        <v>18.89</v>
      </c>
      <c r="H1142" s="257">
        <v>94.45</v>
      </c>
      <c r="I1142" s="311">
        <v>1057907</v>
      </c>
      <c r="J1142" s="171" t="s">
        <v>492</v>
      </c>
      <c r="K1142" s="171"/>
    </row>
    <row r="1143" spans="2:11">
      <c r="B1143" s="170">
        <v>1141</v>
      </c>
      <c r="C1143" s="394">
        <v>46063</v>
      </c>
      <c r="D1143" s="171" t="s">
        <v>11</v>
      </c>
      <c r="E1143" s="172" t="s">
        <v>58</v>
      </c>
      <c r="F1143" s="171">
        <v>1</v>
      </c>
      <c r="G1143" s="258">
        <v>26.52</v>
      </c>
      <c r="H1143" s="257">
        <v>26.52</v>
      </c>
      <c r="I1143" s="311">
        <v>1057907</v>
      </c>
      <c r="J1143" s="171" t="s">
        <v>492</v>
      </c>
      <c r="K1143" s="171"/>
    </row>
    <row r="1144" spans="2:11">
      <c r="B1144" s="170">
        <v>1142</v>
      </c>
      <c r="C1144" s="394">
        <v>46063</v>
      </c>
      <c r="D1144" s="171" t="s">
        <v>11</v>
      </c>
      <c r="E1144" s="172" t="s">
        <v>41</v>
      </c>
      <c r="F1144" s="171">
        <v>27</v>
      </c>
      <c r="G1144" s="258">
        <v>5.46</v>
      </c>
      <c r="H1144" s="257">
        <v>147.41999999999999</v>
      </c>
      <c r="I1144" s="311">
        <v>1057907</v>
      </c>
      <c r="J1144" s="171" t="s">
        <v>492</v>
      </c>
      <c r="K1144" s="171"/>
    </row>
    <row r="1145" spans="2:11">
      <c r="B1145" s="170">
        <v>1143</v>
      </c>
      <c r="C1145" s="394">
        <v>46063</v>
      </c>
      <c r="D1145" s="171" t="s">
        <v>11</v>
      </c>
      <c r="E1145" s="172" t="s">
        <v>115</v>
      </c>
      <c r="F1145" s="171">
        <v>24</v>
      </c>
      <c r="G1145" s="258">
        <v>6.26</v>
      </c>
      <c r="H1145" s="257">
        <v>150.24</v>
      </c>
      <c r="I1145" s="311">
        <v>1057907</v>
      </c>
      <c r="J1145" s="171" t="s">
        <v>492</v>
      </c>
      <c r="K1145" s="171"/>
    </row>
    <row r="1146" spans="2:11">
      <c r="B1146" s="170">
        <v>1144</v>
      </c>
      <c r="C1146" s="394">
        <v>46063</v>
      </c>
      <c r="D1146" s="171" t="s">
        <v>11</v>
      </c>
      <c r="E1146" s="172" t="s">
        <v>348</v>
      </c>
      <c r="F1146" s="171">
        <v>1</v>
      </c>
      <c r="G1146" s="258">
        <v>15.31</v>
      </c>
      <c r="H1146" s="257">
        <v>15.31</v>
      </c>
      <c r="I1146" s="311">
        <v>1057907</v>
      </c>
      <c r="J1146" s="171" t="s">
        <v>492</v>
      </c>
      <c r="K1146" s="171"/>
    </row>
    <row r="1147" spans="2:11">
      <c r="B1147" s="170">
        <v>1145</v>
      </c>
      <c r="C1147" s="394">
        <v>46063</v>
      </c>
      <c r="D1147" s="171" t="s">
        <v>11</v>
      </c>
      <c r="E1147" s="172" t="s">
        <v>548</v>
      </c>
      <c r="F1147" s="171">
        <v>4</v>
      </c>
      <c r="G1147" s="258">
        <v>163.99</v>
      </c>
      <c r="H1147" s="257">
        <v>655.96</v>
      </c>
      <c r="I1147" s="311">
        <v>1057907</v>
      </c>
      <c r="J1147" s="171" t="s">
        <v>492</v>
      </c>
      <c r="K1147" s="171"/>
    </row>
    <row r="1148" spans="2:11">
      <c r="B1148" s="170">
        <v>1146</v>
      </c>
      <c r="C1148" s="394">
        <v>46063</v>
      </c>
      <c r="D1148" s="171" t="s">
        <v>11</v>
      </c>
      <c r="E1148" s="172" t="s">
        <v>44</v>
      </c>
      <c r="F1148" s="171">
        <v>1</v>
      </c>
      <c r="G1148" s="258">
        <v>6.86</v>
      </c>
      <c r="H1148" s="257">
        <v>6.86</v>
      </c>
      <c r="I1148" s="311">
        <v>1057907</v>
      </c>
      <c r="J1148" s="171" t="s">
        <v>492</v>
      </c>
      <c r="K1148" s="171"/>
    </row>
    <row r="1149" spans="2:11">
      <c r="B1149" s="170">
        <v>1147</v>
      </c>
      <c r="C1149" s="394">
        <v>46063</v>
      </c>
      <c r="D1149" s="171" t="s">
        <v>11</v>
      </c>
      <c r="E1149" s="172" t="s">
        <v>536</v>
      </c>
      <c r="F1149" s="171">
        <v>12</v>
      </c>
      <c r="G1149" s="258">
        <v>9.9499999999999993</v>
      </c>
      <c r="H1149" s="257">
        <v>119.39999999999999</v>
      </c>
      <c r="I1149" s="311">
        <v>1057907</v>
      </c>
      <c r="J1149" s="171" t="s">
        <v>492</v>
      </c>
      <c r="K1149" s="171"/>
    </row>
    <row r="1150" spans="2:11">
      <c r="B1150" s="170">
        <v>1148</v>
      </c>
      <c r="C1150" s="394">
        <v>46063</v>
      </c>
      <c r="D1150" s="171" t="s">
        <v>11</v>
      </c>
      <c r="E1150" s="172" t="s">
        <v>250</v>
      </c>
      <c r="F1150" s="171">
        <v>3</v>
      </c>
      <c r="G1150" s="258">
        <v>14.76</v>
      </c>
      <c r="H1150" s="257">
        <v>44.28</v>
      </c>
      <c r="I1150" s="311">
        <v>1057907</v>
      </c>
      <c r="J1150" s="171" t="s">
        <v>492</v>
      </c>
      <c r="K1150" s="171"/>
    </row>
    <row r="1151" spans="2:11">
      <c r="B1151" s="170">
        <v>1149</v>
      </c>
      <c r="C1151" s="394">
        <v>46063</v>
      </c>
      <c r="D1151" s="171" t="s">
        <v>11</v>
      </c>
      <c r="E1151" s="172" t="s">
        <v>389</v>
      </c>
      <c r="F1151" s="171">
        <v>1</v>
      </c>
      <c r="G1151" s="258">
        <v>50.89</v>
      </c>
      <c r="H1151" s="257">
        <v>50.89</v>
      </c>
      <c r="I1151" s="311">
        <v>1057907</v>
      </c>
      <c r="J1151" s="171" t="s">
        <v>492</v>
      </c>
      <c r="K1151" s="171"/>
    </row>
    <row r="1152" spans="2:11">
      <c r="B1152" s="170">
        <v>1150</v>
      </c>
      <c r="C1152" s="394">
        <v>46063</v>
      </c>
      <c r="D1152" s="171" t="s">
        <v>11</v>
      </c>
      <c r="E1152" s="172" t="s">
        <v>59</v>
      </c>
      <c r="F1152" s="171">
        <v>1</v>
      </c>
      <c r="G1152" s="258">
        <v>20.96</v>
      </c>
      <c r="H1152" s="257">
        <v>20.96</v>
      </c>
      <c r="I1152" s="311">
        <v>1057907</v>
      </c>
      <c r="J1152" s="171" t="s">
        <v>492</v>
      </c>
      <c r="K1152" s="171"/>
    </row>
    <row r="1153" spans="2:11">
      <c r="B1153" s="170">
        <v>1151</v>
      </c>
      <c r="C1153" s="394">
        <v>46063</v>
      </c>
      <c r="D1153" s="171" t="s">
        <v>11</v>
      </c>
      <c r="E1153" s="172" t="s">
        <v>357</v>
      </c>
      <c r="F1153" s="171">
        <v>4</v>
      </c>
      <c r="G1153" s="258">
        <v>14.99</v>
      </c>
      <c r="H1153" s="257">
        <v>59.96</v>
      </c>
      <c r="I1153" s="311">
        <v>1057907</v>
      </c>
      <c r="J1153" s="171" t="s">
        <v>492</v>
      </c>
      <c r="K1153" s="171"/>
    </row>
    <row r="1154" spans="2:11">
      <c r="B1154" s="170">
        <v>1152</v>
      </c>
      <c r="C1154" s="394">
        <v>46064</v>
      </c>
      <c r="D1154" s="171" t="s">
        <v>11</v>
      </c>
      <c r="E1154" s="172" t="s">
        <v>556</v>
      </c>
      <c r="F1154" s="171">
        <v>10.43</v>
      </c>
      <c r="G1154" s="258">
        <v>34.99</v>
      </c>
      <c r="H1154" s="257">
        <v>364.94569999999999</v>
      </c>
      <c r="I1154" s="311">
        <v>13142</v>
      </c>
      <c r="J1154" s="171" t="s">
        <v>487</v>
      </c>
      <c r="K1154" s="171"/>
    </row>
    <row r="1155" spans="2:11">
      <c r="B1155" s="170">
        <v>1153</v>
      </c>
      <c r="C1155" s="394">
        <v>46063</v>
      </c>
      <c r="D1155" s="171" t="s">
        <v>11</v>
      </c>
      <c r="E1155" s="172" t="s">
        <v>555</v>
      </c>
      <c r="F1155" s="171">
        <v>19.5</v>
      </c>
      <c r="G1155" s="258">
        <v>16.989999999999998</v>
      </c>
      <c r="H1155" s="257">
        <v>331.30499999999995</v>
      </c>
      <c r="I1155" s="311">
        <v>1420074</v>
      </c>
      <c r="J1155" s="171" t="s">
        <v>473</v>
      </c>
      <c r="K1155" s="171"/>
    </row>
    <row r="1156" spans="2:11">
      <c r="B1156" s="170">
        <v>1154</v>
      </c>
      <c r="C1156" s="394">
        <v>46063</v>
      </c>
      <c r="D1156" s="171" t="s">
        <v>11</v>
      </c>
      <c r="E1156" s="172" t="s">
        <v>395</v>
      </c>
      <c r="F1156" s="171">
        <v>12</v>
      </c>
      <c r="G1156" s="258">
        <v>11.99</v>
      </c>
      <c r="H1156" s="257">
        <v>143.88</v>
      </c>
      <c r="I1156" s="311">
        <v>1420074</v>
      </c>
      <c r="J1156" s="171" t="s">
        <v>473</v>
      </c>
      <c r="K1156" s="171"/>
    </row>
    <row r="1157" spans="2:11">
      <c r="B1157" s="170">
        <v>1155</v>
      </c>
      <c r="C1157" s="394">
        <v>46063</v>
      </c>
      <c r="D1157" s="171" t="s">
        <v>11</v>
      </c>
      <c r="E1157" s="172" t="s">
        <v>381</v>
      </c>
      <c r="F1157" s="171">
        <v>12</v>
      </c>
      <c r="G1157" s="258">
        <v>30.99</v>
      </c>
      <c r="H1157" s="257">
        <v>371.88</v>
      </c>
      <c r="I1157" s="311">
        <v>1420074</v>
      </c>
      <c r="J1157" s="171" t="s">
        <v>473</v>
      </c>
      <c r="K1157" s="171"/>
    </row>
    <row r="1158" spans="2:11">
      <c r="B1158" s="170">
        <v>1156</v>
      </c>
      <c r="C1158" s="394">
        <v>46065</v>
      </c>
      <c r="D1158" s="171" t="s">
        <v>11</v>
      </c>
      <c r="E1158" s="172" t="s">
        <v>555</v>
      </c>
      <c r="F1158" s="171">
        <v>19.5</v>
      </c>
      <c r="G1158" s="258">
        <v>16.989999999999998</v>
      </c>
      <c r="H1158" s="257">
        <v>331.30499999999995</v>
      </c>
      <c r="I1158" s="311">
        <v>1421068</v>
      </c>
      <c r="J1158" s="171" t="s">
        <v>473</v>
      </c>
      <c r="K1158" s="171"/>
    </row>
    <row r="1159" spans="2:11">
      <c r="B1159" s="170">
        <v>1157</v>
      </c>
      <c r="C1159" s="394">
        <v>46063</v>
      </c>
      <c r="D1159" s="171" t="s">
        <v>11</v>
      </c>
      <c r="E1159" s="172" t="s">
        <v>457</v>
      </c>
      <c r="F1159" s="171">
        <v>10</v>
      </c>
      <c r="G1159" s="258">
        <v>42.9</v>
      </c>
      <c r="H1159" s="257">
        <v>429</v>
      </c>
      <c r="I1159" s="311">
        <v>43042</v>
      </c>
      <c r="J1159" s="171" t="s">
        <v>471</v>
      </c>
      <c r="K1159" s="171"/>
    </row>
    <row r="1160" spans="2:11">
      <c r="B1160" s="170">
        <v>1158</v>
      </c>
      <c r="C1160" s="394">
        <v>46062</v>
      </c>
      <c r="D1160" s="171" t="s">
        <v>11</v>
      </c>
      <c r="E1160" s="172" t="s">
        <v>338</v>
      </c>
      <c r="F1160" s="171">
        <v>10</v>
      </c>
      <c r="G1160" s="258">
        <v>6.0410000000000004</v>
      </c>
      <c r="H1160" s="257">
        <v>60.410000000000004</v>
      </c>
      <c r="I1160" s="311">
        <v>22450</v>
      </c>
      <c r="J1160" s="171" t="s">
        <v>568</v>
      </c>
      <c r="K1160" s="171"/>
    </row>
    <row r="1161" spans="2:11">
      <c r="B1161" s="170">
        <v>1159</v>
      </c>
      <c r="C1161" s="394">
        <v>46062</v>
      </c>
      <c r="D1161" s="171" t="s">
        <v>11</v>
      </c>
      <c r="E1161" s="172" t="s">
        <v>336</v>
      </c>
      <c r="F1161" s="171">
        <v>20</v>
      </c>
      <c r="G1161" s="258">
        <v>5.5019999999999998</v>
      </c>
      <c r="H1161" s="257">
        <v>110.03999999999999</v>
      </c>
      <c r="I1161" s="311">
        <v>22450</v>
      </c>
      <c r="J1161" s="171" t="s">
        <v>568</v>
      </c>
      <c r="K1161" s="171"/>
    </row>
    <row r="1162" spans="2:11">
      <c r="B1162" s="170">
        <v>1160</v>
      </c>
      <c r="C1162" s="394">
        <v>46062</v>
      </c>
      <c r="D1162" s="171" t="s">
        <v>11</v>
      </c>
      <c r="E1162" s="172" t="s">
        <v>28</v>
      </c>
      <c r="F1162" s="171">
        <v>10</v>
      </c>
      <c r="G1162" s="258">
        <v>1.5289999999999999</v>
      </c>
      <c r="H1162" s="257">
        <v>15.29</v>
      </c>
      <c r="I1162" s="311">
        <v>22450</v>
      </c>
      <c r="J1162" s="171" t="s">
        <v>568</v>
      </c>
      <c r="K1162" s="171"/>
    </row>
    <row r="1163" spans="2:11">
      <c r="B1163" s="170">
        <v>1161</v>
      </c>
      <c r="C1163" s="394">
        <v>46063</v>
      </c>
      <c r="D1163" s="171" t="s">
        <v>11</v>
      </c>
      <c r="E1163" s="172" t="s">
        <v>128</v>
      </c>
      <c r="F1163" s="171">
        <v>11.5</v>
      </c>
      <c r="G1163" s="258">
        <v>20.99</v>
      </c>
      <c r="H1163" s="257">
        <v>241.38499999999999</v>
      </c>
      <c r="I1163" s="311">
        <v>410266</v>
      </c>
      <c r="J1163" s="171" t="s">
        <v>497</v>
      </c>
      <c r="K1163" s="171"/>
    </row>
    <row r="1164" spans="2:11">
      <c r="B1164" s="170">
        <v>1162</v>
      </c>
      <c r="C1164" s="394">
        <v>46063</v>
      </c>
      <c r="D1164" s="171" t="s">
        <v>11</v>
      </c>
      <c r="E1164" s="172" t="s">
        <v>129</v>
      </c>
      <c r="F1164" s="171">
        <v>5</v>
      </c>
      <c r="G1164" s="258">
        <v>30.99</v>
      </c>
      <c r="H1164" s="257">
        <v>154.94999999999999</v>
      </c>
      <c r="I1164" s="311">
        <v>410266</v>
      </c>
      <c r="J1164" s="171" t="s">
        <v>497</v>
      </c>
      <c r="K1164" s="171"/>
    </row>
    <row r="1165" spans="2:11">
      <c r="B1165" s="170">
        <v>1163</v>
      </c>
      <c r="C1165" s="394">
        <v>46063</v>
      </c>
      <c r="D1165" s="171" t="s">
        <v>11</v>
      </c>
      <c r="E1165" s="172" t="s">
        <v>131</v>
      </c>
      <c r="F1165" s="171">
        <v>5.0999999999999996</v>
      </c>
      <c r="G1165" s="258">
        <v>24.99</v>
      </c>
      <c r="H1165" s="257">
        <v>127.44899999999998</v>
      </c>
      <c r="I1165" s="311">
        <v>410266</v>
      </c>
      <c r="J1165" s="171" t="s">
        <v>497</v>
      </c>
      <c r="K1165" s="171"/>
    </row>
    <row r="1166" spans="2:11">
      <c r="B1166" s="170">
        <v>1164</v>
      </c>
      <c r="C1166" s="394">
        <v>46063</v>
      </c>
      <c r="D1166" s="171" t="s">
        <v>11</v>
      </c>
      <c r="E1166" s="172" t="s">
        <v>294</v>
      </c>
      <c r="F1166" s="171">
        <v>11.7</v>
      </c>
      <c r="G1166" s="258">
        <v>30.99</v>
      </c>
      <c r="H1166" s="257">
        <v>362.58299999999997</v>
      </c>
      <c r="I1166" s="311">
        <v>410266</v>
      </c>
      <c r="J1166" s="171" t="s">
        <v>497</v>
      </c>
      <c r="K1166" s="171"/>
    </row>
    <row r="1167" spans="2:11">
      <c r="B1167" s="170">
        <v>1165</v>
      </c>
      <c r="C1167" s="394">
        <v>46063</v>
      </c>
      <c r="D1167" s="171" t="s">
        <v>11</v>
      </c>
      <c r="E1167" s="172" t="s">
        <v>530</v>
      </c>
      <c r="F1167" s="171">
        <v>20</v>
      </c>
      <c r="G1167" s="258">
        <v>12.99</v>
      </c>
      <c r="H1167" s="257">
        <v>259.8</v>
      </c>
      <c r="I1167" s="311">
        <v>410266</v>
      </c>
      <c r="J1167" s="171" t="s">
        <v>497</v>
      </c>
      <c r="K1167" s="171"/>
    </row>
    <row r="1168" spans="2:11">
      <c r="B1168" s="170">
        <v>1166</v>
      </c>
      <c r="C1168" s="394">
        <v>46063</v>
      </c>
      <c r="D1168" s="171" t="s">
        <v>11</v>
      </c>
      <c r="E1168" s="172" t="s">
        <v>321</v>
      </c>
      <c r="F1168" s="171">
        <v>72</v>
      </c>
      <c r="G1168" s="258">
        <v>2.2847</v>
      </c>
      <c r="H1168" s="257">
        <v>164.4984</v>
      </c>
      <c r="I1168" s="311">
        <v>17325829</v>
      </c>
      <c r="J1168" s="171" t="s">
        <v>472</v>
      </c>
      <c r="K1168" s="171"/>
    </row>
    <row r="1169" spans="2:11">
      <c r="B1169" s="170">
        <v>1167</v>
      </c>
      <c r="C1169" s="394">
        <v>46063</v>
      </c>
      <c r="D1169" s="171" t="s">
        <v>11</v>
      </c>
      <c r="E1169" s="172" t="s">
        <v>523</v>
      </c>
      <c r="F1169" s="171">
        <v>15</v>
      </c>
      <c r="G1169" s="258">
        <v>1.3152999999999999</v>
      </c>
      <c r="H1169" s="257">
        <v>19.729499999999998</v>
      </c>
      <c r="I1169" s="311">
        <v>17325829</v>
      </c>
      <c r="J1169" s="171" t="s">
        <v>472</v>
      </c>
      <c r="K1169" s="171"/>
    </row>
    <row r="1170" spans="2:11">
      <c r="B1170" s="170">
        <v>1168</v>
      </c>
      <c r="C1170" s="394">
        <v>46063</v>
      </c>
      <c r="D1170" s="171" t="s">
        <v>11</v>
      </c>
      <c r="E1170" s="172" t="s">
        <v>145</v>
      </c>
      <c r="F1170" s="171">
        <v>30</v>
      </c>
      <c r="G1170" s="258">
        <v>5.5617000000000001</v>
      </c>
      <c r="H1170" s="257">
        <v>166.851</v>
      </c>
      <c r="I1170" s="311">
        <v>17325829</v>
      </c>
      <c r="J1170" s="171" t="s">
        <v>472</v>
      </c>
      <c r="K1170" s="171"/>
    </row>
    <row r="1171" spans="2:11">
      <c r="B1171" s="170">
        <v>1169</v>
      </c>
      <c r="C1171" s="394">
        <v>46063</v>
      </c>
      <c r="D1171" s="171" t="s">
        <v>11</v>
      </c>
      <c r="E1171" s="172" t="s">
        <v>146</v>
      </c>
      <c r="F1171" s="171">
        <v>48</v>
      </c>
      <c r="G1171" s="258">
        <v>5.5720999999999998</v>
      </c>
      <c r="H1171" s="257">
        <v>267.46080000000001</v>
      </c>
      <c r="I1171" s="311">
        <v>17325829</v>
      </c>
      <c r="J1171" s="171" t="s">
        <v>472</v>
      </c>
      <c r="K1171" s="171"/>
    </row>
    <row r="1172" spans="2:11">
      <c r="B1172" s="170">
        <v>1170</v>
      </c>
      <c r="C1172" s="394">
        <v>46063</v>
      </c>
      <c r="D1172" s="171" t="s">
        <v>11</v>
      </c>
      <c r="E1172" s="172" t="s">
        <v>310</v>
      </c>
      <c r="F1172" s="171">
        <v>216</v>
      </c>
      <c r="G1172" s="258">
        <v>2.2997000000000001</v>
      </c>
      <c r="H1172" s="257">
        <v>496.73520000000002</v>
      </c>
      <c r="I1172" s="311">
        <v>17325829</v>
      </c>
      <c r="J1172" s="171" t="s">
        <v>472</v>
      </c>
      <c r="K1172" s="171"/>
    </row>
    <row r="1173" spans="2:11">
      <c r="B1173" s="170">
        <v>1171</v>
      </c>
      <c r="C1173" s="394">
        <v>46063</v>
      </c>
      <c r="D1173" s="171" t="s">
        <v>11</v>
      </c>
      <c r="E1173" s="172" t="s">
        <v>144</v>
      </c>
      <c r="F1173" s="171">
        <v>24</v>
      </c>
      <c r="G1173" s="258">
        <v>2.6796000000000002</v>
      </c>
      <c r="H1173" s="257">
        <v>64.310400000000001</v>
      </c>
      <c r="I1173" s="311">
        <v>17325829</v>
      </c>
      <c r="J1173" s="171" t="s">
        <v>472</v>
      </c>
      <c r="K1173" s="171"/>
    </row>
    <row r="1174" spans="2:11">
      <c r="B1174" s="170">
        <v>1172</v>
      </c>
      <c r="C1174" s="394">
        <v>46063</v>
      </c>
      <c r="D1174" s="171" t="s">
        <v>11</v>
      </c>
      <c r="E1174" s="172" t="s">
        <v>151</v>
      </c>
      <c r="F1174" s="171">
        <v>12</v>
      </c>
      <c r="G1174" s="258">
        <v>2.5783</v>
      </c>
      <c r="H1174" s="257">
        <v>30.939599999999999</v>
      </c>
      <c r="I1174" s="311">
        <v>17325829</v>
      </c>
      <c r="J1174" s="171" t="s">
        <v>472</v>
      </c>
      <c r="K1174" s="171"/>
    </row>
    <row r="1175" spans="2:11">
      <c r="B1175" s="170">
        <v>1173</v>
      </c>
      <c r="C1175" s="394">
        <v>46063</v>
      </c>
      <c r="D1175" s="171" t="s">
        <v>11</v>
      </c>
      <c r="E1175" s="172" t="s">
        <v>534</v>
      </c>
      <c r="F1175" s="171">
        <v>24</v>
      </c>
      <c r="G1175" s="258">
        <v>2.3938000000000001</v>
      </c>
      <c r="H1175" s="257">
        <v>57.4512</v>
      </c>
      <c r="I1175" s="311">
        <v>17325829</v>
      </c>
      <c r="J1175" s="171" t="s">
        <v>472</v>
      </c>
      <c r="K1175" s="171"/>
    </row>
    <row r="1176" spans="2:11">
      <c r="B1176" s="170">
        <v>1174</v>
      </c>
      <c r="C1176" s="394">
        <v>46063</v>
      </c>
      <c r="D1176" s="171" t="s">
        <v>11</v>
      </c>
      <c r="E1176" s="172" t="s">
        <v>533</v>
      </c>
      <c r="F1176" s="171">
        <v>24</v>
      </c>
      <c r="G1176" s="258">
        <v>2.4224999999999999</v>
      </c>
      <c r="H1176" s="257">
        <v>58.14</v>
      </c>
      <c r="I1176" s="311">
        <v>17325829</v>
      </c>
      <c r="J1176" s="171" t="s">
        <v>472</v>
      </c>
      <c r="K1176" s="171"/>
    </row>
    <row r="1177" spans="2:11">
      <c r="B1177" s="170">
        <v>1175</v>
      </c>
      <c r="C1177" s="394">
        <v>46063</v>
      </c>
      <c r="D1177" s="171" t="s">
        <v>11</v>
      </c>
      <c r="E1177" s="172" t="s">
        <v>134</v>
      </c>
      <c r="F1177" s="171">
        <v>168</v>
      </c>
      <c r="G1177" s="258">
        <v>7.4147999999999996</v>
      </c>
      <c r="H1177" s="257">
        <v>1245.6864</v>
      </c>
      <c r="I1177" s="311">
        <v>17325830</v>
      </c>
      <c r="J1177" s="171" t="s">
        <v>472</v>
      </c>
      <c r="K1177" s="171"/>
    </row>
    <row r="1178" spans="2:11">
      <c r="B1178" s="170">
        <v>1176</v>
      </c>
      <c r="C1178" s="394">
        <v>46063</v>
      </c>
      <c r="D1178" s="171" t="s">
        <v>11</v>
      </c>
      <c r="E1178" s="172" t="s">
        <v>135</v>
      </c>
      <c r="F1178" s="171">
        <v>24</v>
      </c>
      <c r="G1178" s="258">
        <v>5.9882999999999997</v>
      </c>
      <c r="H1178" s="257">
        <v>143.7192</v>
      </c>
      <c r="I1178" s="311">
        <v>17325830</v>
      </c>
      <c r="J1178" s="171" t="s">
        <v>472</v>
      </c>
      <c r="K1178" s="171"/>
    </row>
    <row r="1179" spans="2:11">
      <c r="B1179" s="170">
        <v>1177</v>
      </c>
      <c r="C1179" s="394">
        <v>46063</v>
      </c>
      <c r="D1179" s="171" t="s">
        <v>11</v>
      </c>
      <c r="E1179" s="172" t="s">
        <v>136</v>
      </c>
      <c r="F1179" s="171">
        <v>24</v>
      </c>
      <c r="G1179" s="258">
        <v>4.0925000000000002</v>
      </c>
      <c r="H1179" s="257">
        <v>98.22</v>
      </c>
      <c r="I1179" s="311">
        <v>17325830</v>
      </c>
      <c r="J1179" s="171" t="s">
        <v>472</v>
      </c>
      <c r="K1179" s="171"/>
    </row>
    <row r="1180" spans="2:11">
      <c r="B1180" s="170">
        <v>1178</v>
      </c>
      <c r="C1180" s="394">
        <v>46065</v>
      </c>
      <c r="D1180" s="171" t="s">
        <v>11</v>
      </c>
      <c r="E1180" s="172" t="s">
        <v>453</v>
      </c>
      <c r="F1180" s="171">
        <v>5</v>
      </c>
      <c r="G1180" s="258">
        <v>18</v>
      </c>
      <c r="H1180" s="257">
        <v>90</v>
      </c>
      <c r="I1180" s="311">
        <v>46937</v>
      </c>
      <c r="J1180" s="171" t="s">
        <v>494</v>
      </c>
      <c r="K1180" s="171"/>
    </row>
    <row r="1181" spans="2:11">
      <c r="B1181" s="170">
        <v>1179</v>
      </c>
      <c r="C1181" s="394">
        <v>46065</v>
      </c>
      <c r="D1181" s="171" t="s">
        <v>11</v>
      </c>
      <c r="E1181" s="172" t="s">
        <v>373</v>
      </c>
      <c r="F1181" s="171">
        <v>5</v>
      </c>
      <c r="G1181" s="258">
        <v>3.9</v>
      </c>
      <c r="H1181" s="257">
        <v>19.5</v>
      </c>
      <c r="I1181" s="311">
        <v>46937</v>
      </c>
      <c r="J1181" s="171" t="s">
        <v>494</v>
      </c>
      <c r="K1181" s="171"/>
    </row>
    <row r="1182" spans="2:11">
      <c r="B1182" s="170">
        <v>1180</v>
      </c>
      <c r="C1182" s="394">
        <v>46065</v>
      </c>
      <c r="D1182" s="171" t="s">
        <v>11</v>
      </c>
      <c r="E1182" s="172" t="s">
        <v>300</v>
      </c>
      <c r="F1182" s="171">
        <v>2</v>
      </c>
      <c r="G1182" s="258">
        <v>6.5</v>
      </c>
      <c r="H1182" s="257">
        <v>13</v>
      </c>
      <c r="I1182" s="311">
        <v>46937</v>
      </c>
      <c r="J1182" s="171" t="s">
        <v>494</v>
      </c>
      <c r="K1182" s="171"/>
    </row>
    <row r="1183" spans="2:11">
      <c r="B1183" s="170">
        <v>1181</v>
      </c>
      <c r="C1183" s="394">
        <v>46065</v>
      </c>
      <c r="D1183" s="171" t="s">
        <v>11</v>
      </c>
      <c r="E1183" s="172" t="s">
        <v>420</v>
      </c>
      <c r="F1183" s="171">
        <v>4</v>
      </c>
      <c r="G1183" s="258">
        <v>5.5</v>
      </c>
      <c r="H1183" s="257">
        <v>22</v>
      </c>
      <c r="I1183" s="311">
        <v>46937</v>
      </c>
      <c r="J1183" s="171" t="s">
        <v>494</v>
      </c>
      <c r="K1183" s="171"/>
    </row>
    <row r="1184" spans="2:11">
      <c r="B1184" s="170">
        <v>1182</v>
      </c>
      <c r="C1184" s="394">
        <v>46065</v>
      </c>
      <c r="D1184" s="171" t="s">
        <v>11</v>
      </c>
      <c r="E1184" s="172" t="s">
        <v>425</v>
      </c>
      <c r="F1184" s="171">
        <v>1</v>
      </c>
      <c r="G1184" s="258">
        <v>19</v>
      </c>
      <c r="H1184" s="257">
        <v>19</v>
      </c>
      <c r="I1184" s="311">
        <v>46937</v>
      </c>
      <c r="J1184" s="171" t="s">
        <v>494</v>
      </c>
      <c r="K1184" s="171"/>
    </row>
    <row r="1185" spans="2:11">
      <c r="B1185" s="170">
        <v>1183</v>
      </c>
      <c r="C1185" s="394">
        <v>46065</v>
      </c>
      <c r="D1185" s="171" t="s">
        <v>11</v>
      </c>
      <c r="E1185" s="172" t="s">
        <v>447</v>
      </c>
      <c r="F1185" s="171">
        <v>2</v>
      </c>
      <c r="G1185" s="258">
        <v>7.5</v>
      </c>
      <c r="H1185" s="257">
        <v>15</v>
      </c>
      <c r="I1185" s="311">
        <v>46937</v>
      </c>
      <c r="J1185" s="171" t="s">
        <v>494</v>
      </c>
      <c r="K1185" s="171"/>
    </row>
    <row r="1186" spans="2:11">
      <c r="B1186" s="170">
        <v>1184</v>
      </c>
      <c r="C1186" s="394">
        <v>46065</v>
      </c>
      <c r="D1186" s="171" t="s">
        <v>11</v>
      </c>
      <c r="E1186" s="172" t="s">
        <v>417</v>
      </c>
      <c r="F1186" s="171">
        <v>15</v>
      </c>
      <c r="G1186" s="258">
        <v>2.9</v>
      </c>
      <c r="H1186" s="257">
        <v>43.5</v>
      </c>
      <c r="I1186" s="311">
        <v>46937</v>
      </c>
      <c r="J1186" s="171" t="s">
        <v>494</v>
      </c>
      <c r="K1186" s="171"/>
    </row>
    <row r="1187" spans="2:11">
      <c r="B1187" s="170">
        <v>1185</v>
      </c>
      <c r="C1187" s="394">
        <v>46065</v>
      </c>
      <c r="D1187" s="171" t="s">
        <v>11</v>
      </c>
      <c r="E1187" s="172" t="s">
        <v>519</v>
      </c>
      <c r="F1187" s="171">
        <v>1</v>
      </c>
      <c r="G1187" s="258">
        <v>3.5</v>
      </c>
      <c r="H1187" s="257">
        <v>3.5</v>
      </c>
      <c r="I1187" s="311">
        <v>46937</v>
      </c>
      <c r="J1187" s="171" t="s">
        <v>494</v>
      </c>
      <c r="K1187" s="171"/>
    </row>
    <row r="1188" spans="2:11">
      <c r="B1188" s="170">
        <v>1186</v>
      </c>
      <c r="C1188" s="394">
        <v>46065</v>
      </c>
      <c r="D1188" s="171" t="s">
        <v>11</v>
      </c>
      <c r="E1188" s="172" t="s">
        <v>414</v>
      </c>
      <c r="F1188" s="171">
        <v>1</v>
      </c>
      <c r="G1188" s="258">
        <v>2.8</v>
      </c>
      <c r="H1188" s="257">
        <v>2.8</v>
      </c>
      <c r="I1188" s="311">
        <v>46937</v>
      </c>
      <c r="J1188" s="171" t="s">
        <v>494</v>
      </c>
      <c r="K1188" s="171"/>
    </row>
    <row r="1189" spans="2:11">
      <c r="B1189" s="170">
        <v>1187</v>
      </c>
      <c r="C1189" s="394">
        <v>46064</v>
      </c>
      <c r="D1189" s="171" t="s">
        <v>11</v>
      </c>
      <c r="E1189" s="172" t="s">
        <v>419</v>
      </c>
      <c r="F1189" s="171">
        <v>25</v>
      </c>
      <c r="G1189" s="258">
        <v>2.9</v>
      </c>
      <c r="H1189" s="257">
        <v>72.5</v>
      </c>
      <c r="I1189" s="311">
        <v>46903</v>
      </c>
      <c r="J1189" s="171" t="s">
        <v>494</v>
      </c>
      <c r="K1189" s="171"/>
    </row>
    <row r="1190" spans="2:11">
      <c r="B1190" s="170">
        <v>1188</v>
      </c>
      <c r="C1190" s="394">
        <v>46064</v>
      </c>
      <c r="D1190" s="171" t="s">
        <v>11</v>
      </c>
      <c r="E1190" s="172" t="s">
        <v>400</v>
      </c>
      <c r="F1190" s="171">
        <v>20</v>
      </c>
      <c r="G1190" s="258">
        <v>6.5</v>
      </c>
      <c r="H1190" s="257">
        <v>130</v>
      </c>
      <c r="I1190" s="311">
        <v>46903</v>
      </c>
      <c r="J1190" s="171" t="s">
        <v>494</v>
      </c>
      <c r="K1190" s="171"/>
    </row>
    <row r="1191" spans="2:11">
      <c r="B1191" s="170">
        <v>1189</v>
      </c>
      <c r="C1191" s="394">
        <v>46064</v>
      </c>
      <c r="D1191" s="171" t="s">
        <v>11</v>
      </c>
      <c r="E1191" s="172" t="s">
        <v>446</v>
      </c>
      <c r="F1191" s="171">
        <v>2</v>
      </c>
      <c r="G1191" s="258">
        <v>10.5</v>
      </c>
      <c r="H1191" s="257">
        <v>21</v>
      </c>
      <c r="I1191" s="311">
        <v>46903</v>
      </c>
      <c r="J1191" s="171" t="s">
        <v>494</v>
      </c>
      <c r="K1191" s="171"/>
    </row>
    <row r="1192" spans="2:11">
      <c r="B1192" s="170">
        <v>1190</v>
      </c>
      <c r="C1192" s="394">
        <v>46064</v>
      </c>
      <c r="D1192" s="171" t="s">
        <v>11</v>
      </c>
      <c r="E1192" s="172" t="s">
        <v>425</v>
      </c>
      <c r="F1192" s="171">
        <v>1</v>
      </c>
      <c r="G1192" s="258">
        <v>19</v>
      </c>
      <c r="H1192" s="257">
        <v>19</v>
      </c>
      <c r="I1192" s="311">
        <v>46903</v>
      </c>
      <c r="J1192" s="171" t="s">
        <v>494</v>
      </c>
      <c r="K1192" s="171"/>
    </row>
    <row r="1193" spans="2:11">
      <c r="B1193" s="170">
        <v>1191</v>
      </c>
      <c r="C1193" s="394">
        <v>46064</v>
      </c>
      <c r="D1193" s="171" t="s">
        <v>11</v>
      </c>
      <c r="E1193" s="172" t="s">
        <v>354</v>
      </c>
      <c r="F1193" s="171">
        <v>0.75</v>
      </c>
      <c r="G1193" s="258">
        <v>18</v>
      </c>
      <c r="H1193" s="257">
        <v>13.5</v>
      </c>
      <c r="I1193" s="311">
        <v>46903</v>
      </c>
      <c r="J1193" s="171" t="s">
        <v>494</v>
      </c>
      <c r="K1193" s="171"/>
    </row>
    <row r="1194" spans="2:11">
      <c r="B1194" s="170">
        <v>1192</v>
      </c>
      <c r="C1194" s="394">
        <v>46064</v>
      </c>
      <c r="D1194" s="171" t="s">
        <v>11</v>
      </c>
      <c r="E1194" s="172" t="s">
        <v>418</v>
      </c>
      <c r="F1194" s="171">
        <v>20</v>
      </c>
      <c r="G1194" s="258">
        <v>4.45</v>
      </c>
      <c r="H1194" s="257">
        <v>89</v>
      </c>
      <c r="I1194" s="311">
        <v>46903</v>
      </c>
      <c r="J1194" s="171" t="s">
        <v>494</v>
      </c>
      <c r="K1194" s="171"/>
    </row>
    <row r="1195" spans="2:11">
      <c r="B1195" s="170">
        <v>1193</v>
      </c>
      <c r="C1195" s="394">
        <v>46064</v>
      </c>
      <c r="D1195" s="171" t="s">
        <v>11</v>
      </c>
      <c r="E1195" s="172" t="s">
        <v>428</v>
      </c>
      <c r="F1195" s="171">
        <v>2</v>
      </c>
      <c r="G1195" s="258">
        <v>8.9</v>
      </c>
      <c r="H1195" s="257">
        <v>17.8</v>
      </c>
      <c r="I1195" s="311">
        <v>46903</v>
      </c>
      <c r="J1195" s="171" t="s">
        <v>494</v>
      </c>
      <c r="K1195" s="171"/>
    </row>
    <row r="1196" spans="2:11">
      <c r="B1196" s="170">
        <v>1194</v>
      </c>
      <c r="C1196" s="394">
        <v>46064</v>
      </c>
      <c r="D1196" s="171" t="s">
        <v>11</v>
      </c>
      <c r="E1196" s="172" t="s">
        <v>429</v>
      </c>
      <c r="F1196" s="171">
        <v>1</v>
      </c>
      <c r="G1196" s="258">
        <v>6</v>
      </c>
      <c r="H1196" s="257">
        <v>6</v>
      </c>
      <c r="I1196" s="311">
        <v>46903</v>
      </c>
      <c r="J1196" s="171" t="s">
        <v>494</v>
      </c>
      <c r="K1196" s="171"/>
    </row>
    <row r="1197" spans="2:11">
      <c r="B1197" s="170">
        <v>1195</v>
      </c>
      <c r="C1197" s="394">
        <v>46064</v>
      </c>
      <c r="D1197" s="171" t="s">
        <v>11</v>
      </c>
      <c r="E1197" s="172" t="s">
        <v>447</v>
      </c>
      <c r="F1197" s="171">
        <v>2</v>
      </c>
      <c r="G1197" s="258">
        <v>7.5</v>
      </c>
      <c r="H1197" s="257">
        <v>15</v>
      </c>
      <c r="I1197" s="311">
        <v>46903</v>
      </c>
      <c r="J1197" s="171" t="s">
        <v>494</v>
      </c>
      <c r="K1197" s="171"/>
    </row>
    <row r="1198" spans="2:11">
      <c r="B1198" s="170">
        <v>1196</v>
      </c>
      <c r="C1198" s="394">
        <v>46064</v>
      </c>
      <c r="D1198" s="171" t="s">
        <v>11</v>
      </c>
      <c r="E1198" s="172" t="s">
        <v>416</v>
      </c>
      <c r="F1198" s="171">
        <v>1</v>
      </c>
      <c r="G1198" s="258">
        <v>2.8</v>
      </c>
      <c r="H1198" s="257">
        <v>2.8</v>
      </c>
      <c r="I1198" s="311">
        <v>46903</v>
      </c>
      <c r="J1198" s="171" t="s">
        <v>494</v>
      </c>
      <c r="K1198" s="171"/>
    </row>
    <row r="1199" spans="2:11">
      <c r="B1199" s="170">
        <v>1197</v>
      </c>
      <c r="C1199" s="394">
        <v>46064</v>
      </c>
      <c r="D1199" s="171" t="s">
        <v>11</v>
      </c>
      <c r="E1199" s="172" t="s">
        <v>412</v>
      </c>
      <c r="F1199" s="171">
        <v>6</v>
      </c>
      <c r="G1199" s="258">
        <v>2.9</v>
      </c>
      <c r="H1199" s="257">
        <v>17.399999999999999</v>
      </c>
      <c r="I1199" s="311">
        <v>46903</v>
      </c>
      <c r="J1199" s="171" t="s">
        <v>494</v>
      </c>
      <c r="K1199" s="171"/>
    </row>
    <row r="1200" spans="2:11">
      <c r="B1200" s="170">
        <v>1198</v>
      </c>
      <c r="C1200" s="394">
        <v>46064</v>
      </c>
      <c r="D1200" s="171" t="s">
        <v>11</v>
      </c>
      <c r="E1200" s="172" t="s">
        <v>417</v>
      </c>
      <c r="F1200" s="171">
        <v>10</v>
      </c>
      <c r="G1200" s="258">
        <v>2.9</v>
      </c>
      <c r="H1200" s="257">
        <v>29</v>
      </c>
      <c r="I1200" s="311">
        <v>46903</v>
      </c>
      <c r="J1200" s="171" t="s">
        <v>494</v>
      </c>
      <c r="K1200" s="171"/>
    </row>
    <row r="1201" spans="2:11">
      <c r="B1201" s="170">
        <v>1199</v>
      </c>
      <c r="C1201" s="394">
        <v>46064</v>
      </c>
      <c r="D1201" s="171" t="s">
        <v>11</v>
      </c>
      <c r="E1201" s="172" t="s">
        <v>414</v>
      </c>
      <c r="F1201" s="171">
        <v>1</v>
      </c>
      <c r="G1201" s="258">
        <v>2.8</v>
      </c>
      <c r="H1201" s="257">
        <v>2.8</v>
      </c>
      <c r="I1201" s="311">
        <v>46903</v>
      </c>
      <c r="J1201" s="171" t="s">
        <v>494</v>
      </c>
      <c r="K1201" s="171"/>
    </row>
    <row r="1202" spans="2:11">
      <c r="B1202" s="170">
        <v>1200</v>
      </c>
      <c r="C1202" s="394">
        <v>46064</v>
      </c>
      <c r="D1202" s="171" t="s">
        <v>11</v>
      </c>
      <c r="E1202" s="172" t="s">
        <v>453</v>
      </c>
      <c r="F1202" s="171">
        <v>6</v>
      </c>
      <c r="G1202" s="258">
        <v>18</v>
      </c>
      <c r="H1202" s="257">
        <v>108</v>
      </c>
      <c r="I1202" s="311">
        <v>46903</v>
      </c>
      <c r="J1202" s="171" t="s">
        <v>494</v>
      </c>
      <c r="K1202" s="171"/>
    </row>
    <row r="1203" spans="2:11">
      <c r="B1203" s="170">
        <v>1201</v>
      </c>
      <c r="C1203" s="394">
        <v>46064</v>
      </c>
      <c r="D1203" s="171" t="s">
        <v>11</v>
      </c>
      <c r="E1203" s="172" t="s">
        <v>452</v>
      </c>
      <c r="F1203" s="171">
        <v>6</v>
      </c>
      <c r="G1203" s="258">
        <v>18</v>
      </c>
      <c r="H1203" s="257">
        <v>108</v>
      </c>
      <c r="I1203" s="311">
        <v>46903</v>
      </c>
      <c r="J1203" s="171" t="s">
        <v>494</v>
      </c>
      <c r="K1203" s="171"/>
    </row>
    <row r="1204" spans="2:11">
      <c r="B1204" s="170">
        <v>1202</v>
      </c>
      <c r="C1204" s="394">
        <v>46064</v>
      </c>
      <c r="D1204" s="171" t="s">
        <v>11</v>
      </c>
      <c r="E1204" s="172" t="s">
        <v>277</v>
      </c>
      <c r="F1204" s="171">
        <v>1</v>
      </c>
      <c r="G1204" s="258">
        <v>39</v>
      </c>
      <c r="H1204" s="257">
        <v>39</v>
      </c>
      <c r="I1204" s="311">
        <v>46903</v>
      </c>
      <c r="J1204" s="171" t="s">
        <v>494</v>
      </c>
      <c r="K1204" s="171"/>
    </row>
    <row r="1205" spans="2:11">
      <c r="B1205" s="170">
        <v>1203</v>
      </c>
      <c r="C1205" s="394">
        <v>46063</v>
      </c>
      <c r="D1205" s="171" t="s">
        <v>11</v>
      </c>
      <c r="E1205" s="172" t="s">
        <v>417</v>
      </c>
      <c r="F1205" s="171">
        <v>15</v>
      </c>
      <c r="G1205" s="258">
        <v>2.9</v>
      </c>
      <c r="H1205" s="257">
        <v>43.5</v>
      </c>
      <c r="I1205" s="311">
        <v>46890</v>
      </c>
      <c r="J1205" s="171" t="s">
        <v>494</v>
      </c>
      <c r="K1205" s="171"/>
    </row>
    <row r="1206" spans="2:11">
      <c r="B1206" s="170">
        <v>1204</v>
      </c>
      <c r="C1206" s="394">
        <v>46063</v>
      </c>
      <c r="D1206" s="171" t="s">
        <v>11</v>
      </c>
      <c r="E1206" s="172" t="s">
        <v>446</v>
      </c>
      <c r="F1206" s="171">
        <v>3</v>
      </c>
      <c r="G1206" s="258">
        <v>9.9</v>
      </c>
      <c r="H1206" s="257">
        <v>29.700000000000003</v>
      </c>
      <c r="I1206" s="311">
        <v>46890</v>
      </c>
      <c r="J1206" s="171" t="s">
        <v>494</v>
      </c>
      <c r="K1206" s="171"/>
    </row>
    <row r="1207" spans="2:11">
      <c r="B1207" s="170">
        <v>1205</v>
      </c>
      <c r="C1207" s="394">
        <v>46063</v>
      </c>
      <c r="D1207" s="171" t="s">
        <v>11</v>
      </c>
      <c r="E1207" s="172" t="s">
        <v>420</v>
      </c>
      <c r="F1207" s="171">
        <v>4</v>
      </c>
      <c r="G1207" s="258">
        <v>5</v>
      </c>
      <c r="H1207" s="257">
        <v>20</v>
      </c>
      <c r="I1207" s="311">
        <v>46890</v>
      </c>
      <c r="J1207" s="171" t="s">
        <v>494</v>
      </c>
      <c r="K1207" s="171"/>
    </row>
    <row r="1208" spans="2:11">
      <c r="B1208" s="170">
        <v>1206</v>
      </c>
      <c r="C1208" s="394">
        <v>46063</v>
      </c>
      <c r="D1208" s="171" t="s">
        <v>11</v>
      </c>
      <c r="E1208" s="172" t="s">
        <v>373</v>
      </c>
      <c r="F1208" s="171">
        <v>5</v>
      </c>
      <c r="G1208" s="258">
        <v>3.9</v>
      </c>
      <c r="H1208" s="257">
        <v>19.5</v>
      </c>
      <c r="I1208" s="311">
        <v>46890</v>
      </c>
      <c r="J1208" s="171" t="s">
        <v>494</v>
      </c>
      <c r="K1208" s="171"/>
    </row>
    <row r="1209" spans="2:11">
      <c r="B1209" s="170">
        <v>1207</v>
      </c>
      <c r="C1209" s="394">
        <v>46063</v>
      </c>
      <c r="D1209" s="171" t="s">
        <v>11</v>
      </c>
      <c r="E1209" s="172" t="s">
        <v>254</v>
      </c>
      <c r="F1209" s="171">
        <v>3</v>
      </c>
      <c r="G1209" s="258">
        <v>3.9</v>
      </c>
      <c r="H1209" s="257">
        <v>11.7</v>
      </c>
      <c r="I1209" s="311">
        <v>46890</v>
      </c>
      <c r="J1209" s="171" t="s">
        <v>494</v>
      </c>
      <c r="K1209" s="171"/>
    </row>
    <row r="1210" spans="2:11">
      <c r="B1210" s="170">
        <v>1208</v>
      </c>
      <c r="C1210" s="394">
        <v>46064</v>
      </c>
      <c r="D1210" s="171" t="s">
        <v>11</v>
      </c>
      <c r="E1210" s="172" t="s">
        <v>543</v>
      </c>
      <c r="F1210" s="171">
        <v>3</v>
      </c>
      <c r="G1210" s="258">
        <v>61</v>
      </c>
      <c r="H1210" s="257">
        <v>183</v>
      </c>
      <c r="I1210" s="311">
        <v>153226</v>
      </c>
      <c r="J1210" s="171" t="s">
        <v>542</v>
      </c>
      <c r="K1210" s="171"/>
    </row>
    <row r="1211" spans="2:11">
      <c r="B1211" s="170">
        <v>1209</v>
      </c>
      <c r="C1211" s="394">
        <v>46064</v>
      </c>
      <c r="D1211" s="171" t="s">
        <v>11</v>
      </c>
      <c r="E1211" s="172" t="s">
        <v>561</v>
      </c>
      <c r="F1211" s="171">
        <v>4</v>
      </c>
      <c r="G1211" s="258">
        <v>22.5</v>
      </c>
      <c r="H1211" s="257">
        <v>90</v>
      </c>
      <c r="I1211" s="311">
        <v>153226</v>
      </c>
      <c r="J1211" s="171" t="s">
        <v>542</v>
      </c>
      <c r="K1211" s="171"/>
    </row>
    <row r="1212" spans="2:11">
      <c r="B1212" s="170">
        <v>1210</v>
      </c>
      <c r="C1212" s="394">
        <v>46064</v>
      </c>
      <c r="D1212" s="171" t="s">
        <v>11</v>
      </c>
      <c r="E1212" s="172" t="s">
        <v>393</v>
      </c>
      <c r="F1212" s="171">
        <v>2</v>
      </c>
      <c r="G1212" s="258">
        <v>25</v>
      </c>
      <c r="H1212" s="257">
        <v>50</v>
      </c>
      <c r="I1212" s="311">
        <v>153226</v>
      </c>
      <c r="J1212" s="171" t="s">
        <v>542</v>
      </c>
      <c r="K1212" s="171"/>
    </row>
    <row r="1213" spans="2:11">
      <c r="B1213" s="170">
        <v>1211</v>
      </c>
      <c r="C1213" s="394">
        <v>46064</v>
      </c>
      <c r="D1213" s="171" t="s">
        <v>11</v>
      </c>
      <c r="E1213" s="172" t="s">
        <v>396</v>
      </c>
      <c r="F1213" s="171">
        <v>2</v>
      </c>
      <c r="G1213" s="258">
        <v>28.8</v>
      </c>
      <c r="H1213" s="257">
        <v>57.6</v>
      </c>
      <c r="I1213" s="311">
        <v>153226</v>
      </c>
      <c r="J1213" s="171" t="s">
        <v>542</v>
      </c>
      <c r="K1213" s="171"/>
    </row>
    <row r="1214" spans="2:11">
      <c r="B1214" s="170">
        <v>1212</v>
      </c>
      <c r="C1214" s="394">
        <v>46066</v>
      </c>
      <c r="D1214" s="171" t="s">
        <v>11</v>
      </c>
      <c r="E1214" s="172" t="s">
        <v>136</v>
      </c>
      <c r="F1214" s="171">
        <v>24</v>
      </c>
      <c r="G1214" s="258">
        <v>4.0925000000000002</v>
      </c>
      <c r="H1214" s="257">
        <v>98.22</v>
      </c>
      <c r="I1214" s="312">
        <v>17335363</v>
      </c>
      <c r="J1214" s="171" t="s">
        <v>472</v>
      </c>
      <c r="K1214" s="171"/>
    </row>
    <row r="1215" spans="2:11">
      <c r="B1215" s="170">
        <v>1213</v>
      </c>
      <c r="C1215" s="394">
        <v>46066</v>
      </c>
      <c r="D1215" s="171" t="s">
        <v>11</v>
      </c>
      <c r="E1215" s="172" t="s">
        <v>134</v>
      </c>
      <c r="F1215" s="171">
        <v>120</v>
      </c>
      <c r="G1215" s="258">
        <v>7.4149000000000003</v>
      </c>
      <c r="H1215" s="257">
        <v>889.78800000000001</v>
      </c>
      <c r="I1215" s="312">
        <v>17335363</v>
      </c>
      <c r="J1215" s="171" t="s">
        <v>472</v>
      </c>
      <c r="K1215" s="171"/>
    </row>
    <row r="1216" spans="2:11">
      <c r="B1216" s="170">
        <v>1214</v>
      </c>
      <c r="C1216" s="394">
        <v>46066</v>
      </c>
      <c r="D1216" s="171" t="s">
        <v>11</v>
      </c>
      <c r="E1216" s="172" t="s">
        <v>134</v>
      </c>
      <c r="F1216" s="171">
        <v>72</v>
      </c>
      <c r="G1216" s="258">
        <v>7.4149000000000003</v>
      </c>
      <c r="H1216" s="257">
        <v>533.87279999999998</v>
      </c>
      <c r="I1216" s="312">
        <v>17335360</v>
      </c>
      <c r="J1216" s="171" t="s">
        <v>472</v>
      </c>
      <c r="K1216" s="171"/>
    </row>
    <row r="1217" spans="2:11">
      <c r="B1217" s="170">
        <v>1215</v>
      </c>
      <c r="C1217" s="394">
        <v>46066</v>
      </c>
      <c r="D1217" s="171" t="s">
        <v>11</v>
      </c>
      <c r="E1217" s="172" t="s">
        <v>136</v>
      </c>
      <c r="F1217" s="171">
        <v>24</v>
      </c>
      <c r="G1217" s="258">
        <v>4.0925000000000002</v>
      </c>
      <c r="H1217" s="257">
        <v>98.22</v>
      </c>
      <c r="I1217" s="312">
        <v>17335360</v>
      </c>
      <c r="J1217" s="171" t="s">
        <v>472</v>
      </c>
      <c r="K1217" s="171"/>
    </row>
    <row r="1218" spans="2:11">
      <c r="B1218" s="170">
        <v>1216</v>
      </c>
      <c r="C1218" s="394">
        <v>46066</v>
      </c>
      <c r="D1218" s="171" t="s">
        <v>11</v>
      </c>
      <c r="E1218" s="172" t="s">
        <v>261</v>
      </c>
      <c r="F1218" s="171">
        <v>72</v>
      </c>
      <c r="G1218" s="258">
        <v>6.0396000000000001</v>
      </c>
      <c r="H1218" s="257">
        <v>434.85120000000001</v>
      </c>
      <c r="I1218" s="312">
        <v>17335360</v>
      </c>
      <c r="J1218" s="171" t="s">
        <v>472</v>
      </c>
      <c r="K1218" s="171"/>
    </row>
    <row r="1219" spans="2:11">
      <c r="B1219" s="170">
        <v>1217</v>
      </c>
      <c r="C1219" s="394">
        <v>46066</v>
      </c>
      <c r="D1219" s="171" t="s">
        <v>11</v>
      </c>
      <c r="E1219" s="172" t="s">
        <v>456</v>
      </c>
      <c r="F1219" s="171">
        <v>75</v>
      </c>
      <c r="G1219" s="258">
        <v>1.6214999999999999</v>
      </c>
      <c r="H1219" s="257">
        <v>121.6125</v>
      </c>
      <c r="I1219" s="312">
        <v>17335361</v>
      </c>
      <c r="J1219" s="171" t="s">
        <v>472</v>
      </c>
      <c r="K1219" s="171"/>
    </row>
    <row r="1220" spans="2:11">
      <c r="B1220" s="170">
        <v>1218</v>
      </c>
      <c r="C1220" s="394">
        <v>46066</v>
      </c>
      <c r="D1220" s="171" t="s">
        <v>11</v>
      </c>
      <c r="E1220" s="172" t="s">
        <v>145</v>
      </c>
      <c r="F1220" s="171">
        <v>45</v>
      </c>
      <c r="G1220" s="258">
        <v>5.5617999999999999</v>
      </c>
      <c r="H1220" s="257">
        <v>250.28100000000001</v>
      </c>
      <c r="I1220" s="312">
        <v>17335361</v>
      </c>
      <c r="J1220" s="171" t="s">
        <v>472</v>
      </c>
      <c r="K1220" s="171"/>
    </row>
    <row r="1221" spans="2:11">
      <c r="B1221" s="170">
        <v>1219</v>
      </c>
      <c r="C1221" s="394">
        <v>46066</v>
      </c>
      <c r="D1221" s="171" t="s">
        <v>11</v>
      </c>
      <c r="E1221" s="172" t="s">
        <v>146</v>
      </c>
      <c r="F1221" s="171">
        <v>60</v>
      </c>
      <c r="G1221" s="258">
        <v>5.5721999999999996</v>
      </c>
      <c r="H1221" s="257">
        <v>334.33199999999999</v>
      </c>
      <c r="I1221" s="312">
        <v>17335361</v>
      </c>
      <c r="J1221" s="171" t="s">
        <v>472</v>
      </c>
      <c r="K1221" s="171"/>
    </row>
    <row r="1222" spans="2:11">
      <c r="B1222" s="170">
        <v>1220</v>
      </c>
      <c r="C1222" s="394">
        <v>46066</v>
      </c>
      <c r="D1222" s="171" t="s">
        <v>11</v>
      </c>
      <c r="E1222" s="172" t="s">
        <v>523</v>
      </c>
      <c r="F1222" s="171">
        <v>45</v>
      </c>
      <c r="G1222" s="258">
        <v>1.3156000000000001</v>
      </c>
      <c r="H1222" s="257">
        <v>59.202000000000005</v>
      </c>
      <c r="I1222" s="312">
        <v>17335361</v>
      </c>
      <c r="J1222" s="171" t="s">
        <v>472</v>
      </c>
      <c r="K1222" s="171"/>
    </row>
    <row r="1223" spans="2:11">
      <c r="B1223" s="170">
        <v>1221</v>
      </c>
      <c r="C1223" s="394">
        <v>46066</v>
      </c>
      <c r="D1223" s="171" t="s">
        <v>11</v>
      </c>
      <c r="E1223" s="172" t="s">
        <v>549</v>
      </c>
      <c r="F1223" s="171">
        <v>24</v>
      </c>
      <c r="G1223" s="258">
        <v>2.6316999999999999</v>
      </c>
      <c r="H1223" s="257">
        <v>63.160799999999995</v>
      </c>
      <c r="I1223" s="312">
        <v>17335361</v>
      </c>
      <c r="J1223" s="171" t="s">
        <v>472</v>
      </c>
      <c r="K1223" s="171"/>
    </row>
    <row r="1224" spans="2:11">
      <c r="B1224" s="170">
        <v>1222</v>
      </c>
      <c r="C1224" s="394">
        <v>46066</v>
      </c>
      <c r="D1224" s="171" t="s">
        <v>11</v>
      </c>
      <c r="E1224" s="172" t="s">
        <v>534</v>
      </c>
      <c r="F1224" s="171">
        <v>24</v>
      </c>
      <c r="G1224" s="258">
        <v>2.3938000000000001</v>
      </c>
      <c r="H1224" s="257">
        <v>57.4512</v>
      </c>
      <c r="I1224" s="312">
        <v>17335361</v>
      </c>
      <c r="J1224" s="171" t="s">
        <v>472</v>
      </c>
      <c r="K1224" s="171"/>
    </row>
    <row r="1225" spans="2:11">
      <c r="B1225" s="170">
        <v>1223</v>
      </c>
      <c r="C1225" s="394">
        <v>46066</v>
      </c>
      <c r="D1225" s="171" t="s">
        <v>11</v>
      </c>
      <c r="E1225" s="172" t="s">
        <v>533</v>
      </c>
      <c r="F1225" s="171">
        <v>24</v>
      </c>
      <c r="G1225" s="258">
        <v>2.4224999999999999</v>
      </c>
      <c r="H1225" s="257">
        <v>58.14</v>
      </c>
      <c r="I1225" s="312">
        <v>17335361</v>
      </c>
      <c r="J1225" s="171" t="s">
        <v>472</v>
      </c>
      <c r="K1225" s="171"/>
    </row>
    <row r="1226" spans="2:11">
      <c r="B1226" s="170">
        <v>1224</v>
      </c>
      <c r="C1226" s="394">
        <v>46066</v>
      </c>
      <c r="D1226" s="171" t="s">
        <v>11</v>
      </c>
      <c r="E1226" s="172" t="s">
        <v>143</v>
      </c>
      <c r="F1226" s="171">
        <v>90</v>
      </c>
      <c r="G1226" s="258">
        <v>2.6476000000000002</v>
      </c>
      <c r="H1226" s="257">
        <v>238.28400000000002</v>
      </c>
      <c r="I1226" s="312">
        <v>17335361</v>
      </c>
      <c r="J1226" s="171" t="s">
        <v>472</v>
      </c>
      <c r="K1226" s="171"/>
    </row>
    <row r="1227" spans="2:11">
      <c r="B1227" s="170">
        <v>1225</v>
      </c>
      <c r="C1227" s="394">
        <v>46066</v>
      </c>
      <c r="D1227" s="171" t="s">
        <v>11</v>
      </c>
      <c r="E1227" s="172" t="s">
        <v>144</v>
      </c>
      <c r="F1227" s="171">
        <v>72</v>
      </c>
      <c r="G1227" s="258">
        <v>2.6621000000000001</v>
      </c>
      <c r="H1227" s="257">
        <v>191.6712</v>
      </c>
      <c r="I1227" s="312">
        <v>17335361</v>
      </c>
      <c r="J1227" s="171" t="s">
        <v>472</v>
      </c>
      <c r="K1227" s="171"/>
    </row>
    <row r="1228" spans="2:11">
      <c r="B1228" s="170">
        <v>1226</v>
      </c>
      <c r="C1228" s="394">
        <v>46066</v>
      </c>
      <c r="D1228" s="171" t="s">
        <v>11</v>
      </c>
      <c r="E1228" s="172" t="s">
        <v>287</v>
      </c>
      <c r="F1228" s="171">
        <v>12</v>
      </c>
      <c r="G1228" s="258">
        <v>3.6817000000000002</v>
      </c>
      <c r="H1228" s="257">
        <v>44.180400000000006</v>
      </c>
      <c r="I1228" s="312">
        <v>17335361</v>
      </c>
      <c r="J1228" s="171" t="s">
        <v>472</v>
      </c>
      <c r="K1228" s="171"/>
    </row>
    <row r="1229" spans="2:11">
      <c r="B1229" s="170">
        <v>1227</v>
      </c>
      <c r="C1229" s="394">
        <v>46066</v>
      </c>
      <c r="D1229" s="171" t="s">
        <v>11</v>
      </c>
      <c r="E1229" s="172" t="s">
        <v>323</v>
      </c>
      <c r="F1229" s="171">
        <v>6</v>
      </c>
      <c r="G1229" s="258">
        <v>3.3767</v>
      </c>
      <c r="H1229" s="257">
        <v>20.260200000000001</v>
      </c>
      <c r="I1229" s="312">
        <v>17335361</v>
      </c>
      <c r="J1229" s="171" t="s">
        <v>472</v>
      </c>
      <c r="K1229" s="171"/>
    </row>
    <row r="1230" spans="2:11">
      <c r="B1230" s="170">
        <v>1228</v>
      </c>
      <c r="C1230" s="394">
        <v>46070</v>
      </c>
      <c r="D1230" s="171" t="s">
        <v>11</v>
      </c>
      <c r="E1230" s="172" t="s">
        <v>385</v>
      </c>
      <c r="F1230" s="171">
        <v>23.472000000000001</v>
      </c>
      <c r="G1230" s="258">
        <v>51.5</v>
      </c>
      <c r="H1230" s="257">
        <v>1208.808</v>
      </c>
      <c r="I1230" s="312">
        <v>1872636</v>
      </c>
      <c r="J1230" s="171" t="s">
        <v>483</v>
      </c>
      <c r="K1230" s="171"/>
    </row>
    <row r="1231" spans="2:11">
      <c r="B1231" s="170">
        <v>1229</v>
      </c>
      <c r="C1231" s="394">
        <v>46097</v>
      </c>
      <c r="D1231" s="171" t="s">
        <v>11</v>
      </c>
      <c r="E1231" s="172" t="s">
        <v>530</v>
      </c>
      <c r="F1231" s="171">
        <v>20</v>
      </c>
      <c r="G1231" s="258">
        <v>12.99</v>
      </c>
      <c r="H1231" s="257">
        <v>259.8</v>
      </c>
      <c r="I1231" s="312">
        <v>410798</v>
      </c>
      <c r="J1231" s="171" t="s">
        <v>497</v>
      </c>
      <c r="K1231" s="171"/>
    </row>
    <row r="1232" spans="2:11">
      <c r="B1232" s="170">
        <v>1230</v>
      </c>
      <c r="C1232" s="394">
        <v>46066</v>
      </c>
      <c r="D1232" s="171" t="s">
        <v>11</v>
      </c>
      <c r="E1232" s="172" t="s">
        <v>555</v>
      </c>
      <c r="F1232" s="171">
        <v>19.5</v>
      </c>
      <c r="G1232" s="258">
        <v>16.989999999999998</v>
      </c>
      <c r="H1232" s="257">
        <v>331.30499999999995</v>
      </c>
      <c r="I1232" s="312">
        <v>1421554</v>
      </c>
      <c r="J1232" s="171" t="s">
        <v>473</v>
      </c>
      <c r="K1232" s="171"/>
    </row>
    <row r="1233" spans="2:11">
      <c r="B1233" s="170">
        <v>1231</v>
      </c>
      <c r="C1233" s="394">
        <v>46065</v>
      </c>
      <c r="D1233" s="171" t="s">
        <v>11</v>
      </c>
      <c r="E1233" s="172" t="s">
        <v>124</v>
      </c>
      <c r="F1233" s="171">
        <v>50.72</v>
      </c>
      <c r="G1233" s="258">
        <v>88.97</v>
      </c>
      <c r="H1233" s="257">
        <v>4512.5583999999999</v>
      </c>
      <c r="I1233" s="312">
        <v>500145</v>
      </c>
      <c r="J1233" s="171" t="s">
        <v>488</v>
      </c>
      <c r="K1233" s="171"/>
    </row>
    <row r="1234" spans="2:11">
      <c r="B1234" s="170">
        <v>1232</v>
      </c>
      <c r="C1234" s="394">
        <v>46065</v>
      </c>
      <c r="D1234" s="171" t="s">
        <v>11</v>
      </c>
      <c r="E1234" s="172" t="s">
        <v>454</v>
      </c>
      <c r="F1234" s="171">
        <v>60.93</v>
      </c>
      <c r="G1234" s="258">
        <v>68.040000000000006</v>
      </c>
      <c r="H1234" s="257">
        <v>4145.6772000000001</v>
      </c>
      <c r="I1234" s="312">
        <v>500145</v>
      </c>
      <c r="J1234" s="171" t="s">
        <v>488</v>
      </c>
      <c r="K1234" s="171"/>
    </row>
    <row r="1235" spans="2:11">
      <c r="B1235" s="170">
        <v>1233</v>
      </c>
      <c r="C1235" s="394">
        <v>46065</v>
      </c>
      <c r="D1235" s="171" t="s">
        <v>11</v>
      </c>
      <c r="E1235" s="172" t="s">
        <v>463</v>
      </c>
      <c r="F1235" s="171">
        <v>6.36</v>
      </c>
      <c r="G1235" s="258">
        <v>36.9</v>
      </c>
      <c r="H1235" s="257">
        <v>234.684</v>
      </c>
      <c r="I1235" s="312">
        <v>271389</v>
      </c>
      <c r="J1235" s="171" t="s">
        <v>482</v>
      </c>
      <c r="K1235" s="171"/>
    </row>
    <row r="1236" spans="2:11">
      <c r="B1236" s="170">
        <v>1234</v>
      </c>
      <c r="C1236" s="394">
        <v>46065</v>
      </c>
      <c r="D1236" s="171" t="s">
        <v>11</v>
      </c>
      <c r="E1236" s="172" t="s">
        <v>535</v>
      </c>
      <c r="F1236" s="171">
        <v>12.06</v>
      </c>
      <c r="G1236" s="258">
        <v>36.9</v>
      </c>
      <c r="H1236" s="257">
        <v>445.01400000000001</v>
      </c>
      <c r="I1236" s="312">
        <v>271389</v>
      </c>
      <c r="J1236" s="171" t="s">
        <v>482</v>
      </c>
      <c r="K1236" s="171"/>
    </row>
    <row r="1237" spans="2:11">
      <c r="B1237" s="170">
        <v>1235</v>
      </c>
      <c r="C1237" s="394">
        <v>46065</v>
      </c>
      <c r="D1237" s="171" t="s">
        <v>11</v>
      </c>
      <c r="E1237" s="172" t="s">
        <v>260</v>
      </c>
      <c r="F1237" s="171">
        <v>1.78</v>
      </c>
      <c r="G1237" s="258">
        <v>59.9</v>
      </c>
      <c r="H1237" s="257">
        <v>106.622</v>
      </c>
      <c r="I1237" s="312">
        <v>271389</v>
      </c>
      <c r="J1237" s="171" t="s">
        <v>482</v>
      </c>
      <c r="K1237" s="171"/>
    </row>
    <row r="1238" spans="2:11">
      <c r="B1238" s="170">
        <v>1236</v>
      </c>
      <c r="C1238" s="394">
        <v>46065</v>
      </c>
      <c r="D1238" s="171" t="s">
        <v>11</v>
      </c>
      <c r="E1238" s="172" t="s">
        <v>240</v>
      </c>
      <c r="F1238" s="171">
        <v>2</v>
      </c>
      <c r="G1238" s="258">
        <v>28.9</v>
      </c>
      <c r="H1238" s="257">
        <v>57.8</v>
      </c>
      <c r="I1238" s="312">
        <v>271389</v>
      </c>
      <c r="J1238" s="171" t="s">
        <v>482</v>
      </c>
      <c r="K1238" s="171"/>
    </row>
    <row r="1239" spans="2:11">
      <c r="B1239" s="170">
        <v>1237</v>
      </c>
      <c r="C1239" s="394">
        <v>46065</v>
      </c>
      <c r="D1239" s="171" t="s">
        <v>11</v>
      </c>
      <c r="E1239" s="172" t="s">
        <v>241</v>
      </c>
      <c r="F1239" s="171">
        <v>3</v>
      </c>
      <c r="G1239" s="258">
        <v>22</v>
      </c>
      <c r="H1239" s="257">
        <v>66</v>
      </c>
      <c r="I1239" s="312">
        <v>271389</v>
      </c>
      <c r="J1239" s="171" t="s">
        <v>482</v>
      </c>
      <c r="K1239" s="171"/>
    </row>
    <row r="1240" spans="2:11">
      <c r="B1240" s="170">
        <v>1238</v>
      </c>
      <c r="C1240" s="394">
        <v>46065</v>
      </c>
      <c r="D1240" s="171" t="s">
        <v>11</v>
      </c>
      <c r="E1240" s="172" t="s">
        <v>243</v>
      </c>
      <c r="F1240" s="171">
        <v>6</v>
      </c>
      <c r="G1240" s="258">
        <v>11.9</v>
      </c>
      <c r="H1240" s="257">
        <v>71.400000000000006</v>
      </c>
      <c r="I1240" s="312">
        <v>271389</v>
      </c>
      <c r="J1240" s="171" t="s">
        <v>482</v>
      </c>
      <c r="K1240" s="171"/>
    </row>
    <row r="1241" spans="2:11">
      <c r="B1241" s="170">
        <v>1239</v>
      </c>
      <c r="C1241" s="394">
        <v>46065</v>
      </c>
      <c r="D1241" s="171" t="s">
        <v>11</v>
      </c>
      <c r="E1241" s="172" t="s">
        <v>133</v>
      </c>
      <c r="F1241" s="171">
        <v>6</v>
      </c>
      <c r="G1241" s="258">
        <v>79.900000000000006</v>
      </c>
      <c r="H1241" s="257">
        <v>479.40000000000003</v>
      </c>
      <c r="I1241" s="312">
        <v>247669</v>
      </c>
      <c r="J1241" s="171" t="s">
        <v>480</v>
      </c>
      <c r="K1241" s="171"/>
    </row>
    <row r="1242" spans="2:11">
      <c r="B1242" s="170">
        <v>1240</v>
      </c>
      <c r="C1242" s="394">
        <v>46066</v>
      </c>
      <c r="D1242" s="171" t="s">
        <v>11</v>
      </c>
      <c r="E1242" s="172" t="s">
        <v>385</v>
      </c>
      <c r="F1242" s="171">
        <v>18.884</v>
      </c>
      <c r="G1242" s="258">
        <v>54.4</v>
      </c>
      <c r="H1242" s="257">
        <v>1027.2896000000001</v>
      </c>
      <c r="I1242" s="312">
        <v>1872016</v>
      </c>
      <c r="J1242" s="171" t="s">
        <v>483</v>
      </c>
      <c r="K1242" s="171"/>
    </row>
    <row r="1243" spans="2:11">
      <c r="B1243" s="170">
        <v>1241</v>
      </c>
      <c r="C1243" s="394">
        <v>46066</v>
      </c>
      <c r="D1243" s="171" t="s">
        <v>11</v>
      </c>
      <c r="E1243" s="172" t="s">
        <v>465</v>
      </c>
      <c r="F1243" s="171">
        <v>23.082000000000001</v>
      </c>
      <c r="G1243" s="258">
        <v>36.9</v>
      </c>
      <c r="H1243" s="257">
        <v>851.72580000000005</v>
      </c>
      <c r="I1243" s="312">
        <v>1872016</v>
      </c>
      <c r="J1243" s="171" t="s">
        <v>483</v>
      </c>
      <c r="K1243" s="171"/>
    </row>
    <row r="1244" spans="2:11">
      <c r="B1244" s="170">
        <v>1242</v>
      </c>
      <c r="C1244" s="394">
        <v>46065</v>
      </c>
      <c r="D1244" s="171" t="s">
        <v>11</v>
      </c>
      <c r="E1244" s="172" t="s">
        <v>335</v>
      </c>
      <c r="F1244" s="171">
        <v>6</v>
      </c>
      <c r="G1244" s="258">
        <v>17.989999999999998</v>
      </c>
      <c r="H1244" s="257">
        <v>107.94</v>
      </c>
      <c r="I1244" s="312">
        <v>137427</v>
      </c>
      <c r="J1244" s="171" t="s">
        <v>469</v>
      </c>
      <c r="K1244" s="171"/>
    </row>
    <row r="1245" spans="2:11">
      <c r="B1245" s="170">
        <v>1243</v>
      </c>
      <c r="C1245" s="394">
        <v>46065</v>
      </c>
      <c r="D1245" s="171" t="s">
        <v>11</v>
      </c>
      <c r="E1245" s="172" t="s">
        <v>31</v>
      </c>
      <c r="F1245" s="171">
        <v>5</v>
      </c>
      <c r="G1245" s="258">
        <v>4.99</v>
      </c>
      <c r="H1245" s="257">
        <v>24.950000000000003</v>
      </c>
      <c r="I1245" s="312">
        <v>137427</v>
      </c>
      <c r="J1245" s="171" t="s">
        <v>469</v>
      </c>
      <c r="K1245" s="171"/>
    </row>
    <row r="1246" spans="2:11">
      <c r="B1246" s="170">
        <v>1244</v>
      </c>
      <c r="C1246" s="394">
        <v>46065</v>
      </c>
      <c r="D1246" s="171" t="s">
        <v>11</v>
      </c>
      <c r="E1246" s="172" t="s">
        <v>336</v>
      </c>
      <c r="F1246" s="171">
        <v>10</v>
      </c>
      <c r="G1246" s="258">
        <v>5.99</v>
      </c>
      <c r="H1246" s="257">
        <v>59.900000000000006</v>
      </c>
      <c r="I1246" s="312">
        <v>137427</v>
      </c>
      <c r="J1246" s="171" t="s">
        <v>469</v>
      </c>
      <c r="K1246" s="171"/>
    </row>
    <row r="1247" spans="2:11">
      <c r="B1247" s="170">
        <v>1245</v>
      </c>
      <c r="C1247" s="394">
        <v>46065</v>
      </c>
      <c r="D1247" s="171" t="s">
        <v>11</v>
      </c>
      <c r="E1247" s="172" t="s">
        <v>325</v>
      </c>
      <c r="F1247" s="171">
        <v>18</v>
      </c>
      <c r="G1247" s="258">
        <v>6.99</v>
      </c>
      <c r="H1247" s="257">
        <v>125.82000000000001</v>
      </c>
      <c r="I1247" s="312">
        <v>137427</v>
      </c>
      <c r="J1247" s="171" t="s">
        <v>469</v>
      </c>
      <c r="K1247" s="171"/>
    </row>
    <row r="1248" spans="2:11">
      <c r="B1248" s="170">
        <v>1246</v>
      </c>
      <c r="C1248" s="394">
        <v>46066</v>
      </c>
      <c r="D1248" s="171" t="s">
        <v>11</v>
      </c>
      <c r="E1248" s="172" t="s">
        <v>331</v>
      </c>
      <c r="F1248" s="171">
        <v>2</v>
      </c>
      <c r="G1248" s="258">
        <v>44.68</v>
      </c>
      <c r="H1248" s="257">
        <v>89.36</v>
      </c>
      <c r="I1248" s="312">
        <v>1060295</v>
      </c>
      <c r="J1248" s="171" t="s">
        <v>492</v>
      </c>
      <c r="K1248" s="171"/>
    </row>
    <row r="1249" spans="2:11">
      <c r="B1249" s="170">
        <v>1247</v>
      </c>
      <c r="C1249" s="394">
        <v>46066</v>
      </c>
      <c r="D1249" s="171" t="s">
        <v>11</v>
      </c>
      <c r="E1249" s="172" t="s">
        <v>34</v>
      </c>
      <c r="F1249" s="171">
        <v>4</v>
      </c>
      <c r="G1249" s="258">
        <v>12.77</v>
      </c>
      <c r="H1249" s="257">
        <v>51.08</v>
      </c>
      <c r="I1249" s="312">
        <v>1060295</v>
      </c>
      <c r="J1249" s="171" t="s">
        <v>492</v>
      </c>
      <c r="K1249" s="171"/>
    </row>
    <row r="1250" spans="2:11">
      <c r="B1250" s="170">
        <v>1248</v>
      </c>
      <c r="C1250" s="394">
        <v>46066</v>
      </c>
      <c r="D1250" s="171" t="s">
        <v>11</v>
      </c>
      <c r="E1250" s="172" t="s">
        <v>328</v>
      </c>
      <c r="F1250" s="171">
        <v>1</v>
      </c>
      <c r="G1250" s="258">
        <v>34.97</v>
      </c>
      <c r="H1250" s="257">
        <v>34.97</v>
      </c>
      <c r="I1250" s="312">
        <v>1060295</v>
      </c>
      <c r="J1250" s="171" t="s">
        <v>492</v>
      </c>
      <c r="K1250" s="171"/>
    </row>
    <row r="1251" spans="2:11">
      <c r="B1251" s="170">
        <v>1249</v>
      </c>
      <c r="C1251" s="394">
        <v>46066</v>
      </c>
      <c r="D1251" s="171" t="s">
        <v>11</v>
      </c>
      <c r="E1251" s="172" t="s">
        <v>329</v>
      </c>
      <c r="F1251" s="171">
        <v>1</v>
      </c>
      <c r="G1251" s="258">
        <v>19.420000000000002</v>
      </c>
      <c r="H1251" s="257">
        <v>19.420000000000002</v>
      </c>
      <c r="I1251" s="312">
        <v>1060295</v>
      </c>
      <c r="J1251" s="171" t="s">
        <v>492</v>
      </c>
      <c r="K1251" s="171"/>
    </row>
    <row r="1252" spans="2:11">
      <c r="B1252" s="170">
        <v>1250</v>
      </c>
      <c r="C1252" s="394">
        <v>46066</v>
      </c>
      <c r="D1252" s="171" t="s">
        <v>11</v>
      </c>
      <c r="E1252" s="172" t="s">
        <v>355</v>
      </c>
      <c r="F1252" s="171">
        <v>10</v>
      </c>
      <c r="G1252" s="258">
        <v>3.99</v>
      </c>
      <c r="H1252" s="257">
        <v>39.900000000000006</v>
      </c>
      <c r="I1252" s="312">
        <v>1060295</v>
      </c>
      <c r="J1252" s="171" t="s">
        <v>492</v>
      </c>
      <c r="K1252" s="171"/>
    </row>
    <row r="1253" spans="2:11">
      <c r="B1253" s="170">
        <v>1251</v>
      </c>
      <c r="C1253" s="394">
        <v>46066</v>
      </c>
      <c r="D1253" s="171" t="s">
        <v>11</v>
      </c>
      <c r="E1253" s="172" t="s">
        <v>326</v>
      </c>
      <c r="F1253" s="171">
        <v>20</v>
      </c>
      <c r="G1253" s="258">
        <v>10.31</v>
      </c>
      <c r="H1253" s="257">
        <v>206.20000000000002</v>
      </c>
      <c r="I1253" s="312">
        <v>1060295</v>
      </c>
      <c r="J1253" s="171" t="s">
        <v>492</v>
      </c>
      <c r="K1253" s="171"/>
    </row>
    <row r="1254" spans="2:11">
      <c r="B1254" s="170">
        <v>1252</v>
      </c>
      <c r="C1254" s="394">
        <v>46066</v>
      </c>
      <c r="D1254" s="171" t="s">
        <v>11</v>
      </c>
      <c r="E1254" s="172" t="s">
        <v>112</v>
      </c>
      <c r="F1254" s="171">
        <v>3.5</v>
      </c>
      <c r="G1254" s="258">
        <v>21.92</v>
      </c>
      <c r="H1254" s="257">
        <v>76.72</v>
      </c>
      <c r="I1254" s="312">
        <v>1060295</v>
      </c>
      <c r="J1254" s="171" t="s">
        <v>492</v>
      </c>
      <c r="K1254" s="171"/>
    </row>
    <row r="1255" spans="2:11">
      <c r="B1255" s="170">
        <v>1253</v>
      </c>
      <c r="C1255" s="394">
        <v>46066</v>
      </c>
      <c r="D1255" s="171" t="s">
        <v>11</v>
      </c>
      <c r="E1255" s="172" t="s">
        <v>552</v>
      </c>
      <c r="F1255" s="171">
        <v>2.5</v>
      </c>
      <c r="G1255" s="258">
        <v>18.89</v>
      </c>
      <c r="H1255" s="257">
        <v>47.225000000000001</v>
      </c>
      <c r="I1255" s="312">
        <v>1060295</v>
      </c>
      <c r="J1255" s="171" t="s">
        <v>492</v>
      </c>
      <c r="K1255" s="171"/>
    </row>
    <row r="1256" spans="2:11">
      <c r="B1256" s="170">
        <v>1254</v>
      </c>
      <c r="C1256" s="394">
        <v>46066</v>
      </c>
      <c r="D1256" s="171" t="s">
        <v>11</v>
      </c>
      <c r="E1256" s="172" t="s">
        <v>333</v>
      </c>
      <c r="F1256" s="171">
        <v>2</v>
      </c>
      <c r="G1256" s="258">
        <v>70.400000000000006</v>
      </c>
      <c r="H1256" s="257">
        <v>140.80000000000001</v>
      </c>
      <c r="I1256" s="312">
        <v>1060295</v>
      </c>
      <c r="J1256" s="171" t="s">
        <v>492</v>
      </c>
      <c r="K1256" s="171"/>
    </row>
    <row r="1257" spans="2:11">
      <c r="B1257" s="170">
        <v>1255</v>
      </c>
      <c r="C1257" s="394">
        <v>46066</v>
      </c>
      <c r="D1257" s="171" t="s">
        <v>11</v>
      </c>
      <c r="E1257" s="172" t="s">
        <v>357</v>
      </c>
      <c r="F1257" s="171">
        <v>2</v>
      </c>
      <c r="G1257" s="258">
        <v>16.739999999999998</v>
      </c>
      <c r="H1257" s="257">
        <v>33.479999999999997</v>
      </c>
      <c r="I1257" s="312">
        <v>1060295</v>
      </c>
      <c r="J1257" s="171" t="s">
        <v>492</v>
      </c>
      <c r="K1257" s="171"/>
    </row>
    <row r="1258" spans="2:11">
      <c r="B1258" s="170">
        <v>1256</v>
      </c>
      <c r="C1258" s="394">
        <v>46066</v>
      </c>
      <c r="D1258" s="171" t="s">
        <v>11</v>
      </c>
      <c r="E1258" s="172" t="s">
        <v>58</v>
      </c>
      <c r="F1258" s="171">
        <v>1</v>
      </c>
      <c r="G1258" s="258">
        <v>26.25</v>
      </c>
      <c r="H1258" s="257">
        <v>26.25</v>
      </c>
      <c r="I1258" s="312">
        <v>1060295</v>
      </c>
      <c r="J1258" s="171" t="s">
        <v>492</v>
      </c>
      <c r="K1258" s="171"/>
    </row>
    <row r="1259" spans="2:11">
      <c r="B1259" s="170">
        <v>1257</v>
      </c>
      <c r="C1259" s="394">
        <v>46066</v>
      </c>
      <c r="D1259" s="171" t="s">
        <v>11</v>
      </c>
      <c r="E1259" s="172" t="s">
        <v>338</v>
      </c>
      <c r="F1259" s="171">
        <v>10</v>
      </c>
      <c r="G1259" s="258">
        <v>6.4</v>
      </c>
      <c r="H1259" s="257">
        <v>64</v>
      </c>
      <c r="I1259" s="312">
        <v>1060295</v>
      </c>
      <c r="J1259" s="171" t="s">
        <v>492</v>
      </c>
      <c r="K1259" s="171"/>
    </row>
    <row r="1260" spans="2:11">
      <c r="B1260" s="170">
        <v>1258</v>
      </c>
      <c r="C1260" s="394">
        <v>46066</v>
      </c>
      <c r="D1260" s="171" t="s">
        <v>11</v>
      </c>
      <c r="E1260" s="172" t="s">
        <v>548</v>
      </c>
      <c r="F1260" s="171">
        <v>2</v>
      </c>
      <c r="G1260" s="258">
        <v>163.99</v>
      </c>
      <c r="H1260" s="257">
        <v>327.98</v>
      </c>
      <c r="I1260" s="312">
        <v>1060295</v>
      </c>
      <c r="J1260" s="171" t="s">
        <v>492</v>
      </c>
      <c r="K1260" s="171"/>
    </row>
    <row r="1261" spans="2:11">
      <c r="B1261" s="170">
        <v>1259</v>
      </c>
      <c r="C1261" s="394">
        <v>46066</v>
      </c>
      <c r="D1261" s="171" t="s">
        <v>11</v>
      </c>
      <c r="E1261" s="172" t="s">
        <v>457</v>
      </c>
      <c r="F1261" s="171">
        <v>10</v>
      </c>
      <c r="G1261" s="258">
        <v>42.9</v>
      </c>
      <c r="H1261" s="257">
        <v>429</v>
      </c>
      <c r="I1261" s="312">
        <v>43210</v>
      </c>
      <c r="J1261" s="171" t="s">
        <v>471</v>
      </c>
      <c r="K1261" s="171"/>
    </row>
    <row r="1262" spans="2:11">
      <c r="B1262" s="170">
        <v>1260</v>
      </c>
      <c r="C1262" s="394">
        <v>46066</v>
      </c>
      <c r="D1262" s="171" t="s">
        <v>11</v>
      </c>
      <c r="E1262" s="172" t="s">
        <v>555</v>
      </c>
      <c r="F1262" s="171">
        <v>58.5</v>
      </c>
      <c r="G1262" s="258">
        <v>16.989999999999998</v>
      </c>
      <c r="H1262" s="257">
        <v>993.91499999999996</v>
      </c>
      <c r="I1262" s="312">
        <v>1422043</v>
      </c>
      <c r="J1262" s="171" t="s">
        <v>473</v>
      </c>
      <c r="K1262" s="171"/>
    </row>
    <row r="1263" spans="2:11">
      <c r="B1263" s="170">
        <v>1261</v>
      </c>
      <c r="C1263" s="394">
        <v>46066</v>
      </c>
      <c r="D1263" s="171" t="s">
        <v>11</v>
      </c>
      <c r="E1263" s="172" t="s">
        <v>381</v>
      </c>
      <c r="F1263" s="171">
        <v>12</v>
      </c>
      <c r="G1263" s="258">
        <v>30.99</v>
      </c>
      <c r="H1263" s="257">
        <v>371.88</v>
      </c>
      <c r="I1263" s="312">
        <v>1422043</v>
      </c>
      <c r="J1263" s="171" t="s">
        <v>473</v>
      </c>
      <c r="K1263" s="171"/>
    </row>
    <row r="1264" spans="2:11">
      <c r="B1264" s="170">
        <v>1262</v>
      </c>
      <c r="C1264" s="394">
        <v>46067</v>
      </c>
      <c r="D1264" s="171" t="s">
        <v>11</v>
      </c>
      <c r="E1264" s="172" t="s">
        <v>419</v>
      </c>
      <c r="F1264" s="171">
        <v>50</v>
      </c>
      <c r="G1264" s="258">
        <v>3.2</v>
      </c>
      <c r="H1264" s="257">
        <v>160</v>
      </c>
      <c r="I1264" s="312">
        <v>47013</v>
      </c>
      <c r="J1264" s="171" t="s">
        <v>494</v>
      </c>
      <c r="K1264" s="171"/>
    </row>
    <row r="1265" spans="2:11">
      <c r="B1265" s="170">
        <v>1263</v>
      </c>
      <c r="C1265" s="394">
        <v>46067</v>
      </c>
      <c r="D1265" s="171" t="s">
        <v>11</v>
      </c>
      <c r="E1265" s="172" t="s">
        <v>399</v>
      </c>
      <c r="F1265" s="171">
        <v>10</v>
      </c>
      <c r="G1265" s="258">
        <v>2.2000000000000002</v>
      </c>
      <c r="H1265" s="257">
        <v>22</v>
      </c>
      <c r="I1265" s="312">
        <v>47013</v>
      </c>
      <c r="J1265" s="171" t="s">
        <v>494</v>
      </c>
      <c r="K1265" s="171"/>
    </row>
    <row r="1266" spans="2:11">
      <c r="B1266" s="170">
        <v>1264</v>
      </c>
      <c r="C1266" s="394">
        <v>46067</v>
      </c>
      <c r="D1266" s="171" t="s">
        <v>11</v>
      </c>
      <c r="E1266" s="172" t="s">
        <v>372</v>
      </c>
      <c r="F1266" s="171">
        <v>10</v>
      </c>
      <c r="G1266" s="258">
        <v>6.5</v>
      </c>
      <c r="H1266" s="257">
        <v>65</v>
      </c>
      <c r="I1266" s="312">
        <v>47013</v>
      </c>
      <c r="J1266" s="171" t="s">
        <v>494</v>
      </c>
      <c r="K1266" s="171"/>
    </row>
    <row r="1267" spans="2:11">
      <c r="B1267" s="170">
        <v>1265</v>
      </c>
      <c r="C1267" s="394">
        <v>46067</v>
      </c>
      <c r="D1267" s="171" t="s">
        <v>11</v>
      </c>
      <c r="E1267" s="172" t="s">
        <v>373</v>
      </c>
      <c r="F1267" s="171">
        <v>8</v>
      </c>
      <c r="G1267" s="258">
        <v>3.9</v>
      </c>
      <c r="H1267" s="257">
        <v>31.2</v>
      </c>
      <c r="I1267" s="312">
        <v>47013</v>
      </c>
      <c r="J1267" s="171" t="s">
        <v>494</v>
      </c>
      <c r="K1267" s="171"/>
    </row>
    <row r="1268" spans="2:11">
      <c r="B1268" s="170">
        <v>1266</v>
      </c>
      <c r="C1268" s="394">
        <v>46067</v>
      </c>
      <c r="D1268" s="171" t="s">
        <v>11</v>
      </c>
      <c r="E1268" s="172" t="s">
        <v>79</v>
      </c>
      <c r="F1268" s="171">
        <v>1</v>
      </c>
      <c r="G1268" s="258">
        <v>6.5</v>
      </c>
      <c r="H1268" s="257">
        <v>6.5</v>
      </c>
      <c r="I1268" s="312">
        <v>47013</v>
      </c>
      <c r="J1268" s="171" t="s">
        <v>494</v>
      </c>
      <c r="K1268" s="171"/>
    </row>
    <row r="1269" spans="2:11">
      <c r="B1269" s="170">
        <v>1267</v>
      </c>
      <c r="C1269" s="394">
        <v>46067</v>
      </c>
      <c r="D1269" s="171" t="s">
        <v>11</v>
      </c>
      <c r="E1269" s="172" t="s">
        <v>420</v>
      </c>
      <c r="F1269" s="171">
        <v>5</v>
      </c>
      <c r="G1269" s="258">
        <v>5.5</v>
      </c>
      <c r="H1269" s="257">
        <v>27.5</v>
      </c>
      <c r="I1269" s="312">
        <v>47013</v>
      </c>
      <c r="J1269" s="171" t="s">
        <v>494</v>
      </c>
      <c r="K1269" s="171"/>
    </row>
    <row r="1270" spans="2:11">
      <c r="B1270" s="170">
        <v>1268</v>
      </c>
      <c r="C1270" s="394">
        <v>46067</v>
      </c>
      <c r="D1270" s="171" t="s">
        <v>11</v>
      </c>
      <c r="E1270" s="172" t="s">
        <v>254</v>
      </c>
      <c r="F1270" s="171">
        <v>4</v>
      </c>
      <c r="G1270" s="258">
        <v>4.5</v>
      </c>
      <c r="H1270" s="257">
        <v>18</v>
      </c>
      <c r="I1270" s="312">
        <v>47013</v>
      </c>
      <c r="J1270" s="171" t="s">
        <v>494</v>
      </c>
      <c r="K1270" s="171"/>
    </row>
    <row r="1271" spans="2:11">
      <c r="B1271" s="170">
        <v>1269</v>
      </c>
      <c r="C1271" s="394">
        <v>46067</v>
      </c>
      <c r="D1271" s="171" t="s">
        <v>11</v>
      </c>
      <c r="E1271" s="172" t="s">
        <v>425</v>
      </c>
      <c r="F1271" s="171">
        <v>2</v>
      </c>
      <c r="G1271" s="258">
        <v>19</v>
      </c>
      <c r="H1271" s="257">
        <v>38</v>
      </c>
      <c r="I1271" s="312">
        <v>47013</v>
      </c>
      <c r="J1271" s="171" t="s">
        <v>494</v>
      </c>
      <c r="K1271" s="171"/>
    </row>
    <row r="1272" spans="2:11">
      <c r="B1272" s="170">
        <v>1270</v>
      </c>
      <c r="C1272" s="394">
        <v>46067</v>
      </c>
      <c r="D1272" s="171" t="s">
        <v>11</v>
      </c>
      <c r="E1272" s="172" t="s">
        <v>447</v>
      </c>
      <c r="F1272" s="171">
        <v>2</v>
      </c>
      <c r="G1272" s="258">
        <v>7.5</v>
      </c>
      <c r="H1272" s="257">
        <v>15</v>
      </c>
      <c r="I1272" s="312">
        <v>47013</v>
      </c>
      <c r="J1272" s="171" t="s">
        <v>494</v>
      </c>
      <c r="K1272" s="171"/>
    </row>
    <row r="1273" spans="2:11">
      <c r="B1273" s="170">
        <v>1271</v>
      </c>
      <c r="C1273" s="394">
        <v>46067</v>
      </c>
      <c r="D1273" s="171" t="s">
        <v>11</v>
      </c>
      <c r="E1273" s="172" t="s">
        <v>431</v>
      </c>
      <c r="F1273" s="171">
        <v>2</v>
      </c>
      <c r="G1273" s="258">
        <v>10.9</v>
      </c>
      <c r="H1273" s="257">
        <v>21.8</v>
      </c>
      <c r="I1273" s="312">
        <v>47013</v>
      </c>
      <c r="J1273" s="171" t="s">
        <v>494</v>
      </c>
      <c r="K1273" s="171"/>
    </row>
    <row r="1274" spans="2:11">
      <c r="B1274" s="170">
        <v>1272</v>
      </c>
      <c r="C1274" s="394">
        <v>46067</v>
      </c>
      <c r="D1274" s="171" t="s">
        <v>11</v>
      </c>
      <c r="E1274" s="172" t="s">
        <v>101</v>
      </c>
      <c r="F1274" s="171">
        <v>1</v>
      </c>
      <c r="G1274" s="258">
        <v>3.5</v>
      </c>
      <c r="H1274" s="257">
        <v>3.5</v>
      </c>
      <c r="I1274" s="312">
        <v>47013</v>
      </c>
      <c r="J1274" s="171" t="s">
        <v>494</v>
      </c>
      <c r="K1274" s="171"/>
    </row>
    <row r="1275" spans="2:11">
      <c r="B1275" s="170">
        <v>1273</v>
      </c>
      <c r="C1275" s="394">
        <v>46067</v>
      </c>
      <c r="D1275" s="171" t="s">
        <v>11</v>
      </c>
      <c r="E1275" s="172" t="s">
        <v>430</v>
      </c>
      <c r="F1275" s="171">
        <v>1</v>
      </c>
      <c r="G1275" s="258">
        <v>9.9</v>
      </c>
      <c r="H1275" s="257">
        <v>9.9</v>
      </c>
      <c r="I1275" s="312">
        <v>47013</v>
      </c>
      <c r="J1275" s="171" t="s">
        <v>494</v>
      </c>
      <c r="K1275" s="171"/>
    </row>
    <row r="1276" spans="2:11">
      <c r="B1276" s="170">
        <v>1274</v>
      </c>
      <c r="C1276" s="394">
        <v>46067</v>
      </c>
      <c r="D1276" s="171" t="s">
        <v>11</v>
      </c>
      <c r="E1276" s="172" t="s">
        <v>412</v>
      </c>
      <c r="F1276" s="171">
        <v>10</v>
      </c>
      <c r="G1276" s="258">
        <v>2.9</v>
      </c>
      <c r="H1276" s="257">
        <v>29</v>
      </c>
      <c r="I1276" s="312">
        <v>47013</v>
      </c>
      <c r="J1276" s="171" t="s">
        <v>494</v>
      </c>
      <c r="K1276" s="171"/>
    </row>
    <row r="1277" spans="2:11">
      <c r="B1277" s="170">
        <v>1275</v>
      </c>
      <c r="C1277" s="394">
        <v>46067</v>
      </c>
      <c r="D1277" s="171" t="s">
        <v>11</v>
      </c>
      <c r="E1277" s="172" t="s">
        <v>417</v>
      </c>
      <c r="F1277" s="171">
        <v>20</v>
      </c>
      <c r="G1277" s="258">
        <v>2.9</v>
      </c>
      <c r="H1277" s="257">
        <v>58</v>
      </c>
      <c r="I1277" s="312">
        <v>47013</v>
      </c>
      <c r="J1277" s="171" t="s">
        <v>494</v>
      </c>
      <c r="K1277" s="171"/>
    </row>
    <row r="1278" spans="2:11">
      <c r="B1278" s="170">
        <v>1276</v>
      </c>
      <c r="C1278" s="394">
        <v>46067</v>
      </c>
      <c r="D1278" s="171" t="s">
        <v>11</v>
      </c>
      <c r="E1278" s="172" t="s">
        <v>519</v>
      </c>
      <c r="F1278" s="171">
        <v>2</v>
      </c>
      <c r="G1278" s="258">
        <v>3.5</v>
      </c>
      <c r="H1278" s="257">
        <v>7</v>
      </c>
      <c r="I1278" s="312">
        <v>47013</v>
      </c>
      <c r="J1278" s="171" t="s">
        <v>494</v>
      </c>
      <c r="K1278" s="171"/>
    </row>
    <row r="1279" spans="2:11">
      <c r="B1279" s="170">
        <v>1277</v>
      </c>
      <c r="C1279" s="394">
        <v>46067</v>
      </c>
      <c r="D1279" s="171" t="s">
        <v>11</v>
      </c>
      <c r="E1279" s="172" t="s">
        <v>414</v>
      </c>
      <c r="F1279" s="171">
        <v>2.8</v>
      </c>
      <c r="G1279" s="258">
        <v>3.5</v>
      </c>
      <c r="H1279" s="257">
        <v>9.7999999999999989</v>
      </c>
      <c r="I1279" s="312">
        <v>47013</v>
      </c>
      <c r="J1279" s="171" t="s">
        <v>494</v>
      </c>
      <c r="K1279" s="171"/>
    </row>
    <row r="1280" spans="2:11">
      <c r="B1280" s="170">
        <v>1278</v>
      </c>
      <c r="C1280" s="394">
        <v>46067</v>
      </c>
      <c r="D1280" s="171" t="s">
        <v>11</v>
      </c>
      <c r="E1280" s="172" t="s">
        <v>299</v>
      </c>
      <c r="F1280" s="171">
        <v>1</v>
      </c>
      <c r="G1280" s="258">
        <v>32</v>
      </c>
      <c r="H1280" s="257">
        <v>32</v>
      </c>
      <c r="I1280" s="312">
        <v>47013</v>
      </c>
      <c r="J1280" s="171" t="s">
        <v>494</v>
      </c>
      <c r="K1280" s="171"/>
    </row>
    <row r="1281" spans="2:11">
      <c r="B1281" s="170">
        <v>1279</v>
      </c>
      <c r="C1281" s="394">
        <v>46067</v>
      </c>
      <c r="D1281" s="171" t="s">
        <v>11</v>
      </c>
      <c r="E1281" s="172" t="s">
        <v>415</v>
      </c>
      <c r="F1281" s="171">
        <v>4</v>
      </c>
      <c r="G1281" s="258">
        <v>8.5</v>
      </c>
      <c r="H1281" s="257">
        <v>34</v>
      </c>
      <c r="I1281" s="312">
        <v>47013</v>
      </c>
      <c r="J1281" s="171" t="s">
        <v>494</v>
      </c>
      <c r="K1281" s="171"/>
    </row>
    <row r="1282" spans="2:11">
      <c r="B1282" s="170">
        <v>1280</v>
      </c>
      <c r="C1282" s="394">
        <v>46067</v>
      </c>
      <c r="D1282" s="171" t="s">
        <v>11</v>
      </c>
      <c r="E1282" s="172" t="s">
        <v>303</v>
      </c>
      <c r="F1282" s="171">
        <v>0.5</v>
      </c>
      <c r="G1282" s="258">
        <v>19.899999999999999</v>
      </c>
      <c r="H1282" s="257">
        <v>9.9499999999999993</v>
      </c>
      <c r="I1282" s="312">
        <v>47013</v>
      </c>
      <c r="J1282" s="171" t="s">
        <v>494</v>
      </c>
      <c r="K1282" s="171"/>
    </row>
    <row r="1283" spans="2:11">
      <c r="B1283" s="170">
        <v>1281</v>
      </c>
      <c r="C1283" s="394">
        <v>46067</v>
      </c>
      <c r="D1283" s="171" t="s">
        <v>11</v>
      </c>
      <c r="E1283" s="172" t="s">
        <v>354</v>
      </c>
      <c r="F1283" s="171">
        <v>0.2</v>
      </c>
      <c r="G1283" s="258">
        <v>18</v>
      </c>
      <c r="H1283" s="257">
        <v>3.6</v>
      </c>
      <c r="I1283" s="312">
        <v>47013</v>
      </c>
      <c r="J1283" s="171" t="s">
        <v>494</v>
      </c>
      <c r="K1283" s="171"/>
    </row>
    <row r="1284" spans="2:11">
      <c r="B1284" s="170">
        <v>1282</v>
      </c>
      <c r="C1284" s="394">
        <v>46067</v>
      </c>
      <c r="D1284" s="171" t="s">
        <v>11</v>
      </c>
      <c r="E1284" s="172" t="s">
        <v>305</v>
      </c>
      <c r="F1284" s="171">
        <v>0.2</v>
      </c>
      <c r="G1284" s="258">
        <v>18</v>
      </c>
      <c r="H1284" s="257">
        <v>3.6</v>
      </c>
      <c r="I1284" s="312">
        <v>47013</v>
      </c>
      <c r="J1284" s="171" t="s">
        <v>494</v>
      </c>
      <c r="K1284" s="171"/>
    </row>
    <row r="1285" spans="2:11">
      <c r="B1285" s="170">
        <v>1283</v>
      </c>
      <c r="C1285" s="394">
        <v>46067</v>
      </c>
      <c r="D1285" s="171" t="s">
        <v>11</v>
      </c>
      <c r="E1285" s="172" t="s">
        <v>256</v>
      </c>
      <c r="F1285" s="171">
        <v>1</v>
      </c>
      <c r="G1285" s="258">
        <v>5.5</v>
      </c>
      <c r="H1285" s="257">
        <v>5.5</v>
      </c>
      <c r="I1285" s="312">
        <v>47013</v>
      </c>
      <c r="J1285" s="171" t="s">
        <v>494</v>
      </c>
      <c r="K1285" s="171"/>
    </row>
    <row r="1286" spans="2:11">
      <c r="B1286" s="170">
        <v>1284</v>
      </c>
      <c r="C1286" s="394">
        <v>46067</v>
      </c>
      <c r="D1286" s="171" t="s">
        <v>11</v>
      </c>
      <c r="E1286" s="172" t="s">
        <v>277</v>
      </c>
      <c r="F1286" s="171">
        <v>2</v>
      </c>
      <c r="G1286" s="258">
        <v>39</v>
      </c>
      <c r="H1286" s="257">
        <v>78</v>
      </c>
      <c r="I1286" s="312">
        <v>47013</v>
      </c>
      <c r="J1286" s="171" t="s">
        <v>494</v>
      </c>
      <c r="K1286" s="171"/>
    </row>
    <row r="1287" spans="2:11">
      <c r="B1287" s="170">
        <v>1285</v>
      </c>
      <c r="C1287" s="394">
        <v>46067</v>
      </c>
      <c r="D1287" s="171" t="s">
        <v>11</v>
      </c>
      <c r="E1287" s="172" t="s">
        <v>90</v>
      </c>
      <c r="F1287" s="171">
        <v>18</v>
      </c>
      <c r="G1287" s="258">
        <v>2.5</v>
      </c>
      <c r="H1287" s="257">
        <v>45</v>
      </c>
      <c r="I1287" s="312">
        <v>47013</v>
      </c>
      <c r="J1287" s="171" t="s">
        <v>494</v>
      </c>
      <c r="K1287" s="171"/>
    </row>
    <row r="1288" spans="2:11">
      <c r="B1288" s="170">
        <v>1286</v>
      </c>
      <c r="C1288" s="394">
        <v>46067</v>
      </c>
      <c r="D1288" s="171" t="s">
        <v>11</v>
      </c>
      <c r="E1288" s="172" t="s">
        <v>407</v>
      </c>
      <c r="F1288" s="171">
        <v>2</v>
      </c>
      <c r="G1288" s="258">
        <v>8.5</v>
      </c>
      <c r="H1288" s="257">
        <v>17</v>
      </c>
      <c r="I1288" s="312">
        <v>47013</v>
      </c>
      <c r="J1288" s="171" t="s">
        <v>494</v>
      </c>
      <c r="K1288" s="171"/>
    </row>
    <row r="1289" spans="2:11">
      <c r="B1289" s="170">
        <v>1287</v>
      </c>
      <c r="C1289" s="394">
        <v>46067</v>
      </c>
      <c r="D1289" s="171" t="s">
        <v>11</v>
      </c>
      <c r="E1289" s="172" t="s">
        <v>437</v>
      </c>
      <c r="F1289" s="171">
        <v>4</v>
      </c>
      <c r="G1289" s="258">
        <v>16.899999999999999</v>
      </c>
      <c r="H1289" s="257">
        <v>67.599999999999994</v>
      </c>
      <c r="I1289" s="312">
        <v>47013</v>
      </c>
      <c r="J1289" s="171" t="s">
        <v>494</v>
      </c>
      <c r="K1289" s="171"/>
    </row>
    <row r="1290" spans="2:11">
      <c r="B1290" s="170">
        <v>1288</v>
      </c>
      <c r="C1290" s="394">
        <v>46066</v>
      </c>
      <c r="D1290" s="171" t="s">
        <v>11</v>
      </c>
      <c r="E1290" s="172" t="s">
        <v>397</v>
      </c>
      <c r="F1290" s="171">
        <v>12</v>
      </c>
      <c r="G1290" s="258">
        <v>15</v>
      </c>
      <c r="H1290" s="257">
        <v>180</v>
      </c>
      <c r="I1290" s="312">
        <v>46970</v>
      </c>
      <c r="J1290" s="171" t="s">
        <v>494</v>
      </c>
      <c r="K1290" s="171"/>
    </row>
    <row r="1291" spans="2:11">
      <c r="B1291" s="170">
        <v>1289</v>
      </c>
      <c r="C1291" s="394">
        <v>46066</v>
      </c>
      <c r="D1291" s="171" t="s">
        <v>11</v>
      </c>
      <c r="E1291" s="172" t="s">
        <v>419</v>
      </c>
      <c r="F1291" s="171">
        <v>25</v>
      </c>
      <c r="G1291" s="258">
        <v>3.2</v>
      </c>
      <c r="H1291" s="257">
        <v>80</v>
      </c>
      <c r="I1291" s="312">
        <v>46970</v>
      </c>
      <c r="J1291" s="171" t="s">
        <v>494</v>
      </c>
      <c r="K1291" s="171"/>
    </row>
    <row r="1292" spans="2:11">
      <c r="B1292" s="170">
        <v>1290</v>
      </c>
      <c r="C1292" s="394">
        <v>46066</v>
      </c>
      <c r="D1292" s="171" t="s">
        <v>11</v>
      </c>
      <c r="E1292" s="172" t="s">
        <v>399</v>
      </c>
      <c r="F1292" s="171">
        <v>10</v>
      </c>
      <c r="G1292" s="258">
        <v>2.2000000000000002</v>
      </c>
      <c r="H1292" s="257">
        <v>22</v>
      </c>
      <c r="I1292" s="312">
        <v>46970</v>
      </c>
      <c r="J1292" s="171" t="s">
        <v>494</v>
      </c>
      <c r="K1292" s="171"/>
    </row>
    <row r="1293" spans="2:11">
      <c r="B1293" s="170">
        <v>1291</v>
      </c>
      <c r="C1293" s="394">
        <v>46066</v>
      </c>
      <c r="D1293" s="171" t="s">
        <v>11</v>
      </c>
      <c r="E1293" s="172" t="s">
        <v>256</v>
      </c>
      <c r="F1293" s="171">
        <v>0.5</v>
      </c>
      <c r="G1293" s="258">
        <v>5.5</v>
      </c>
      <c r="H1293" s="257">
        <v>2.75</v>
      </c>
      <c r="I1293" s="312">
        <v>46970</v>
      </c>
      <c r="J1293" s="171" t="s">
        <v>494</v>
      </c>
      <c r="K1293" s="171"/>
    </row>
    <row r="1294" spans="2:11">
      <c r="B1294" s="170">
        <v>1292</v>
      </c>
      <c r="C1294" s="394">
        <v>46066</v>
      </c>
      <c r="D1294" s="171" t="s">
        <v>11</v>
      </c>
      <c r="E1294" s="172" t="s">
        <v>372</v>
      </c>
      <c r="F1294" s="171">
        <v>10</v>
      </c>
      <c r="G1294" s="258">
        <v>6.9</v>
      </c>
      <c r="H1294" s="257">
        <v>69</v>
      </c>
      <c r="I1294" s="312">
        <v>46970</v>
      </c>
      <c r="J1294" s="171" t="s">
        <v>494</v>
      </c>
      <c r="K1294" s="171"/>
    </row>
    <row r="1295" spans="2:11">
      <c r="B1295" s="170">
        <v>1293</v>
      </c>
      <c r="C1295" s="394">
        <v>46066</v>
      </c>
      <c r="D1295" s="171" t="s">
        <v>11</v>
      </c>
      <c r="E1295" s="172" t="s">
        <v>373</v>
      </c>
      <c r="F1295" s="171">
        <v>5</v>
      </c>
      <c r="G1295" s="258">
        <v>3.9</v>
      </c>
      <c r="H1295" s="257">
        <v>19.5</v>
      </c>
      <c r="I1295" s="312">
        <v>46970</v>
      </c>
      <c r="J1295" s="171" t="s">
        <v>494</v>
      </c>
      <c r="K1295" s="171"/>
    </row>
    <row r="1296" spans="2:11">
      <c r="B1296" s="170">
        <v>1294</v>
      </c>
      <c r="C1296" s="394">
        <v>46066</v>
      </c>
      <c r="D1296" s="171" t="s">
        <v>11</v>
      </c>
      <c r="E1296" s="172" t="s">
        <v>400</v>
      </c>
      <c r="F1296" s="171">
        <v>20</v>
      </c>
      <c r="G1296" s="258">
        <v>6.5</v>
      </c>
      <c r="H1296" s="257">
        <v>130</v>
      </c>
      <c r="I1296" s="312">
        <v>46970</v>
      </c>
      <c r="J1296" s="171" t="s">
        <v>494</v>
      </c>
      <c r="K1296" s="171"/>
    </row>
    <row r="1297" spans="2:11">
      <c r="B1297" s="170">
        <v>1295</v>
      </c>
      <c r="C1297" s="394">
        <v>46066</v>
      </c>
      <c r="D1297" s="171" t="s">
        <v>11</v>
      </c>
      <c r="E1297" s="172" t="s">
        <v>420</v>
      </c>
      <c r="F1297" s="171">
        <v>4</v>
      </c>
      <c r="G1297" s="258">
        <v>3.9</v>
      </c>
      <c r="H1297" s="257">
        <v>15.6</v>
      </c>
      <c r="I1297" s="312">
        <v>46970</v>
      </c>
      <c r="J1297" s="171" t="s">
        <v>494</v>
      </c>
      <c r="K1297" s="171"/>
    </row>
    <row r="1298" spans="2:11">
      <c r="B1298" s="170">
        <v>1296</v>
      </c>
      <c r="C1298" s="394">
        <v>46066</v>
      </c>
      <c r="D1298" s="171" t="s">
        <v>11</v>
      </c>
      <c r="E1298" s="172" t="s">
        <v>446</v>
      </c>
      <c r="F1298" s="171">
        <v>4</v>
      </c>
      <c r="G1298" s="258">
        <v>10.9</v>
      </c>
      <c r="H1298" s="257">
        <v>43.6</v>
      </c>
      <c r="I1298" s="312">
        <v>46970</v>
      </c>
      <c r="J1298" s="171" t="s">
        <v>494</v>
      </c>
      <c r="K1298" s="171"/>
    </row>
    <row r="1299" spans="2:11">
      <c r="B1299" s="170">
        <v>1297</v>
      </c>
      <c r="C1299" s="394">
        <v>46066</v>
      </c>
      <c r="D1299" s="171" t="s">
        <v>11</v>
      </c>
      <c r="E1299" s="172" t="s">
        <v>254</v>
      </c>
      <c r="F1299" s="171">
        <v>3</v>
      </c>
      <c r="G1299" s="258">
        <v>5.5</v>
      </c>
      <c r="H1299" s="257">
        <v>16.5</v>
      </c>
      <c r="I1299" s="312">
        <v>46970</v>
      </c>
      <c r="J1299" s="171" t="s">
        <v>494</v>
      </c>
      <c r="K1299" s="171"/>
    </row>
    <row r="1300" spans="2:11">
      <c r="B1300" s="170">
        <v>1298</v>
      </c>
      <c r="C1300" s="394">
        <v>46066</v>
      </c>
      <c r="D1300" s="171" t="s">
        <v>11</v>
      </c>
      <c r="E1300" s="172" t="s">
        <v>425</v>
      </c>
      <c r="F1300" s="171">
        <v>1</v>
      </c>
      <c r="G1300" s="258">
        <v>19</v>
      </c>
      <c r="H1300" s="257">
        <v>19</v>
      </c>
      <c r="I1300" s="312">
        <v>46970</v>
      </c>
      <c r="J1300" s="171" t="s">
        <v>494</v>
      </c>
      <c r="K1300" s="171"/>
    </row>
    <row r="1301" spans="2:11">
      <c r="B1301" s="170">
        <v>1299</v>
      </c>
      <c r="C1301" s="394">
        <v>46066</v>
      </c>
      <c r="D1301" s="171" t="s">
        <v>11</v>
      </c>
      <c r="E1301" s="172" t="s">
        <v>404</v>
      </c>
      <c r="F1301" s="171">
        <v>0.2</v>
      </c>
      <c r="G1301" s="258">
        <v>46</v>
      </c>
      <c r="H1301" s="257">
        <v>9.2000000000000011</v>
      </c>
      <c r="I1301" s="312">
        <v>46970</v>
      </c>
      <c r="J1301" s="171" t="s">
        <v>494</v>
      </c>
      <c r="K1301" s="171"/>
    </row>
    <row r="1302" spans="2:11">
      <c r="B1302" s="170">
        <v>1300</v>
      </c>
      <c r="C1302" s="394">
        <v>46066</v>
      </c>
      <c r="D1302" s="171" t="s">
        <v>11</v>
      </c>
      <c r="E1302" s="172" t="s">
        <v>427</v>
      </c>
      <c r="F1302" s="171">
        <v>1</v>
      </c>
      <c r="G1302" s="258">
        <v>12.5</v>
      </c>
      <c r="H1302" s="257">
        <v>12.5</v>
      </c>
      <c r="I1302" s="312">
        <v>46970</v>
      </c>
      <c r="J1302" s="171" t="s">
        <v>494</v>
      </c>
      <c r="K1302" s="171"/>
    </row>
    <row r="1303" spans="2:11">
      <c r="B1303" s="170">
        <v>1301</v>
      </c>
      <c r="C1303" s="394">
        <v>46066</v>
      </c>
      <c r="D1303" s="171" t="s">
        <v>11</v>
      </c>
      <c r="E1303" s="172" t="s">
        <v>541</v>
      </c>
      <c r="F1303" s="171">
        <v>1</v>
      </c>
      <c r="G1303" s="258">
        <v>10.9</v>
      </c>
      <c r="H1303" s="257">
        <v>10.9</v>
      </c>
      <c r="I1303" s="312">
        <v>46970</v>
      </c>
      <c r="J1303" s="171" t="s">
        <v>494</v>
      </c>
      <c r="K1303" s="171"/>
    </row>
    <row r="1304" spans="2:11">
      <c r="B1304" s="170">
        <v>1302</v>
      </c>
      <c r="C1304" s="394">
        <v>46066</v>
      </c>
      <c r="D1304" s="171" t="s">
        <v>11</v>
      </c>
      <c r="E1304" s="172" t="s">
        <v>416</v>
      </c>
      <c r="F1304" s="171">
        <v>7</v>
      </c>
      <c r="G1304" s="258">
        <v>2.8</v>
      </c>
      <c r="H1304" s="257">
        <v>19.599999999999998</v>
      </c>
      <c r="I1304" s="312">
        <v>46970</v>
      </c>
      <c r="J1304" s="171" t="s">
        <v>494</v>
      </c>
      <c r="K1304" s="171"/>
    </row>
    <row r="1305" spans="2:11">
      <c r="B1305" s="170">
        <v>1303</v>
      </c>
      <c r="C1305" s="394">
        <v>46066</v>
      </c>
      <c r="D1305" s="171" t="s">
        <v>11</v>
      </c>
      <c r="E1305" s="172" t="s">
        <v>412</v>
      </c>
      <c r="F1305" s="171">
        <v>4</v>
      </c>
      <c r="G1305" s="258">
        <v>2.9</v>
      </c>
      <c r="H1305" s="257">
        <v>11.6</v>
      </c>
      <c r="I1305" s="312">
        <v>46970</v>
      </c>
      <c r="J1305" s="171" t="s">
        <v>494</v>
      </c>
      <c r="K1305" s="171"/>
    </row>
    <row r="1306" spans="2:11">
      <c r="B1306" s="170">
        <v>1304</v>
      </c>
      <c r="C1306" s="394">
        <v>46066</v>
      </c>
      <c r="D1306" s="171" t="s">
        <v>11</v>
      </c>
      <c r="E1306" s="172" t="s">
        <v>417</v>
      </c>
      <c r="F1306" s="171">
        <v>15</v>
      </c>
      <c r="G1306" s="258">
        <v>2.9</v>
      </c>
      <c r="H1306" s="257">
        <v>43.5</v>
      </c>
      <c r="I1306" s="312">
        <v>46970</v>
      </c>
      <c r="J1306" s="171" t="s">
        <v>494</v>
      </c>
      <c r="K1306" s="171"/>
    </row>
    <row r="1307" spans="2:11">
      <c r="B1307" s="170">
        <v>1305</v>
      </c>
      <c r="C1307" s="394">
        <v>46066</v>
      </c>
      <c r="D1307" s="171" t="s">
        <v>11</v>
      </c>
      <c r="E1307" s="172" t="s">
        <v>519</v>
      </c>
      <c r="F1307" s="171">
        <v>1</v>
      </c>
      <c r="G1307" s="258">
        <v>3.5</v>
      </c>
      <c r="H1307" s="257">
        <v>3.5</v>
      </c>
      <c r="I1307" s="312">
        <v>46970</v>
      </c>
      <c r="J1307" s="171" t="s">
        <v>494</v>
      </c>
      <c r="K1307" s="171"/>
    </row>
    <row r="1308" spans="2:11">
      <c r="B1308" s="170">
        <v>1306</v>
      </c>
      <c r="C1308" s="394">
        <v>46066</v>
      </c>
      <c r="D1308" s="171" t="s">
        <v>11</v>
      </c>
      <c r="E1308" s="172" t="s">
        <v>414</v>
      </c>
      <c r="F1308" s="171">
        <v>2</v>
      </c>
      <c r="G1308" s="258">
        <v>2.8</v>
      </c>
      <c r="H1308" s="257">
        <v>5.6</v>
      </c>
      <c r="I1308" s="312">
        <v>46970</v>
      </c>
      <c r="J1308" s="171" t="s">
        <v>494</v>
      </c>
      <c r="K1308" s="171"/>
    </row>
    <row r="1309" spans="2:11">
      <c r="B1309" s="170">
        <v>1307</v>
      </c>
      <c r="C1309" s="394">
        <v>46066</v>
      </c>
      <c r="D1309" s="171" t="s">
        <v>11</v>
      </c>
      <c r="E1309" s="172" t="s">
        <v>277</v>
      </c>
      <c r="F1309" s="171">
        <v>2</v>
      </c>
      <c r="G1309" s="258">
        <v>45</v>
      </c>
      <c r="H1309" s="257">
        <v>90</v>
      </c>
      <c r="I1309" s="312">
        <v>46970</v>
      </c>
      <c r="J1309" s="171" t="s">
        <v>494</v>
      </c>
      <c r="K1309" s="171"/>
    </row>
    <row r="1310" spans="2:11">
      <c r="B1310" s="170">
        <v>1308</v>
      </c>
      <c r="C1310" s="394">
        <v>46066</v>
      </c>
      <c r="D1310" s="171" t="s">
        <v>11</v>
      </c>
      <c r="E1310" s="172" t="s">
        <v>90</v>
      </c>
      <c r="F1310" s="171">
        <v>18</v>
      </c>
      <c r="G1310" s="258">
        <v>2.7222</v>
      </c>
      <c r="H1310" s="257">
        <v>48.999600000000001</v>
      </c>
      <c r="I1310" s="312">
        <v>46970</v>
      </c>
      <c r="J1310" s="171" t="s">
        <v>494</v>
      </c>
      <c r="K1310" s="171"/>
    </row>
    <row r="1311" spans="2:11">
      <c r="B1311" s="170">
        <v>1309</v>
      </c>
      <c r="C1311" s="394">
        <v>46066</v>
      </c>
      <c r="D1311" s="171" t="s">
        <v>11</v>
      </c>
      <c r="E1311" s="172" t="s">
        <v>541</v>
      </c>
      <c r="F1311" s="171">
        <v>1</v>
      </c>
      <c r="G1311" s="258">
        <v>10.9</v>
      </c>
      <c r="H1311" s="257">
        <v>10.9</v>
      </c>
      <c r="I1311" s="312">
        <v>46970</v>
      </c>
      <c r="J1311" s="171" t="s">
        <v>494</v>
      </c>
      <c r="K1311" s="171"/>
    </row>
    <row r="1312" spans="2:11">
      <c r="B1312" s="170">
        <v>1310</v>
      </c>
      <c r="C1312" s="394">
        <v>46066</v>
      </c>
      <c r="D1312" s="171" t="s">
        <v>11</v>
      </c>
      <c r="E1312" s="172" t="s">
        <v>434</v>
      </c>
      <c r="F1312" s="171">
        <v>1</v>
      </c>
      <c r="G1312" s="258">
        <v>3.5</v>
      </c>
      <c r="H1312" s="257">
        <v>3.5</v>
      </c>
      <c r="I1312" s="312">
        <v>46970</v>
      </c>
      <c r="J1312" s="171" t="s">
        <v>494</v>
      </c>
      <c r="K1312" s="171"/>
    </row>
    <row r="1313" spans="2:11">
      <c r="B1313" s="170">
        <v>1311</v>
      </c>
      <c r="C1313" s="394">
        <v>46066</v>
      </c>
      <c r="D1313" s="171" t="s">
        <v>11</v>
      </c>
      <c r="E1313" s="172" t="s">
        <v>444</v>
      </c>
      <c r="F1313" s="171">
        <v>1</v>
      </c>
      <c r="G1313" s="258">
        <v>4.5</v>
      </c>
      <c r="H1313" s="257">
        <v>4.5</v>
      </c>
      <c r="I1313" s="312">
        <v>46970</v>
      </c>
      <c r="J1313" s="171" t="s">
        <v>494</v>
      </c>
      <c r="K1313" s="171"/>
    </row>
    <row r="1314" spans="2:11">
      <c r="B1314" s="170">
        <v>1312</v>
      </c>
      <c r="C1314" s="394">
        <v>46066</v>
      </c>
      <c r="D1314" s="171" t="s">
        <v>11</v>
      </c>
      <c r="E1314" s="172" t="s">
        <v>519</v>
      </c>
      <c r="F1314" s="171">
        <v>1</v>
      </c>
      <c r="G1314" s="258">
        <v>3.5</v>
      </c>
      <c r="H1314" s="257">
        <v>3.5</v>
      </c>
      <c r="I1314" s="312">
        <v>46970</v>
      </c>
      <c r="J1314" s="171" t="s">
        <v>494</v>
      </c>
      <c r="K1314" s="171"/>
    </row>
    <row r="1315" spans="2:11">
      <c r="B1315" s="170">
        <v>1313</v>
      </c>
      <c r="C1315" s="394">
        <v>46066</v>
      </c>
      <c r="D1315" s="171" t="s">
        <v>11</v>
      </c>
      <c r="E1315" s="172" t="s">
        <v>566</v>
      </c>
      <c r="F1315" s="171">
        <v>1</v>
      </c>
      <c r="G1315" s="258">
        <v>3.9</v>
      </c>
      <c r="H1315" s="257">
        <v>3.9</v>
      </c>
      <c r="I1315" s="312">
        <v>46970</v>
      </c>
      <c r="J1315" s="171" t="s">
        <v>494</v>
      </c>
      <c r="K1315" s="171"/>
    </row>
    <row r="1316" spans="2:11">
      <c r="B1316" s="170">
        <v>1314</v>
      </c>
      <c r="C1316" s="394">
        <v>46067</v>
      </c>
      <c r="D1316" s="171" t="s">
        <v>11</v>
      </c>
      <c r="E1316" s="172" t="s">
        <v>543</v>
      </c>
      <c r="F1316" s="171">
        <v>3</v>
      </c>
      <c r="G1316" s="258">
        <v>61</v>
      </c>
      <c r="H1316" s="257">
        <v>183</v>
      </c>
      <c r="I1316" s="312">
        <v>153443</v>
      </c>
      <c r="J1316" s="171" t="s">
        <v>542</v>
      </c>
      <c r="K1316" s="171"/>
    </row>
    <row r="1317" spans="2:11">
      <c r="B1317" s="170">
        <v>1315</v>
      </c>
      <c r="C1317" s="394">
        <v>46067</v>
      </c>
      <c r="D1317" s="171" t="s">
        <v>11</v>
      </c>
      <c r="E1317" s="172" t="s">
        <v>561</v>
      </c>
      <c r="F1317" s="171">
        <v>3</v>
      </c>
      <c r="G1317" s="258">
        <v>22.5</v>
      </c>
      <c r="H1317" s="257">
        <v>67.5</v>
      </c>
      <c r="I1317" s="312">
        <v>153443</v>
      </c>
      <c r="J1317" s="171" t="s">
        <v>542</v>
      </c>
      <c r="K1317" s="171"/>
    </row>
    <row r="1318" spans="2:11">
      <c r="B1318" s="170">
        <v>1316</v>
      </c>
      <c r="C1318" s="394">
        <v>46067</v>
      </c>
      <c r="D1318" s="171" t="s">
        <v>570</v>
      </c>
      <c r="E1318" s="172" t="s">
        <v>355</v>
      </c>
      <c r="F1318" s="171">
        <v>19</v>
      </c>
      <c r="G1318" s="258">
        <v>0</v>
      </c>
      <c r="H1318" s="257">
        <v>0</v>
      </c>
      <c r="I1318" s="312">
        <v>0</v>
      </c>
      <c r="J1318" s="171" t="s">
        <v>510</v>
      </c>
      <c r="K1318" s="171"/>
    </row>
    <row r="1319" spans="2:11">
      <c r="B1319" s="170">
        <v>1317</v>
      </c>
      <c r="C1319" s="394">
        <v>46067</v>
      </c>
      <c r="D1319" s="171" t="s">
        <v>570</v>
      </c>
      <c r="E1319" s="172" t="s">
        <v>44</v>
      </c>
      <c r="F1319" s="171">
        <v>1</v>
      </c>
      <c r="G1319" s="258">
        <v>0</v>
      </c>
      <c r="H1319" s="257">
        <v>0</v>
      </c>
      <c r="I1319" s="312">
        <v>0</v>
      </c>
      <c r="J1319" s="171" t="s">
        <v>510</v>
      </c>
      <c r="K1319" s="171"/>
    </row>
    <row r="1320" spans="2:11">
      <c r="B1320" s="170">
        <v>1318</v>
      </c>
      <c r="C1320" s="394">
        <v>46067</v>
      </c>
      <c r="D1320" s="171" t="s">
        <v>570</v>
      </c>
      <c r="E1320" s="172" t="s">
        <v>335</v>
      </c>
      <c r="F1320" s="171">
        <v>13</v>
      </c>
      <c r="G1320" s="258">
        <v>0</v>
      </c>
      <c r="H1320" s="257">
        <v>0</v>
      </c>
      <c r="I1320" s="312">
        <v>0</v>
      </c>
      <c r="J1320" s="171" t="s">
        <v>510</v>
      </c>
      <c r="K1320" s="171"/>
    </row>
    <row r="1321" spans="2:11">
      <c r="B1321" s="170">
        <v>1319</v>
      </c>
      <c r="C1321" s="394">
        <v>46067</v>
      </c>
      <c r="D1321" s="171" t="s">
        <v>570</v>
      </c>
      <c r="E1321" s="172" t="s">
        <v>26</v>
      </c>
      <c r="F1321" s="171">
        <v>8</v>
      </c>
      <c r="G1321" s="258">
        <v>0</v>
      </c>
      <c r="H1321" s="257">
        <v>0</v>
      </c>
      <c r="I1321" s="312">
        <v>0</v>
      </c>
      <c r="J1321" s="171" t="s">
        <v>510</v>
      </c>
      <c r="K1321" s="171"/>
    </row>
    <row r="1322" spans="2:11">
      <c r="B1322" s="170">
        <v>1320</v>
      </c>
      <c r="C1322" s="394">
        <v>46067</v>
      </c>
      <c r="D1322" s="171" t="s">
        <v>570</v>
      </c>
      <c r="E1322" s="172" t="s">
        <v>58</v>
      </c>
      <c r="F1322" s="171">
        <v>2</v>
      </c>
      <c r="G1322" s="258">
        <v>0</v>
      </c>
      <c r="H1322" s="257">
        <v>0</v>
      </c>
      <c r="I1322" s="312">
        <v>0</v>
      </c>
      <c r="J1322" s="171" t="s">
        <v>510</v>
      </c>
      <c r="K1322" s="171"/>
    </row>
    <row r="1323" spans="2:11">
      <c r="B1323" s="170">
        <v>1321</v>
      </c>
      <c r="C1323" s="394">
        <v>46067</v>
      </c>
      <c r="D1323" s="171" t="s">
        <v>570</v>
      </c>
      <c r="E1323" s="172" t="s">
        <v>389</v>
      </c>
      <c r="F1323" s="171">
        <v>1</v>
      </c>
      <c r="G1323" s="258">
        <v>0</v>
      </c>
      <c r="H1323" s="257">
        <v>0</v>
      </c>
      <c r="I1323" s="312">
        <v>0</v>
      </c>
      <c r="J1323" s="171" t="s">
        <v>510</v>
      </c>
      <c r="K1323" s="171"/>
    </row>
    <row r="1324" spans="2:11">
      <c r="B1324" s="170">
        <v>1322</v>
      </c>
      <c r="C1324" s="394">
        <v>46067</v>
      </c>
      <c r="D1324" s="171" t="s">
        <v>570</v>
      </c>
      <c r="E1324" s="172" t="s">
        <v>250</v>
      </c>
      <c r="F1324" s="171">
        <v>3</v>
      </c>
      <c r="G1324" s="258">
        <v>0</v>
      </c>
      <c r="H1324" s="257">
        <v>0</v>
      </c>
      <c r="I1324" s="312">
        <v>0</v>
      </c>
      <c r="J1324" s="171" t="s">
        <v>510</v>
      </c>
      <c r="K1324" s="171"/>
    </row>
    <row r="1325" spans="2:11">
      <c r="B1325" s="170">
        <v>1323</v>
      </c>
      <c r="C1325" s="394">
        <v>46067</v>
      </c>
      <c r="D1325" s="171" t="s">
        <v>570</v>
      </c>
      <c r="E1325" s="172" t="s">
        <v>63</v>
      </c>
      <c r="F1325" s="171">
        <v>2</v>
      </c>
      <c r="G1325" s="258">
        <v>0</v>
      </c>
      <c r="H1325" s="257">
        <v>0</v>
      </c>
      <c r="I1325" s="312">
        <v>0</v>
      </c>
      <c r="J1325" s="171" t="s">
        <v>510</v>
      </c>
      <c r="K1325" s="171"/>
    </row>
    <row r="1326" spans="2:11">
      <c r="B1326" s="170">
        <v>1324</v>
      </c>
      <c r="C1326" s="394">
        <v>46067</v>
      </c>
      <c r="D1326" s="171" t="s">
        <v>570</v>
      </c>
      <c r="E1326" s="172" t="s">
        <v>358</v>
      </c>
      <c r="F1326" s="171">
        <v>5</v>
      </c>
      <c r="G1326" s="258">
        <v>0</v>
      </c>
      <c r="H1326" s="257">
        <v>0</v>
      </c>
      <c r="I1326" s="312">
        <v>0</v>
      </c>
      <c r="J1326" s="171" t="s">
        <v>510</v>
      </c>
      <c r="K1326" s="171"/>
    </row>
    <row r="1327" spans="2:11">
      <c r="B1327" s="170">
        <v>1325</v>
      </c>
      <c r="C1327" s="394">
        <v>46067</v>
      </c>
      <c r="D1327" s="171" t="s">
        <v>570</v>
      </c>
      <c r="E1327" s="172" t="s">
        <v>361</v>
      </c>
      <c r="F1327" s="171">
        <v>2</v>
      </c>
      <c r="G1327" s="258">
        <v>0</v>
      </c>
      <c r="H1327" s="257">
        <v>0</v>
      </c>
      <c r="I1327" s="312">
        <v>0</v>
      </c>
      <c r="J1327" s="171" t="s">
        <v>510</v>
      </c>
      <c r="K1327" s="171"/>
    </row>
    <row r="1328" spans="2:11">
      <c r="B1328" s="170">
        <v>1326</v>
      </c>
      <c r="C1328" s="394">
        <v>46067</v>
      </c>
      <c r="D1328" s="171" t="s">
        <v>570</v>
      </c>
      <c r="E1328" s="172" t="s">
        <v>359</v>
      </c>
      <c r="F1328" s="171">
        <v>1</v>
      </c>
      <c r="G1328" s="258">
        <v>0</v>
      </c>
      <c r="H1328" s="257">
        <v>0</v>
      </c>
      <c r="I1328" s="312">
        <v>0</v>
      </c>
      <c r="J1328" s="171" t="s">
        <v>510</v>
      </c>
      <c r="K1328" s="171"/>
    </row>
    <row r="1329" spans="2:11">
      <c r="B1329" s="170">
        <v>1327</v>
      </c>
      <c r="C1329" s="394">
        <v>46067</v>
      </c>
      <c r="D1329" s="171" t="s">
        <v>570</v>
      </c>
      <c r="E1329" s="172" t="s">
        <v>37</v>
      </c>
      <c r="F1329" s="171">
        <v>1</v>
      </c>
      <c r="G1329" s="258">
        <v>0</v>
      </c>
      <c r="H1329" s="257">
        <v>0</v>
      </c>
      <c r="I1329" s="312">
        <v>0</v>
      </c>
      <c r="J1329" s="171" t="s">
        <v>510</v>
      </c>
      <c r="K1329" s="171"/>
    </row>
    <row r="1330" spans="2:11">
      <c r="B1330" s="170">
        <v>1328</v>
      </c>
      <c r="C1330" s="394">
        <v>46067</v>
      </c>
      <c r="D1330" s="171" t="s">
        <v>570</v>
      </c>
      <c r="E1330" s="172" t="s">
        <v>462</v>
      </c>
      <c r="F1330" s="171">
        <v>1</v>
      </c>
      <c r="G1330" s="258">
        <v>0</v>
      </c>
      <c r="H1330" s="257">
        <v>0</v>
      </c>
      <c r="I1330" s="312">
        <v>0</v>
      </c>
      <c r="J1330" s="171" t="s">
        <v>510</v>
      </c>
      <c r="K1330" s="171"/>
    </row>
    <row r="1331" spans="2:11">
      <c r="B1331" s="170">
        <v>1329</v>
      </c>
      <c r="C1331" s="394">
        <v>46067</v>
      </c>
      <c r="D1331" s="171" t="s">
        <v>570</v>
      </c>
      <c r="E1331" s="172" t="s">
        <v>241</v>
      </c>
      <c r="F1331" s="171">
        <v>3</v>
      </c>
      <c r="G1331" s="258">
        <v>0</v>
      </c>
      <c r="H1331" s="257">
        <v>0</v>
      </c>
      <c r="I1331" s="312">
        <v>0</v>
      </c>
      <c r="J1331" s="171" t="s">
        <v>510</v>
      </c>
      <c r="K1331" s="171"/>
    </row>
    <row r="1332" spans="2:11">
      <c r="B1332" s="170">
        <v>1330</v>
      </c>
      <c r="C1332" s="394">
        <v>46067</v>
      </c>
      <c r="D1332" s="171" t="s">
        <v>570</v>
      </c>
      <c r="E1332" s="172" t="s">
        <v>71</v>
      </c>
      <c r="F1332" s="171">
        <v>1</v>
      </c>
      <c r="G1332" s="258">
        <v>0</v>
      </c>
      <c r="H1332" s="257">
        <v>0</v>
      </c>
      <c r="I1332" s="312">
        <v>0</v>
      </c>
      <c r="J1332" s="171" t="s">
        <v>510</v>
      </c>
      <c r="K1332" s="171"/>
    </row>
    <row r="1333" spans="2:11">
      <c r="B1333" s="170">
        <v>1331</v>
      </c>
      <c r="C1333" s="394">
        <v>46067</v>
      </c>
      <c r="D1333" s="171" t="s">
        <v>570</v>
      </c>
      <c r="E1333" s="172" t="s">
        <v>536</v>
      </c>
      <c r="F1333" s="171">
        <v>11</v>
      </c>
      <c r="G1333" s="258">
        <v>0</v>
      </c>
      <c r="H1333" s="257">
        <v>0</v>
      </c>
      <c r="I1333" s="312">
        <v>0</v>
      </c>
      <c r="J1333" s="171" t="s">
        <v>510</v>
      </c>
      <c r="K1333" s="171"/>
    </row>
    <row r="1334" spans="2:11">
      <c r="B1334" s="170">
        <v>1332</v>
      </c>
      <c r="C1334" s="394">
        <v>46067</v>
      </c>
      <c r="D1334" s="171" t="s">
        <v>570</v>
      </c>
      <c r="E1334" s="172" t="s">
        <v>328</v>
      </c>
      <c r="F1334" s="171">
        <v>2</v>
      </c>
      <c r="G1334" s="258">
        <v>0</v>
      </c>
      <c r="H1334" s="257">
        <v>0</v>
      </c>
      <c r="I1334" s="312">
        <v>0</v>
      </c>
      <c r="J1334" s="171" t="s">
        <v>510</v>
      </c>
      <c r="K1334" s="171"/>
    </row>
    <row r="1335" spans="2:11">
      <c r="B1335" s="170">
        <v>1333</v>
      </c>
      <c r="C1335" s="394">
        <v>46067</v>
      </c>
      <c r="D1335" s="171" t="s">
        <v>570</v>
      </c>
      <c r="E1335" s="172" t="s">
        <v>69</v>
      </c>
      <c r="F1335" s="171">
        <v>1</v>
      </c>
      <c r="G1335" s="258">
        <v>0</v>
      </c>
      <c r="H1335" s="257">
        <v>0</v>
      </c>
      <c r="I1335" s="312">
        <v>0</v>
      </c>
      <c r="J1335" s="171" t="s">
        <v>510</v>
      </c>
      <c r="K1335" s="171"/>
    </row>
    <row r="1336" spans="2:11">
      <c r="B1336" s="170">
        <v>1334</v>
      </c>
      <c r="C1336" s="394">
        <v>46067</v>
      </c>
      <c r="D1336" s="171" t="s">
        <v>570</v>
      </c>
      <c r="E1336" s="172" t="s">
        <v>331</v>
      </c>
      <c r="F1336" s="171">
        <v>3</v>
      </c>
      <c r="G1336" s="258">
        <v>0</v>
      </c>
      <c r="H1336" s="257">
        <v>0</v>
      </c>
      <c r="I1336" s="312">
        <v>0</v>
      </c>
      <c r="J1336" s="171" t="s">
        <v>510</v>
      </c>
      <c r="K1336" s="171"/>
    </row>
    <row r="1337" spans="2:11">
      <c r="B1337" s="170">
        <v>1335</v>
      </c>
      <c r="C1337" s="394">
        <v>46067</v>
      </c>
      <c r="D1337" s="171" t="s">
        <v>570</v>
      </c>
      <c r="E1337" s="172" t="s">
        <v>31</v>
      </c>
      <c r="F1337" s="171">
        <v>4</v>
      </c>
      <c r="G1337" s="258">
        <v>0</v>
      </c>
      <c r="H1337" s="257">
        <v>0</v>
      </c>
      <c r="I1337" s="312">
        <v>0</v>
      </c>
      <c r="J1337" s="171" t="s">
        <v>510</v>
      </c>
      <c r="K1337" s="171"/>
    </row>
    <row r="1338" spans="2:11">
      <c r="B1338" s="170">
        <v>1336</v>
      </c>
      <c r="C1338" s="394">
        <v>46067</v>
      </c>
      <c r="D1338" s="171" t="s">
        <v>570</v>
      </c>
      <c r="E1338" s="172" t="s">
        <v>242</v>
      </c>
      <c r="F1338" s="171">
        <v>30</v>
      </c>
      <c r="G1338" s="258">
        <v>0</v>
      </c>
      <c r="H1338" s="257">
        <v>0</v>
      </c>
      <c r="I1338" s="312">
        <v>0</v>
      </c>
      <c r="J1338" s="171" t="s">
        <v>510</v>
      </c>
      <c r="K1338" s="171"/>
    </row>
    <row r="1339" spans="2:11">
      <c r="B1339" s="170">
        <v>1337</v>
      </c>
      <c r="C1339" s="394">
        <v>46067</v>
      </c>
      <c r="D1339" s="171" t="s">
        <v>570</v>
      </c>
      <c r="E1339" s="172" t="s">
        <v>45</v>
      </c>
      <c r="F1339" s="171">
        <v>2</v>
      </c>
      <c r="G1339" s="258">
        <v>0</v>
      </c>
      <c r="H1339" s="257">
        <v>0</v>
      </c>
      <c r="I1339" s="312">
        <v>0</v>
      </c>
      <c r="J1339" s="171" t="s">
        <v>510</v>
      </c>
      <c r="K1339" s="171"/>
    </row>
    <row r="1340" spans="2:11">
      <c r="B1340" s="170">
        <v>1338</v>
      </c>
      <c r="C1340" s="394">
        <v>46067</v>
      </c>
      <c r="D1340" s="171" t="s">
        <v>570</v>
      </c>
      <c r="E1340" s="172" t="s">
        <v>357</v>
      </c>
      <c r="F1340" s="171">
        <v>2</v>
      </c>
      <c r="G1340" s="258">
        <v>0</v>
      </c>
      <c r="H1340" s="257">
        <v>0</v>
      </c>
      <c r="I1340" s="312">
        <v>0</v>
      </c>
      <c r="J1340" s="171" t="s">
        <v>510</v>
      </c>
      <c r="K1340" s="171"/>
    </row>
    <row r="1341" spans="2:11">
      <c r="B1341" s="170">
        <v>1339</v>
      </c>
      <c r="C1341" s="394">
        <v>46067</v>
      </c>
      <c r="D1341" s="171" t="s">
        <v>570</v>
      </c>
      <c r="E1341" s="172" t="s">
        <v>338</v>
      </c>
      <c r="F1341" s="171">
        <v>22</v>
      </c>
      <c r="G1341" s="258">
        <v>0</v>
      </c>
      <c r="H1341" s="257">
        <v>0</v>
      </c>
      <c r="I1341" s="312">
        <v>0</v>
      </c>
      <c r="J1341" s="171" t="s">
        <v>510</v>
      </c>
      <c r="K1341" s="171"/>
    </row>
    <row r="1342" spans="2:11">
      <c r="B1342" s="170">
        <v>1340</v>
      </c>
      <c r="C1342" s="394">
        <v>46067</v>
      </c>
      <c r="D1342" s="171" t="s">
        <v>570</v>
      </c>
      <c r="E1342" s="172" t="s">
        <v>337</v>
      </c>
      <c r="F1342" s="171">
        <v>10</v>
      </c>
      <c r="G1342" s="258">
        <v>0</v>
      </c>
      <c r="H1342" s="257">
        <v>0</v>
      </c>
      <c r="I1342" s="312">
        <v>0</v>
      </c>
      <c r="J1342" s="171" t="s">
        <v>510</v>
      </c>
      <c r="K1342" s="171"/>
    </row>
    <row r="1343" spans="2:11">
      <c r="B1343" s="170">
        <v>1341</v>
      </c>
      <c r="C1343" s="394">
        <v>46067</v>
      </c>
      <c r="D1343" s="171" t="s">
        <v>570</v>
      </c>
      <c r="E1343" s="172" t="s">
        <v>336</v>
      </c>
      <c r="F1343" s="171">
        <v>30</v>
      </c>
      <c r="G1343" s="258">
        <v>0</v>
      </c>
      <c r="H1343" s="257">
        <v>0</v>
      </c>
      <c r="I1343" s="312">
        <v>0</v>
      </c>
      <c r="J1343" s="171" t="s">
        <v>510</v>
      </c>
      <c r="K1343" s="171"/>
    </row>
    <row r="1344" spans="2:11">
      <c r="B1344" s="170">
        <v>1342</v>
      </c>
      <c r="C1344" s="394">
        <v>46067</v>
      </c>
      <c r="D1344" s="171" t="s">
        <v>570</v>
      </c>
      <c r="E1344" s="172" t="s">
        <v>327</v>
      </c>
      <c r="F1344" s="171">
        <v>4</v>
      </c>
      <c r="G1344" s="258">
        <v>0</v>
      </c>
      <c r="H1344" s="257">
        <v>0</v>
      </c>
      <c r="I1344" s="312">
        <v>0</v>
      </c>
      <c r="J1344" s="171" t="s">
        <v>510</v>
      </c>
      <c r="K1344" s="171"/>
    </row>
    <row r="1345" spans="2:11">
      <c r="B1345" s="170">
        <v>1343</v>
      </c>
      <c r="C1345" s="394">
        <v>46067</v>
      </c>
      <c r="D1345" s="171" t="s">
        <v>570</v>
      </c>
      <c r="E1345" s="172" t="s">
        <v>377</v>
      </c>
      <c r="F1345" s="171">
        <v>1</v>
      </c>
      <c r="G1345" s="258">
        <v>0</v>
      </c>
      <c r="H1345" s="257">
        <v>0</v>
      </c>
      <c r="I1345" s="312">
        <v>0</v>
      </c>
      <c r="J1345" s="171" t="s">
        <v>510</v>
      </c>
      <c r="K1345" s="171"/>
    </row>
    <row r="1346" spans="2:11">
      <c r="B1346" s="170">
        <v>1344</v>
      </c>
      <c r="C1346" s="394">
        <v>46067</v>
      </c>
      <c r="D1346" s="171" t="s">
        <v>570</v>
      </c>
      <c r="E1346" s="172" t="s">
        <v>41</v>
      </c>
      <c r="F1346" s="171">
        <v>28</v>
      </c>
      <c r="G1346" s="258">
        <v>0</v>
      </c>
      <c r="H1346" s="257">
        <v>0</v>
      </c>
      <c r="I1346" s="312">
        <v>0</v>
      </c>
      <c r="J1346" s="171" t="s">
        <v>510</v>
      </c>
      <c r="K1346" s="171"/>
    </row>
    <row r="1347" spans="2:11">
      <c r="B1347" s="170">
        <v>1345</v>
      </c>
      <c r="C1347" s="394">
        <v>46067</v>
      </c>
      <c r="D1347" s="171" t="s">
        <v>570</v>
      </c>
      <c r="E1347" s="172" t="s">
        <v>339</v>
      </c>
      <c r="F1347" s="171">
        <v>19</v>
      </c>
      <c r="G1347" s="258">
        <v>0</v>
      </c>
      <c r="H1347" s="257">
        <v>0</v>
      </c>
      <c r="I1347" s="312">
        <v>0</v>
      </c>
      <c r="J1347" s="171" t="s">
        <v>510</v>
      </c>
      <c r="K1347" s="171"/>
    </row>
    <row r="1348" spans="2:11">
      <c r="B1348" s="170">
        <v>1346</v>
      </c>
      <c r="C1348" s="394">
        <v>46067</v>
      </c>
      <c r="D1348" s="171" t="s">
        <v>570</v>
      </c>
      <c r="E1348" s="172" t="s">
        <v>348</v>
      </c>
      <c r="F1348" s="171">
        <v>1</v>
      </c>
      <c r="G1348" s="258">
        <v>0</v>
      </c>
      <c r="H1348" s="257">
        <v>0</v>
      </c>
      <c r="I1348" s="312">
        <v>0</v>
      </c>
      <c r="J1348" s="171" t="s">
        <v>510</v>
      </c>
      <c r="K1348" s="171"/>
    </row>
    <row r="1349" spans="2:11">
      <c r="B1349" s="170">
        <v>1347</v>
      </c>
      <c r="C1349" s="394">
        <v>46067</v>
      </c>
      <c r="D1349" s="171" t="s">
        <v>570</v>
      </c>
      <c r="E1349" s="172" t="s">
        <v>347</v>
      </c>
      <c r="F1349" s="171">
        <v>2</v>
      </c>
      <c r="G1349" s="258">
        <v>0</v>
      </c>
      <c r="H1349" s="257">
        <v>0</v>
      </c>
      <c r="I1349" s="312">
        <v>0</v>
      </c>
      <c r="J1349" s="171" t="s">
        <v>510</v>
      </c>
      <c r="K1349" s="171"/>
    </row>
    <row r="1350" spans="2:11">
      <c r="B1350" s="170">
        <v>1348</v>
      </c>
      <c r="C1350" s="394">
        <v>46067</v>
      </c>
      <c r="D1350" s="171" t="s">
        <v>570</v>
      </c>
      <c r="E1350" s="172" t="s">
        <v>43</v>
      </c>
      <c r="F1350" s="171">
        <v>7</v>
      </c>
      <c r="G1350" s="258">
        <v>0</v>
      </c>
      <c r="H1350" s="257">
        <v>0</v>
      </c>
      <c r="I1350" s="312">
        <v>0</v>
      </c>
      <c r="J1350" s="171" t="s">
        <v>510</v>
      </c>
      <c r="K1350" s="171"/>
    </row>
    <row r="1351" spans="2:11">
      <c r="B1351" s="170">
        <v>1349</v>
      </c>
      <c r="C1351" s="394">
        <v>46067</v>
      </c>
      <c r="D1351" s="171" t="s">
        <v>570</v>
      </c>
      <c r="E1351" s="172" t="s">
        <v>36</v>
      </c>
      <c r="F1351" s="171">
        <v>1</v>
      </c>
      <c r="G1351" s="258">
        <v>0</v>
      </c>
      <c r="H1351" s="257">
        <v>0</v>
      </c>
      <c r="I1351" s="312">
        <v>0</v>
      </c>
      <c r="J1351" s="171" t="s">
        <v>510</v>
      </c>
      <c r="K1351" s="171"/>
    </row>
    <row r="1352" spans="2:11">
      <c r="B1352" s="170">
        <v>1350</v>
      </c>
      <c r="C1352" s="394">
        <v>46067</v>
      </c>
      <c r="D1352" s="171" t="s">
        <v>570</v>
      </c>
      <c r="E1352" s="172" t="s">
        <v>35</v>
      </c>
      <c r="F1352" s="171">
        <v>7</v>
      </c>
      <c r="G1352" s="258">
        <v>0</v>
      </c>
      <c r="H1352" s="257">
        <v>0</v>
      </c>
      <c r="I1352" s="312">
        <v>0</v>
      </c>
      <c r="J1352" s="171" t="s">
        <v>510</v>
      </c>
      <c r="K1352" s="171"/>
    </row>
    <row r="1353" spans="2:11">
      <c r="B1353" s="170">
        <v>1351</v>
      </c>
      <c r="C1353" s="394">
        <v>46067</v>
      </c>
      <c r="D1353" s="171" t="s">
        <v>570</v>
      </c>
      <c r="E1353" s="172" t="s">
        <v>245</v>
      </c>
      <c r="F1353" s="171">
        <v>1</v>
      </c>
      <c r="G1353" s="258">
        <v>0</v>
      </c>
      <c r="H1353" s="257">
        <v>0</v>
      </c>
      <c r="I1353" s="312">
        <v>0</v>
      </c>
      <c r="J1353" s="171" t="s">
        <v>510</v>
      </c>
      <c r="K1353" s="171"/>
    </row>
    <row r="1354" spans="2:11">
      <c r="B1354" s="170">
        <v>1352</v>
      </c>
      <c r="C1354" s="394">
        <v>46067</v>
      </c>
      <c r="D1354" s="171" t="s">
        <v>570</v>
      </c>
      <c r="E1354" s="172" t="s">
        <v>243</v>
      </c>
      <c r="F1354" s="171">
        <v>7</v>
      </c>
      <c r="G1354" s="258">
        <v>0</v>
      </c>
      <c r="H1354" s="257">
        <v>0</v>
      </c>
      <c r="I1354" s="312">
        <v>0</v>
      </c>
      <c r="J1354" s="171" t="s">
        <v>510</v>
      </c>
      <c r="K1354" s="171"/>
    </row>
    <row r="1355" spans="2:11">
      <c r="B1355" s="170">
        <v>1353</v>
      </c>
      <c r="C1355" s="394">
        <v>46067</v>
      </c>
      <c r="D1355" s="171" t="s">
        <v>570</v>
      </c>
      <c r="E1355" s="172" t="s">
        <v>333</v>
      </c>
      <c r="F1355" s="171">
        <v>1</v>
      </c>
      <c r="G1355" s="258">
        <v>0</v>
      </c>
      <c r="H1355" s="257">
        <v>0</v>
      </c>
      <c r="I1355" s="312">
        <v>0</v>
      </c>
      <c r="J1355" s="171" t="s">
        <v>510</v>
      </c>
      <c r="K1355" s="171"/>
    </row>
    <row r="1356" spans="2:11">
      <c r="B1356" s="170">
        <v>1354</v>
      </c>
      <c r="C1356" s="394">
        <v>46067</v>
      </c>
      <c r="D1356" s="171" t="s">
        <v>570</v>
      </c>
      <c r="E1356" s="172" t="s">
        <v>548</v>
      </c>
      <c r="F1356" s="171">
        <v>3</v>
      </c>
      <c r="G1356" s="258">
        <v>0</v>
      </c>
      <c r="H1356" s="257">
        <v>0</v>
      </c>
      <c r="I1356" s="312">
        <v>0</v>
      </c>
      <c r="J1356" s="171" t="s">
        <v>510</v>
      </c>
      <c r="K1356" s="171"/>
    </row>
    <row r="1357" spans="2:11">
      <c r="B1357" s="170">
        <v>1355</v>
      </c>
      <c r="C1357" s="394">
        <v>46067</v>
      </c>
      <c r="D1357" s="171" t="s">
        <v>570</v>
      </c>
      <c r="E1357" s="172" t="s">
        <v>325</v>
      </c>
      <c r="F1357" s="171">
        <v>27</v>
      </c>
      <c r="G1357" s="258">
        <v>0</v>
      </c>
      <c r="H1357" s="257">
        <v>0</v>
      </c>
      <c r="I1357" s="312">
        <v>0</v>
      </c>
      <c r="J1357" s="171" t="s">
        <v>510</v>
      </c>
      <c r="K1357" s="171"/>
    </row>
    <row r="1358" spans="2:11">
      <c r="B1358" s="170">
        <v>1356</v>
      </c>
      <c r="C1358" s="394">
        <v>46067</v>
      </c>
      <c r="D1358" s="171" t="s">
        <v>570</v>
      </c>
      <c r="E1358" s="172" t="s">
        <v>345</v>
      </c>
      <c r="F1358" s="171">
        <v>1</v>
      </c>
      <c r="G1358" s="258">
        <v>0</v>
      </c>
      <c r="H1358" s="257">
        <v>0</v>
      </c>
      <c r="I1358" s="312">
        <v>0</v>
      </c>
      <c r="J1358" s="171" t="s">
        <v>510</v>
      </c>
      <c r="K1358" s="171"/>
    </row>
    <row r="1359" spans="2:11">
      <c r="B1359" s="170">
        <v>1357</v>
      </c>
      <c r="C1359" s="394">
        <v>46067</v>
      </c>
      <c r="D1359" s="171" t="s">
        <v>570</v>
      </c>
      <c r="E1359" s="172" t="s">
        <v>61</v>
      </c>
      <c r="F1359" s="171">
        <v>2</v>
      </c>
      <c r="G1359" s="258">
        <v>0</v>
      </c>
      <c r="H1359" s="257">
        <v>0</v>
      </c>
      <c r="I1359" s="312">
        <v>0</v>
      </c>
      <c r="J1359" s="171" t="s">
        <v>510</v>
      </c>
      <c r="K1359" s="171"/>
    </row>
    <row r="1360" spans="2:11">
      <c r="B1360" s="170">
        <v>1358</v>
      </c>
      <c r="C1360" s="394">
        <v>46067</v>
      </c>
      <c r="D1360" s="171" t="s">
        <v>570</v>
      </c>
      <c r="E1360" s="172" t="s">
        <v>28</v>
      </c>
      <c r="F1360" s="171">
        <v>10</v>
      </c>
      <c r="G1360" s="258">
        <v>0</v>
      </c>
      <c r="H1360" s="257">
        <v>0</v>
      </c>
      <c r="I1360" s="312">
        <v>0</v>
      </c>
      <c r="J1360" s="171" t="s">
        <v>510</v>
      </c>
      <c r="K1360" s="171"/>
    </row>
    <row r="1361" spans="2:11">
      <c r="B1361" s="170">
        <v>1359</v>
      </c>
      <c r="C1361" s="394">
        <v>46067</v>
      </c>
      <c r="D1361" s="171" t="s">
        <v>570</v>
      </c>
      <c r="E1361" s="172" t="s">
        <v>346</v>
      </c>
      <c r="F1361" s="171">
        <v>2</v>
      </c>
      <c r="G1361" s="258">
        <v>0</v>
      </c>
      <c r="H1361" s="257">
        <v>0</v>
      </c>
      <c r="I1361" s="312">
        <v>0</v>
      </c>
      <c r="J1361" s="171" t="s">
        <v>510</v>
      </c>
      <c r="K1361" s="171"/>
    </row>
    <row r="1362" spans="2:11">
      <c r="B1362" s="170">
        <v>1360</v>
      </c>
      <c r="C1362" s="394">
        <v>46067</v>
      </c>
      <c r="D1362" s="171" t="s">
        <v>570</v>
      </c>
      <c r="E1362" s="172" t="s">
        <v>34</v>
      </c>
      <c r="F1362" s="171">
        <v>6</v>
      </c>
      <c r="G1362" s="258">
        <v>0</v>
      </c>
      <c r="H1362" s="257">
        <v>0</v>
      </c>
      <c r="I1362" s="312">
        <v>0</v>
      </c>
      <c r="J1362" s="171" t="s">
        <v>510</v>
      </c>
      <c r="K1362" s="171"/>
    </row>
    <row r="1363" spans="2:11">
      <c r="B1363" s="170">
        <v>1361</v>
      </c>
      <c r="C1363" s="394">
        <v>46067</v>
      </c>
      <c r="D1363" s="171" t="s">
        <v>570</v>
      </c>
      <c r="E1363" s="172" t="s">
        <v>378</v>
      </c>
      <c r="F1363" s="171">
        <v>1</v>
      </c>
      <c r="G1363" s="258">
        <v>0</v>
      </c>
      <c r="H1363" s="257">
        <v>0</v>
      </c>
      <c r="I1363" s="312">
        <v>0</v>
      </c>
      <c r="J1363" s="171" t="s">
        <v>510</v>
      </c>
      <c r="K1363" s="171"/>
    </row>
    <row r="1364" spans="2:11">
      <c r="B1364" s="170">
        <v>1362</v>
      </c>
      <c r="C1364" s="394">
        <v>46067</v>
      </c>
      <c r="D1364" s="171" t="s">
        <v>570</v>
      </c>
      <c r="E1364" s="172" t="s">
        <v>379</v>
      </c>
      <c r="F1364" s="171">
        <v>1</v>
      </c>
      <c r="G1364" s="258">
        <v>0</v>
      </c>
      <c r="H1364" s="257">
        <v>0</v>
      </c>
      <c r="I1364" s="312">
        <v>0</v>
      </c>
      <c r="J1364" s="171" t="s">
        <v>510</v>
      </c>
      <c r="K1364" s="171"/>
    </row>
    <row r="1365" spans="2:11">
      <c r="B1365" s="170">
        <v>1363</v>
      </c>
      <c r="C1365" s="394">
        <v>46067</v>
      </c>
      <c r="D1365" s="171" t="s">
        <v>570</v>
      </c>
      <c r="E1365" s="172" t="s">
        <v>246</v>
      </c>
      <c r="F1365" s="171">
        <v>5</v>
      </c>
      <c r="G1365" s="258">
        <v>0</v>
      </c>
      <c r="H1365" s="257">
        <v>0</v>
      </c>
      <c r="I1365" s="312">
        <v>0</v>
      </c>
      <c r="J1365" s="171" t="s">
        <v>510</v>
      </c>
      <c r="K1365" s="171"/>
    </row>
    <row r="1366" spans="2:11">
      <c r="B1366" s="170">
        <v>1364</v>
      </c>
      <c r="C1366" s="394">
        <v>46067</v>
      </c>
      <c r="D1366" s="171" t="s">
        <v>570</v>
      </c>
      <c r="E1366" s="172" t="s">
        <v>249</v>
      </c>
      <c r="F1366" s="171">
        <v>2</v>
      </c>
      <c r="G1366" s="258">
        <v>0</v>
      </c>
      <c r="H1366" s="257">
        <v>0</v>
      </c>
      <c r="I1366" s="312">
        <v>0</v>
      </c>
      <c r="J1366" s="171" t="s">
        <v>510</v>
      </c>
      <c r="K1366" s="171"/>
    </row>
    <row r="1367" spans="2:11">
      <c r="B1367" s="170">
        <v>1365</v>
      </c>
      <c r="C1367" s="394">
        <v>46067</v>
      </c>
      <c r="D1367" s="171" t="s">
        <v>570</v>
      </c>
      <c r="E1367" s="172" t="s">
        <v>112</v>
      </c>
      <c r="F1367" s="171">
        <v>6.9</v>
      </c>
      <c r="G1367" s="258">
        <v>0</v>
      </c>
      <c r="H1367" s="257">
        <v>0</v>
      </c>
      <c r="I1367" s="312">
        <v>0</v>
      </c>
      <c r="J1367" s="171" t="s">
        <v>510</v>
      </c>
      <c r="K1367" s="171"/>
    </row>
    <row r="1368" spans="2:11">
      <c r="B1368" s="170">
        <v>1366</v>
      </c>
      <c r="C1368" s="394">
        <v>46067</v>
      </c>
      <c r="D1368" s="171" t="s">
        <v>570</v>
      </c>
      <c r="E1368" s="172" t="s">
        <v>326</v>
      </c>
      <c r="F1368" s="171">
        <v>11</v>
      </c>
      <c r="G1368" s="258">
        <v>0</v>
      </c>
      <c r="H1368" s="257">
        <v>0</v>
      </c>
      <c r="I1368" s="312">
        <v>0</v>
      </c>
      <c r="J1368" s="171" t="s">
        <v>510</v>
      </c>
      <c r="K1368" s="171"/>
    </row>
    <row r="1369" spans="2:11">
      <c r="B1369" s="170">
        <v>1367</v>
      </c>
      <c r="C1369" s="394">
        <v>46067</v>
      </c>
      <c r="D1369" s="171" t="s">
        <v>570</v>
      </c>
      <c r="E1369" s="172" t="s">
        <v>552</v>
      </c>
      <c r="F1369" s="171">
        <v>7.6</v>
      </c>
      <c r="G1369" s="258">
        <v>0</v>
      </c>
      <c r="H1369" s="257">
        <v>0</v>
      </c>
      <c r="I1369" s="312">
        <v>0</v>
      </c>
      <c r="J1369" s="171" t="s">
        <v>510</v>
      </c>
      <c r="K1369" s="171"/>
    </row>
    <row r="1370" spans="2:11">
      <c r="B1370" s="170">
        <v>1368</v>
      </c>
      <c r="C1370" s="394">
        <v>46067</v>
      </c>
      <c r="D1370" s="171" t="s">
        <v>570</v>
      </c>
      <c r="E1370" s="172" t="s">
        <v>116</v>
      </c>
      <c r="F1370" s="171">
        <v>1</v>
      </c>
      <c r="G1370" s="258">
        <v>0</v>
      </c>
      <c r="H1370" s="257">
        <v>0</v>
      </c>
      <c r="I1370" s="312">
        <v>0</v>
      </c>
      <c r="J1370" s="171" t="s">
        <v>510</v>
      </c>
      <c r="K1370" s="171"/>
    </row>
    <row r="1371" spans="2:11">
      <c r="B1371" s="170">
        <v>1369</v>
      </c>
      <c r="C1371" s="394">
        <v>46067</v>
      </c>
      <c r="D1371" s="171" t="s">
        <v>570</v>
      </c>
      <c r="E1371" s="172" t="s">
        <v>114</v>
      </c>
      <c r="F1371" s="171">
        <v>1</v>
      </c>
      <c r="G1371" s="258">
        <v>0</v>
      </c>
      <c r="H1371" s="257">
        <v>0</v>
      </c>
      <c r="I1371" s="312">
        <v>0</v>
      </c>
      <c r="J1371" s="171" t="s">
        <v>510</v>
      </c>
      <c r="K1371" s="171"/>
    </row>
    <row r="1372" spans="2:11">
      <c r="B1372" s="170">
        <v>1370</v>
      </c>
      <c r="C1372" s="394">
        <v>46067</v>
      </c>
      <c r="D1372" s="171" t="s">
        <v>570</v>
      </c>
      <c r="E1372" s="172" t="s">
        <v>535</v>
      </c>
      <c r="F1372" s="171">
        <v>10</v>
      </c>
      <c r="G1372" s="258">
        <v>0</v>
      </c>
      <c r="H1372" s="257">
        <v>0</v>
      </c>
      <c r="I1372" s="312">
        <v>0</v>
      </c>
      <c r="J1372" s="171" t="s">
        <v>510</v>
      </c>
      <c r="K1372" s="171"/>
    </row>
    <row r="1373" spans="2:11">
      <c r="B1373" s="170">
        <v>1371</v>
      </c>
      <c r="C1373" s="394">
        <v>46067</v>
      </c>
      <c r="D1373" s="171" t="s">
        <v>570</v>
      </c>
      <c r="E1373" s="172" t="s">
        <v>296</v>
      </c>
      <c r="F1373" s="171">
        <v>3</v>
      </c>
      <c r="G1373" s="258">
        <v>0</v>
      </c>
      <c r="H1373" s="257">
        <v>0</v>
      </c>
      <c r="I1373" s="312">
        <v>0</v>
      </c>
      <c r="J1373" s="171" t="s">
        <v>510</v>
      </c>
      <c r="K1373" s="171"/>
    </row>
    <row r="1374" spans="2:11">
      <c r="B1374" s="170">
        <v>1372</v>
      </c>
      <c r="C1374" s="394">
        <v>46067</v>
      </c>
      <c r="D1374" s="171" t="s">
        <v>570</v>
      </c>
      <c r="E1374" s="172" t="s">
        <v>115</v>
      </c>
      <c r="F1374" s="171">
        <v>13</v>
      </c>
      <c r="G1374" s="258">
        <v>0</v>
      </c>
      <c r="H1374" s="257">
        <v>0</v>
      </c>
      <c r="I1374" s="312">
        <v>0</v>
      </c>
      <c r="J1374" s="171" t="s">
        <v>510</v>
      </c>
      <c r="K1374" s="171"/>
    </row>
    <row r="1375" spans="2:11">
      <c r="B1375" s="170">
        <v>1373</v>
      </c>
      <c r="C1375" s="394">
        <v>46067</v>
      </c>
      <c r="D1375" s="171" t="s">
        <v>570</v>
      </c>
      <c r="E1375" s="172" t="s">
        <v>463</v>
      </c>
      <c r="F1375" s="171">
        <v>6.5</v>
      </c>
      <c r="G1375" s="258">
        <v>0</v>
      </c>
      <c r="H1375" s="257">
        <v>0</v>
      </c>
      <c r="I1375" s="312">
        <v>0</v>
      </c>
      <c r="J1375" s="171" t="s">
        <v>510</v>
      </c>
      <c r="K1375" s="171"/>
    </row>
    <row r="1376" spans="2:11">
      <c r="B1376" s="170">
        <v>1374</v>
      </c>
      <c r="C1376" s="394">
        <v>46067</v>
      </c>
      <c r="D1376" s="171" t="s">
        <v>570</v>
      </c>
      <c r="E1376" s="172" t="s">
        <v>260</v>
      </c>
      <c r="F1376" s="171">
        <v>3</v>
      </c>
      <c r="G1376" s="258">
        <v>0</v>
      </c>
      <c r="H1376" s="257">
        <v>0</v>
      </c>
      <c r="I1376" s="312">
        <v>0</v>
      </c>
      <c r="J1376" s="171" t="s">
        <v>510</v>
      </c>
      <c r="K1376" s="171"/>
    </row>
    <row r="1377" spans="2:11">
      <c r="B1377" s="170">
        <v>1375</v>
      </c>
      <c r="C1377" s="394">
        <v>46067</v>
      </c>
      <c r="D1377" s="171" t="s">
        <v>570</v>
      </c>
      <c r="E1377" s="172" t="s">
        <v>342</v>
      </c>
      <c r="F1377" s="171">
        <v>2.2000000000000002</v>
      </c>
      <c r="G1377" s="258">
        <v>0</v>
      </c>
      <c r="H1377" s="257">
        <v>0</v>
      </c>
      <c r="I1377" s="312">
        <v>0</v>
      </c>
      <c r="J1377" s="171" t="s">
        <v>510</v>
      </c>
      <c r="K1377" s="171"/>
    </row>
    <row r="1378" spans="2:11">
      <c r="B1378" s="170">
        <v>1376</v>
      </c>
      <c r="C1378" s="394">
        <v>46067</v>
      </c>
      <c r="D1378" s="171" t="s">
        <v>570</v>
      </c>
      <c r="E1378" s="172" t="s">
        <v>240</v>
      </c>
      <c r="F1378" s="171">
        <v>2</v>
      </c>
      <c r="G1378" s="258">
        <v>0</v>
      </c>
      <c r="H1378" s="257">
        <v>0</v>
      </c>
      <c r="I1378" s="312">
        <v>0</v>
      </c>
      <c r="J1378" s="171" t="s">
        <v>510</v>
      </c>
      <c r="K1378" s="171"/>
    </row>
    <row r="1379" spans="2:11">
      <c r="B1379" s="170">
        <v>1377</v>
      </c>
      <c r="C1379" s="394">
        <v>46067</v>
      </c>
      <c r="D1379" s="171" t="s">
        <v>570</v>
      </c>
      <c r="E1379" s="172" t="s">
        <v>555</v>
      </c>
      <c r="F1379" s="171">
        <v>54</v>
      </c>
      <c r="G1379" s="258">
        <v>0</v>
      </c>
      <c r="H1379" s="257">
        <v>0</v>
      </c>
      <c r="I1379" s="312">
        <v>0</v>
      </c>
      <c r="J1379" s="171" t="s">
        <v>510</v>
      </c>
      <c r="K1379" s="171"/>
    </row>
    <row r="1380" spans="2:11">
      <c r="B1380" s="170">
        <v>1378</v>
      </c>
      <c r="C1380" s="394">
        <v>46067</v>
      </c>
      <c r="D1380" s="171" t="s">
        <v>570</v>
      </c>
      <c r="E1380" s="172" t="s">
        <v>258</v>
      </c>
      <c r="F1380" s="171">
        <v>12</v>
      </c>
      <c r="G1380" s="258">
        <v>0</v>
      </c>
      <c r="H1380" s="257">
        <v>0</v>
      </c>
      <c r="I1380" s="312">
        <v>0</v>
      </c>
      <c r="J1380" s="171" t="s">
        <v>510</v>
      </c>
      <c r="K1380" s="171"/>
    </row>
    <row r="1381" spans="2:11">
      <c r="B1381" s="170">
        <v>1379</v>
      </c>
      <c r="C1381" s="394">
        <v>46067</v>
      </c>
      <c r="D1381" s="171" t="s">
        <v>570</v>
      </c>
      <c r="E1381" s="172" t="s">
        <v>395</v>
      </c>
      <c r="F1381" s="171">
        <v>3.08</v>
      </c>
      <c r="G1381" s="258">
        <v>0</v>
      </c>
      <c r="H1381" s="257">
        <v>0</v>
      </c>
      <c r="I1381" s="312">
        <v>0</v>
      </c>
      <c r="J1381" s="171" t="s">
        <v>510</v>
      </c>
      <c r="K1381" s="171"/>
    </row>
    <row r="1382" spans="2:11">
      <c r="B1382" s="170">
        <v>1380</v>
      </c>
      <c r="C1382" s="394">
        <v>46067</v>
      </c>
      <c r="D1382" s="171" t="s">
        <v>570</v>
      </c>
      <c r="E1382" s="172" t="s">
        <v>530</v>
      </c>
      <c r="F1382" s="171">
        <v>5</v>
      </c>
      <c r="G1382" s="258">
        <v>0</v>
      </c>
      <c r="H1382" s="257">
        <v>0</v>
      </c>
      <c r="I1382" s="312">
        <v>0</v>
      </c>
      <c r="J1382" s="171" t="s">
        <v>510</v>
      </c>
      <c r="K1382" s="171"/>
    </row>
    <row r="1383" spans="2:11">
      <c r="B1383" s="170">
        <v>1381</v>
      </c>
      <c r="C1383" s="394">
        <v>46067</v>
      </c>
      <c r="D1383" s="171" t="s">
        <v>570</v>
      </c>
      <c r="E1383" s="172" t="s">
        <v>381</v>
      </c>
      <c r="F1383" s="171">
        <v>13.744</v>
      </c>
      <c r="G1383" s="258">
        <v>0</v>
      </c>
      <c r="H1383" s="257">
        <v>0</v>
      </c>
      <c r="I1383" s="312">
        <v>0</v>
      </c>
      <c r="J1383" s="171" t="s">
        <v>510</v>
      </c>
      <c r="K1383" s="171"/>
    </row>
    <row r="1384" spans="2:11">
      <c r="B1384" s="170">
        <v>1382</v>
      </c>
      <c r="C1384" s="394">
        <v>46067</v>
      </c>
      <c r="D1384" s="171" t="s">
        <v>570</v>
      </c>
      <c r="E1384" s="172" t="s">
        <v>131</v>
      </c>
      <c r="F1384" s="171">
        <v>2.698</v>
      </c>
      <c r="G1384" s="258">
        <v>0</v>
      </c>
      <c r="H1384" s="257">
        <v>0</v>
      </c>
      <c r="I1384" s="312">
        <v>0</v>
      </c>
      <c r="J1384" s="171" t="s">
        <v>510</v>
      </c>
      <c r="K1384" s="171"/>
    </row>
    <row r="1385" spans="2:11">
      <c r="B1385" s="170">
        <v>1383</v>
      </c>
      <c r="C1385" s="394">
        <v>46067</v>
      </c>
      <c r="D1385" s="171" t="s">
        <v>570</v>
      </c>
      <c r="E1385" s="172" t="s">
        <v>438</v>
      </c>
      <c r="F1385" s="171">
        <v>2.7</v>
      </c>
      <c r="G1385" s="258">
        <v>0</v>
      </c>
      <c r="H1385" s="257">
        <v>0</v>
      </c>
      <c r="I1385" s="312">
        <v>0</v>
      </c>
      <c r="J1385" s="171" t="s">
        <v>510</v>
      </c>
      <c r="K1385" s="171"/>
    </row>
    <row r="1386" spans="2:11">
      <c r="B1386" s="170">
        <v>1384</v>
      </c>
      <c r="C1386" s="394">
        <v>46067</v>
      </c>
      <c r="D1386" s="171" t="s">
        <v>570</v>
      </c>
      <c r="E1386" s="172" t="s">
        <v>128</v>
      </c>
      <c r="F1386" s="171">
        <v>7.9640000000000004</v>
      </c>
      <c r="G1386" s="258">
        <v>0</v>
      </c>
      <c r="H1386" s="257">
        <v>0</v>
      </c>
      <c r="I1386" s="312">
        <v>0</v>
      </c>
      <c r="J1386" s="171" t="s">
        <v>510</v>
      </c>
      <c r="K1386" s="171"/>
    </row>
    <row r="1387" spans="2:11">
      <c r="B1387" s="170">
        <v>1385</v>
      </c>
      <c r="C1387" s="394">
        <v>46067</v>
      </c>
      <c r="D1387" s="171" t="s">
        <v>570</v>
      </c>
      <c r="E1387" s="172" t="s">
        <v>294</v>
      </c>
      <c r="F1387" s="171">
        <v>4</v>
      </c>
      <c r="G1387" s="258">
        <v>0</v>
      </c>
      <c r="H1387" s="257">
        <v>0</v>
      </c>
      <c r="I1387" s="312">
        <v>0</v>
      </c>
      <c r="J1387" s="171" t="s">
        <v>510</v>
      </c>
      <c r="K1387" s="171"/>
    </row>
    <row r="1388" spans="2:11">
      <c r="B1388" s="170">
        <v>1386</v>
      </c>
      <c r="C1388" s="394">
        <v>46067</v>
      </c>
      <c r="D1388" s="171" t="s">
        <v>570</v>
      </c>
      <c r="E1388" s="172" t="s">
        <v>383</v>
      </c>
      <c r="F1388" s="171">
        <v>9.6460000000000008</v>
      </c>
      <c r="G1388" s="258">
        <v>0</v>
      </c>
      <c r="H1388" s="257">
        <v>0</v>
      </c>
      <c r="I1388" s="312">
        <v>0</v>
      </c>
      <c r="J1388" s="171" t="s">
        <v>510</v>
      </c>
      <c r="K1388" s="171"/>
    </row>
    <row r="1389" spans="2:11">
      <c r="B1389" s="170">
        <v>1387</v>
      </c>
      <c r="C1389" s="394">
        <v>46067</v>
      </c>
      <c r="D1389" s="171" t="s">
        <v>570</v>
      </c>
      <c r="E1389" s="172" t="s">
        <v>385</v>
      </c>
      <c r="F1389" s="171">
        <v>18.922000000000001</v>
      </c>
      <c r="G1389" s="258">
        <v>0</v>
      </c>
      <c r="H1389" s="257">
        <v>0</v>
      </c>
      <c r="I1389" s="312">
        <v>0</v>
      </c>
      <c r="J1389" s="171" t="s">
        <v>510</v>
      </c>
      <c r="K1389" s="171"/>
    </row>
    <row r="1390" spans="2:11">
      <c r="B1390" s="170">
        <v>1388</v>
      </c>
      <c r="C1390" s="394">
        <v>46067</v>
      </c>
      <c r="D1390" s="171" t="s">
        <v>570</v>
      </c>
      <c r="E1390" s="172" t="s">
        <v>454</v>
      </c>
      <c r="F1390" s="171">
        <v>24.033999999999999</v>
      </c>
      <c r="G1390" s="258">
        <v>0</v>
      </c>
      <c r="H1390" s="257">
        <v>0</v>
      </c>
      <c r="I1390" s="312">
        <v>0</v>
      </c>
      <c r="J1390" s="171" t="s">
        <v>510</v>
      </c>
      <c r="K1390" s="171"/>
    </row>
    <row r="1391" spans="2:11">
      <c r="B1391" s="170">
        <v>1389</v>
      </c>
      <c r="C1391" s="394">
        <v>46067</v>
      </c>
      <c r="D1391" s="171" t="s">
        <v>570</v>
      </c>
      <c r="E1391" s="172" t="s">
        <v>124</v>
      </c>
      <c r="F1391" s="171">
        <v>35</v>
      </c>
      <c r="G1391" s="258">
        <v>0</v>
      </c>
      <c r="H1391" s="257">
        <v>0</v>
      </c>
      <c r="I1391" s="312">
        <v>0</v>
      </c>
      <c r="J1391" s="171" t="s">
        <v>510</v>
      </c>
      <c r="K1391" s="171"/>
    </row>
    <row r="1392" spans="2:11">
      <c r="B1392" s="170">
        <v>1390</v>
      </c>
      <c r="C1392" s="394">
        <v>46067</v>
      </c>
      <c r="D1392" s="171" t="s">
        <v>570</v>
      </c>
      <c r="E1392" s="172" t="s">
        <v>465</v>
      </c>
      <c r="F1392" s="171">
        <v>8.2379999999999995</v>
      </c>
      <c r="G1392" s="258">
        <v>0</v>
      </c>
      <c r="H1392" s="257">
        <v>0</v>
      </c>
      <c r="I1392" s="312">
        <v>0</v>
      </c>
      <c r="J1392" s="171" t="s">
        <v>510</v>
      </c>
      <c r="K1392" s="171"/>
    </row>
    <row r="1393" spans="2:11">
      <c r="B1393" s="170">
        <v>1391</v>
      </c>
      <c r="C1393" s="394">
        <v>46067</v>
      </c>
      <c r="D1393" s="171" t="s">
        <v>570</v>
      </c>
      <c r="E1393" s="172" t="s">
        <v>556</v>
      </c>
      <c r="F1393" s="171">
        <v>10.446</v>
      </c>
      <c r="G1393" s="258">
        <v>0</v>
      </c>
      <c r="H1393" s="257">
        <v>0</v>
      </c>
      <c r="I1393" s="312">
        <v>0</v>
      </c>
      <c r="J1393" s="171" t="s">
        <v>510</v>
      </c>
      <c r="K1393" s="171"/>
    </row>
    <row r="1394" spans="2:11">
      <c r="B1394" s="170">
        <v>1392</v>
      </c>
      <c r="C1394" s="394">
        <v>46067</v>
      </c>
      <c r="D1394" s="171" t="s">
        <v>570</v>
      </c>
      <c r="E1394" s="172" t="s">
        <v>457</v>
      </c>
      <c r="F1394" s="171">
        <v>10</v>
      </c>
      <c r="G1394" s="258">
        <v>0</v>
      </c>
      <c r="H1394" s="257">
        <v>0</v>
      </c>
      <c r="I1394" s="312">
        <v>0</v>
      </c>
      <c r="J1394" s="171" t="s">
        <v>510</v>
      </c>
      <c r="K1394" s="171"/>
    </row>
    <row r="1395" spans="2:11">
      <c r="B1395" s="170">
        <v>1393</v>
      </c>
      <c r="C1395" s="394">
        <v>46067</v>
      </c>
      <c r="D1395" s="171" t="s">
        <v>570</v>
      </c>
      <c r="E1395" s="172" t="s">
        <v>133</v>
      </c>
      <c r="F1395" s="171">
        <v>10</v>
      </c>
      <c r="G1395" s="258">
        <v>0</v>
      </c>
      <c r="H1395" s="257">
        <v>0</v>
      </c>
      <c r="I1395" s="312">
        <v>0</v>
      </c>
      <c r="J1395" s="171" t="s">
        <v>510</v>
      </c>
      <c r="K1395" s="171"/>
    </row>
    <row r="1396" spans="2:11">
      <c r="B1396" s="170">
        <v>1394</v>
      </c>
      <c r="C1396" s="394">
        <v>46067</v>
      </c>
      <c r="D1396" s="171" t="s">
        <v>570</v>
      </c>
      <c r="E1396" s="172" t="s">
        <v>543</v>
      </c>
      <c r="F1396" s="171">
        <v>1</v>
      </c>
      <c r="G1396" s="258">
        <v>0</v>
      </c>
      <c r="H1396" s="257">
        <v>0</v>
      </c>
      <c r="I1396" s="312">
        <v>0</v>
      </c>
      <c r="J1396" s="171" t="s">
        <v>510</v>
      </c>
      <c r="K1396" s="171"/>
    </row>
    <row r="1397" spans="2:11">
      <c r="B1397" s="170">
        <v>1395</v>
      </c>
      <c r="C1397" s="394">
        <v>46067</v>
      </c>
      <c r="D1397" s="171" t="s">
        <v>570</v>
      </c>
      <c r="E1397" s="172" t="s">
        <v>561</v>
      </c>
      <c r="F1397" s="171">
        <v>2</v>
      </c>
      <c r="G1397" s="258">
        <v>0</v>
      </c>
      <c r="H1397" s="257">
        <v>0</v>
      </c>
      <c r="I1397" s="312">
        <v>0</v>
      </c>
      <c r="J1397" s="171" t="s">
        <v>510</v>
      </c>
      <c r="K1397" s="171"/>
    </row>
    <row r="1398" spans="2:11">
      <c r="B1398" s="170">
        <v>1396</v>
      </c>
      <c r="C1398" s="394">
        <v>46067</v>
      </c>
      <c r="D1398" s="171" t="s">
        <v>570</v>
      </c>
      <c r="E1398" s="172" t="s">
        <v>393</v>
      </c>
      <c r="F1398" s="171">
        <v>1</v>
      </c>
      <c r="G1398" s="258">
        <v>0</v>
      </c>
      <c r="H1398" s="257">
        <v>0</v>
      </c>
      <c r="I1398" s="312">
        <v>0</v>
      </c>
      <c r="J1398" s="171" t="s">
        <v>510</v>
      </c>
      <c r="K1398" s="171"/>
    </row>
    <row r="1399" spans="2:11">
      <c r="B1399" s="170">
        <v>1397</v>
      </c>
      <c r="C1399" s="394">
        <v>46067</v>
      </c>
      <c r="D1399" s="171" t="s">
        <v>570</v>
      </c>
      <c r="E1399" s="172" t="s">
        <v>396</v>
      </c>
      <c r="F1399" s="171">
        <v>1</v>
      </c>
      <c r="G1399" s="258">
        <v>0</v>
      </c>
      <c r="H1399" s="257">
        <v>0</v>
      </c>
      <c r="I1399" s="312">
        <v>0</v>
      </c>
      <c r="J1399" s="171" t="s">
        <v>510</v>
      </c>
      <c r="K1399" s="171"/>
    </row>
    <row r="1400" spans="2:11">
      <c r="B1400" s="170">
        <v>1398</v>
      </c>
      <c r="C1400" s="394">
        <v>46067</v>
      </c>
      <c r="D1400" s="171" t="s">
        <v>570</v>
      </c>
      <c r="E1400" s="172" t="s">
        <v>145</v>
      </c>
      <c r="F1400" s="171">
        <v>78</v>
      </c>
      <c r="G1400" s="258">
        <v>0</v>
      </c>
      <c r="H1400" s="257">
        <v>0</v>
      </c>
      <c r="I1400" s="312">
        <v>0</v>
      </c>
      <c r="J1400" s="171" t="s">
        <v>510</v>
      </c>
      <c r="K1400" s="171"/>
    </row>
    <row r="1401" spans="2:11">
      <c r="B1401" s="170">
        <v>1399</v>
      </c>
      <c r="C1401" s="394">
        <v>46067</v>
      </c>
      <c r="D1401" s="171" t="s">
        <v>570</v>
      </c>
      <c r="E1401" s="172" t="s">
        <v>146</v>
      </c>
      <c r="F1401" s="171">
        <v>54</v>
      </c>
      <c r="G1401" s="258">
        <v>0</v>
      </c>
      <c r="H1401" s="257">
        <v>0</v>
      </c>
      <c r="I1401" s="312">
        <v>0</v>
      </c>
      <c r="J1401" s="171" t="s">
        <v>510</v>
      </c>
      <c r="K1401" s="171"/>
    </row>
    <row r="1402" spans="2:11">
      <c r="B1402" s="170">
        <v>1400</v>
      </c>
      <c r="C1402" s="394">
        <v>46067</v>
      </c>
      <c r="D1402" s="171" t="s">
        <v>570</v>
      </c>
      <c r="E1402" s="172" t="s">
        <v>143</v>
      </c>
      <c r="F1402" s="171">
        <v>90</v>
      </c>
      <c r="G1402" s="258">
        <v>0</v>
      </c>
      <c r="H1402" s="257">
        <v>0</v>
      </c>
      <c r="I1402" s="312">
        <v>0</v>
      </c>
      <c r="J1402" s="171" t="s">
        <v>510</v>
      </c>
      <c r="K1402" s="171"/>
    </row>
    <row r="1403" spans="2:11">
      <c r="B1403" s="170">
        <v>1401</v>
      </c>
      <c r="C1403" s="394">
        <v>46067</v>
      </c>
      <c r="D1403" s="171" t="s">
        <v>570</v>
      </c>
      <c r="E1403" s="172" t="s">
        <v>144</v>
      </c>
      <c r="F1403" s="171">
        <v>48</v>
      </c>
      <c r="G1403" s="258">
        <v>0</v>
      </c>
      <c r="H1403" s="257">
        <v>0</v>
      </c>
      <c r="I1403" s="312">
        <v>0</v>
      </c>
      <c r="J1403" s="171" t="s">
        <v>510</v>
      </c>
      <c r="K1403" s="171"/>
    </row>
    <row r="1404" spans="2:11">
      <c r="B1404" s="170">
        <v>1402</v>
      </c>
      <c r="C1404" s="394">
        <v>46067</v>
      </c>
      <c r="D1404" s="171" t="s">
        <v>570</v>
      </c>
      <c r="E1404" s="172" t="s">
        <v>533</v>
      </c>
      <c r="F1404" s="171">
        <v>42</v>
      </c>
      <c r="G1404" s="258">
        <v>0</v>
      </c>
      <c r="H1404" s="257">
        <v>0</v>
      </c>
      <c r="I1404" s="312">
        <v>0</v>
      </c>
      <c r="J1404" s="171" t="s">
        <v>510</v>
      </c>
      <c r="K1404" s="171"/>
    </row>
    <row r="1405" spans="2:11">
      <c r="B1405" s="170">
        <v>1403</v>
      </c>
      <c r="C1405" s="394">
        <v>46067</v>
      </c>
      <c r="D1405" s="171" t="s">
        <v>570</v>
      </c>
      <c r="E1405" s="172" t="s">
        <v>534</v>
      </c>
      <c r="F1405" s="171">
        <v>36</v>
      </c>
      <c r="G1405" s="258">
        <v>0</v>
      </c>
      <c r="H1405" s="257">
        <v>0</v>
      </c>
      <c r="I1405" s="312">
        <v>0</v>
      </c>
      <c r="J1405" s="171" t="s">
        <v>510</v>
      </c>
      <c r="K1405" s="171"/>
    </row>
    <row r="1406" spans="2:11">
      <c r="B1406" s="170">
        <v>1404</v>
      </c>
      <c r="C1406" s="394">
        <v>46067</v>
      </c>
      <c r="D1406" s="171" t="s">
        <v>570</v>
      </c>
      <c r="E1406" s="172" t="s">
        <v>151</v>
      </c>
      <c r="F1406" s="171">
        <v>12</v>
      </c>
      <c r="G1406" s="258">
        <v>0</v>
      </c>
      <c r="H1406" s="257">
        <v>0</v>
      </c>
      <c r="I1406" s="312">
        <v>0</v>
      </c>
      <c r="J1406" s="171" t="s">
        <v>510</v>
      </c>
      <c r="K1406" s="171"/>
    </row>
    <row r="1407" spans="2:11">
      <c r="B1407" s="170">
        <v>1405</v>
      </c>
      <c r="C1407" s="394">
        <v>46067</v>
      </c>
      <c r="D1407" s="171" t="s">
        <v>570</v>
      </c>
      <c r="E1407" s="172" t="s">
        <v>523</v>
      </c>
      <c r="F1407" s="171">
        <v>69</v>
      </c>
      <c r="G1407" s="258">
        <v>0</v>
      </c>
      <c r="H1407" s="257">
        <v>0</v>
      </c>
      <c r="I1407" s="312">
        <v>0</v>
      </c>
      <c r="J1407" s="171" t="s">
        <v>510</v>
      </c>
      <c r="K1407" s="171"/>
    </row>
    <row r="1408" spans="2:11">
      <c r="B1408" s="170">
        <v>1406</v>
      </c>
      <c r="C1408" s="394">
        <v>46067</v>
      </c>
      <c r="D1408" s="171" t="s">
        <v>570</v>
      </c>
      <c r="E1408" s="172" t="s">
        <v>456</v>
      </c>
      <c r="F1408" s="171">
        <v>75</v>
      </c>
      <c r="G1408" s="258">
        <v>0</v>
      </c>
      <c r="H1408" s="257">
        <v>0</v>
      </c>
      <c r="I1408" s="312">
        <v>0</v>
      </c>
      <c r="J1408" s="171" t="s">
        <v>510</v>
      </c>
      <c r="K1408" s="171"/>
    </row>
    <row r="1409" spans="2:11">
      <c r="B1409" s="170">
        <v>1407</v>
      </c>
      <c r="C1409" s="394">
        <v>46067</v>
      </c>
      <c r="D1409" s="171" t="s">
        <v>570</v>
      </c>
      <c r="E1409" s="172" t="s">
        <v>321</v>
      </c>
      <c r="F1409" s="171">
        <v>192</v>
      </c>
      <c r="G1409" s="258">
        <v>0</v>
      </c>
      <c r="H1409" s="257">
        <v>0</v>
      </c>
      <c r="I1409" s="312">
        <v>0</v>
      </c>
      <c r="J1409" s="171" t="s">
        <v>510</v>
      </c>
      <c r="K1409" s="171"/>
    </row>
    <row r="1410" spans="2:11">
      <c r="B1410" s="170">
        <v>1408</v>
      </c>
      <c r="C1410" s="394">
        <v>46067</v>
      </c>
      <c r="D1410" s="171" t="s">
        <v>570</v>
      </c>
      <c r="E1410" s="172" t="s">
        <v>310</v>
      </c>
      <c r="F1410" s="171">
        <v>120</v>
      </c>
      <c r="G1410" s="258">
        <v>0</v>
      </c>
      <c r="H1410" s="257">
        <v>0</v>
      </c>
      <c r="I1410" s="312">
        <v>0</v>
      </c>
      <c r="J1410" s="171" t="s">
        <v>510</v>
      </c>
      <c r="K1410" s="171"/>
    </row>
    <row r="1411" spans="2:11">
      <c r="B1411" s="170">
        <v>1409</v>
      </c>
      <c r="C1411" s="394">
        <v>46067</v>
      </c>
      <c r="D1411" s="171" t="s">
        <v>570</v>
      </c>
      <c r="E1411" s="172" t="s">
        <v>286</v>
      </c>
      <c r="F1411" s="171">
        <v>6</v>
      </c>
      <c r="G1411" s="258">
        <v>0</v>
      </c>
      <c r="H1411" s="257">
        <v>0</v>
      </c>
      <c r="I1411" s="312">
        <v>0</v>
      </c>
      <c r="J1411" s="171" t="s">
        <v>510</v>
      </c>
      <c r="K1411" s="171"/>
    </row>
    <row r="1412" spans="2:11">
      <c r="B1412" s="170">
        <v>1410</v>
      </c>
      <c r="C1412" s="394">
        <v>46067</v>
      </c>
      <c r="D1412" s="171" t="s">
        <v>570</v>
      </c>
      <c r="E1412" s="172" t="s">
        <v>262</v>
      </c>
      <c r="F1412" s="171">
        <v>12</v>
      </c>
      <c r="G1412" s="258">
        <v>0</v>
      </c>
      <c r="H1412" s="257">
        <v>0</v>
      </c>
      <c r="I1412" s="312">
        <v>0</v>
      </c>
      <c r="J1412" s="171" t="s">
        <v>510</v>
      </c>
      <c r="K1412" s="171"/>
    </row>
    <row r="1413" spans="2:11">
      <c r="B1413" s="170">
        <v>1411</v>
      </c>
      <c r="C1413" s="394">
        <v>46067</v>
      </c>
      <c r="D1413" s="171" t="s">
        <v>570</v>
      </c>
      <c r="E1413" s="172" t="s">
        <v>147</v>
      </c>
      <c r="F1413" s="171">
        <v>13</v>
      </c>
      <c r="G1413" s="258">
        <v>0</v>
      </c>
      <c r="H1413" s="257">
        <v>0</v>
      </c>
      <c r="I1413" s="312">
        <v>0</v>
      </c>
      <c r="J1413" s="171" t="s">
        <v>510</v>
      </c>
      <c r="K1413" s="171"/>
    </row>
    <row r="1414" spans="2:11">
      <c r="B1414" s="170">
        <v>1412</v>
      </c>
      <c r="C1414" s="394">
        <v>46067</v>
      </c>
      <c r="D1414" s="171" t="s">
        <v>570</v>
      </c>
      <c r="E1414" s="172" t="s">
        <v>549</v>
      </c>
      <c r="F1414" s="171">
        <v>37</v>
      </c>
      <c r="G1414" s="258">
        <v>0</v>
      </c>
      <c r="H1414" s="257">
        <v>0</v>
      </c>
      <c r="I1414" s="312">
        <v>0</v>
      </c>
      <c r="J1414" s="171" t="s">
        <v>510</v>
      </c>
      <c r="K1414" s="171"/>
    </row>
    <row r="1415" spans="2:11">
      <c r="B1415" s="170">
        <v>1413</v>
      </c>
      <c r="C1415" s="394">
        <v>46067</v>
      </c>
      <c r="D1415" s="171" t="s">
        <v>570</v>
      </c>
      <c r="E1415" s="172" t="s">
        <v>141</v>
      </c>
      <c r="F1415" s="171">
        <v>72</v>
      </c>
      <c r="G1415" s="258">
        <v>0</v>
      </c>
      <c r="H1415" s="257">
        <v>0</v>
      </c>
      <c r="I1415" s="312">
        <v>0</v>
      </c>
      <c r="J1415" s="171" t="s">
        <v>510</v>
      </c>
      <c r="K1415" s="171"/>
    </row>
    <row r="1416" spans="2:11">
      <c r="B1416" s="170">
        <v>1414</v>
      </c>
      <c r="C1416" s="394">
        <v>46067</v>
      </c>
      <c r="D1416" s="171" t="s">
        <v>570</v>
      </c>
      <c r="E1416" s="172" t="s">
        <v>283</v>
      </c>
      <c r="F1416" s="171">
        <v>15</v>
      </c>
      <c r="G1416" s="258">
        <v>0</v>
      </c>
      <c r="H1416" s="257">
        <v>0</v>
      </c>
      <c r="I1416" s="312">
        <v>0</v>
      </c>
      <c r="J1416" s="171" t="s">
        <v>510</v>
      </c>
      <c r="K1416" s="171"/>
    </row>
    <row r="1417" spans="2:11">
      <c r="B1417" s="170">
        <v>1415</v>
      </c>
      <c r="C1417" s="394">
        <v>46067</v>
      </c>
      <c r="D1417" s="171" t="s">
        <v>570</v>
      </c>
      <c r="E1417" s="172" t="s">
        <v>284</v>
      </c>
      <c r="F1417" s="171">
        <v>15</v>
      </c>
      <c r="G1417" s="258">
        <v>0</v>
      </c>
      <c r="H1417" s="257">
        <v>0</v>
      </c>
      <c r="I1417" s="312">
        <v>0</v>
      </c>
      <c r="J1417" s="171" t="s">
        <v>510</v>
      </c>
      <c r="K1417" s="171"/>
    </row>
    <row r="1418" spans="2:11">
      <c r="B1418" s="170">
        <v>1416</v>
      </c>
      <c r="C1418" s="394">
        <v>46067</v>
      </c>
      <c r="D1418" s="171" t="s">
        <v>570</v>
      </c>
      <c r="E1418" s="172" t="s">
        <v>323</v>
      </c>
      <c r="F1418" s="171">
        <v>18</v>
      </c>
      <c r="G1418" s="258">
        <v>0</v>
      </c>
      <c r="H1418" s="257">
        <v>0</v>
      </c>
      <c r="I1418" s="312">
        <v>0</v>
      </c>
      <c r="J1418" s="171" t="s">
        <v>510</v>
      </c>
      <c r="K1418" s="171"/>
    </row>
    <row r="1419" spans="2:11">
      <c r="B1419" s="170">
        <v>1417</v>
      </c>
      <c r="C1419" s="394">
        <v>46067</v>
      </c>
      <c r="D1419" s="171" t="s">
        <v>570</v>
      </c>
      <c r="E1419" s="172" t="s">
        <v>285</v>
      </c>
      <c r="F1419" s="171">
        <v>12</v>
      </c>
      <c r="G1419" s="258">
        <v>0</v>
      </c>
      <c r="H1419" s="257">
        <v>0</v>
      </c>
      <c r="I1419" s="312">
        <v>0</v>
      </c>
      <c r="J1419" s="171" t="s">
        <v>510</v>
      </c>
      <c r="K1419" s="171"/>
    </row>
    <row r="1420" spans="2:11">
      <c r="B1420" s="170">
        <v>1418</v>
      </c>
      <c r="C1420" s="394">
        <v>46067</v>
      </c>
      <c r="D1420" s="171" t="s">
        <v>570</v>
      </c>
      <c r="E1420" s="172" t="s">
        <v>287</v>
      </c>
      <c r="F1420" s="171">
        <v>18</v>
      </c>
      <c r="G1420" s="258">
        <v>0</v>
      </c>
      <c r="H1420" s="257">
        <v>0</v>
      </c>
      <c r="I1420" s="312">
        <v>0</v>
      </c>
      <c r="J1420" s="171" t="s">
        <v>510</v>
      </c>
      <c r="K1420" s="171"/>
    </row>
    <row r="1421" spans="2:11">
      <c r="B1421" s="170">
        <v>1419</v>
      </c>
      <c r="C1421" s="394">
        <v>46067</v>
      </c>
      <c r="D1421" s="171" t="s">
        <v>570</v>
      </c>
      <c r="E1421" s="172" t="s">
        <v>291</v>
      </c>
      <c r="F1421" s="171">
        <v>6</v>
      </c>
      <c r="G1421" s="258">
        <v>0</v>
      </c>
      <c r="H1421" s="257">
        <v>0</v>
      </c>
      <c r="I1421" s="312">
        <v>0</v>
      </c>
      <c r="J1421" s="171" t="s">
        <v>510</v>
      </c>
      <c r="K1421" s="171"/>
    </row>
    <row r="1422" spans="2:11">
      <c r="B1422" s="170">
        <v>1420</v>
      </c>
      <c r="C1422" s="394">
        <v>46067</v>
      </c>
      <c r="D1422" s="171" t="s">
        <v>570</v>
      </c>
      <c r="E1422" s="172" t="s">
        <v>140</v>
      </c>
      <c r="F1422" s="171">
        <v>24</v>
      </c>
      <c r="G1422" s="258">
        <v>0</v>
      </c>
      <c r="H1422" s="257">
        <v>0</v>
      </c>
      <c r="I1422" s="312">
        <v>0</v>
      </c>
      <c r="J1422" s="171" t="s">
        <v>510</v>
      </c>
      <c r="K1422" s="171"/>
    </row>
    <row r="1423" spans="2:11">
      <c r="B1423" s="170">
        <v>1421</v>
      </c>
      <c r="C1423" s="394">
        <v>46067</v>
      </c>
      <c r="D1423" s="171" t="s">
        <v>570</v>
      </c>
      <c r="E1423" s="172" t="s">
        <v>321</v>
      </c>
      <c r="F1423" s="171">
        <v>14</v>
      </c>
      <c r="G1423" s="258">
        <v>0</v>
      </c>
      <c r="H1423" s="257">
        <v>0</v>
      </c>
      <c r="I1423" s="312">
        <v>0</v>
      </c>
      <c r="J1423" s="171" t="s">
        <v>510</v>
      </c>
      <c r="K1423" s="171"/>
    </row>
    <row r="1424" spans="2:11">
      <c r="B1424" s="170">
        <v>1422</v>
      </c>
      <c r="C1424" s="394">
        <v>46067</v>
      </c>
      <c r="D1424" s="171" t="s">
        <v>570</v>
      </c>
      <c r="E1424" s="172" t="s">
        <v>310</v>
      </c>
      <c r="F1424" s="171">
        <v>39</v>
      </c>
      <c r="G1424" s="258">
        <v>0</v>
      </c>
      <c r="H1424" s="257">
        <v>0</v>
      </c>
      <c r="I1424" s="312">
        <v>0</v>
      </c>
      <c r="J1424" s="171" t="s">
        <v>510</v>
      </c>
      <c r="K1424" s="171"/>
    </row>
    <row r="1425" spans="2:11">
      <c r="B1425" s="170">
        <v>1423</v>
      </c>
      <c r="C1425" s="394">
        <v>46067</v>
      </c>
      <c r="D1425" s="171" t="s">
        <v>570</v>
      </c>
      <c r="E1425" s="172" t="s">
        <v>284</v>
      </c>
      <c r="F1425" s="171">
        <v>7</v>
      </c>
      <c r="G1425" s="258">
        <v>0</v>
      </c>
      <c r="H1425" s="257">
        <v>0</v>
      </c>
      <c r="I1425" s="312">
        <v>0</v>
      </c>
      <c r="J1425" s="171" t="s">
        <v>510</v>
      </c>
      <c r="K1425" s="171"/>
    </row>
    <row r="1426" spans="2:11">
      <c r="B1426" s="170">
        <v>1424</v>
      </c>
      <c r="C1426" s="394">
        <v>46067</v>
      </c>
      <c r="D1426" s="171" t="s">
        <v>570</v>
      </c>
      <c r="E1426" s="172" t="s">
        <v>283</v>
      </c>
      <c r="F1426" s="171">
        <v>6</v>
      </c>
      <c r="G1426" s="258">
        <v>0</v>
      </c>
      <c r="H1426" s="257">
        <v>0</v>
      </c>
      <c r="I1426" s="312">
        <v>0</v>
      </c>
      <c r="J1426" s="171" t="s">
        <v>510</v>
      </c>
      <c r="K1426" s="171"/>
    </row>
    <row r="1427" spans="2:11">
      <c r="B1427" s="170">
        <v>1425</v>
      </c>
      <c r="C1427" s="394">
        <v>46067</v>
      </c>
      <c r="D1427" s="171" t="s">
        <v>570</v>
      </c>
      <c r="E1427" s="172" t="s">
        <v>143</v>
      </c>
      <c r="F1427" s="171">
        <v>18</v>
      </c>
      <c r="G1427" s="258">
        <v>0</v>
      </c>
      <c r="H1427" s="257">
        <v>0</v>
      </c>
      <c r="I1427" s="312">
        <v>0</v>
      </c>
      <c r="J1427" s="171" t="s">
        <v>510</v>
      </c>
      <c r="K1427" s="171"/>
    </row>
    <row r="1428" spans="2:11">
      <c r="B1428" s="170">
        <v>1426</v>
      </c>
      <c r="C1428" s="394">
        <v>46067</v>
      </c>
      <c r="D1428" s="171" t="s">
        <v>570</v>
      </c>
      <c r="E1428" s="172" t="s">
        <v>144</v>
      </c>
      <c r="F1428" s="171">
        <v>15</v>
      </c>
      <c r="G1428" s="258">
        <v>0</v>
      </c>
      <c r="H1428" s="257">
        <v>0</v>
      </c>
      <c r="I1428" s="312">
        <v>0</v>
      </c>
      <c r="J1428" s="171" t="s">
        <v>510</v>
      </c>
      <c r="K1428" s="171"/>
    </row>
    <row r="1429" spans="2:11">
      <c r="B1429" s="170">
        <v>1427</v>
      </c>
      <c r="C1429" s="394">
        <v>46067</v>
      </c>
      <c r="D1429" s="171" t="s">
        <v>570</v>
      </c>
      <c r="E1429" s="172" t="s">
        <v>286</v>
      </c>
      <c r="F1429" s="171">
        <v>7</v>
      </c>
      <c r="G1429" s="258">
        <v>0</v>
      </c>
      <c r="H1429" s="257">
        <v>0</v>
      </c>
      <c r="I1429" s="312">
        <v>0</v>
      </c>
      <c r="J1429" s="171" t="s">
        <v>510</v>
      </c>
      <c r="K1429" s="171"/>
    </row>
    <row r="1430" spans="2:11">
      <c r="B1430" s="170">
        <v>1428</v>
      </c>
      <c r="C1430" s="394">
        <v>46067</v>
      </c>
      <c r="D1430" s="171" t="s">
        <v>570</v>
      </c>
      <c r="E1430" s="172" t="s">
        <v>262</v>
      </c>
      <c r="F1430" s="171">
        <v>14</v>
      </c>
      <c r="G1430" s="258">
        <v>0</v>
      </c>
      <c r="H1430" s="257">
        <v>0</v>
      </c>
      <c r="I1430" s="312">
        <v>0</v>
      </c>
      <c r="J1430" s="171" t="s">
        <v>510</v>
      </c>
      <c r="K1430" s="171"/>
    </row>
    <row r="1431" spans="2:11">
      <c r="B1431" s="170">
        <v>1429</v>
      </c>
      <c r="C1431" s="394">
        <v>46067</v>
      </c>
      <c r="D1431" s="171" t="s">
        <v>570</v>
      </c>
      <c r="E1431" s="172" t="s">
        <v>147</v>
      </c>
      <c r="F1431" s="171">
        <v>10</v>
      </c>
      <c r="G1431" s="258">
        <v>0</v>
      </c>
      <c r="H1431" s="257">
        <v>0</v>
      </c>
      <c r="I1431" s="312">
        <v>0</v>
      </c>
      <c r="J1431" s="171" t="s">
        <v>510</v>
      </c>
      <c r="K1431" s="171"/>
    </row>
    <row r="1432" spans="2:11">
      <c r="B1432" s="170">
        <v>1430</v>
      </c>
      <c r="C1432" s="394">
        <v>46067</v>
      </c>
      <c r="D1432" s="171" t="s">
        <v>570</v>
      </c>
      <c r="E1432" s="172" t="s">
        <v>549</v>
      </c>
      <c r="F1432" s="171">
        <v>8</v>
      </c>
      <c r="G1432" s="258">
        <v>0</v>
      </c>
      <c r="H1432" s="257">
        <v>0</v>
      </c>
      <c r="I1432" s="312">
        <v>0</v>
      </c>
      <c r="J1432" s="171" t="s">
        <v>510</v>
      </c>
      <c r="K1432" s="171"/>
    </row>
    <row r="1433" spans="2:11">
      <c r="B1433" s="170">
        <v>1431</v>
      </c>
      <c r="C1433" s="394">
        <v>46067</v>
      </c>
      <c r="D1433" s="171" t="s">
        <v>570</v>
      </c>
      <c r="E1433" s="172" t="s">
        <v>533</v>
      </c>
      <c r="F1433" s="171">
        <v>9</v>
      </c>
      <c r="G1433" s="258">
        <v>0</v>
      </c>
      <c r="H1433" s="257">
        <v>0</v>
      </c>
      <c r="I1433" s="312">
        <v>0</v>
      </c>
      <c r="J1433" s="171" t="s">
        <v>510</v>
      </c>
      <c r="K1433" s="171"/>
    </row>
    <row r="1434" spans="2:11">
      <c r="B1434" s="170">
        <v>1432</v>
      </c>
      <c r="C1434" s="394">
        <v>46067</v>
      </c>
      <c r="D1434" s="171" t="s">
        <v>570</v>
      </c>
      <c r="E1434" s="172" t="s">
        <v>534</v>
      </c>
      <c r="F1434" s="171">
        <v>10</v>
      </c>
      <c r="G1434" s="258">
        <v>0</v>
      </c>
      <c r="H1434" s="257">
        <v>0</v>
      </c>
      <c r="I1434" s="312">
        <v>0</v>
      </c>
      <c r="J1434" s="171" t="s">
        <v>510</v>
      </c>
      <c r="K1434" s="171"/>
    </row>
    <row r="1435" spans="2:11">
      <c r="B1435" s="170">
        <v>1433</v>
      </c>
      <c r="C1435" s="394">
        <v>46067</v>
      </c>
      <c r="D1435" s="171" t="s">
        <v>570</v>
      </c>
      <c r="E1435" s="172" t="s">
        <v>285</v>
      </c>
      <c r="F1435" s="171">
        <v>12</v>
      </c>
      <c r="G1435" s="258">
        <v>0</v>
      </c>
      <c r="H1435" s="257">
        <v>0</v>
      </c>
      <c r="I1435" s="312">
        <v>0</v>
      </c>
      <c r="J1435" s="171" t="s">
        <v>510</v>
      </c>
      <c r="K1435" s="171"/>
    </row>
    <row r="1436" spans="2:11">
      <c r="B1436" s="170">
        <v>1434</v>
      </c>
      <c r="C1436" s="394">
        <v>46067</v>
      </c>
      <c r="D1436" s="171" t="s">
        <v>570</v>
      </c>
      <c r="E1436" s="172" t="s">
        <v>323</v>
      </c>
      <c r="F1436" s="171">
        <v>4</v>
      </c>
      <c r="G1436" s="258">
        <v>0</v>
      </c>
      <c r="H1436" s="257">
        <v>0</v>
      </c>
      <c r="I1436" s="312">
        <v>0</v>
      </c>
      <c r="J1436" s="171" t="s">
        <v>510</v>
      </c>
      <c r="K1436" s="171"/>
    </row>
    <row r="1437" spans="2:11">
      <c r="B1437" s="170">
        <v>1435</v>
      </c>
      <c r="C1437" s="394">
        <v>46067</v>
      </c>
      <c r="D1437" s="171" t="s">
        <v>570</v>
      </c>
      <c r="E1437" s="172" t="s">
        <v>523</v>
      </c>
      <c r="F1437" s="171">
        <v>11</v>
      </c>
      <c r="G1437" s="258">
        <v>0</v>
      </c>
      <c r="H1437" s="257">
        <v>0</v>
      </c>
      <c r="I1437" s="312">
        <v>0</v>
      </c>
      <c r="J1437" s="171" t="s">
        <v>510</v>
      </c>
      <c r="K1437" s="171"/>
    </row>
    <row r="1438" spans="2:11">
      <c r="B1438" s="170">
        <v>1436</v>
      </c>
      <c r="C1438" s="394">
        <v>46067</v>
      </c>
      <c r="D1438" s="171" t="s">
        <v>570</v>
      </c>
      <c r="E1438" s="172" t="s">
        <v>456</v>
      </c>
      <c r="F1438" s="171">
        <v>19</v>
      </c>
      <c r="G1438" s="258">
        <v>0</v>
      </c>
      <c r="H1438" s="257">
        <v>0</v>
      </c>
      <c r="I1438" s="312">
        <v>0</v>
      </c>
      <c r="J1438" s="171" t="s">
        <v>510</v>
      </c>
      <c r="K1438" s="171"/>
    </row>
    <row r="1439" spans="2:11">
      <c r="B1439" s="170">
        <v>1437</v>
      </c>
      <c r="C1439" s="394">
        <v>46067</v>
      </c>
      <c r="D1439" s="171" t="s">
        <v>570</v>
      </c>
      <c r="E1439" s="172" t="s">
        <v>287</v>
      </c>
      <c r="F1439" s="171">
        <v>13</v>
      </c>
      <c r="G1439" s="258">
        <v>0</v>
      </c>
      <c r="H1439" s="257">
        <v>0</v>
      </c>
      <c r="I1439" s="312">
        <v>0</v>
      </c>
      <c r="J1439" s="171" t="s">
        <v>510</v>
      </c>
      <c r="K1439" s="171"/>
    </row>
    <row r="1440" spans="2:11">
      <c r="B1440" s="170">
        <v>1438</v>
      </c>
      <c r="C1440" s="394">
        <v>46067</v>
      </c>
      <c r="D1440" s="171" t="s">
        <v>570</v>
      </c>
      <c r="E1440" s="172" t="s">
        <v>145</v>
      </c>
      <c r="F1440" s="171">
        <v>12</v>
      </c>
      <c r="G1440" s="258">
        <v>0</v>
      </c>
      <c r="H1440" s="257">
        <v>0</v>
      </c>
      <c r="I1440" s="312">
        <v>0</v>
      </c>
      <c r="J1440" s="171" t="s">
        <v>510</v>
      </c>
      <c r="K1440" s="171"/>
    </row>
    <row r="1441" spans="2:11">
      <c r="B1441" s="170">
        <v>1439</v>
      </c>
      <c r="C1441" s="394">
        <v>46067</v>
      </c>
      <c r="D1441" s="171" t="s">
        <v>570</v>
      </c>
      <c r="E1441" s="172" t="s">
        <v>146</v>
      </c>
      <c r="F1441" s="171">
        <v>9</v>
      </c>
      <c r="G1441" s="258">
        <v>0</v>
      </c>
      <c r="H1441" s="257">
        <v>0</v>
      </c>
      <c r="I1441" s="312">
        <v>0</v>
      </c>
      <c r="J1441" s="171" t="s">
        <v>510</v>
      </c>
      <c r="K1441" s="171"/>
    </row>
    <row r="1442" spans="2:11">
      <c r="B1442" s="170">
        <v>1440</v>
      </c>
      <c r="C1442" s="394">
        <v>46067</v>
      </c>
      <c r="D1442" s="171" t="s">
        <v>570</v>
      </c>
      <c r="E1442" s="172" t="s">
        <v>134</v>
      </c>
      <c r="F1442" s="171">
        <v>152</v>
      </c>
      <c r="G1442" s="258">
        <v>0</v>
      </c>
      <c r="H1442" s="257">
        <v>0</v>
      </c>
      <c r="I1442" s="312">
        <v>0</v>
      </c>
      <c r="J1442" s="171" t="s">
        <v>510</v>
      </c>
      <c r="K1442" s="171"/>
    </row>
    <row r="1443" spans="2:11">
      <c r="B1443" s="170">
        <v>1441</v>
      </c>
      <c r="C1443" s="394">
        <v>46067</v>
      </c>
      <c r="D1443" s="171" t="s">
        <v>570</v>
      </c>
      <c r="E1443" s="172" t="s">
        <v>136</v>
      </c>
      <c r="F1443" s="171">
        <v>83</v>
      </c>
      <c r="G1443" s="258">
        <v>0</v>
      </c>
      <c r="H1443" s="257">
        <v>0</v>
      </c>
      <c r="I1443" s="312">
        <v>0</v>
      </c>
      <c r="J1443" s="171" t="s">
        <v>510</v>
      </c>
      <c r="K1443" s="171"/>
    </row>
    <row r="1444" spans="2:11">
      <c r="B1444" s="170">
        <v>1442</v>
      </c>
      <c r="C1444" s="394">
        <v>46067</v>
      </c>
      <c r="D1444" s="171" t="s">
        <v>570</v>
      </c>
      <c r="E1444" s="172" t="s">
        <v>138</v>
      </c>
      <c r="F1444" s="171">
        <v>45</v>
      </c>
      <c r="G1444" s="258">
        <v>0</v>
      </c>
      <c r="H1444" s="257">
        <v>0</v>
      </c>
      <c r="I1444" s="312">
        <v>0</v>
      </c>
      <c r="J1444" s="171" t="s">
        <v>510</v>
      </c>
      <c r="K1444" s="171"/>
    </row>
    <row r="1445" spans="2:11">
      <c r="B1445" s="170">
        <v>1443</v>
      </c>
      <c r="C1445" s="394">
        <v>46067</v>
      </c>
      <c r="D1445" s="171" t="s">
        <v>570</v>
      </c>
      <c r="E1445" s="172" t="s">
        <v>563</v>
      </c>
      <c r="F1445" s="171">
        <v>33</v>
      </c>
      <c r="G1445" s="258">
        <v>0</v>
      </c>
      <c r="H1445" s="257">
        <v>0</v>
      </c>
      <c r="I1445" s="312">
        <v>0</v>
      </c>
      <c r="J1445" s="171" t="s">
        <v>510</v>
      </c>
      <c r="K1445" s="171"/>
    </row>
    <row r="1446" spans="2:11">
      <c r="B1446" s="170">
        <v>1444</v>
      </c>
      <c r="C1446" s="394">
        <v>46067</v>
      </c>
      <c r="D1446" s="171" t="s">
        <v>570</v>
      </c>
      <c r="E1446" s="172" t="s">
        <v>261</v>
      </c>
      <c r="F1446" s="171">
        <v>41</v>
      </c>
      <c r="G1446" s="258">
        <v>0</v>
      </c>
      <c r="H1446" s="257">
        <v>0</v>
      </c>
      <c r="I1446" s="312">
        <v>0</v>
      </c>
      <c r="J1446" s="171" t="s">
        <v>510</v>
      </c>
      <c r="K1446" s="171"/>
    </row>
    <row r="1447" spans="2:11">
      <c r="B1447" s="170">
        <v>1445</v>
      </c>
      <c r="C1447" s="394">
        <v>46067</v>
      </c>
      <c r="D1447" s="171" t="s">
        <v>570</v>
      </c>
      <c r="E1447" s="172" t="s">
        <v>135</v>
      </c>
      <c r="F1447" s="171">
        <v>29</v>
      </c>
      <c r="G1447" s="258">
        <v>0</v>
      </c>
      <c r="H1447" s="257">
        <v>0</v>
      </c>
      <c r="I1447" s="312">
        <v>0</v>
      </c>
      <c r="J1447" s="171" t="s">
        <v>510</v>
      </c>
      <c r="K1447" s="171"/>
    </row>
    <row r="1448" spans="2:11">
      <c r="B1448" s="170">
        <v>1446</v>
      </c>
      <c r="C1448" s="394">
        <v>46067</v>
      </c>
      <c r="D1448" s="171" t="s">
        <v>570</v>
      </c>
      <c r="E1448" s="172" t="s">
        <v>139</v>
      </c>
      <c r="F1448" s="171">
        <v>40</v>
      </c>
      <c r="G1448" s="258">
        <v>0</v>
      </c>
      <c r="H1448" s="257">
        <v>0</v>
      </c>
      <c r="I1448" s="312">
        <v>0</v>
      </c>
      <c r="J1448" s="171" t="s">
        <v>510</v>
      </c>
      <c r="K1448" s="171"/>
    </row>
    <row r="1449" spans="2:11">
      <c r="B1449" s="170">
        <v>1447</v>
      </c>
      <c r="C1449" s="394">
        <v>46067</v>
      </c>
      <c r="D1449" s="171" t="s">
        <v>570</v>
      </c>
      <c r="E1449" s="172" t="s">
        <v>140</v>
      </c>
      <c r="F1449" s="171">
        <v>17</v>
      </c>
      <c r="G1449" s="258">
        <v>0</v>
      </c>
      <c r="H1449" s="257">
        <v>0</v>
      </c>
      <c r="I1449" s="312">
        <v>0</v>
      </c>
      <c r="J1449" s="171" t="s">
        <v>510</v>
      </c>
      <c r="K1449" s="171"/>
    </row>
    <row r="1450" spans="2:11">
      <c r="B1450" s="170">
        <v>1448</v>
      </c>
      <c r="C1450" s="394">
        <v>46067</v>
      </c>
      <c r="D1450" s="171" t="s">
        <v>570</v>
      </c>
      <c r="E1450" s="172" t="s">
        <v>292</v>
      </c>
      <c r="F1450" s="171">
        <v>28</v>
      </c>
      <c r="G1450" s="258">
        <v>0</v>
      </c>
      <c r="H1450" s="257">
        <v>0</v>
      </c>
      <c r="I1450" s="312">
        <v>0</v>
      </c>
      <c r="J1450" s="171" t="s">
        <v>510</v>
      </c>
      <c r="K1450" s="171"/>
    </row>
    <row r="1451" spans="2:11">
      <c r="B1451" s="170">
        <v>1449</v>
      </c>
      <c r="C1451" s="394">
        <v>46067</v>
      </c>
      <c r="D1451" s="171" t="s">
        <v>570</v>
      </c>
      <c r="E1451" s="172" t="s">
        <v>141</v>
      </c>
      <c r="F1451" s="171">
        <v>32</v>
      </c>
      <c r="G1451" s="258">
        <v>0</v>
      </c>
      <c r="H1451" s="257">
        <v>0</v>
      </c>
      <c r="I1451" s="312">
        <v>0</v>
      </c>
      <c r="J1451" s="171" t="s">
        <v>510</v>
      </c>
      <c r="K1451" s="171"/>
    </row>
    <row r="1452" spans="2:11">
      <c r="B1452" s="170">
        <v>1450</v>
      </c>
      <c r="C1452" s="394">
        <v>46067</v>
      </c>
      <c r="D1452" s="171" t="s">
        <v>570</v>
      </c>
      <c r="E1452" s="172" t="s">
        <v>291</v>
      </c>
      <c r="F1452" s="171">
        <v>52</v>
      </c>
      <c r="G1452" s="258">
        <v>0</v>
      </c>
      <c r="H1452" s="257">
        <v>0</v>
      </c>
      <c r="I1452" s="312">
        <v>0</v>
      </c>
      <c r="J1452" s="171" t="s">
        <v>510</v>
      </c>
      <c r="K1452" s="171"/>
    </row>
    <row r="1453" spans="2:11">
      <c r="B1453" s="170">
        <v>1451</v>
      </c>
      <c r="C1453" s="394">
        <v>46067</v>
      </c>
      <c r="D1453" s="171" t="s">
        <v>570</v>
      </c>
      <c r="E1453" s="172" t="s">
        <v>142</v>
      </c>
      <c r="F1453" s="171">
        <v>1</v>
      </c>
      <c r="G1453" s="258">
        <v>0</v>
      </c>
      <c r="H1453" s="257">
        <v>0</v>
      </c>
      <c r="I1453" s="312">
        <v>0</v>
      </c>
      <c r="J1453" s="171" t="s">
        <v>510</v>
      </c>
      <c r="K1453" s="171"/>
    </row>
    <row r="1454" spans="2:11">
      <c r="B1454" s="170">
        <v>1452</v>
      </c>
      <c r="C1454" s="394">
        <v>46072</v>
      </c>
      <c r="D1454" s="171" t="s">
        <v>11</v>
      </c>
      <c r="E1454" s="172" t="s">
        <v>380</v>
      </c>
      <c r="F1454" s="171">
        <v>8.8000000000000007</v>
      </c>
      <c r="G1454" s="258">
        <v>18.989999999999998</v>
      </c>
      <c r="H1454" s="257">
        <v>167.11199999999999</v>
      </c>
      <c r="I1454" s="313">
        <v>411029</v>
      </c>
      <c r="J1454" s="171" t="s">
        <v>497</v>
      </c>
      <c r="K1454" s="171"/>
    </row>
    <row r="1455" spans="2:11">
      <c r="B1455" s="170">
        <v>1453</v>
      </c>
      <c r="C1455" s="394">
        <v>46072</v>
      </c>
      <c r="D1455" s="171" t="s">
        <v>11</v>
      </c>
      <c r="E1455" s="172" t="s">
        <v>129</v>
      </c>
      <c r="F1455" s="171">
        <v>5.2</v>
      </c>
      <c r="G1455" s="258">
        <v>30.99</v>
      </c>
      <c r="H1455" s="257">
        <v>161.148</v>
      </c>
      <c r="I1455" s="313">
        <v>411029</v>
      </c>
      <c r="J1455" s="171" t="s">
        <v>497</v>
      </c>
      <c r="K1455" s="171"/>
    </row>
    <row r="1456" spans="2:11">
      <c r="B1456" s="170">
        <v>1454</v>
      </c>
      <c r="C1456" s="394">
        <v>46072</v>
      </c>
      <c r="D1456" s="171" t="s">
        <v>11</v>
      </c>
      <c r="E1456" s="172" t="s">
        <v>331</v>
      </c>
      <c r="F1456" s="171">
        <v>2</v>
      </c>
      <c r="G1456" s="258">
        <v>44.68</v>
      </c>
      <c r="H1456" s="257">
        <v>89.36</v>
      </c>
      <c r="I1456" s="313">
        <v>1062805</v>
      </c>
      <c r="J1456" s="171" t="s">
        <v>492</v>
      </c>
      <c r="K1456" s="171"/>
    </row>
    <row r="1457" spans="2:11">
      <c r="B1457" s="170">
        <v>1455</v>
      </c>
      <c r="C1457" s="394">
        <v>46072</v>
      </c>
      <c r="D1457" s="171" t="s">
        <v>11</v>
      </c>
      <c r="E1457" s="172" t="s">
        <v>34</v>
      </c>
      <c r="F1457" s="171">
        <v>6</v>
      </c>
      <c r="G1457" s="258">
        <v>12.76</v>
      </c>
      <c r="H1457" s="257">
        <v>76.56</v>
      </c>
      <c r="I1457" s="313">
        <v>1062805</v>
      </c>
      <c r="J1457" s="171" t="s">
        <v>492</v>
      </c>
      <c r="K1457" s="171"/>
    </row>
    <row r="1458" spans="2:11">
      <c r="B1458" s="170">
        <v>1456</v>
      </c>
      <c r="C1458" s="394">
        <v>46072</v>
      </c>
      <c r="D1458" s="171" t="s">
        <v>11</v>
      </c>
      <c r="E1458" s="172" t="s">
        <v>328</v>
      </c>
      <c r="F1458" s="171">
        <v>1</v>
      </c>
      <c r="G1458" s="258">
        <v>34.97</v>
      </c>
      <c r="H1458" s="257">
        <v>34.97</v>
      </c>
      <c r="I1458" s="313">
        <v>1062805</v>
      </c>
      <c r="J1458" s="171" t="s">
        <v>492</v>
      </c>
      <c r="K1458" s="171"/>
    </row>
    <row r="1459" spans="2:11">
      <c r="B1459" s="170">
        <v>1457</v>
      </c>
      <c r="C1459" s="394">
        <v>46072</v>
      </c>
      <c r="D1459" s="171" t="s">
        <v>11</v>
      </c>
      <c r="E1459" s="172" t="s">
        <v>360</v>
      </c>
      <c r="F1459" s="171">
        <v>2</v>
      </c>
      <c r="G1459" s="258">
        <v>16.47</v>
      </c>
      <c r="H1459" s="257">
        <v>32.94</v>
      </c>
      <c r="I1459" s="313">
        <v>1062805</v>
      </c>
      <c r="J1459" s="171" t="s">
        <v>492</v>
      </c>
      <c r="K1459" s="171"/>
    </row>
    <row r="1460" spans="2:11">
      <c r="B1460" s="170">
        <v>1458</v>
      </c>
      <c r="C1460" s="394">
        <v>46072</v>
      </c>
      <c r="D1460" s="171" t="s">
        <v>11</v>
      </c>
      <c r="E1460" s="172" t="s">
        <v>329</v>
      </c>
      <c r="F1460" s="171">
        <v>3</v>
      </c>
      <c r="G1460" s="258">
        <v>19.420000000000002</v>
      </c>
      <c r="H1460" s="257">
        <v>58.260000000000005</v>
      </c>
      <c r="I1460" s="313">
        <v>1062805</v>
      </c>
      <c r="J1460" s="171" t="s">
        <v>492</v>
      </c>
      <c r="K1460" s="171"/>
    </row>
    <row r="1461" spans="2:11">
      <c r="B1461" s="170">
        <v>1459</v>
      </c>
      <c r="C1461" s="394">
        <v>46072</v>
      </c>
      <c r="D1461" s="171" t="s">
        <v>11</v>
      </c>
      <c r="E1461" s="172" t="s">
        <v>326</v>
      </c>
      <c r="F1461" s="171">
        <v>10</v>
      </c>
      <c r="G1461" s="258">
        <v>10.31</v>
      </c>
      <c r="H1461" s="257">
        <v>103.10000000000001</v>
      </c>
      <c r="I1461" s="313">
        <v>1062805</v>
      </c>
      <c r="J1461" s="171" t="s">
        <v>492</v>
      </c>
      <c r="K1461" s="171"/>
    </row>
    <row r="1462" spans="2:11">
      <c r="B1462" s="170">
        <v>1460</v>
      </c>
      <c r="C1462" s="394">
        <v>46072</v>
      </c>
      <c r="D1462" s="171" t="s">
        <v>11</v>
      </c>
      <c r="E1462" s="172" t="s">
        <v>347</v>
      </c>
      <c r="F1462" s="171">
        <v>4</v>
      </c>
      <c r="G1462" s="258">
        <v>5.67</v>
      </c>
      <c r="H1462" s="257">
        <v>22.68</v>
      </c>
      <c r="I1462" s="313">
        <v>1062805</v>
      </c>
      <c r="J1462" s="171" t="s">
        <v>492</v>
      </c>
      <c r="K1462" s="171"/>
    </row>
    <row r="1463" spans="2:11">
      <c r="B1463" s="170">
        <v>1461</v>
      </c>
      <c r="C1463" s="394">
        <v>46072</v>
      </c>
      <c r="D1463" s="171" t="s">
        <v>11</v>
      </c>
      <c r="E1463" s="172" t="s">
        <v>112</v>
      </c>
      <c r="F1463" s="171">
        <v>3.05</v>
      </c>
      <c r="G1463" s="258">
        <v>21.49</v>
      </c>
      <c r="H1463" s="257">
        <v>65.544499999999985</v>
      </c>
      <c r="I1463" s="313">
        <v>1062805</v>
      </c>
      <c r="J1463" s="171" t="s">
        <v>492</v>
      </c>
      <c r="K1463" s="171"/>
    </row>
    <row r="1464" spans="2:11">
      <c r="B1464" s="170">
        <v>1462</v>
      </c>
      <c r="C1464" s="394">
        <v>46072</v>
      </c>
      <c r="D1464" s="171" t="s">
        <v>11</v>
      </c>
      <c r="E1464" s="172" t="s">
        <v>552</v>
      </c>
      <c r="F1464" s="171">
        <v>5</v>
      </c>
      <c r="G1464" s="258">
        <v>18.89</v>
      </c>
      <c r="H1464" s="257">
        <v>94.45</v>
      </c>
      <c r="I1464" s="313">
        <v>1062805</v>
      </c>
      <c r="J1464" s="171" t="s">
        <v>492</v>
      </c>
      <c r="K1464" s="171"/>
    </row>
    <row r="1465" spans="2:11">
      <c r="B1465" s="170">
        <v>1463</v>
      </c>
      <c r="C1465" s="394">
        <v>46072</v>
      </c>
      <c r="D1465" s="171" t="s">
        <v>11</v>
      </c>
      <c r="E1465" s="172" t="s">
        <v>462</v>
      </c>
      <c r="F1465" s="171">
        <v>1</v>
      </c>
      <c r="G1465" s="258">
        <v>19.52</v>
      </c>
      <c r="H1465" s="257">
        <v>19.52</v>
      </c>
      <c r="I1465" s="313">
        <v>1062805</v>
      </c>
      <c r="J1465" s="171" t="s">
        <v>492</v>
      </c>
      <c r="K1465" s="171"/>
    </row>
    <row r="1466" spans="2:11">
      <c r="B1466" s="170">
        <v>1464</v>
      </c>
      <c r="C1466" s="394">
        <v>46072</v>
      </c>
      <c r="D1466" s="171" t="s">
        <v>11</v>
      </c>
      <c r="E1466" s="172" t="s">
        <v>333</v>
      </c>
      <c r="F1466" s="171">
        <v>1</v>
      </c>
      <c r="G1466" s="258">
        <v>68.739999999999995</v>
      </c>
      <c r="H1466" s="257">
        <v>68.739999999999995</v>
      </c>
      <c r="I1466" s="313">
        <v>1062805</v>
      </c>
      <c r="J1466" s="171" t="s">
        <v>492</v>
      </c>
      <c r="K1466" s="171"/>
    </row>
    <row r="1467" spans="2:11">
      <c r="B1467" s="170">
        <v>1465</v>
      </c>
      <c r="C1467" s="394">
        <v>46072</v>
      </c>
      <c r="D1467" s="171" t="s">
        <v>11</v>
      </c>
      <c r="E1467" s="172" t="s">
        <v>356</v>
      </c>
      <c r="F1467" s="171">
        <v>1</v>
      </c>
      <c r="G1467" s="258">
        <v>17.57</v>
      </c>
      <c r="H1467" s="257">
        <v>17.57</v>
      </c>
      <c r="I1467" s="313">
        <v>1062805</v>
      </c>
      <c r="J1467" s="171" t="s">
        <v>492</v>
      </c>
      <c r="K1467" s="171"/>
    </row>
    <row r="1468" spans="2:11">
      <c r="B1468" s="170">
        <v>1466</v>
      </c>
      <c r="C1468" s="394">
        <v>46072</v>
      </c>
      <c r="D1468" s="171" t="s">
        <v>11</v>
      </c>
      <c r="E1468" s="172" t="s">
        <v>339</v>
      </c>
      <c r="F1468" s="171">
        <v>12</v>
      </c>
      <c r="G1468" s="258">
        <v>4.49</v>
      </c>
      <c r="H1468" s="257">
        <v>53.88</v>
      </c>
      <c r="I1468" s="313">
        <v>1062805</v>
      </c>
      <c r="J1468" s="171" t="s">
        <v>492</v>
      </c>
      <c r="K1468" s="171"/>
    </row>
    <row r="1469" spans="2:11">
      <c r="B1469" s="170">
        <v>1467</v>
      </c>
      <c r="C1469" s="394">
        <v>46072</v>
      </c>
      <c r="D1469" s="171" t="s">
        <v>11</v>
      </c>
      <c r="E1469" s="172" t="s">
        <v>55</v>
      </c>
      <c r="F1469" s="171">
        <v>1</v>
      </c>
      <c r="G1469" s="258">
        <v>50.14</v>
      </c>
      <c r="H1469" s="257">
        <v>50.14</v>
      </c>
      <c r="I1469" s="313">
        <v>1062805</v>
      </c>
      <c r="J1469" s="171" t="s">
        <v>492</v>
      </c>
      <c r="K1469" s="171"/>
    </row>
    <row r="1470" spans="2:11">
      <c r="B1470" s="170">
        <v>1468</v>
      </c>
      <c r="C1470" s="394">
        <v>46072</v>
      </c>
      <c r="D1470" s="171" t="s">
        <v>11</v>
      </c>
      <c r="E1470" s="172" t="s">
        <v>325</v>
      </c>
      <c r="F1470" s="171">
        <v>18</v>
      </c>
      <c r="G1470" s="258">
        <v>6.56</v>
      </c>
      <c r="H1470" s="257">
        <v>118.08</v>
      </c>
      <c r="I1470" s="313">
        <v>1062805</v>
      </c>
      <c r="J1470" s="171" t="s">
        <v>492</v>
      </c>
      <c r="K1470" s="171"/>
    </row>
    <row r="1471" spans="2:11">
      <c r="B1471" s="170">
        <v>1469</v>
      </c>
      <c r="C1471" s="394">
        <v>46072</v>
      </c>
      <c r="D1471" s="171" t="s">
        <v>11</v>
      </c>
      <c r="E1471" s="172" t="s">
        <v>336</v>
      </c>
      <c r="F1471" s="171">
        <v>10</v>
      </c>
      <c r="G1471" s="258">
        <v>6.28</v>
      </c>
      <c r="H1471" s="257">
        <v>62.800000000000004</v>
      </c>
      <c r="I1471" s="313">
        <v>1062805</v>
      </c>
      <c r="J1471" s="171" t="s">
        <v>492</v>
      </c>
      <c r="K1471" s="171"/>
    </row>
    <row r="1472" spans="2:11">
      <c r="B1472" s="170">
        <v>1470</v>
      </c>
      <c r="C1472" s="394">
        <v>46072</v>
      </c>
      <c r="D1472" s="171" t="s">
        <v>11</v>
      </c>
      <c r="E1472" s="172" t="s">
        <v>357</v>
      </c>
      <c r="F1472" s="171">
        <v>3</v>
      </c>
      <c r="G1472" s="258">
        <v>16.47</v>
      </c>
      <c r="H1472" s="257">
        <v>49.41</v>
      </c>
      <c r="I1472" s="313">
        <v>1062805</v>
      </c>
      <c r="J1472" s="171" t="s">
        <v>492</v>
      </c>
      <c r="K1472" s="171"/>
    </row>
    <row r="1473" spans="2:11">
      <c r="B1473" s="170">
        <v>1471</v>
      </c>
      <c r="C1473" s="394">
        <v>46072</v>
      </c>
      <c r="D1473" s="171" t="s">
        <v>11</v>
      </c>
      <c r="E1473" s="172" t="s">
        <v>249</v>
      </c>
      <c r="F1473" s="171">
        <v>2</v>
      </c>
      <c r="G1473" s="258">
        <v>35.49</v>
      </c>
      <c r="H1473" s="257">
        <v>70.98</v>
      </c>
      <c r="I1473" s="313">
        <v>1062805</v>
      </c>
      <c r="J1473" s="171" t="s">
        <v>492</v>
      </c>
      <c r="K1473" s="171"/>
    </row>
    <row r="1474" spans="2:11">
      <c r="B1474" s="170">
        <v>1472</v>
      </c>
      <c r="C1474" s="394">
        <v>46072</v>
      </c>
      <c r="D1474" s="171" t="s">
        <v>11</v>
      </c>
      <c r="E1474" s="172" t="s">
        <v>338</v>
      </c>
      <c r="F1474" s="171">
        <v>10</v>
      </c>
      <c r="G1474" s="258">
        <v>7.76</v>
      </c>
      <c r="H1474" s="257">
        <v>77.599999999999994</v>
      </c>
      <c r="I1474" s="313">
        <v>1062805</v>
      </c>
      <c r="J1474" s="171" t="s">
        <v>492</v>
      </c>
      <c r="K1474" s="171"/>
    </row>
    <row r="1475" spans="2:11">
      <c r="B1475" s="170">
        <v>1473</v>
      </c>
      <c r="C1475" s="394">
        <v>46072</v>
      </c>
      <c r="D1475" s="171" t="s">
        <v>11</v>
      </c>
      <c r="E1475" s="172" t="s">
        <v>345</v>
      </c>
      <c r="F1475" s="171">
        <v>1</v>
      </c>
      <c r="G1475" s="258">
        <v>15.31</v>
      </c>
      <c r="H1475" s="257">
        <v>15.31</v>
      </c>
      <c r="I1475" s="313">
        <v>1062805</v>
      </c>
      <c r="J1475" s="171" t="s">
        <v>492</v>
      </c>
      <c r="K1475" s="171"/>
    </row>
    <row r="1476" spans="2:11">
      <c r="B1476" s="170">
        <v>1474</v>
      </c>
      <c r="C1476" s="394">
        <v>46072</v>
      </c>
      <c r="D1476" s="171" t="s">
        <v>11</v>
      </c>
      <c r="E1476" s="172" t="s">
        <v>348</v>
      </c>
      <c r="F1476" s="171">
        <v>1</v>
      </c>
      <c r="G1476" s="258">
        <v>15.31</v>
      </c>
      <c r="H1476" s="257">
        <v>15.31</v>
      </c>
      <c r="I1476" s="313">
        <v>1062805</v>
      </c>
      <c r="J1476" s="171" t="s">
        <v>492</v>
      </c>
      <c r="K1476" s="171"/>
    </row>
    <row r="1477" spans="2:11">
      <c r="B1477" s="170">
        <v>1475</v>
      </c>
      <c r="C1477" s="394">
        <v>46072</v>
      </c>
      <c r="D1477" s="171" t="s">
        <v>11</v>
      </c>
      <c r="E1477" s="172" t="s">
        <v>536</v>
      </c>
      <c r="F1477" s="171">
        <v>12</v>
      </c>
      <c r="G1477" s="258">
        <v>9.9499999999999993</v>
      </c>
      <c r="H1477" s="257">
        <v>119.39999999999999</v>
      </c>
      <c r="I1477" s="313">
        <v>1062805</v>
      </c>
      <c r="J1477" s="171" t="s">
        <v>492</v>
      </c>
      <c r="K1477" s="171"/>
    </row>
    <row r="1478" spans="2:11">
      <c r="B1478" s="170">
        <v>1476</v>
      </c>
      <c r="C1478" s="394">
        <v>46072</v>
      </c>
      <c r="D1478" s="171" t="s">
        <v>11</v>
      </c>
      <c r="E1478" s="172" t="s">
        <v>548</v>
      </c>
      <c r="F1478" s="171">
        <v>2</v>
      </c>
      <c r="G1478" s="258">
        <v>170.15</v>
      </c>
      <c r="H1478" s="257">
        <v>340.3</v>
      </c>
      <c r="I1478" s="313">
        <v>1062805</v>
      </c>
      <c r="J1478" s="171" t="s">
        <v>492</v>
      </c>
      <c r="K1478" s="171"/>
    </row>
    <row r="1479" spans="2:11">
      <c r="B1479" s="170">
        <v>1477</v>
      </c>
      <c r="C1479" s="394">
        <v>46072</v>
      </c>
      <c r="D1479" s="171" t="s">
        <v>11</v>
      </c>
      <c r="E1479" s="172" t="s">
        <v>28</v>
      </c>
      <c r="F1479" s="171">
        <v>10</v>
      </c>
      <c r="G1479" s="258">
        <v>1.92</v>
      </c>
      <c r="H1479" s="257">
        <v>19.2</v>
      </c>
      <c r="I1479" s="313">
        <v>1062805</v>
      </c>
      <c r="J1479" s="171" t="s">
        <v>492</v>
      </c>
      <c r="K1479" s="171"/>
    </row>
    <row r="1480" spans="2:11">
      <c r="B1480" s="170">
        <v>1478</v>
      </c>
      <c r="C1480" s="394">
        <v>46072</v>
      </c>
      <c r="D1480" s="171" t="s">
        <v>11</v>
      </c>
      <c r="E1480" s="172" t="s">
        <v>114</v>
      </c>
      <c r="F1480" s="171">
        <v>2.5</v>
      </c>
      <c r="G1480" s="258">
        <v>14.52</v>
      </c>
      <c r="H1480" s="257">
        <v>36.299999999999997</v>
      </c>
      <c r="I1480" s="313">
        <v>1062805</v>
      </c>
      <c r="J1480" s="171" t="s">
        <v>492</v>
      </c>
      <c r="K1480" s="171"/>
    </row>
    <row r="1481" spans="2:11">
      <c r="B1481" s="170">
        <v>1479</v>
      </c>
      <c r="C1481" s="394">
        <v>46072</v>
      </c>
      <c r="D1481" s="171" t="s">
        <v>11</v>
      </c>
      <c r="E1481" s="172" t="s">
        <v>250</v>
      </c>
      <c r="F1481" s="171">
        <v>2</v>
      </c>
      <c r="G1481" s="258">
        <v>21.97</v>
      </c>
      <c r="H1481" s="257">
        <v>43.94</v>
      </c>
      <c r="I1481" s="313">
        <v>1062805</v>
      </c>
      <c r="J1481" s="171" t="s">
        <v>492</v>
      </c>
      <c r="K1481" s="171"/>
    </row>
    <row r="1482" spans="2:11">
      <c r="B1482" s="170">
        <v>1480</v>
      </c>
      <c r="C1482" s="394">
        <v>46072</v>
      </c>
      <c r="D1482" s="171" t="s">
        <v>11</v>
      </c>
      <c r="E1482" s="172" t="s">
        <v>64</v>
      </c>
      <c r="F1482" s="171">
        <v>1</v>
      </c>
      <c r="G1482" s="258">
        <v>35</v>
      </c>
      <c r="H1482" s="257">
        <v>35</v>
      </c>
      <c r="I1482" s="313">
        <v>1062805</v>
      </c>
      <c r="J1482" s="171" t="s">
        <v>492</v>
      </c>
      <c r="K1482" s="171"/>
    </row>
    <row r="1483" spans="2:11">
      <c r="B1483" s="170">
        <v>1481</v>
      </c>
      <c r="C1483" s="394">
        <v>46072</v>
      </c>
      <c r="D1483" s="171" t="s">
        <v>11</v>
      </c>
      <c r="E1483" s="172" t="s">
        <v>296</v>
      </c>
      <c r="F1483" s="171">
        <v>24</v>
      </c>
      <c r="G1483" s="258">
        <v>6.21</v>
      </c>
      <c r="H1483" s="257">
        <v>149.04</v>
      </c>
      <c r="I1483" s="313">
        <v>1062805</v>
      </c>
      <c r="J1483" s="171" t="s">
        <v>492</v>
      </c>
      <c r="K1483" s="171"/>
    </row>
    <row r="1484" spans="2:11">
      <c r="B1484" s="170">
        <v>1482</v>
      </c>
      <c r="C1484" s="394">
        <v>46071</v>
      </c>
      <c r="D1484" s="171" t="s">
        <v>11</v>
      </c>
      <c r="E1484" s="172" t="s">
        <v>457</v>
      </c>
      <c r="F1484" s="171">
        <v>10</v>
      </c>
      <c r="G1484" s="258">
        <v>42.9</v>
      </c>
      <c r="H1484" s="257">
        <v>429</v>
      </c>
      <c r="I1484" s="313">
        <v>43305</v>
      </c>
      <c r="J1484" s="171" t="s">
        <v>471</v>
      </c>
      <c r="K1484" s="171"/>
    </row>
    <row r="1485" spans="2:11">
      <c r="B1485" s="170">
        <v>1483</v>
      </c>
      <c r="C1485" s="394">
        <v>46071</v>
      </c>
      <c r="D1485" s="171" t="s">
        <v>11</v>
      </c>
      <c r="E1485" s="172" t="s">
        <v>342</v>
      </c>
      <c r="F1485" s="171">
        <v>2.206</v>
      </c>
      <c r="G1485" s="258">
        <v>67.900000000000006</v>
      </c>
      <c r="H1485" s="257">
        <v>149.78740000000002</v>
      </c>
      <c r="I1485" s="313">
        <v>271595</v>
      </c>
      <c r="J1485" s="171" t="s">
        <v>482</v>
      </c>
      <c r="K1485" s="171"/>
    </row>
    <row r="1486" spans="2:11">
      <c r="B1486" s="170">
        <v>1484</v>
      </c>
      <c r="C1486" s="394">
        <v>46071</v>
      </c>
      <c r="D1486" s="171" t="s">
        <v>11</v>
      </c>
      <c r="E1486" s="172" t="s">
        <v>535</v>
      </c>
      <c r="F1486" s="171">
        <v>8.23</v>
      </c>
      <c r="G1486" s="258">
        <v>36.9</v>
      </c>
      <c r="H1486" s="257">
        <v>303.68700000000001</v>
      </c>
      <c r="I1486" s="313">
        <v>271595</v>
      </c>
      <c r="J1486" s="171" t="s">
        <v>482</v>
      </c>
      <c r="K1486" s="171"/>
    </row>
    <row r="1487" spans="2:11">
      <c r="B1487" s="170">
        <v>1485</v>
      </c>
      <c r="C1487" s="394">
        <v>46071</v>
      </c>
      <c r="D1487" s="171" t="s">
        <v>11</v>
      </c>
      <c r="E1487" s="172" t="s">
        <v>463</v>
      </c>
      <c r="F1487" s="171">
        <v>3.17</v>
      </c>
      <c r="G1487" s="258">
        <v>36.9</v>
      </c>
      <c r="H1487" s="257">
        <v>116.973</v>
      </c>
      <c r="I1487" s="313">
        <v>271595</v>
      </c>
      <c r="J1487" s="171" t="s">
        <v>482</v>
      </c>
      <c r="K1487" s="171"/>
    </row>
    <row r="1488" spans="2:11">
      <c r="B1488" s="170">
        <v>1486</v>
      </c>
      <c r="C1488" s="394">
        <v>46071</v>
      </c>
      <c r="D1488" s="171" t="s">
        <v>11</v>
      </c>
      <c r="E1488" s="172" t="s">
        <v>260</v>
      </c>
      <c r="F1488" s="171">
        <v>1.18</v>
      </c>
      <c r="G1488" s="258">
        <v>65.84</v>
      </c>
      <c r="H1488" s="257">
        <v>77.691199999999995</v>
      </c>
      <c r="I1488" s="313">
        <v>271595</v>
      </c>
      <c r="J1488" s="171" t="s">
        <v>482</v>
      </c>
      <c r="K1488" s="171"/>
    </row>
    <row r="1489" spans="2:11">
      <c r="B1489" s="170">
        <v>1487</v>
      </c>
      <c r="C1489" s="394">
        <v>46071</v>
      </c>
      <c r="D1489" s="171" t="s">
        <v>11</v>
      </c>
      <c r="E1489" s="172" t="s">
        <v>240</v>
      </c>
      <c r="F1489" s="171">
        <v>1</v>
      </c>
      <c r="G1489" s="258">
        <v>28.9</v>
      </c>
      <c r="H1489" s="257">
        <v>28.9</v>
      </c>
      <c r="I1489" s="313">
        <v>271595</v>
      </c>
      <c r="J1489" s="171" t="s">
        <v>482</v>
      </c>
      <c r="K1489" s="171"/>
    </row>
    <row r="1490" spans="2:11">
      <c r="B1490" s="170">
        <v>1488</v>
      </c>
      <c r="C1490" s="394">
        <v>46071</v>
      </c>
      <c r="D1490" s="171" t="s">
        <v>11</v>
      </c>
      <c r="E1490" s="172" t="s">
        <v>359</v>
      </c>
      <c r="F1490" s="171">
        <v>1</v>
      </c>
      <c r="G1490" s="258">
        <v>25.12</v>
      </c>
      <c r="H1490" s="257">
        <v>25.12</v>
      </c>
      <c r="I1490" s="313">
        <v>271595</v>
      </c>
      <c r="J1490" s="171" t="s">
        <v>482</v>
      </c>
      <c r="K1490" s="171"/>
    </row>
    <row r="1491" spans="2:11">
      <c r="B1491" s="170">
        <v>1489</v>
      </c>
      <c r="C1491" s="394">
        <v>46071</v>
      </c>
      <c r="D1491" s="171" t="s">
        <v>11</v>
      </c>
      <c r="E1491" s="172" t="s">
        <v>241</v>
      </c>
      <c r="F1491" s="171">
        <v>4</v>
      </c>
      <c r="G1491" s="258">
        <v>22</v>
      </c>
      <c r="H1491" s="257">
        <v>88</v>
      </c>
      <c r="I1491" s="313">
        <v>271595</v>
      </c>
      <c r="J1491" s="171" t="s">
        <v>482</v>
      </c>
      <c r="K1491" s="171"/>
    </row>
    <row r="1492" spans="2:11">
      <c r="B1492" s="170">
        <v>1490</v>
      </c>
      <c r="C1492" s="394">
        <v>46071</v>
      </c>
      <c r="D1492" s="171" t="s">
        <v>11</v>
      </c>
      <c r="E1492" s="172" t="s">
        <v>243</v>
      </c>
      <c r="F1492" s="171">
        <v>4</v>
      </c>
      <c r="G1492" s="258">
        <v>11.9</v>
      </c>
      <c r="H1492" s="257">
        <v>47.6</v>
      </c>
      <c r="I1492" s="313">
        <v>271595</v>
      </c>
      <c r="J1492" s="171" t="s">
        <v>482</v>
      </c>
      <c r="K1492" s="171"/>
    </row>
    <row r="1493" spans="2:11">
      <c r="B1493" s="170">
        <v>1491</v>
      </c>
      <c r="C1493" s="394">
        <v>46071</v>
      </c>
      <c r="D1493" s="171" t="s">
        <v>11</v>
      </c>
      <c r="E1493" s="172" t="s">
        <v>43</v>
      </c>
      <c r="F1493" s="171">
        <v>4</v>
      </c>
      <c r="G1493" s="258">
        <v>12.25</v>
      </c>
      <c r="H1493" s="257">
        <v>49</v>
      </c>
      <c r="I1493" s="313">
        <v>271595</v>
      </c>
      <c r="J1493" s="171" t="s">
        <v>482</v>
      </c>
      <c r="K1493" s="171"/>
    </row>
    <row r="1494" spans="2:11">
      <c r="B1494" s="170">
        <v>1492</v>
      </c>
      <c r="C1494" s="394">
        <v>46072</v>
      </c>
      <c r="D1494" s="171" t="s">
        <v>11</v>
      </c>
      <c r="E1494" s="172" t="s">
        <v>381</v>
      </c>
      <c r="F1494" s="171">
        <v>12</v>
      </c>
      <c r="G1494" s="258">
        <v>30.99</v>
      </c>
      <c r="H1494" s="257">
        <v>371.88</v>
      </c>
      <c r="I1494" s="313">
        <v>1422794</v>
      </c>
      <c r="J1494" s="171" t="s">
        <v>473</v>
      </c>
      <c r="K1494" s="171"/>
    </row>
    <row r="1495" spans="2:11">
      <c r="B1495" s="170">
        <v>1493</v>
      </c>
      <c r="C1495" s="394">
        <v>46072</v>
      </c>
      <c r="D1495" s="171" t="s">
        <v>11</v>
      </c>
      <c r="E1495" s="172" t="s">
        <v>133</v>
      </c>
      <c r="F1495" s="171">
        <v>6</v>
      </c>
      <c r="G1495" s="258">
        <v>79.900000000000006</v>
      </c>
      <c r="H1495" s="257">
        <v>479.40000000000003</v>
      </c>
      <c r="I1495" s="313">
        <v>248385</v>
      </c>
      <c r="J1495" s="171" t="s">
        <v>480</v>
      </c>
      <c r="K1495" s="171"/>
    </row>
    <row r="1496" spans="2:11">
      <c r="B1496" s="170">
        <v>1494</v>
      </c>
      <c r="C1496" s="394">
        <v>46071</v>
      </c>
      <c r="D1496" s="171" t="s">
        <v>11</v>
      </c>
      <c r="E1496" s="172" t="s">
        <v>385</v>
      </c>
      <c r="F1496" s="171">
        <v>11.56</v>
      </c>
      <c r="G1496" s="258">
        <v>58.6</v>
      </c>
      <c r="H1496" s="257">
        <v>677.41600000000005</v>
      </c>
      <c r="I1496" s="313">
        <v>500632</v>
      </c>
      <c r="J1496" s="171" t="s">
        <v>488</v>
      </c>
      <c r="K1496" s="171"/>
    </row>
    <row r="1497" spans="2:11">
      <c r="B1497" s="170">
        <v>1495</v>
      </c>
      <c r="C1497" s="394">
        <v>46071</v>
      </c>
      <c r="D1497" s="171" t="s">
        <v>11</v>
      </c>
      <c r="E1497" s="172" t="s">
        <v>454</v>
      </c>
      <c r="F1497" s="171">
        <v>33.19</v>
      </c>
      <c r="G1497" s="258">
        <v>68.040000000000006</v>
      </c>
      <c r="H1497" s="257">
        <v>2258.2476000000001</v>
      </c>
      <c r="I1497" s="313">
        <v>500632</v>
      </c>
      <c r="J1497" s="171" t="s">
        <v>488</v>
      </c>
      <c r="K1497" s="171"/>
    </row>
    <row r="1498" spans="2:11">
      <c r="B1498" s="170">
        <v>1496</v>
      </c>
      <c r="C1498" s="394">
        <v>46071</v>
      </c>
      <c r="D1498" s="171" t="s">
        <v>11</v>
      </c>
      <c r="E1498" s="172" t="s">
        <v>124</v>
      </c>
      <c r="F1498" s="171">
        <v>13.18</v>
      </c>
      <c r="G1498" s="258">
        <v>88.966999999999999</v>
      </c>
      <c r="H1498" s="257">
        <v>1172.5850599999999</v>
      </c>
      <c r="I1498" s="313">
        <v>500632</v>
      </c>
      <c r="J1498" s="171" t="s">
        <v>488</v>
      </c>
      <c r="K1498" s="171"/>
    </row>
    <row r="1499" spans="2:11">
      <c r="B1499" s="170">
        <v>1497</v>
      </c>
      <c r="C1499" s="394">
        <v>46071</v>
      </c>
      <c r="D1499" s="171" t="s">
        <v>11</v>
      </c>
      <c r="E1499" s="172" t="s">
        <v>335</v>
      </c>
      <c r="F1499" s="171">
        <v>12</v>
      </c>
      <c r="G1499" s="258">
        <v>17.989999999999998</v>
      </c>
      <c r="H1499" s="257">
        <v>215.88</v>
      </c>
      <c r="I1499" s="313">
        <v>137754</v>
      </c>
      <c r="J1499" s="171" t="s">
        <v>469</v>
      </c>
      <c r="K1499" s="171"/>
    </row>
    <row r="1500" spans="2:11">
      <c r="B1500" s="170">
        <v>1498</v>
      </c>
      <c r="C1500" s="394">
        <v>46071</v>
      </c>
      <c r="D1500" s="171" t="s">
        <v>11</v>
      </c>
      <c r="E1500" s="172" t="s">
        <v>358</v>
      </c>
      <c r="F1500" s="171">
        <v>4</v>
      </c>
      <c r="G1500" s="258">
        <v>33.89</v>
      </c>
      <c r="H1500" s="257">
        <v>135.56</v>
      </c>
      <c r="I1500" s="313">
        <v>137754</v>
      </c>
      <c r="J1500" s="171" t="s">
        <v>469</v>
      </c>
      <c r="K1500" s="171"/>
    </row>
    <row r="1501" spans="2:11">
      <c r="B1501" s="170">
        <v>1499</v>
      </c>
      <c r="C1501" s="394">
        <v>46071</v>
      </c>
      <c r="D1501" s="171" t="s">
        <v>11</v>
      </c>
      <c r="E1501" s="172" t="s">
        <v>242</v>
      </c>
      <c r="F1501" s="171">
        <v>40</v>
      </c>
      <c r="G1501" s="258">
        <v>2.79</v>
      </c>
      <c r="H1501" s="257">
        <v>111.6</v>
      </c>
      <c r="I1501" s="313">
        <v>137754</v>
      </c>
      <c r="J1501" s="171" t="s">
        <v>469</v>
      </c>
      <c r="K1501" s="171"/>
    </row>
    <row r="1502" spans="2:11">
      <c r="B1502" s="170">
        <v>1500</v>
      </c>
      <c r="C1502" s="394">
        <v>46071</v>
      </c>
      <c r="D1502" s="171" t="s">
        <v>11</v>
      </c>
      <c r="E1502" s="172" t="s">
        <v>45</v>
      </c>
      <c r="F1502" s="171">
        <v>6</v>
      </c>
      <c r="G1502" s="258">
        <v>3.3</v>
      </c>
      <c r="H1502" s="257">
        <v>19.799999999999997</v>
      </c>
      <c r="I1502" s="313">
        <v>137754</v>
      </c>
      <c r="J1502" s="171" t="s">
        <v>469</v>
      </c>
      <c r="K1502" s="171"/>
    </row>
    <row r="1503" spans="2:11">
      <c r="B1503" s="170">
        <v>1501</v>
      </c>
      <c r="C1503" s="394">
        <v>46071</v>
      </c>
      <c r="D1503" s="171" t="s">
        <v>11</v>
      </c>
      <c r="E1503" s="172" t="s">
        <v>251</v>
      </c>
      <c r="F1503" s="171">
        <v>2</v>
      </c>
      <c r="G1503" s="258">
        <v>13.99</v>
      </c>
      <c r="H1503" s="257">
        <v>27.98</v>
      </c>
      <c r="I1503" s="313">
        <v>137754</v>
      </c>
      <c r="J1503" s="171" t="s">
        <v>469</v>
      </c>
      <c r="K1503" s="171"/>
    </row>
    <row r="1504" spans="2:11">
      <c r="B1504" s="170">
        <v>1502</v>
      </c>
      <c r="C1504" s="394">
        <v>46071</v>
      </c>
      <c r="D1504" s="171" t="s">
        <v>11</v>
      </c>
      <c r="E1504" s="172" t="s">
        <v>373</v>
      </c>
      <c r="F1504" s="171">
        <v>8</v>
      </c>
      <c r="G1504" s="258">
        <v>3.9</v>
      </c>
      <c r="H1504" s="257">
        <v>31.2</v>
      </c>
      <c r="I1504" s="313">
        <v>47072</v>
      </c>
      <c r="J1504" s="171" t="s">
        <v>494</v>
      </c>
      <c r="K1504" s="171"/>
    </row>
    <row r="1505" spans="2:11">
      <c r="B1505" s="170">
        <v>1503</v>
      </c>
      <c r="C1505" s="394">
        <v>46071</v>
      </c>
      <c r="D1505" s="171" t="s">
        <v>11</v>
      </c>
      <c r="E1505" s="172" t="s">
        <v>400</v>
      </c>
      <c r="F1505" s="171">
        <v>8</v>
      </c>
      <c r="G1505" s="258">
        <v>7.5</v>
      </c>
      <c r="H1505" s="257">
        <v>60</v>
      </c>
      <c r="I1505" s="313">
        <v>47072</v>
      </c>
      <c r="J1505" s="171" t="s">
        <v>494</v>
      </c>
      <c r="K1505" s="171"/>
    </row>
    <row r="1506" spans="2:11">
      <c r="B1506" s="170">
        <v>1504</v>
      </c>
      <c r="C1506" s="394">
        <v>46071</v>
      </c>
      <c r="D1506" s="171" t="s">
        <v>11</v>
      </c>
      <c r="E1506" s="172" t="s">
        <v>420</v>
      </c>
      <c r="F1506" s="171">
        <v>4</v>
      </c>
      <c r="G1506" s="258">
        <v>5.5</v>
      </c>
      <c r="H1506" s="257">
        <v>22</v>
      </c>
      <c r="I1506" s="313">
        <v>47072</v>
      </c>
      <c r="J1506" s="171" t="s">
        <v>494</v>
      </c>
      <c r="K1506" s="171"/>
    </row>
    <row r="1507" spans="2:11">
      <c r="B1507" s="170">
        <v>1505</v>
      </c>
      <c r="C1507" s="394">
        <v>46071</v>
      </c>
      <c r="D1507" s="171" t="s">
        <v>11</v>
      </c>
      <c r="E1507" s="172" t="s">
        <v>418</v>
      </c>
      <c r="F1507" s="171">
        <v>20</v>
      </c>
      <c r="G1507" s="258">
        <v>4.45</v>
      </c>
      <c r="H1507" s="257">
        <v>89</v>
      </c>
      <c r="I1507" s="313">
        <v>47072</v>
      </c>
      <c r="J1507" s="171" t="s">
        <v>494</v>
      </c>
      <c r="K1507" s="171"/>
    </row>
    <row r="1508" spans="2:11">
      <c r="B1508" s="170">
        <v>1506</v>
      </c>
      <c r="C1508" s="394">
        <v>46071</v>
      </c>
      <c r="D1508" s="171" t="s">
        <v>11</v>
      </c>
      <c r="E1508" s="172" t="s">
        <v>412</v>
      </c>
      <c r="F1508" s="171">
        <v>10</v>
      </c>
      <c r="G1508" s="258">
        <v>2.9</v>
      </c>
      <c r="H1508" s="257">
        <v>29</v>
      </c>
      <c r="I1508" s="313">
        <v>47072</v>
      </c>
      <c r="J1508" s="171" t="s">
        <v>494</v>
      </c>
      <c r="K1508" s="171"/>
    </row>
    <row r="1509" spans="2:11">
      <c r="B1509" s="170">
        <v>1507</v>
      </c>
      <c r="C1509" s="394">
        <v>46071</v>
      </c>
      <c r="D1509" s="171" t="s">
        <v>11</v>
      </c>
      <c r="E1509" s="172" t="s">
        <v>417</v>
      </c>
      <c r="F1509" s="171">
        <v>15</v>
      </c>
      <c r="G1509" s="258">
        <v>2.9</v>
      </c>
      <c r="H1509" s="257">
        <v>43.5</v>
      </c>
      <c r="I1509" s="313">
        <v>47072</v>
      </c>
      <c r="J1509" s="171" t="s">
        <v>494</v>
      </c>
      <c r="K1509" s="171"/>
    </row>
    <row r="1510" spans="2:11">
      <c r="B1510" s="170">
        <v>1508</v>
      </c>
      <c r="C1510" s="394">
        <v>46071</v>
      </c>
      <c r="D1510" s="171" t="s">
        <v>11</v>
      </c>
      <c r="E1510" s="172" t="s">
        <v>414</v>
      </c>
      <c r="F1510" s="171">
        <v>1</v>
      </c>
      <c r="G1510" s="258">
        <v>2.8</v>
      </c>
      <c r="H1510" s="257">
        <v>2.8</v>
      </c>
      <c r="I1510" s="313">
        <v>47072</v>
      </c>
      <c r="J1510" s="171" t="s">
        <v>494</v>
      </c>
      <c r="K1510" s="171"/>
    </row>
    <row r="1511" spans="2:11">
      <c r="B1511" s="170">
        <v>1509</v>
      </c>
      <c r="C1511" s="394">
        <v>46071</v>
      </c>
      <c r="D1511" s="171" t="s">
        <v>11</v>
      </c>
      <c r="E1511" s="172" t="s">
        <v>444</v>
      </c>
      <c r="F1511" s="171">
        <v>1</v>
      </c>
      <c r="G1511" s="258">
        <v>4.5</v>
      </c>
      <c r="H1511" s="257">
        <v>4.5</v>
      </c>
      <c r="I1511" s="313">
        <v>47072</v>
      </c>
      <c r="J1511" s="171" t="s">
        <v>494</v>
      </c>
      <c r="K1511" s="171"/>
    </row>
    <row r="1512" spans="2:11">
      <c r="B1512" s="170">
        <v>1510</v>
      </c>
      <c r="C1512" s="394">
        <v>46072</v>
      </c>
      <c r="D1512" s="171" t="s">
        <v>11</v>
      </c>
      <c r="E1512" s="172" t="s">
        <v>399</v>
      </c>
      <c r="F1512" s="171">
        <v>10</v>
      </c>
      <c r="G1512" s="258">
        <v>2.5</v>
      </c>
      <c r="H1512" s="257">
        <v>25</v>
      </c>
      <c r="I1512" s="313">
        <v>47110</v>
      </c>
      <c r="J1512" s="171" t="s">
        <v>494</v>
      </c>
      <c r="K1512" s="171"/>
    </row>
    <row r="1513" spans="2:11">
      <c r="B1513" s="170">
        <v>1511</v>
      </c>
      <c r="C1513" s="394">
        <v>46072</v>
      </c>
      <c r="D1513" s="171" t="s">
        <v>11</v>
      </c>
      <c r="E1513" s="172" t="s">
        <v>400</v>
      </c>
      <c r="F1513" s="171">
        <v>20</v>
      </c>
      <c r="G1513" s="258">
        <v>6.5</v>
      </c>
      <c r="H1513" s="257">
        <v>130</v>
      </c>
      <c r="I1513" s="313">
        <v>47110</v>
      </c>
      <c r="J1513" s="171" t="s">
        <v>494</v>
      </c>
      <c r="K1513" s="171"/>
    </row>
    <row r="1514" spans="2:11">
      <c r="B1514" s="170">
        <v>1512</v>
      </c>
      <c r="C1514" s="394">
        <v>46072</v>
      </c>
      <c r="D1514" s="171" t="s">
        <v>11</v>
      </c>
      <c r="E1514" s="172" t="s">
        <v>300</v>
      </c>
      <c r="F1514" s="171">
        <v>1</v>
      </c>
      <c r="G1514" s="258">
        <v>6.5</v>
      </c>
      <c r="H1514" s="257">
        <v>6.5</v>
      </c>
      <c r="I1514" s="313">
        <v>47110</v>
      </c>
      <c r="J1514" s="171" t="s">
        <v>494</v>
      </c>
      <c r="K1514" s="171"/>
    </row>
    <row r="1515" spans="2:11">
      <c r="B1515" s="170">
        <v>1513</v>
      </c>
      <c r="C1515" s="394">
        <v>46072</v>
      </c>
      <c r="D1515" s="171" t="s">
        <v>11</v>
      </c>
      <c r="E1515" s="172" t="s">
        <v>404</v>
      </c>
      <c r="F1515" s="171">
        <v>0.2</v>
      </c>
      <c r="G1515" s="258">
        <v>46</v>
      </c>
      <c r="H1515" s="257">
        <v>9.2000000000000011</v>
      </c>
      <c r="I1515" s="313">
        <v>47110</v>
      </c>
      <c r="J1515" s="171" t="s">
        <v>494</v>
      </c>
      <c r="K1515" s="171"/>
    </row>
    <row r="1516" spans="2:11">
      <c r="B1516" s="170">
        <v>1514</v>
      </c>
      <c r="C1516" s="394">
        <v>46072</v>
      </c>
      <c r="D1516" s="171" t="s">
        <v>11</v>
      </c>
      <c r="E1516" s="172" t="s">
        <v>427</v>
      </c>
      <c r="F1516" s="171">
        <v>1</v>
      </c>
      <c r="G1516" s="258">
        <v>15.5</v>
      </c>
      <c r="H1516" s="257">
        <v>15.5</v>
      </c>
      <c r="I1516" s="313">
        <v>47110</v>
      </c>
      <c r="J1516" s="171" t="s">
        <v>494</v>
      </c>
      <c r="K1516" s="171"/>
    </row>
    <row r="1517" spans="2:11">
      <c r="B1517" s="170">
        <v>1515</v>
      </c>
      <c r="C1517" s="394">
        <v>46072</v>
      </c>
      <c r="D1517" s="171" t="s">
        <v>11</v>
      </c>
      <c r="E1517" s="172" t="s">
        <v>431</v>
      </c>
      <c r="F1517" s="171">
        <v>2</v>
      </c>
      <c r="G1517" s="258">
        <v>10.9</v>
      </c>
      <c r="H1517" s="257">
        <v>21.8</v>
      </c>
      <c r="I1517" s="313">
        <v>47110</v>
      </c>
      <c r="J1517" s="171" t="s">
        <v>494</v>
      </c>
      <c r="K1517" s="171"/>
    </row>
    <row r="1518" spans="2:11">
      <c r="B1518" s="170">
        <v>1516</v>
      </c>
      <c r="C1518" s="394">
        <v>46072</v>
      </c>
      <c r="D1518" s="171" t="s">
        <v>11</v>
      </c>
      <c r="E1518" s="172" t="s">
        <v>416</v>
      </c>
      <c r="F1518" s="171">
        <v>1</v>
      </c>
      <c r="G1518" s="258">
        <v>2.8</v>
      </c>
      <c r="H1518" s="257">
        <v>2.8</v>
      </c>
      <c r="I1518" s="313">
        <v>47110</v>
      </c>
      <c r="J1518" s="171" t="s">
        <v>494</v>
      </c>
      <c r="K1518" s="171"/>
    </row>
    <row r="1519" spans="2:11">
      <c r="B1519" s="170">
        <v>1517</v>
      </c>
      <c r="C1519" s="394">
        <v>46072</v>
      </c>
      <c r="D1519" s="171" t="s">
        <v>11</v>
      </c>
      <c r="E1519" s="172" t="s">
        <v>417</v>
      </c>
      <c r="F1519" s="171">
        <v>20</v>
      </c>
      <c r="G1519" s="258">
        <v>2.9</v>
      </c>
      <c r="H1519" s="257">
        <v>58</v>
      </c>
      <c r="I1519" s="313">
        <v>47110</v>
      </c>
      <c r="J1519" s="171" t="s">
        <v>494</v>
      </c>
      <c r="K1519" s="171"/>
    </row>
    <row r="1520" spans="2:11">
      <c r="B1520" s="170">
        <v>1518</v>
      </c>
      <c r="C1520" s="394">
        <v>46072</v>
      </c>
      <c r="D1520" s="171" t="s">
        <v>11</v>
      </c>
      <c r="E1520" s="172" t="s">
        <v>519</v>
      </c>
      <c r="F1520" s="171">
        <v>1</v>
      </c>
      <c r="G1520" s="258">
        <v>3.5</v>
      </c>
      <c r="H1520" s="257">
        <v>3.5</v>
      </c>
      <c r="I1520" s="313">
        <v>47110</v>
      </c>
      <c r="J1520" s="171" t="s">
        <v>494</v>
      </c>
      <c r="K1520" s="171"/>
    </row>
    <row r="1521" spans="2:11">
      <c r="B1521" s="170">
        <v>1519</v>
      </c>
      <c r="C1521" s="394">
        <v>46072</v>
      </c>
      <c r="D1521" s="171" t="s">
        <v>11</v>
      </c>
      <c r="E1521" s="172" t="s">
        <v>414</v>
      </c>
      <c r="F1521" s="171">
        <v>1</v>
      </c>
      <c r="G1521" s="258">
        <v>2.8</v>
      </c>
      <c r="H1521" s="257">
        <v>2.8</v>
      </c>
      <c r="I1521" s="313">
        <v>47110</v>
      </c>
      <c r="J1521" s="171" t="s">
        <v>494</v>
      </c>
      <c r="K1521" s="171"/>
    </row>
    <row r="1522" spans="2:11">
      <c r="B1522" s="170">
        <v>1520</v>
      </c>
      <c r="C1522" s="394">
        <v>46072</v>
      </c>
      <c r="D1522" s="171" t="s">
        <v>11</v>
      </c>
      <c r="E1522" s="172" t="s">
        <v>444</v>
      </c>
      <c r="F1522" s="171">
        <v>1</v>
      </c>
      <c r="G1522" s="258">
        <v>4.5</v>
      </c>
      <c r="H1522" s="257">
        <v>4.5</v>
      </c>
      <c r="I1522" s="313">
        <v>47110</v>
      </c>
      <c r="J1522" s="171" t="s">
        <v>494</v>
      </c>
      <c r="K1522" s="171"/>
    </row>
    <row r="1523" spans="2:11">
      <c r="B1523" s="170">
        <v>1521</v>
      </c>
      <c r="C1523" s="394">
        <v>46072</v>
      </c>
      <c r="D1523" s="171" t="s">
        <v>11</v>
      </c>
      <c r="E1523" s="172" t="s">
        <v>277</v>
      </c>
      <c r="F1523" s="171">
        <v>2</v>
      </c>
      <c r="G1523" s="258">
        <v>39</v>
      </c>
      <c r="H1523" s="257">
        <v>78</v>
      </c>
      <c r="I1523" s="313">
        <v>47110</v>
      </c>
      <c r="J1523" s="171" t="s">
        <v>494</v>
      </c>
      <c r="K1523" s="171"/>
    </row>
    <row r="1524" spans="2:11">
      <c r="B1524" s="170">
        <v>1522</v>
      </c>
      <c r="C1524" s="394">
        <v>46073</v>
      </c>
      <c r="D1524" s="171" t="s">
        <v>11</v>
      </c>
      <c r="E1524" s="172" t="s">
        <v>419</v>
      </c>
      <c r="F1524" s="171">
        <v>25</v>
      </c>
      <c r="G1524" s="258">
        <v>3.2</v>
      </c>
      <c r="H1524" s="257">
        <v>80</v>
      </c>
      <c r="I1524" s="313">
        <v>47147</v>
      </c>
      <c r="J1524" s="171" t="s">
        <v>494</v>
      </c>
      <c r="K1524" s="171"/>
    </row>
    <row r="1525" spans="2:11">
      <c r="B1525" s="170">
        <v>1523</v>
      </c>
      <c r="C1525" s="394">
        <v>46073</v>
      </c>
      <c r="D1525" s="171" t="s">
        <v>11</v>
      </c>
      <c r="E1525" s="172" t="s">
        <v>373</v>
      </c>
      <c r="F1525" s="171">
        <v>4</v>
      </c>
      <c r="G1525" s="258">
        <v>3.9</v>
      </c>
      <c r="H1525" s="257">
        <v>15.6</v>
      </c>
      <c r="I1525" s="313">
        <v>47147</v>
      </c>
      <c r="J1525" s="171" t="s">
        <v>494</v>
      </c>
      <c r="K1525" s="171"/>
    </row>
    <row r="1526" spans="2:11">
      <c r="B1526" s="170">
        <v>1524</v>
      </c>
      <c r="C1526" s="394">
        <v>46073</v>
      </c>
      <c r="D1526" s="171" t="s">
        <v>11</v>
      </c>
      <c r="E1526" s="172" t="s">
        <v>420</v>
      </c>
      <c r="F1526" s="171">
        <v>4</v>
      </c>
      <c r="G1526" s="258">
        <v>5.5</v>
      </c>
      <c r="H1526" s="257">
        <v>22</v>
      </c>
      <c r="I1526" s="313">
        <v>47147</v>
      </c>
      <c r="J1526" s="171" t="s">
        <v>494</v>
      </c>
      <c r="K1526" s="171"/>
    </row>
    <row r="1527" spans="2:11">
      <c r="B1527" s="170">
        <v>1525</v>
      </c>
      <c r="C1527" s="394">
        <v>46073</v>
      </c>
      <c r="D1527" s="171" t="s">
        <v>11</v>
      </c>
      <c r="E1527" s="172" t="s">
        <v>412</v>
      </c>
      <c r="F1527" s="171">
        <v>10</v>
      </c>
      <c r="G1527" s="258">
        <v>2.9</v>
      </c>
      <c r="H1527" s="257">
        <v>29</v>
      </c>
      <c r="I1527" s="313">
        <v>47147</v>
      </c>
      <c r="J1527" s="171" t="s">
        <v>494</v>
      </c>
      <c r="K1527" s="171"/>
    </row>
    <row r="1528" spans="2:11">
      <c r="B1528" s="170">
        <v>1526</v>
      </c>
      <c r="C1528" s="394">
        <v>46073</v>
      </c>
      <c r="D1528" s="171" t="s">
        <v>11</v>
      </c>
      <c r="E1528" s="172" t="s">
        <v>416</v>
      </c>
      <c r="F1528" s="171">
        <v>5</v>
      </c>
      <c r="G1528" s="258">
        <v>2.8</v>
      </c>
      <c r="H1528" s="257">
        <v>14</v>
      </c>
      <c r="I1528" s="313">
        <v>47147</v>
      </c>
      <c r="J1528" s="171" t="s">
        <v>494</v>
      </c>
      <c r="K1528" s="171"/>
    </row>
    <row r="1529" spans="2:11">
      <c r="B1529" s="170">
        <v>1527</v>
      </c>
      <c r="C1529" s="394">
        <v>46073</v>
      </c>
      <c r="D1529" s="171" t="s">
        <v>11</v>
      </c>
      <c r="E1529" s="172" t="s">
        <v>414</v>
      </c>
      <c r="F1529" s="171">
        <v>1</v>
      </c>
      <c r="G1529" s="258">
        <v>2.8</v>
      </c>
      <c r="H1529" s="257">
        <v>2.8</v>
      </c>
      <c r="I1529" s="313">
        <v>47147</v>
      </c>
      <c r="J1529" s="171" t="s">
        <v>494</v>
      </c>
      <c r="K1529" s="171"/>
    </row>
    <row r="1530" spans="2:11">
      <c r="B1530" s="170">
        <v>1528</v>
      </c>
      <c r="C1530" s="394">
        <v>46073</v>
      </c>
      <c r="D1530" s="171" t="s">
        <v>11</v>
      </c>
      <c r="E1530" s="172" t="s">
        <v>519</v>
      </c>
      <c r="F1530" s="171">
        <v>1</v>
      </c>
      <c r="G1530" s="258">
        <v>3.5</v>
      </c>
      <c r="H1530" s="257">
        <v>3.5</v>
      </c>
      <c r="I1530" s="313">
        <v>47147</v>
      </c>
      <c r="J1530" s="171" t="s">
        <v>494</v>
      </c>
      <c r="K1530" s="171"/>
    </row>
    <row r="1531" spans="2:11">
      <c r="B1531" s="170">
        <v>1529</v>
      </c>
      <c r="C1531" s="394">
        <v>46073</v>
      </c>
      <c r="D1531" s="171" t="s">
        <v>11</v>
      </c>
      <c r="E1531" s="172" t="s">
        <v>447</v>
      </c>
      <c r="F1531" s="171">
        <v>2</v>
      </c>
      <c r="G1531" s="258">
        <v>7.5</v>
      </c>
      <c r="H1531" s="257">
        <v>15</v>
      </c>
      <c r="I1531" s="313">
        <v>47147</v>
      </c>
      <c r="J1531" s="171" t="s">
        <v>494</v>
      </c>
      <c r="K1531" s="171"/>
    </row>
    <row r="1532" spans="2:11">
      <c r="B1532" s="170">
        <v>1530</v>
      </c>
      <c r="C1532" s="394">
        <v>46073</v>
      </c>
      <c r="D1532" s="171" t="s">
        <v>11</v>
      </c>
      <c r="E1532" s="172" t="s">
        <v>450</v>
      </c>
      <c r="F1532" s="171">
        <v>2</v>
      </c>
      <c r="G1532" s="258">
        <v>5.2</v>
      </c>
      <c r="H1532" s="257">
        <v>10.4</v>
      </c>
      <c r="I1532" s="313">
        <v>47147</v>
      </c>
      <c r="J1532" s="171" t="s">
        <v>494</v>
      </c>
      <c r="K1532" s="171"/>
    </row>
    <row r="1533" spans="2:11">
      <c r="B1533" s="170">
        <v>1531</v>
      </c>
      <c r="C1533" s="394">
        <v>46073</v>
      </c>
      <c r="D1533" s="171" t="s">
        <v>11</v>
      </c>
      <c r="E1533" s="172" t="s">
        <v>354</v>
      </c>
      <c r="F1533" s="171">
        <v>0.5</v>
      </c>
      <c r="G1533" s="258">
        <v>18</v>
      </c>
      <c r="H1533" s="257">
        <v>9</v>
      </c>
      <c r="I1533" s="313">
        <v>47147</v>
      </c>
      <c r="J1533" s="171" t="s">
        <v>494</v>
      </c>
      <c r="K1533" s="171"/>
    </row>
    <row r="1534" spans="2:11">
      <c r="B1534" s="170">
        <v>1532</v>
      </c>
      <c r="C1534" s="394">
        <v>46073</v>
      </c>
      <c r="D1534" s="171" t="s">
        <v>11</v>
      </c>
      <c r="E1534" s="172" t="s">
        <v>446</v>
      </c>
      <c r="F1534" s="171">
        <v>2</v>
      </c>
      <c r="G1534" s="258">
        <v>10.5</v>
      </c>
      <c r="H1534" s="257">
        <v>21</v>
      </c>
      <c r="I1534" s="313">
        <v>47147</v>
      </c>
      <c r="J1534" s="171" t="s">
        <v>494</v>
      </c>
      <c r="K1534" s="171"/>
    </row>
    <row r="1535" spans="2:11">
      <c r="B1535" s="170">
        <v>1533</v>
      </c>
      <c r="C1535" s="394">
        <v>46073</v>
      </c>
      <c r="D1535" s="171" t="s">
        <v>11</v>
      </c>
      <c r="E1535" s="172" t="s">
        <v>277</v>
      </c>
      <c r="F1535" s="171">
        <v>2</v>
      </c>
      <c r="G1535" s="258">
        <v>39</v>
      </c>
      <c r="H1535" s="257">
        <v>78</v>
      </c>
      <c r="I1535" s="313">
        <v>47147</v>
      </c>
      <c r="J1535" s="171" t="s">
        <v>494</v>
      </c>
      <c r="K1535" s="171"/>
    </row>
    <row r="1536" spans="2:11">
      <c r="B1536" s="170">
        <v>1534</v>
      </c>
      <c r="C1536" s="394">
        <v>46073</v>
      </c>
      <c r="D1536" s="171" t="s">
        <v>11</v>
      </c>
      <c r="E1536" s="172" t="s">
        <v>90</v>
      </c>
      <c r="F1536" s="171">
        <v>18</v>
      </c>
      <c r="G1536" s="258">
        <v>3.0556000000000001</v>
      </c>
      <c r="H1536" s="257">
        <v>55.000799999999998</v>
      </c>
      <c r="I1536" s="313">
        <v>47147</v>
      </c>
      <c r="J1536" s="171" t="s">
        <v>494</v>
      </c>
      <c r="K1536" s="171"/>
    </row>
    <row r="1537" spans="2:11">
      <c r="B1537" s="170">
        <v>1535</v>
      </c>
      <c r="C1537" s="394">
        <v>46073</v>
      </c>
      <c r="D1537" s="171" t="s">
        <v>11</v>
      </c>
      <c r="E1537" s="172" t="s">
        <v>371</v>
      </c>
      <c r="F1537" s="171">
        <v>1</v>
      </c>
      <c r="G1537" s="258">
        <v>42</v>
      </c>
      <c r="H1537" s="257">
        <v>42</v>
      </c>
      <c r="I1537" s="313">
        <v>47147</v>
      </c>
      <c r="J1537" s="171" t="s">
        <v>494</v>
      </c>
      <c r="K1537" s="171"/>
    </row>
    <row r="1538" spans="2:11">
      <c r="B1538" s="170">
        <v>1536</v>
      </c>
      <c r="C1538" s="394">
        <v>46073</v>
      </c>
      <c r="D1538" s="171" t="s">
        <v>11</v>
      </c>
      <c r="E1538" s="172" t="s">
        <v>415</v>
      </c>
      <c r="F1538" s="171">
        <v>4</v>
      </c>
      <c r="G1538" s="258">
        <v>8.5</v>
      </c>
      <c r="H1538" s="257">
        <v>34</v>
      </c>
      <c r="I1538" s="313">
        <v>47147</v>
      </c>
      <c r="J1538" s="171" t="s">
        <v>494</v>
      </c>
      <c r="K1538" s="171"/>
    </row>
    <row r="1539" spans="2:11">
      <c r="B1539" s="170">
        <v>1537</v>
      </c>
      <c r="C1539" s="394">
        <v>46073</v>
      </c>
      <c r="D1539" s="171" t="s">
        <v>11</v>
      </c>
      <c r="E1539" s="172" t="s">
        <v>299</v>
      </c>
      <c r="F1539" s="171">
        <v>2</v>
      </c>
      <c r="G1539" s="258">
        <v>32</v>
      </c>
      <c r="H1539" s="257">
        <v>64</v>
      </c>
      <c r="I1539" s="313">
        <v>47147</v>
      </c>
      <c r="J1539" s="171" t="s">
        <v>494</v>
      </c>
      <c r="K1539" s="171"/>
    </row>
    <row r="1540" spans="2:11">
      <c r="B1540" s="170">
        <v>1538</v>
      </c>
      <c r="C1540" s="394">
        <v>46073</v>
      </c>
      <c r="D1540" s="171" t="s">
        <v>11</v>
      </c>
      <c r="E1540" s="172" t="s">
        <v>407</v>
      </c>
      <c r="F1540" s="171">
        <v>3</v>
      </c>
      <c r="G1540" s="258">
        <v>8.9</v>
      </c>
      <c r="H1540" s="257">
        <v>26.700000000000003</v>
      </c>
      <c r="I1540" s="313">
        <v>47147</v>
      </c>
      <c r="J1540" s="171" t="s">
        <v>494</v>
      </c>
      <c r="K1540" s="171"/>
    </row>
    <row r="1541" spans="2:11">
      <c r="B1541" s="170">
        <v>1539</v>
      </c>
      <c r="C1541" s="394">
        <v>46073</v>
      </c>
      <c r="D1541" s="171" t="s">
        <v>11</v>
      </c>
      <c r="E1541" s="172" t="s">
        <v>541</v>
      </c>
      <c r="F1541" s="171">
        <v>4</v>
      </c>
      <c r="G1541" s="258">
        <v>10.9</v>
      </c>
      <c r="H1541" s="257">
        <v>43.6</v>
      </c>
      <c r="I1541" s="313">
        <v>47147</v>
      </c>
      <c r="J1541" s="171" t="s">
        <v>494</v>
      </c>
      <c r="K1541" s="171"/>
    </row>
    <row r="1542" spans="2:11">
      <c r="B1542" s="170">
        <v>1540</v>
      </c>
      <c r="C1542" s="394">
        <v>46071</v>
      </c>
      <c r="D1542" s="171" t="s">
        <v>11</v>
      </c>
      <c r="E1542" s="172" t="s">
        <v>134</v>
      </c>
      <c r="F1542" s="171">
        <v>168</v>
      </c>
      <c r="G1542" s="258">
        <v>9.1667000000000005</v>
      </c>
      <c r="H1542" s="257">
        <v>1540.0056000000002</v>
      </c>
      <c r="I1542" s="314">
        <v>130361</v>
      </c>
      <c r="J1542" s="171" t="s">
        <v>503</v>
      </c>
      <c r="K1542" s="171"/>
    </row>
    <row r="1543" spans="2:11">
      <c r="B1543" s="170">
        <v>1541</v>
      </c>
      <c r="C1543" s="394">
        <v>46071</v>
      </c>
      <c r="D1543" s="171" t="s">
        <v>11</v>
      </c>
      <c r="E1543" s="172" t="s">
        <v>138</v>
      </c>
      <c r="F1543" s="171">
        <v>24</v>
      </c>
      <c r="G1543" s="258">
        <v>7.0833000000000004</v>
      </c>
      <c r="H1543" s="257">
        <v>169.9992</v>
      </c>
      <c r="I1543" s="314">
        <v>130361</v>
      </c>
      <c r="J1543" s="171" t="s">
        <v>503</v>
      </c>
      <c r="K1543" s="171"/>
    </row>
    <row r="1544" spans="2:11">
      <c r="B1544" s="170">
        <v>1542</v>
      </c>
      <c r="C1544" s="394">
        <v>46073</v>
      </c>
      <c r="D1544" s="171" t="s">
        <v>11</v>
      </c>
      <c r="E1544" s="172" t="s">
        <v>247</v>
      </c>
      <c r="F1544" s="171">
        <v>10.285</v>
      </c>
      <c r="G1544" s="258">
        <v>27.99</v>
      </c>
      <c r="H1544" s="257">
        <v>287.87714999999997</v>
      </c>
      <c r="I1544" s="314">
        <v>13219</v>
      </c>
      <c r="J1544" s="171" t="s">
        <v>487</v>
      </c>
      <c r="K1544" s="171"/>
    </row>
    <row r="1545" spans="2:11">
      <c r="B1545" s="170">
        <v>1543</v>
      </c>
      <c r="C1545" s="394">
        <v>46073</v>
      </c>
      <c r="D1545" s="171" t="s">
        <v>11</v>
      </c>
      <c r="E1545" s="172" t="s">
        <v>555</v>
      </c>
      <c r="F1545" s="171">
        <v>19.5</v>
      </c>
      <c r="G1545" s="258">
        <v>16.989999999999998</v>
      </c>
      <c r="H1545" s="257">
        <v>331.30499999999995</v>
      </c>
      <c r="I1545" s="314">
        <v>1423440</v>
      </c>
      <c r="J1545" s="171" t="s">
        <v>473</v>
      </c>
      <c r="K1545" s="171"/>
    </row>
    <row r="1546" spans="2:11">
      <c r="B1546" s="170">
        <v>1544</v>
      </c>
      <c r="C1546" s="394">
        <v>46073</v>
      </c>
      <c r="D1546" s="171" t="s">
        <v>11</v>
      </c>
      <c r="E1546" s="172" t="s">
        <v>385</v>
      </c>
      <c r="F1546" s="171">
        <v>23.667999999999999</v>
      </c>
      <c r="G1546" s="258">
        <v>51.5</v>
      </c>
      <c r="H1546" s="257">
        <v>1218.902</v>
      </c>
      <c r="I1546" s="314">
        <v>1874356</v>
      </c>
      <c r="J1546" s="171" t="s">
        <v>483</v>
      </c>
      <c r="K1546" s="171"/>
    </row>
    <row r="1547" spans="2:11">
      <c r="B1547" s="170">
        <v>1545</v>
      </c>
      <c r="C1547" s="394">
        <v>46073</v>
      </c>
      <c r="D1547" s="171" t="s">
        <v>11</v>
      </c>
      <c r="E1547" s="172" t="s">
        <v>465</v>
      </c>
      <c r="F1547" s="171">
        <v>21.102</v>
      </c>
      <c r="G1547" s="258">
        <v>34.9</v>
      </c>
      <c r="H1547" s="257">
        <v>736.45979999999997</v>
      </c>
      <c r="I1547" s="314">
        <v>1874356</v>
      </c>
      <c r="J1547" s="171" t="s">
        <v>483</v>
      </c>
      <c r="K1547" s="171"/>
    </row>
    <row r="1548" spans="2:11">
      <c r="B1548" s="170">
        <v>1546</v>
      </c>
      <c r="C1548" s="394">
        <v>46074</v>
      </c>
      <c r="D1548" s="171" t="s">
        <v>11</v>
      </c>
      <c r="E1548" s="172" t="s">
        <v>419</v>
      </c>
      <c r="F1548" s="171">
        <v>30</v>
      </c>
      <c r="G1548" s="258">
        <v>3.2</v>
      </c>
      <c r="H1548" s="257">
        <v>96</v>
      </c>
      <c r="I1548" s="314">
        <v>47179</v>
      </c>
      <c r="J1548" s="171" t="s">
        <v>494</v>
      </c>
      <c r="K1548" s="171"/>
    </row>
    <row r="1549" spans="2:11">
      <c r="B1549" s="170">
        <v>1547</v>
      </c>
      <c r="C1549" s="394">
        <v>46074</v>
      </c>
      <c r="D1549" s="171" t="s">
        <v>11</v>
      </c>
      <c r="E1549" s="172" t="s">
        <v>400</v>
      </c>
      <c r="F1549" s="171">
        <v>20</v>
      </c>
      <c r="G1549" s="258">
        <v>7</v>
      </c>
      <c r="H1549" s="257">
        <v>140</v>
      </c>
      <c r="I1549" s="314">
        <v>47179</v>
      </c>
      <c r="J1549" s="171" t="s">
        <v>494</v>
      </c>
      <c r="K1549" s="171"/>
    </row>
    <row r="1550" spans="2:11">
      <c r="B1550" s="170">
        <v>1548</v>
      </c>
      <c r="C1550" s="394">
        <v>46074</v>
      </c>
      <c r="D1550" s="171" t="s">
        <v>11</v>
      </c>
      <c r="E1550" s="172" t="s">
        <v>399</v>
      </c>
      <c r="F1550" s="171">
        <v>5</v>
      </c>
      <c r="G1550" s="258">
        <v>2.2000000000000002</v>
      </c>
      <c r="H1550" s="257">
        <v>11</v>
      </c>
      <c r="I1550" s="314">
        <v>47179</v>
      </c>
      <c r="J1550" s="171" t="s">
        <v>494</v>
      </c>
      <c r="K1550" s="171"/>
    </row>
    <row r="1551" spans="2:11">
      <c r="B1551" s="170">
        <v>1549</v>
      </c>
      <c r="C1551" s="394">
        <v>46074</v>
      </c>
      <c r="D1551" s="171" t="s">
        <v>11</v>
      </c>
      <c r="E1551" s="172" t="s">
        <v>373</v>
      </c>
      <c r="F1551" s="171">
        <v>10</v>
      </c>
      <c r="G1551" s="258">
        <v>3.9</v>
      </c>
      <c r="H1551" s="257">
        <v>39</v>
      </c>
      <c r="I1551" s="314">
        <v>47179</v>
      </c>
      <c r="J1551" s="171" t="s">
        <v>494</v>
      </c>
      <c r="K1551" s="171"/>
    </row>
    <row r="1552" spans="2:11">
      <c r="B1552" s="170">
        <v>1550</v>
      </c>
      <c r="C1552" s="394">
        <v>46074</v>
      </c>
      <c r="D1552" s="171" t="s">
        <v>11</v>
      </c>
      <c r="E1552" s="172" t="s">
        <v>420</v>
      </c>
      <c r="F1552" s="171">
        <v>5</v>
      </c>
      <c r="G1552" s="258">
        <v>3.9</v>
      </c>
      <c r="H1552" s="257">
        <v>19.5</v>
      </c>
      <c r="I1552" s="314">
        <v>47179</v>
      </c>
      <c r="J1552" s="171" t="s">
        <v>494</v>
      </c>
      <c r="K1552" s="171"/>
    </row>
    <row r="1553" spans="2:11">
      <c r="B1553" s="170">
        <v>1551</v>
      </c>
      <c r="C1553" s="394">
        <v>46074</v>
      </c>
      <c r="D1553" s="171" t="s">
        <v>11</v>
      </c>
      <c r="E1553" s="172" t="s">
        <v>430</v>
      </c>
      <c r="F1553" s="171">
        <v>3</v>
      </c>
      <c r="G1553" s="258">
        <v>9.9</v>
      </c>
      <c r="H1553" s="257">
        <v>29.700000000000003</v>
      </c>
      <c r="I1553" s="314">
        <v>47179</v>
      </c>
      <c r="J1553" s="171" t="s">
        <v>494</v>
      </c>
      <c r="K1553" s="171"/>
    </row>
    <row r="1554" spans="2:11">
      <c r="B1554" s="170">
        <v>1552</v>
      </c>
      <c r="C1554" s="394">
        <v>46074</v>
      </c>
      <c r="D1554" s="171" t="s">
        <v>11</v>
      </c>
      <c r="E1554" s="172" t="s">
        <v>254</v>
      </c>
      <c r="F1554" s="171">
        <v>1</v>
      </c>
      <c r="G1554" s="258">
        <v>4.5</v>
      </c>
      <c r="H1554" s="257">
        <v>4.5</v>
      </c>
      <c r="I1554" s="314">
        <v>47179</v>
      </c>
      <c r="J1554" s="171" t="s">
        <v>494</v>
      </c>
      <c r="K1554" s="171"/>
    </row>
    <row r="1555" spans="2:11">
      <c r="B1555" s="170">
        <v>1553</v>
      </c>
      <c r="C1555" s="394">
        <v>46074</v>
      </c>
      <c r="D1555" s="171" t="s">
        <v>11</v>
      </c>
      <c r="E1555" s="172" t="s">
        <v>416</v>
      </c>
      <c r="F1555" s="171">
        <v>7</v>
      </c>
      <c r="G1555" s="258">
        <v>2.8</v>
      </c>
      <c r="H1555" s="257">
        <v>19.599999999999998</v>
      </c>
      <c r="I1555" s="314">
        <v>47179</v>
      </c>
      <c r="J1555" s="171" t="s">
        <v>494</v>
      </c>
      <c r="K1555" s="171"/>
    </row>
    <row r="1556" spans="2:11">
      <c r="B1556" s="170">
        <v>1554</v>
      </c>
      <c r="C1556" s="394">
        <v>46074</v>
      </c>
      <c r="D1556" s="171" t="s">
        <v>11</v>
      </c>
      <c r="E1556" s="172" t="s">
        <v>448</v>
      </c>
      <c r="F1556" s="171">
        <v>1</v>
      </c>
      <c r="G1556" s="258">
        <v>5.5</v>
      </c>
      <c r="H1556" s="257">
        <v>5.5</v>
      </c>
      <c r="I1556" s="314">
        <v>47179</v>
      </c>
      <c r="J1556" s="171" t="s">
        <v>494</v>
      </c>
      <c r="K1556" s="171"/>
    </row>
    <row r="1557" spans="2:11">
      <c r="B1557" s="170">
        <v>1555</v>
      </c>
      <c r="C1557" s="394">
        <v>46074</v>
      </c>
      <c r="D1557" s="171" t="s">
        <v>11</v>
      </c>
      <c r="E1557" s="172" t="s">
        <v>417</v>
      </c>
      <c r="F1557" s="171">
        <v>25</v>
      </c>
      <c r="G1557" s="258">
        <v>2.9</v>
      </c>
      <c r="H1557" s="257">
        <v>72.5</v>
      </c>
      <c r="I1557" s="314">
        <v>47179</v>
      </c>
      <c r="J1557" s="171" t="s">
        <v>494</v>
      </c>
      <c r="K1557" s="171"/>
    </row>
    <row r="1558" spans="2:11">
      <c r="B1558" s="170">
        <v>1556</v>
      </c>
      <c r="C1558" s="394">
        <v>46074</v>
      </c>
      <c r="D1558" s="171" t="s">
        <v>11</v>
      </c>
      <c r="E1558" s="172" t="s">
        <v>432</v>
      </c>
      <c r="F1558" s="171">
        <v>25</v>
      </c>
      <c r="G1558" s="258">
        <v>2.9</v>
      </c>
      <c r="H1558" s="257">
        <v>72.5</v>
      </c>
      <c r="I1558" s="314">
        <v>47179</v>
      </c>
      <c r="J1558" s="171" t="s">
        <v>494</v>
      </c>
      <c r="K1558" s="171"/>
    </row>
    <row r="1559" spans="2:11">
      <c r="B1559" s="170">
        <v>1557</v>
      </c>
      <c r="C1559" s="394">
        <v>46074</v>
      </c>
      <c r="D1559" s="171" t="s">
        <v>11</v>
      </c>
      <c r="E1559" s="172" t="s">
        <v>414</v>
      </c>
      <c r="F1559" s="171">
        <v>3</v>
      </c>
      <c r="G1559" s="258">
        <v>2.8</v>
      </c>
      <c r="H1559" s="257">
        <v>8.3999999999999986</v>
      </c>
      <c r="I1559" s="314">
        <v>47179</v>
      </c>
      <c r="J1559" s="171" t="s">
        <v>494</v>
      </c>
      <c r="K1559" s="171"/>
    </row>
    <row r="1560" spans="2:11">
      <c r="B1560" s="170">
        <v>1558</v>
      </c>
      <c r="C1560" s="394">
        <v>46074</v>
      </c>
      <c r="D1560" s="171" t="s">
        <v>11</v>
      </c>
      <c r="E1560" s="172" t="s">
        <v>519</v>
      </c>
      <c r="F1560" s="171">
        <v>2</v>
      </c>
      <c r="G1560" s="258">
        <v>3.5</v>
      </c>
      <c r="H1560" s="257">
        <v>7</v>
      </c>
      <c r="I1560" s="314">
        <v>47179</v>
      </c>
      <c r="J1560" s="171" t="s">
        <v>494</v>
      </c>
      <c r="K1560" s="171"/>
    </row>
    <row r="1561" spans="2:11">
      <c r="B1561" s="170">
        <v>1559</v>
      </c>
      <c r="C1561" s="394">
        <v>46074</v>
      </c>
      <c r="D1561" s="171" t="s">
        <v>11</v>
      </c>
      <c r="E1561" s="172" t="s">
        <v>372</v>
      </c>
      <c r="F1561" s="171">
        <v>10</v>
      </c>
      <c r="G1561" s="258">
        <v>6.5</v>
      </c>
      <c r="H1561" s="257">
        <v>65</v>
      </c>
      <c r="I1561" s="314">
        <v>47179</v>
      </c>
      <c r="J1561" s="171" t="s">
        <v>494</v>
      </c>
      <c r="K1561" s="171"/>
    </row>
    <row r="1562" spans="2:11">
      <c r="B1562" s="170">
        <v>1560</v>
      </c>
      <c r="C1562" s="394">
        <v>46074</v>
      </c>
      <c r="D1562" s="171" t="s">
        <v>11</v>
      </c>
      <c r="E1562" s="172" t="s">
        <v>277</v>
      </c>
      <c r="F1562" s="171">
        <v>2</v>
      </c>
      <c r="G1562" s="258">
        <v>49</v>
      </c>
      <c r="H1562" s="257">
        <v>98</v>
      </c>
      <c r="I1562" s="314">
        <v>47179</v>
      </c>
      <c r="J1562" s="171" t="s">
        <v>494</v>
      </c>
      <c r="K1562" s="171"/>
    </row>
    <row r="1563" spans="2:11">
      <c r="B1563" s="170">
        <v>1561</v>
      </c>
      <c r="C1563" s="394">
        <v>46074</v>
      </c>
      <c r="D1563" s="171" t="s">
        <v>11</v>
      </c>
      <c r="E1563" s="172" t="s">
        <v>90</v>
      </c>
      <c r="F1563" s="171">
        <v>18</v>
      </c>
      <c r="G1563" s="258">
        <v>3.0556000000000001</v>
      </c>
      <c r="H1563" s="257">
        <v>55.000799999999998</v>
      </c>
      <c r="I1563" s="314">
        <v>47179</v>
      </c>
      <c r="J1563" s="171" t="s">
        <v>494</v>
      </c>
      <c r="K1563" s="171"/>
    </row>
    <row r="1564" spans="2:11">
      <c r="B1564" s="170">
        <v>1562</v>
      </c>
      <c r="C1564" s="394">
        <v>46074</v>
      </c>
      <c r="D1564" s="171" t="s">
        <v>11</v>
      </c>
      <c r="E1564" s="172" t="s">
        <v>61</v>
      </c>
      <c r="F1564" s="171">
        <v>4</v>
      </c>
      <c r="G1564" s="258">
        <v>13.5</v>
      </c>
      <c r="H1564" s="257">
        <v>54</v>
      </c>
      <c r="I1564" s="314">
        <v>47179</v>
      </c>
      <c r="J1564" s="171" t="s">
        <v>494</v>
      </c>
      <c r="K1564" s="171"/>
    </row>
    <row r="1565" spans="2:11">
      <c r="B1565" s="170">
        <v>1563</v>
      </c>
      <c r="C1565" s="394">
        <v>46076</v>
      </c>
      <c r="D1565" s="171" t="s">
        <v>11</v>
      </c>
      <c r="E1565" s="172" t="s">
        <v>514</v>
      </c>
      <c r="F1565" s="171">
        <v>2</v>
      </c>
      <c r="G1565" s="258">
        <v>20.59</v>
      </c>
      <c r="H1565" s="257">
        <v>41.18</v>
      </c>
      <c r="I1565" s="315">
        <v>138278</v>
      </c>
      <c r="J1565" s="171" t="s">
        <v>469</v>
      </c>
      <c r="K1565" s="171"/>
    </row>
    <row r="1566" spans="2:11">
      <c r="B1566" s="170">
        <v>1564</v>
      </c>
      <c r="C1566" s="394">
        <v>46076</v>
      </c>
      <c r="D1566" s="171" t="s">
        <v>11</v>
      </c>
      <c r="E1566" s="172" t="s">
        <v>242</v>
      </c>
      <c r="F1566" s="171">
        <v>20</v>
      </c>
      <c r="G1566" s="258">
        <v>4.3</v>
      </c>
      <c r="H1566" s="257">
        <v>86</v>
      </c>
      <c r="I1566" s="315">
        <v>138278</v>
      </c>
      <c r="J1566" s="171" t="s">
        <v>469</v>
      </c>
      <c r="K1566" s="171"/>
    </row>
    <row r="1567" spans="2:11">
      <c r="B1567" s="170">
        <v>1565</v>
      </c>
      <c r="C1567" s="394">
        <v>46076</v>
      </c>
      <c r="D1567" s="171" t="s">
        <v>11</v>
      </c>
      <c r="E1567" s="172" t="s">
        <v>45</v>
      </c>
      <c r="F1567" s="171">
        <v>4</v>
      </c>
      <c r="G1567" s="258">
        <v>3.3</v>
      </c>
      <c r="H1567" s="257">
        <v>13.2</v>
      </c>
      <c r="I1567" s="315">
        <v>138278</v>
      </c>
      <c r="J1567" s="171" t="s">
        <v>469</v>
      </c>
      <c r="K1567" s="171"/>
    </row>
    <row r="1568" spans="2:11">
      <c r="B1568" s="170">
        <v>1566</v>
      </c>
      <c r="C1568" s="394">
        <v>46076</v>
      </c>
      <c r="D1568" s="171" t="s">
        <v>11</v>
      </c>
      <c r="E1568" s="172" t="s">
        <v>339</v>
      </c>
      <c r="F1568" s="171">
        <v>12</v>
      </c>
      <c r="G1568" s="258">
        <v>4.3</v>
      </c>
      <c r="H1568" s="257">
        <v>51.599999999999994</v>
      </c>
      <c r="I1568" s="315">
        <v>138278</v>
      </c>
      <c r="J1568" s="171" t="s">
        <v>469</v>
      </c>
      <c r="K1568" s="171"/>
    </row>
    <row r="1569" spans="2:11">
      <c r="B1569" s="170">
        <v>1567</v>
      </c>
      <c r="C1569" s="394">
        <v>46076</v>
      </c>
      <c r="D1569" s="171" t="s">
        <v>11</v>
      </c>
      <c r="E1569" s="172" t="s">
        <v>36</v>
      </c>
      <c r="F1569" s="171">
        <v>1</v>
      </c>
      <c r="G1569" s="258">
        <v>18.5</v>
      </c>
      <c r="H1569" s="257">
        <v>18.5</v>
      </c>
      <c r="I1569" s="315">
        <v>138278</v>
      </c>
      <c r="J1569" s="171" t="s">
        <v>469</v>
      </c>
      <c r="K1569" s="171"/>
    </row>
    <row r="1570" spans="2:11">
      <c r="B1570" s="170">
        <v>1568</v>
      </c>
      <c r="C1570" s="394">
        <v>46076</v>
      </c>
      <c r="D1570" s="171" t="s">
        <v>11</v>
      </c>
      <c r="E1570" s="172" t="s">
        <v>246</v>
      </c>
      <c r="F1570" s="171">
        <v>4</v>
      </c>
      <c r="G1570" s="258">
        <v>2.5</v>
      </c>
      <c r="H1570" s="257">
        <v>10</v>
      </c>
      <c r="I1570" s="315">
        <v>138278</v>
      </c>
      <c r="J1570" s="171" t="s">
        <v>469</v>
      </c>
      <c r="K1570" s="171"/>
    </row>
    <row r="1571" spans="2:11">
      <c r="B1571" s="170">
        <v>1569</v>
      </c>
      <c r="C1571" s="394">
        <v>46077</v>
      </c>
      <c r="D1571" s="171" t="s">
        <v>11</v>
      </c>
      <c r="E1571" s="172" t="s">
        <v>138</v>
      </c>
      <c r="F1571" s="171">
        <v>72</v>
      </c>
      <c r="G1571" s="258">
        <v>5.25</v>
      </c>
      <c r="H1571" s="257">
        <v>378</v>
      </c>
      <c r="I1571" s="315">
        <v>293322</v>
      </c>
      <c r="J1571" s="171" t="s">
        <v>470</v>
      </c>
      <c r="K1571" s="171"/>
    </row>
    <row r="1572" spans="2:11">
      <c r="B1572" s="170">
        <v>1570</v>
      </c>
      <c r="C1572" s="394">
        <v>46077</v>
      </c>
      <c r="D1572" s="171" t="s">
        <v>11</v>
      </c>
      <c r="E1572" s="172" t="s">
        <v>288</v>
      </c>
      <c r="F1572" s="171">
        <v>24</v>
      </c>
      <c r="G1572" s="258">
        <v>7.45</v>
      </c>
      <c r="H1572" s="257">
        <v>178.8</v>
      </c>
      <c r="I1572" s="315">
        <v>293322</v>
      </c>
      <c r="J1572" s="171" t="s">
        <v>470</v>
      </c>
      <c r="K1572" s="171"/>
    </row>
    <row r="1573" spans="2:11">
      <c r="B1573" s="170">
        <v>1571</v>
      </c>
      <c r="C1573" s="394">
        <v>46077</v>
      </c>
      <c r="D1573" s="171" t="s">
        <v>11</v>
      </c>
      <c r="E1573" s="172" t="s">
        <v>283</v>
      </c>
      <c r="F1573" s="171">
        <v>12</v>
      </c>
      <c r="G1573" s="258">
        <v>3.13</v>
      </c>
      <c r="H1573" s="257">
        <v>37.56</v>
      </c>
      <c r="I1573" s="315">
        <v>293322</v>
      </c>
      <c r="J1573" s="171" t="s">
        <v>470</v>
      </c>
      <c r="K1573" s="171"/>
    </row>
    <row r="1574" spans="2:11">
      <c r="B1574" s="170">
        <v>1572</v>
      </c>
      <c r="C1574" s="394">
        <v>46077</v>
      </c>
      <c r="D1574" s="171" t="s">
        <v>11</v>
      </c>
      <c r="E1574" s="172" t="s">
        <v>289</v>
      </c>
      <c r="F1574" s="171">
        <v>16</v>
      </c>
      <c r="G1574" s="258">
        <v>7.45</v>
      </c>
      <c r="H1574" s="257">
        <v>119.2</v>
      </c>
      <c r="I1574" s="315">
        <v>293322</v>
      </c>
      <c r="J1574" s="171" t="s">
        <v>470</v>
      </c>
      <c r="K1574" s="171"/>
    </row>
    <row r="1575" spans="2:11">
      <c r="B1575" s="170">
        <v>1573</v>
      </c>
      <c r="C1575" s="394">
        <v>46077</v>
      </c>
      <c r="D1575" s="171" t="s">
        <v>11</v>
      </c>
      <c r="E1575" s="172" t="s">
        <v>284</v>
      </c>
      <c r="F1575" s="171">
        <v>12</v>
      </c>
      <c r="G1575" s="258">
        <v>3.13</v>
      </c>
      <c r="H1575" s="257">
        <v>37.56</v>
      </c>
      <c r="I1575" s="315">
        <v>293322</v>
      </c>
      <c r="J1575" s="171" t="s">
        <v>470</v>
      </c>
      <c r="K1575" s="171"/>
    </row>
    <row r="1576" spans="2:11">
      <c r="B1576" s="170">
        <v>1574</v>
      </c>
      <c r="C1576" s="394">
        <v>46077</v>
      </c>
      <c r="D1576" s="171" t="s">
        <v>11</v>
      </c>
      <c r="E1576" s="172" t="s">
        <v>141</v>
      </c>
      <c r="F1576" s="171">
        <v>724.97</v>
      </c>
      <c r="G1576" s="258">
        <v>3.13</v>
      </c>
      <c r="H1576" s="257">
        <v>2269.1561000000002</v>
      </c>
      <c r="I1576" s="315">
        <v>293322</v>
      </c>
      <c r="J1576" s="171" t="s">
        <v>470</v>
      </c>
      <c r="K1576" s="171"/>
    </row>
    <row r="1577" spans="2:11">
      <c r="B1577" s="170">
        <v>1575</v>
      </c>
      <c r="C1577" s="394">
        <v>46076</v>
      </c>
      <c r="D1577" s="171" t="s">
        <v>11</v>
      </c>
      <c r="E1577" s="172" t="s">
        <v>454</v>
      </c>
      <c r="F1577" s="171">
        <v>31.41</v>
      </c>
      <c r="G1577" s="258">
        <v>68.040000000000006</v>
      </c>
      <c r="H1577" s="257">
        <v>2137.1364000000003</v>
      </c>
      <c r="I1577" s="315">
        <v>501154</v>
      </c>
      <c r="J1577" s="171" t="s">
        <v>488</v>
      </c>
      <c r="K1577" s="171"/>
    </row>
    <row r="1578" spans="2:11">
      <c r="B1578" s="170">
        <v>1576</v>
      </c>
      <c r="C1578" s="394">
        <v>46077</v>
      </c>
      <c r="D1578" s="171" t="s">
        <v>11</v>
      </c>
      <c r="E1578" s="172" t="s">
        <v>457</v>
      </c>
      <c r="F1578" s="171">
        <v>10</v>
      </c>
      <c r="G1578" s="258">
        <v>42.9</v>
      </c>
      <c r="H1578" s="257">
        <v>429</v>
      </c>
      <c r="I1578" s="315">
        <v>43568</v>
      </c>
      <c r="J1578" s="171" t="s">
        <v>471</v>
      </c>
      <c r="K1578" s="171"/>
    </row>
    <row r="1579" spans="2:11">
      <c r="B1579" s="170">
        <v>1577</v>
      </c>
      <c r="C1579" s="394">
        <v>46077</v>
      </c>
      <c r="D1579" s="171" t="s">
        <v>11</v>
      </c>
      <c r="E1579" s="172" t="s">
        <v>329</v>
      </c>
      <c r="F1579" s="171">
        <v>1</v>
      </c>
      <c r="G1579" s="258">
        <v>18.579999999999998</v>
      </c>
      <c r="H1579" s="257">
        <v>18.579999999999998</v>
      </c>
      <c r="I1579" s="315">
        <v>448992</v>
      </c>
      <c r="J1579" s="171" t="s">
        <v>481</v>
      </c>
      <c r="K1579" s="171"/>
    </row>
    <row r="1580" spans="2:11">
      <c r="B1580" s="170">
        <v>1578</v>
      </c>
      <c r="C1580" s="394">
        <v>46077</v>
      </c>
      <c r="D1580" s="171" t="s">
        <v>11</v>
      </c>
      <c r="E1580" s="172" t="s">
        <v>44</v>
      </c>
      <c r="F1580" s="171">
        <v>1</v>
      </c>
      <c r="G1580" s="258">
        <v>4.6100000000000003</v>
      </c>
      <c r="H1580" s="257">
        <v>4.6100000000000003</v>
      </c>
      <c r="I1580" s="315">
        <v>448992</v>
      </c>
      <c r="J1580" s="171" t="s">
        <v>481</v>
      </c>
      <c r="K1580" s="171"/>
    </row>
    <row r="1581" spans="2:11">
      <c r="B1581" s="170">
        <v>1579</v>
      </c>
      <c r="C1581" s="394">
        <v>46077</v>
      </c>
      <c r="D1581" s="171" t="s">
        <v>11</v>
      </c>
      <c r="E1581" s="172" t="s">
        <v>47</v>
      </c>
      <c r="F1581" s="171">
        <v>4</v>
      </c>
      <c r="G1581" s="258">
        <v>12.5</v>
      </c>
      <c r="H1581" s="257">
        <v>50</v>
      </c>
      <c r="I1581" s="315">
        <v>448992</v>
      </c>
      <c r="J1581" s="171" t="s">
        <v>481</v>
      </c>
      <c r="K1581" s="171"/>
    </row>
    <row r="1582" spans="2:11">
      <c r="B1582" s="170">
        <v>1580</v>
      </c>
      <c r="C1582" s="394">
        <v>46077</v>
      </c>
      <c r="D1582" s="171" t="s">
        <v>11</v>
      </c>
      <c r="E1582" s="172" t="s">
        <v>361</v>
      </c>
      <c r="F1582" s="171">
        <v>1</v>
      </c>
      <c r="G1582" s="258">
        <v>15</v>
      </c>
      <c r="H1582" s="257">
        <v>15</v>
      </c>
      <c r="I1582" s="315">
        <v>448992</v>
      </c>
      <c r="J1582" s="171" t="s">
        <v>481</v>
      </c>
      <c r="K1582" s="171"/>
    </row>
    <row r="1583" spans="2:11">
      <c r="B1583" s="170">
        <v>1581</v>
      </c>
      <c r="C1583" s="394">
        <v>46077</v>
      </c>
      <c r="D1583" s="171" t="s">
        <v>11</v>
      </c>
      <c r="E1583" s="172" t="s">
        <v>71</v>
      </c>
      <c r="F1583" s="171">
        <v>1</v>
      </c>
      <c r="G1583" s="258">
        <v>7.3</v>
      </c>
      <c r="H1583" s="257">
        <v>7.3</v>
      </c>
      <c r="I1583" s="315">
        <v>448992</v>
      </c>
      <c r="J1583" s="171" t="s">
        <v>481</v>
      </c>
      <c r="K1583" s="171"/>
    </row>
    <row r="1584" spans="2:11">
      <c r="B1584" s="170">
        <v>1582</v>
      </c>
      <c r="C1584" s="394">
        <v>46077</v>
      </c>
      <c r="D1584" s="171" t="s">
        <v>11</v>
      </c>
      <c r="E1584" s="172" t="s">
        <v>332</v>
      </c>
      <c r="F1584" s="171">
        <v>3</v>
      </c>
      <c r="G1584" s="258">
        <v>13.99</v>
      </c>
      <c r="H1584" s="257">
        <v>41.97</v>
      </c>
      <c r="I1584" s="315">
        <v>448992</v>
      </c>
      <c r="J1584" s="171" t="s">
        <v>481</v>
      </c>
      <c r="K1584" s="171"/>
    </row>
    <row r="1585" spans="2:11">
      <c r="B1585" s="170">
        <v>1583</v>
      </c>
      <c r="C1585" s="394">
        <v>46077</v>
      </c>
      <c r="D1585" s="171" t="s">
        <v>11</v>
      </c>
      <c r="E1585" s="172" t="s">
        <v>60</v>
      </c>
      <c r="F1585" s="171">
        <v>1</v>
      </c>
      <c r="G1585" s="258">
        <v>140</v>
      </c>
      <c r="H1585" s="257">
        <v>140</v>
      </c>
      <c r="I1585" s="315">
        <v>448992</v>
      </c>
      <c r="J1585" s="171" t="s">
        <v>481</v>
      </c>
      <c r="K1585" s="171"/>
    </row>
    <row r="1586" spans="2:11">
      <c r="B1586" s="170">
        <v>1584</v>
      </c>
      <c r="C1586" s="394">
        <v>46077</v>
      </c>
      <c r="D1586" s="171" t="s">
        <v>11</v>
      </c>
      <c r="E1586" s="172" t="s">
        <v>548</v>
      </c>
      <c r="F1586" s="171">
        <v>4</v>
      </c>
      <c r="G1586" s="258">
        <v>165</v>
      </c>
      <c r="H1586" s="257">
        <v>660</v>
      </c>
      <c r="I1586" s="315">
        <v>448992</v>
      </c>
      <c r="J1586" s="171" t="s">
        <v>481</v>
      </c>
      <c r="K1586" s="171"/>
    </row>
    <row r="1587" spans="2:11">
      <c r="B1587" s="170">
        <v>1585</v>
      </c>
      <c r="C1587" s="394">
        <v>46077</v>
      </c>
      <c r="D1587" s="171" t="s">
        <v>11</v>
      </c>
      <c r="E1587" s="172" t="s">
        <v>356</v>
      </c>
      <c r="F1587" s="171">
        <v>3</v>
      </c>
      <c r="G1587" s="258">
        <v>16</v>
      </c>
      <c r="H1587" s="257">
        <v>48</v>
      </c>
      <c r="I1587" s="315">
        <v>448992</v>
      </c>
      <c r="J1587" s="171" t="s">
        <v>481</v>
      </c>
      <c r="K1587" s="171"/>
    </row>
    <row r="1588" spans="2:11">
      <c r="B1588" s="170">
        <v>1586</v>
      </c>
      <c r="C1588" s="394">
        <v>46077</v>
      </c>
      <c r="D1588" s="171" t="s">
        <v>11</v>
      </c>
      <c r="E1588" s="172" t="s">
        <v>556</v>
      </c>
      <c r="F1588" s="171">
        <v>10.46</v>
      </c>
      <c r="G1588" s="258">
        <v>34.99</v>
      </c>
      <c r="H1588" s="257">
        <v>365.99540000000007</v>
      </c>
      <c r="I1588" s="315">
        <v>13246</v>
      </c>
      <c r="J1588" s="171" t="s">
        <v>487</v>
      </c>
      <c r="K1588" s="171"/>
    </row>
    <row r="1589" spans="2:11">
      <c r="B1589" s="170">
        <v>1587</v>
      </c>
      <c r="C1589" s="394">
        <v>46077</v>
      </c>
      <c r="D1589" s="171" t="s">
        <v>11</v>
      </c>
      <c r="E1589" s="172" t="s">
        <v>378</v>
      </c>
      <c r="F1589" s="171">
        <v>1</v>
      </c>
      <c r="G1589" s="258">
        <v>47.99</v>
      </c>
      <c r="H1589" s="257">
        <v>47.99</v>
      </c>
      <c r="I1589" s="315">
        <v>1065527</v>
      </c>
      <c r="J1589" s="171" t="s">
        <v>492</v>
      </c>
      <c r="K1589" s="171"/>
    </row>
    <row r="1590" spans="2:11">
      <c r="B1590" s="170">
        <v>1588</v>
      </c>
      <c r="C1590" s="394">
        <v>46077</v>
      </c>
      <c r="D1590" s="171" t="s">
        <v>11</v>
      </c>
      <c r="E1590" s="172" t="s">
        <v>331</v>
      </c>
      <c r="F1590" s="171">
        <v>2</v>
      </c>
      <c r="G1590" s="258">
        <v>44.68</v>
      </c>
      <c r="H1590" s="257">
        <v>89.36</v>
      </c>
      <c r="I1590" s="315">
        <v>1065527</v>
      </c>
      <c r="J1590" s="171" t="s">
        <v>492</v>
      </c>
      <c r="K1590" s="171"/>
    </row>
    <row r="1591" spans="2:11">
      <c r="B1591" s="170">
        <v>1589</v>
      </c>
      <c r="C1591" s="394">
        <v>46077</v>
      </c>
      <c r="D1591" s="171" t="s">
        <v>11</v>
      </c>
      <c r="E1591" s="172" t="s">
        <v>328</v>
      </c>
      <c r="F1591" s="171">
        <v>2</v>
      </c>
      <c r="G1591" s="258">
        <v>34.97</v>
      </c>
      <c r="H1591" s="257">
        <v>69.94</v>
      </c>
      <c r="I1591" s="315">
        <v>1065527</v>
      </c>
      <c r="J1591" s="171" t="s">
        <v>492</v>
      </c>
      <c r="K1591" s="171"/>
    </row>
    <row r="1592" spans="2:11">
      <c r="B1592" s="170">
        <v>1590</v>
      </c>
      <c r="C1592" s="394">
        <v>46077</v>
      </c>
      <c r="D1592" s="171" t="s">
        <v>11</v>
      </c>
      <c r="E1592" s="172" t="s">
        <v>355</v>
      </c>
      <c r="F1592" s="171">
        <v>10</v>
      </c>
      <c r="G1592" s="258">
        <v>3.99</v>
      </c>
      <c r="H1592" s="257">
        <v>39.900000000000006</v>
      </c>
      <c r="I1592" s="315">
        <v>1065527</v>
      </c>
      <c r="J1592" s="171" t="s">
        <v>492</v>
      </c>
      <c r="K1592" s="171"/>
    </row>
    <row r="1593" spans="2:11">
      <c r="B1593" s="170">
        <v>1591</v>
      </c>
      <c r="C1593" s="394">
        <v>46077</v>
      </c>
      <c r="D1593" s="171" t="s">
        <v>11</v>
      </c>
      <c r="E1593" s="172" t="s">
        <v>326</v>
      </c>
      <c r="F1593" s="171">
        <v>20</v>
      </c>
      <c r="G1593" s="258">
        <v>10.31</v>
      </c>
      <c r="H1593" s="257">
        <v>206.20000000000002</v>
      </c>
      <c r="I1593" s="315">
        <v>1065527</v>
      </c>
      <c r="J1593" s="171" t="s">
        <v>492</v>
      </c>
      <c r="K1593" s="171"/>
    </row>
    <row r="1594" spans="2:11">
      <c r="B1594" s="170">
        <v>1592</v>
      </c>
      <c r="C1594" s="394">
        <v>46077</v>
      </c>
      <c r="D1594" s="171" t="s">
        <v>11</v>
      </c>
      <c r="E1594" s="172" t="s">
        <v>347</v>
      </c>
      <c r="F1594" s="171">
        <v>2</v>
      </c>
      <c r="G1594" s="258">
        <v>3.4</v>
      </c>
      <c r="H1594" s="257">
        <v>6.8</v>
      </c>
      <c r="I1594" s="315">
        <v>1065527</v>
      </c>
      <c r="J1594" s="171" t="s">
        <v>492</v>
      </c>
      <c r="K1594" s="171"/>
    </row>
    <row r="1595" spans="2:11">
      <c r="B1595" s="170">
        <v>1593</v>
      </c>
      <c r="C1595" s="394">
        <v>46077</v>
      </c>
      <c r="D1595" s="171" t="s">
        <v>11</v>
      </c>
      <c r="E1595" s="172" t="s">
        <v>462</v>
      </c>
      <c r="F1595" s="171">
        <v>1</v>
      </c>
      <c r="G1595" s="258">
        <v>19.52</v>
      </c>
      <c r="H1595" s="257">
        <v>19.52</v>
      </c>
      <c r="I1595" s="315">
        <v>1065527</v>
      </c>
      <c r="J1595" s="171" t="s">
        <v>492</v>
      </c>
      <c r="K1595" s="171"/>
    </row>
    <row r="1596" spans="2:11">
      <c r="B1596" s="170">
        <v>1594</v>
      </c>
      <c r="C1596" s="394">
        <v>46077</v>
      </c>
      <c r="D1596" s="171" t="s">
        <v>11</v>
      </c>
      <c r="E1596" s="172" t="s">
        <v>325</v>
      </c>
      <c r="F1596" s="171">
        <v>36</v>
      </c>
      <c r="G1596" s="258">
        <v>7.76</v>
      </c>
      <c r="H1596" s="257">
        <v>279.36</v>
      </c>
      <c r="I1596" s="315">
        <v>1065527</v>
      </c>
      <c r="J1596" s="171" t="s">
        <v>492</v>
      </c>
      <c r="K1596" s="171"/>
    </row>
    <row r="1597" spans="2:11">
      <c r="B1597" s="170">
        <v>1595</v>
      </c>
      <c r="C1597" s="394">
        <v>46077</v>
      </c>
      <c r="D1597" s="171" t="s">
        <v>11</v>
      </c>
      <c r="E1597" s="172" t="s">
        <v>348</v>
      </c>
      <c r="F1597" s="171">
        <v>1</v>
      </c>
      <c r="G1597" s="258">
        <v>15.31</v>
      </c>
      <c r="H1597" s="257">
        <v>15.31</v>
      </c>
      <c r="I1597" s="315">
        <v>1065527</v>
      </c>
      <c r="J1597" s="171" t="s">
        <v>492</v>
      </c>
      <c r="K1597" s="171"/>
    </row>
    <row r="1598" spans="2:11">
      <c r="B1598" s="170">
        <v>1596</v>
      </c>
      <c r="C1598" s="394">
        <v>46077</v>
      </c>
      <c r="D1598" s="171" t="s">
        <v>11</v>
      </c>
      <c r="E1598" s="172" t="s">
        <v>536</v>
      </c>
      <c r="F1598" s="171">
        <v>12</v>
      </c>
      <c r="G1598" s="258">
        <v>9.9499999999999993</v>
      </c>
      <c r="H1598" s="257">
        <v>119.39999999999999</v>
      </c>
      <c r="I1598" s="315">
        <v>1065527</v>
      </c>
      <c r="J1598" s="171" t="s">
        <v>492</v>
      </c>
      <c r="K1598" s="171"/>
    </row>
    <row r="1599" spans="2:11">
      <c r="B1599" s="170">
        <v>1597</v>
      </c>
      <c r="C1599" s="394">
        <v>46077</v>
      </c>
      <c r="D1599" s="171" t="s">
        <v>11</v>
      </c>
      <c r="E1599" s="172" t="s">
        <v>59</v>
      </c>
      <c r="F1599" s="171">
        <v>1</v>
      </c>
      <c r="G1599" s="258">
        <v>20.96</v>
      </c>
      <c r="H1599" s="257">
        <v>20.96</v>
      </c>
      <c r="I1599" s="315">
        <v>1065527</v>
      </c>
      <c r="J1599" s="171" t="s">
        <v>492</v>
      </c>
      <c r="K1599" s="171"/>
    </row>
    <row r="1600" spans="2:11">
      <c r="B1600" s="170">
        <v>1598</v>
      </c>
      <c r="C1600" s="394">
        <v>46077</v>
      </c>
      <c r="D1600" s="171" t="s">
        <v>11</v>
      </c>
      <c r="E1600" s="172" t="s">
        <v>357</v>
      </c>
      <c r="F1600" s="171">
        <v>4</v>
      </c>
      <c r="G1600" s="258">
        <v>16.7</v>
      </c>
      <c r="H1600" s="257">
        <v>66.8</v>
      </c>
      <c r="I1600" s="315">
        <v>1065527</v>
      </c>
      <c r="J1600" s="171" t="s">
        <v>492</v>
      </c>
      <c r="K1600" s="171"/>
    </row>
    <row r="1601" spans="2:11">
      <c r="B1601" s="170">
        <v>1599</v>
      </c>
      <c r="C1601" s="394">
        <v>46076</v>
      </c>
      <c r="D1601" s="171" t="s">
        <v>11</v>
      </c>
      <c r="E1601" s="172" t="s">
        <v>335</v>
      </c>
      <c r="F1601" s="171">
        <v>12</v>
      </c>
      <c r="G1601" s="258">
        <v>17.53</v>
      </c>
      <c r="H1601" s="257">
        <v>210.36</v>
      </c>
      <c r="I1601" s="315">
        <v>23185</v>
      </c>
      <c r="J1601" s="171" t="s">
        <v>568</v>
      </c>
      <c r="K1601" s="171"/>
    </row>
    <row r="1602" spans="2:11">
      <c r="B1602" s="170">
        <v>1600</v>
      </c>
      <c r="C1602" s="394">
        <v>46076</v>
      </c>
      <c r="D1602" s="171" t="s">
        <v>11</v>
      </c>
      <c r="E1602" s="172" t="s">
        <v>338</v>
      </c>
      <c r="F1602" s="171">
        <v>20</v>
      </c>
      <c r="G1602" s="258">
        <v>6.85</v>
      </c>
      <c r="H1602" s="257">
        <v>137</v>
      </c>
      <c r="I1602" s="315">
        <v>23185</v>
      </c>
      <c r="J1602" s="171" t="s">
        <v>568</v>
      </c>
      <c r="K1602" s="171"/>
    </row>
    <row r="1603" spans="2:11">
      <c r="B1603" s="170">
        <v>1601</v>
      </c>
      <c r="C1603" s="394">
        <v>46076</v>
      </c>
      <c r="D1603" s="171" t="s">
        <v>11</v>
      </c>
      <c r="E1603" s="172" t="s">
        <v>336</v>
      </c>
      <c r="F1603" s="171">
        <v>20</v>
      </c>
      <c r="G1603" s="258">
        <v>5.8369999999999997</v>
      </c>
      <c r="H1603" s="257">
        <v>116.74</v>
      </c>
      <c r="I1603" s="315">
        <v>23185</v>
      </c>
      <c r="J1603" s="171" t="s">
        <v>568</v>
      </c>
      <c r="K1603" s="171"/>
    </row>
    <row r="1604" spans="2:11">
      <c r="B1604" s="170">
        <v>1602</v>
      </c>
      <c r="C1604" s="394">
        <v>46076</v>
      </c>
      <c r="D1604" s="171" t="s">
        <v>11</v>
      </c>
      <c r="E1604" s="172" t="s">
        <v>333</v>
      </c>
      <c r="F1604" s="171">
        <v>1</v>
      </c>
      <c r="G1604" s="258">
        <v>67.89</v>
      </c>
      <c r="H1604" s="257">
        <v>67.89</v>
      </c>
      <c r="I1604" s="315">
        <v>23185</v>
      </c>
      <c r="J1604" s="171" t="s">
        <v>568</v>
      </c>
      <c r="K1604" s="171"/>
    </row>
    <row r="1605" spans="2:11">
      <c r="B1605" s="170">
        <v>1603</v>
      </c>
      <c r="C1605" s="394">
        <v>46077</v>
      </c>
      <c r="D1605" s="171" t="s">
        <v>11</v>
      </c>
      <c r="E1605" s="172" t="s">
        <v>555</v>
      </c>
      <c r="F1605" s="171">
        <v>39</v>
      </c>
      <c r="G1605" s="258">
        <v>16.989999999999998</v>
      </c>
      <c r="H1605" s="257">
        <v>662.6099999999999</v>
      </c>
      <c r="I1605" s="315">
        <v>1424449</v>
      </c>
      <c r="J1605" s="171" t="s">
        <v>473</v>
      </c>
      <c r="K1605" s="171"/>
    </row>
    <row r="1606" spans="2:11">
      <c r="B1606" s="170">
        <v>1604</v>
      </c>
      <c r="C1606" s="394">
        <v>46077</v>
      </c>
      <c r="D1606" s="171" t="s">
        <v>11</v>
      </c>
      <c r="E1606" s="172" t="s">
        <v>395</v>
      </c>
      <c r="F1606" s="171">
        <v>12</v>
      </c>
      <c r="G1606" s="258">
        <v>11.99</v>
      </c>
      <c r="H1606" s="257">
        <v>143.88</v>
      </c>
      <c r="I1606" s="315">
        <v>1424449</v>
      </c>
      <c r="J1606" s="171" t="s">
        <v>473</v>
      </c>
      <c r="K1606" s="171"/>
    </row>
    <row r="1607" spans="2:11">
      <c r="B1607" s="170">
        <v>1605</v>
      </c>
      <c r="C1607" s="394">
        <v>46077</v>
      </c>
      <c r="D1607" s="171" t="s">
        <v>11</v>
      </c>
      <c r="E1607" s="172" t="s">
        <v>128</v>
      </c>
      <c r="F1607" s="171">
        <v>12</v>
      </c>
      <c r="G1607" s="258">
        <v>20.99</v>
      </c>
      <c r="H1607" s="257">
        <v>251.88</v>
      </c>
      <c r="I1607" s="315">
        <v>411486</v>
      </c>
      <c r="J1607" s="171" t="s">
        <v>497</v>
      </c>
      <c r="K1607" s="171"/>
    </row>
    <row r="1608" spans="2:11">
      <c r="B1608" s="170">
        <v>1606</v>
      </c>
      <c r="C1608" s="394">
        <v>46077</v>
      </c>
      <c r="D1608" s="171" t="s">
        <v>11</v>
      </c>
      <c r="E1608" s="172" t="s">
        <v>530</v>
      </c>
      <c r="F1608" s="171">
        <v>10</v>
      </c>
      <c r="G1608" s="258">
        <v>12.99</v>
      </c>
      <c r="H1608" s="257">
        <v>129.9</v>
      </c>
      <c r="I1608" s="315">
        <v>411486</v>
      </c>
      <c r="J1608" s="171" t="s">
        <v>497</v>
      </c>
      <c r="K1608" s="171"/>
    </row>
    <row r="1609" spans="2:11">
      <c r="B1609" s="170">
        <v>1607</v>
      </c>
      <c r="C1609" s="394">
        <v>46076</v>
      </c>
      <c r="D1609" s="171" t="s">
        <v>11</v>
      </c>
      <c r="E1609" s="172" t="s">
        <v>342</v>
      </c>
      <c r="F1609" s="171">
        <v>2.1579999999999999</v>
      </c>
      <c r="G1609" s="258">
        <v>67.900000000000006</v>
      </c>
      <c r="H1609" s="257">
        <v>146.5282</v>
      </c>
      <c r="I1609" s="315">
        <v>271906</v>
      </c>
      <c r="J1609" s="171" t="s">
        <v>482</v>
      </c>
      <c r="K1609" s="171"/>
    </row>
    <row r="1610" spans="2:11">
      <c r="B1610" s="170">
        <v>1608</v>
      </c>
      <c r="C1610" s="394">
        <v>46076</v>
      </c>
      <c r="D1610" s="171" t="s">
        <v>11</v>
      </c>
      <c r="E1610" s="172" t="s">
        <v>463</v>
      </c>
      <c r="F1610" s="171">
        <v>6.4550000000000001</v>
      </c>
      <c r="G1610" s="258">
        <v>36.9</v>
      </c>
      <c r="H1610" s="257">
        <v>238.18949999999998</v>
      </c>
      <c r="I1610" s="315">
        <v>271906</v>
      </c>
      <c r="J1610" s="171" t="s">
        <v>482</v>
      </c>
      <c r="K1610" s="171"/>
    </row>
    <row r="1611" spans="2:11">
      <c r="B1611" s="170">
        <v>1609</v>
      </c>
      <c r="C1611" s="394">
        <v>46076</v>
      </c>
      <c r="D1611" s="171" t="s">
        <v>11</v>
      </c>
      <c r="E1611" s="172" t="s">
        <v>241</v>
      </c>
      <c r="F1611" s="171">
        <v>1</v>
      </c>
      <c r="G1611" s="258">
        <v>22</v>
      </c>
      <c r="H1611" s="257">
        <v>22</v>
      </c>
      <c r="I1611" s="315">
        <v>271906</v>
      </c>
      <c r="J1611" s="171" t="s">
        <v>482</v>
      </c>
      <c r="K1611" s="171"/>
    </row>
    <row r="1612" spans="2:11">
      <c r="B1612" s="170">
        <v>1610</v>
      </c>
      <c r="C1612" s="394">
        <v>46076</v>
      </c>
      <c r="D1612" s="171" t="s">
        <v>11</v>
      </c>
      <c r="E1612" s="172" t="s">
        <v>243</v>
      </c>
      <c r="F1612" s="171">
        <v>4</v>
      </c>
      <c r="G1612" s="258">
        <v>11.9</v>
      </c>
      <c r="H1612" s="257">
        <v>47.6</v>
      </c>
      <c r="I1612" s="315">
        <v>271906</v>
      </c>
      <c r="J1612" s="171" t="s">
        <v>482</v>
      </c>
      <c r="K1612" s="171"/>
    </row>
    <row r="1613" spans="2:11">
      <c r="B1613" s="170">
        <v>1611</v>
      </c>
      <c r="C1613" s="394">
        <v>46076</v>
      </c>
      <c r="D1613" s="171" t="s">
        <v>11</v>
      </c>
      <c r="E1613" s="172" t="s">
        <v>43</v>
      </c>
      <c r="F1613" s="171">
        <v>6</v>
      </c>
      <c r="G1613" s="258">
        <v>12.25</v>
      </c>
      <c r="H1613" s="257">
        <v>73.5</v>
      </c>
      <c r="I1613" s="315">
        <v>271906</v>
      </c>
      <c r="J1613" s="171" t="s">
        <v>482</v>
      </c>
      <c r="K1613" s="171"/>
    </row>
    <row r="1614" spans="2:11">
      <c r="B1614" s="170">
        <v>1612</v>
      </c>
      <c r="C1614" s="394">
        <v>46076</v>
      </c>
      <c r="D1614" s="171" t="s">
        <v>11</v>
      </c>
      <c r="E1614" s="172" t="s">
        <v>384</v>
      </c>
      <c r="F1614" s="171">
        <v>1.204</v>
      </c>
      <c r="G1614" s="258">
        <v>115.16</v>
      </c>
      <c r="H1614" s="257">
        <v>138.65263999999999</v>
      </c>
      <c r="I1614" s="315">
        <v>271906</v>
      </c>
      <c r="J1614" s="171" t="s">
        <v>482</v>
      </c>
      <c r="K1614" s="171"/>
    </row>
    <row r="1615" spans="2:11">
      <c r="B1615" s="170">
        <v>1613</v>
      </c>
      <c r="C1615" s="394">
        <v>46076</v>
      </c>
      <c r="D1615" s="171" t="s">
        <v>11</v>
      </c>
      <c r="E1615" s="172" t="s">
        <v>535</v>
      </c>
      <c r="F1615" s="171">
        <v>4.0940000000000003</v>
      </c>
      <c r="G1615" s="258">
        <v>39.9</v>
      </c>
      <c r="H1615" s="257">
        <v>163.35060000000001</v>
      </c>
      <c r="I1615" s="315">
        <v>271906</v>
      </c>
      <c r="J1615" s="171" t="s">
        <v>482</v>
      </c>
      <c r="K1615" s="171"/>
    </row>
    <row r="1616" spans="2:11">
      <c r="B1616" s="170">
        <v>1614</v>
      </c>
      <c r="C1616" s="394">
        <v>46077</v>
      </c>
      <c r="D1616" s="171" t="s">
        <v>11</v>
      </c>
      <c r="E1616" s="172" t="s">
        <v>144</v>
      </c>
      <c r="F1616" s="171">
        <v>36</v>
      </c>
      <c r="G1616" s="258">
        <v>2.6680999999999999</v>
      </c>
      <c r="H1616" s="257">
        <v>96.051599999999993</v>
      </c>
      <c r="I1616" s="315">
        <v>17357998</v>
      </c>
      <c r="J1616" s="171" t="s">
        <v>472</v>
      </c>
      <c r="K1616" s="171"/>
    </row>
    <row r="1617" spans="2:11">
      <c r="B1617" s="170">
        <v>1615</v>
      </c>
      <c r="C1617" s="394">
        <v>46077</v>
      </c>
      <c r="D1617" s="171" t="s">
        <v>11</v>
      </c>
      <c r="E1617" s="172" t="s">
        <v>146</v>
      </c>
      <c r="F1617" s="171">
        <v>48</v>
      </c>
      <c r="G1617" s="258">
        <v>5.5720999999999998</v>
      </c>
      <c r="H1617" s="257">
        <v>267.46080000000001</v>
      </c>
      <c r="I1617" s="315">
        <v>17357998</v>
      </c>
      <c r="J1617" s="171" t="s">
        <v>472</v>
      </c>
      <c r="K1617" s="171"/>
    </row>
    <row r="1618" spans="2:11">
      <c r="B1618" s="170">
        <v>1616</v>
      </c>
      <c r="C1618" s="394">
        <v>46077</v>
      </c>
      <c r="D1618" s="171" t="s">
        <v>11</v>
      </c>
      <c r="E1618" s="172" t="s">
        <v>145</v>
      </c>
      <c r="F1618" s="171">
        <v>30</v>
      </c>
      <c r="G1618" s="258">
        <v>5.5617000000000001</v>
      </c>
      <c r="H1618" s="257">
        <v>166.851</v>
      </c>
      <c r="I1618" s="315">
        <v>17357998</v>
      </c>
      <c r="J1618" s="171" t="s">
        <v>472</v>
      </c>
      <c r="K1618" s="171"/>
    </row>
    <row r="1619" spans="2:11">
      <c r="B1619" s="170">
        <v>1617</v>
      </c>
      <c r="C1619" s="394">
        <v>46077</v>
      </c>
      <c r="D1619" s="171" t="s">
        <v>11</v>
      </c>
      <c r="E1619" s="172" t="s">
        <v>151</v>
      </c>
      <c r="F1619" s="171">
        <v>12</v>
      </c>
      <c r="G1619" s="258">
        <v>2.5783</v>
      </c>
      <c r="H1619" s="257">
        <v>30.939599999999999</v>
      </c>
      <c r="I1619" s="315">
        <v>17357998</v>
      </c>
      <c r="J1619" s="171" t="s">
        <v>472</v>
      </c>
      <c r="K1619" s="171"/>
    </row>
    <row r="1620" spans="2:11">
      <c r="B1620" s="170">
        <v>1618</v>
      </c>
      <c r="C1620" s="394">
        <v>46077</v>
      </c>
      <c r="D1620" s="171" t="s">
        <v>11</v>
      </c>
      <c r="E1620" s="172" t="s">
        <v>534</v>
      </c>
      <c r="F1620" s="171">
        <v>12</v>
      </c>
      <c r="G1620" s="258">
        <v>2.395</v>
      </c>
      <c r="H1620" s="257">
        <v>28.740000000000002</v>
      </c>
      <c r="I1620" s="315">
        <v>17357998</v>
      </c>
      <c r="J1620" s="171" t="s">
        <v>472</v>
      </c>
      <c r="K1620" s="171"/>
    </row>
    <row r="1621" spans="2:11">
      <c r="B1621" s="170">
        <v>1619</v>
      </c>
      <c r="C1621" s="394">
        <v>46077</v>
      </c>
      <c r="D1621" s="171" t="s">
        <v>11</v>
      </c>
      <c r="E1621" s="172" t="s">
        <v>147</v>
      </c>
      <c r="F1621" s="171">
        <v>24</v>
      </c>
      <c r="G1621" s="258">
        <v>2.6316999999999999</v>
      </c>
      <c r="H1621" s="257">
        <v>63.160799999999995</v>
      </c>
      <c r="I1621" s="315">
        <v>17357998</v>
      </c>
      <c r="J1621" s="171" t="s">
        <v>472</v>
      </c>
      <c r="K1621" s="171"/>
    </row>
    <row r="1622" spans="2:11">
      <c r="B1622" s="170">
        <v>1620</v>
      </c>
      <c r="C1622" s="394">
        <v>46077</v>
      </c>
      <c r="D1622" s="171" t="s">
        <v>11</v>
      </c>
      <c r="E1622" s="172" t="s">
        <v>287</v>
      </c>
      <c r="F1622" s="171">
        <v>6</v>
      </c>
      <c r="G1622" s="258">
        <v>3.6817000000000002</v>
      </c>
      <c r="H1622" s="257">
        <v>22.090200000000003</v>
      </c>
      <c r="I1622" s="315">
        <v>17357998</v>
      </c>
      <c r="J1622" s="171" t="s">
        <v>472</v>
      </c>
      <c r="K1622" s="171"/>
    </row>
    <row r="1623" spans="2:11">
      <c r="B1623" s="170">
        <v>1621</v>
      </c>
      <c r="C1623" s="394">
        <v>46077</v>
      </c>
      <c r="D1623" s="171" t="s">
        <v>11</v>
      </c>
      <c r="E1623" s="172" t="s">
        <v>456</v>
      </c>
      <c r="F1623" s="171">
        <v>90</v>
      </c>
      <c r="G1623" s="258">
        <v>1.6215999999999999</v>
      </c>
      <c r="H1623" s="257">
        <v>145.94399999999999</v>
      </c>
      <c r="I1623" s="315">
        <v>17357998</v>
      </c>
      <c r="J1623" s="171" t="s">
        <v>472</v>
      </c>
      <c r="K1623" s="171"/>
    </row>
    <row r="1624" spans="2:11">
      <c r="B1624" s="170">
        <v>1622</v>
      </c>
      <c r="C1624" s="394">
        <v>46077</v>
      </c>
      <c r="D1624" s="171" t="s">
        <v>11</v>
      </c>
      <c r="E1624" s="172" t="s">
        <v>261</v>
      </c>
      <c r="F1624" s="171">
        <v>12</v>
      </c>
      <c r="G1624" s="258">
        <v>6.0674999999999999</v>
      </c>
      <c r="H1624" s="257">
        <v>72.81</v>
      </c>
      <c r="I1624" s="315">
        <v>17358004</v>
      </c>
      <c r="J1624" s="171" t="s">
        <v>472</v>
      </c>
      <c r="K1624" s="171"/>
    </row>
    <row r="1625" spans="2:11">
      <c r="B1625" s="170">
        <v>1623</v>
      </c>
      <c r="C1625" s="394">
        <v>46077</v>
      </c>
      <c r="D1625" s="171" t="s">
        <v>11</v>
      </c>
      <c r="E1625" s="172" t="s">
        <v>321</v>
      </c>
      <c r="F1625" s="171">
        <v>48</v>
      </c>
      <c r="G1625" s="258">
        <v>2.3037000000000001</v>
      </c>
      <c r="H1625" s="257">
        <v>110.5776</v>
      </c>
      <c r="I1625" s="315">
        <v>17357999</v>
      </c>
      <c r="J1625" s="171" t="s">
        <v>472</v>
      </c>
      <c r="K1625" s="171"/>
    </row>
    <row r="1626" spans="2:11">
      <c r="B1626" s="170">
        <v>1624</v>
      </c>
      <c r="C1626" s="394">
        <v>46077</v>
      </c>
      <c r="D1626" s="171" t="s">
        <v>11</v>
      </c>
      <c r="E1626" s="172" t="s">
        <v>310</v>
      </c>
      <c r="F1626" s="171">
        <v>240</v>
      </c>
      <c r="G1626" s="258">
        <v>2.2997000000000001</v>
      </c>
      <c r="H1626" s="257">
        <v>551.928</v>
      </c>
      <c r="I1626" s="315">
        <v>17357999</v>
      </c>
      <c r="J1626" s="171" t="s">
        <v>472</v>
      </c>
      <c r="K1626" s="171"/>
    </row>
    <row r="1627" spans="2:11">
      <c r="B1627" s="170">
        <v>1625</v>
      </c>
      <c r="C1627" s="394">
        <v>46077</v>
      </c>
      <c r="D1627" s="171" t="s">
        <v>11</v>
      </c>
      <c r="E1627" s="172" t="s">
        <v>135</v>
      </c>
      <c r="F1627" s="171">
        <v>24</v>
      </c>
      <c r="G1627" s="258">
        <v>5.9882999999999997</v>
      </c>
      <c r="H1627" s="257">
        <v>143.7192</v>
      </c>
      <c r="I1627" s="315">
        <v>17357996</v>
      </c>
      <c r="J1627" s="171" t="s">
        <v>472</v>
      </c>
      <c r="K1627" s="171"/>
    </row>
    <row r="1628" spans="2:11">
      <c r="B1628" s="170">
        <v>1626</v>
      </c>
      <c r="C1628" s="394">
        <v>46077</v>
      </c>
      <c r="D1628" s="171" t="s">
        <v>11</v>
      </c>
      <c r="E1628" s="172" t="s">
        <v>134</v>
      </c>
      <c r="F1628" s="171">
        <v>96</v>
      </c>
      <c r="G1628" s="258">
        <v>7.415</v>
      </c>
      <c r="H1628" s="257">
        <v>711.84</v>
      </c>
      <c r="I1628" s="315">
        <v>17357996</v>
      </c>
      <c r="J1628" s="171" t="s">
        <v>472</v>
      </c>
      <c r="K1628" s="171"/>
    </row>
    <row r="1629" spans="2:11">
      <c r="B1629" s="170">
        <v>1627</v>
      </c>
      <c r="C1629" s="394">
        <v>46077</v>
      </c>
      <c r="D1629" s="171" t="s">
        <v>11</v>
      </c>
      <c r="E1629" s="172" t="s">
        <v>261</v>
      </c>
      <c r="F1629" s="171">
        <v>48</v>
      </c>
      <c r="G1629" s="258">
        <v>6.0396000000000001</v>
      </c>
      <c r="H1629" s="257">
        <v>289.9008</v>
      </c>
      <c r="I1629" s="315">
        <v>17357996</v>
      </c>
      <c r="J1629" s="171" t="s">
        <v>472</v>
      </c>
      <c r="K1629" s="171"/>
    </row>
    <row r="1630" spans="2:11">
      <c r="B1630" s="170">
        <v>1628</v>
      </c>
      <c r="C1630" s="394">
        <v>46077</v>
      </c>
      <c r="D1630" s="171" t="s">
        <v>11</v>
      </c>
      <c r="E1630" s="172" t="s">
        <v>136</v>
      </c>
      <c r="F1630" s="171">
        <v>24</v>
      </c>
      <c r="G1630" s="258">
        <v>4.0925000000000002</v>
      </c>
      <c r="H1630" s="257">
        <v>98.22</v>
      </c>
      <c r="I1630" s="315">
        <v>17357996</v>
      </c>
      <c r="J1630" s="171" t="s">
        <v>472</v>
      </c>
      <c r="K1630" s="171"/>
    </row>
    <row r="1631" spans="2:11">
      <c r="B1631" s="170">
        <v>1629</v>
      </c>
      <c r="C1631" s="394">
        <v>46077</v>
      </c>
      <c r="D1631" s="171" t="s">
        <v>11</v>
      </c>
      <c r="E1631" s="172" t="s">
        <v>311</v>
      </c>
      <c r="F1631" s="171">
        <v>6</v>
      </c>
      <c r="G1631" s="258">
        <v>5.1333000000000002</v>
      </c>
      <c r="H1631" s="257">
        <v>30.799800000000001</v>
      </c>
      <c r="I1631" s="315">
        <v>17357996</v>
      </c>
      <c r="J1631" s="171" t="s">
        <v>472</v>
      </c>
      <c r="K1631" s="171"/>
    </row>
    <row r="1632" spans="2:11">
      <c r="B1632" s="170">
        <v>1630</v>
      </c>
      <c r="C1632" s="394">
        <v>46077</v>
      </c>
      <c r="D1632" s="171" t="s">
        <v>11</v>
      </c>
      <c r="E1632" s="172" t="s">
        <v>142</v>
      </c>
      <c r="F1632" s="171">
        <v>6</v>
      </c>
      <c r="G1632" s="258">
        <v>5.7382999999999997</v>
      </c>
      <c r="H1632" s="257">
        <v>34.4298</v>
      </c>
      <c r="I1632" s="315">
        <v>17357996</v>
      </c>
      <c r="J1632" s="171" t="s">
        <v>472</v>
      </c>
      <c r="K1632" s="171"/>
    </row>
    <row r="1633" spans="2:11">
      <c r="B1633" s="170">
        <v>1631</v>
      </c>
      <c r="C1633" s="394">
        <v>46076</v>
      </c>
      <c r="D1633" s="171" t="s">
        <v>11</v>
      </c>
      <c r="E1633" s="172" t="s">
        <v>563</v>
      </c>
      <c r="F1633" s="171">
        <v>96</v>
      </c>
      <c r="G1633" s="258">
        <v>9.375</v>
      </c>
      <c r="H1633" s="257">
        <v>900</v>
      </c>
      <c r="I1633" s="315">
        <v>130624</v>
      </c>
      <c r="J1633" s="171" t="s">
        <v>503</v>
      </c>
      <c r="K1633" s="171"/>
    </row>
    <row r="1634" spans="2:11">
      <c r="B1634" s="170">
        <v>1632</v>
      </c>
      <c r="C1634" s="394">
        <v>46079</v>
      </c>
      <c r="D1634" s="171" t="s">
        <v>11</v>
      </c>
      <c r="E1634" s="172" t="s">
        <v>373</v>
      </c>
      <c r="F1634" s="171">
        <v>4</v>
      </c>
      <c r="G1634" s="258">
        <v>3.9</v>
      </c>
      <c r="H1634" s="257">
        <v>15.6</v>
      </c>
      <c r="I1634" s="315">
        <v>47291</v>
      </c>
      <c r="J1634" s="171" t="s">
        <v>494</v>
      </c>
      <c r="K1634" s="171"/>
    </row>
    <row r="1635" spans="2:11">
      <c r="B1635" s="170">
        <v>1633</v>
      </c>
      <c r="C1635" s="394">
        <v>46079</v>
      </c>
      <c r="D1635" s="171" t="s">
        <v>11</v>
      </c>
      <c r="E1635" s="172" t="s">
        <v>420</v>
      </c>
      <c r="F1635" s="171">
        <v>3</v>
      </c>
      <c r="G1635" s="258">
        <v>5.5</v>
      </c>
      <c r="H1635" s="257">
        <v>16.5</v>
      </c>
      <c r="I1635" s="315">
        <v>47291</v>
      </c>
      <c r="J1635" s="171" t="s">
        <v>494</v>
      </c>
      <c r="K1635" s="171"/>
    </row>
    <row r="1636" spans="2:11">
      <c r="B1636" s="170">
        <v>1634</v>
      </c>
      <c r="C1636" s="394">
        <v>46079</v>
      </c>
      <c r="D1636" s="171" t="s">
        <v>11</v>
      </c>
      <c r="E1636" s="172" t="s">
        <v>418</v>
      </c>
      <c r="F1636" s="171">
        <v>18</v>
      </c>
      <c r="G1636" s="258">
        <v>5.2778</v>
      </c>
      <c r="H1636" s="257">
        <v>95.000399999999999</v>
      </c>
      <c r="I1636" s="315">
        <v>47291</v>
      </c>
      <c r="J1636" s="171" t="s">
        <v>494</v>
      </c>
      <c r="K1636" s="171"/>
    </row>
    <row r="1637" spans="2:11">
      <c r="B1637" s="170">
        <v>1635</v>
      </c>
      <c r="C1637" s="394">
        <v>46079</v>
      </c>
      <c r="D1637" s="171" t="s">
        <v>11</v>
      </c>
      <c r="E1637" s="172" t="s">
        <v>254</v>
      </c>
      <c r="F1637" s="171">
        <v>2</v>
      </c>
      <c r="G1637" s="258">
        <v>4.5</v>
      </c>
      <c r="H1637" s="257">
        <v>9</v>
      </c>
      <c r="I1637" s="315">
        <v>47291</v>
      </c>
      <c r="J1637" s="171" t="s">
        <v>494</v>
      </c>
      <c r="K1637" s="171"/>
    </row>
    <row r="1638" spans="2:11">
      <c r="B1638" s="170">
        <v>1636</v>
      </c>
      <c r="C1638" s="394">
        <v>46079</v>
      </c>
      <c r="D1638" s="171" t="s">
        <v>11</v>
      </c>
      <c r="E1638" s="172" t="s">
        <v>372</v>
      </c>
      <c r="F1638" s="171">
        <v>10</v>
      </c>
      <c r="G1638" s="258">
        <v>6.9</v>
      </c>
      <c r="H1638" s="257">
        <v>69</v>
      </c>
      <c r="I1638" s="315">
        <v>47291</v>
      </c>
      <c r="J1638" s="171" t="s">
        <v>494</v>
      </c>
      <c r="K1638" s="171"/>
    </row>
    <row r="1639" spans="2:11">
      <c r="B1639" s="170">
        <v>1637</v>
      </c>
      <c r="C1639" s="394">
        <v>46079</v>
      </c>
      <c r="D1639" s="171" t="s">
        <v>11</v>
      </c>
      <c r="E1639" s="172" t="s">
        <v>519</v>
      </c>
      <c r="F1639" s="171">
        <v>1</v>
      </c>
      <c r="G1639" s="258">
        <v>3.5</v>
      </c>
      <c r="H1639" s="257">
        <v>3.5</v>
      </c>
      <c r="I1639" s="315">
        <v>47291</v>
      </c>
      <c r="J1639" s="171" t="s">
        <v>494</v>
      </c>
      <c r="K1639" s="171"/>
    </row>
    <row r="1640" spans="2:11">
      <c r="B1640" s="170">
        <v>1638</v>
      </c>
      <c r="C1640" s="394">
        <v>46079</v>
      </c>
      <c r="D1640" s="171" t="s">
        <v>11</v>
      </c>
      <c r="E1640" s="172" t="s">
        <v>417</v>
      </c>
      <c r="F1640" s="171">
        <v>10</v>
      </c>
      <c r="G1640" s="258">
        <v>2.9</v>
      </c>
      <c r="H1640" s="257">
        <v>29</v>
      </c>
      <c r="I1640" s="315">
        <v>47291</v>
      </c>
      <c r="J1640" s="171" t="s">
        <v>494</v>
      </c>
      <c r="K1640" s="171"/>
    </row>
    <row r="1641" spans="2:11">
      <c r="B1641" s="170">
        <v>1639</v>
      </c>
      <c r="C1641" s="394">
        <v>46079</v>
      </c>
      <c r="D1641" s="171" t="s">
        <v>11</v>
      </c>
      <c r="E1641" s="172" t="s">
        <v>412</v>
      </c>
      <c r="F1641" s="171">
        <v>10</v>
      </c>
      <c r="G1641" s="258">
        <v>2.9</v>
      </c>
      <c r="H1641" s="257">
        <v>29</v>
      </c>
      <c r="I1641" s="315">
        <v>47291</v>
      </c>
      <c r="J1641" s="171" t="s">
        <v>494</v>
      </c>
      <c r="K1641" s="171"/>
    </row>
    <row r="1642" spans="2:11">
      <c r="B1642" s="170">
        <v>1640</v>
      </c>
      <c r="C1642" s="394">
        <v>46079</v>
      </c>
      <c r="D1642" s="171" t="s">
        <v>11</v>
      </c>
      <c r="E1642" s="172" t="s">
        <v>414</v>
      </c>
      <c r="F1642" s="171">
        <v>1</v>
      </c>
      <c r="G1642" s="258">
        <v>2.8</v>
      </c>
      <c r="H1642" s="257">
        <v>2.8</v>
      </c>
      <c r="I1642" s="315">
        <v>47291</v>
      </c>
      <c r="J1642" s="171" t="s">
        <v>494</v>
      </c>
      <c r="K1642" s="171"/>
    </row>
    <row r="1643" spans="2:11">
      <c r="B1643" s="170">
        <v>1641</v>
      </c>
      <c r="C1643" s="394">
        <v>46079</v>
      </c>
      <c r="D1643" s="171" t="s">
        <v>11</v>
      </c>
      <c r="E1643" s="172" t="s">
        <v>300</v>
      </c>
      <c r="F1643" s="171">
        <v>1</v>
      </c>
      <c r="G1643" s="258">
        <v>6.5</v>
      </c>
      <c r="H1643" s="257">
        <v>6.5</v>
      </c>
      <c r="I1643" s="315">
        <v>47291</v>
      </c>
      <c r="J1643" s="171" t="s">
        <v>494</v>
      </c>
      <c r="K1643" s="171"/>
    </row>
    <row r="1644" spans="2:11">
      <c r="B1644" s="170">
        <v>1642</v>
      </c>
      <c r="C1644" s="394">
        <v>46079</v>
      </c>
      <c r="D1644" s="171" t="s">
        <v>11</v>
      </c>
      <c r="E1644" s="172" t="s">
        <v>540</v>
      </c>
      <c r="F1644" s="171">
        <v>0.2</v>
      </c>
      <c r="G1644" s="258">
        <v>18</v>
      </c>
      <c r="H1644" s="257">
        <v>3.6</v>
      </c>
      <c r="I1644" s="315">
        <v>47291</v>
      </c>
      <c r="J1644" s="171" t="s">
        <v>494</v>
      </c>
      <c r="K1644" s="171"/>
    </row>
    <row r="1645" spans="2:11">
      <c r="B1645" s="170">
        <v>1643</v>
      </c>
      <c r="C1645" s="394">
        <v>46079</v>
      </c>
      <c r="D1645" s="171" t="s">
        <v>11</v>
      </c>
      <c r="E1645" s="172" t="s">
        <v>541</v>
      </c>
      <c r="F1645" s="171">
        <v>2</v>
      </c>
      <c r="G1645" s="258">
        <v>10.9</v>
      </c>
      <c r="H1645" s="257">
        <v>21.8</v>
      </c>
      <c r="I1645" s="315">
        <v>47291</v>
      </c>
      <c r="J1645" s="171" t="s">
        <v>494</v>
      </c>
      <c r="K1645" s="171"/>
    </row>
    <row r="1646" spans="2:11">
      <c r="B1646" s="170">
        <v>1644</v>
      </c>
      <c r="C1646" s="394">
        <v>46079</v>
      </c>
      <c r="D1646" s="171" t="s">
        <v>11</v>
      </c>
      <c r="E1646" s="172" t="s">
        <v>371</v>
      </c>
      <c r="F1646" s="171">
        <v>2</v>
      </c>
      <c r="G1646" s="258">
        <v>42</v>
      </c>
      <c r="H1646" s="257">
        <v>84</v>
      </c>
      <c r="I1646" s="315">
        <v>47291</v>
      </c>
      <c r="J1646" s="171" t="s">
        <v>494</v>
      </c>
      <c r="K1646" s="171"/>
    </row>
    <row r="1647" spans="2:11">
      <c r="B1647" s="170">
        <v>1645</v>
      </c>
      <c r="C1647" s="394">
        <v>46079</v>
      </c>
      <c r="D1647" s="171" t="s">
        <v>11</v>
      </c>
      <c r="E1647" s="172" t="s">
        <v>407</v>
      </c>
      <c r="F1647" s="171">
        <v>8</v>
      </c>
      <c r="G1647" s="258">
        <v>8.9</v>
      </c>
      <c r="H1647" s="257">
        <v>71.2</v>
      </c>
      <c r="I1647" s="315">
        <v>47291</v>
      </c>
      <c r="J1647" s="171" t="s">
        <v>494</v>
      </c>
      <c r="K1647" s="171"/>
    </row>
    <row r="1648" spans="2:11">
      <c r="B1648" s="170">
        <v>1646</v>
      </c>
      <c r="C1648" s="394">
        <v>46079</v>
      </c>
      <c r="D1648" s="171" t="s">
        <v>11</v>
      </c>
      <c r="E1648" s="172" t="s">
        <v>299</v>
      </c>
      <c r="F1648" s="171">
        <v>1</v>
      </c>
      <c r="G1648" s="258">
        <v>32</v>
      </c>
      <c r="H1648" s="257">
        <v>32</v>
      </c>
      <c r="I1648" s="315">
        <v>47291</v>
      </c>
      <c r="J1648" s="171" t="s">
        <v>494</v>
      </c>
      <c r="K1648" s="171"/>
    </row>
    <row r="1649" spans="2:11">
      <c r="B1649" s="170">
        <v>1647</v>
      </c>
      <c r="C1649" s="394">
        <v>46079</v>
      </c>
      <c r="D1649" s="171" t="s">
        <v>11</v>
      </c>
      <c r="E1649" s="172" t="s">
        <v>277</v>
      </c>
      <c r="F1649" s="171">
        <v>2</v>
      </c>
      <c r="G1649" s="258">
        <v>45</v>
      </c>
      <c r="H1649" s="257">
        <v>90</v>
      </c>
      <c r="I1649" s="315">
        <v>47291</v>
      </c>
      <c r="J1649" s="171" t="s">
        <v>494</v>
      </c>
      <c r="K1649" s="171"/>
    </row>
    <row r="1650" spans="2:11">
      <c r="B1650" s="170">
        <v>1648</v>
      </c>
      <c r="C1650" s="394">
        <v>46079</v>
      </c>
      <c r="D1650" s="171" t="s">
        <v>11</v>
      </c>
      <c r="E1650" s="172" t="s">
        <v>90</v>
      </c>
      <c r="F1650" s="171">
        <v>18</v>
      </c>
      <c r="G1650" s="258">
        <v>3.0556000000000001</v>
      </c>
      <c r="H1650" s="257">
        <v>55.000799999999998</v>
      </c>
      <c r="I1650" s="315">
        <v>47291</v>
      </c>
      <c r="J1650" s="171" t="s">
        <v>494</v>
      </c>
      <c r="K1650" s="171"/>
    </row>
    <row r="1651" spans="2:11">
      <c r="B1651" s="170">
        <v>1649</v>
      </c>
      <c r="C1651" s="394">
        <v>46079</v>
      </c>
      <c r="D1651" s="171" t="s">
        <v>11</v>
      </c>
      <c r="E1651" s="172" t="s">
        <v>415</v>
      </c>
      <c r="F1651" s="171">
        <v>4</v>
      </c>
      <c r="G1651" s="258">
        <v>8.5</v>
      </c>
      <c r="H1651" s="257">
        <v>34</v>
      </c>
      <c r="I1651" s="315">
        <v>47291</v>
      </c>
      <c r="J1651" s="171" t="s">
        <v>494</v>
      </c>
      <c r="K1651" s="171"/>
    </row>
    <row r="1652" spans="2:11">
      <c r="B1652" s="170">
        <v>1650</v>
      </c>
      <c r="C1652" s="394">
        <v>46078</v>
      </c>
      <c r="D1652" s="171" t="s">
        <v>11</v>
      </c>
      <c r="E1652" s="172" t="s">
        <v>419</v>
      </c>
      <c r="F1652" s="171">
        <v>25</v>
      </c>
      <c r="G1652" s="258">
        <v>3.2</v>
      </c>
      <c r="H1652" s="257">
        <v>80</v>
      </c>
      <c r="I1652" s="315">
        <v>47269</v>
      </c>
      <c r="J1652" s="171" t="s">
        <v>494</v>
      </c>
      <c r="K1652" s="171"/>
    </row>
    <row r="1653" spans="2:11">
      <c r="B1653" s="170">
        <v>1651</v>
      </c>
      <c r="C1653" s="394">
        <v>46078</v>
      </c>
      <c r="D1653" s="171" t="s">
        <v>11</v>
      </c>
      <c r="E1653" s="172" t="s">
        <v>254</v>
      </c>
      <c r="F1653" s="171">
        <v>2</v>
      </c>
      <c r="G1653" s="258">
        <v>4.5</v>
      </c>
      <c r="H1653" s="257">
        <v>9</v>
      </c>
      <c r="I1653" s="315">
        <v>47269</v>
      </c>
      <c r="J1653" s="171" t="s">
        <v>494</v>
      </c>
      <c r="K1653" s="171"/>
    </row>
    <row r="1654" spans="2:11">
      <c r="B1654" s="170">
        <v>1652</v>
      </c>
      <c r="C1654" s="394">
        <v>46078</v>
      </c>
      <c r="D1654" s="171" t="s">
        <v>11</v>
      </c>
      <c r="E1654" s="172" t="s">
        <v>427</v>
      </c>
      <c r="F1654" s="171">
        <v>2</v>
      </c>
      <c r="G1654" s="258">
        <v>15.5</v>
      </c>
      <c r="H1654" s="257">
        <v>31</v>
      </c>
      <c r="I1654" s="315">
        <v>47269</v>
      </c>
      <c r="J1654" s="171" t="s">
        <v>494</v>
      </c>
      <c r="K1654" s="171"/>
    </row>
    <row r="1655" spans="2:11">
      <c r="B1655" s="170">
        <v>1653</v>
      </c>
      <c r="C1655" s="394">
        <v>46078</v>
      </c>
      <c r="D1655" s="171" t="s">
        <v>11</v>
      </c>
      <c r="E1655" s="172" t="s">
        <v>417</v>
      </c>
      <c r="F1655" s="171">
        <v>15</v>
      </c>
      <c r="G1655" s="258">
        <v>2.8</v>
      </c>
      <c r="H1655" s="257">
        <v>42</v>
      </c>
      <c r="I1655" s="315">
        <v>47269</v>
      </c>
      <c r="J1655" s="171" t="s">
        <v>494</v>
      </c>
      <c r="K1655" s="171"/>
    </row>
    <row r="1656" spans="2:11">
      <c r="B1656" s="170">
        <v>1654</v>
      </c>
      <c r="C1656" s="394">
        <v>46078</v>
      </c>
      <c r="D1656" s="171" t="s">
        <v>11</v>
      </c>
      <c r="E1656" s="172" t="s">
        <v>453</v>
      </c>
      <c r="F1656" s="171">
        <v>6</v>
      </c>
      <c r="G1656" s="258">
        <v>18</v>
      </c>
      <c r="H1656" s="257">
        <v>108</v>
      </c>
      <c r="I1656" s="315">
        <v>47269</v>
      </c>
      <c r="J1656" s="171" t="s">
        <v>494</v>
      </c>
      <c r="K1656" s="171"/>
    </row>
    <row r="1657" spans="2:11">
      <c r="B1657" s="170">
        <v>1655</v>
      </c>
      <c r="C1657" s="394">
        <v>46078</v>
      </c>
      <c r="D1657" s="171" t="s">
        <v>11</v>
      </c>
      <c r="E1657" s="172" t="s">
        <v>452</v>
      </c>
      <c r="F1657" s="171">
        <v>6</v>
      </c>
      <c r="G1657" s="258">
        <v>18</v>
      </c>
      <c r="H1657" s="257">
        <v>108</v>
      </c>
      <c r="I1657" s="315">
        <v>47269</v>
      </c>
      <c r="J1657" s="171" t="s">
        <v>494</v>
      </c>
      <c r="K1657" s="171"/>
    </row>
    <row r="1658" spans="2:11">
      <c r="B1658" s="170">
        <v>1656</v>
      </c>
      <c r="C1658" s="394">
        <v>46078</v>
      </c>
      <c r="D1658" s="171" t="s">
        <v>11</v>
      </c>
      <c r="E1658" s="172" t="s">
        <v>399</v>
      </c>
      <c r="F1658" s="171">
        <v>8</v>
      </c>
      <c r="G1658" s="258">
        <v>2.5</v>
      </c>
      <c r="H1658" s="257">
        <v>20</v>
      </c>
      <c r="I1658" s="315">
        <v>47269</v>
      </c>
      <c r="J1658" s="171" t="s">
        <v>494</v>
      </c>
      <c r="K1658" s="171"/>
    </row>
    <row r="1659" spans="2:11">
      <c r="B1659" s="170">
        <v>1657</v>
      </c>
      <c r="C1659" s="394">
        <v>46078</v>
      </c>
      <c r="D1659" s="171" t="s">
        <v>11</v>
      </c>
      <c r="E1659" s="172" t="s">
        <v>400</v>
      </c>
      <c r="F1659" s="171">
        <v>20</v>
      </c>
      <c r="G1659" s="258">
        <v>7</v>
      </c>
      <c r="H1659" s="257">
        <v>140</v>
      </c>
      <c r="I1659" s="315">
        <v>47269</v>
      </c>
      <c r="J1659" s="171" t="s">
        <v>494</v>
      </c>
      <c r="K1659" s="171"/>
    </row>
    <row r="1660" spans="2:11">
      <c r="B1660" s="170">
        <v>1658</v>
      </c>
      <c r="C1660" s="394">
        <v>46078</v>
      </c>
      <c r="D1660" s="171" t="s">
        <v>11</v>
      </c>
      <c r="E1660" s="172" t="s">
        <v>420</v>
      </c>
      <c r="F1660" s="171">
        <v>3</v>
      </c>
      <c r="G1660" s="258">
        <v>5.5</v>
      </c>
      <c r="H1660" s="257">
        <v>16.5</v>
      </c>
      <c r="I1660" s="315">
        <v>47269</v>
      </c>
      <c r="J1660" s="171" t="s">
        <v>494</v>
      </c>
      <c r="K1660" s="171"/>
    </row>
    <row r="1661" spans="2:11">
      <c r="B1661" s="170">
        <v>1659</v>
      </c>
      <c r="C1661" s="394">
        <v>46078</v>
      </c>
      <c r="D1661" s="171" t="s">
        <v>11</v>
      </c>
      <c r="E1661" s="172" t="s">
        <v>373</v>
      </c>
      <c r="F1661" s="171">
        <v>2</v>
      </c>
      <c r="G1661" s="258">
        <v>3.9</v>
      </c>
      <c r="H1661" s="257">
        <v>7.8</v>
      </c>
      <c r="I1661" s="315">
        <v>47269</v>
      </c>
      <c r="J1661" s="171" t="s">
        <v>494</v>
      </c>
      <c r="K1661" s="171"/>
    </row>
    <row r="1662" spans="2:11">
      <c r="B1662" s="170">
        <v>1660</v>
      </c>
      <c r="C1662" s="394">
        <v>46078</v>
      </c>
      <c r="D1662" s="171" t="s">
        <v>11</v>
      </c>
      <c r="E1662" s="172" t="s">
        <v>428</v>
      </c>
      <c r="F1662" s="171">
        <v>2</v>
      </c>
      <c r="G1662" s="258">
        <v>8.9</v>
      </c>
      <c r="H1662" s="257">
        <v>17.8</v>
      </c>
      <c r="I1662" s="315">
        <v>47269</v>
      </c>
      <c r="J1662" s="171" t="s">
        <v>494</v>
      </c>
      <c r="K1662" s="171"/>
    </row>
    <row r="1663" spans="2:11">
      <c r="B1663" s="170">
        <v>1661</v>
      </c>
      <c r="C1663" s="394">
        <v>46078</v>
      </c>
      <c r="D1663" s="171" t="s">
        <v>11</v>
      </c>
      <c r="E1663" s="172" t="s">
        <v>416</v>
      </c>
      <c r="F1663" s="171">
        <v>1</v>
      </c>
      <c r="G1663" s="258">
        <v>2.8</v>
      </c>
      <c r="H1663" s="257">
        <v>2.8</v>
      </c>
      <c r="I1663" s="315">
        <v>47269</v>
      </c>
      <c r="J1663" s="171" t="s">
        <v>494</v>
      </c>
      <c r="K1663" s="171"/>
    </row>
    <row r="1664" spans="2:11">
      <c r="B1664" s="170">
        <v>1662</v>
      </c>
      <c r="C1664" s="394">
        <v>46077</v>
      </c>
      <c r="D1664" s="171" t="s">
        <v>11</v>
      </c>
      <c r="E1664" s="172" t="s">
        <v>417</v>
      </c>
      <c r="F1664" s="171">
        <v>10</v>
      </c>
      <c r="G1664" s="258">
        <v>2.9</v>
      </c>
      <c r="H1664" s="257">
        <v>29</v>
      </c>
      <c r="I1664" s="315">
        <v>47253</v>
      </c>
      <c r="J1664" s="171" t="s">
        <v>494</v>
      </c>
      <c r="K1664" s="171"/>
    </row>
    <row r="1665" spans="2:11">
      <c r="B1665" s="170">
        <v>1663</v>
      </c>
      <c r="C1665" s="394">
        <v>46077</v>
      </c>
      <c r="D1665" s="171" t="s">
        <v>11</v>
      </c>
      <c r="E1665" s="172" t="s">
        <v>446</v>
      </c>
      <c r="F1665" s="171">
        <v>4</v>
      </c>
      <c r="G1665" s="258">
        <v>10.5</v>
      </c>
      <c r="H1665" s="257">
        <v>42</v>
      </c>
      <c r="I1665" s="315">
        <v>47253</v>
      </c>
      <c r="J1665" s="171" t="s">
        <v>494</v>
      </c>
      <c r="K1665" s="171"/>
    </row>
    <row r="1666" spans="2:11">
      <c r="B1666" s="170">
        <v>1664</v>
      </c>
      <c r="C1666" s="394">
        <v>46077</v>
      </c>
      <c r="D1666" s="171" t="s">
        <v>11</v>
      </c>
      <c r="E1666" s="172" t="s">
        <v>414</v>
      </c>
      <c r="F1666" s="171">
        <v>2</v>
      </c>
      <c r="G1666" s="258">
        <v>2.8</v>
      </c>
      <c r="H1666" s="257">
        <v>5.6</v>
      </c>
      <c r="I1666" s="315">
        <v>47253</v>
      </c>
      <c r="J1666" s="171" t="s">
        <v>494</v>
      </c>
      <c r="K1666" s="171"/>
    </row>
    <row r="1667" spans="2:11">
      <c r="B1667" s="170">
        <v>1665</v>
      </c>
      <c r="C1667" s="394">
        <v>46077</v>
      </c>
      <c r="D1667" s="171" t="s">
        <v>11</v>
      </c>
      <c r="E1667" s="172" t="s">
        <v>397</v>
      </c>
      <c r="F1667" s="171">
        <v>12</v>
      </c>
      <c r="G1667" s="258">
        <v>15.75</v>
      </c>
      <c r="H1667" s="257">
        <v>189</v>
      </c>
      <c r="I1667" s="315">
        <v>47253</v>
      </c>
      <c r="J1667" s="171" t="s">
        <v>494</v>
      </c>
      <c r="K1667" s="171"/>
    </row>
    <row r="1668" spans="2:11">
      <c r="B1668" s="170">
        <v>1666</v>
      </c>
      <c r="C1668" s="394">
        <v>46077</v>
      </c>
      <c r="D1668" s="171" t="s">
        <v>11</v>
      </c>
      <c r="E1668" s="172" t="s">
        <v>541</v>
      </c>
      <c r="F1668" s="171">
        <v>1</v>
      </c>
      <c r="G1668" s="258">
        <v>10.9</v>
      </c>
      <c r="H1668" s="257">
        <v>10.9</v>
      </c>
      <c r="I1668" s="315">
        <v>47253</v>
      </c>
      <c r="J1668" s="171" t="s">
        <v>494</v>
      </c>
      <c r="K1668" s="171"/>
    </row>
    <row r="1669" spans="2:11">
      <c r="B1669" s="170">
        <v>1667</v>
      </c>
      <c r="C1669" s="394">
        <v>46077</v>
      </c>
      <c r="D1669" s="171" t="s">
        <v>11</v>
      </c>
      <c r="E1669" s="172" t="s">
        <v>300</v>
      </c>
      <c r="F1669" s="171">
        <v>1</v>
      </c>
      <c r="G1669" s="258">
        <v>6.5</v>
      </c>
      <c r="H1669" s="257">
        <v>6.5</v>
      </c>
      <c r="I1669" s="315">
        <v>47253</v>
      </c>
      <c r="J1669" s="171" t="s">
        <v>494</v>
      </c>
      <c r="K1669" s="171"/>
    </row>
    <row r="1670" spans="2:11">
      <c r="B1670" s="170">
        <v>1668</v>
      </c>
      <c r="C1670" s="394">
        <v>46077</v>
      </c>
      <c r="D1670" s="171" t="s">
        <v>11</v>
      </c>
      <c r="E1670" s="172" t="s">
        <v>420</v>
      </c>
      <c r="F1670" s="171">
        <v>3</v>
      </c>
      <c r="G1670" s="258">
        <v>5.5</v>
      </c>
      <c r="H1670" s="257">
        <v>16.5</v>
      </c>
      <c r="I1670" s="315">
        <v>47253</v>
      </c>
      <c r="J1670" s="171" t="s">
        <v>494</v>
      </c>
      <c r="K1670" s="171"/>
    </row>
    <row r="1671" spans="2:11">
      <c r="B1671" s="170">
        <v>1669</v>
      </c>
      <c r="C1671" s="394">
        <v>46077</v>
      </c>
      <c r="D1671" s="171" t="s">
        <v>11</v>
      </c>
      <c r="E1671" s="172" t="s">
        <v>373</v>
      </c>
      <c r="F1671" s="171">
        <v>3</v>
      </c>
      <c r="G1671" s="258">
        <v>3.9</v>
      </c>
      <c r="H1671" s="257">
        <v>11.7</v>
      </c>
      <c r="I1671" s="315">
        <v>47253</v>
      </c>
      <c r="J1671" s="171" t="s">
        <v>494</v>
      </c>
      <c r="K1671" s="171"/>
    </row>
    <row r="1672" spans="2:11">
      <c r="B1672" s="170">
        <v>1670</v>
      </c>
      <c r="C1672" s="394">
        <v>46077</v>
      </c>
      <c r="D1672" s="171" t="s">
        <v>11</v>
      </c>
      <c r="E1672" s="172" t="s">
        <v>254</v>
      </c>
      <c r="F1672" s="171">
        <v>2</v>
      </c>
      <c r="G1672" s="258">
        <v>4.5</v>
      </c>
      <c r="H1672" s="257">
        <v>9</v>
      </c>
      <c r="I1672" s="315">
        <v>47253</v>
      </c>
      <c r="J1672" s="171" t="s">
        <v>494</v>
      </c>
      <c r="K1672" s="171"/>
    </row>
    <row r="1673" spans="2:11">
      <c r="B1673" s="170">
        <v>1671</v>
      </c>
      <c r="C1673" s="394">
        <v>46077</v>
      </c>
      <c r="D1673" s="171" t="s">
        <v>11</v>
      </c>
      <c r="E1673" s="172" t="s">
        <v>277</v>
      </c>
      <c r="F1673" s="171">
        <v>1</v>
      </c>
      <c r="G1673" s="258">
        <v>39</v>
      </c>
      <c r="H1673" s="257">
        <v>39</v>
      </c>
      <c r="I1673" s="315">
        <v>47253</v>
      </c>
      <c r="J1673" s="171" t="s">
        <v>494</v>
      </c>
      <c r="K1673" s="171"/>
    </row>
    <row r="1674" spans="2:11">
      <c r="B1674" s="170">
        <v>1672</v>
      </c>
      <c r="C1674" s="394">
        <v>46077</v>
      </c>
      <c r="D1674" s="171" t="s">
        <v>11</v>
      </c>
      <c r="E1674" s="172" t="s">
        <v>434</v>
      </c>
      <c r="F1674" s="171">
        <v>1</v>
      </c>
      <c r="G1674" s="258">
        <v>3.5</v>
      </c>
      <c r="H1674" s="257">
        <v>3.5</v>
      </c>
      <c r="I1674" s="315">
        <v>47253</v>
      </c>
      <c r="J1674" s="171" t="s">
        <v>494</v>
      </c>
      <c r="K1674" s="171"/>
    </row>
    <row r="1675" spans="2:11">
      <c r="B1675" s="170">
        <v>1673</v>
      </c>
      <c r="C1675" s="394">
        <v>46104</v>
      </c>
      <c r="D1675" s="171" t="s">
        <v>11</v>
      </c>
      <c r="E1675" s="172" t="s">
        <v>543</v>
      </c>
      <c r="F1675" s="171">
        <v>2</v>
      </c>
      <c r="G1675" s="258">
        <v>61</v>
      </c>
      <c r="H1675" s="257">
        <v>122</v>
      </c>
      <c r="I1675" s="315">
        <v>153741</v>
      </c>
      <c r="J1675" s="171" t="s">
        <v>542</v>
      </c>
      <c r="K1675" s="171"/>
    </row>
    <row r="1676" spans="2:11">
      <c r="B1676" s="170">
        <v>1674</v>
      </c>
      <c r="C1676" s="394">
        <v>46104</v>
      </c>
      <c r="D1676" s="171" t="s">
        <v>11</v>
      </c>
      <c r="E1676" s="172" t="s">
        <v>561</v>
      </c>
      <c r="F1676" s="171">
        <v>1</v>
      </c>
      <c r="G1676" s="258">
        <v>22</v>
      </c>
      <c r="H1676" s="257">
        <v>22</v>
      </c>
      <c r="I1676" s="315">
        <v>153741</v>
      </c>
      <c r="J1676" s="171" t="s">
        <v>542</v>
      </c>
      <c r="K1676" s="171"/>
    </row>
    <row r="1677" spans="2:11">
      <c r="B1677" s="170">
        <v>1675</v>
      </c>
      <c r="C1677" s="394">
        <v>46104</v>
      </c>
      <c r="D1677" s="171" t="s">
        <v>11</v>
      </c>
      <c r="E1677" s="172" t="s">
        <v>393</v>
      </c>
      <c r="F1677" s="171">
        <v>1</v>
      </c>
      <c r="G1677" s="258">
        <v>25</v>
      </c>
      <c r="H1677" s="257">
        <v>25</v>
      </c>
      <c r="I1677" s="315">
        <v>153741</v>
      </c>
      <c r="J1677" s="171" t="s">
        <v>542</v>
      </c>
      <c r="K1677" s="171"/>
    </row>
    <row r="1678" spans="2:11">
      <c r="B1678" s="170">
        <v>1676</v>
      </c>
      <c r="C1678" s="394">
        <v>46104</v>
      </c>
      <c r="D1678" s="171" t="s">
        <v>570</v>
      </c>
      <c r="E1678" s="172" t="s">
        <v>355</v>
      </c>
      <c r="F1678" s="171">
        <v>9</v>
      </c>
      <c r="G1678" s="258">
        <v>0</v>
      </c>
      <c r="H1678" s="257">
        <v>0</v>
      </c>
      <c r="I1678" s="315">
        <v>0</v>
      </c>
      <c r="J1678" s="171" t="s">
        <v>510</v>
      </c>
      <c r="K1678" s="171"/>
    </row>
    <row r="1679" spans="2:11">
      <c r="B1679" s="170">
        <v>1677</v>
      </c>
      <c r="C1679" s="394">
        <v>46104</v>
      </c>
      <c r="D1679" s="171" t="s">
        <v>570</v>
      </c>
      <c r="E1679" s="172" t="s">
        <v>329</v>
      </c>
      <c r="F1679" s="171">
        <v>3</v>
      </c>
      <c r="G1679" s="258">
        <v>0</v>
      </c>
      <c r="H1679" s="257">
        <v>0</v>
      </c>
      <c r="I1679" s="315">
        <v>0</v>
      </c>
      <c r="J1679" s="171" t="s">
        <v>510</v>
      </c>
      <c r="K1679" s="171"/>
    </row>
    <row r="1680" spans="2:11">
      <c r="B1680" s="170">
        <v>1678</v>
      </c>
      <c r="C1680" s="394">
        <v>46104</v>
      </c>
      <c r="D1680" s="171" t="s">
        <v>570</v>
      </c>
      <c r="E1680" s="172" t="s">
        <v>44</v>
      </c>
      <c r="F1680" s="171">
        <v>1</v>
      </c>
      <c r="G1680" s="258">
        <v>0</v>
      </c>
      <c r="H1680" s="257">
        <v>0</v>
      </c>
      <c r="I1680" s="315">
        <v>0</v>
      </c>
      <c r="J1680" s="171" t="s">
        <v>510</v>
      </c>
      <c r="K1680" s="171"/>
    </row>
    <row r="1681" spans="2:11">
      <c r="B1681" s="170">
        <v>1679</v>
      </c>
      <c r="C1681" s="394">
        <v>46104</v>
      </c>
      <c r="D1681" s="171" t="s">
        <v>570</v>
      </c>
      <c r="E1681" s="172" t="s">
        <v>335</v>
      </c>
      <c r="F1681" s="171">
        <v>9</v>
      </c>
      <c r="G1681" s="258">
        <v>0</v>
      </c>
      <c r="H1681" s="257">
        <v>0</v>
      </c>
      <c r="I1681" s="315">
        <v>0</v>
      </c>
      <c r="J1681" s="171" t="s">
        <v>510</v>
      </c>
      <c r="K1681" s="171"/>
    </row>
    <row r="1682" spans="2:11">
      <c r="B1682" s="170">
        <v>1680</v>
      </c>
      <c r="C1682" s="394">
        <v>46104</v>
      </c>
      <c r="D1682" s="171" t="s">
        <v>570</v>
      </c>
      <c r="E1682" s="172" t="s">
        <v>26</v>
      </c>
      <c r="F1682" s="171">
        <v>6</v>
      </c>
      <c r="G1682" s="258">
        <v>0</v>
      </c>
      <c r="H1682" s="257">
        <v>0</v>
      </c>
      <c r="I1682" s="315">
        <v>0</v>
      </c>
      <c r="J1682" s="171" t="s">
        <v>510</v>
      </c>
      <c r="K1682" s="171"/>
    </row>
    <row r="1683" spans="2:11">
      <c r="B1683" s="170">
        <v>1681</v>
      </c>
      <c r="C1683" s="394">
        <v>46104</v>
      </c>
      <c r="D1683" s="171" t="s">
        <v>570</v>
      </c>
      <c r="E1683" s="172" t="s">
        <v>58</v>
      </c>
      <c r="F1683" s="171">
        <v>2</v>
      </c>
      <c r="G1683" s="258">
        <v>0</v>
      </c>
      <c r="H1683" s="257">
        <v>0</v>
      </c>
      <c r="I1683" s="315">
        <v>0</v>
      </c>
      <c r="J1683" s="171" t="s">
        <v>510</v>
      </c>
      <c r="K1683" s="171"/>
    </row>
    <row r="1684" spans="2:11">
      <c r="B1684" s="170">
        <v>1682</v>
      </c>
      <c r="C1684" s="394">
        <v>46104</v>
      </c>
      <c r="D1684" s="171" t="s">
        <v>570</v>
      </c>
      <c r="E1684" s="172" t="s">
        <v>389</v>
      </c>
      <c r="F1684" s="171">
        <v>1</v>
      </c>
      <c r="G1684" s="258">
        <v>0</v>
      </c>
      <c r="H1684" s="257">
        <v>0</v>
      </c>
      <c r="I1684" s="315">
        <v>0</v>
      </c>
      <c r="J1684" s="171" t="s">
        <v>510</v>
      </c>
      <c r="K1684" s="171"/>
    </row>
    <row r="1685" spans="2:11">
      <c r="B1685" s="170">
        <v>1683</v>
      </c>
      <c r="C1685" s="394">
        <v>46104</v>
      </c>
      <c r="D1685" s="171" t="s">
        <v>570</v>
      </c>
      <c r="E1685" s="172" t="s">
        <v>250</v>
      </c>
      <c r="F1685" s="171">
        <v>4</v>
      </c>
      <c r="G1685" s="258">
        <v>0</v>
      </c>
      <c r="H1685" s="257">
        <v>0</v>
      </c>
      <c r="I1685" s="315">
        <v>0</v>
      </c>
      <c r="J1685" s="171" t="s">
        <v>510</v>
      </c>
      <c r="K1685" s="171"/>
    </row>
    <row r="1686" spans="2:11">
      <c r="B1686" s="170">
        <v>1684</v>
      </c>
      <c r="C1686" s="394">
        <v>46104</v>
      </c>
      <c r="D1686" s="171" t="s">
        <v>570</v>
      </c>
      <c r="E1686" s="172" t="s">
        <v>64</v>
      </c>
      <c r="F1686" s="171">
        <v>1</v>
      </c>
      <c r="G1686" s="258">
        <v>0</v>
      </c>
      <c r="H1686" s="257">
        <v>0</v>
      </c>
      <c r="I1686" s="315">
        <v>0</v>
      </c>
      <c r="J1686" s="171" t="s">
        <v>510</v>
      </c>
      <c r="K1686" s="171"/>
    </row>
    <row r="1687" spans="2:11">
      <c r="B1687" s="170">
        <v>1685</v>
      </c>
      <c r="C1687" s="394">
        <v>46104</v>
      </c>
      <c r="D1687" s="171" t="s">
        <v>570</v>
      </c>
      <c r="E1687" s="172" t="s">
        <v>63</v>
      </c>
      <c r="F1687" s="171">
        <v>2</v>
      </c>
      <c r="G1687" s="258">
        <v>0</v>
      </c>
      <c r="H1687" s="257">
        <v>0</v>
      </c>
      <c r="I1687" s="315">
        <v>0</v>
      </c>
      <c r="J1687" s="171" t="s">
        <v>510</v>
      </c>
      <c r="K1687" s="171"/>
    </row>
    <row r="1688" spans="2:11">
      <c r="B1688" s="170">
        <v>1686</v>
      </c>
      <c r="C1688" s="394">
        <v>46104</v>
      </c>
      <c r="D1688" s="171" t="s">
        <v>570</v>
      </c>
      <c r="E1688" s="172" t="s">
        <v>358</v>
      </c>
      <c r="F1688" s="171">
        <v>6</v>
      </c>
      <c r="G1688" s="258">
        <v>0</v>
      </c>
      <c r="H1688" s="257">
        <v>0</v>
      </c>
      <c r="I1688" s="315">
        <v>0</v>
      </c>
      <c r="J1688" s="171" t="s">
        <v>510</v>
      </c>
      <c r="K1688" s="171"/>
    </row>
    <row r="1689" spans="2:11">
      <c r="B1689" s="170">
        <v>1687</v>
      </c>
      <c r="C1689" s="394">
        <v>46104</v>
      </c>
      <c r="D1689" s="171" t="s">
        <v>570</v>
      </c>
      <c r="E1689" s="172" t="s">
        <v>361</v>
      </c>
      <c r="F1689" s="171">
        <v>1</v>
      </c>
      <c r="G1689" s="258">
        <v>0</v>
      </c>
      <c r="H1689" s="257">
        <v>0</v>
      </c>
      <c r="I1689" s="315">
        <v>0</v>
      </c>
      <c r="J1689" s="171" t="s">
        <v>510</v>
      </c>
      <c r="K1689" s="171"/>
    </row>
    <row r="1690" spans="2:11">
      <c r="B1690" s="170">
        <v>1688</v>
      </c>
      <c r="C1690" s="394">
        <v>46104</v>
      </c>
      <c r="D1690" s="171" t="s">
        <v>570</v>
      </c>
      <c r="E1690" s="172" t="s">
        <v>360</v>
      </c>
      <c r="F1690" s="171">
        <v>2</v>
      </c>
      <c r="G1690" s="258">
        <v>0</v>
      </c>
      <c r="H1690" s="257">
        <v>0</v>
      </c>
      <c r="I1690" s="315">
        <v>0</v>
      </c>
      <c r="J1690" s="171" t="s">
        <v>510</v>
      </c>
      <c r="K1690" s="171"/>
    </row>
    <row r="1691" spans="2:11">
      <c r="B1691" s="170">
        <v>1689</v>
      </c>
      <c r="C1691" s="394">
        <v>46104</v>
      </c>
      <c r="D1691" s="171" t="s">
        <v>570</v>
      </c>
      <c r="E1691" s="172" t="s">
        <v>47</v>
      </c>
      <c r="F1691" s="171">
        <v>3</v>
      </c>
      <c r="G1691" s="258">
        <v>0</v>
      </c>
      <c r="H1691" s="257">
        <v>0</v>
      </c>
      <c r="I1691" s="315">
        <v>0</v>
      </c>
      <c r="J1691" s="171" t="s">
        <v>510</v>
      </c>
      <c r="K1691" s="171"/>
    </row>
    <row r="1692" spans="2:11">
      <c r="B1692" s="170">
        <v>1690</v>
      </c>
      <c r="C1692" s="394">
        <v>46104</v>
      </c>
      <c r="D1692" s="171" t="s">
        <v>570</v>
      </c>
      <c r="E1692" s="172" t="s">
        <v>359</v>
      </c>
      <c r="F1692" s="171">
        <v>2</v>
      </c>
      <c r="G1692" s="258">
        <v>0</v>
      </c>
      <c r="H1692" s="257">
        <v>0</v>
      </c>
      <c r="I1692" s="315">
        <v>0</v>
      </c>
      <c r="J1692" s="171" t="s">
        <v>510</v>
      </c>
      <c r="K1692" s="171"/>
    </row>
    <row r="1693" spans="2:11">
      <c r="B1693" s="170">
        <v>1691</v>
      </c>
      <c r="C1693" s="394">
        <v>46104</v>
      </c>
      <c r="D1693" s="171" t="s">
        <v>570</v>
      </c>
      <c r="E1693" s="172" t="s">
        <v>37</v>
      </c>
      <c r="F1693" s="171">
        <v>1</v>
      </c>
      <c r="G1693" s="258">
        <v>0</v>
      </c>
      <c r="H1693" s="257">
        <v>0</v>
      </c>
      <c r="I1693" s="315">
        <v>0</v>
      </c>
      <c r="J1693" s="171" t="s">
        <v>510</v>
      </c>
      <c r="K1693" s="171"/>
    </row>
    <row r="1694" spans="2:11">
      <c r="B1694" s="170">
        <v>1692</v>
      </c>
      <c r="C1694" s="394">
        <v>46104</v>
      </c>
      <c r="D1694" s="171" t="s">
        <v>570</v>
      </c>
      <c r="E1694" s="172" t="s">
        <v>363</v>
      </c>
      <c r="F1694" s="171">
        <v>1</v>
      </c>
      <c r="G1694" s="258">
        <v>0</v>
      </c>
      <c r="H1694" s="257">
        <v>0</v>
      </c>
      <c r="I1694" s="315">
        <v>0</v>
      </c>
      <c r="J1694" s="171" t="s">
        <v>510</v>
      </c>
      <c r="K1694" s="171"/>
    </row>
    <row r="1695" spans="2:11">
      <c r="B1695" s="170">
        <v>1693</v>
      </c>
      <c r="C1695" s="394">
        <v>46104</v>
      </c>
      <c r="D1695" s="171" t="s">
        <v>570</v>
      </c>
      <c r="E1695" s="172" t="s">
        <v>462</v>
      </c>
      <c r="F1695" s="171">
        <v>1</v>
      </c>
      <c r="G1695" s="258">
        <v>0</v>
      </c>
      <c r="H1695" s="257">
        <v>0</v>
      </c>
      <c r="I1695" s="315">
        <v>0</v>
      </c>
      <c r="J1695" s="171" t="s">
        <v>510</v>
      </c>
      <c r="K1695" s="171"/>
    </row>
    <row r="1696" spans="2:11">
      <c r="B1696" s="170">
        <v>1694</v>
      </c>
      <c r="C1696" s="394">
        <v>46104</v>
      </c>
      <c r="D1696" s="171" t="s">
        <v>570</v>
      </c>
      <c r="E1696" s="172" t="s">
        <v>241</v>
      </c>
      <c r="F1696" s="171">
        <v>4</v>
      </c>
      <c r="G1696" s="258">
        <v>0</v>
      </c>
      <c r="H1696" s="257">
        <v>0</v>
      </c>
      <c r="I1696" s="315">
        <v>0</v>
      </c>
      <c r="J1696" s="171" t="s">
        <v>510</v>
      </c>
      <c r="K1696" s="171"/>
    </row>
    <row r="1697" spans="2:11">
      <c r="B1697" s="170">
        <v>1695</v>
      </c>
      <c r="C1697" s="394">
        <v>46104</v>
      </c>
      <c r="D1697" s="171" t="s">
        <v>570</v>
      </c>
      <c r="E1697" s="172" t="s">
        <v>536</v>
      </c>
      <c r="F1697" s="171">
        <v>10</v>
      </c>
      <c r="G1697" s="258">
        <v>0</v>
      </c>
      <c r="H1697" s="257">
        <v>0</v>
      </c>
      <c r="I1697" s="315">
        <v>0</v>
      </c>
      <c r="J1697" s="171" t="s">
        <v>510</v>
      </c>
      <c r="K1697" s="171"/>
    </row>
    <row r="1698" spans="2:11">
      <c r="B1698" s="170">
        <v>1696</v>
      </c>
      <c r="C1698" s="394">
        <v>46104</v>
      </c>
      <c r="D1698" s="171" t="s">
        <v>570</v>
      </c>
      <c r="E1698" s="172" t="s">
        <v>328</v>
      </c>
      <c r="F1698" s="171">
        <v>1</v>
      </c>
      <c r="G1698" s="258">
        <v>0</v>
      </c>
      <c r="H1698" s="257">
        <v>0</v>
      </c>
      <c r="I1698" s="315">
        <v>0</v>
      </c>
      <c r="J1698" s="171" t="s">
        <v>510</v>
      </c>
      <c r="K1698" s="171"/>
    </row>
    <row r="1699" spans="2:11">
      <c r="B1699" s="170">
        <v>1697</v>
      </c>
      <c r="C1699" s="394">
        <v>46104</v>
      </c>
      <c r="D1699" s="171" t="s">
        <v>570</v>
      </c>
      <c r="E1699" s="172" t="s">
        <v>331</v>
      </c>
      <c r="F1699" s="171">
        <v>2</v>
      </c>
      <c r="G1699" s="258">
        <v>0</v>
      </c>
      <c r="H1699" s="257">
        <v>0</v>
      </c>
      <c r="I1699" s="315">
        <v>0</v>
      </c>
      <c r="J1699" s="171" t="s">
        <v>510</v>
      </c>
      <c r="K1699" s="171"/>
    </row>
    <row r="1700" spans="2:11">
      <c r="B1700" s="170">
        <v>1698</v>
      </c>
      <c r="C1700" s="394">
        <v>46104</v>
      </c>
      <c r="D1700" s="171" t="s">
        <v>570</v>
      </c>
      <c r="E1700" s="172" t="s">
        <v>31</v>
      </c>
      <c r="F1700" s="171">
        <v>3</v>
      </c>
      <c r="G1700" s="258">
        <v>0</v>
      </c>
      <c r="H1700" s="257">
        <v>0</v>
      </c>
      <c r="I1700" s="315">
        <v>0</v>
      </c>
      <c r="J1700" s="171" t="s">
        <v>510</v>
      </c>
      <c r="K1700" s="171"/>
    </row>
    <row r="1701" spans="2:11">
      <c r="B1701" s="170">
        <v>1699</v>
      </c>
      <c r="C1701" s="394">
        <v>46104</v>
      </c>
      <c r="D1701" s="171" t="s">
        <v>570</v>
      </c>
      <c r="E1701" s="172" t="s">
        <v>242</v>
      </c>
      <c r="F1701" s="171">
        <v>24</v>
      </c>
      <c r="G1701" s="258">
        <v>0</v>
      </c>
      <c r="H1701" s="257">
        <v>0</v>
      </c>
      <c r="I1701" s="315">
        <v>0</v>
      </c>
      <c r="J1701" s="171" t="s">
        <v>510</v>
      </c>
      <c r="K1701" s="171"/>
    </row>
    <row r="1702" spans="2:11">
      <c r="B1702" s="170">
        <v>1700</v>
      </c>
      <c r="C1702" s="394">
        <v>46104</v>
      </c>
      <c r="D1702" s="171" t="s">
        <v>570</v>
      </c>
      <c r="E1702" s="172" t="s">
        <v>45</v>
      </c>
      <c r="F1702" s="171">
        <v>4</v>
      </c>
      <c r="G1702" s="258">
        <v>0</v>
      </c>
      <c r="H1702" s="257">
        <v>0</v>
      </c>
      <c r="I1702" s="315">
        <v>0</v>
      </c>
      <c r="J1702" s="171" t="s">
        <v>510</v>
      </c>
      <c r="K1702" s="171"/>
    </row>
    <row r="1703" spans="2:11">
      <c r="B1703" s="170">
        <v>1701</v>
      </c>
      <c r="C1703" s="394">
        <v>46104</v>
      </c>
      <c r="D1703" s="171" t="s">
        <v>570</v>
      </c>
      <c r="E1703" s="172" t="s">
        <v>357</v>
      </c>
      <c r="F1703" s="171">
        <v>2</v>
      </c>
      <c r="G1703" s="258">
        <v>0</v>
      </c>
      <c r="H1703" s="257">
        <v>0</v>
      </c>
      <c r="I1703" s="315">
        <v>0</v>
      </c>
      <c r="J1703" s="171" t="s">
        <v>510</v>
      </c>
      <c r="K1703" s="171"/>
    </row>
    <row r="1704" spans="2:11">
      <c r="B1704" s="170">
        <v>1702</v>
      </c>
      <c r="C1704" s="394">
        <v>46104</v>
      </c>
      <c r="D1704" s="171" t="s">
        <v>570</v>
      </c>
      <c r="E1704" s="172" t="s">
        <v>338</v>
      </c>
      <c r="F1704" s="171">
        <v>16</v>
      </c>
      <c r="G1704" s="258">
        <v>0</v>
      </c>
      <c r="H1704" s="257">
        <v>0</v>
      </c>
      <c r="I1704" s="315">
        <v>0</v>
      </c>
      <c r="J1704" s="171" t="s">
        <v>510</v>
      </c>
      <c r="K1704" s="171"/>
    </row>
    <row r="1705" spans="2:11">
      <c r="B1705" s="170">
        <v>1703</v>
      </c>
      <c r="C1705" s="394">
        <v>46104</v>
      </c>
      <c r="D1705" s="171" t="s">
        <v>570</v>
      </c>
      <c r="E1705" s="172" t="s">
        <v>337</v>
      </c>
      <c r="F1705" s="171">
        <v>8</v>
      </c>
      <c r="G1705" s="258">
        <v>0</v>
      </c>
      <c r="H1705" s="257">
        <v>0</v>
      </c>
      <c r="I1705" s="315">
        <v>0</v>
      </c>
      <c r="J1705" s="171" t="s">
        <v>510</v>
      </c>
      <c r="K1705" s="171"/>
    </row>
    <row r="1706" spans="2:11">
      <c r="B1706" s="170">
        <v>1704</v>
      </c>
      <c r="C1706" s="394">
        <v>46104</v>
      </c>
      <c r="D1706" s="171" t="s">
        <v>570</v>
      </c>
      <c r="E1706" s="172" t="s">
        <v>336</v>
      </c>
      <c r="F1706" s="171">
        <v>12</v>
      </c>
      <c r="G1706" s="258">
        <v>0</v>
      </c>
      <c r="H1706" s="257">
        <v>0</v>
      </c>
      <c r="I1706" s="315">
        <v>0</v>
      </c>
      <c r="J1706" s="171" t="s">
        <v>510</v>
      </c>
      <c r="K1706" s="171"/>
    </row>
    <row r="1707" spans="2:11">
      <c r="B1707" s="170">
        <v>1705</v>
      </c>
      <c r="C1707" s="394">
        <v>46104</v>
      </c>
      <c r="D1707" s="171" t="s">
        <v>570</v>
      </c>
      <c r="E1707" s="172" t="s">
        <v>327</v>
      </c>
      <c r="F1707" s="171">
        <v>3</v>
      </c>
      <c r="G1707" s="258">
        <v>0</v>
      </c>
      <c r="H1707" s="257">
        <v>0</v>
      </c>
      <c r="I1707" s="315">
        <v>0</v>
      </c>
      <c r="J1707" s="171" t="s">
        <v>510</v>
      </c>
      <c r="K1707" s="171"/>
    </row>
    <row r="1708" spans="2:11">
      <c r="B1708" s="170">
        <v>1706</v>
      </c>
      <c r="C1708" s="394">
        <v>46104</v>
      </c>
      <c r="D1708" s="171" t="s">
        <v>570</v>
      </c>
      <c r="E1708" s="172" t="s">
        <v>377</v>
      </c>
      <c r="F1708" s="171">
        <v>1</v>
      </c>
      <c r="G1708" s="258">
        <v>0</v>
      </c>
      <c r="H1708" s="257">
        <v>0</v>
      </c>
      <c r="I1708" s="315">
        <v>0</v>
      </c>
      <c r="J1708" s="171" t="s">
        <v>510</v>
      </c>
      <c r="K1708" s="171"/>
    </row>
    <row r="1709" spans="2:11">
      <c r="B1709" s="170">
        <v>1707</v>
      </c>
      <c r="C1709" s="394">
        <v>46104</v>
      </c>
      <c r="D1709" s="171" t="s">
        <v>570</v>
      </c>
      <c r="E1709" s="172" t="s">
        <v>41</v>
      </c>
      <c r="F1709" s="171">
        <v>20</v>
      </c>
      <c r="G1709" s="258">
        <v>0</v>
      </c>
      <c r="H1709" s="257">
        <v>0</v>
      </c>
      <c r="I1709" s="315">
        <v>0</v>
      </c>
      <c r="J1709" s="171" t="s">
        <v>510</v>
      </c>
      <c r="K1709" s="171"/>
    </row>
    <row r="1710" spans="2:11">
      <c r="B1710" s="170">
        <v>1708</v>
      </c>
      <c r="C1710" s="394">
        <v>46104</v>
      </c>
      <c r="D1710" s="171" t="s">
        <v>570</v>
      </c>
      <c r="E1710" s="172" t="s">
        <v>332</v>
      </c>
      <c r="F1710" s="171">
        <v>1</v>
      </c>
      <c r="G1710" s="258">
        <v>0</v>
      </c>
      <c r="H1710" s="257">
        <v>0</v>
      </c>
      <c r="I1710" s="315">
        <v>0</v>
      </c>
      <c r="J1710" s="171" t="s">
        <v>510</v>
      </c>
      <c r="K1710" s="171"/>
    </row>
    <row r="1711" spans="2:11">
      <c r="B1711" s="170">
        <v>1709</v>
      </c>
      <c r="C1711" s="394">
        <v>46104</v>
      </c>
      <c r="D1711" s="171" t="s">
        <v>570</v>
      </c>
      <c r="E1711" s="172" t="s">
        <v>339</v>
      </c>
      <c r="F1711" s="171">
        <v>12</v>
      </c>
      <c r="G1711" s="258">
        <v>0</v>
      </c>
      <c r="H1711" s="257">
        <v>0</v>
      </c>
      <c r="I1711" s="315">
        <v>0</v>
      </c>
      <c r="J1711" s="171" t="s">
        <v>510</v>
      </c>
      <c r="K1711" s="171"/>
    </row>
    <row r="1712" spans="2:11">
      <c r="B1712" s="170">
        <v>1710</v>
      </c>
      <c r="C1712" s="394">
        <v>46104</v>
      </c>
      <c r="D1712" s="171" t="s">
        <v>570</v>
      </c>
      <c r="E1712" s="172" t="s">
        <v>348</v>
      </c>
      <c r="F1712" s="171">
        <v>1</v>
      </c>
      <c r="G1712" s="258">
        <v>0</v>
      </c>
      <c r="H1712" s="257">
        <v>0</v>
      </c>
      <c r="I1712" s="315">
        <v>0</v>
      </c>
      <c r="J1712" s="171" t="s">
        <v>510</v>
      </c>
      <c r="K1712" s="171"/>
    </row>
    <row r="1713" spans="2:11">
      <c r="B1713" s="170">
        <v>1711</v>
      </c>
      <c r="C1713" s="394">
        <v>46104</v>
      </c>
      <c r="D1713" s="171" t="s">
        <v>570</v>
      </c>
      <c r="E1713" s="172" t="s">
        <v>347</v>
      </c>
      <c r="F1713" s="171">
        <v>5</v>
      </c>
      <c r="G1713" s="258">
        <v>0</v>
      </c>
      <c r="H1713" s="257">
        <v>0</v>
      </c>
      <c r="I1713" s="315">
        <v>0</v>
      </c>
      <c r="J1713" s="171" t="s">
        <v>510</v>
      </c>
      <c r="K1713" s="171"/>
    </row>
    <row r="1714" spans="2:11">
      <c r="B1714" s="170">
        <v>1712</v>
      </c>
      <c r="C1714" s="394">
        <v>46104</v>
      </c>
      <c r="D1714" s="171" t="s">
        <v>570</v>
      </c>
      <c r="E1714" s="172" t="s">
        <v>43</v>
      </c>
      <c r="F1714" s="171">
        <v>3</v>
      </c>
      <c r="G1714" s="258">
        <v>0</v>
      </c>
      <c r="H1714" s="257">
        <v>0</v>
      </c>
      <c r="I1714" s="315">
        <v>0</v>
      </c>
      <c r="J1714" s="171" t="s">
        <v>510</v>
      </c>
      <c r="K1714" s="171"/>
    </row>
    <row r="1715" spans="2:11">
      <c r="B1715" s="170">
        <v>1713</v>
      </c>
      <c r="C1715" s="394">
        <v>46104</v>
      </c>
      <c r="D1715" s="171" t="s">
        <v>570</v>
      </c>
      <c r="E1715" s="172" t="s">
        <v>36</v>
      </c>
      <c r="F1715" s="171">
        <v>1</v>
      </c>
      <c r="G1715" s="258">
        <v>0</v>
      </c>
      <c r="H1715" s="257">
        <v>0</v>
      </c>
      <c r="I1715" s="315">
        <v>0</v>
      </c>
      <c r="J1715" s="171" t="s">
        <v>510</v>
      </c>
      <c r="K1715" s="171"/>
    </row>
    <row r="1716" spans="2:11">
      <c r="B1716" s="170">
        <v>1714</v>
      </c>
      <c r="C1716" s="394">
        <v>46104</v>
      </c>
      <c r="D1716" s="171" t="s">
        <v>570</v>
      </c>
      <c r="E1716" s="172" t="s">
        <v>251</v>
      </c>
      <c r="F1716" s="171">
        <v>2</v>
      </c>
      <c r="G1716" s="258">
        <v>0</v>
      </c>
      <c r="H1716" s="257">
        <v>0</v>
      </c>
      <c r="I1716" s="315">
        <v>0</v>
      </c>
      <c r="J1716" s="171" t="s">
        <v>510</v>
      </c>
      <c r="K1716" s="171"/>
    </row>
    <row r="1717" spans="2:11">
      <c r="B1717" s="170">
        <v>1715</v>
      </c>
      <c r="C1717" s="394">
        <v>46104</v>
      </c>
      <c r="D1717" s="171" t="s">
        <v>570</v>
      </c>
      <c r="E1717" s="172" t="s">
        <v>35</v>
      </c>
      <c r="F1717" s="171">
        <v>5</v>
      </c>
      <c r="G1717" s="258">
        <v>0</v>
      </c>
      <c r="H1717" s="257">
        <v>0</v>
      </c>
      <c r="I1717" s="315">
        <v>0</v>
      </c>
      <c r="J1717" s="171" t="s">
        <v>510</v>
      </c>
      <c r="K1717" s="171"/>
    </row>
    <row r="1718" spans="2:11">
      <c r="B1718" s="170">
        <v>1716</v>
      </c>
      <c r="C1718" s="394">
        <v>46104</v>
      </c>
      <c r="D1718" s="171" t="s">
        <v>570</v>
      </c>
      <c r="E1718" s="172" t="s">
        <v>245</v>
      </c>
      <c r="F1718" s="171">
        <v>1</v>
      </c>
      <c r="G1718" s="258">
        <v>0</v>
      </c>
      <c r="H1718" s="257">
        <v>0</v>
      </c>
      <c r="I1718" s="315">
        <v>0</v>
      </c>
      <c r="J1718" s="171" t="s">
        <v>510</v>
      </c>
      <c r="K1718" s="171"/>
    </row>
    <row r="1719" spans="2:11">
      <c r="B1719" s="170">
        <v>1717</v>
      </c>
      <c r="C1719" s="394">
        <v>46104</v>
      </c>
      <c r="D1719" s="171" t="s">
        <v>570</v>
      </c>
      <c r="E1719" s="172" t="s">
        <v>243</v>
      </c>
      <c r="F1719" s="171">
        <v>3</v>
      </c>
      <c r="G1719" s="258">
        <v>0</v>
      </c>
      <c r="H1719" s="257">
        <v>0</v>
      </c>
      <c r="I1719" s="315">
        <v>0</v>
      </c>
      <c r="J1719" s="171" t="s">
        <v>510</v>
      </c>
      <c r="K1719" s="171"/>
    </row>
    <row r="1720" spans="2:11">
      <c r="B1720" s="170">
        <v>1718</v>
      </c>
      <c r="C1720" s="394">
        <v>46104</v>
      </c>
      <c r="D1720" s="171" t="s">
        <v>570</v>
      </c>
      <c r="E1720" s="172" t="s">
        <v>548</v>
      </c>
      <c r="F1720" s="171">
        <v>1</v>
      </c>
      <c r="G1720" s="258">
        <v>0</v>
      </c>
      <c r="H1720" s="257">
        <v>0</v>
      </c>
      <c r="I1720" s="315">
        <v>0</v>
      </c>
      <c r="J1720" s="171" t="s">
        <v>510</v>
      </c>
      <c r="K1720" s="171"/>
    </row>
    <row r="1721" spans="2:11">
      <c r="B1721" s="170">
        <v>1719</v>
      </c>
      <c r="C1721" s="394">
        <v>46104</v>
      </c>
      <c r="D1721" s="171" t="s">
        <v>570</v>
      </c>
      <c r="E1721" s="172" t="s">
        <v>325</v>
      </c>
      <c r="F1721" s="171">
        <v>11.700000000000001</v>
      </c>
      <c r="G1721" s="258">
        <v>0</v>
      </c>
      <c r="H1721" s="257">
        <v>0</v>
      </c>
      <c r="I1721" s="315">
        <v>0</v>
      </c>
      <c r="J1721" s="171" t="s">
        <v>510</v>
      </c>
      <c r="K1721" s="171"/>
    </row>
    <row r="1722" spans="2:11">
      <c r="B1722" s="170">
        <v>1720</v>
      </c>
      <c r="C1722" s="394">
        <v>46104</v>
      </c>
      <c r="D1722" s="171" t="s">
        <v>570</v>
      </c>
      <c r="E1722" s="172" t="s">
        <v>345</v>
      </c>
      <c r="F1722" s="171">
        <v>6</v>
      </c>
      <c r="G1722" s="258">
        <v>0</v>
      </c>
      <c r="H1722" s="257">
        <v>0</v>
      </c>
      <c r="I1722" s="315">
        <v>0</v>
      </c>
      <c r="J1722" s="171" t="s">
        <v>510</v>
      </c>
      <c r="K1722" s="171"/>
    </row>
    <row r="1723" spans="2:11">
      <c r="B1723" s="170">
        <v>1721</v>
      </c>
      <c r="C1723" s="394">
        <v>46104</v>
      </c>
      <c r="D1723" s="171" t="s">
        <v>570</v>
      </c>
      <c r="E1723" s="172" t="s">
        <v>55</v>
      </c>
      <c r="F1723" s="171">
        <v>1</v>
      </c>
      <c r="G1723" s="258">
        <v>0</v>
      </c>
      <c r="H1723" s="257">
        <v>0</v>
      </c>
      <c r="I1723" s="315">
        <v>0</v>
      </c>
      <c r="J1723" s="171" t="s">
        <v>510</v>
      </c>
      <c r="K1723" s="171"/>
    </row>
    <row r="1724" spans="2:11">
      <c r="B1724" s="170">
        <v>1722</v>
      </c>
      <c r="C1724" s="394">
        <v>46104</v>
      </c>
      <c r="D1724" s="171" t="s">
        <v>570</v>
      </c>
      <c r="E1724" s="172" t="s">
        <v>61</v>
      </c>
      <c r="F1724" s="171">
        <v>2</v>
      </c>
      <c r="G1724" s="258">
        <v>0</v>
      </c>
      <c r="H1724" s="257">
        <v>0</v>
      </c>
      <c r="I1724" s="315">
        <v>0</v>
      </c>
      <c r="J1724" s="171" t="s">
        <v>510</v>
      </c>
      <c r="K1724" s="171"/>
    </row>
    <row r="1725" spans="2:11">
      <c r="B1725" s="170">
        <v>1723</v>
      </c>
      <c r="C1725" s="394">
        <v>46104</v>
      </c>
      <c r="D1725" s="171" t="s">
        <v>570</v>
      </c>
      <c r="E1725" s="172" t="s">
        <v>28</v>
      </c>
      <c r="F1725" s="171">
        <v>10</v>
      </c>
      <c r="G1725" s="258">
        <v>0</v>
      </c>
      <c r="H1725" s="257">
        <v>0</v>
      </c>
      <c r="I1725" s="315">
        <v>0</v>
      </c>
      <c r="J1725" s="171" t="s">
        <v>510</v>
      </c>
      <c r="K1725" s="171"/>
    </row>
    <row r="1726" spans="2:11">
      <c r="B1726" s="170">
        <v>1724</v>
      </c>
      <c r="C1726" s="394">
        <v>46104</v>
      </c>
      <c r="D1726" s="171" t="s">
        <v>570</v>
      </c>
      <c r="E1726" s="172" t="s">
        <v>346</v>
      </c>
      <c r="F1726" s="171">
        <v>2</v>
      </c>
      <c r="G1726" s="258">
        <v>0</v>
      </c>
      <c r="H1726" s="257">
        <v>0</v>
      </c>
      <c r="I1726" s="315">
        <v>0</v>
      </c>
      <c r="J1726" s="171" t="s">
        <v>510</v>
      </c>
      <c r="K1726" s="171"/>
    </row>
    <row r="1727" spans="2:11">
      <c r="B1727" s="170">
        <v>1725</v>
      </c>
      <c r="C1727" s="394">
        <v>46104</v>
      </c>
      <c r="D1727" s="171" t="s">
        <v>570</v>
      </c>
      <c r="E1727" s="172" t="s">
        <v>34</v>
      </c>
      <c r="F1727" s="171">
        <v>8</v>
      </c>
      <c r="G1727" s="258">
        <v>0</v>
      </c>
      <c r="H1727" s="257">
        <v>0</v>
      </c>
      <c r="I1727" s="315">
        <v>0</v>
      </c>
      <c r="J1727" s="171" t="s">
        <v>510</v>
      </c>
      <c r="K1727" s="171"/>
    </row>
    <row r="1728" spans="2:11">
      <c r="B1728" s="170">
        <v>1726</v>
      </c>
      <c r="C1728" s="394">
        <v>46104</v>
      </c>
      <c r="D1728" s="171" t="s">
        <v>570</v>
      </c>
      <c r="E1728" s="172" t="s">
        <v>378</v>
      </c>
      <c r="F1728" s="171">
        <v>1</v>
      </c>
      <c r="G1728" s="258">
        <v>0</v>
      </c>
      <c r="H1728" s="257">
        <v>0</v>
      </c>
      <c r="I1728" s="315">
        <v>0</v>
      </c>
      <c r="J1728" s="171" t="s">
        <v>510</v>
      </c>
      <c r="K1728" s="171"/>
    </row>
    <row r="1729" spans="2:11">
      <c r="B1729" s="170">
        <v>1727</v>
      </c>
      <c r="C1729" s="394">
        <v>46104</v>
      </c>
      <c r="D1729" s="171" t="s">
        <v>570</v>
      </c>
      <c r="E1729" s="172" t="s">
        <v>379</v>
      </c>
      <c r="F1729" s="171">
        <v>1</v>
      </c>
      <c r="G1729" s="258">
        <v>0</v>
      </c>
      <c r="H1729" s="257">
        <v>0</v>
      </c>
      <c r="I1729" s="315">
        <v>0</v>
      </c>
      <c r="J1729" s="171" t="s">
        <v>510</v>
      </c>
      <c r="K1729" s="171"/>
    </row>
    <row r="1730" spans="2:11">
      <c r="B1730" s="170">
        <v>1728</v>
      </c>
      <c r="C1730" s="394">
        <v>46104</v>
      </c>
      <c r="D1730" s="171" t="s">
        <v>570</v>
      </c>
      <c r="E1730" s="172" t="s">
        <v>246</v>
      </c>
      <c r="F1730" s="171">
        <v>3</v>
      </c>
      <c r="G1730" s="258">
        <v>0</v>
      </c>
      <c r="H1730" s="257">
        <v>0</v>
      </c>
      <c r="I1730" s="315">
        <v>0</v>
      </c>
      <c r="J1730" s="171" t="s">
        <v>510</v>
      </c>
      <c r="K1730" s="171"/>
    </row>
    <row r="1731" spans="2:11">
      <c r="B1731" s="170">
        <v>1729</v>
      </c>
      <c r="C1731" s="394">
        <v>46104</v>
      </c>
      <c r="D1731" s="171" t="s">
        <v>570</v>
      </c>
      <c r="E1731" s="172" t="s">
        <v>249</v>
      </c>
      <c r="F1731" s="171">
        <v>4</v>
      </c>
      <c r="G1731" s="258">
        <v>0</v>
      </c>
      <c r="H1731" s="257">
        <v>0</v>
      </c>
      <c r="I1731" s="315">
        <v>0</v>
      </c>
      <c r="J1731" s="171" t="s">
        <v>510</v>
      </c>
      <c r="K1731" s="171"/>
    </row>
    <row r="1732" spans="2:11">
      <c r="B1732" s="170">
        <v>1730</v>
      </c>
      <c r="C1732" s="394">
        <v>46104</v>
      </c>
      <c r="D1732" s="171" t="s">
        <v>570</v>
      </c>
      <c r="E1732" s="172" t="s">
        <v>112</v>
      </c>
      <c r="F1732" s="171">
        <v>3.0539999999999998</v>
      </c>
      <c r="G1732" s="258">
        <v>0</v>
      </c>
      <c r="H1732" s="257">
        <v>0</v>
      </c>
      <c r="I1732" s="315">
        <v>0</v>
      </c>
      <c r="J1732" s="171" t="s">
        <v>510</v>
      </c>
      <c r="K1732" s="171"/>
    </row>
    <row r="1733" spans="2:11">
      <c r="B1733" s="170">
        <v>1731</v>
      </c>
      <c r="C1733" s="394">
        <v>46104</v>
      </c>
      <c r="D1733" s="171" t="s">
        <v>570</v>
      </c>
      <c r="E1733" s="172" t="s">
        <v>552</v>
      </c>
      <c r="F1733" s="171">
        <v>8.8279999999999994</v>
      </c>
      <c r="G1733" s="258">
        <v>0</v>
      </c>
      <c r="H1733" s="257">
        <v>0</v>
      </c>
      <c r="I1733" s="315">
        <v>0</v>
      </c>
      <c r="J1733" s="171" t="s">
        <v>510</v>
      </c>
      <c r="K1733" s="171"/>
    </row>
    <row r="1734" spans="2:11">
      <c r="B1734" s="170">
        <v>1732</v>
      </c>
      <c r="C1734" s="394">
        <v>46104</v>
      </c>
      <c r="D1734" s="171" t="s">
        <v>570</v>
      </c>
      <c r="E1734" s="172" t="s">
        <v>116</v>
      </c>
      <c r="F1734" s="171">
        <v>1</v>
      </c>
      <c r="G1734" s="258">
        <v>0</v>
      </c>
      <c r="H1734" s="257">
        <v>0</v>
      </c>
      <c r="I1734" s="315">
        <v>0</v>
      </c>
      <c r="J1734" s="171" t="s">
        <v>510</v>
      </c>
      <c r="K1734" s="171"/>
    </row>
    <row r="1735" spans="2:11">
      <c r="B1735" s="170">
        <v>1733</v>
      </c>
      <c r="C1735" s="394">
        <v>46104</v>
      </c>
      <c r="D1735" s="171" t="s">
        <v>570</v>
      </c>
      <c r="E1735" s="172" t="s">
        <v>114</v>
      </c>
      <c r="F1735" s="171">
        <v>1</v>
      </c>
      <c r="G1735" s="258">
        <v>0</v>
      </c>
      <c r="H1735" s="257">
        <v>0</v>
      </c>
      <c r="I1735" s="315">
        <v>0</v>
      </c>
      <c r="J1735" s="171" t="s">
        <v>510</v>
      </c>
      <c r="K1735" s="171"/>
    </row>
    <row r="1736" spans="2:11">
      <c r="B1736" s="170">
        <v>1734</v>
      </c>
      <c r="C1736" s="394">
        <v>46104</v>
      </c>
      <c r="D1736" s="171" t="s">
        <v>570</v>
      </c>
      <c r="E1736" s="172" t="s">
        <v>535</v>
      </c>
      <c r="F1736" s="171">
        <v>16</v>
      </c>
      <c r="G1736" s="258">
        <v>0</v>
      </c>
      <c r="H1736" s="257">
        <v>0</v>
      </c>
      <c r="I1736" s="315">
        <v>0</v>
      </c>
      <c r="J1736" s="171" t="s">
        <v>510</v>
      </c>
      <c r="K1736" s="171"/>
    </row>
    <row r="1737" spans="2:11">
      <c r="B1737" s="170">
        <v>1735</v>
      </c>
      <c r="C1737" s="394">
        <v>46104</v>
      </c>
      <c r="D1737" s="171" t="s">
        <v>570</v>
      </c>
      <c r="E1737" s="172" t="s">
        <v>239</v>
      </c>
      <c r="F1737" s="171">
        <v>2</v>
      </c>
      <c r="G1737" s="258">
        <v>0</v>
      </c>
      <c r="H1737" s="257">
        <v>0</v>
      </c>
      <c r="I1737" s="315">
        <v>0</v>
      </c>
      <c r="J1737" s="171" t="s">
        <v>510</v>
      </c>
      <c r="K1737" s="171"/>
    </row>
    <row r="1738" spans="2:11">
      <c r="B1738" s="170">
        <v>1736</v>
      </c>
      <c r="C1738" s="394">
        <v>46104</v>
      </c>
      <c r="D1738" s="171" t="s">
        <v>570</v>
      </c>
      <c r="E1738" s="172" t="s">
        <v>296</v>
      </c>
      <c r="F1738" s="171">
        <v>19</v>
      </c>
      <c r="G1738" s="258">
        <v>0</v>
      </c>
      <c r="H1738" s="257">
        <v>0</v>
      </c>
      <c r="I1738" s="315">
        <v>0</v>
      </c>
      <c r="J1738" s="171" t="s">
        <v>510</v>
      </c>
      <c r="K1738" s="171"/>
    </row>
    <row r="1739" spans="2:11">
      <c r="B1739" s="170">
        <v>1737</v>
      </c>
      <c r="C1739" s="394">
        <v>46104</v>
      </c>
      <c r="D1739" s="171" t="s">
        <v>570</v>
      </c>
      <c r="E1739" s="172" t="s">
        <v>115</v>
      </c>
      <c r="F1739" s="171">
        <v>14</v>
      </c>
      <c r="G1739" s="258">
        <v>0</v>
      </c>
      <c r="H1739" s="257">
        <v>0</v>
      </c>
      <c r="I1739" s="315">
        <v>0</v>
      </c>
      <c r="J1739" s="171" t="s">
        <v>510</v>
      </c>
      <c r="K1739" s="171"/>
    </row>
    <row r="1740" spans="2:11">
      <c r="B1740" s="170">
        <v>1738</v>
      </c>
      <c r="C1740" s="394">
        <v>46104</v>
      </c>
      <c r="D1740" s="171" t="s">
        <v>570</v>
      </c>
      <c r="E1740" s="172" t="s">
        <v>384</v>
      </c>
      <c r="F1740" s="171">
        <v>4</v>
      </c>
      <c r="G1740" s="258">
        <v>0</v>
      </c>
      <c r="H1740" s="257">
        <v>0</v>
      </c>
      <c r="I1740" s="315">
        <v>0</v>
      </c>
      <c r="J1740" s="171" t="s">
        <v>510</v>
      </c>
      <c r="K1740" s="171"/>
    </row>
    <row r="1741" spans="2:11">
      <c r="B1741" s="170">
        <v>1739</v>
      </c>
      <c r="C1741" s="394">
        <v>46104</v>
      </c>
      <c r="D1741" s="171" t="s">
        <v>570</v>
      </c>
      <c r="E1741" s="172" t="s">
        <v>260</v>
      </c>
      <c r="F1741" s="171">
        <v>2.7</v>
      </c>
      <c r="G1741" s="258">
        <v>0</v>
      </c>
      <c r="H1741" s="257">
        <v>0</v>
      </c>
      <c r="I1741" s="315">
        <v>0</v>
      </c>
      <c r="J1741" s="171" t="s">
        <v>510</v>
      </c>
      <c r="K1741" s="171"/>
    </row>
    <row r="1742" spans="2:11">
      <c r="B1742" s="170">
        <v>1740</v>
      </c>
      <c r="C1742" s="394">
        <v>46104</v>
      </c>
      <c r="D1742" s="171" t="s">
        <v>570</v>
      </c>
      <c r="E1742" s="172" t="s">
        <v>342</v>
      </c>
      <c r="F1742" s="171">
        <v>2.12</v>
      </c>
      <c r="G1742" s="258">
        <v>0</v>
      </c>
      <c r="H1742" s="257">
        <v>0</v>
      </c>
      <c r="I1742" s="315">
        <v>0</v>
      </c>
      <c r="J1742" s="171" t="s">
        <v>510</v>
      </c>
      <c r="K1742" s="171"/>
    </row>
    <row r="1743" spans="2:11">
      <c r="B1743" s="170">
        <v>1741</v>
      </c>
      <c r="C1743" s="394">
        <v>46104</v>
      </c>
      <c r="D1743" s="171" t="s">
        <v>570</v>
      </c>
      <c r="E1743" s="172" t="s">
        <v>240</v>
      </c>
      <c r="F1743" s="171">
        <v>2</v>
      </c>
      <c r="G1743" s="258">
        <v>0</v>
      </c>
      <c r="H1743" s="257">
        <v>0</v>
      </c>
      <c r="I1743" s="315">
        <v>0</v>
      </c>
      <c r="J1743" s="171" t="s">
        <v>510</v>
      </c>
      <c r="K1743" s="171"/>
    </row>
    <row r="1744" spans="2:11">
      <c r="B1744" s="170">
        <v>1742</v>
      </c>
      <c r="C1744" s="394">
        <v>46104</v>
      </c>
      <c r="D1744" s="171" t="s">
        <v>570</v>
      </c>
      <c r="E1744" s="172" t="s">
        <v>555</v>
      </c>
      <c r="F1744" s="171">
        <v>3</v>
      </c>
      <c r="G1744" s="258">
        <v>0</v>
      </c>
      <c r="H1744" s="257">
        <v>0</v>
      </c>
      <c r="I1744" s="315">
        <v>0</v>
      </c>
      <c r="J1744" s="171" t="s">
        <v>510</v>
      </c>
      <c r="K1744" s="171"/>
    </row>
    <row r="1745" spans="2:11">
      <c r="B1745" s="170">
        <v>1743</v>
      </c>
      <c r="C1745" s="394">
        <v>46104</v>
      </c>
      <c r="D1745" s="171" t="s">
        <v>570</v>
      </c>
      <c r="E1745" s="172" t="s">
        <v>258</v>
      </c>
      <c r="F1745" s="171">
        <v>5</v>
      </c>
      <c r="G1745" s="258">
        <v>0</v>
      </c>
      <c r="H1745" s="257">
        <v>0</v>
      </c>
      <c r="I1745" s="315">
        <v>0</v>
      </c>
      <c r="J1745" s="171" t="s">
        <v>510</v>
      </c>
      <c r="K1745" s="171"/>
    </row>
    <row r="1746" spans="2:11">
      <c r="B1746" s="170">
        <v>1744</v>
      </c>
      <c r="C1746" s="394">
        <v>46104</v>
      </c>
      <c r="D1746" s="171" t="s">
        <v>570</v>
      </c>
      <c r="E1746" s="172" t="s">
        <v>395</v>
      </c>
      <c r="F1746" s="171">
        <v>3.08</v>
      </c>
      <c r="G1746" s="258">
        <v>0</v>
      </c>
      <c r="H1746" s="257">
        <v>0</v>
      </c>
      <c r="I1746" s="315">
        <v>0</v>
      </c>
      <c r="J1746" s="171" t="s">
        <v>510</v>
      </c>
      <c r="K1746" s="171"/>
    </row>
    <row r="1747" spans="2:11">
      <c r="B1747" s="170">
        <v>1745</v>
      </c>
      <c r="C1747" s="394">
        <v>46104</v>
      </c>
      <c r="D1747" s="171" t="s">
        <v>570</v>
      </c>
      <c r="E1747" s="172" t="s">
        <v>530</v>
      </c>
      <c r="F1747" s="171">
        <v>7</v>
      </c>
      <c r="G1747" s="258">
        <v>0</v>
      </c>
      <c r="H1747" s="257">
        <v>0</v>
      </c>
      <c r="I1747" s="315">
        <v>0</v>
      </c>
      <c r="J1747" s="171" t="s">
        <v>510</v>
      </c>
      <c r="K1747" s="171"/>
    </row>
    <row r="1748" spans="2:11">
      <c r="B1748" s="170">
        <v>1746</v>
      </c>
      <c r="C1748" s="394">
        <v>46104</v>
      </c>
      <c r="D1748" s="171" t="s">
        <v>570</v>
      </c>
      <c r="E1748" s="172" t="s">
        <v>381</v>
      </c>
      <c r="F1748" s="171">
        <v>11</v>
      </c>
      <c r="G1748" s="258">
        <v>0</v>
      </c>
      <c r="H1748" s="257">
        <v>0</v>
      </c>
      <c r="I1748" s="315">
        <v>0</v>
      </c>
      <c r="J1748" s="171" t="s">
        <v>510</v>
      </c>
      <c r="K1748" s="171"/>
    </row>
    <row r="1749" spans="2:11">
      <c r="B1749" s="170">
        <v>1747</v>
      </c>
      <c r="C1749" s="394">
        <v>46104</v>
      </c>
      <c r="D1749" s="171" t="s">
        <v>570</v>
      </c>
      <c r="E1749" s="172" t="s">
        <v>131</v>
      </c>
      <c r="F1749" s="171">
        <v>2.698</v>
      </c>
      <c r="G1749" s="258">
        <v>0</v>
      </c>
      <c r="H1749" s="257">
        <v>0</v>
      </c>
      <c r="I1749" s="315">
        <v>0</v>
      </c>
      <c r="J1749" s="171" t="s">
        <v>510</v>
      </c>
      <c r="K1749" s="171"/>
    </row>
    <row r="1750" spans="2:11">
      <c r="B1750" s="170">
        <v>1748</v>
      </c>
      <c r="C1750" s="394">
        <v>46104</v>
      </c>
      <c r="D1750" s="171" t="s">
        <v>570</v>
      </c>
      <c r="E1750" s="172" t="s">
        <v>129</v>
      </c>
      <c r="F1750" s="171">
        <v>5.3120000000000003</v>
      </c>
      <c r="G1750" s="258">
        <v>0</v>
      </c>
      <c r="H1750" s="257">
        <v>0</v>
      </c>
      <c r="I1750" s="315">
        <v>0</v>
      </c>
      <c r="J1750" s="171" t="s">
        <v>510</v>
      </c>
      <c r="K1750" s="171"/>
    </row>
    <row r="1751" spans="2:11">
      <c r="B1751" s="170">
        <v>1749</v>
      </c>
      <c r="C1751" s="394">
        <v>46104</v>
      </c>
      <c r="D1751" s="171" t="s">
        <v>570</v>
      </c>
      <c r="E1751" s="172" t="s">
        <v>128</v>
      </c>
      <c r="F1751" s="171">
        <v>3</v>
      </c>
      <c r="G1751" s="258">
        <v>0</v>
      </c>
      <c r="H1751" s="257">
        <v>0</v>
      </c>
      <c r="I1751" s="315">
        <v>0</v>
      </c>
      <c r="J1751" s="171" t="s">
        <v>510</v>
      </c>
      <c r="K1751" s="171"/>
    </row>
    <row r="1752" spans="2:11">
      <c r="B1752" s="170">
        <v>1750</v>
      </c>
      <c r="C1752" s="394">
        <v>46104</v>
      </c>
      <c r="D1752" s="171" t="s">
        <v>570</v>
      </c>
      <c r="E1752" s="172" t="s">
        <v>383</v>
      </c>
      <c r="F1752" s="171">
        <v>4.8360000000000003</v>
      </c>
      <c r="G1752" s="258">
        <v>0</v>
      </c>
      <c r="H1752" s="257">
        <v>0</v>
      </c>
      <c r="I1752" s="315">
        <v>0</v>
      </c>
      <c r="J1752" s="171" t="s">
        <v>510</v>
      </c>
      <c r="K1752" s="171"/>
    </row>
    <row r="1753" spans="2:11">
      <c r="B1753" s="170">
        <v>1751</v>
      </c>
      <c r="C1753" s="394">
        <v>46104</v>
      </c>
      <c r="D1753" s="171" t="s">
        <v>570</v>
      </c>
      <c r="E1753" s="172" t="s">
        <v>385</v>
      </c>
      <c r="F1753" s="171">
        <v>23.827999999999999</v>
      </c>
      <c r="G1753" s="258">
        <v>0</v>
      </c>
      <c r="H1753" s="257">
        <v>0</v>
      </c>
      <c r="I1753" s="315">
        <v>0</v>
      </c>
      <c r="J1753" s="171" t="s">
        <v>510</v>
      </c>
      <c r="K1753" s="171"/>
    </row>
    <row r="1754" spans="2:11">
      <c r="B1754" s="170">
        <v>1752</v>
      </c>
      <c r="C1754" s="394">
        <v>46104</v>
      </c>
      <c r="D1754" s="171" t="s">
        <v>570</v>
      </c>
      <c r="E1754" s="172" t="s">
        <v>124</v>
      </c>
      <c r="F1754" s="171">
        <v>21.923999999999999</v>
      </c>
      <c r="G1754" s="258">
        <v>0</v>
      </c>
      <c r="H1754" s="257">
        <v>0</v>
      </c>
      <c r="I1754" s="315">
        <v>0</v>
      </c>
      <c r="J1754" s="171" t="s">
        <v>510</v>
      </c>
      <c r="K1754" s="171"/>
    </row>
    <row r="1755" spans="2:11">
      <c r="B1755" s="170">
        <v>1753</v>
      </c>
      <c r="C1755" s="394">
        <v>46104</v>
      </c>
      <c r="D1755" s="171" t="s">
        <v>570</v>
      </c>
      <c r="E1755" s="172" t="s">
        <v>556</v>
      </c>
      <c r="F1755" s="171">
        <v>2.6880000000000002</v>
      </c>
      <c r="G1755" s="258">
        <v>0</v>
      </c>
      <c r="H1755" s="257">
        <v>0</v>
      </c>
      <c r="I1755" s="315">
        <v>0</v>
      </c>
      <c r="J1755" s="171" t="s">
        <v>510</v>
      </c>
      <c r="K1755" s="171"/>
    </row>
    <row r="1756" spans="2:11">
      <c r="B1756" s="170">
        <v>1754</v>
      </c>
      <c r="C1756" s="394">
        <v>46104</v>
      </c>
      <c r="D1756" s="171" t="s">
        <v>570</v>
      </c>
      <c r="E1756" s="172" t="s">
        <v>457</v>
      </c>
      <c r="F1756" s="171">
        <v>5</v>
      </c>
      <c r="G1756" s="258">
        <v>0</v>
      </c>
      <c r="H1756" s="257">
        <v>0</v>
      </c>
      <c r="I1756" s="315">
        <v>0</v>
      </c>
      <c r="J1756" s="171" t="s">
        <v>510</v>
      </c>
      <c r="K1756" s="171"/>
    </row>
    <row r="1757" spans="2:11">
      <c r="B1757" s="170">
        <v>1755</v>
      </c>
      <c r="C1757" s="394">
        <v>46104</v>
      </c>
      <c r="D1757" s="171" t="s">
        <v>570</v>
      </c>
      <c r="E1757" s="172" t="s">
        <v>133</v>
      </c>
      <c r="F1757" s="171">
        <v>10</v>
      </c>
      <c r="G1757" s="258">
        <v>0</v>
      </c>
      <c r="H1757" s="257">
        <v>0</v>
      </c>
      <c r="I1757" s="315">
        <v>0</v>
      </c>
      <c r="J1757" s="171" t="s">
        <v>510</v>
      </c>
      <c r="K1757" s="171"/>
    </row>
    <row r="1758" spans="2:11">
      <c r="B1758" s="170">
        <v>1756</v>
      </c>
      <c r="C1758" s="394">
        <v>46104</v>
      </c>
      <c r="D1758" s="171" t="s">
        <v>570</v>
      </c>
      <c r="E1758" s="172" t="s">
        <v>543</v>
      </c>
      <c r="F1758" s="171">
        <v>1</v>
      </c>
      <c r="G1758" s="258">
        <v>0</v>
      </c>
      <c r="H1758" s="257">
        <v>0</v>
      </c>
      <c r="I1758" s="315">
        <v>0</v>
      </c>
      <c r="J1758" s="171" t="s">
        <v>510</v>
      </c>
      <c r="K1758" s="171"/>
    </row>
    <row r="1759" spans="2:11">
      <c r="B1759" s="170">
        <v>1757</v>
      </c>
      <c r="C1759" s="394">
        <v>46104</v>
      </c>
      <c r="D1759" s="171" t="s">
        <v>570</v>
      </c>
      <c r="E1759" s="172" t="s">
        <v>561</v>
      </c>
      <c r="F1759" s="171">
        <v>1</v>
      </c>
      <c r="G1759" s="258">
        <v>0</v>
      </c>
      <c r="H1759" s="257">
        <v>0</v>
      </c>
      <c r="I1759" s="315">
        <v>0</v>
      </c>
      <c r="J1759" s="171" t="s">
        <v>510</v>
      </c>
      <c r="K1759" s="171"/>
    </row>
    <row r="1760" spans="2:11">
      <c r="B1760" s="170">
        <v>1758</v>
      </c>
      <c r="C1760" s="394">
        <v>46104</v>
      </c>
      <c r="D1760" s="171" t="s">
        <v>570</v>
      </c>
      <c r="E1760" s="172" t="s">
        <v>393</v>
      </c>
      <c r="F1760" s="171">
        <v>1</v>
      </c>
      <c r="G1760" s="258">
        <v>0</v>
      </c>
      <c r="H1760" s="257">
        <v>0</v>
      </c>
      <c r="I1760" s="315">
        <v>0</v>
      </c>
      <c r="J1760" s="171" t="s">
        <v>510</v>
      </c>
      <c r="K1760" s="171"/>
    </row>
    <row r="1761" spans="2:11">
      <c r="B1761" s="170">
        <v>1759</v>
      </c>
      <c r="C1761" s="394">
        <v>46104</v>
      </c>
      <c r="D1761" s="171" t="s">
        <v>570</v>
      </c>
      <c r="E1761" s="172" t="s">
        <v>396</v>
      </c>
      <c r="F1761" s="171">
        <v>1</v>
      </c>
      <c r="G1761" s="258">
        <v>0</v>
      </c>
      <c r="H1761" s="257">
        <v>0</v>
      </c>
      <c r="I1761" s="315">
        <v>0</v>
      </c>
      <c r="J1761" s="171" t="s">
        <v>510</v>
      </c>
      <c r="K1761" s="171"/>
    </row>
    <row r="1762" spans="2:11">
      <c r="B1762" s="170">
        <v>1760</v>
      </c>
      <c r="C1762" s="394">
        <v>46104</v>
      </c>
      <c r="D1762" s="171" t="s">
        <v>570</v>
      </c>
      <c r="E1762" s="172" t="s">
        <v>145</v>
      </c>
      <c r="F1762" s="171">
        <v>51</v>
      </c>
      <c r="G1762" s="258">
        <v>0</v>
      </c>
      <c r="H1762" s="257">
        <v>0</v>
      </c>
      <c r="I1762" s="317">
        <v>0</v>
      </c>
      <c r="J1762" s="171" t="s">
        <v>510</v>
      </c>
      <c r="K1762" s="171"/>
    </row>
    <row r="1763" spans="2:11">
      <c r="B1763" s="170">
        <v>1761</v>
      </c>
      <c r="C1763" s="394">
        <v>46104</v>
      </c>
      <c r="D1763" s="171" t="s">
        <v>570</v>
      </c>
      <c r="E1763" s="172" t="s">
        <v>146</v>
      </c>
      <c r="F1763" s="171">
        <v>36</v>
      </c>
      <c r="G1763" s="258">
        <v>0</v>
      </c>
      <c r="H1763" s="257">
        <v>0</v>
      </c>
      <c r="I1763" s="317">
        <v>0</v>
      </c>
      <c r="J1763" s="171" t="s">
        <v>510</v>
      </c>
      <c r="K1763" s="171"/>
    </row>
    <row r="1764" spans="2:11">
      <c r="B1764" s="170">
        <v>1762</v>
      </c>
      <c r="C1764" s="394">
        <v>46104</v>
      </c>
      <c r="D1764" s="171" t="s">
        <v>570</v>
      </c>
      <c r="E1764" s="172" t="s">
        <v>143</v>
      </c>
      <c r="F1764" s="171">
        <v>60</v>
      </c>
      <c r="G1764" s="258">
        <v>0</v>
      </c>
      <c r="H1764" s="257">
        <v>0</v>
      </c>
      <c r="I1764" s="317">
        <v>0</v>
      </c>
      <c r="J1764" s="171" t="s">
        <v>510</v>
      </c>
      <c r="K1764" s="171"/>
    </row>
    <row r="1765" spans="2:11">
      <c r="B1765" s="170">
        <v>1763</v>
      </c>
      <c r="C1765" s="394">
        <v>46104</v>
      </c>
      <c r="D1765" s="171" t="s">
        <v>570</v>
      </c>
      <c r="E1765" s="172" t="s">
        <v>144</v>
      </c>
      <c r="F1765" s="171">
        <v>12</v>
      </c>
      <c r="G1765" s="258">
        <v>0</v>
      </c>
      <c r="H1765" s="257">
        <v>0</v>
      </c>
      <c r="I1765" s="317">
        <v>0</v>
      </c>
      <c r="J1765" s="171" t="s">
        <v>510</v>
      </c>
      <c r="K1765" s="171"/>
    </row>
    <row r="1766" spans="2:11">
      <c r="B1766" s="170">
        <v>1764</v>
      </c>
      <c r="C1766" s="394">
        <v>46104</v>
      </c>
      <c r="D1766" s="171" t="s">
        <v>570</v>
      </c>
      <c r="E1766" s="172" t="s">
        <v>533</v>
      </c>
      <c r="F1766" s="171">
        <v>30</v>
      </c>
      <c r="G1766" s="258">
        <v>0</v>
      </c>
      <c r="H1766" s="257">
        <v>0</v>
      </c>
      <c r="I1766" s="317">
        <v>0</v>
      </c>
      <c r="J1766" s="171" t="s">
        <v>510</v>
      </c>
      <c r="K1766" s="171"/>
    </row>
    <row r="1767" spans="2:11">
      <c r="B1767" s="170">
        <v>1765</v>
      </c>
      <c r="C1767" s="394">
        <v>46104</v>
      </c>
      <c r="D1767" s="171" t="s">
        <v>570</v>
      </c>
      <c r="E1767" s="172" t="s">
        <v>534</v>
      </c>
      <c r="F1767" s="171">
        <v>12</v>
      </c>
      <c r="G1767" s="258">
        <v>0</v>
      </c>
      <c r="H1767" s="257">
        <v>0</v>
      </c>
      <c r="I1767" s="317">
        <v>0</v>
      </c>
      <c r="J1767" s="171" t="s">
        <v>510</v>
      </c>
      <c r="K1767" s="171"/>
    </row>
    <row r="1768" spans="2:11">
      <c r="B1768" s="170">
        <v>1766</v>
      </c>
      <c r="C1768" s="394">
        <v>46104</v>
      </c>
      <c r="D1768" s="171" t="s">
        <v>570</v>
      </c>
      <c r="E1768" s="172" t="s">
        <v>151</v>
      </c>
      <c r="F1768" s="171">
        <v>10</v>
      </c>
      <c r="G1768" s="258">
        <v>0</v>
      </c>
      <c r="H1768" s="257">
        <v>0</v>
      </c>
      <c r="I1768" s="317">
        <v>0</v>
      </c>
      <c r="J1768" s="171" t="s">
        <v>510</v>
      </c>
      <c r="K1768" s="171"/>
    </row>
    <row r="1769" spans="2:11">
      <c r="B1769" s="170">
        <v>1767</v>
      </c>
      <c r="C1769" s="394">
        <v>46104</v>
      </c>
      <c r="D1769" s="171" t="s">
        <v>570</v>
      </c>
      <c r="E1769" s="172" t="s">
        <v>523</v>
      </c>
      <c r="F1769" s="171">
        <v>60</v>
      </c>
      <c r="G1769" s="258">
        <v>0</v>
      </c>
      <c r="H1769" s="257">
        <v>0</v>
      </c>
      <c r="I1769" s="317">
        <v>0</v>
      </c>
      <c r="J1769" s="171" t="s">
        <v>510</v>
      </c>
      <c r="K1769" s="171"/>
    </row>
    <row r="1770" spans="2:11">
      <c r="B1770" s="170">
        <v>1768</v>
      </c>
      <c r="C1770" s="394">
        <v>46104</v>
      </c>
      <c r="D1770" s="171" t="s">
        <v>570</v>
      </c>
      <c r="E1770" s="172" t="s">
        <v>456</v>
      </c>
      <c r="F1770" s="171">
        <v>45</v>
      </c>
      <c r="G1770" s="258">
        <v>0</v>
      </c>
      <c r="H1770" s="257">
        <v>0</v>
      </c>
      <c r="I1770" s="317">
        <v>0</v>
      </c>
      <c r="J1770" s="171" t="s">
        <v>510</v>
      </c>
      <c r="K1770" s="171"/>
    </row>
    <row r="1771" spans="2:11">
      <c r="B1771" s="170">
        <v>1769</v>
      </c>
      <c r="C1771" s="394">
        <v>46104</v>
      </c>
      <c r="D1771" s="171" t="s">
        <v>570</v>
      </c>
      <c r="E1771" s="172" t="s">
        <v>321</v>
      </c>
      <c r="F1771" s="171">
        <v>112</v>
      </c>
      <c r="G1771" s="258">
        <v>0</v>
      </c>
      <c r="H1771" s="257">
        <v>0</v>
      </c>
      <c r="I1771" s="317">
        <v>0</v>
      </c>
      <c r="J1771" s="171" t="s">
        <v>510</v>
      </c>
      <c r="K1771" s="171"/>
    </row>
    <row r="1772" spans="2:11">
      <c r="B1772" s="170">
        <v>1770</v>
      </c>
      <c r="C1772" s="394">
        <v>46104</v>
      </c>
      <c r="D1772" s="171" t="s">
        <v>570</v>
      </c>
      <c r="E1772" s="172" t="s">
        <v>286</v>
      </c>
      <c r="F1772" s="171">
        <v>18</v>
      </c>
      <c r="G1772" s="258">
        <v>0</v>
      </c>
      <c r="H1772" s="257">
        <v>0</v>
      </c>
      <c r="I1772" s="317">
        <v>0</v>
      </c>
      <c r="J1772" s="171" t="s">
        <v>510</v>
      </c>
      <c r="K1772" s="171"/>
    </row>
    <row r="1773" spans="2:11">
      <c r="B1773" s="170">
        <v>1771</v>
      </c>
      <c r="C1773" s="394">
        <v>46104</v>
      </c>
      <c r="D1773" s="171" t="s">
        <v>570</v>
      </c>
      <c r="E1773" s="172" t="s">
        <v>262</v>
      </c>
      <c r="F1773" s="171">
        <v>18</v>
      </c>
      <c r="G1773" s="258">
        <v>0</v>
      </c>
      <c r="H1773" s="257">
        <v>0</v>
      </c>
      <c r="I1773" s="317">
        <v>0</v>
      </c>
      <c r="J1773" s="171" t="s">
        <v>510</v>
      </c>
      <c r="K1773" s="171"/>
    </row>
    <row r="1774" spans="2:11">
      <c r="B1774" s="170">
        <v>1772</v>
      </c>
      <c r="C1774" s="394">
        <v>46104</v>
      </c>
      <c r="D1774" s="171" t="s">
        <v>570</v>
      </c>
      <c r="E1774" s="172" t="s">
        <v>549</v>
      </c>
      <c r="F1774" s="171">
        <v>30</v>
      </c>
      <c r="G1774" s="258">
        <v>0</v>
      </c>
      <c r="H1774" s="257">
        <v>0</v>
      </c>
      <c r="I1774" s="317">
        <v>0</v>
      </c>
      <c r="J1774" s="171" t="s">
        <v>510</v>
      </c>
      <c r="K1774" s="171"/>
    </row>
    <row r="1775" spans="2:11">
      <c r="B1775" s="170">
        <v>1773</v>
      </c>
      <c r="C1775" s="394">
        <v>46104</v>
      </c>
      <c r="D1775" s="171" t="s">
        <v>570</v>
      </c>
      <c r="E1775" s="172" t="s">
        <v>141</v>
      </c>
      <c r="F1775" s="171">
        <v>24</v>
      </c>
      <c r="G1775" s="258">
        <v>0</v>
      </c>
      <c r="H1775" s="257">
        <v>0</v>
      </c>
      <c r="I1775" s="317">
        <v>0</v>
      </c>
      <c r="J1775" s="171" t="s">
        <v>510</v>
      </c>
      <c r="K1775" s="171"/>
    </row>
    <row r="1776" spans="2:11">
      <c r="B1776" s="170">
        <v>1774</v>
      </c>
      <c r="C1776" s="394">
        <v>46104</v>
      </c>
      <c r="D1776" s="171" t="s">
        <v>570</v>
      </c>
      <c r="E1776" s="172" t="s">
        <v>284</v>
      </c>
      <c r="F1776" s="171">
        <v>6</v>
      </c>
      <c r="G1776" s="258">
        <v>0</v>
      </c>
      <c r="H1776" s="257">
        <v>0</v>
      </c>
      <c r="I1776" s="317">
        <v>0</v>
      </c>
      <c r="J1776" s="171" t="s">
        <v>510</v>
      </c>
      <c r="K1776" s="171"/>
    </row>
    <row r="1777" spans="2:11">
      <c r="B1777" s="170">
        <v>1775</v>
      </c>
      <c r="C1777" s="394">
        <v>46104</v>
      </c>
      <c r="D1777" s="171" t="s">
        <v>570</v>
      </c>
      <c r="E1777" s="172" t="s">
        <v>323</v>
      </c>
      <c r="F1777" s="171">
        <v>12</v>
      </c>
      <c r="G1777" s="258">
        <v>0</v>
      </c>
      <c r="H1777" s="257">
        <v>0</v>
      </c>
      <c r="I1777" s="317">
        <v>0</v>
      </c>
      <c r="J1777" s="171" t="s">
        <v>510</v>
      </c>
      <c r="K1777" s="171"/>
    </row>
    <row r="1778" spans="2:11">
      <c r="B1778" s="170">
        <v>1776</v>
      </c>
      <c r="C1778" s="394">
        <v>46104</v>
      </c>
      <c r="D1778" s="171" t="s">
        <v>570</v>
      </c>
      <c r="E1778" s="172" t="s">
        <v>285</v>
      </c>
      <c r="F1778" s="171">
        <v>6</v>
      </c>
      <c r="G1778" s="258">
        <v>0</v>
      </c>
      <c r="H1778" s="257">
        <v>0</v>
      </c>
      <c r="I1778" s="317">
        <v>0</v>
      </c>
      <c r="J1778" s="171" t="s">
        <v>510</v>
      </c>
      <c r="K1778" s="171"/>
    </row>
    <row r="1779" spans="2:11">
      <c r="B1779" s="170">
        <v>1777</v>
      </c>
      <c r="C1779" s="394">
        <v>46104</v>
      </c>
      <c r="D1779" s="171" t="s">
        <v>570</v>
      </c>
      <c r="E1779" s="172" t="s">
        <v>287</v>
      </c>
      <c r="F1779" s="171">
        <v>16</v>
      </c>
      <c r="G1779" s="258">
        <v>0</v>
      </c>
      <c r="H1779" s="257">
        <v>0</v>
      </c>
      <c r="I1779" s="317">
        <v>0</v>
      </c>
      <c r="J1779" s="171" t="s">
        <v>510</v>
      </c>
      <c r="K1779" s="171"/>
    </row>
    <row r="1780" spans="2:11">
      <c r="B1780" s="170">
        <v>1778</v>
      </c>
      <c r="C1780" s="394">
        <v>46104</v>
      </c>
      <c r="D1780" s="171" t="s">
        <v>570</v>
      </c>
      <c r="E1780" s="172" t="s">
        <v>310</v>
      </c>
      <c r="F1780" s="171">
        <v>49</v>
      </c>
      <c r="G1780" s="258">
        <v>0</v>
      </c>
      <c r="H1780" s="257">
        <v>0</v>
      </c>
      <c r="I1780" s="317">
        <v>0</v>
      </c>
      <c r="J1780" s="171" t="s">
        <v>510</v>
      </c>
      <c r="K1780" s="171"/>
    </row>
    <row r="1781" spans="2:11">
      <c r="B1781" s="170">
        <v>1779</v>
      </c>
      <c r="C1781" s="394">
        <v>46104</v>
      </c>
      <c r="D1781" s="171" t="s">
        <v>570</v>
      </c>
      <c r="E1781" s="172" t="s">
        <v>283</v>
      </c>
      <c r="F1781" s="171">
        <v>3</v>
      </c>
      <c r="G1781" s="258">
        <v>0</v>
      </c>
      <c r="H1781" s="257">
        <v>0</v>
      </c>
      <c r="I1781" s="317">
        <v>0</v>
      </c>
      <c r="J1781" s="171" t="s">
        <v>510</v>
      </c>
      <c r="K1781" s="171"/>
    </row>
    <row r="1782" spans="2:11">
      <c r="B1782" s="170">
        <v>1780</v>
      </c>
      <c r="C1782" s="394">
        <v>46104</v>
      </c>
      <c r="D1782" s="171" t="s">
        <v>570</v>
      </c>
      <c r="E1782" s="172" t="s">
        <v>143</v>
      </c>
      <c r="F1782" s="171">
        <v>13</v>
      </c>
      <c r="G1782" s="258">
        <v>0</v>
      </c>
      <c r="H1782" s="257">
        <v>0</v>
      </c>
      <c r="I1782" s="317">
        <v>0</v>
      </c>
      <c r="J1782" s="171" t="s">
        <v>510</v>
      </c>
      <c r="K1782" s="171"/>
    </row>
    <row r="1783" spans="2:11">
      <c r="B1783" s="170">
        <v>1781</v>
      </c>
      <c r="C1783" s="394">
        <v>46104</v>
      </c>
      <c r="D1783" s="171" t="s">
        <v>570</v>
      </c>
      <c r="E1783" s="172" t="s">
        <v>144</v>
      </c>
      <c r="F1783" s="171">
        <v>22</v>
      </c>
      <c r="G1783" s="258">
        <v>0</v>
      </c>
      <c r="H1783" s="257">
        <v>0</v>
      </c>
      <c r="I1783" s="317">
        <v>0</v>
      </c>
      <c r="J1783" s="171" t="s">
        <v>510</v>
      </c>
      <c r="K1783" s="171"/>
    </row>
    <row r="1784" spans="2:11">
      <c r="B1784" s="170">
        <v>1782</v>
      </c>
      <c r="C1784" s="394">
        <v>46104</v>
      </c>
      <c r="D1784" s="171" t="s">
        <v>570</v>
      </c>
      <c r="E1784" s="172" t="s">
        <v>286</v>
      </c>
      <c r="F1784" s="171">
        <v>7</v>
      </c>
      <c r="G1784" s="258">
        <v>0</v>
      </c>
      <c r="H1784" s="257">
        <v>0</v>
      </c>
      <c r="I1784" s="317">
        <v>0</v>
      </c>
      <c r="J1784" s="171" t="s">
        <v>510</v>
      </c>
      <c r="K1784" s="171"/>
    </row>
    <row r="1785" spans="2:11">
      <c r="B1785" s="170">
        <v>1783</v>
      </c>
      <c r="C1785" s="394">
        <v>46104</v>
      </c>
      <c r="D1785" s="171" t="s">
        <v>570</v>
      </c>
      <c r="E1785" s="172" t="s">
        <v>262</v>
      </c>
      <c r="F1785" s="171">
        <v>8</v>
      </c>
      <c r="G1785" s="258">
        <v>0</v>
      </c>
      <c r="H1785" s="257">
        <v>0</v>
      </c>
      <c r="I1785" s="317">
        <v>0</v>
      </c>
      <c r="J1785" s="171" t="s">
        <v>510</v>
      </c>
      <c r="K1785" s="171"/>
    </row>
    <row r="1786" spans="2:11">
      <c r="B1786" s="170">
        <v>1784</v>
      </c>
      <c r="C1786" s="394">
        <v>46104</v>
      </c>
      <c r="D1786" s="171" t="s">
        <v>570</v>
      </c>
      <c r="E1786" s="172" t="s">
        <v>147</v>
      </c>
      <c r="F1786" s="171">
        <v>10</v>
      </c>
      <c r="G1786" s="258">
        <v>0</v>
      </c>
      <c r="H1786" s="257">
        <v>0</v>
      </c>
      <c r="I1786" s="317">
        <v>0</v>
      </c>
      <c r="J1786" s="171" t="s">
        <v>510</v>
      </c>
      <c r="K1786" s="171"/>
    </row>
    <row r="1787" spans="2:11">
      <c r="B1787" s="170">
        <v>1785</v>
      </c>
      <c r="C1787" s="394">
        <v>46104</v>
      </c>
      <c r="D1787" s="171" t="s">
        <v>570</v>
      </c>
      <c r="E1787" s="172" t="s">
        <v>549</v>
      </c>
      <c r="F1787" s="171">
        <v>8</v>
      </c>
      <c r="G1787" s="258">
        <v>0</v>
      </c>
      <c r="H1787" s="257">
        <v>0</v>
      </c>
      <c r="I1787" s="317">
        <v>0</v>
      </c>
      <c r="J1787" s="171" t="s">
        <v>510</v>
      </c>
      <c r="K1787" s="171"/>
    </row>
    <row r="1788" spans="2:11">
      <c r="B1788" s="170">
        <v>1786</v>
      </c>
      <c r="C1788" s="394">
        <v>46104</v>
      </c>
      <c r="D1788" s="171" t="s">
        <v>570</v>
      </c>
      <c r="E1788" s="172" t="s">
        <v>533</v>
      </c>
      <c r="F1788" s="171">
        <v>12</v>
      </c>
      <c r="G1788" s="258">
        <v>0</v>
      </c>
      <c r="H1788" s="257">
        <v>0</v>
      </c>
      <c r="I1788" s="317">
        <v>0</v>
      </c>
      <c r="J1788" s="171" t="s">
        <v>510</v>
      </c>
      <c r="K1788" s="171"/>
    </row>
    <row r="1789" spans="2:11">
      <c r="B1789" s="170">
        <v>1787</v>
      </c>
      <c r="C1789" s="394">
        <v>46104</v>
      </c>
      <c r="D1789" s="171" t="s">
        <v>570</v>
      </c>
      <c r="E1789" s="172" t="s">
        <v>534</v>
      </c>
      <c r="F1789" s="171">
        <v>8</v>
      </c>
      <c r="G1789" s="258">
        <v>0</v>
      </c>
      <c r="H1789" s="257">
        <v>0</v>
      </c>
      <c r="I1789" s="317">
        <v>0</v>
      </c>
      <c r="J1789" s="171" t="s">
        <v>510</v>
      </c>
      <c r="K1789" s="171"/>
    </row>
    <row r="1790" spans="2:11">
      <c r="B1790" s="170">
        <v>1788</v>
      </c>
      <c r="C1790" s="394">
        <v>46104</v>
      </c>
      <c r="D1790" s="171" t="s">
        <v>570</v>
      </c>
      <c r="E1790" s="172" t="s">
        <v>285</v>
      </c>
      <c r="F1790" s="171">
        <v>8</v>
      </c>
      <c r="G1790" s="258">
        <v>0</v>
      </c>
      <c r="H1790" s="257">
        <v>0</v>
      </c>
      <c r="I1790" s="317">
        <v>0</v>
      </c>
      <c r="J1790" s="171" t="s">
        <v>510</v>
      </c>
      <c r="K1790" s="171"/>
    </row>
    <row r="1791" spans="2:11">
      <c r="B1791" s="170">
        <v>1789</v>
      </c>
      <c r="C1791" s="394">
        <v>46104</v>
      </c>
      <c r="D1791" s="171" t="s">
        <v>570</v>
      </c>
      <c r="E1791" s="172" t="s">
        <v>323</v>
      </c>
      <c r="F1791" s="171">
        <v>5</v>
      </c>
      <c r="G1791" s="258">
        <v>0</v>
      </c>
      <c r="H1791" s="257">
        <v>0</v>
      </c>
      <c r="I1791" s="317">
        <v>0</v>
      </c>
      <c r="J1791" s="171" t="s">
        <v>510</v>
      </c>
      <c r="K1791" s="171"/>
    </row>
    <row r="1792" spans="2:11">
      <c r="B1792" s="170">
        <v>1790</v>
      </c>
      <c r="C1792" s="394">
        <v>46104</v>
      </c>
      <c r="D1792" s="171" t="s">
        <v>570</v>
      </c>
      <c r="E1792" s="172" t="s">
        <v>523</v>
      </c>
      <c r="F1792" s="171">
        <v>5</v>
      </c>
      <c r="G1792" s="258">
        <v>0</v>
      </c>
      <c r="H1792" s="257">
        <v>0</v>
      </c>
      <c r="I1792" s="317">
        <v>0</v>
      </c>
      <c r="J1792" s="171" t="s">
        <v>510</v>
      </c>
      <c r="K1792" s="171"/>
    </row>
    <row r="1793" spans="2:11">
      <c r="B1793" s="170">
        <v>1791</v>
      </c>
      <c r="C1793" s="394">
        <v>46104</v>
      </c>
      <c r="D1793" s="171" t="s">
        <v>570</v>
      </c>
      <c r="E1793" s="172" t="s">
        <v>456</v>
      </c>
      <c r="F1793" s="171">
        <v>17</v>
      </c>
      <c r="G1793" s="258">
        <v>0</v>
      </c>
      <c r="H1793" s="257">
        <v>0</v>
      </c>
      <c r="I1793" s="317">
        <v>0</v>
      </c>
      <c r="J1793" s="171" t="s">
        <v>510</v>
      </c>
      <c r="K1793" s="171"/>
    </row>
    <row r="1794" spans="2:11">
      <c r="B1794" s="170">
        <v>1792</v>
      </c>
      <c r="C1794" s="394">
        <v>46104</v>
      </c>
      <c r="D1794" s="171" t="s">
        <v>570</v>
      </c>
      <c r="E1794" s="172" t="s">
        <v>287</v>
      </c>
      <c r="F1794" s="171">
        <v>11</v>
      </c>
      <c r="G1794" s="258">
        <v>0</v>
      </c>
      <c r="H1794" s="257">
        <v>0</v>
      </c>
      <c r="I1794" s="317">
        <v>0</v>
      </c>
      <c r="J1794" s="171" t="s">
        <v>510</v>
      </c>
      <c r="K1794" s="171"/>
    </row>
    <row r="1795" spans="2:11">
      <c r="B1795" s="170">
        <v>1793</v>
      </c>
      <c r="C1795" s="394">
        <v>46104</v>
      </c>
      <c r="D1795" s="171" t="s">
        <v>570</v>
      </c>
      <c r="E1795" s="172" t="s">
        <v>145</v>
      </c>
      <c r="F1795" s="171">
        <v>6</v>
      </c>
      <c r="G1795" s="258">
        <v>0</v>
      </c>
      <c r="H1795" s="257">
        <v>0</v>
      </c>
      <c r="I1795" s="317">
        <v>0</v>
      </c>
      <c r="J1795" s="171" t="s">
        <v>510</v>
      </c>
      <c r="K1795" s="171"/>
    </row>
    <row r="1796" spans="2:11">
      <c r="B1796" s="170">
        <v>1794</v>
      </c>
      <c r="C1796" s="394">
        <v>46104</v>
      </c>
      <c r="D1796" s="171" t="s">
        <v>570</v>
      </c>
      <c r="E1796" s="172" t="s">
        <v>146</v>
      </c>
      <c r="F1796" s="171">
        <v>7</v>
      </c>
      <c r="G1796" s="258">
        <v>0</v>
      </c>
      <c r="H1796" s="257">
        <v>0</v>
      </c>
      <c r="I1796" s="317">
        <v>0</v>
      </c>
      <c r="J1796" s="171" t="s">
        <v>510</v>
      </c>
      <c r="K1796" s="171"/>
    </row>
    <row r="1797" spans="2:11">
      <c r="B1797" s="170">
        <v>1795</v>
      </c>
      <c r="C1797" s="394">
        <v>46104</v>
      </c>
      <c r="D1797" s="171" t="s">
        <v>570</v>
      </c>
      <c r="E1797" s="172" t="s">
        <v>134</v>
      </c>
      <c r="F1797" s="171">
        <v>148</v>
      </c>
      <c r="G1797" s="258">
        <v>0</v>
      </c>
      <c r="H1797" s="257">
        <v>0</v>
      </c>
      <c r="I1797" s="317">
        <v>0</v>
      </c>
      <c r="J1797" s="171" t="s">
        <v>510</v>
      </c>
      <c r="K1797" s="171"/>
    </row>
    <row r="1798" spans="2:11">
      <c r="B1798" s="170">
        <v>1796</v>
      </c>
      <c r="C1798" s="394">
        <v>46104</v>
      </c>
      <c r="D1798" s="171" t="s">
        <v>570</v>
      </c>
      <c r="E1798" s="172" t="s">
        <v>136</v>
      </c>
      <c r="F1798" s="171">
        <v>11</v>
      </c>
      <c r="G1798" s="258">
        <v>0</v>
      </c>
      <c r="H1798" s="257">
        <v>0</v>
      </c>
      <c r="I1798" s="317">
        <v>0</v>
      </c>
      <c r="J1798" s="171" t="s">
        <v>510</v>
      </c>
      <c r="K1798" s="171"/>
    </row>
    <row r="1799" spans="2:11">
      <c r="B1799" s="170">
        <v>1797</v>
      </c>
      <c r="C1799" s="394">
        <v>46104</v>
      </c>
      <c r="D1799" s="171" t="s">
        <v>570</v>
      </c>
      <c r="E1799" s="172" t="s">
        <v>138</v>
      </c>
      <c r="F1799" s="171">
        <v>49</v>
      </c>
      <c r="G1799" s="258">
        <v>0</v>
      </c>
      <c r="H1799" s="257">
        <v>0</v>
      </c>
      <c r="I1799" s="317">
        <v>0</v>
      </c>
      <c r="J1799" s="171" t="s">
        <v>510</v>
      </c>
      <c r="K1799" s="171"/>
    </row>
    <row r="1800" spans="2:11">
      <c r="B1800" s="170">
        <v>1798</v>
      </c>
      <c r="C1800" s="394">
        <v>46104</v>
      </c>
      <c r="D1800" s="171" t="s">
        <v>570</v>
      </c>
      <c r="E1800" s="172" t="s">
        <v>563</v>
      </c>
      <c r="F1800" s="171">
        <v>24</v>
      </c>
      <c r="G1800" s="258">
        <v>0</v>
      </c>
      <c r="H1800" s="257">
        <v>0</v>
      </c>
      <c r="I1800" s="317">
        <v>0</v>
      </c>
      <c r="J1800" s="171" t="s">
        <v>510</v>
      </c>
      <c r="K1800" s="171"/>
    </row>
    <row r="1801" spans="2:11">
      <c r="B1801" s="170">
        <v>1799</v>
      </c>
      <c r="C1801" s="394">
        <v>46104</v>
      </c>
      <c r="D1801" s="171" t="s">
        <v>570</v>
      </c>
      <c r="E1801" s="172" t="s">
        <v>261</v>
      </c>
      <c r="F1801" s="171">
        <v>12</v>
      </c>
      <c r="G1801" s="258">
        <v>0</v>
      </c>
      <c r="H1801" s="257">
        <v>0</v>
      </c>
      <c r="I1801" s="317">
        <v>0</v>
      </c>
      <c r="J1801" s="171" t="s">
        <v>510</v>
      </c>
      <c r="K1801" s="171"/>
    </row>
    <row r="1802" spans="2:11">
      <c r="B1802" s="170">
        <v>1800</v>
      </c>
      <c r="C1802" s="394">
        <v>46104</v>
      </c>
      <c r="D1802" s="171" t="s">
        <v>570</v>
      </c>
      <c r="E1802" s="172" t="s">
        <v>139</v>
      </c>
      <c r="F1802" s="171">
        <v>51</v>
      </c>
      <c r="G1802" s="258">
        <v>0</v>
      </c>
      <c r="H1802" s="257">
        <v>0</v>
      </c>
      <c r="I1802" s="317">
        <v>0</v>
      </c>
      <c r="J1802" s="171" t="s">
        <v>510</v>
      </c>
      <c r="K1802" s="171"/>
    </row>
    <row r="1803" spans="2:11">
      <c r="B1803" s="170">
        <v>1801</v>
      </c>
      <c r="C1803" s="394">
        <v>46104</v>
      </c>
      <c r="D1803" s="171" t="s">
        <v>570</v>
      </c>
      <c r="E1803" s="172" t="s">
        <v>140</v>
      </c>
      <c r="F1803" s="171">
        <v>14</v>
      </c>
      <c r="G1803" s="258">
        <v>0</v>
      </c>
      <c r="H1803" s="257">
        <v>0</v>
      </c>
      <c r="I1803" s="317">
        <v>0</v>
      </c>
      <c r="J1803" s="171" t="s">
        <v>510</v>
      </c>
      <c r="K1803" s="171"/>
    </row>
    <row r="1804" spans="2:11">
      <c r="B1804" s="170">
        <v>1802</v>
      </c>
      <c r="C1804" s="394">
        <v>46104</v>
      </c>
      <c r="D1804" s="171" t="s">
        <v>570</v>
      </c>
      <c r="E1804" s="172" t="s">
        <v>292</v>
      </c>
      <c r="F1804" s="171">
        <v>14</v>
      </c>
      <c r="G1804" s="258">
        <v>0</v>
      </c>
      <c r="H1804" s="257">
        <v>0</v>
      </c>
      <c r="I1804" s="317">
        <v>0</v>
      </c>
      <c r="J1804" s="171" t="s">
        <v>510</v>
      </c>
      <c r="K1804" s="171"/>
    </row>
    <row r="1805" spans="2:11">
      <c r="B1805" s="170">
        <v>1803</v>
      </c>
      <c r="C1805" s="394">
        <v>46104</v>
      </c>
      <c r="D1805" s="171" t="s">
        <v>570</v>
      </c>
      <c r="E1805" s="172" t="s">
        <v>141</v>
      </c>
      <c r="F1805" s="171">
        <v>14</v>
      </c>
      <c r="G1805" s="258">
        <v>0</v>
      </c>
      <c r="H1805" s="257">
        <v>0</v>
      </c>
      <c r="I1805" s="317">
        <v>0</v>
      </c>
      <c r="J1805" s="171" t="s">
        <v>510</v>
      </c>
      <c r="K1805" s="171"/>
    </row>
    <row r="1806" spans="2:11">
      <c r="B1806" s="170">
        <v>1804</v>
      </c>
      <c r="C1806" s="394">
        <v>46104</v>
      </c>
      <c r="D1806" s="171" t="s">
        <v>570</v>
      </c>
      <c r="E1806" s="172" t="s">
        <v>292</v>
      </c>
      <c r="F1806" s="171">
        <v>30</v>
      </c>
      <c r="G1806" s="258">
        <v>0</v>
      </c>
      <c r="H1806" s="257">
        <v>0</v>
      </c>
      <c r="I1806" s="317">
        <v>0</v>
      </c>
      <c r="J1806" s="171" t="s">
        <v>510</v>
      </c>
      <c r="K1806" s="171"/>
    </row>
    <row r="1807" spans="2:11">
      <c r="B1807" s="170">
        <v>1805</v>
      </c>
      <c r="C1807" s="394">
        <v>46104</v>
      </c>
      <c r="D1807" s="171" t="s">
        <v>570</v>
      </c>
      <c r="E1807" s="172" t="s">
        <v>291</v>
      </c>
      <c r="F1807" s="171">
        <v>52</v>
      </c>
      <c r="G1807" s="258">
        <v>0</v>
      </c>
      <c r="H1807" s="257">
        <v>0</v>
      </c>
      <c r="I1807" s="317">
        <v>0</v>
      </c>
      <c r="J1807" s="171" t="s">
        <v>510</v>
      </c>
      <c r="K1807" s="171"/>
    </row>
    <row r="1808" spans="2:11">
      <c r="B1808" s="170">
        <v>1806</v>
      </c>
      <c r="C1808" s="394">
        <v>46104</v>
      </c>
      <c r="D1808" s="171" t="s">
        <v>570</v>
      </c>
      <c r="E1808" s="172" t="s">
        <v>141</v>
      </c>
      <c r="F1808" s="171">
        <v>38</v>
      </c>
      <c r="G1808" s="258">
        <v>0</v>
      </c>
      <c r="H1808" s="257">
        <v>0</v>
      </c>
      <c r="I1808" s="317">
        <v>0</v>
      </c>
      <c r="J1808" s="171" t="s">
        <v>510</v>
      </c>
      <c r="K1808" s="171"/>
    </row>
    <row r="1809" spans="2:11">
      <c r="B1809" s="170">
        <v>1807</v>
      </c>
      <c r="C1809" s="394">
        <v>46112</v>
      </c>
      <c r="D1809" s="171" t="s">
        <v>11</v>
      </c>
      <c r="E1809" s="172" t="s">
        <v>310</v>
      </c>
      <c r="F1809" s="171">
        <v>120</v>
      </c>
      <c r="G1809" s="258">
        <v>2.0916999999999999</v>
      </c>
      <c r="H1809" s="257">
        <v>251.00399999999999</v>
      </c>
      <c r="I1809" s="318">
        <v>17445915</v>
      </c>
      <c r="J1809" s="171" t="s">
        <v>472</v>
      </c>
      <c r="K1809" s="171"/>
    </row>
    <row r="1810" spans="2:11">
      <c r="B1810" s="170">
        <v>1808</v>
      </c>
      <c r="C1810" s="394">
        <v>46112</v>
      </c>
      <c r="D1810" s="171" t="s">
        <v>11</v>
      </c>
      <c r="E1810" s="172" t="s">
        <v>456</v>
      </c>
      <c r="F1810" s="171">
        <v>45</v>
      </c>
      <c r="G1810" s="258">
        <v>1.3156000000000001</v>
      </c>
      <c r="H1810" s="257">
        <v>59.202000000000005</v>
      </c>
      <c r="I1810" s="318">
        <v>17445915</v>
      </c>
      <c r="J1810" s="171" t="s">
        <v>472</v>
      </c>
      <c r="K1810" s="171"/>
    </row>
    <row r="1811" spans="2:11">
      <c r="B1811" s="170">
        <v>1809</v>
      </c>
      <c r="C1811" s="394">
        <v>46112</v>
      </c>
      <c r="D1811" s="171" t="s">
        <v>11</v>
      </c>
      <c r="E1811" s="172" t="s">
        <v>523</v>
      </c>
      <c r="F1811" s="171">
        <v>45</v>
      </c>
      <c r="G1811" s="258">
        <v>1.3156000000000001</v>
      </c>
      <c r="H1811" s="257">
        <v>59.202000000000005</v>
      </c>
      <c r="I1811" s="318">
        <v>17445915</v>
      </c>
      <c r="J1811" s="171" t="s">
        <v>472</v>
      </c>
      <c r="K1811" s="171"/>
    </row>
    <row r="1812" spans="2:11">
      <c r="B1812" s="170">
        <v>1810</v>
      </c>
      <c r="C1812" s="394">
        <v>46112</v>
      </c>
      <c r="D1812" s="171" t="s">
        <v>11</v>
      </c>
      <c r="E1812" s="172" t="s">
        <v>146</v>
      </c>
      <c r="F1812" s="171">
        <v>60</v>
      </c>
      <c r="G1812" s="258">
        <v>5.1413000000000002</v>
      </c>
      <c r="H1812" s="257">
        <v>308.47800000000001</v>
      </c>
      <c r="I1812" s="318">
        <v>17445915</v>
      </c>
      <c r="J1812" s="171" t="s">
        <v>472</v>
      </c>
      <c r="K1812" s="171"/>
    </row>
    <row r="1813" spans="2:11">
      <c r="B1813" s="170">
        <v>1811</v>
      </c>
      <c r="C1813" s="394">
        <v>46112</v>
      </c>
      <c r="D1813" s="171" t="s">
        <v>11</v>
      </c>
      <c r="E1813" s="172" t="s">
        <v>145</v>
      </c>
      <c r="F1813" s="171">
        <v>15</v>
      </c>
      <c r="G1813" s="258">
        <v>5.2473000000000001</v>
      </c>
      <c r="H1813" s="257">
        <v>78.709500000000006</v>
      </c>
      <c r="I1813" s="318">
        <v>17445915</v>
      </c>
      <c r="J1813" s="171" t="s">
        <v>472</v>
      </c>
      <c r="K1813" s="171"/>
    </row>
    <row r="1814" spans="2:11">
      <c r="B1814" s="170">
        <v>1812</v>
      </c>
      <c r="C1814" s="394">
        <v>46112</v>
      </c>
      <c r="D1814" s="171" t="s">
        <v>11</v>
      </c>
      <c r="E1814" s="172" t="s">
        <v>144</v>
      </c>
      <c r="F1814" s="171">
        <v>36</v>
      </c>
      <c r="G1814" s="258">
        <v>2.8142</v>
      </c>
      <c r="H1814" s="257">
        <v>101.3112</v>
      </c>
      <c r="I1814" s="318">
        <v>17445915</v>
      </c>
      <c r="J1814" s="171" t="s">
        <v>472</v>
      </c>
      <c r="K1814" s="171"/>
    </row>
    <row r="1815" spans="2:11">
      <c r="B1815" s="170">
        <v>1813</v>
      </c>
      <c r="C1815" s="394">
        <v>46112</v>
      </c>
      <c r="D1815" s="171" t="s">
        <v>11</v>
      </c>
      <c r="E1815" s="172" t="s">
        <v>143</v>
      </c>
      <c r="F1815" s="171">
        <v>30</v>
      </c>
      <c r="G1815" s="258">
        <v>2.8147000000000002</v>
      </c>
      <c r="H1815" s="257">
        <v>84.441000000000003</v>
      </c>
      <c r="I1815" s="318">
        <v>17445915</v>
      </c>
      <c r="J1815" s="171" t="s">
        <v>472</v>
      </c>
      <c r="K1815" s="171"/>
    </row>
    <row r="1816" spans="2:11">
      <c r="B1816" s="170">
        <v>1814</v>
      </c>
      <c r="C1816" s="394">
        <v>46112</v>
      </c>
      <c r="D1816" s="171" t="s">
        <v>11</v>
      </c>
      <c r="E1816" s="172" t="s">
        <v>534</v>
      </c>
      <c r="F1816" s="171">
        <v>24</v>
      </c>
      <c r="G1816" s="258">
        <v>2.7458</v>
      </c>
      <c r="H1816" s="257">
        <v>65.899200000000008</v>
      </c>
      <c r="I1816" s="318">
        <v>17445915</v>
      </c>
      <c r="J1816" s="171" t="s">
        <v>472</v>
      </c>
      <c r="K1816" s="171"/>
    </row>
    <row r="1817" spans="2:11">
      <c r="B1817" s="170">
        <v>1815</v>
      </c>
      <c r="C1817" s="394">
        <v>46112</v>
      </c>
      <c r="D1817" s="171" t="s">
        <v>11</v>
      </c>
      <c r="E1817" s="172" t="s">
        <v>533</v>
      </c>
      <c r="F1817" s="171">
        <v>6</v>
      </c>
      <c r="G1817" s="258">
        <v>2.7766999999999999</v>
      </c>
      <c r="H1817" s="257">
        <v>16.6602</v>
      </c>
      <c r="I1817" s="318">
        <v>17445915</v>
      </c>
      <c r="J1817" s="171" t="s">
        <v>472</v>
      </c>
      <c r="K1817" s="171"/>
    </row>
    <row r="1818" spans="2:11">
      <c r="B1818" s="170">
        <v>1816</v>
      </c>
      <c r="C1818" s="394">
        <v>46112</v>
      </c>
      <c r="D1818" s="171" t="s">
        <v>11</v>
      </c>
      <c r="E1818" s="172" t="s">
        <v>147</v>
      </c>
      <c r="F1818" s="171">
        <v>18</v>
      </c>
      <c r="G1818" s="258">
        <v>2.6722000000000001</v>
      </c>
      <c r="H1818" s="257">
        <v>48.099600000000002</v>
      </c>
      <c r="I1818" s="318">
        <v>17445915</v>
      </c>
      <c r="J1818" s="171" t="s">
        <v>472</v>
      </c>
      <c r="K1818" s="171"/>
    </row>
    <row r="1819" spans="2:11">
      <c r="B1819" s="170">
        <v>1817</v>
      </c>
      <c r="C1819" s="394">
        <v>46112</v>
      </c>
      <c r="D1819" s="171" t="s">
        <v>11</v>
      </c>
      <c r="E1819" s="172" t="s">
        <v>456</v>
      </c>
      <c r="F1819" s="171">
        <v>120</v>
      </c>
      <c r="G1819" s="258">
        <v>1.6497999999999999</v>
      </c>
      <c r="H1819" s="257">
        <v>197.976</v>
      </c>
      <c r="I1819" s="318">
        <v>17445915</v>
      </c>
      <c r="J1819" s="171" t="s">
        <v>472</v>
      </c>
      <c r="K1819" s="171"/>
    </row>
    <row r="1820" spans="2:11">
      <c r="B1820" s="170">
        <v>1818</v>
      </c>
      <c r="C1820" s="394">
        <v>46112</v>
      </c>
      <c r="D1820" s="171" t="s">
        <v>11</v>
      </c>
      <c r="E1820" s="172" t="s">
        <v>134</v>
      </c>
      <c r="F1820" s="171">
        <v>96</v>
      </c>
      <c r="G1820" s="258">
        <v>7.4645999999999999</v>
      </c>
      <c r="H1820" s="257">
        <v>716.60159999999996</v>
      </c>
      <c r="I1820" s="318">
        <v>17445914</v>
      </c>
      <c r="J1820" s="171" t="s">
        <v>472</v>
      </c>
      <c r="K1820" s="171"/>
    </row>
    <row r="1821" spans="2:11">
      <c r="B1821" s="170">
        <v>1819</v>
      </c>
      <c r="C1821" s="394">
        <v>46112</v>
      </c>
      <c r="D1821" s="171" t="s">
        <v>11</v>
      </c>
      <c r="E1821" s="172" t="s">
        <v>261</v>
      </c>
      <c r="F1821" s="171">
        <v>24</v>
      </c>
      <c r="G1821" s="258">
        <v>6.0392000000000001</v>
      </c>
      <c r="H1821" s="257">
        <v>144.9408</v>
      </c>
      <c r="I1821" s="318">
        <v>17445914</v>
      </c>
      <c r="J1821" s="171" t="s">
        <v>472</v>
      </c>
      <c r="K1821" s="171"/>
    </row>
    <row r="1822" spans="2:11">
      <c r="B1822" s="170">
        <v>1820</v>
      </c>
      <c r="C1822" s="394">
        <v>46112</v>
      </c>
      <c r="D1822" s="171" t="s">
        <v>11</v>
      </c>
      <c r="E1822" s="172" t="s">
        <v>135</v>
      </c>
      <c r="F1822" s="171">
        <v>24</v>
      </c>
      <c r="G1822" s="258">
        <v>5.9882999999999997</v>
      </c>
      <c r="H1822" s="257">
        <v>143.7192</v>
      </c>
      <c r="I1822" s="318">
        <v>17445914</v>
      </c>
      <c r="J1822" s="171" t="s">
        <v>472</v>
      </c>
      <c r="K1822" s="171"/>
    </row>
    <row r="1823" spans="2:11">
      <c r="B1823" s="170">
        <v>1821</v>
      </c>
      <c r="C1823" s="394">
        <v>46112</v>
      </c>
      <c r="D1823" s="171" t="s">
        <v>11</v>
      </c>
      <c r="E1823" s="172" t="s">
        <v>378</v>
      </c>
      <c r="F1823" s="171">
        <v>2</v>
      </c>
      <c r="G1823" s="258">
        <v>48.67</v>
      </c>
      <c r="H1823" s="257">
        <v>97.34</v>
      </c>
      <c r="I1823" s="318">
        <v>1085914</v>
      </c>
      <c r="J1823" s="171" t="s">
        <v>492</v>
      </c>
      <c r="K1823" s="171"/>
    </row>
    <row r="1824" spans="2:11">
      <c r="B1824" s="170">
        <v>1822</v>
      </c>
      <c r="C1824" s="394">
        <v>46112</v>
      </c>
      <c r="D1824" s="171" t="s">
        <v>11</v>
      </c>
      <c r="E1824" s="172" t="s">
        <v>331</v>
      </c>
      <c r="F1824" s="171">
        <v>2</v>
      </c>
      <c r="G1824" s="258">
        <v>45.48</v>
      </c>
      <c r="H1824" s="257">
        <v>90.96</v>
      </c>
      <c r="I1824" s="318">
        <v>1085914</v>
      </c>
      <c r="J1824" s="171" t="s">
        <v>492</v>
      </c>
      <c r="K1824" s="171"/>
    </row>
    <row r="1825" spans="2:11">
      <c r="B1825" s="170">
        <v>1823</v>
      </c>
      <c r="C1825" s="394">
        <v>46112</v>
      </c>
      <c r="D1825" s="171" t="s">
        <v>11</v>
      </c>
      <c r="E1825" s="172" t="s">
        <v>328</v>
      </c>
      <c r="F1825" s="171">
        <v>2</v>
      </c>
      <c r="G1825" s="258">
        <v>36.14</v>
      </c>
      <c r="H1825" s="257">
        <v>72.28</v>
      </c>
      <c r="I1825" s="318">
        <v>1085914</v>
      </c>
      <c r="J1825" s="171" t="s">
        <v>492</v>
      </c>
      <c r="K1825" s="171"/>
    </row>
    <row r="1826" spans="2:11">
      <c r="B1826" s="170">
        <v>1824</v>
      </c>
      <c r="C1826" s="394">
        <v>46112</v>
      </c>
      <c r="D1826" s="171" t="s">
        <v>11</v>
      </c>
      <c r="E1826" s="172" t="s">
        <v>329</v>
      </c>
      <c r="F1826" s="171">
        <v>1</v>
      </c>
      <c r="G1826" s="258">
        <v>20.67</v>
      </c>
      <c r="H1826" s="257">
        <v>20.67</v>
      </c>
      <c r="I1826" s="318">
        <v>1085914</v>
      </c>
      <c r="J1826" s="171" t="s">
        <v>492</v>
      </c>
      <c r="K1826" s="171"/>
    </row>
    <row r="1827" spans="2:11">
      <c r="B1827" s="170">
        <v>1825</v>
      </c>
      <c r="C1827" s="394">
        <v>46112</v>
      </c>
      <c r="D1827" s="171" t="s">
        <v>11</v>
      </c>
      <c r="E1827" s="172" t="s">
        <v>347</v>
      </c>
      <c r="F1827" s="171">
        <v>3</v>
      </c>
      <c r="G1827" s="258">
        <v>5.75</v>
      </c>
      <c r="H1827" s="257">
        <v>17.25</v>
      </c>
      <c r="I1827" s="318">
        <v>1085914</v>
      </c>
      <c r="J1827" s="171" t="s">
        <v>492</v>
      </c>
      <c r="K1827" s="171"/>
    </row>
    <row r="1828" spans="2:11">
      <c r="B1828" s="170">
        <v>1826</v>
      </c>
      <c r="C1828" s="394">
        <v>46112</v>
      </c>
      <c r="D1828" s="171" t="s">
        <v>11</v>
      </c>
      <c r="E1828" s="172" t="s">
        <v>112</v>
      </c>
      <c r="F1828" s="171">
        <v>2.4700000000000002</v>
      </c>
      <c r="G1828" s="258">
        <v>21.43</v>
      </c>
      <c r="H1828" s="257">
        <v>52.932100000000005</v>
      </c>
      <c r="I1828" s="318">
        <v>1085914</v>
      </c>
      <c r="J1828" s="171" t="s">
        <v>492</v>
      </c>
      <c r="K1828" s="171"/>
    </row>
    <row r="1829" spans="2:11">
      <c r="B1829" s="170">
        <v>1827</v>
      </c>
      <c r="C1829" s="394">
        <v>46112</v>
      </c>
      <c r="D1829" s="171" t="s">
        <v>11</v>
      </c>
      <c r="E1829" s="172" t="s">
        <v>552</v>
      </c>
      <c r="F1829" s="171">
        <v>5</v>
      </c>
      <c r="G1829" s="258">
        <v>19.89</v>
      </c>
      <c r="H1829" s="257">
        <v>99.45</v>
      </c>
      <c r="I1829" s="318">
        <v>1085914</v>
      </c>
      <c r="J1829" s="171" t="s">
        <v>492</v>
      </c>
      <c r="K1829" s="171"/>
    </row>
    <row r="1830" spans="2:11">
      <c r="B1830" s="170">
        <v>1828</v>
      </c>
      <c r="C1830" s="394">
        <v>46112</v>
      </c>
      <c r="D1830" s="171" t="s">
        <v>11</v>
      </c>
      <c r="E1830" s="172" t="s">
        <v>333</v>
      </c>
      <c r="F1830" s="171">
        <v>1</v>
      </c>
      <c r="G1830" s="258">
        <v>69.61</v>
      </c>
      <c r="H1830" s="257">
        <v>69.61</v>
      </c>
      <c r="I1830" s="318">
        <v>1085914</v>
      </c>
      <c r="J1830" s="171" t="s">
        <v>492</v>
      </c>
      <c r="K1830" s="171"/>
    </row>
    <row r="1831" spans="2:11">
      <c r="B1831" s="170">
        <v>1829</v>
      </c>
      <c r="C1831" s="394">
        <v>46112</v>
      </c>
      <c r="D1831" s="171" t="s">
        <v>11</v>
      </c>
      <c r="E1831" s="172" t="s">
        <v>356</v>
      </c>
      <c r="F1831" s="171">
        <v>2</v>
      </c>
      <c r="G1831" s="258">
        <v>18.25</v>
      </c>
      <c r="H1831" s="257">
        <v>36.5</v>
      </c>
      <c r="I1831" s="318">
        <v>1085914</v>
      </c>
      <c r="J1831" s="171" t="s">
        <v>492</v>
      </c>
      <c r="K1831" s="171"/>
    </row>
    <row r="1832" spans="2:11">
      <c r="B1832" s="170">
        <v>1830</v>
      </c>
      <c r="C1832" s="394">
        <v>46112</v>
      </c>
      <c r="D1832" s="171" t="s">
        <v>11</v>
      </c>
      <c r="E1832" s="172" t="s">
        <v>336</v>
      </c>
      <c r="F1832" s="171">
        <v>20</v>
      </c>
      <c r="G1832" s="258">
        <v>6.35</v>
      </c>
      <c r="H1832" s="257">
        <v>127</v>
      </c>
      <c r="I1832" s="318">
        <v>1085914</v>
      </c>
      <c r="J1832" s="171" t="s">
        <v>492</v>
      </c>
      <c r="K1832" s="171"/>
    </row>
    <row r="1833" spans="2:11">
      <c r="B1833" s="170">
        <v>1831</v>
      </c>
      <c r="C1833" s="394">
        <v>46112</v>
      </c>
      <c r="D1833" s="171" t="s">
        <v>11</v>
      </c>
      <c r="E1833" s="172" t="s">
        <v>249</v>
      </c>
      <c r="F1833" s="171">
        <v>1</v>
      </c>
      <c r="G1833" s="258">
        <v>42.15</v>
      </c>
      <c r="H1833" s="257">
        <v>42.15</v>
      </c>
      <c r="I1833" s="318">
        <v>1085914</v>
      </c>
      <c r="J1833" s="171" t="s">
        <v>492</v>
      </c>
      <c r="K1833" s="171"/>
    </row>
    <row r="1834" spans="2:11">
      <c r="B1834" s="170">
        <v>1832</v>
      </c>
      <c r="C1834" s="394">
        <v>46112</v>
      </c>
      <c r="D1834" s="171" t="s">
        <v>11</v>
      </c>
      <c r="E1834" s="172" t="s">
        <v>348</v>
      </c>
      <c r="F1834" s="171">
        <v>2</v>
      </c>
      <c r="G1834" s="258">
        <v>18.170000000000002</v>
      </c>
      <c r="H1834" s="257">
        <v>36.340000000000003</v>
      </c>
      <c r="I1834" s="318">
        <v>1085914</v>
      </c>
      <c r="J1834" s="171" t="s">
        <v>492</v>
      </c>
      <c r="K1834" s="171"/>
    </row>
    <row r="1835" spans="2:11">
      <c r="B1835" s="170">
        <v>1833</v>
      </c>
      <c r="C1835" s="394">
        <v>46112</v>
      </c>
      <c r="D1835" s="171" t="s">
        <v>11</v>
      </c>
      <c r="E1835" s="172" t="s">
        <v>44</v>
      </c>
      <c r="F1835" s="171">
        <v>4</v>
      </c>
      <c r="G1835" s="258">
        <v>6.22</v>
      </c>
      <c r="H1835" s="257">
        <v>24.88</v>
      </c>
      <c r="I1835" s="318">
        <v>1085914</v>
      </c>
      <c r="J1835" s="171" t="s">
        <v>492</v>
      </c>
      <c r="K1835" s="171"/>
    </row>
    <row r="1836" spans="2:11">
      <c r="B1836" s="170">
        <v>1834</v>
      </c>
      <c r="C1836" s="394">
        <v>46112</v>
      </c>
      <c r="D1836" s="171" t="s">
        <v>11</v>
      </c>
      <c r="E1836" s="172" t="s">
        <v>536</v>
      </c>
      <c r="F1836" s="171">
        <v>12</v>
      </c>
      <c r="G1836" s="258">
        <v>10.07</v>
      </c>
      <c r="H1836" s="257">
        <v>120.84</v>
      </c>
      <c r="I1836" s="318">
        <v>1085914</v>
      </c>
      <c r="J1836" s="171" t="s">
        <v>492</v>
      </c>
      <c r="K1836" s="171"/>
    </row>
    <row r="1837" spans="2:11">
      <c r="B1837" s="170">
        <v>1835</v>
      </c>
      <c r="C1837" s="394">
        <v>46112</v>
      </c>
      <c r="D1837" s="171" t="s">
        <v>11</v>
      </c>
      <c r="E1837" s="172" t="s">
        <v>548</v>
      </c>
      <c r="F1837" s="171">
        <v>3</v>
      </c>
      <c r="G1837" s="258">
        <v>159.9</v>
      </c>
      <c r="H1837" s="257">
        <v>479.70000000000005</v>
      </c>
      <c r="I1837" s="318">
        <v>1085914</v>
      </c>
      <c r="J1837" s="171" t="s">
        <v>492</v>
      </c>
      <c r="K1837" s="171"/>
    </row>
    <row r="1838" spans="2:11">
      <c r="B1838" s="170">
        <v>1836</v>
      </c>
      <c r="C1838" s="394">
        <v>46112</v>
      </c>
      <c r="D1838" s="171" t="s">
        <v>11</v>
      </c>
      <c r="E1838" s="172" t="s">
        <v>326</v>
      </c>
      <c r="F1838" s="171">
        <v>2</v>
      </c>
      <c r="G1838" s="258">
        <v>16.95</v>
      </c>
      <c r="H1838" s="257">
        <v>33.9</v>
      </c>
      <c r="I1838" s="318">
        <v>1085914</v>
      </c>
      <c r="J1838" s="171" t="s">
        <v>492</v>
      </c>
      <c r="K1838" s="171"/>
    </row>
    <row r="1839" spans="2:11">
      <c r="B1839" s="170">
        <v>1837</v>
      </c>
      <c r="C1839" s="394">
        <v>46112</v>
      </c>
      <c r="D1839" s="171" t="s">
        <v>11</v>
      </c>
      <c r="E1839" s="172" t="s">
        <v>116</v>
      </c>
      <c r="F1839" s="171">
        <v>1</v>
      </c>
      <c r="G1839" s="258">
        <v>17.04</v>
      </c>
      <c r="H1839" s="257">
        <v>17.04</v>
      </c>
      <c r="I1839" s="318">
        <v>1085914</v>
      </c>
      <c r="J1839" s="171" t="s">
        <v>492</v>
      </c>
      <c r="K1839" s="171"/>
    </row>
    <row r="1840" spans="2:11">
      <c r="B1840" s="170">
        <v>1838</v>
      </c>
      <c r="C1840" s="394">
        <v>46112</v>
      </c>
      <c r="D1840" s="171" t="s">
        <v>11</v>
      </c>
      <c r="E1840" s="172" t="s">
        <v>296</v>
      </c>
      <c r="F1840" s="171">
        <v>4</v>
      </c>
      <c r="G1840" s="258">
        <v>19.32</v>
      </c>
      <c r="H1840" s="257">
        <v>77.28</v>
      </c>
      <c r="I1840" s="318">
        <v>1085914</v>
      </c>
      <c r="J1840" s="171" t="s">
        <v>492</v>
      </c>
      <c r="K1840" s="171"/>
    </row>
    <row r="1841" spans="2:11">
      <c r="B1841" s="170">
        <v>1839</v>
      </c>
      <c r="C1841" s="394">
        <v>46112</v>
      </c>
      <c r="D1841" s="171" t="s">
        <v>11</v>
      </c>
      <c r="E1841" s="172" t="s">
        <v>250</v>
      </c>
      <c r="F1841" s="171">
        <v>2</v>
      </c>
      <c r="G1841" s="258">
        <v>16.95</v>
      </c>
      <c r="H1841" s="257">
        <v>33.9</v>
      </c>
      <c r="I1841" s="318">
        <v>1085914</v>
      </c>
      <c r="J1841" s="171" t="s">
        <v>492</v>
      </c>
      <c r="K1841" s="171"/>
    </row>
    <row r="1842" spans="2:11">
      <c r="B1842" s="170">
        <v>1840</v>
      </c>
      <c r="C1842" s="394">
        <v>46112</v>
      </c>
      <c r="D1842" s="171" t="s">
        <v>11</v>
      </c>
      <c r="E1842" s="172" t="s">
        <v>326</v>
      </c>
      <c r="F1842" s="171">
        <v>12</v>
      </c>
      <c r="G1842" s="258">
        <v>10.96</v>
      </c>
      <c r="H1842" s="257">
        <v>131.52000000000001</v>
      </c>
      <c r="I1842" s="318">
        <v>1085914</v>
      </c>
      <c r="J1842" s="171" t="s">
        <v>492</v>
      </c>
      <c r="K1842" s="171"/>
    </row>
    <row r="1843" spans="2:11">
      <c r="B1843" s="170">
        <v>1841</v>
      </c>
      <c r="C1843" s="394">
        <v>46111</v>
      </c>
      <c r="D1843" s="171" t="s">
        <v>11</v>
      </c>
      <c r="E1843" s="172" t="s">
        <v>397</v>
      </c>
      <c r="F1843" s="171">
        <v>12</v>
      </c>
      <c r="G1843" s="258">
        <v>18.333300000000001</v>
      </c>
      <c r="H1843" s="257">
        <v>219.99960000000002</v>
      </c>
      <c r="I1843" s="318">
        <v>48148</v>
      </c>
      <c r="J1843" s="171" t="s">
        <v>494</v>
      </c>
      <c r="K1843" s="171"/>
    </row>
    <row r="1844" spans="2:11">
      <c r="B1844" s="170">
        <v>1842</v>
      </c>
      <c r="C1844" s="394">
        <v>46111</v>
      </c>
      <c r="D1844" s="171" t="s">
        <v>11</v>
      </c>
      <c r="E1844" s="172" t="s">
        <v>419</v>
      </c>
      <c r="F1844" s="171">
        <v>25</v>
      </c>
      <c r="G1844" s="258">
        <v>3.5</v>
      </c>
      <c r="H1844" s="257">
        <v>87.5</v>
      </c>
      <c r="I1844" s="318">
        <v>48148</v>
      </c>
      <c r="J1844" s="171" t="s">
        <v>494</v>
      </c>
      <c r="K1844" s="171"/>
    </row>
    <row r="1845" spans="2:11">
      <c r="B1845" s="170">
        <v>1843</v>
      </c>
      <c r="C1845" s="394">
        <v>46111</v>
      </c>
      <c r="D1845" s="171" t="s">
        <v>11</v>
      </c>
      <c r="E1845" s="172" t="s">
        <v>399</v>
      </c>
      <c r="F1845" s="171">
        <v>10</v>
      </c>
      <c r="G1845" s="258">
        <v>3.5</v>
      </c>
      <c r="H1845" s="257">
        <v>35</v>
      </c>
      <c r="I1845" s="318">
        <v>48148</v>
      </c>
      <c r="J1845" s="171" t="s">
        <v>494</v>
      </c>
      <c r="K1845" s="171"/>
    </row>
    <row r="1846" spans="2:11">
      <c r="B1846" s="170">
        <v>1844</v>
      </c>
      <c r="C1846" s="394">
        <v>46111</v>
      </c>
      <c r="D1846" s="171" t="s">
        <v>11</v>
      </c>
      <c r="E1846" s="172" t="s">
        <v>373</v>
      </c>
      <c r="F1846" s="171">
        <v>8</v>
      </c>
      <c r="G1846" s="258">
        <v>5.5</v>
      </c>
      <c r="H1846" s="257">
        <v>44</v>
      </c>
      <c r="I1846" s="318">
        <v>48148</v>
      </c>
      <c r="J1846" s="171" t="s">
        <v>494</v>
      </c>
      <c r="K1846" s="171"/>
    </row>
    <row r="1847" spans="2:11">
      <c r="B1847" s="170">
        <v>1845</v>
      </c>
      <c r="C1847" s="394">
        <v>46111</v>
      </c>
      <c r="D1847" s="171" t="s">
        <v>11</v>
      </c>
      <c r="E1847" s="172" t="s">
        <v>400</v>
      </c>
      <c r="F1847" s="171">
        <v>20</v>
      </c>
      <c r="G1847" s="258">
        <v>7</v>
      </c>
      <c r="H1847" s="257">
        <v>140</v>
      </c>
      <c r="I1847" s="318">
        <v>48148</v>
      </c>
      <c r="J1847" s="171" t="s">
        <v>494</v>
      </c>
      <c r="K1847" s="171"/>
    </row>
    <row r="1848" spans="2:11">
      <c r="B1848" s="170">
        <v>1846</v>
      </c>
      <c r="C1848" s="394">
        <v>46111</v>
      </c>
      <c r="D1848" s="171" t="s">
        <v>11</v>
      </c>
      <c r="E1848" s="172" t="s">
        <v>300</v>
      </c>
      <c r="F1848" s="171">
        <v>2</v>
      </c>
      <c r="G1848" s="258">
        <v>6.5</v>
      </c>
      <c r="H1848" s="257">
        <v>13</v>
      </c>
      <c r="I1848" s="318">
        <v>48148</v>
      </c>
      <c r="J1848" s="171" t="s">
        <v>494</v>
      </c>
      <c r="K1848" s="171"/>
    </row>
    <row r="1849" spans="2:11">
      <c r="B1849" s="170">
        <v>1847</v>
      </c>
      <c r="C1849" s="394">
        <v>46111</v>
      </c>
      <c r="D1849" s="171" t="s">
        <v>11</v>
      </c>
      <c r="E1849" s="172" t="s">
        <v>420</v>
      </c>
      <c r="F1849" s="171">
        <v>4</v>
      </c>
      <c r="G1849" s="258">
        <v>5.5</v>
      </c>
      <c r="H1849" s="257">
        <v>22</v>
      </c>
      <c r="I1849" s="318">
        <v>48148</v>
      </c>
      <c r="J1849" s="171" t="s">
        <v>494</v>
      </c>
      <c r="K1849" s="171"/>
    </row>
    <row r="1850" spans="2:11">
      <c r="B1850" s="170">
        <v>1848</v>
      </c>
      <c r="C1850" s="394">
        <v>46111</v>
      </c>
      <c r="D1850" s="171" t="s">
        <v>11</v>
      </c>
      <c r="E1850" s="172" t="s">
        <v>446</v>
      </c>
      <c r="F1850" s="171">
        <v>4</v>
      </c>
      <c r="G1850" s="258">
        <v>10.5</v>
      </c>
      <c r="H1850" s="257">
        <v>42</v>
      </c>
      <c r="I1850" s="318">
        <v>48148</v>
      </c>
      <c r="J1850" s="171" t="s">
        <v>494</v>
      </c>
      <c r="K1850" s="171"/>
    </row>
    <row r="1851" spans="2:11">
      <c r="B1851" s="170">
        <v>1849</v>
      </c>
      <c r="C1851" s="394">
        <v>46111</v>
      </c>
      <c r="D1851" s="171" t="s">
        <v>11</v>
      </c>
      <c r="E1851" s="172" t="s">
        <v>254</v>
      </c>
      <c r="F1851" s="171">
        <v>4</v>
      </c>
      <c r="G1851" s="258">
        <v>4.5</v>
      </c>
      <c r="H1851" s="257">
        <v>18</v>
      </c>
      <c r="I1851" s="318">
        <v>48148</v>
      </c>
      <c r="J1851" s="171" t="s">
        <v>494</v>
      </c>
      <c r="K1851" s="171"/>
    </row>
    <row r="1852" spans="2:11">
      <c r="B1852" s="170">
        <v>1850</v>
      </c>
      <c r="C1852" s="394">
        <v>46111</v>
      </c>
      <c r="D1852" s="171" t="s">
        <v>11</v>
      </c>
      <c r="E1852" s="172" t="s">
        <v>538</v>
      </c>
      <c r="F1852" s="171">
        <v>0.2</v>
      </c>
      <c r="G1852" s="258">
        <v>25</v>
      </c>
      <c r="H1852" s="257">
        <v>5</v>
      </c>
      <c r="I1852" s="318">
        <v>48148</v>
      </c>
      <c r="J1852" s="171" t="s">
        <v>494</v>
      </c>
      <c r="K1852" s="171"/>
    </row>
    <row r="1853" spans="2:11">
      <c r="B1853" s="170">
        <v>1851</v>
      </c>
      <c r="C1853" s="394">
        <v>46111</v>
      </c>
      <c r="D1853" s="171" t="s">
        <v>11</v>
      </c>
      <c r="E1853" s="172" t="s">
        <v>425</v>
      </c>
      <c r="F1853" s="171">
        <v>2</v>
      </c>
      <c r="G1853" s="258">
        <v>19</v>
      </c>
      <c r="H1853" s="257">
        <v>38</v>
      </c>
      <c r="I1853" s="318">
        <v>48148</v>
      </c>
      <c r="J1853" s="171" t="s">
        <v>494</v>
      </c>
      <c r="K1853" s="171"/>
    </row>
    <row r="1854" spans="2:11">
      <c r="B1854" s="170">
        <v>1852</v>
      </c>
      <c r="C1854" s="394">
        <v>46111</v>
      </c>
      <c r="D1854" s="171" t="s">
        <v>11</v>
      </c>
      <c r="E1854" s="172" t="s">
        <v>540</v>
      </c>
      <c r="F1854" s="171">
        <v>0.2</v>
      </c>
      <c r="G1854" s="258">
        <v>24</v>
      </c>
      <c r="H1854" s="257">
        <v>4.8000000000000007</v>
      </c>
      <c r="I1854" s="318">
        <v>48148</v>
      </c>
      <c r="J1854" s="171" t="s">
        <v>494</v>
      </c>
      <c r="K1854" s="171"/>
    </row>
    <row r="1855" spans="2:11">
      <c r="B1855" s="170">
        <v>1853</v>
      </c>
      <c r="C1855" s="394">
        <v>46111</v>
      </c>
      <c r="D1855" s="171" t="s">
        <v>11</v>
      </c>
      <c r="E1855" s="172" t="s">
        <v>447</v>
      </c>
      <c r="F1855" s="171">
        <v>2</v>
      </c>
      <c r="G1855" s="258">
        <v>7.5</v>
      </c>
      <c r="H1855" s="257">
        <v>15</v>
      </c>
      <c r="I1855" s="318">
        <v>48148</v>
      </c>
      <c r="J1855" s="171" t="s">
        <v>494</v>
      </c>
      <c r="K1855" s="171"/>
    </row>
    <row r="1856" spans="2:11">
      <c r="B1856" s="170">
        <v>1854</v>
      </c>
      <c r="C1856" s="394">
        <v>46111</v>
      </c>
      <c r="D1856" s="171" t="s">
        <v>11</v>
      </c>
      <c r="E1856" s="172" t="s">
        <v>431</v>
      </c>
      <c r="F1856" s="171">
        <v>3</v>
      </c>
      <c r="G1856" s="258">
        <v>13.9</v>
      </c>
      <c r="H1856" s="257">
        <v>41.7</v>
      </c>
      <c r="I1856" s="318">
        <v>48148</v>
      </c>
      <c r="J1856" s="171" t="s">
        <v>494</v>
      </c>
      <c r="K1856" s="171"/>
    </row>
    <row r="1857" spans="2:11">
      <c r="B1857" s="170">
        <v>1855</v>
      </c>
      <c r="C1857" s="394">
        <v>46111</v>
      </c>
      <c r="D1857" s="171" t="s">
        <v>11</v>
      </c>
      <c r="E1857" s="172" t="s">
        <v>417</v>
      </c>
      <c r="F1857" s="171">
        <v>18</v>
      </c>
      <c r="G1857" s="258">
        <v>3.5</v>
      </c>
      <c r="H1857" s="257">
        <v>63</v>
      </c>
      <c r="I1857" s="318">
        <v>48148</v>
      </c>
      <c r="J1857" s="171" t="s">
        <v>494</v>
      </c>
      <c r="K1857" s="171"/>
    </row>
    <row r="1858" spans="2:11">
      <c r="B1858" s="170">
        <v>1856</v>
      </c>
      <c r="C1858" s="394">
        <v>46111</v>
      </c>
      <c r="D1858" s="171" t="s">
        <v>11</v>
      </c>
      <c r="E1858" s="172" t="s">
        <v>519</v>
      </c>
      <c r="F1858" s="171">
        <v>1</v>
      </c>
      <c r="G1858" s="258">
        <v>3.5</v>
      </c>
      <c r="H1858" s="257">
        <v>3.5</v>
      </c>
      <c r="I1858" s="318">
        <v>48148</v>
      </c>
      <c r="J1858" s="171" t="s">
        <v>494</v>
      </c>
      <c r="K1858" s="171"/>
    </row>
    <row r="1859" spans="2:11">
      <c r="B1859" s="170">
        <v>1857</v>
      </c>
      <c r="C1859" s="394">
        <v>46111</v>
      </c>
      <c r="D1859" s="171" t="s">
        <v>11</v>
      </c>
      <c r="E1859" s="172" t="s">
        <v>414</v>
      </c>
      <c r="F1859" s="171">
        <v>2</v>
      </c>
      <c r="G1859" s="258">
        <v>2.8</v>
      </c>
      <c r="H1859" s="257">
        <v>5.6</v>
      </c>
      <c r="I1859" s="318">
        <v>48148</v>
      </c>
      <c r="J1859" s="171" t="s">
        <v>494</v>
      </c>
      <c r="K1859" s="171"/>
    </row>
    <row r="1860" spans="2:11">
      <c r="B1860" s="170">
        <v>1858</v>
      </c>
      <c r="C1860" s="394">
        <v>46111</v>
      </c>
      <c r="D1860" s="171" t="s">
        <v>11</v>
      </c>
      <c r="E1860" s="172" t="s">
        <v>277</v>
      </c>
      <c r="F1860" s="171">
        <v>2</v>
      </c>
      <c r="G1860" s="258">
        <v>45</v>
      </c>
      <c r="H1860" s="257">
        <v>90</v>
      </c>
      <c r="I1860" s="318">
        <v>48148</v>
      </c>
      <c r="J1860" s="171" t="s">
        <v>494</v>
      </c>
      <c r="K1860" s="171"/>
    </row>
    <row r="1861" spans="2:11">
      <c r="B1861" s="170">
        <v>1859</v>
      </c>
      <c r="C1861" s="394">
        <v>46111</v>
      </c>
      <c r="D1861" s="171" t="s">
        <v>11</v>
      </c>
      <c r="E1861" s="172" t="s">
        <v>415</v>
      </c>
      <c r="F1861" s="171">
        <v>4</v>
      </c>
      <c r="G1861" s="258">
        <v>9</v>
      </c>
      <c r="H1861" s="257">
        <v>36</v>
      </c>
      <c r="I1861" s="318">
        <v>48148</v>
      </c>
      <c r="J1861" s="171" t="s">
        <v>494</v>
      </c>
      <c r="K1861" s="171"/>
    </row>
    <row r="1862" spans="2:11">
      <c r="B1862" s="170">
        <v>1860</v>
      </c>
      <c r="C1862" s="394">
        <v>46111</v>
      </c>
      <c r="D1862" s="171" t="s">
        <v>11</v>
      </c>
      <c r="E1862" s="172" t="s">
        <v>303</v>
      </c>
      <c r="F1862" s="171">
        <v>0.5</v>
      </c>
      <c r="G1862" s="258">
        <v>19</v>
      </c>
      <c r="H1862" s="257">
        <v>9.5</v>
      </c>
      <c r="I1862" s="318">
        <v>48148</v>
      </c>
      <c r="J1862" s="171" t="s">
        <v>494</v>
      </c>
      <c r="K1862" s="171"/>
    </row>
    <row r="1863" spans="2:11">
      <c r="B1863" s="170">
        <v>1861</v>
      </c>
      <c r="C1863" s="394">
        <v>46111</v>
      </c>
      <c r="D1863" s="171" t="s">
        <v>11</v>
      </c>
      <c r="E1863" s="172" t="s">
        <v>519</v>
      </c>
      <c r="F1863" s="171">
        <v>1</v>
      </c>
      <c r="G1863" s="258">
        <v>3.5</v>
      </c>
      <c r="H1863" s="257">
        <v>3.5</v>
      </c>
      <c r="I1863" s="318">
        <v>48148</v>
      </c>
      <c r="J1863" s="171" t="s">
        <v>494</v>
      </c>
      <c r="K1863" s="171"/>
    </row>
    <row r="1864" spans="2:11">
      <c r="B1864" s="170">
        <v>1862</v>
      </c>
      <c r="C1864" s="394">
        <v>46111</v>
      </c>
      <c r="D1864" s="171" t="s">
        <v>11</v>
      </c>
      <c r="E1864" s="172" t="s">
        <v>342</v>
      </c>
      <c r="F1864" s="171">
        <v>2.056</v>
      </c>
      <c r="G1864" s="258">
        <v>67.900000000000006</v>
      </c>
      <c r="H1864" s="257">
        <v>139.60240000000002</v>
      </c>
      <c r="I1864" s="319">
        <v>274019</v>
      </c>
      <c r="J1864" s="171" t="s">
        <v>482</v>
      </c>
      <c r="K1864" s="171"/>
    </row>
    <row r="1865" spans="2:11">
      <c r="B1865" s="170">
        <v>1863</v>
      </c>
      <c r="C1865" s="394">
        <v>46111</v>
      </c>
      <c r="D1865" s="171" t="s">
        <v>11</v>
      </c>
      <c r="E1865" s="172" t="s">
        <v>535</v>
      </c>
      <c r="F1865" s="171">
        <v>8.0649999999999995</v>
      </c>
      <c r="G1865" s="258">
        <v>39.9</v>
      </c>
      <c r="H1865" s="257">
        <v>321.79349999999999</v>
      </c>
      <c r="I1865" s="319">
        <v>274019</v>
      </c>
      <c r="J1865" s="171" t="s">
        <v>482</v>
      </c>
      <c r="K1865" s="171"/>
    </row>
    <row r="1866" spans="2:11">
      <c r="B1866" s="170">
        <v>1864</v>
      </c>
      <c r="C1866" s="394">
        <v>46111</v>
      </c>
      <c r="D1866" s="171" t="s">
        <v>11</v>
      </c>
      <c r="E1866" s="172" t="s">
        <v>463</v>
      </c>
      <c r="F1866" s="171">
        <v>3206</v>
      </c>
      <c r="G1866" s="258">
        <v>44.9</v>
      </c>
      <c r="H1866" s="257">
        <v>143949.4</v>
      </c>
      <c r="I1866" s="319">
        <v>274019</v>
      </c>
      <c r="J1866" s="171" t="s">
        <v>482</v>
      </c>
      <c r="K1866" s="171"/>
    </row>
    <row r="1867" spans="2:11">
      <c r="B1867" s="170">
        <v>1865</v>
      </c>
      <c r="C1867" s="394">
        <v>46111</v>
      </c>
      <c r="D1867" s="171" t="s">
        <v>11</v>
      </c>
      <c r="E1867" s="172" t="s">
        <v>240</v>
      </c>
      <c r="F1867" s="171">
        <v>1</v>
      </c>
      <c r="G1867" s="258">
        <v>28.9</v>
      </c>
      <c r="H1867" s="257">
        <v>28.9</v>
      </c>
      <c r="I1867" s="319">
        <v>274019</v>
      </c>
      <c r="J1867" s="171" t="s">
        <v>482</v>
      </c>
      <c r="K1867" s="171"/>
    </row>
    <row r="1868" spans="2:11">
      <c r="B1868" s="170">
        <v>1866</v>
      </c>
      <c r="C1868" s="394">
        <v>46111</v>
      </c>
      <c r="D1868" s="171" t="s">
        <v>11</v>
      </c>
      <c r="E1868" s="172" t="s">
        <v>241</v>
      </c>
      <c r="F1868" s="171">
        <v>2</v>
      </c>
      <c r="G1868" s="258">
        <v>22</v>
      </c>
      <c r="H1868" s="257">
        <v>44</v>
      </c>
      <c r="I1868" s="319">
        <v>274019</v>
      </c>
      <c r="J1868" s="171" t="s">
        <v>482</v>
      </c>
      <c r="K1868" s="171"/>
    </row>
    <row r="1869" spans="2:11">
      <c r="B1869" s="170">
        <v>1867</v>
      </c>
      <c r="C1869" s="394">
        <v>46111</v>
      </c>
      <c r="D1869" s="171" t="s">
        <v>11</v>
      </c>
      <c r="E1869" s="172" t="s">
        <v>243</v>
      </c>
      <c r="F1869" s="171">
        <v>4</v>
      </c>
      <c r="G1869" s="258">
        <v>11.9</v>
      </c>
      <c r="H1869" s="257">
        <v>47.6</v>
      </c>
      <c r="I1869" s="319">
        <v>274019</v>
      </c>
      <c r="J1869" s="171" t="s">
        <v>482</v>
      </c>
      <c r="K1869" s="171"/>
    </row>
    <row r="1870" spans="2:11">
      <c r="B1870" s="170">
        <v>1868</v>
      </c>
      <c r="C1870" s="394">
        <v>46111</v>
      </c>
      <c r="D1870" s="171" t="s">
        <v>11</v>
      </c>
      <c r="E1870" s="172" t="s">
        <v>43</v>
      </c>
      <c r="F1870" s="171">
        <v>3</v>
      </c>
      <c r="G1870" s="258">
        <v>12.25</v>
      </c>
      <c r="H1870" s="257">
        <v>36.75</v>
      </c>
      <c r="I1870" s="319">
        <v>274019</v>
      </c>
      <c r="J1870" s="171" t="s">
        <v>482</v>
      </c>
      <c r="K1870" s="171"/>
    </row>
    <row r="1871" spans="2:11">
      <c r="B1871" s="170">
        <v>1869</v>
      </c>
      <c r="C1871" s="394">
        <v>46111</v>
      </c>
      <c r="D1871" s="171" t="s">
        <v>11</v>
      </c>
      <c r="E1871" s="172" t="s">
        <v>358</v>
      </c>
      <c r="F1871" s="171">
        <v>4</v>
      </c>
      <c r="G1871" s="258">
        <v>33.79</v>
      </c>
      <c r="H1871" s="257">
        <v>135.16</v>
      </c>
      <c r="I1871" s="319">
        <v>142111</v>
      </c>
      <c r="J1871" s="171" t="s">
        <v>469</v>
      </c>
      <c r="K1871" s="171"/>
    </row>
    <row r="1872" spans="2:11">
      <c r="B1872" s="170">
        <v>1870</v>
      </c>
      <c r="C1872" s="394">
        <v>46111</v>
      </c>
      <c r="D1872" s="171" t="s">
        <v>11</v>
      </c>
      <c r="E1872" s="172" t="s">
        <v>339</v>
      </c>
      <c r="F1872" s="171">
        <v>12</v>
      </c>
      <c r="G1872" s="258">
        <v>5.85</v>
      </c>
      <c r="H1872" s="257">
        <v>70.199999999999989</v>
      </c>
      <c r="I1872" s="319">
        <v>142111</v>
      </c>
      <c r="J1872" s="171" t="s">
        <v>469</v>
      </c>
      <c r="K1872" s="171"/>
    </row>
    <row r="1873" spans="2:11">
      <c r="B1873" s="170">
        <v>1871</v>
      </c>
      <c r="C1873" s="394">
        <v>46111</v>
      </c>
      <c r="D1873" s="171" t="s">
        <v>11</v>
      </c>
      <c r="E1873" s="172" t="s">
        <v>242</v>
      </c>
      <c r="F1873" s="171">
        <v>40</v>
      </c>
      <c r="G1873" s="258">
        <v>2.4</v>
      </c>
      <c r="H1873" s="257">
        <v>96</v>
      </c>
      <c r="I1873" s="319">
        <v>142111</v>
      </c>
      <c r="J1873" s="171" t="s">
        <v>469</v>
      </c>
      <c r="K1873" s="171"/>
    </row>
    <row r="1874" spans="2:11">
      <c r="B1874" s="170">
        <v>1872</v>
      </c>
      <c r="C1874" s="394">
        <v>46111</v>
      </c>
      <c r="D1874" s="171" t="s">
        <v>11</v>
      </c>
      <c r="E1874" s="172" t="s">
        <v>124</v>
      </c>
      <c r="F1874" s="171">
        <v>12.49</v>
      </c>
      <c r="G1874" s="258">
        <v>84.73</v>
      </c>
      <c r="H1874" s="257">
        <v>1058.2777000000001</v>
      </c>
      <c r="I1874" s="319">
        <v>506130</v>
      </c>
      <c r="J1874" s="171" t="s">
        <v>488</v>
      </c>
      <c r="K1874" s="171"/>
    </row>
    <row r="1875" spans="2:11">
      <c r="B1875" s="170">
        <v>1873</v>
      </c>
      <c r="C1875" s="394">
        <v>46111</v>
      </c>
      <c r="D1875" s="171" t="s">
        <v>11</v>
      </c>
      <c r="E1875" s="172" t="s">
        <v>454</v>
      </c>
      <c r="F1875" s="171">
        <v>22.39</v>
      </c>
      <c r="G1875" s="258">
        <v>70.23</v>
      </c>
      <c r="H1875" s="257">
        <v>1572.4497000000001</v>
      </c>
      <c r="I1875" s="319">
        <v>506130</v>
      </c>
      <c r="J1875" s="171" t="s">
        <v>488</v>
      </c>
      <c r="K1875" s="171"/>
    </row>
    <row r="1876" spans="2:11">
      <c r="B1876" s="170">
        <v>1874</v>
      </c>
      <c r="C1876" s="394">
        <v>46111</v>
      </c>
      <c r="D1876" s="171" t="s">
        <v>11</v>
      </c>
      <c r="E1876" s="172" t="s">
        <v>457</v>
      </c>
      <c r="F1876" s="171">
        <v>10</v>
      </c>
      <c r="G1876" s="258">
        <v>42.9</v>
      </c>
      <c r="H1876" s="257">
        <v>429</v>
      </c>
      <c r="I1876" s="319">
        <v>255332</v>
      </c>
      <c r="J1876" s="171" t="s">
        <v>480</v>
      </c>
      <c r="K1876" s="171"/>
    </row>
    <row r="1877" spans="2:11">
      <c r="B1877" s="170">
        <v>1875</v>
      </c>
      <c r="C1877" s="394">
        <v>46111</v>
      </c>
      <c r="D1877" s="171" t="s">
        <v>11</v>
      </c>
      <c r="E1877" s="172" t="s">
        <v>133</v>
      </c>
      <c r="F1877" s="171">
        <v>6</v>
      </c>
      <c r="G1877" s="258">
        <v>79.900000000000006</v>
      </c>
      <c r="H1877" s="257">
        <v>479.40000000000003</v>
      </c>
      <c r="I1877" s="319">
        <v>255332</v>
      </c>
      <c r="J1877" s="171" t="s">
        <v>480</v>
      </c>
      <c r="K1877" s="171"/>
    </row>
    <row r="1878" spans="2:11">
      <c r="B1878" s="170">
        <v>1876</v>
      </c>
      <c r="C1878" s="394">
        <v>46112</v>
      </c>
      <c r="D1878" s="171" t="s">
        <v>11</v>
      </c>
      <c r="E1878" s="172" t="s">
        <v>294</v>
      </c>
      <c r="F1878" s="171">
        <v>10.3</v>
      </c>
      <c r="G1878" s="258">
        <v>30.99</v>
      </c>
      <c r="H1878" s="257">
        <v>319.197</v>
      </c>
      <c r="I1878" s="319">
        <v>414540</v>
      </c>
      <c r="J1878" s="171" t="s">
        <v>497</v>
      </c>
      <c r="K1878" s="171"/>
    </row>
    <row r="1879" spans="2:11">
      <c r="B1879" s="170">
        <v>1877</v>
      </c>
      <c r="C1879" s="394">
        <v>46112</v>
      </c>
      <c r="D1879" s="171" t="s">
        <v>11</v>
      </c>
      <c r="E1879" s="172" t="s">
        <v>380</v>
      </c>
      <c r="F1879" s="171">
        <v>10.5</v>
      </c>
      <c r="G1879" s="258">
        <v>18.989999999999998</v>
      </c>
      <c r="H1879" s="257">
        <v>199.39499999999998</v>
      </c>
      <c r="I1879" s="319">
        <v>414540</v>
      </c>
      <c r="J1879" s="171" t="s">
        <v>497</v>
      </c>
      <c r="K1879" s="171"/>
    </row>
    <row r="1880" spans="2:11">
      <c r="B1880" s="170">
        <v>1878</v>
      </c>
      <c r="C1880" s="394">
        <v>46111</v>
      </c>
      <c r="D1880" s="171" t="s">
        <v>11</v>
      </c>
      <c r="E1880" s="172" t="s">
        <v>258</v>
      </c>
      <c r="F1880" s="171">
        <v>19.5</v>
      </c>
      <c r="G1880" s="258">
        <v>15.99</v>
      </c>
      <c r="H1880" s="257">
        <v>311.80500000000001</v>
      </c>
      <c r="I1880" s="319">
        <v>1437397</v>
      </c>
      <c r="J1880" s="171" t="s">
        <v>473</v>
      </c>
      <c r="K1880" s="171"/>
    </row>
    <row r="1881" spans="2:11">
      <c r="B1881" s="170">
        <v>1879</v>
      </c>
      <c r="C1881" s="394">
        <v>46111</v>
      </c>
      <c r="D1881" s="171" t="s">
        <v>11</v>
      </c>
      <c r="E1881" s="172" t="s">
        <v>555</v>
      </c>
      <c r="F1881" s="171">
        <v>19.5</v>
      </c>
      <c r="G1881" s="258">
        <v>16.989999999999998</v>
      </c>
      <c r="H1881" s="257">
        <v>331.30499999999995</v>
      </c>
      <c r="I1881" s="319">
        <v>1437397</v>
      </c>
      <c r="J1881" s="171" t="s">
        <v>473</v>
      </c>
      <c r="K1881" s="171"/>
    </row>
    <row r="1882" spans="2:11">
      <c r="B1882" s="170">
        <v>1880</v>
      </c>
      <c r="C1882" s="394">
        <v>46111</v>
      </c>
      <c r="D1882" s="171" t="s">
        <v>11</v>
      </c>
      <c r="E1882" s="172" t="s">
        <v>514</v>
      </c>
      <c r="F1882" s="171">
        <v>2</v>
      </c>
      <c r="G1882" s="258">
        <v>17.07</v>
      </c>
      <c r="H1882" s="257">
        <v>34.14</v>
      </c>
      <c r="I1882" s="319">
        <v>25312</v>
      </c>
      <c r="J1882" s="171" t="s">
        <v>568</v>
      </c>
      <c r="K1882" s="171"/>
    </row>
    <row r="1883" spans="2:11">
      <c r="B1883" s="170">
        <v>1881</v>
      </c>
      <c r="C1883" s="394">
        <v>46111</v>
      </c>
      <c r="D1883" s="171" t="s">
        <v>11</v>
      </c>
      <c r="E1883" s="172" t="s">
        <v>335</v>
      </c>
      <c r="F1883" s="171">
        <v>12</v>
      </c>
      <c r="G1883" s="258">
        <v>20.346699999999998</v>
      </c>
      <c r="H1883" s="257">
        <v>244.16039999999998</v>
      </c>
      <c r="I1883" s="319">
        <v>25312</v>
      </c>
      <c r="J1883" s="171" t="s">
        <v>568</v>
      </c>
      <c r="K1883" s="171"/>
    </row>
    <row r="1884" spans="2:11">
      <c r="B1884" s="170">
        <v>1882</v>
      </c>
      <c r="C1884" s="394">
        <v>46111</v>
      </c>
      <c r="D1884" s="171" t="s">
        <v>11</v>
      </c>
      <c r="E1884" s="172" t="s">
        <v>338</v>
      </c>
      <c r="F1884" s="171">
        <v>20</v>
      </c>
      <c r="G1884" s="258">
        <v>7.8555000000000001</v>
      </c>
      <c r="H1884" s="257">
        <v>157.11000000000001</v>
      </c>
      <c r="I1884" s="319">
        <v>25312</v>
      </c>
      <c r="J1884" s="171" t="s">
        <v>568</v>
      </c>
      <c r="K1884" s="171"/>
    </row>
    <row r="1885" spans="2:11">
      <c r="B1885" s="170">
        <v>1883</v>
      </c>
      <c r="C1885" s="394">
        <v>46111</v>
      </c>
      <c r="D1885" s="171" t="s">
        <v>11</v>
      </c>
      <c r="E1885" s="172" t="s">
        <v>325</v>
      </c>
      <c r="F1885" s="171">
        <v>18</v>
      </c>
      <c r="G1885" s="258">
        <v>7.5461</v>
      </c>
      <c r="H1885" s="257">
        <v>135.82980000000001</v>
      </c>
      <c r="I1885" s="319">
        <v>25312</v>
      </c>
      <c r="J1885" s="171" t="s">
        <v>568</v>
      </c>
      <c r="K1885" s="171"/>
    </row>
    <row r="1886" spans="2:11">
      <c r="B1886" s="170">
        <v>1884</v>
      </c>
      <c r="C1886" s="394">
        <v>46112</v>
      </c>
      <c r="D1886" s="171" t="s">
        <v>11</v>
      </c>
      <c r="E1886" s="172" t="s">
        <v>141</v>
      </c>
      <c r="F1886" s="171">
        <v>24</v>
      </c>
      <c r="G1886" s="258">
        <v>5.83</v>
      </c>
      <c r="H1886" s="257">
        <v>139.92000000000002</v>
      </c>
      <c r="I1886" s="319">
        <v>327081</v>
      </c>
      <c r="J1886" s="171" t="s">
        <v>470</v>
      </c>
      <c r="K1886" s="171"/>
    </row>
    <row r="1887" spans="2:11">
      <c r="B1887" s="170">
        <v>1885</v>
      </c>
      <c r="C1887" s="394">
        <v>46112</v>
      </c>
      <c r="D1887" s="171" t="s">
        <v>11</v>
      </c>
      <c r="E1887" s="172" t="s">
        <v>141</v>
      </c>
      <c r="F1887" s="171">
        <v>72</v>
      </c>
      <c r="G1887" s="258">
        <v>5.29</v>
      </c>
      <c r="H1887" s="257">
        <v>380.88</v>
      </c>
      <c r="I1887" s="319">
        <v>327081</v>
      </c>
      <c r="J1887" s="171" t="s">
        <v>470</v>
      </c>
      <c r="K1887" s="171"/>
    </row>
    <row r="1888" spans="2:11">
      <c r="B1888" s="170">
        <v>1886</v>
      </c>
      <c r="C1888" s="394">
        <v>46112</v>
      </c>
      <c r="D1888" s="171" t="s">
        <v>11</v>
      </c>
      <c r="E1888" s="172" t="s">
        <v>563</v>
      </c>
      <c r="F1888" s="171">
        <v>24</v>
      </c>
      <c r="G1888" s="258">
        <v>5.83</v>
      </c>
      <c r="H1888" s="257">
        <v>139.92000000000002</v>
      </c>
      <c r="I1888" s="319">
        <v>327081</v>
      </c>
      <c r="J1888" s="171" t="s">
        <v>470</v>
      </c>
      <c r="K1888" s="171"/>
    </row>
    <row r="1889" spans="2:11">
      <c r="B1889" s="170">
        <v>1887</v>
      </c>
      <c r="C1889" s="394">
        <v>46112</v>
      </c>
      <c r="D1889" s="171" t="s">
        <v>11</v>
      </c>
      <c r="E1889" s="172" t="s">
        <v>139</v>
      </c>
      <c r="F1889" s="171">
        <v>24</v>
      </c>
      <c r="G1889" s="258">
        <v>4.8600000000000003</v>
      </c>
      <c r="H1889" s="257">
        <v>116.64000000000001</v>
      </c>
      <c r="I1889" s="319">
        <v>327081</v>
      </c>
      <c r="J1889" s="171" t="s">
        <v>470</v>
      </c>
      <c r="K1889" s="171"/>
    </row>
    <row r="1890" spans="2:11">
      <c r="B1890" s="170">
        <v>1888</v>
      </c>
      <c r="C1890" s="394">
        <v>46112</v>
      </c>
      <c r="D1890" s="171" t="s">
        <v>11</v>
      </c>
      <c r="E1890" s="172" t="s">
        <v>138</v>
      </c>
      <c r="F1890" s="171">
        <v>48</v>
      </c>
      <c r="G1890" s="258">
        <v>5.25</v>
      </c>
      <c r="H1890" s="257">
        <v>252</v>
      </c>
      <c r="I1890" s="319">
        <v>327081</v>
      </c>
      <c r="J1890" s="171" t="s">
        <v>470</v>
      </c>
      <c r="K1890" s="171"/>
    </row>
    <row r="1891" spans="2:11">
      <c r="B1891" s="170">
        <v>1889</v>
      </c>
      <c r="C1891" s="394">
        <v>46112</v>
      </c>
      <c r="D1891" s="171" t="s">
        <v>11</v>
      </c>
      <c r="E1891" s="172" t="s">
        <v>291</v>
      </c>
      <c r="F1891" s="171">
        <v>24</v>
      </c>
      <c r="G1891" s="258">
        <v>6.86</v>
      </c>
      <c r="H1891" s="257">
        <v>164.64000000000001</v>
      </c>
      <c r="I1891" s="319">
        <v>327081</v>
      </c>
      <c r="J1891" s="171" t="s">
        <v>470</v>
      </c>
      <c r="K1891" s="171"/>
    </row>
    <row r="1892" spans="2:11">
      <c r="B1892" s="170">
        <v>1890</v>
      </c>
      <c r="C1892" s="394">
        <v>46114</v>
      </c>
      <c r="D1892" s="171" t="s">
        <v>11</v>
      </c>
      <c r="E1892" s="172" t="s">
        <v>457</v>
      </c>
      <c r="F1892" s="171">
        <v>10</v>
      </c>
      <c r="G1892" s="258">
        <v>42.9</v>
      </c>
      <c r="H1892" s="257">
        <v>429</v>
      </c>
      <c r="I1892" s="319">
        <v>255936</v>
      </c>
      <c r="J1892" s="171" t="s">
        <v>480</v>
      </c>
      <c r="K1892" s="171"/>
    </row>
    <row r="1893" spans="2:11">
      <c r="B1893" s="170">
        <v>1891</v>
      </c>
      <c r="C1893" s="394">
        <v>46114</v>
      </c>
      <c r="D1893" s="171" t="s">
        <v>11</v>
      </c>
      <c r="E1893" s="172" t="s">
        <v>133</v>
      </c>
      <c r="F1893" s="171">
        <v>6</v>
      </c>
      <c r="G1893" s="258">
        <v>79.900000000000006</v>
      </c>
      <c r="H1893" s="257">
        <v>479.40000000000003</v>
      </c>
      <c r="I1893" s="319">
        <v>255936</v>
      </c>
      <c r="J1893" s="171" t="s">
        <v>480</v>
      </c>
      <c r="K1893" s="171"/>
    </row>
    <row r="1894" spans="2:11">
      <c r="B1894" s="170">
        <v>1892</v>
      </c>
      <c r="C1894" s="394">
        <v>46113</v>
      </c>
      <c r="D1894" s="171" t="s">
        <v>11</v>
      </c>
      <c r="E1894" s="172" t="s">
        <v>556</v>
      </c>
      <c r="F1894" s="171">
        <v>10.42</v>
      </c>
      <c r="G1894" s="258">
        <v>34.99</v>
      </c>
      <c r="H1894" s="257">
        <v>364.5958</v>
      </c>
      <c r="I1894" s="319">
        <v>13521</v>
      </c>
      <c r="J1894" s="171" t="s">
        <v>487</v>
      </c>
      <c r="K1894" s="171"/>
    </row>
    <row r="1895" spans="2:11">
      <c r="B1895" s="170">
        <v>1893</v>
      </c>
      <c r="C1895" s="394">
        <v>46113</v>
      </c>
      <c r="D1895" s="171" t="s">
        <v>11</v>
      </c>
      <c r="E1895" s="172" t="s">
        <v>41</v>
      </c>
      <c r="F1895" s="171">
        <v>27</v>
      </c>
      <c r="G1895" s="258">
        <v>6.98</v>
      </c>
      <c r="H1895" s="257">
        <v>188.46</v>
      </c>
      <c r="I1895" s="319">
        <v>1087965</v>
      </c>
      <c r="J1895" s="171" t="s">
        <v>492</v>
      </c>
      <c r="K1895" s="171"/>
    </row>
    <row r="1896" spans="2:11">
      <c r="B1896" s="170">
        <v>1894</v>
      </c>
      <c r="C1896" s="394">
        <v>46113</v>
      </c>
      <c r="D1896" s="171" t="s">
        <v>11</v>
      </c>
      <c r="E1896" s="172" t="s">
        <v>329</v>
      </c>
      <c r="F1896" s="171">
        <v>2</v>
      </c>
      <c r="G1896" s="258">
        <v>22.71</v>
      </c>
      <c r="H1896" s="257">
        <v>45.42</v>
      </c>
      <c r="I1896" s="319">
        <v>1087965</v>
      </c>
      <c r="J1896" s="171" t="s">
        <v>492</v>
      </c>
      <c r="K1896" s="171"/>
    </row>
    <row r="1897" spans="2:11">
      <c r="B1897" s="170">
        <v>1895</v>
      </c>
      <c r="C1897" s="394">
        <v>46113</v>
      </c>
      <c r="D1897" s="171" t="s">
        <v>11</v>
      </c>
      <c r="E1897" s="172" t="s">
        <v>355</v>
      </c>
      <c r="F1897" s="171">
        <v>10</v>
      </c>
      <c r="G1897" s="258">
        <v>5.2</v>
      </c>
      <c r="H1897" s="257">
        <v>52</v>
      </c>
      <c r="I1897" s="319">
        <v>1087965</v>
      </c>
      <c r="J1897" s="171" t="s">
        <v>492</v>
      </c>
      <c r="K1897" s="171"/>
    </row>
    <row r="1898" spans="2:11">
      <c r="B1898" s="170">
        <v>1896</v>
      </c>
      <c r="C1898" s="394">
        <v>46113</v>
      </c>
      <c r="D1898" s="171" t="s">
        <v>11</v>
      </c>
      <c r="E1898" s="172" t="s">
        <v>112</v>
      </c>
      <c r="F1898" s="171">
        <v>6.16</v>
      </c>
      <c r="G1898" s="258">
        <v>24.82</v>
      </c>
      <c r="H1898" s="257">
        <v>152.8912</v>
      </c>
      <c r="I1898" s="319">
        <v>1087965</v>
      </c>
      <c r="J1898" s="171" t="s">
        <v>492</v>
      </c>
      <c r="K1898" s="171"/>
    </row>
    <row r="1899" spans="2:11">
      <c r="B1899" s="170">
        <v>1897</v>
      </c>
      <c r="C1899" s="394">
        <v>46113</v>
      </c>
      <c r="D1899" s="171" t="s">
        <v>11</v>
      </c>
      <c r="E1899" s="172" t="s">
        <v>552</v>
      </c>
      <c r="F1899" s="171">
        <v>5</v>
      </c>
      <c r="G1899" s="258">
        <v>22.06</v>
      </c>
      <c r="H1899" s="257">
        <v>110.3</v>
      </c>
      <c r="I1899" s="319">
        <v>1087965</v>
      </c>
      <c r="J1899" s="171" t="s">
        <v>492</v>
      </c>
      <c r="K1899" s="171"/>
    </row>
    <row r="1900" spans="2:11">
      <c r="B1900" s="170">
        <v>1898</v>
      </c>
      <c r="C1900" s="394">
        <v>46114</v>
      </c>
      <c r="D1900" s="171" t="s">
        <v>11</v>
      </c>
      <c r="E1900" s="172" t="s">
        <v>294</v>
      </c>
      <c r="F1900" s="171">
        <v>9.8000000000000007</v>
      </c>
      <c r="G1900" s="258">
        <v>30.99</v>
      </c>
      <c r="H1900" s="257">
        <v>303.702</v>
      </c>
      <c r="I1900" s="319">
        <v>414834</v>
      </c>
      <c r="J1900" s="171" t="s">
        <v>497</v>
      </c>
      <c r="K1900" s="171"/>
    </row>
    <row r="1901" spans="2:11">
      <c r="B1901" s="170">
        <v>1899</v>
      </c>
      <c r="C1901" s="394">
        <v>46114</v>
      </c>
      <c r="D1901" s="171" t="s">
        <v>11</v>
      </c>
      <c r="E1901" s="172" t="s">
        <v>530</v>
      </c>
      <c r="F1901" s="171">
        <v>20</v>
      </c>
      <c r="G1901" s="258">
        <v>12.99</v>
      </c>
      <c r="H1901" s="257">
        <v>259.8</v>
      </c>
      <c r="I1901" s="319">
        <v>414834</v>
      </c>
      <c r="J1901" s="171" t="s">
        <v>497</v>
      </c>
      <c r="K1901" s="171"/>
    </row>
    <row r="1902" spans="2:11">
      <c r="B1902" s="170">
        <v>1900</v>
      </c>
      <c r="C1902" s="394">
        <v>46113</v>
      </c>
      <c r="D1902" s="171" t="s">
        <v>11</v>
      </c>
      <c r="E1902" s="172" t="s">
        <v>124</v>
      </c>
      <c r="F1902" s="171">
        <v>21.7</v>
      </c>
      <c r="G1902" s="258">
        <v>84.73</v>
      </c>
      <c r="H1902" s="257">
        <v>1838.6410000000001</v>
      </c>
      <c r="I1902" s="319">
        <v>506564</v>
      </c>
      <c r="J1902" s="171" t="s">
        <v>488</v>
      </c>
      <c r="K1902" s="171"/>
    </row>
    <row r="1903" spans="2:11">
      <c r="B1903" s="170">
        <v>1901</v>
      </c>
      <c r="C1903" s="394">
        <v>46113</v>
      </c>
      <c r="D1903" s="171" t="s">
        <v>11</v>
      </c>
      <c r="E1903" s="172" t="s">
        <v>454</v>
      </c>
      <c r="F1903" s="171">
        <v>33.229999999999997</v>
      </c>
      <c r="G1903" s="258">
        <v>64.22</v>
      </c>
      <c r="H1903" s="257">
        <v>2134.0305999999996</v>
      </c>
      <c r="I1903" s="319">
        <v>506553</v>
      </c>
      <c r="J1903" s="171" t="s">
        <v>488</v>
      </c>
      <c r="K1903" s="171"/>
    </row>
    <row r="1904" spans="2:11">
      <c r="B1904" s="170">
        <v>1902</v>
      </c>
      <c r="C1904" s="394">
        <v>46113</v>
      </c>
      <c r="D1904" s="171" t="s">
        <v>11</v>
      </c>
      <c r="E1904" s="172" t="s">
        <v>258</v>
      </c>
      <c r="F1904" s="171">
        <v>19.5</v>
      </c>
      <c r="G1904" s="258">
        <v>15.99</v>
      </c>
      <c r="H1904" s="257">
        <v>311.80500000000001</v>
      </c>
      <c r="I1904" s="319">
        <v>1438616</v>
      </c>
      <c r="J1904" s="171" t="s">
        <v>473</v>
      </c>
      <c r="K1904" s="171"/>
    </row>
    <row r="1905" spans="2:11">
      <c r="B1905" s="170">
        <v>1903</v>
      </c>
      <c r="C1905" s="394">
        <v>46113</v>
      </c>
      <c r="D1905" s="171" t="s">
        <v>11</v>
      </c>
      <c r="E1905" s="172" t="s">
        <v>555</v>
      </c>
      <c r="F1905" s="171">
        <v>19.5</v>
      </c>
      <c r="G1905" s="258">
        <v>16.989999999999998</v>
      </c>
      <c r="H1905" s="257">
        <v>331.30499999999995</v>
      </c>
      <c r="I1905" s="319">
        <v>1438616</v>
      </c>
      <c r="J1905" s="171" t="s">
        <v>473</v>
      </c>
      <c r="K1905" s="171"/>
    </row>
    <row r="1906" spans="2:11">
      <c r="B1906" s="170">
        <v>1904</v>
      </c>
      <c r="C1906" s="394">
        <v>46113</v>
      </c>
      <c r="D1906" s="171" t="s">
        <v>11</v>
      </c>
      <c r="E1906" s="172" t="s">
        <v>45</v>
      </c>
      <c r="F1906" s="171">
        <v>4</v>
      </c>
      <c r="G1906" s="258">
        <v>3.3</v>
      </c>
      <c r="H1906" s="257">
        <v>13.2</v>
      </c>
      <c r="I1906" s="319">
        <v>142539</v>
      </c>
      <c r="J1906" s="171" t="s">
        <v>469</v>
      </c>
      <c r="K1906" s="171"/>
    </row>
    <row r="1907" spans="2:11">
      <c r="B1907" s="170">
        <v>1905</v>
      </c>
      <c r="C1907" s="394">
        <v>46113</v>
      </c>
      <c r="D1907" s="171" t="s">
        <v>11</v>
      </c>
      <c r="E1907" s="172" t="s">
        <v>242</v>
      </c>
      <c r="F1907" s="171">
        <v>20</v>
      </c>
      <c r="G1907" s="258">
        <v>4.99</v>
      </c>
      <c r="H1907" s="257">
        <v>99.800000000000011</v>
      </c>
      <c r="I1907" s="319">
        <v>142539</v>
      </c>
      <c r="J1907" s="171" t="s">
        <v>469</v>
      </c>
      <c r="K1907" s="171"/>
    </row>
    <row r="1908" spans="2:11">
      <c r="B1908" s="170">
        <v>1906</v>
      </c>
      <c r="C1908" s="394">
        <v>46113</v>
      </c>
      <c r="D1908" s="171" t="s">
        <v>11</v>
      </c>
      <c r="E1908" s="172" t="s">
        <v>357</v>
      </c>
      <c r="F1908" s="171">
        <v>20</v>
      </c>
      <c r="G1908" s="258">
        <v>6.99</v>
      </c>
      <c r="H1908" s="257">
        <v>139.80000000000001</v>
      </c>
      <c r="I1908" s="319">
        <v>142539</v>
      </c>
      <c r="J1908" s="171" t="s">
        <v>469</v>
      </c>
      <c r="K1908" s="171"/>
    </row>
    <row r="1909" spans="2:11">
      <c r="B1909" s="170">
        <v>1907</v>
      </c>
      <c r="C1909" s="394">
        <v>46113</v>
      </c>
      <c r="D1909" s="171" t="s">
        <v>11</v>
      </c>
      <c r="E1909" s="172" t="s">
        <v>325</v>
      </c>
      <c r="F1909" s="171">
        <v>18</v>
      </c>
      <c r="G1909" s="258">
        <v>6.99</v>
      </c>
      <c r="H1909" s="257">
        <v>125.82000000000001</v>
      </c>
      <c r="I1909" s="319">
        <v>142539</v>
      </c>
      <c r="J1909" s="171" t="s">
        <v>469</v>
      </c>
      <c r="K1909" s="171"/>
    </row>
    <row r="1910" spans="2:11">
      <c r="B1910" s="170">
        <v>1908</v>
      </c>
      <c r="C1910" s="394">
        <v>46113</v>
      </c>
      <c r="D1910" s="171" t="s">
        <v>11</v>
      </c>
      <c r="E1910" s="172" t="s">
        <v>335</v>
      </c>
      <c r="F1910" s="171">
        <v>6</v>
      </c>
      <c r="G1910" s="258">
        <v>20.99</v>
      </c>
      <c r="H1910" s="257">
        <v>125.94</v>
      </c>
      <c r="I1910" s="319">
        <v>142539</v>
      </c>
      <c r="J1910" s="171" t="s">
        <v>469</v>
      </c>
      <c r="K1910" s="171"/>
    </row>
    <row r="1911" spans="2:11">
      <c r="B1911" s="170">
        <v>1909</v>
      </c>
      <c r="C1911" s="394">
        <v>46113</v>
      </c>
      <c r="D1911" s="171" t="s">
        <v>11</v>
      </c>
      <c r="E1911" s="172" t="s">
        <v>535</v>
      </c>
      <c r="F1911" s="171">
        <v>12.03</v>
      </c>
      <c r="G1911" s="258">
        <v>39.9</v>
      </c>
      <c r="H1911" s="257">
        <v>479.99699999999996</v>
      </c>
      <c r="I1911" s="319">
        <v>274221</v>
      </c>
      <c r="J1911" s="171" t="s">
        <v>482</v>
      </c>
      <c r="K1911" s="171"/>
    </row>
    <row r="1912" spans="2:11">
      <c r="B1912" s="170">
        <v>1910</v>
      </c>
      <c r="C1912" s="394">
        <v>46113</v>
      </c>
      <c r="D1912" s="171" t="s">
        <v>11</v>
      </c>
      <c r="E1912" s="172" t="s">
        <v>463</v>
      </c>
      <c r="F1912" s="171">
        <v>6.4</v>
      </c>
      <c r="G1912" s="258">
        <v>44.9</v>
      </c>
      <c r="H1912" s="257">
        <v>287.36</v>
      </c>
      <c r="I1912" s="319">
        <v>274221</v>
      </c>
      <c r="J1912" s="171" t="s">
        <v>482</v>
      </c>
      <c r="K1912" s="171"/>
    </row>
    <row r="1913" spans="2:11">
      <c r="B1913" s="170">
        <v>1911</v>
      </c>
      <c r="C1913" s="394">
        <v>46113</v>
      </c>
      <c r="D1913" s="171" t="s">
        <v>11</v>
      </c>
      <c r="E1913" s="172" t="s">
        <v>240</v>
      </c>
      <c r="F1913" s="171">
        <v>1</v>
      </c>
      <c r="G1913" s="258">
        <v>57.76</v>
      </c>
      <c r="H1913" s="257">
        <v>57.76</v>
      </c>
      <c r="I1913" s="319">
        <v>274221</v>
      </c>
      <c r="J1913" s="171" t="s">
        <v>482</v>
      </c>
      <c r="K1913" s="171"/>
    </row>
    <row r="1914" spans="2:11">
      <c r="B1914" s="170">
        <v>1912</v>
      </c>
      <c r="C1914" s="394">
        <v>46119</v>
      </c>
      <c r="D1914" s="171" t="s">
        <v>11</v>
      </c>
      <c r="E1914" s="172" t="s">
        <v>138</v>
      </c>
      <c r="F1914" s="171">
        <v>48</v>
      </c>
      <c r="G1914" s="258">
        <v>7.0833000000000004</v>
      </c>
      <c r="H1914" s="257">
        <v>339.9984</v>
      </c>
      <c r="I1914" s="319">
        <v>133527</v>
      </c>
      <c r="J1914" s="171" t="s">
        <v>503</v>
      </c>
      <c r="K1914" s="171"/>
    </row>
    <row r="1915" spans="2:11">
      <c r="B1915" s="170">
        <v>1913</v>
      </c>
      <c r="C1915" s="394">
        <v>46119</v>
      </c>
      <c r="D1915" s="171" t="s">
        <v>11</v>
      </c>
      <c r="E1915" s="172" t="s">
        <v>139</v>
      </c>
      <c r="F1915" s="171">
        <v>24</v>
      </c>
      <c r="G1915" s="258">
        <v>7.0833000000000004</v>
      </c>
      <c r="H1915" s="257">
        <v>169.9992</v>
      </c>
      <c r="I1915" s="319">
        <v>133527</v>
      </c>
      <c r="J1915" s="171" t="s">
        <v>503</v>
      </c>
      <c r="K1915" s="171"/>
    </row>
    <row r="1916" spans="2:11">
      <c r="B1916" s="170">
        <v>1914</v>
      </c>
      <c r="C1916" s="394">
        <v>46119</v>
      </c>
      <c r="D1916" s="171" t="s">
        <v>11</v>
      </c>
      <c r="E1916" s="172" t="s">
        <v>563</v>
      </c>
      <c r="F1916" s="171">
        <v>24</v>
      </c>
      <c r="G1916" s="258">
        <v>9.375</v>
      </c>
      <c r="H1916" s="257">
        <v>225</v>
      </c>
      <c r="I1916" s="319">
        <v>133527</v>
      </c>
      <c r="J1916" s="171" t="s">
        <v>503</v>
      </c>
      <c r="K1916" s="171"/>
    </row>
    <row r="1917" spans="2:11">
      <c r="B1917" s="170">
        <v>1915</v>
      </c>
      <c r="C1917" s="394">
        <v>46119</v>
      </c>
      <c r="D1917" s="171" t="s">
        <v>11</v>
      </c>
      <c r="E1917" s="172" t="s">
        <v>141</v>
      </c>
      <c r="F1917" s="171">
        <v>48</v>
      </c>
      <c r="G1917" s="258">
        <v>6.0416999999999996</v>
      </c>
      <c r="H1917" s="257">
        <v>290.0016</v>
      </c>
      <c r="I1917" s="319">
        <v>133527</v>
      </c>
      <c r="J1917" s="171" t="s">
        <v>503</v>
      </c>
      <c r="K1917" s="171"/>
    </row>
    <row r="1918" spans="2:11">
      <c r="B1918" s="170">
        <v>1916</v>
      </c>
      <c r="C1918" s="394">
        <v>46120</v>
      </c>
      <c r="D1918" s="171" t="s">
        <v>11</v>
      </c>
      <c r="E1918" s="172" t="s">
        <v>258</v>
      </c>
      <c r="F1918" s="171">
        <v>19.5</v>
      </c>
      <c r="G1918" s="258">
        <v>15.99</v>
      </c>
      <c r="H1918" s="257">
        <v>311.80500000000001</v>
      </c>
      <c r="I1918" s="319">
        <v>1440576</v>
      </c>
      <c r="J1918" s="171" t="s">
        <v>473</v>
      </c>
      <c r="K1918" s="171"/>
    </row>
    <row r="1919" spans="2:11">
      <c r="B1919" s="170">
        <v>1917</v>
      </c>
      <c r="C1919" s="394">
        <v>46120</v>
      </c>
      <c r="D1919" s="171" t="s">
        <v>11</v>
      </c>
      <c r="E1919" s="172" t="s">
        <v>555</v>
      </c>
      <c r="F1919" s="171">
        <v>19.5</v>
      </c>
      <c r="G1919" s="258">
        <v>16.989999999999998</v>
      </c>
      <c r="H1919" s="257">
        <v>331.30499999999995</v>
      </c>
      <c r="I1919" s="319">
        <v>1440576</v>
      </c>
      <c r="J1919" s="171" t="s">
        <v>473</v>
      </c>
      <c r="K1919" s="171"/>
    </row>
    <row r="1920" spans="2:11">
      <c r="B1920" s="170">
        <v>1918</v>
      </c>
      <c r="C1920" s="394">
        <v>46120</v>
      </c>
      <c r="D1920" s="171" t="s">
        <v>11</v>
      </c>
      <c r="E1920" s="172" t="s">
        <v>378</v>
      </c>
      <c r="F1920" s="171">
        <v>2</v>
      </c>
      <c r="G1920" s="258">
        <v>48.67</v>
      </c>
      <c r="H1920" s="257">
        <v>97.34</v>
      </c>
      <c r="I1920" s="319">
        <v>1090555</v>
      </c>
      <c r="J1920" s="171" t="s">
        <v>492</v>
      </c>
      <c r="K1920" s="171"/>
    </row>
    <row r="1921" spans="2:11">
      <c r="B1921" s="170">
        <v>1919</v>
      </c>
      <c r="C1921" s="394">
        <v>46120</v>
      </c>
      <c r="D1921" s="171" t="s">
        <v>11</v>
      </c>
      <c r="E1921" s="172" t="s">
        <v>355</v>
      </c>
      <c r="F1921" s="171">
        <v>10</v>
      </c>
      <c r="G1921" s="258">
        <v>3.99</v>
      </c>
      <c r="H1921" s="257">
        <v>39.900000000000006</v>
      </c>
      <c r="I1921" s="319">
        <v>1090555</v>
      </c>
      <c r="J1921" s="171" t="s">
        <v>492</v>
      </c>
      <c r="K1921" s="171"/>
    </row>
    <row r="1922" spans="2:11">
      <c r="B1922" s="170">
        <v>1920</v>
      </c>
      <c r="C1922" s="394">
        <v>46120</v>
      </c>
      <c r="D1922" s="171" t="s">
        <v>11</v>
      </c>
      <c r="E1922" s="172" t="s">
        <v>347</v>
      </c>
      <c r="F1922" s="171">
        <v>2</v>
      </c>
      <c r="G1922" s="258">
        <v>5.75</v>
      </c>
      <c r="H1922" s="257">
        <v>11.5</v>
      </c>
      <c r="I1922" s="319">
        <v>1090555</v>
      </c>
      <c r="J1922" s="171" t="s">
        <v>492</v>
      </c>
      <c r="K1922" s="171"/>
    </row>
    <row r="1923" spans="2:11">
      <c r="B1923" s="170">
        <v>1921</v>
      </c>
      <c r="C1923" s="394">
        <v>46120</v>
      </c>
      <c r="D1923" s="171" t="s">
        <v>11</v>
      </c>
      <c r="E1923" s="172" t="s">
        <v>329</v>
      </c>
      <c r="F1923" s="171">
        <v>1</v>
      </c>
      <c r="G1923" s="258">
        <v>19.87</v>
      </c>
      <c r="H1923" s="257">
        <v>19.87</v>
      </c>
      <c r="I1923" s="319">
        <v>1090555</v>
      </c>
      <c r="J1923" s="171" t="s">
        <v>492</v>
      </c>
      <c r="K1923" s="171"/>
    </row>
    <row r="1924" spans="2:11">
      <c r="B1924" s="170">
        <v>1922</v>
      </c>
      <c r="C1924" s="394">
        <v>46120</v>
      </c>
      <c r="D1924" s="171" t="s">
        <v>11</v>
      </c>
      <c r="E1924" s="172" t="s">
        <v>325</v>
      </c>
      <c r="F1924" s="171">
        <v>18</v>
      </c>
      <c r="G1924" s="258">
        <v>6.67</v>
      </c>
      <c r="H1924" s="257">
        <v>120.06</v>
      </c>
      <c r="I1924" s="319">
        <v>1090555</v>
      </c>
      <c r="J1924" s="171" t="s">
        <v>492</v>
      </c>
      <c r="K1924" s="171"/>
    </row>
    <row r="1925" spans="2:11">
      <c r="B1925" s="170">
        <v>1923</v>
      </c>
      <c r="C1925" s="394">
        <v>46120</v>
      </c>
      <c r="D1925" s="171" t="s">
        <v>11</v>
      </c>
      <c r="E1925" s="172" t="s">
        <v>345</v>
      </c>
      <c r="F1925" s="171">
        <v>4</v>
      </c>
      <c r="G1925" s="258">
        <v>6.11</v>
      </c>
      <c r="H1925" s="257">
        <v>24.44</v>
      </c>
      <c r="I1925" s="319">
        <v>1090555</v>
      </c>
      <c r="J1925" s="171" t="s">
        <v>492</v>
      </c>
      <c r="K1925" s="171"/>
    </row>
    <row r="1926" spans="2:11">
      <c r="B1926" s="170">
        <v>1924</v>
      </c>
      <c r="C1926" s="394">
        <v>46120</v>
      </c>
      <c r="D1926" s="171" t="s">
        <v>11</v>
      </c>
      <c r="E1926" s="172" t="s">
        <v>115</v>
      </c>
      <c r="F1926" s="171">
        <v>24</v>
      </c>
      <c r="G1926" s="258">
        <v>5.79</v>
      </c>
      <c r="H1926" s="257">
        <v>138.96</v>
      </c>
      <c r="I1926" s="319">
        <v>1090555</v>
      </c>
      <c r="J1926" s="171" t="s">
        <v>492</v>
      </c>
      <c r="K1926" s="171"/>
    </row>
    <row r="1927" spans="2:11">
      <c r="B1927" s="170">
        <v>1925</v>
      </c>
      <c r="C1927" s="394">
        <v>46120</v>
      </c>
      <c r="D1927" s="171" t="s">
        <v>11</v>
      </c>
      <c r="E1927" s="172" t="s">
        <v>331</v>
      </c>
      <c r="F1927" s="171">
        <v>10</v>
      </c>
      <c r="G1927" s="258">
        <v>16.82</v>
      </c>
      <c r="H1927" s="257">
        <v>168.2</v>
      </c>
      <c r="I1927" s="319">
        <v>1090555</v>
      </c>
      <c r="J1927" s="171" t="s">
        <v>492</v>
      </c>
      <c r="K1927" s="171"/>
    </row>
    <row r="1928" spans="2:11">
      <c r="B1928" s="170">
        <v>1926</v>
      </c>
      <c r="C1928" s="394">
        <v>46120</v>
      </c>
      <c r="D1928" s="171" t="s">
        <v>11</v>
      </c>
      <c r="E1928" s="172" t="s">
        <v>536</v>
      </c>
      <c r="F1928" s="171">
        <v>12</v>
      </c>
      <c r="G1928" s="258">
        <v>8.9</v>
      </c>
      <c r="H1928" s="257">
        <v>106.80000000000001</v>
      </c>
      <c r="I1928" s="319">
        <v>1090555</v>
      </c>
      <c r="J1928" s="171" t="s">
        <v>492</v>
      </c>
      <c r="K1928" s="171"/>
    </row>
    <row r="1929" spans="2:11">
      <c r="B1929" s="170">
        <v>1927</v>
      </c>
      <c r="C1929" s="394">
        <v>46120</v>
      </c>
      <c r="D1929" s="171" t="s">
        <v>11</v>
      </c>
      <c r="E1929" s="172" t="s">
        <v>45</v>
      </c>
      <c r="F1929" s="171">
        <v>10</v>
      </c>
      <c r="G1929" s="258">
        <v>3.64</v>
      </c>
      <c r="H1929" s="257">
        <v>36.4</v>
      </c>
      <c r="I1929" s="319">
        <v>1090555</v>
      </c>
      <c r="J1929" s="171" t="s">
        <v>492</v>
      </c>
      <c r="K1929" s="171"/>
    </row>
    <row r="1930" spans="2:11">
      <c r="B1930" s="170">
        <v>1928</v>
      </c>
      <c r="C1930" s="394">
        <v>46120</v>
      </c>
      <c r="D1930" s="171" t="s">
        <v>11</v>
      </c>
      <c r="E1930" s="172" t="s">
        <v>326</v>
      </c>
      <c r="F1930" s="171">
        <v>12</v>
      </c>
      <c r="G1930" s="258">
        <v>10.96</v>
      </c>
      <c r="H1930" s="257">
        <v>131.52000000000001</v>
      </c>
      <c r="I1930" s="319">
        <v>1090555</v>
      </c>
      <c r="J1930" s="171" t="s">
        <v>492</v>
      </c>
      <c r="K1930" s="171"/>
    </row>
    <row r="1931" spans="2:11">
      <c r="B1931" s="170">
        <v>1929</v>
      </c>
      <c r="C1931" s="394">
        <v>46119</v>
      </c>
      <c r="D1931" s="171" t="s">
        <v>11</v>
      </c>
      <c r="E1931" s="172" t="s">
        <v>556</v>
      </c>
      <c r="F1931" s="171">
        <v>11.19</v>
      </c>
      <c r="G1931" s="258">
        <v>34.99</v>
      </c>
      <c r="H1931" s="257">
        <v>391.53809999999999</v>
      </c>
      <c r="I1931" s="319">
        <v>13565</v>
      </c>
      <c r="J1931" s="171" t="s">
        <v>487</v>
      </c>
      <c r="K1931" s="171"/>
    </row>
    <row r="1932" spans="2:11">
      <c r="B1932" s="170">
        <v>1930</v>
      </c>
      <c r="C1932" s="394">
        <v>46119</v>
      </c>
      <c r="D1932" s="171" t="s">
        <v>11</v>
      </c>
      <c r="E1932" s="172" t="s">
        <v>247</v>
      </c>
      <c r="F1932" s="171">
        <v>10.83</v>
      </c>
      <c r="G1932" s="258">
        <v>27.99</v>
      </c>
      <c r="H1932" s="257">
        <v>303.13169999999997</v>
      </c>
      <c r="I1932" s="319">
        <v>13565</v>
      </c>
      <c r="J1932" s="171" t="s">
        <v>487</v>
      </c>
      <c r="K1932" s="171"/>
    </row>
    <row r="1933" spans="2:11">
      <c r="B1933" s="170">
        <v>1931</v>
      </c>
      <c r="C1933" s="394">
        <v>46118</v>
      </c>
      <c r="D1933" s="171" t="s">
        <v>11</v>
      </c>
      <c r="E1933" s="172" t="s">
        <v>335</v>
      </c>
      <c r="F1933" s="171">
        <v>18</v>
      </c>
      <c r="G1933" s="258">
        <v>20.99</v>
      </c>
      <c r="H1933" s="257">
        <v>377.82</v>
      </c>
      <c r="I1933" s="319">
        <v>142793</v>
      </c>
      <c r="J1933" s="171" t="s">
        <v>469</v>
      </c>
      <c r="K1933" s="171"/>
    </row>
    <row r="1934" spans="2:11">
      <c r="B1934" s="170">
        <v>1932</v>
      </c>
      <c r="C1934" s="394">
        <v>46118</v>
      </c>
      <c r="D1934" s="171" t="s">
        <v>11</v>
      </c>
      <c r="E1934" s="172" t="s">
        <v>339</v>
      </c>
      <c r="F1934" s="171">
        <v>12</v>
      </c>
      <c r="G1934" s="258">
        <v>69.989999999999995</v>
      </c>
      <c r="H1934" s="257">
        <v>839.87999999999988</v>
      </c>
      <c r="I1934" s="319">
        <v>142793</v>
      </c>
      <c r="J1934" s="171" t="s">
        <v>469</v>
      </c>
      <c r="K1934" s="171"/>
    </row>
    <row r="1935" spans="2:11">
      <c r="B1935" s="170">
        <v>1933</v>
      </c>
      <c r="C1935" s="394">
        <v>46118</v>
      </c>
      <c r="D1935" s="171" t="s">
        <v>11</v>
      </c>
      <c r="E1935" s="172" t="s">
        <v>36</v>
      </c>
      <c r="F1935" s="171">
        <v>1</v>
      </c>
      <c r="G1935" s="258">
        <v>18.5</v>
      </c>
      <c r="H1935" s="257">
        <v>18.5</v>
      </c>
      <c r="I1935" s="319">
        <v>142793</v>
      </c>
      <c r="J1935" s="171" t="s">
        <v>469</v>
      </c>
      <c r="K1935" s="171"/>
    </row>
    <row r="1936" spans="2:11">
      <c r="B1936" s="170">
        <v>1934</v>
      </c>
      <c r="C1936" s="394">
        <v>46118</v>
      </c>
      <c r="D1936" s="171" t="s">
        <v>11</v>
      </c>
      <c r="E1936" s="172" t="s">
        <v>251</v>
      </c>
      <c r="F1936" s="171">
        <v>2</v>
      </c>
      <c r="G1936" s="258">
        <v>13.9</v>
      </c>
      <c r="H1936" s="257">
        <v>27.8</v>
      </c>
      <c r="I1936" s="319">
        <v>142793</v>
      </c>
      <c r="J1936" s="171" t="s">
        <v>469</v>
      </c>
      <c r="K1936" s="171"/>
    </row>
    <row r="1937" spans="2:11">
      <c r="B1937" s="170">
        <v>1935</v>
      </c>
      <c r="C1937" s="394">
        <v>46118</v>
      </c>
      <c r="D1937" s="171" t="s">
        <v>11</v>
      </c>
      <c r="E1937" s="172" t="s">
        <v>28</v>
      </c>
      <c r="F1937" s="171">
        <v>8</v>
      </c>
      <c r="G1937" s="258">
        <v>1.89</v>
      </c>
      <c r="H1937" s="257">
        <v>15.12</v>
      </c>
      <c r="I1937" s="319">
        <v>142793</v>
      </c>
      <c r="J1937" s="171" t="s">
        <v>469</v>
      </c>
      <c r="K1937" s="171"/>
    </row>
    <row r="1938" spans="2:11">
      <c r="B1938" s="170">
        <v>1936</v>
      </c>
      <c r="C1938" s="394">
        <v>46118</v>
      </c>
      <c r="D1938" s="171" t="s">
        <v>11</v>
      </c>
      <c r="E1938" s="172" t="s">
        <v>358</v>
      </c>
      <c r="F1938" s="171">
        <v>3</v>
      </c>
      <c r="G1938" s="258">
        <v>33.79</v>
      </c>
      <c r="H1938" s="257">
        <v>101.37</v>
      </c>
      <c r="I1938" s="319">
        <v>142793</v>
      </c>
      <c r="J1938" s="171" t="s">
        <v>469</v>
      </c>
      <c r="K1938" s="171"/>
    </row>
    <row r="1939" spans="2:11">
      <c r="B1939" s="170">
        <v>1937</v>
      </c>
      <c r="C1939" s="394">
        <v>46118</v>
      </c>
      <c r="D1939" s="171" t="s">
        <v>11</v>
      </c>
      <c r="E1939" s="172" t="s">
        <v>535</v>
      </c>
      <c r="F1939" s="171">
        <v>4.1040000000000001</v>
      </c>
      <c r="G1939" s="258">
        <v>39.9</v>
      </c>
      <c r="H1939" s="257">
        <v>163.74959999999999</v>
      </c>
      <c r="I1939" s="319">
        <v>274401</v>
      </c>
      <c r="J1939" s="171" t="s">
        <v>482</v>
      </c>
      <c r="K1939" s="171"/>
    </row>
    <row r="1940" spans="2:11">
      <c r="B1940" s="170">
        <v>1938</v>
      </c>
      <c r="C1940" s="394">
        <v>46118</v>
      </c>
      <c r="D1940" s="171" t="s">
        <v>11</v>
      </c>
      <c r="E1940" s="172" t="s">
        <v>463</v>
      </c>
      <c r="F1940" s="171">
        <v>3.2120000000000002</v>
      </c>
      <c r="G1940" s="258">
        <v>44.9</v>
      </c>
      <c r="H1940" s="257">
        <v>144.21880000000002</v>
      </c>
      <c r="I1940" s="319">
        <v>274401</v>
      </c>
      <c r="J1940" s="171" t="s">
        <v>482</v>
      </c>
      <c r="K1940" s="171"/>
    </row>
    <row r="1941" spans="2:11">
      <c r="B1941" s="170">
        <v>1939</v>
      </c>
      <c r="C1941" s="394">
        <v>46118</v>
      </c>
      <c r="D1941" s="171" t="s">
        <v>11</v>
      </c>
      <c r="E1941" s="172" t="s">
        <v>342</v>
      </c>
      <c r="F1941" s="171">
        <v>4</v>
      </c>
      <c r="G1941" s="258">
        <v>12.91</v>
      </c>
      <c r="H1941" s="257">
        <v>51.64</v>
      </c>
      <c r="I1941" s="319">
        <v>274401</v>
      </c>
      <c r="J1941" s="171" t="s">
        <v>482</v>
      </c>
      <c r="K1941" s="171"/>
    </row>
    <row r="1942" spans="2:11">
      <c r="B1942" s="170">
        <v>1940</v>
      </c>
      <c r="C1942" s="394">
        <v>46118</v>
      </c>
      <c r="D1942" s="171" t="s">
        <v>11</v>
      </c>
      <c r="E1942" s="172" t="s">
        <v>240</v>
      </c>
      <c r="F1942" s="171">
        <v>2</v>
      </c>
      <c r="G1942" s="258">
        <v>28.9</v>
      </c>
      <c r="H1942" s="257">
        <v>57.8</v>
      </c>
      <c r="I1942" s="319">
        <v>274401</v>
      </c>
      <c r="J1942" s="171" t="s">
        <v>482</v>
      </c>
      <c r="K1942" s="171"/>
    </row>
    <row r="1943" spans="2:11">
      <c r="B1943" s="170">
        <v>1941</v>
      </c>
      <c r="C1943" s="394">
        <v>46118</v>
      </c>
      <c r="D1943" s="171" t="s">
        <v>11</v>
      </c>
      <c r="E1943" s="172" t="s">
        <v>241</v>
      </c>
      <c r="F1943" s="171">
        <v>1</v>
      </c>
      <c r="G1943" s="258">
        <v>22</v>
      </c>
      <c r="H1943" s="257">
        <v>22</v>
      </c>
      <c r="I1943" s="319">
        <v>274401</v>
      </c>
      <c r="J1943" s="171" t="s">
        <v>482</v>
      </c>
      <c r="K1943" s="171"/>
    </row>
    <row r="1944" spans="2:11">
      <c r="B1944" s="170">
        <v>1942</v>
      </c>
      <c r="C1944" s="394">
        <v>46118</v>
      </c>
      <c r="D1944" s="171" t="s">
        <v>11</v>
      </c>
      <c r="E1944" s="172" t="s">
        <v>243</v>
      </c>
      <c r="F1944" s="171">
        <v>6</v>
      </c>
      <c r="G1944" s="258">
        <v>11.9</v>
      </c>
      <c r="H1944" s="257">
        <v>71.400000000000006</v>
      </c>
      <c r="I1944" s="319">
        <v>274401</v>
      </c>
      <c r="J1944" s="171" t="s">
        <v>482</v>
      </c>
      <c r="K1944" s="171"/>
    </row>
    <row r="1945" spans="2:11">
      <c r="B1945" s="170">
        <v>1943</v>
      </c>
      <c r="C1945" s="394">
        <v>46118</v>
      </c>
      <c r="D1945" s="171" t="s">
        <v>11</v>
      </c>
      <c r="E1945" s="172" t="s">
        <v>43</v>
      </c>
      <c r="F1945" s="171">
        <v>6</v>
      </c>
      <c r="G1945" s="258">
        <v>12.25</v>
      </c>
      <c r="H1945" s="257">
        <v>73.5</v>
      </c>
      <c r="I1945" s="319">
        <v>274401</v>
      </c>
      <c r="J1945" s="171" t="s">
        <v>482</v>
      </c>
      <c r="K1945" s="171"/>
    </row>
    <row r="1946" spans="2:11">
      <c r="B1946" s="170">
        <v>1944</v>
      </c>
      <c r="C1946" s="394">
        <v>46119</v>
      </c>
      <c r="D1946" s="171" t="s">
        <v>11</v>
      </c>
      <c r="E1946" s="172" t="s">
        <v>514</v>
      </c>
      <c r="F1946" s="171">
        <v>2</v>
      </c>
      <c r="G1946" s="258">
        <v>18.53</v>
      </c>
      <c r="H1946" s="257">
        <v>37.06</v>
      </c>
      <c r="I1946" s="319">
        <v>1208677</v>
      </c>
      <c r="J1946" s="171" t="s">
        <v>491</v>
      </c>
      <c r="K1946" s="171"/>
    </row>
    <row r="1947" spans="2:11">
      <c r="B1947" s="170">
        <v>1945</v>
      </c>
      <c r="C1947" s="394">
        <v>46119</v>
      </c>
      <c r="D1947" s="171" t="s">
        <v>11</v>
      </c>
      <c r="E1947" s="172" t="s">
        <v>63</v>
      </c>
      <c r="F1947" s="171">
        <v>2</v>
      </c>
      <c r="G1947" s="258">
        <v>11.81</v>
      </c>
      <c r="H1947" s="257">
        <v>23.62</v>
      </c>
      <c r="I1947" s="319">
        <v>1208677</v>
      </c>
      <c r="J1947" s="171" t="s">
        <v>491</v>
      </c>
      <c r="K1947" s="171"/>
    </row>
    <row r="1948" spans="2:11">
      <c r="B1948" s="170">
        <v>1946</v>
      </c>
      <c r="C1948" s="394">
        <v>46119</v>
      </c>
      <c r="D1948" s="171" t="s">
        <v>11</v>
      </c>
      <c r="E1948" s="172" t="s">
        <v>47</v>
      </c>
      <c r="F1948" s="171">
        <v>4</v>
      </c>
      <c r="G1948" s="258">
        <v>11.63</v>
      </c>
      <c r="H1948" s="257">
        <v>46.52</v>
      </c>
      <c r="I1948" s="319">
        <v>1208677</v>
      </c>
      <c r="J1948" s="171" t="s">
        <v>491</v>
      </c>
      <c r="K1948" s="171"/>
    </row>
    <row r="1949" spans="2:11">
      <c r="B1949" s="170">
        <v>1947</v>
      </c>
      <c r="C1949" s="394">
        <v>46119</v>
      </c>
      <c r="D1949" s="171" t="s">
        <v>11</v>
      </c>
      <c r="E1949" s="172" t="s">
        <v>360</v>
      </c>
      <c r="F1949" s="171">
        <v>1</v>
      </c>
      <c r="G1949" s="258">
        <v>11.63</v>
      </c>
      <c r="H1949" s="257">
        <v>11.63</v>
      </c>
      <c r="I1949" s="319">
        <v>1208677</v>
      </c>
      <c r="J1949" s="171" t="s">
        <v>491</v>
      </c>
      <c r="K1949" s="171"/>
    </row>
    <row r="1950" spans="2:11">
      <c r="B1950" s="170">
        <v>1948</v>
      </c>
      <c r="C1950" s="394">
        <v>46119</v>
      </c>
      <c r="D1950" s="171" t="s">
        <v>11</v>
      </c>
      <c r="E1950" s="172" t="s">
        <v>357</v>
      </c>
      <c r="F1950" s="171">
        <v>4</v>
      </c>
      <c r="G1950" s="258">
        <v>15.96</v>
      </c>
      <c r="H1950" s="257">
        <v>63.84</v>
      </c>
      <c r="I1950" s="319">
        <v>1208677</v>
      </c>
      <c r="J1950" s="171" t="s">
        <v>491</v>
      </c>
      <c r="K1950" s="171"/>
    </row>
    <row r="1951" spans="2:11">
      <c r="B1951" s="170">
        <v>1949</v>
      </c>
      <c r="C1951" s="394">
        <v>46119</v>
      </c>
      <c r="D1951" s="171" t="s">
        <v>11</v>
      </c>
      <c r="E1951" s="172" t="s">
        <v>336</v>
      </c>
      <c r="F1951" s="171">
        <v>20</v>
      </c>
      <c r="G1951" s="258">
        <v>6.2370000000000001</v>
      </c>
      <c r="H1951" s="257">
        <v>124.74000000000001</v>
      </c>
      <c r="I1951" s="319">
        <v>1208677</v>
      </c>
      <c r="J1951" s="171" t="s">
        <v>491</v>
      </c>
      <c r="K1951" s="171"/>
    </row>
    <row r="1952" spans="2:11">
      <c r="B1952" s="170">
        <v>1950</v>
      </c>
      <c r="C1952" s="394">
        <v>46119</v>
      </c>
      <c r="D1952" s="171" t="s">
        <v>11</v>
      </c>
      <c r="E1952" s="172" t="s">
        <v>34</v>
      </c>
      <c r="F1952" s="171">
        <v>6</v>
      </c>
      <c r="G1952" s="258">
        <v>12.2567</v>
      </c>
      <c r="H1952" s="257">
        <v>73.540199999999999</v>
      </c>
      <c r="I1952" s="319">
        <v>1208677</v>
      </c>
      <c r="J1952" s="171" t="s">
        <v>491</v>
      </c>
      <c r="K1952" s="171"/>
    </row>
    <row r="1953" spans="2:11">
      <c r="B1953" s="170">
        <v>1951</v>
      </c>
      <c r="C1953" s="394">
        <v>46118</v>
      </c>
      <c r="D1953" s="171" t="s">
        <v>11</v>
      </c>
      <c r="E1953" s="172" t="s">
        <v>124</v>
      </c>
      <c r="F1953" s="171">
        <v>12.99</v>
      </c>
      <c r="G1953" s="258">
        <v>84.72</v>
      </c>
      <c r="H1953" s="257">
        <v>1100.5128</v>
      </c>
      <c r="I1953" s="319">
        <v>506884</v>
      </c>
      <c r="J1953" s="171" t="s">
        <v>488</v>
      </c>
      <c r="K1953" s="171"/>
    </row>
    <row r="1954" spans="2:11">
      <c r="B1954" s="170">
        <v>1952</v>
      </c>
      <c r="C1954" s="394">
        <v>46118</v>
      </c>
      <c r="D1954" s="171" t="s">
        <v>11</v>
      </c>
      <c r="E1954" s="172" t="s">
        <v>454</v>
      </c>
      <c r="F1954" s="171">
        <v>23.79</v>
      </c>
      <c r="G1954" s="258">
        <v>66.88</v>
      </c>
      <c r="H1954" s="257">
        <v>1591.0751999999998</v>
      </c>
      <c r="I1954" s="319">
        <v>506884</v>
      </c>
      <c r="J1954" s="171" t="s">
        <v>488</v>
      </c>
      <c r="K1954" s="171"/>
    </row>
    <row r="1955" spans="2:11">
      <c r="B1955" s="170">
        <v>1953</v>
      </c>
      <c r="C1955" s="394">
        <v>46118</v>
      </c>
      <c r="D1955" s="171" t="s">
        <v>11</v>
      </c>
      <c r="E1955" s="172" t="s">
        <v>457</v>
      </c>
      <c r="F1955" s="171">
        <v>8</v>
      </c>
      <c r="G1955" s="258">
        <v>42.9</v>
      </c>
      <c r="H1955" s="257">
        <v>343.2</v>
      </c>
      <c r="I1955" s="319">
        <v>256593</v>
      </c>
      <c r="J1955" s="171" t="s">
        <v>480</v>
      </c>
      <c r="K1955" s="171"/>
    </row>
    <row r="1956" spans="2:11">
      <c r="B1956" s="170">
        <v>1954</v>
      </c>
      <c r="C1956" s="394">
        <v>46118</v>
      </c>
      <c r="D1956" s="171" t="s">
        <v>11</v>
      </c>
      <c r="E1956" s="172" t="s">
        <v>338</v>
      </c>
      <c r="F1956" s="171">
        <v>20</v>
      </c>
      <c r="G1956" s="258">
        <v>7.8555000000000001</v>
      </c>
      <c r="H1956" s="257">
        <v>157.11000000000001</v>
      </c>
      <c r="I1956" s="319">
        <v>25670</v>
      </c>
      <c r="J1956" s="171" t="s">
        <v>568</v>
      </c>
      <c r="K1956" s="171"/>
    </row>
    <row r="1957" spans="2:11">
      <c r="B1957" s="170">
        <v>1955</v>
      </c>
      <c r="C1957" s="394">
        <v>46118</v>
      </c>
      <c r="D1957" s="171" t="s">
        <v>11</v>
      </c>
      <c r="E1957" s="172" t="s">
        <v>548</v>
      </c>
      <c r="F1957" s="171">
        <v>4</v>
      </c>
      <c r="G1957" s="258">
        <v>166.33</v>
      </c>
      <c r="H1957" s="257">
        <v>665.32</v>
      </c>
      <c r="I1957" s="319">
        <v>25670</v>
      </c>
      <c r="J1957" s="171" t="s">
        <v>568</v>
      </c>
      <c r="K1957" s="171"/>
    </row>
    <row r="1958" spans="2:11">
      <c r="B1958" s="170">
        <v>1956</v>
      </c>
      <c r="C1958" s="394">
        <v>46118</v>
      </c>
      <c r="D1958" s="171" t="s">
        <v>11</v>
      </c>
      <c r="E1958" s="172" t="s">
        <v>333</v>
      </c>
      <c r="F1958" s="171">
        <v>1</v>
      </c>
      <c r="G1958" s="258">
        <v>63.37</v>
      </c>
      <c r="H1958" s="257">
        <v>63.37</v>
      </c>
      <c r="I1958" s="319">
        <v>25670</v>
      </c>
      <c r="J1958" s="171" t="s">
        <v>568</v>
      </c>
      <c r="K1958" s="171"/>
    </row>
    <row r="1959" spans="2:11">
      <c r="B1959" s="170">
        <v>1957</v>
      </c>
      <c r="C1959" s="394">
        <v>46118</v>
      </c>
      <c r="D1959" s="171" t="s">
        <v>11</v>
      </c>
      <c r="E1959" s="172" t="s">
        <v>55</v>
      </c>
      <c r="F1959" s="171">
        <v>1</v>
      </c>
      <c r="G1959" s="258">
        <v>43.67</v>
      </c>
      <c r="H1959" s="257">
        <v>43.67</v>
      </c>
      <c r="I1959" s="319">
        <v>25670</v>
      </c>
      <c r="J1959" s="171" t="s">
        <v>568</v>
      </c>
      <c r="K1959" s="171"/>
    </row>
    <row r="1960" spans="2:11">
      <c r="B1960" s="170">
        <v>1958</v>
      </c>
      <c r="C1960" s="394">
        <v>46118</v>
      </c>
      <c r="D1960" s="171" t="s">
        <v>11</v>
      </c>
      <c r="E1960" s="172" t="s">
        <v>249</v>
      </c>
      <c r="F1960" s="171">
        <v>2</v>
      </c>
      <c r="G1960" s="258">
        <v>42.35</v>
      </c>
      <c r="H1960" s="257">
        <v>84.7</v>
      </c>
      <c r="I1960" s="319">
        <v>25670</v>
      </c>
      <c r="J1960" s="171" t="s">
        <v>568</v>
      </c>
      <c r="K1960" s="171"/>
    </row>
    <row r="1961" spans="2:11">
      <c r="B1961" s="170">
        <v>1959</v>
      </c>
      <c r="C1961" s="394">
        <v>46118</v>
      </c>
      <c r="D1961" s="171" t="s">
        <v>11</v>
      </c>
      <c r="E1961" s="172" t="s">
        <v>246</v>
      </c>
      <c r="F1961" s="171">
        <v>4</v>
      </c>
      <c r="G1961" s="258">
        <v>2.31</v>
      </c>
      <c r="H1961" s="257">
        <v>9.24</v>
      </c>
      <c r="I1961" s="319">
        <v>25670</v>
      </c>
      <c r="J1961" s="171" t="s">
        <v>568</v>
      </c>
      <c r="K1961" s="171"/>
    </row>
    <row r="1962" spans="2:11">
      <c r="B1962" s="170">
        <v>1960</v>
      </c>
      <c r="C1962" s="394">
        <v>46119</v>
      </c>
      <c r="D1962" s="171" t="s">
        <v>11</v>
      </c>
      <c r="E1962" s="172" t="s">
        <v>438</v>
      </c>
      <c r="F1962" s="171">
        <v>4.9000000000000004</v>
      </c>
      <c r="G1962" s="258">
        <v>10.99</v>
      </c>
      <c r="H1962" s="257">
        <v>53.851000000000006</v>
      </c>
      <c r="I1962" s="321">
        <v>415068</v>
      </c>
      <c r="J1962" s="171" t="s">
        <v>497</v>
      </c>
      <c r="K1962" s="171"/>
    </row>
    <row r="1963" spans="2:11">
      <c r="B1963" s="170">
        <v>1961</v>
      </c>
      <c r="C1963" s="394">
        <v>46119</v>
      </c>
      <c r="D1963" s="171" t="s">
        <v>11</v>
      </c>
      <c r="E1963" s="172" t="s">
        <v>131</v>
      </c>
      <c r="F1963" s="171">
        <v>5.0999999999999996</v>
      </c>
      <c r="G1963" s="258">
        <v>24.99</v>
      </c>
      <c r="H1963" s="257">
        <v>127.44899999999998</v>
      </c>
      <c r="I1963" s="321">
        <v>415068</v>
      </c>
      <c r="J1963" s="171" t="s">
        <v>497</v>
      </c>
      <c r="K1963" s="171"/>
    </row>
    <row r="1964" spans="2:11">
      <c r="B1964" s="170">
        <v>1962</v>
      </c>
      <c r="C1964" s="394">
        <v>46119</v>
      </c>
      <c r="D1964" s="171" t="s">
        <v>11</v>
      </c>
      <c r="E1964" s="172" t="s">
        <v>129</v>
      </c>
      <c r="F1964" s="171">
        <v>5.0999999999999996</v>
      </c>
      <c r="G1964" s="258">
        <v>30.99</v>
      </c>
      <c r="H1964" s="257">
        <v>158.04899999999998</v>
      </c>
      <c r="I1964" s="321">
        <v>415068</v>
      </c>
      <c r="J1964" s="171" t="s">
        <v>497</v>
      </c>
      <c r="K1964" s="171"/>
    </row>
    <row r="1965" spans="2:11">
      <c r="B1965" s="170">
        <v>1963</v>
      </c>
      <c r="C1965" s="394">
        <v>46119</v>
      </c>
      <c r="D1965" s="171" t="s">
        <v>11</v>
      </c>
      <c r="E1965" s="172" t="s">
        <v>530</v>
      </c>
      <c r="F1965" s="171">
        <v>10</v>
      </c>
      <c r="G1965" s="258">
        <v>12.99</v>
      </c>
      <c r="H1965" s="257">
        <v>129.9</v>
      </c>
      <c r="I1965" s="321">
        <v>415068</v>
      </c>
      <c r="J1965" s="171" t="s">
        <v>497</v>
      </c>
      <c r="K1965" s="171"/>
    </row>
    <row r="1966" spans="2:11">
      <c r="B1966" s="170">
        <v>1964</v>
      </c>
      <c r="C1966" s="394">
        <v>46119</v>
      </c>
      <c r="D1966" s="171" t="s">
        <v>11</v>
      </c>
      <c r="E1966" s="172" t="s">
        <v>385</v>
      </c>
      <c r="F1966" s="171">
        <v>44.008000000000003</v>
      </c>
      <c r="G1966" s="258">
        <v>49.9</v>
      </c>
      <c r="H1966" s="257">
        <v>2195.9992000000002</v>
      </c>
      <c r="I1966" s="321">
        <v>1891220</v>
      </c>
      <c r="J1966" s="171" t="s">
        <v>483</v>
      </c>
      <c r="K1966" s="171"/>
    </row>
    <row r="1967" spans="2:11">
      <c r="B1967" s="170">
        <v>1965</v>
      </c>
      <c r="C1967" s="394">
        <v>46119</v>
      </c>
      <c r="D1967" s="171" t="s">
        <v>11</v>
      </c>
      <c r="E1967" s="172" t="s">
        <v>465</v>
      </c>
      <c r="F1967" s="171">
        <v>46.439</v>
      </c>
      <c r="G1967" s="258">
        <v>36</v>
      </c>
      <c r="H1967" s="257">
        <v>1671.8040000000001</v>
      </c>
      <c r="I1967" s="321">
        <v>1891220</v>
      </c>
      <c r="J1967" s="171" t="s">
        <v>483</v>
      </c>
      <c r="K1967" s="171"/>
    </row>
    <row r="1968" spans="2:11">
      <c r="B1968" s="170">
        <v>1966</v>
      </c>
      <c r="C1968" s="394">
        <v>46118</v>
      </c>
      <c r="D1968" s="171" t="s">
        <v>11</v>
      </c>
      <c r="E1968" s="172" t="s">
        <v>258</v>
      </c>
      <c r="F1968" s="171">
        <v>19.5</v>
      </c>
      <c r="G1968" s="258">
        <v>15.99</v>
      </c>
      <c r="H1968" s="257">
        <v>311.80500000000001</v>
      </c>
      <c r="I1968" s="321">
        <v>1439732</v>
      </c>
      <c r="J1968" s="171" t="s">
        <v>473</v>
      </c>
      <c r="K1968" s="171"/>
    </row>
    <row r="1969" spans="2:11">
      <c r="B1969" s="170">
        <v>1967</v>
      </c>
      <c r="C1969" s="394">
        <v>46118</v>
      </c>
      <c r="D1969" s="171" t="s">
        <v>11</v>
      </c>
      <c r="E1969" s="172" t="s">
        <v>555</v>
      </c>
      <c r="F1969" s="171">
        <v>39</v>
      </c>
      <c r="G1969" s="258">
        <v>16.989999999999998</v>
      </c>
      <c r="H1969" s="257">
        <v>662.6099999999999</v>
      </c>
      <c r="I1969" s="321">
        <v>1439732</v>
      </c>
      <c r="J1969" s="171" t="s">
        <v>473</v>
      </c>
      <c r="K1969" s="171"/>
    </row>
    <row r="1970" spans="2:11">
      <c r="B1970" s="170">
        <v>1968</v>
      </c>
      <c r="C1970" s="394">
        <v>46118</v>
      </c>
      <c r="D1970" s="171" t="s">
        <v>11</v>
      </c>
      <c r="E1970" s="172" t="s">
        <v>381</v>
      </c>
      <c r="F1970" s="171">
        <v>12</v>
      </c>
      <c r="G1970" s="258">
        <v>30.99</v>
      </c>
      <c r="H1970" s="257">
        <v>371.88</v>
      </c>
      <c r="I1970" s="321">
        <v>1439732</v>
      </c>
      <c r="J1970" s="171" t="s">
        <v>473</v>
      </c>
      <c r="K1970" s="171"/>
    </row>
    <row r="1971" spans="2:11">
      <c r="B1971" s="170">
        <v>1969</v>
      </c>
      <c r="C1971" s="394">
        <v>46120</v>
      </c>
      <c r="D1971" s="171" t="s">
        <v>11</v>
      </c>
      <c r="E1971" s="172" t="s">
        <v>381</v>
      </c>
      <c r="F1971" s="171">
        <v>24</v>
      </c>
      <c r="G1971" s="258">
        <v>30.99</v>
      </c>
      <c r="H1971" s="257">
        <v>743.76</v>
      </c>
      <c r="I1971" s="321">
        <v>1440621</v>
      </c>
      <c r="J1971" s="171" t="s">
        <v>473</v>
      </c>
      <c r="K1971" s="171"/>
    </row>
    <row r="1972" spans="2:11">
      <c r="B1972" s="170">
        <v>1970</v>
      </c>
      <c r="C1972" s="394">
        <v>46112</v>
      </c>
      <c r="D1972" s="171" t="s">
        <v>11</v>
      </c>
      <c r="E1972" s="172" t="s">
        <v>428</v>
      </c>
      <c r="F1972" s="171">
        <v>2</v>
      </c>
      <c r="G1972" s="258">
        <v>8.9</v>
      </c>
      <c r="H1972" s="257">
        <v>17.8</v>
      </c>
      <c r="I1972" s="321">
        <v>48205</v>
      </c>
      <c r="J1972" s="171" t="s">
        <v>494</v>
      </c>
      <c r="K1972" s="171"/>
    </row>
    <row r="1973" spans="2:11">
      <c r="B1973" s="170">
        <v>1971</v>
      </c>
      <c r="C1973" s="394">
        <v>46112</v>
      </c>
      <c r="D1973" s="171" t="s">
        <v>11</v>
      </c>
      <c r="E1973" s="172" t="s">
        <v>417</v>
      </c>
      <c r="F1973" s="171">
        <v>10</v>
      </c>
      <c r="G1973" s="258">
        <v>3.5</v>
      </c>
      <c r="H1973" s="257">
        <v>35</v>
      </c>
      <c r="I1973" s="321">
        <v>48205</v>
      </c>
      <c r="J1973" s="171" t="s">
        <v>494</v>
      </c>
      <c r="K1973" s="171"/>
    </row>
    <row r="1974" spans="2:11">
      <c r="B1974" s="170">
        <v>1972</v>
      </c>
      <c r="C1974" s="394">
        <v>46112</v>
      </c>
      <c r="D1974" s="171" t="s">
        <v>11</v>
      </c>
      <c r="E1974" s="172" t="s">
        <v>414</v>
      </c>
      <c r="F1974" s="171">
        <v>1</v>
      </c>
      <c r="G1974" s="258">
        <v>2.8</v>
      </c>
      <c r="H1974" s="257">
        <v>2.8</v>
      </c>
      <c r="I1974" s="321">
        <v>48205</v>
      </c>
      <c r="J1974" s="171" t="s">
        <v>494</v>
      </c>
      <c r="K1974" s="171"/>
    </row>
    <row r="1975" spans="2:11">
      <c r="B1975" s="170">
        <v>1973</v>
      </c>
      <c r="C1975" s="394">
        <v>46112</v>
      </c>
      <c r="D1975" s="171" t="s">
        <v>11</v>
      </c>
      <c r="E1975" s="172" t="s">
        <v>449</v>
      </c>
      <c r="F1975" s="171">
        <v>1</v>
      </c>
      <c r="G1975" s="258">
        <v>4.55</v>
      </c>
      <c r="H1975" s="257">
        <v>4.55</v>
      </c>
      <c r="I1975" s="321">
        <v>48205</v>
      </c>
      <c r="J1975" s="171" t="s">
        <v>494</v>
      </c>
      <c r="K1975" s="171"/>
    </row>
    <row r="1976" spans="2:11">
      <c r="B1976" s="170">
        <v>1974</v>
      </c>
      <c r="C1976" s="394">
        <v>46113</v>
      </c>
      <c r="D1976" s="171" t="s">
        <v>11</v>
      </c>
      <c r="E1976" s="172" t="s">
        <v>419</v>
      </c>
      <c r="F1976" s="171">
        <v>25</v>
      </c>
      <c r="G1976" s="258">
        <v>3.5</v>
      </c>
      <c r="H1976" s="257">
        <v>87.5</v>
      </c>
      <c r="I1976" s="321">
        <v>48229</v>
      </c>
      <c r="J1976" s="171" t="s">
        <v>494</v>
      </c>
      <c r="K1976" s="171"/>
    </row>
    <row r="1977" spans="2:11">
      <c r="B1977" s="170">
        <v>1975</v>
      </c>
      <c r="C1977" s="394">
        <v>46113</v>
      </c>
      <c r="D1977" s="171" t="s">
        <v>11</v>
      </c>
      <c r="E1977" s="172" t="s">
        <v>373</v>
      </c>
      <c r="F1977" s="171">
        <v>4</v>
      </c>
      <c r="G1977" s="258">
        <v>5.5</v>
      </c>
      <c r="H1977" s="257">
        <v>22</v>
      </c>
      <c r="I1977" s="321">
        <v>48229</v>
      </c>
      <c r="J1977" s="171" t="s">
        <v>494</v>
      </c>
      <c r="K1977" s="171"/>
    </row>
    <row r="1978" spans="2:11">
      <c r="B1978" s="170">
        <v>1976</v>
      </c>
      <c r="C1978" s="394">
        <v>46113</v>
      </c>
      <c r="D1978" s="171" t="s">
        <v>11</v>
      </c>
      <c r="E1978" s="172" t="s">
        <v>420</v>
      </c>
      <c r="F1978" s="171">
        <v>5</v>
      </c>
      <c r="G1978" s="258">
        <v>4.5</v>
      </c>
      <c r="H1978" s="257">
        <v>22.5</v>
      </c>
      <c r="I1978" s="321">
        <v>48229</v>
      </c>
      <c r="J1978" s="171" t="s">
        <v>494</v>
      </c>
      <c r="K1978" s="171"/>
    </row>
    <row r="1979" spans="2:11">
      <c r="B1979" s="170">
        <v>1977</v>
      </c>
      <c r="C1979" s="394">
        <v>46113</v>
      </c>
      <c r="D1979" s="171" t="s">
        <v>11</v>
      </c>
      <c r="E1979" s="172" t="s">
        <v>446</v>
      </c>
      <c r="F1979" s="171">
        <v>3</v>
      </c>
      <c r="G1979" s="258">
        <v>10.9</v>
      </c>
      <c r="H1979" s="257">
        <v>32.700000000000003</v>
      </c>
      <c r="I1979" s="321">
        <v>48229</v>
      </c>
      <c r="J1979" s="171" t="s">
        <v>494</v>
      </c>
      <c r="K1979" s="171"/>
    </row>
    <row r="1980" spans="2:11">
      <c r="B1980" s="170">
        <v>1978</v>
      </c>
      <c r="C1980" s="394">
        <v>46113</v>
      </c>
      <c r="D1980" s="171" t="s">
        <v>11</v>
      </c>
      <c r="E1980" s="172" t="s">
        <v>418</v>
      </c>
      <c r="F1980" s="171">
        <v>18</v>
      </c>
      <c r="G1980" s="258">
        <v>4.9443999999999999</v>
      </c>
      <c r="H1980" s="257">
        <v>88.999200000000002</v>
      </c>
      <c r="I1980" s="321">
        <v>48229</v>
      </c>
      <c r="J1980" s="171" t="s">
        <v>494</v>
      </c>
      <c r="K1980" s="171"/>
    </row>
    <row r="1981" spans="2:11">
      <c r="B1981" s="170">
        <v>1979</v>
      </c>
      <c r="C1981" s="394">
        <v>46113</v>
      </c>
      <c r="D1981" s="171" t="s">
        <v>11</v>
      </c>
      <c r="E1981" s="172" t="s">
        <v>404</v>
      </c>
      <c r="F1981" s="171">
        <v>0.1</v>
      </c>
      <c r="G1981" s="258">
        <v>35</v>
      </c>
      <c r="H1981" s="257">
        <v>3.5</v>
      </c>
      <c r="I1981" s="321">
        <v>48229</v>
      </c>
      <c r="J1981" s="171" t="s">
        <v>494</v>
      </c>
      <c r="K1981" s="171"/>
    </row>
    <row r="1982" spans="2:11">
      <c r="B1982" s="170">
        <v>1980</v>
      </c>
      <c r="C1982" s="394">
        <v>46113</v>
      </c>
      <c r="D1982" s="171" t="s">
        <v>11</v>
      </c>
      <c r="E1982" s="172" t="s">
        <v>417</v>
      </c>
      <c r="F1982" s="171">
        <v>15</v>
      </c>
      <c r="G1982" s="258">
        <v>3.6</v>
      </c>
      <c r="H1982" s="257">
        <v>54</v>
      </c>
      <c r="I1982" s="321">
        <v>48229</v>
      </c>
      <c r="J1982" s="171" t="s">
        <v>494</v>
      </c>
      <c r="K1982" s="171"/>
    </row>
    <row r="1983" spans="2:11">
      <c r="B1983" s="170">
        <v>1981</v>
      </c>
      <c r="C1983" s="394">
        <v>46113</v>
      </c>
      <c r="D1983" s="171" t="s">
        <v>11</v>
      </c>
      <c r="E1983" s="172" t="s">
        <v>412</v>
      </c>
      <c r="F1983" s="171">
        <v>10</v>
      </c>
      <c r="G1983" s="258">
        <v>3.5</v>
      </c>
      <c r="H1983" s="257">
        <v>35</v>
      </c>
      <c r="I1983" s="321">
        <v>48229</v>
      </c>
      <c r="J1983" s="171" t="s">
        <v>494</v>
      </c>
      <c r="K1983" s="171"/>
    </row>
    <row r="1984" spans="2:11">
      <c r="B1984" s="170">
        <v>1982</v>
      </c>
      <c r="C1984" s="394">
        <v>46113</v>
      </c>
      <c r="D1984" s="171" t="s">
        <v>11</v>
      </c>
      <c r="E1984" s="172" t="s">
        <v>372</v>
      </c>
      <c r="F1984" s="171">
        <v>10</v>
      </c>
      <c r="G1984" s="258">
        <v>6.9</v>
      </c>
      <c r="H1984" s="257">
        <v>69</v>
      </c>
      <c r="I1984" s="321">
        <v>48229</v>
      </c>
      <c r="J1984" s="171" t="s">
        <v>494</v>
      </c>
      <c r="K1984" s="171"/>
    </row>
    <row r="1985" spans="2:11">
      <c r="B1985" s="170">
        <v>1983</v>
      </c>
      <c r="C1985" s="394">
        <v>46113</v>
      </c>
      <c r="D1985" s="171" t="s">
        <v>11</v>
      </c>
      <c r="E1985" s="172" t="s">
        <v>541</v>
      </c>
      <c r="F1985" s="171">
        <v>1</v>
      </c>
      <c r="G1985" s="258">
        <v>10.9</v>
      </c>
      <c r="H1985" s="257">
        <v>10.9</v>
      </c>
      <c r="I1985" s="321">
        <v>48229</v>
      </c>
      <c r="J1985" s="171" t="s">
        <v>494</v>
      </c>
      <c r="K1985" s="171"/>
    </row>
    <row r="1986" spans="2:11">
      <c r="B1986" s="170">
        <v>1984</v>
      </c>
      <c r="C1986" s="394">
        <v>46113</v>
      </c>
      <c r="D1986" s="171" t="s">
        <v>11</v>
      </c>
      <c r="E1986" s="172" t="s">
        <v>431</v>
      </c>
      <c r="F1986" s="171">
        <v>3</v>
      </c>
      <c r="G1986" s="258">
        <v>13.9</v>
      </c>
      <c r="H1986" s="257">
        <v>41.7</v>
      </c>
      <c r="I1986" s="321">
        <v>48229</v>
      </c>
      <c r="J1986" s="171" t="s">
        <v>494</v>
      </c>
      <c r="K1986" s="171"/>
    </row>
    <row r="1987" spans="2:11">
      <c r="B1987" s="170">
        <v>1985</v>
      </c>
      <c r="C1987" s="394">
        <v>46113</v>
      </c>
      <c r="D1987" s="171" t="s">
        <v>11</v>
      </c>
      <c r="E1987" s="172" t="s">
        <v>300</v>
      </c>
      <c r="F1987" s="171">
        <v>1</v>
      </c>
      <c r="G1987" s="258">
        <v>6.5</v>
      </c>
      <c r="H1987" s="257">
        <v>6.5</v>
      </c>
      <c r="I1987" s="321">
        <v>48229</v>
      </c>
      <c r="J1987" s="171" t="s">
        <v>494</v>
      </c>
      <c r="K1987" s="171"/>
    </row>
    <row r="1988" spans="2:11">
      <c r="B1988" s="170">
        <v>1986</v>
      </c>
      <c r="C1988" s="394">
        <v>46113</v>
      </c>
      <c r="D1988" s="171" t="s">
        <v>11</v>
      </c>
      <c r="E1988" s="172" t="s">
        <v>519</v>
      </c>
      <c r="F1988" s="171">
        <v>2</v>
      </c>
      <c r="G1988" s="258">
        <v>3.5</v>
      </c>
      <c r="H1988" s="257">
        <v>7</v>
      </c>
      <c r="I1988" s="321">
        <v>48229</v>
      </c>
      <c r="J1988" s="171" t="s">
        <v>494</v>
      </c>
      <c r="K1988" s="171"/>
    </row>
    <row r="1989" spans="2:11">
      <c r="B1989" s="170">
        <v>1987</v>
      </c>
      <c r="C1989" s="394">
        <v>46113</v>
      </c>
      <c r="D1989" s="171" t="s">
        <v>11</v>
      </c>
      <c r="E1989" s="172" t="s">
        <v>90</v>
      </c>
      <c r="F1989" s="171">
        <v>36</v>
      </c>
      <c r="G1989" s="258">
        <v>3.2778</v>
      </c>
      <c r="H1989" s="257">
        <v>118.0008</v>
      </c>
      <c r="I1989" s="321">
        <v>48229</v>
      </c>
      <c r="J1989" s="171" t="s">
        <v>494</v>
      </c>
      <c r="K1989" s="171"/>
    </row>
    <row r="1990" spans="2:11">
      <c r="B1990" s="170">
        <v>1988</v>
      </c>
      <c r="C1990" s="394">
        <v>46113</v>
      </c>
      <c r="D1990" s="171" t="s">
        <v>11</v>
      </c>
      <c r="E1990" s="172" t="s">
        <v>277</v>
      </c>
      <c r="F1990" s="171">
        <v>2</v>
      </c>
      <c r="G1990" s="258">
        <v>59</v>
      </c>
      <c r="H1990" s="257">
        <v>118</v>
      </c>
      <c r="I1990" s="321">
        <v>48229</v>
      </c>
      <c r="J1990" s="171" t="s">
        <v>494</v>
      </c>
      <c r="K1990" s="171"/>
    </row>
    <row r="1991" spans="2:11">
      <c r="B1991" s="170">
        <v>1989</v>
      </c>
      <c r="C1991" s="394">
        <v>46113</v>
      </c>
      <c r="D1991" s="171" t="s">
        <v>11</v>
      </c>
      <c r="E1991" s="172" t="s">
        <v>299</v>
      </c>
      <c r="F1991" s="171">
        <v>2</v>
      </c>
      <c r="G1991" s="258">
        <v>32</v>
      </c>
      <c r="H1991" s="257">
        <v>64</v>
      </c>
      <c r="I1991" s="321">
        <v>48229</v>
      </c>
      <c r="J1991" s="171" t="s">
        <v>494</v>
      </c>
      <c r="K1991" s="171"/>
    </row>
    <row r="1992" spans="2:11">
      <c r="B1992" s="170">
        <v>1990</v>
      </c>
      <c r="C1992" s="394">
        <v>46113</v>
      </c>
      <c r="D1992" s="171" t="s">
        <v>11</v>
      </c>
      <c r="E1992" s="172" t="s">
        <v>371</v>
      </c>
      <c r="F1992" s="171">
        <v>1</v>
      </c>
      <c r="G1992" s="258">
        <v>42</v>
      </c>
      <c r="H1992" s="257">
        <v>42</v>
      </c>
      <c r="I1992" s="321">
        <v>48229</v>
      </c>
      <c r="J1992" s="171" t="s">
        <v>494</v>
      </c>
      <c r="K1992" s="171"/>
    </row>
    <row r="1993" spans="2:11">
      <c r="B1993" s="170">
        <v>1991</v>
      </c>
      <c r="C1993" s="394">
        <v>46113</v>
      </c>
      <c r="D1993" s="171" t="s">
        <v>11</v>
      </c>
      <c r="E1993" s="172" t="s">
        <v>541</v>
      </c>
      <c r="F1993" s="171">
        <v>2</v>
      </c>
      <c r="G1993" s="258">
        <v>10.9</v>
      </c>
      <c r="H1993" s="257">
        <v>21.8</v>
      </c>
      <c r="I1993" s="321">
        <v>48229</v>
      </c>
      <c r="J1993" s="171" t="s">
        <v>494</v>
      </c>
      <c r="K1993" s="171"/>
    </row>
    <row r="1994" spans="2:11">
      <c r="B1994" s="170">
        <v>1992</v>
      </c>
      <c r="C1994" s="394">
        <v>46113</v>
      </c>
      <c r="D1994" s="171" t="s">
        <v>11</v>
      </c>
      <c r="E1994" s="172" t="s">
        <v>415</v>
      </c>
      <c r="F1994" s="171">
        <v>4</v>
      </c>
      <c r="G1994" s="258">
        <v>9</v>
      </c>
      <c r="H1994" s="257">
        <v>36</v>
      </c>
      <c r="I1994" s="321">
        <v>48229</v>
      </c>
      <c r="J1994" s="171" t="s">
        <v>494</v>
      </c>
      <c r="K1994" s="171"/>
    </row>
    <row r="1995" spans="2:11">
      <c r="B1995" s="170">
        <v>1993</v>
      </c>
      <c r="C1995" s="394">
        <v>46113</v>
      </c>
      <c r="D1995" s="171" t="s">
        <v>11</v>
      </c>
      <c r="E1995" s="172" t="s">
        <v>434</v>
      </c>
      <c r="F1995" s="171">
        <v>1</v>
      </c>
      <c r="G1995" s="258">
        <v>3.65</v>
      </c>
      <c r="H1995" s="257">
        <v>3.65</v>
      </c>
      <c r="I1995" s="321">
        <v>48229</v>
      </c>
      <c r="J1995" s="171" t="s">
        <v>494</v>
      </c>
      <c r="K1995" s="171"/>
    </row>
    <row r="1996" spans="2:11">
      <c r="B1996" s="170">
        <v>1994</v>
      </c>
      <c r="C1996" s="394">
        <v>46113</v>
      </c>
      <c r="D1996" s="171" t="s">
        <v>11</v>
      </c>
      <c r="E1996" s="172" t="s">
        <v>444</v>
      </c>
      <c r="F1996" s="171">
        <v>1</v>
      </c>
      <c r="G1996" s="258">
        <v>4.5</v>
      </c>
      <c r="H1996" s="257">
        <v>4.5</v>
      </c>
      <c r="I1996" s="321">
        <v>48229</v>
      </c>
      <c r="J1996" s="171" t="s">
        <v>494</v>
      </c>
      <c r="K1996" s="171"/>
    </row>
    <row r="1997" spans="2:11">
      <c r="B1997" s="170">
        <v>1995</v>
      </c>
      <c r="C1997" s="394">
        <v>46116</v>
      </c>
      <c r="D1997" s="171" t="s">
        <v>11</v>
      </c>
      <c r="E1997" s="172" t="s">
        <v>373</v>
      </c>
      <c r="F1997" s="171">
        <v>3</v>
      </c>
      <c r="G1997" s="258">
        <v>5.5</v>
      </c>
      <c r="H1997" s="257">
        <v>16.5</v>
      </c>
      <c r="I1997" s="321">
        <v>48296</v>
      </c>
      <c r="J1997" s="171" t="s">
        <v>494</v>
      </c>
      <c r="K1997" s="171"/>
    </row>
    <row r="1998" spans="2:11">
      <c r="B1998" s="170">
        <v>1996</v>
      </c>
      <c r="C1998" s="394">
        <v>46116</v>
      </c>
      <c r="D1998" s="171" t="s">
        <v>11</v>
      </c>
      <c r="E1998" s="172" t="s">
        <v>420</v>
      </c>
      <c r="F1998" s="171">
        <v>3</v>
      </c>
      <c r="G1998" s="258">
        <v>5.5</v>
      </c>
      <c r="H1998" s="257">
        <v>16.5</v>
      </c>
      <c r="I1998" s="321">
        <v>48296</v>
      </c>
      <c r="J1998" s="171" t="s">
        <v>494</v>
      </c>
      <c r="K1998" s="171"/>
    </row>
    <row r="1999" spans="2:11">
      <c r="B1999" s="170">
        <v>1997</v>
      </c>
      <c r="C1999" s="394">
        <v>46116</v>
      </c>
      <c r="D1999" s="171" t="s">
        <v>11</v>
      </c>
      <c r="E1999" s="172" t="s">
        <v>427</v>
      </c>
      <c r="F1999" s="171">
        <v>2</v>
      </c>
      <c r="G1999" s="258">
        <v>15.5</v>
      </c>
      <c r="H1999" s="257">
        <v>31</v>
      </c>
      <c r="I1999" s="321">
        <v>48296</v>
      </c>
      <c r="J1999" s="171" t="s">
        <v>494</v>
      </c>
      <c r="K1999" s="171"/>
    </row>
    <row r="2000" spans="2:11">
      <c r="B2000" s="170">
        <v>1998</v>
      </c>
      <c r="C2000" s="394">
        <v>46116</v>
      </c>
      <c r="D2000" s="171" t="s">
        <v>11</v>
      </c>
      <c r="E2000" s="172" t="s">
        <v>404</v>
      </c>
      <c r="F2000" s="171">
        <v>0.1</v>
      </c>
      <c r="G2000" s="258">
        <v>46</v>
      </c>
      <c r="H2000" s="257">
        <v>4.6000000000000005</v>
      </c>
      <c r="I2000" s="321">
        <v>48296</v>
      </c>
      <c r="J2000" s="171" t="s">
        <v>494</v>
      </c>
      <c r="K2000" s="171"/>
    </row>
    <row r="2001" spans="2:11">
      <c r="B2001" s="170">
        <v>1999</v>
      </c>
      <c r="C2001" s="394">
        <v>46116</v>
      </c>
      <c r="D2001" s="171" t="s">
        <v>11</v>
      </c>
      <c r="E2001" s="172" t="s">
        <v>431</v>
      </c>
      <c r="F2001" s="171">
        <v>2</v>
      </c>
      <c r="G2001" s="258">
        <v>13.9</v>
      </c>
      <c r="H2001" s="257">
        <v>27.8</v>
      </c>
      <c r="I2001" s="321">
        <v>48296</v>
      </c>
      <c r="J2001" s="171" t="s">
        <v>494</v>
      </c>
      <c r="K2001" s="171"/>
    </row>
    <row r="2002" spans="2:11">
      <c r="B2002" s="170">
        <v>2000</v>
      </c>
      <c r="C2002" s="394">
        <v>46116</v>
      </c>
      <c r="D2002" s="171" t="s">
        <v>11</v>
      </c>
      <c r="E2002" s="172" t="s">
        <v>447</v>
      </c>
      <c r="F2002" s="171">
        <v>2</v>
      </c>
      <c r="G2002" s="258">
        <v>7.5</v>
      </c>
      <c r="H2002" s="257">
        <v>15</v>
      </c>
      <c r="I2002" s="321">
        <v>48296</v>
      </c>
      <c r="J2002" s="171" t="s">
        <v>494</v>
      </c>
      <c r="K2002" s="171"/>
    </row>
    <row r="2003" spans="2:11">
      <c r="B2003" s="170">
        <v>2001</v>
      </c>
      <c r="C2003" s="394">
        <v>46116</v>
      </c>
      <c r="D2003" s="171" t="s">
        <v>11</v>
      </c>
      <c r="E2003" s="172" t="s">
        <v>417</v>
      </c>
      <c r="F2003" s="171">
        <v>20</v>
      </c>
      <c r="G2003" s="258">
        <v>3.5</v>
      </c>
      <c r="H2003" s="257">
        <v>70</v>
      </c>
      <c r="I2003" s="321">
        <v>48296</v>
      </c>
      <c r="J2003" s="171" t="s">
        <v>494</v>
      </c>
      <c r="K2003" s="171"/>
    </row>
    <row r="2004" spans="2:11">
      <c r="B2004" s="170">
        <v>2002</v>
      </c>
      <c r="C2004" s="394">
        <v>46116</v>
      </c>
      <c r="D2004" s="171" t="s">
        <v>11</v>
      </c>
      <c r="E2004" s="172" t="s">
        <v>412</v>
      </c>
      <c r="F2004" s="171">
        <v>20</v>
      </c>
      <c r="G2004" s="258">
        <v>3.5</v>
      </c>
      <c r="H2004" s="257">
        <v>70</v>
      </c>
      <c r="I2004" s="321">
        <v>48296</v>
      </c>
      <c r="J2004" s="171" t="s">
        <v>494</v>
      </c>
      <c r="K2004" s="171"/>
    </row>
    <row r="2005" spans="2:11">
      <c r="B2005" s="170">
        <v>2003</v>
      </c>
      <c r="C2005" s="394">
        <v>46116</v>
      </c>
      <c r="D2005" s="171" t="s">
        <v>11</v>
      </c>
      <c r="E2005" s="172" t="s">
        <v>444</v>
      </c>
      <c r="F2005" s="171">
        <v>1</v>
      </c>
      <c r="G2005" s="258">
        <v>4.5</v>
      </c>
      <c r="H2005" s="257">
        <v>4.5</v>
      </c>
      <c r="I2005" s="321">
        <v>48296</v>
      </c>
      <c r="J2005" s="171" t="s">
        <v>494</v>
      </c>
      <c r="K2005" s="171"/>
    </row>
    <row r="2006" spans="2:11">
      <c r="B2006" s="170">
        <v>2004</v>
      </c>
      <c r="C2006" s="394">
        <v>46116</v>
      </c>
      <c r="D2006" s="171" t="s">
        <v>11</v>
      </c>
      <c r="E2006" s="172" t="s">
        <v>449</v>
      </c>
      <c r="F2006" s="171">
        <v>1</v>
      </c>
      <c r="G2006" s="258">
        <v>6</v>
      </c>
      <c r="H2006" s="257">
        <v>6</v>
      </c>
      <c r="I2006" s="321">
        <v>48296</v>
      </c>
      <c r="J2006" s="171" t="s">
        <v>494</v>
      </c>
      <c r="K2006" s="171"/>
    </row>
    <row r="2007" spans="2:11">
      <c r="B2007" s="170">
        <v>2005</v>
      </c>
      <c r="C2007" s="394">
        <v>46116</v>
      </c>
      <c r="D2007" s="171" t="s">
        <v>11</v>
      </c>
      <c r="E2007" s="172" t="s">
        <v>101</v>
      </c>
      <c r="F2007" s="171">
        <v>2</v>
      </c>
      <c r="G2007" s="258">
        <v>3.5</v>
      </c>
      <c r="H2007" s="257">
        <v>7</v>
      </c>
      <c r="I2007" s="321">
        <v>48296</v>
      </c>
      <c r="J2007" s="171" t="s">
        <v>494</v>
      </c>
      <c r="K2007" s="171"/>
    </row>
    <row r="2008" spans="2:11">
      <c r="B2008" s="170">
        <v>2006</v>
      </c>
      <c r="C2008" s="394">
        <v>46116</v>
      </c>
      <c r="D2008" s="171" t="s">
        <v>11</v>
      </c>
      <c r="E2008" s="172" t="s">
        <v>414</v>
      </c>
      <c r="F2008" s="171">
        <v>2</v>
      </c>
      <c r="G2008" s="258">
        <v>2.9</v>
      </c>
      <c r="H2008" s="257">
        <v>5.8</v>
      </c>
      <c r="I2008" s="321">
        <v>48296</v>
      </c>
      <c r="J2008" s="171" t="s">
        <v>494</v>
      </c>
      <c r="K2008" s="171"/>
    </row>
    <row r="2009" spans="2:11">
      <c r="B2009" s="170">
        <v>2007</v>
      </c>
      <c r="C2009" s="394">
        <v>46116</v>
      </c>
      <c r="D2009" s="171" t="s">
        <v>11</v>
      </c>
      <c r="E2009" s="172" t="s">
        <v>277</v>
      </c>
      <c r="F2009" s="171">
        <v>1</v>
      </c>
      <c r="G2009" s="258">
        <v>45</v>
      </c>
      <c r="H2009" s="257">
        <v>45</v>
      </c>
      <c r="I2009" s="321">
        <v>48296</v>
      </c>
      <c r="J2009" s="171" t="s">
        <v>494</v>
      </c>
      <c r="K2009" s="171"/>
    </row>
    <row r="2010" spans="2:11">
      <c r="B2010" s="170">
        <v>2008</v>
      </c>
      <c r="C2010" s="394">
        <v>46116</v>
      </c>
      <c r="D2010" s="171" t="s">
        <v>11</v>
      </c>
      <c r="E2010" s="172" t="s">
        <v>436</v>
      </c>
      <c r="F2010" s="171">
        <v>4</v>
      </c>
      <c r="G2010" s="258">
        <v>28.75</v>
      </c>
      <c r="H2010" s="257">
        <v>115</v>
      </c>
      <c r="I2010" s="321">
        <v>48296</v>
      </c>
      <c r="J2010" s="171" t="s">
        <v>494</v>
      </c>
      <c r="K2010" s="171"/>
    </row>
    <row r="2011" spans="2:11">
      <c r="B2011" s="170">
        <v>2009</v>
      </c>
      <c r="C2011" s="394">
        <v>46116</v>
      </c>
      <c r="D2011" s="171" t="s">
        <v>11</v>
      </c>
      <c r="E2011" s="172" t="s">
        <v>437</v>
      </c>
      <c r="F2011" s="171">
        <v>2</v>
      </c>
      <c r="G2011" s="258">
        <v>16.899999999999999</v>
      </c>
      <c r="H2011" s="257">
        <v>33.799999999999997</v>
      </c>
      <c r="I2011" s="321">
        <v>48296</v>
      </c>
      <c r="J2011" s="171" t="s">
        <v>494</v>
      </c>
      <c r="K2011" s="171"/>
    </row>
    <row r="2012" spans="2:11">
      <c r="B2012" s="170">
        <v>2010</v>
      </c>
      <c r="C2012" s="394">
        <v>46116</v>
      </c>
      <c r="D2012" s="171" t="s">
        <v>11</v>
      </c>
      <c r="E2012" s="172" t="s">
        <v>550</v>
      </c>
      <c r="F2012" s="171">
        <v>1</v>
      </c>
      <c r="G2012" s="258">
        <v>24</v>
      </c>
      <c r="H2012" s="257">
        <v>24</v>
      </c>
      <c r="I2012" s="321">
        <v>48296</v>
      </c>
      <c r="J2012" s="171" t="s">
        <v>494</v>
      </c>
      <c r="K2012" s="171"/>
    </row>
    <row r="2013" spans="2:11">
      <c r="B2013" s="170">
        <v>2011</v>
      </c>
      <c r="C2013" s="394">
        <v>46116</v>
      </c>
      <c r="D2013" s="171" t="s">
        <v>11</v>
      </c>
      <c r="E2013" s="172" t="s">
        <v>397</v>
      </c>
      <c r="F2013" s="171">
        <v>12</v>
      </c>
      <c r="G2013" s="258">
        <v>18.333300000000001</v>
      </c>
      <c r="H2013" s="257">
        <v>219.99960000000002</v>
      </c>
      <c r="I2013" s="321">
        <v>48296</v>
      </c>
      <c r="J2013" s="171" t="s">
        <v>494</v>
      </c>
      <c r="K2013" s="171"/>
    </row>
    <row r="2014" spans="2:11">
      <c r="B2014" s="170">
        <v>2012</v>
      </c>
      <c r="C2014" s="394">
        <v>46118</v>
      </c>
      <c r="D2014" s="171" t="s">
        <v>11</v>
      </c>
      <c r="E2014" s="172" t="s">
        <v>277</v>
      </c>
      <c r="F2014" s="171">
        <v>2</v>
      </c>
      <c r="G2014" s="258">
        <v>45</v>
      </c>
      <c r="H2014" s="257">
        <v>90</v>
      </c>
      <c r="I2014" s="321">
        <v>48331</v>
      </c>
      <c r="J2014" s="171" t="s">
        <v>494</v>
      </c>
      <c r="K2014" s="171"/>
    </row>
    <row r="2015" spans="2:11">
      <c r="B2015" s="170">
        <v>2013</v>
      </c>
      <c r="C2015" s="394">
        <v>46118</v>
      </c>
      <c r="D2015" s="171" t="s">
        <v>11</v>
      </c>
      <c r="E2015" s="172" t="s">
        <v>90</v>
      </c>
      <c r="F2015" s="171">
        <v>18</v>
      </c>
      <c r="G2015" s="258">
        <v>3.2778</v>
      </c>
      <c r="H2015" s="257">
        <v>59.000399999999999</v>
      </c>
      <c r="I2015" s="321">
        <v>48331</v>
      </c>
      <c r="J2015" s="171" t="s">
        <v>494</v>
      </c>
      <c r="K2015" s="171"/>
    </row>
    <row r="2016" spans="2:11">
      <c r="B2016" s="170">
        <v>2014</v>
      </c>
      <c r="C2016" s="394">
        <v>46118</v>
      </c>
      <c r="D2016" s="171" t="s">
        <v>11</v>
      </c>
      <c r="E2016" s="172" t="s">
        <v>415</v>
      </c>
      <c r="F2016" s="171">
        <v>4</v>
      </c>
      <c r="G2016" s="258">
        <v>11</v>
      </c>
      <c r="H2016" s="257">
        <v>44</v>
      </c>
      <c r="I2016" s="321">
        <v>48331</v>
      </c>
      <c r="J2016" s="171" t="s">
        <v>494</v>
      </c>
      <c r="K2016" s="171"/>
    </row>
    <row r="2017" spans="2:11">
      <c r="B2017" s="170">
        <v>2015</v>
      </c>
      <c r="C2017" s="394">
        <v>46118</v>
      </c>
      <c r="D2017" s="171" t="s">
        <v>11</v>
      </c>
      <c r="E2017" s="172" t="s">
        <v>519</v>
      </c>
      <c r="F2017" s="171">
        <v>1</v>
      </c>
      <c r="G2017" s="258">
        <v>3.5</v>
      </c>
      <c r="H2017" s="257">
        <v>3.5</v>
      </c>
      <c r="I2017" s="321">
        <v>48331</v>
      </c>
      <c r="J2017" s="171" t="s">
        <v>494</v>
      </c>
      <c r="K2017" s="171"/>
    </row>
    <row r="2018" spans="2:11">
      <c r="B2018" s="170">
        <v>2016</v>
      </c>
      <c r="C2018" s="394">
        <v>46118</v>
      </c>
      <c r="D2018" s="171" t="s">
        <v>11</v>
      </c>
      <c r="E2018" s="172" t="s">
        <v>444</v>
      </c>
      <c r="F2018" s="171">
        <v>1</v>
      </c>
      <c r="G2018" s="258">
        <v>4.5</v>
      </c>
      <c r="H2018" s="257">
        <v>4.5</v>
      </c>
      <c r="I2018" s="321">
        <v>48331</v>
      </c>
      <c r="J2018" s="171" t="s">
        <v>494</v>
      </c>
      <c r="K2018" s="171"/>
    </row>
    <row r="2019" spans="2:11">
      <c r="B2019" s="170">
        <v>2017</v>
      </c>
      <c r="C2019" s="394">
        <v>46118</v>
      </c>
      <c r="D2019" s="171" t="s">
        <v>11</v>
      </c>
      <c r="E2019" s="172" t="s">
        <v>399</v>
      </c>
      <c r="F2019" s="171">
        <v>10</v>
      </c>
      <c r="G2019" s="258">
        <v>3.5</v>
      </c>
      <c r="H2019" s="257">
        <v>35</v>
      </c>
      <c r="I2019" s="321">
        <v>48331</v>
      </c>
      <c r="J2019" s="171" t="s">
        <v>494</v>
      </c>
      <c r="K2019" s="171"/>
    </row>
    <row r="2020" spans="2:11">
      <c r="B2020" s="170">
        <v>2018</v>
      </c>
      <c r="C2020" s="394">
        <v>46118</v>
      </c>
      <c r="D2020" s="171" t="s">
        <v>11</v>
      </c>
      <c r="E2020" s="172" t="s">
        <v>373</v>
      </c>
      <c r="F2020" s="171">
        <v>5</v>
      </c>
      <c r="G2020" s="258">
        <v>5.5</v>
      </c>
      <c r="H2020" s="257">
        <v>27.5</v>
      </c>
      <c r="I2020" s="321">
        <v>48331</v>
      </c>
      <c r="J2020" s="171" t="s">
        <v>494</v>
      </c>
      <c r="K2020" s="171"/>
    </row>
    <row r="2021" spans="2:11">
      <c r="B2021" s="170">
        <v>2019</v>
      </c>
      <c r="C2021" s="394">
        <v>46118</v>
      </c>
      <c r="D2021" s="171" t="s">
        <v>11</v>
      </c>
      <c r="E2021" s="172" t="s">
        <v>400</v>
      </c>
      <c r="F2021" s="171">
        <v>8</v>
      </c>
      <c r="G2021" s="258">
        <v>7.5</v>
      </c>
      <c r="H2021" s="257">
        <v>60</v>
      </c>
      <c r="I2021" s="321">
        <v>48331</v>
      </c>
      <c r="J2021" s="171" t="s">
        <v>494</v>
      </c>
      <c r="K2021" s="171"/>
    </row>
    <row r="2022" spans="2:11">
      <c r="B2022" s="170">
        <v>2020</v>
      </c>
      <c r="C2022" s="394">
        <v>46118</v>
      </c>
      <c r="D2022" s="171" t="s">
        <v>11</v>
      </c>
      <c r="E2022" s="172" t="s">
        <v>300</v>
      </c>
      <c r="F2022" s="171">
        <v>2</v>
      </c>
      <c r="G2022" s="258">
        <v>6.5</v>
      </c>
      <c r="H2022" s="257">
        <v>13</v>
      </c>
      <c r="I2022" s="321">
        <v>48331</v>
      </c>
      <c r="J2022" s="171" t="s">
        <v>494</v>
      </c>
      <c r="K2022" s="171"/>
    </row>
    <row r="2023" spans="2:11">
      <c r="B2023" s="170">
        <v>2021</v>
      </c>
      <c r="C2023" s="394">
        <v>46118</v>
      </c>
      <c r="D2023" s="171" t="s">
        <v>11</v>
      </c>
      <c r="E2023" s="172" t="s">
        <v>420</v>
      </c>
      <c r="F2023" s="171">
        <v>4</v>
      </c>
      <c r="G2023" s="258">
        <v>5.5</v>
      </c>
      <c r="H2023" s="257">
        <v>22</v>
      </c>
      <c r="I2023" s="321">
        <v>48331</v>
      </c>
      <c r="J2023" s="171" t="s">
        <v>494</v>
      </c>
      <c r="K2023" s="171"/>
    </row>
    <row r="2024" spans="2:11">
      <c r="B2024" s="170">
        <v>2022</v>
      </c>
      <c r="C2024" s="394">
        <v>46118</v>
      </c>
      <c r="D2024" s="171" t="s">
        <v>11</v>
      </c>
      <c r="E2024" s="172" t="s">
        <v>428</v>
      </c>
      <c r="F2024" s="171">
        <v>1</v>
      </c>
      <c r="G2024" s="258">
        <v>8.9</v>
      </c>
      <c r="H2024" s="257">
        <v>8.9</v>
      </c>
      <c r="I2024" s="321">
        <v>48331</v>
      </c>
      <c r="J2024" s="171" t="s">
        <v>494</v>
      </c>
      <c r="K2024" s="171"/>
    </row>
    <row r="2025" spans="2:11">
      <c r="B2025" s="170">
        <v>2023</v>
      </c>
      <c r="C2025" s="394">
        <v>46118</v>
      </c>
      <c r="D2025" s="171" t="s">
        <v>11</v>
      </c>
      <c r="E2025" s="172" t="s">
        <v>412</v>
      </c>
      <c r="F2025" s="171">
        <v>10</v>
      </c>
      <c r="G2025" s="258">
        <v>3.5</v>
      </c>
      <c r="H2025" s="257">
        <v>35</v>
      </c>
      <c r="I2025" s="321">
        <v>48331</v>
      </c>
      <c r="J2025" s="171" t="s">
        <v>494</v>
      </c>
      <c r="K2025" s="171"/>
    </row>
    <row r="2026" spans="2:11">
      <c r="B2026" s="170">
        <v>2024</v>
      </c>
      <c r="C2026" s="394">
        <v>46118</v>
      </c>
      <c r="D2026" s="171" t="s">
        <v>11</v>
      </c>
      <c r="E2026" s="172" t="s">
        <v>417</v>
      </c>
      <c r="F2026" s="171">
        <v>15</v>
      </c>
      <c r="G2026" s="258">
        <v>3.5</v>
      </c>
      <c r="H2026" s="257">
        <v>52.5</v>
      </c>
      <c r="I2026" s="321">
        <v>48331</v>
      </c>
      <c r="J2026" s="171" t="s">
        <v>494</v>
      </c>
      <c r="K2026" s="171"/>
    </row>
    <row r="2027" spans="2:11">
      <c r="B2027" s="170">
        <v>2025</v>
      </c>
      <c r="C2027" s="394">
        <v>46118</v>
      </c>
      <c r="D2027" s="171" t="s">
        <v>11</v>
      </c>
      <c r="E2027" s="172" t="s">
        <v>519</v>
      </c>
      <c r="F2027" s="171">
        <v>1</v>
      </c>
      <c r="G2027" s="258">
        <v>3.5</v>
      </c>
      <c r="H2027" s="257">
        <v>3.5</v>
      </c>
      <c r="I2027" s="321">
        <v>48331</v>
      </c>
      <c r="J2027" s="171" t="s">
        <v>494</v>
      </c>
      <c r="K2027" s="171"/>
    </row>
    <row r="2028" spans="2:11">
      <c r="B2028" s="170">
        <v>2026</v>
      </c>
      <c r="C2028" s="394">
        <v>46118</v>
      </c>
      <c r="D2028" s="171" t="s">
        <v>11</v>
      </c>
      <c r="E2028" s="172" t="s">
        <v>414</v>
      </c>
      <c r="F2028" s="171">
        <v>1</v>
      </c>
      <c r="G2028" s="258">
        <v>2.9</v>
      </c>
      <c r="H2028" s="257">
        <v>2.9</v>
      </c>
      <c r="I2028" s="321">
        <v>48331</v>
      </c>
      <c r="J2028" s="171" t="s">
        <v>494</v>
      </c>
      <c r="K2028" s="171"/>
    </row>
    <row r="2029" spans="2:11">
      <c r="B2029" s="170">
        <v>2027</v>
      </c>
      <c r="C2029" s="394">
        <v>46118</v>
      </c>
      <c r="D2029" s="171" t="s">
        <v>11</v>
      </c>
      <c r="E2029" s="172" t="s">
        <v>449</v>
      </c>
      <c r="F2029" s="171">
        <v>1</v>
      </c>
      <c r="G2029" s="258">
        <v>6</v>
      </c>
      <c r="H2029" s="257">
        <v>6</v>
      </c>
      <c r="I2029" s="321">
        <v>48331</v>
      </c>
      <c r="J2029" s="171" t="s">
        <v>494</v>
      </c>
      <c r="K2029" s="171"/>
    </row>
    <row r="2030" spans="2:11">
      <c r="B2030" s="170">
        <v>2028</v>
      </c>
      <c r="C2030" s="394">
        <v>46118</v>
      </c>
      <c r="D2030" s="171" t="s">
        <v>11</v>
      </c>
      <c r="E2030" s="172" t="s">
        <v>444</v>
      </c>
      <c r="F2030" s="171">
        <v>1</v>
      </c>
      <c r="G2030" s="258">
        <v>4.5</v>
      </c>
      <c r="H2030" s="257">
        <v>4.5</v>
      </c>
      <c r="I2030" s="321">
        <v>48331</v>
      </c>
      <c r="J2030" s="171" t="s">
        <v>494</v>
      </c>
      <c r="K2030" s="171"/>
    </row>
    <row r="2031" spans="2:11">
      <c r="B2031" s="170">
        <v>2029</v>
      </c>
      <c r="C2031" s="394">
        <v>46118</v>
      </c>
      <c r="D2031" s="171" t="s">
        <v>11</v>
      </c>
      <c r="E2031" s="172" t="s">
        <v>543</v>
      </c>
      <c r="F2031" s="171">
        <v>4</v>
      </c>
      <c r="G2031" s="258">
        <v>64</v>
      </c>
      <c r="H2031" s="257">
        <v>256</v>
      </c>
      <c r="I2031" s="321">
        <v>175664</v>
      </c>
      <c r="J2031" s="171" t="s">
        <v>542</v>
      </c>
      <c r="K2031" s="171"/>
    </row>
    <row r="2032" spans="2:11">
      <c r="B2032" s="170">
        <v>2030</v>
      </c>
      <c r="C2032" s="394">
        <v>46118</v>
      </c>
      <c r="D2032" s="171" t="s">
        <v>11</v>
      </c>
      <c r="E2032" s="172" t="s">
        <v>561</v>
      </c>
      <c r="F2032" s="171">
        <v>6</v>
      </c>
      <c r="G2032" s="258">
        <v>22.5</v>
      </c>
      <c r="H2032" s="257">
        <v>135</v>
      </c>
      <c r="I2032" s="321">
        <v>175664</v>
      </c>
      <c r="J2032" s="171" t="s">
        <v>542</v>
      </c>
      <c r="K2032" s="171"/>
    </row>
    <row r="2033" spans="2:11">
      <c r="B2033" s="170">
        <v>2031</v>
      </c>
      <c r="C2033" s="394">
        <v>46118</v>
      </c>
      <c r="D2033" s="171" t="s">
        <v>11</v>
      </c>
      <c r="E2033" s="172" t="s">
        <v>393</v>
      </c>
      <c r="F2033" s="171">
        <v>6</v>
      </c>
      <c r="G2033" s="258">
        <v>27</v>
      </c>
      <c r="H2033" s="257">
        <v>162</v>
      </c>
      <c r="I2033" s="321">
        <v>175664</v>
      </c>
      <c r="J2033" s="171" t="s">
        <v>542</v>
      </c>
      <c r="K2033" s="171"/>
    </row>
    <row r="2034" spans="2:11">
      <c r="B2034" s="170">
        <v>2032</v>
      </c>
      <c r="C2034" s="394">
        <v>46118</v>
      </c>
      <c r="D2034" s="171" t="s">
        <v>11</v>
      </c>
      <c r="E2034" s="172" t="s">
        <v>396</v>
      </c>
      <c r="F2034" s="171">
        <v>2</v>
      </c>
      <c r="G2034" s="258">
        <v>28.8</v>
      </c>
      <c r="H2034" s="257">
        <v>57.6</v>
      </c>
      <c r="I2034" s="321">
        <v>175664</v>
      </c>
      <c r="J2034" s="171" t="s">
        <v>542</v>
      </c>
      <c r="K2034" s="171"/>
    </row>
    <row r="2035" spans="2:11">
      <c r="B2035" s="170">
        <v>2033</v>
      </c>
      <c r="C2035" s="394">
        <v>46119</v>
      </c>
      <c r="D2035" s="171" t="s">
        <v>11</v>
      </c>
      <c r="E2035" s="172" t="s">
        <v>407</v>
      </c>
      <c r="F2035" s="171">
        <v>3</v>
      </c>
      <c r="G2035" s="258">
        <v>8.9</v>
      </c>
      <c r="H2035" s="257">
        <v>26.700000000000003</v>
      </c>
      <c r="I2035" s="321">
        <v>48387</v>
      </c>
      <c r="J2035" s="171" t="s">
        <v>494</v>
      </c>
      <c r="K2035" s="171"/>
    </row>
    <row r="2036" spans="2:11">
      <c r="B2036" s="170">
        <v>2034</v>
      </c>
      <c r="C2036" s="394">
        <v>46119</v>
      </c>
      <c r="D2036" s="171" t="s">
        <v>11</v>
      </c>
      <c r="E2036" s="172" t="s">
        <v>303</v>
      </c>
      <c r="F2036" s="171">
        <v>0.5</v>
      </c>
      <c r="G2036" s="258">
        <v>19.899999999999999</v>
      </c>
      <c r="H2036" s="257">
        <v>9.9499999999999993</v>
      </c>
      <c r="I2036" s="321">
        <v>48387</v>
      </c>
      <c r="J2036" s="171" t="s">
        <v>494</v>
      </c>
      <c r="K2036" s="171"/>
    </row>
    <row r="2037" spans="2:11">
      <c r="B2037" s="170">
        <v>2035</v>
      </c>
      <c r="C2037" s="394">
        <v>46119</v>
      </c>
      <c r="D2037" s="171" t="s">
        <v>11</v>
      </c>
      <c r="E2037" s="172" t="s">
        <v>541</v>
      </c>
      <c r="F2037" s="171">
        <v>1</v>
      </c>
      <c r="G2037" s="258">
        <v>10.9</v>
      </c>
      <c r="H2037" s="257">
        <v>10.9</v>
      </c>
      <c r="I2037" s="321">
        <v>48387</v>
      </c>
      <c r="J2037" s="171" t="s">
        <v>494</v>
      </c>
      <c r="K2037" s="171"/>
    </row>
    <row r="2038" spans="2:11">
      <c r="B2038" s="170">
        <v>2036</v>
      </c>
      <c r="C2038" s="394">
        <v>46119</v>
      </c>
      <c r="D2038" s="171" t="s">
        <v>11</v>
      </c>
      <c r="E2038" s="172" t="s">
        <v>371</v>
      </c>
      <c r="F2038" s="171">
        <v>1</v>
      </c>
      <c r="G2038" s="258">
        <v>42</v>
      </c>
      <c r="H2038" s="257">
        <v>42</v>
      </c>
      <c r="I2038" s="321">
        <v>48387</v>
      </c>
      <c r="J2038" s="171" t="s">
        <v>494</v>
      </c>
      <c r="K2038" s="171"/>
    </row>
    <row r="2039" spans="2:11">
      <c r="B2039" s="170">
        <v>2037</v>
      </c>
      <c r="C2039" s="394">
        <v>46119</v>
      </c>
      <c r="D2039" s="171" t="s">
        <v>11</v>
      </c>
      <c r="E2039" s="172" t="s">
        <v>519</v>
      </c>
      <c r="F2039" s="171">
        <v>1</v>
      </c>
      <c r="G2039" s="258">
        <v>3.5</v>
      </c>
      <c r="H2039" s="257">
        <v>3.5</v>
      </c>
      <c r="I2039" s="321">
        <v>48387</v>
      </c>
      <c r="J2039" s="171" t="s">
        <v>494</v>
      </c>
      <c r="K2039" s="171"/>
    </row>
    <row r="2040" spans="2:11">
      <c r="B2040" s="170">
        <v>2038</v>
      </c>
      <c r="C2040" s="394">
        <v>46119</v>
      </c>
      <c r="D2040" s="171" t="s">
        <v>11</v>
      </c>
      <c r="E2040" s="172" t="s">
        <v>419</v>
      </c>
      <c r="F2040" s="171">
        <v>25</v>
      </c>
      <c r="G2040" s="258">
        <v>4.2</v>
      </c>
      <c r="H2040" s="257">
        <v>105</v>
      </c>
      <c r="I2040" s="321">
        <v>48387</v>
      </c>
      <c r="J2040" s="171" t="s">
        <v>494</v>
      </c>
      <c r="K2040" s="171"/>
    </row>
    <row r="2041" spans="2:11">
      <c r="B2041" s="170">
        <v>2039</v>
      </c>
      <c r="C2041" s="394">
        <v>46119</v>
      </c>
      <c r="D2041" s="171" t="s">
        <v>11</v>
      </c>
      <c r="E2041" s="172" t="s">
        <v>417</v>
      </c>
      <c r="F2041" s="171">
        <v>10</v>
      </c>
      <c r="G2041" s="258">
        <v>3.5</v>
      </c>
      <c r="H2041" s="257">
        <v>35</v>
      </c>
      <c r="I2041" s="321">
        <v>48387</v>
      </c>
      <c r="J2041" s="171" t="s">
        <v>494</v>
      </c>
      <c r="K2041" s="171"/>
    </row>
    <row r="2042" spans="2:11">
      <c r="B2042" s="170">
        <v>2040</v>
      </c>
      <c r="C2042" s="394">
        <v>46119</v>
      </c>
      <c r="D2042" s="171" t="s">
        <v>11</v>
      </c>
      <c r="E2042" s="172" t="s">
        <v>412</v>
      </c>
      <c r="F2042" s="171">
        <v>15</v>
      </c>
      <c r="G2042" s="258">
        <v>3.5</v>
      </c>
      <c r="H2042" s="257">
        <v>52.5</v>
      </c>
      <c r="I2042" s="321">
        <v>48387</v>
      </c>
      <c r="J2042" s="171" t="s">
        <v>494</v>
      </c>
      <c r="K2042" s="171"/>
    </row>
    <row r="2043" spans="2:11">
      <c r="B2043" s="170">
        <v>2041</v>
      </c>
      <c r="C2043" s="394">
        <v>46119</v>
      </c>
      <c r="D2043" s="171" t="s">
        <v>11</v>
      </c>
      <c r="E2043" s="172" t="s">
        <v>447</v>
      </c>
      <c r="F2043" s="171">
        <v>2</v>
      </c>
      <c r="G2043" s="258">
        <v>7.5</v>
      </c>
      <c r="H2043" s="257">
        <v>15</v>
      </c>
      <c r="I2043" s="321">
        <v>48387</v>
      </c>
      <c r="J2043" s="171" t="s">
        <v>494</v>
      </c>
      <c r="K2043" s="171"/>
    </row>
    <row r="2044" spans="2:11">
      <c r="B2044" s="170">
        <v>2042</v>
      </c>
      <c r="C2044" s="394">
        <v>46119</v>
      </c>
      <c r="D2044" s="171" t="s">
        <v>11</v>
      </c>
      <c r="E2044" s="172" t="s">
        <v>566</v>
      </c>
      <c r="F2044" s="171">
        <v>3</v>
      </c>
      <c r="G2044" s="258">
        <v>4.5</v>
      </c>
      <c r="H2044" s="257">
        <v>13.5</v>
      </c>
      <c r="I2044" s="321">
        <v>48387</v>
      </c>
      <c r="J2044" s="171" t="s">
        <v>494</v>
      </c>
      <c r="K2044" s="171"/>
    </row>
    <row r="2045" spans="2:11">
      <c r="B2045" s="170">
        <v>2043</v>
      </c>
      <c r="C2045" s="394">
        <v>46119</v>
      </c>
      <c r="D2045" s="171" t="s">
        <v>11</v>
      </c>
      <c r="E2045" s="172" t="s">
        <v>373</v>
      </c>
      <c r="F2045" s="171">
        <v>3</v>
      </c>
      <c r="G2045" s="258">
        <v>6.5</v>
      </c>
      <c r="H2045" s="257">
        <v>19.5</v>
      </c>
      <c r="I2045" s="321">
        <v>48387</v>
      </c>
      <c r="J2045" s="171" t="s">
        <v>494</v>
      </c>
      <c r="K2045" s="171"/>
    </row>
    <row r="2046" spans="2:11">
      <c r="B2046" s="170">
        <v>2044</v>
      </c>
      <c r="C2046" s="394">
        <v>46119</v>
      </c>
      <c r="D2046" s="171" t="s">
        <v>11</v>
      </c>
      <c r="E2046" s="172" t="s">
        <v>519</v>
      </c>
      <c r="F2046" s="171">
        <v>2</v>
      </c>
      <c r="G2046" s="258">
        <v>3.5</v>
      </c>
      <c r="H2046" s="257">
        <v>7</v>
      </c>
      <c r="I2046" s="321">
        <v>48387</v>
      </c>
      <c r="J2046" s="171" t="s">
        <v>494</v>
      </c>
      <c r="K2046" s="171"/>
    </row>
    <row r="2047" spans="2:11">
      <c r="B2047" s="170">
        <v>2045</v>
      </c>
      <c r="C2047" s="394">
        <v>46119</v>
      </c>
      <c r="D2047" s="171" t="s">
        <v>11</v>
      </c>
      <c r="E2047" s="172" t="s">
        <v>446</v>
      </c>
      <c r="F2047" s="171">
        <v>2</v>
      </c>
      <c r="G2047" s="258">
        <v>10.5</v>
      </c>
      <c r="H2047" s="257">
        <v>21</v>
      </c>
      <c r="I2047" s="321">
        <v>48387</v>
      </c>
      <c r="J2047" s="171" t="s">
        <v>494</v>
      </c>
      <c r="K2047" s="171"/>
    </row>
    <row r="2048" spans="2:11">
      <c r="B2048" s="170">
        <v>2046</v>
      </c>
      <c r="C2048" s="394">
        <v>46119</v>
      </c>
      <c r="D2048" s="171" t="s">
        <v>11</v>
      </c>
      <c r="E2048" s="172" t="s">
        <v>404</v>
      </c>
      <c r="F2048" s="171">
        <v>0.1</v>
      </c>
      <c r="G2048" s="258">
        <v>46</v>
      </c>
      <c r="H2048" s="257">
        <v>4.6000000000000005</v>
      </c>
      <c r="I2048" s="321">
        <v>48387</v>
      </c>
      <c r="J2048" s="171" t="s">
        <v>494</v>
      </c>
      <c r="K2048" s="171"/>
    </row>
    <row r="2049" spans="2:11">
      <c r="B2049" s="170">
        <v>2047</v>
      </c>
      <c r="C2049" s="394">
        <v>46119</v>
      </c>
      <c r="D2049" s="171" t="s">
        <v>11</v>
      </c>
      <c r="E2049" s="172" t="s">
        <v>541</v>
      </c>
      <c r="F2049" s="171">
        <v>2</v>
      </c>
      <c r="G2049" s="258">
        <v>10.9</v>
      </c>
      <c r="H2049" s="257">
        <v>21.8</v>
      </c>
      <c r="I2049" s="321">
        <v>48387</v>
      </c>
      <c r="J2049" s="171" t="s">
        <v>494</v>
      </c>
      <c r="K2049" s="171"/>
    </row>
    <row r="2050" spans="2:11">
      <c r="B2050" s="170">
        <v>2048</v>
      </c>
      <c r="C2050" s="394">
        <v>46120</v>
      </c>
      <c r="D2050" s="171" t="s">
        <v>11</v>
      </c>
      <c r="E2050" s="172" t="s">
        <v>436</v>
      </c>
      <c r="F2050" s="171">
        <v>4</v>
      </c>
      <c r="G2050" s="258">
        <v>23.75</v>
      </c>
      <c r="H2050" s="257">
        <v>95</v>
      </c>
      <c r="I2050" s="321">
        <v>48419</v>
      </c>
      <c r="J2050" s="171" t="s">
        <v>494</v>
      </c>
      <c r="K2050" s="171"/>
    </row>
    <row r="2051" spans="2:11">
      <c r="B2051" s="170">
        <v>2049</v>
      </c>
      <c r="C2051" s="394">
        <v>46120</v>
      </c>
      <c r="D2051" s="171" t="s">
        <v>11</v>
      </c>
      <c r="E2051" s="172" t="s">
        <v>371</v>
      </c>
      <c r="F2051" s="171">
        <v>1</v>
      </c>
      <c r="G2051" s="258">
        <v>42</v>
      </c>
      <c r="H2051" s="257">
        <v>42</v>
      </c>
      <c r="I2051" s="321">
        <v>48419</v>
      </c>
      <c r="J2051" s="171" t="s">
        <v>494</v>
      </c>
      <c r="K2051" s="171"/>
    </row>
    <row r="2052" spans="2:11">
      <c r="B2052" s="170">
        <v>2050</v>
      </c>
      <c r="C2052" s="394">
        <v>46120</v>
      </c>
      <c r="D2052" s="171" t="s">
        <v>11</v>
      </c>
      <c r="E2052" s="172" t="s">
        <v>419</v>
      </c>
      <c r="F2052" s="171">
        <v>25</v>
      </c>
      <c r="G2052" s="258">
        <v>3.9</v>
      </c>
      <c r="H2052" s="257">
        <v>97.5</v>
      </c>
      <c r="I2052" s="321">
        <v>48419</v>
      </c>
      <c r="J2052" s="171" t="s">
        <v>494</v>
      </c>
      <c r="K2052" s="171"/>
    </row>
    <row r="2053" spans="2:11">
      <c r="B2053" s="170">
        <v>2051</v>
      </c>
      <c r="C2053" s="394">
        <v>46120</v>
      </c>
      <c r="D2053" s="171" t="s">
        <v>11</v>
      </c>
      <c r="E2053" s="172" t="s">
        <v>431</v>
      </c>
      <c r="F2053" s="171">
        <v>2</v>
      </c>
      <c r="G2053" s="258">
        <v>13.9</v>
      </c>
      <c r="H2053" s="257">
        <v>27.8</v>
      </c>
      <c r="I2053" s="321">
        <v>48419</v>
      </c>
      <c r="J2053" s="171" t="s">
        <v>494</v>
      </c>
      <c r="K2053" s="171"/>
    </row>
    <row r="2054" spans="2:11">
      <c r="B2054" s="170">
        <v>2052</v>
      </c>
      <c r="C2054" s="394">
        <v>46120</v>
      </c>
      <c r="D2054" s="171" t="s">
        <v>11</v>
      </c>
      <c r="E2054" s="172" t="s">
        <v>444</v>
      </c>
      <c r="F2054" s="171">
        <v>1</v>
      </c>
      <c r="G2054" s="258">
        <v>4.5</v>
      </c>
      <c r="H2054" s="257">
        <v>4.5</v>
      </c>
      <c r="I2054" s="321">
        <v>48419</v>
      </c>
      <c r="J2054" s="171" t="s">
        <v>494</v>
      </c>
      <c r="K2054" s="171"/>
    </row>
    <row r="2055" spans="2:11">
      <c r="B2055" s="170">
        <v>2053</v>
      </c>
      <c r="C2055" s="394">
        <v>46120</v>
      </c>
      <c r="D2055" s="171" t="s">
        <v>11</v>
      </c>
      <c r="E2055" s="172" t="s">
        <v>425</v>
      </c>
      <c r="F2055" s="171">
        <v>1</v>
      </c>
      <c r="G2055" s="258">
        <v>19</v>
      </c>
      <c r="H2055" s="257">
        <v>19</v>
      </c>
      <c r="I2055" s="321">
        <v>48419</v>
      </c>
      <c r="J2055" s="171" t="s">
        <v>494</v>
      </c>
      <c r="K2055" s="171"/>
    </row>
    <row r="2056" spans="2:11">
      <c r="B2056" s="170">
        <v>2054</v>
      </c>
      <c r="C2056" s="394">
        <v>46120</v>
      </c>
      <c r="D2056" s="171" t="s">
        <v>11</v>
      </c>
      <c r="E2056" s="172" t="s">
        <v>417</v>
      </c>
      <c r="F2056" s="171">
        <v>10</v>
      </c>
      <c r="G2056" s="258">
        <v>3.5</v>
      </c>
      <c r="H2056" s="257">
        <v>35</v>
      </c>
      <c r="I2056" s="321">
        <v>48419</v>
      </c>
      <c r="J2056" s="171" t="s">
        <v>494</v>
      </c>
      <c r="K2056" s="171"/>
    </row>
    <row r="2057" spans="2:11">
      <c r="B2057" s="170">
        <v>2055</v>
      </c>
      <c r="C2057" s="394">
        <v>46120</v>
      </c>
      <c r="D2057" s="171" t="s">
        <v>11</v>
      </c>
      <c r="E2057" s="172" t="s">
        <v>432</v>
      </c>
      <c r="F2057" s="171">
        <v>10</v>
      </c>
      <c r="G2057" s="258">
        <v>3.9</v>
      </c>
      <c r="H2057" s="257">
        <v>39</v>
      </c>
      <c r="I2057" s="321">
        <v>48419</v>
      </c>
      <c r="J2057" s="171" t="s">
        <v>494</v>
      </c>
      <c r="K2057" s="171"/>
    </row>
    <row r="2058" spans="2:11">
      <c r="B2058" s="170">
        <v>2056</v>
      </c>
      <c r="C2058" s="394">
        <v>46120</v>
      </c>
      <c r="D2058" s="171" t="s">
        <v>11</v>
      </c>
      <c r="E2058" s="172" t="s">
        <v>418</v>
      </c>
      <c r="F2058" s="171">
        <v>2</v>
      </c>
      <c r="G2058" s="258">
        <v>7.5</v>
      </c>
      <c r="H2058" s="257">
        <v>15</v>
      </c>
      <c r="I2058" s="321">
        <v>48419</v>
      </c>
      <c r="J2058" s="171" t="s">
        <v>494</v>
      </c>
      <c r="K2058" s="171"/>
    </row>
    <row r="2059" spans="2:11">
      <c r="B2059" s="170">
        <v>2057</v>
      </c>
      <c r="C2059" s="394">
        <v>46120</v>
      </c>
      <c r="D2059" s="171" t="s">
        <v>11</v>
      </c>
      <c r="E2059" s="172" t="s">
        <v>416</v>
      </c>
      <c r="F2059" s="171">
        <v>1</v>
      </c>
      <c r="G2059" s="258">
        <v>2.9</v>
      </c>
      <c r="H2059" s="257">
        <v>2.9</v>
      </c>
      <c r="I2059" s="321">
        <v>48419</v>
      </c>
      <c r="J2059" s="171" t="s">
        <v>494</v>
      </c>
      <c r="K2059" s="171"/>
    </row>
    <row r="2060" spans="2:11">
      <c r="B2060" s="170">
        <v>2058</v>
      </c>
      <c r="C2060" s="394">
        <v>46120</v>
      </c>
      <c r="D2060" s="171" t="s">
        <v>11</v>
      </c>
      <c r="E2060" s="172" t="s">
        <v>277</v>
      </c>
      <c r="F2060" s="171">
        <v>2</v>
      </c>
      <c r="G2060" s="258">
        <v>49</v>
      </c>
      <c r="H2060" s="257">
        <v>98</v>
      </c>
      <c r="I2060" s="321">
        <v>48419</v>
      </c>
      <c r="J2060" s="171" t="s">
        <v>494</v>
      </c>
      <c r="K2060" s="171"/>
    </row>
    <row r="2061" spans="2:11">
      <c r="B2061" s="170">
        <v>2059</v>
      </c>
      <c r="C2061" s="394">
        <v>46120</v>
      </c>
      <c r="D2061" s="171" t="s">
        <v>11</v>
      </c>
      <c r="E2061" s="172" t="s">
        <v>400</v>
      </c>
      <c r="F2061" s="171">
        <v>12</v>
      </c>
      <c r="G2061" s="258">
        <v>7.5</v>
      </c>
      <c r="H2061" s="257">
        <v>90</v>
      </c>
      <c r="I2061" s="321">
        <v>48419</v>
      </c>
      <c r="J2061" s="171" t="s">
        <v>494</v>
      </c>
      <c r="K2061" s="171"/>
    </row>
    <row r="2062" spans="2:11">
      <c r="B2062" s="170">
        <v>2060</v>
      </c>
      <c r="C2062" s="394">
        <v>46121</v>
      </c>
      <c r="D2062" s="171" t="s">
        <v>11</v>
      </c>
      <c r="E2062" s="172" t="s">
        <v>400</v>
      </c>
      <c r="F2062" s="171">
        <v>20</v>
      </c>
      <c r="G2062" s="258">
        <v>7</v>
      </c>
      <c r="H2062" s="257">
        <v>140</v>
      </c>
      <c r="I2062" s="321">
        <v>48445</v>
      </c>
      <c r="J2062" s="171" t="s">
        <v>494</v>
      </c>
      <c r="K2062" s="171"/>
    </row>
    <row r="2063" spans="2:11">
      <c r="B2063" s="170">
        <v>2061</v>
      </c>
      <c r="C2063" s="394">
        <v>46121</v>
      </c>
      <c r="D2063" s="171" t="s">
        <v>11</v>
      </c>
      <c r="E2063" s="172" t="s">
        <v>420</v>
      </c>
      <c r="F2063" s="171">
        <v>4</v>
      </c>
      <c r="G2063" s="258">
        <v>5.5</v>
      </c>
      <c r="H2063" s="257">
        <v>22</v>
      </c>
      <c r="I2063" s="321">
        <v>48445</v>
      </c>
      <c r="J2063" s="171" t="s">
        <v>494</v>
      </c>
      <c r="K2063" s="171"/>
    </row>
    <row r="2064" spans="2:11">
      <c r="B2064" s="170">
        <v>2062</v>
      </c>
      <c r="C2064" s="394">
        <v>46121</v>
      </c>
      <c r="D2064" s="171" t="s">
        <v>11</v>
      </c>
      <c r="E2064" s="172" t="s">
        <v>373</v>
      </c>
      <c r="F2064" s="171">
        <v>4</v>
      </c>
      <c r="G2064" s="258">
        <v>7.5</v>
      </c>
      <c r="H2064" s="257">
        <v>30</v>
      </c>
      <c r="I2064" s="321">
        <v>48445</v>
      </c>
      <c r="J2064" s="171" t="s">
        <v>494</v>
      </c>
      <c r="K2064" s="171"/>
    </row>
    <row r="2065" spans="2:11">
      <c r="B2065" s="170">
        <v>2063</v>
      </c>
      <c r="C2065" s="394">
        <v>46121</v>
      </c>
      <c r="D2065" s="171" t="s">
        <v>11</v>
      </c>
      <c r="E2065" s="172" t="s">
        <v>254</v>
      </c>
      <c r="F2065" s="171">
        <v>3</v>
      </c>
      <c r="G2065" s="258">
        <v>4.5</v>
      </c>
      <c r="H2065" s="257">
        <v>13.5</v>
      </c>
      <c r="I2065" s="321">
        <v>48445</v>
      </c>
      <c r="J2065" s="171" t="s">
        <v>494</v>
      </c>
      <c r="K2065" s="171"/>
    </row>
    <row r="2066" spans="2:11">
      <c r="B2066" s="170">
        <v>2064</v>
      </c>
      <c r="C2066" s="394">
        <v>46121</v>
      </c>
      <c r="D2066" s="171" t="s">
        <v>11</v>
      </c>
      <c r="E2066" s="172" t="s">
        <v>300</v>
      </c>
      <c r="F2066" s="171">
        <v>1</v>
      </c>
      <c r="G2066" s="258">
        <v>6.5</v>
      </c>
      <c r="H2066" s="257">
        <v>6.5</v>
      </c>
      <c r="I2066" s="321">
        <v>48445</v>
      </c>
      <c r="J2066" s="171" t="s">
        <v>494</v>
      </c>
      <c r="K2066" s="171"/>
    </row>
    <row r="2067" spans="2:11">
      <c r="B2067" s="170">
        <v>2065</v>
      </c>
      <c r="C2067" s="394">
        <v>46121</v>
      </c>
      <c r="D2067" s="171" t="s">
        <v>11</v>
      </c>
      <c r="E2067" s="172" t="s">
        <v>399</v>
      </c>
      <c r="F2067" s="171">
        <v>6</v>
      </c>
      <c r="G2067" s="258">
        <v>4.5</v>
      </c>
      <c r="H2067" s="257">
        <v>27</v>
      </c>
      <c r="I2067" s="321">
        <v>48445</v>
      </c>
      <c r="J2067" s="171" t="s">
        <v>494</v>
      </c>
      <c r="K2067" s="171"/>
    </row>
    <row r="2068" spans="2:11">
      <c r="B2068" s="170">
        <v>2066</v>
      </c>
      <c r="C2068" s="394">
        <v>46121</v>
      </c>
      <c r="D2068" s="171" t="s">
        <v>11</v>
      </c>
      <c r="E2068" s="172" t="s">
        <v>412</v>
      </c>
      <c r="F2068" s="171">
        <v>10</v>
      </c>
      <c r="G2068" s="258">
        <v>3.5</v>
      </c>
      <c r="H2068" s="257">
        <v>35</v>
      </c>
      <c r="I2068" s="321">
        <v>48445</v>
      </c>
      <c r="J2068" s="171" t="s">
        <v>494</v>
      </c>
      <c r="K2068" s="171"/>
    </row>
    <row r="2069" spans="2:11">
      <c r="B2069" s="170">
        <v>2067</v>
      </c>
      <c r="C2069" s="394">
        <v>46121</v>
      </c>
      <c r="D2069" s="171" t="s">
        <v>11</v>
      </c>
      <c r="E2069" s="172" t="s">
        <v>417</v>
      </c>
      <c r="F2069" s="171">
        <v>10</v>
      </c>
      <c r="G2069" s="258">
        <v>3.5</v>
      </c>
      <c r="H2069" s="257">
        <v>35</v>
      </c>
      <c r="I2069" s="321">
        <v>48445</v>
      </c>
      <c r="J2069" s="171" t="s">
        <v>494</v>
      </c>
      <c r="K2069" s="171"/>
    </row>
    <row r="2070" spans="2:11">
      <c r="B2070" s="170">
        <v>2068</v>
      </c>
      <c r="C2070" s="394">
        <v>46121</v>
      </c>
      <c r="D2070" s="171" t="s">
        <v>11</v>
      </c>
      <c r="E2070" s="172" t="s">
        <v>519</v>
      </c>
      <c r="F2070" s="171">
        <v>1</v>
      </c>
      <c r="G2070" s="258">
        <v>3.5</v>
      </c>
      <c r="H2070" s="257">
        <v>3.5</v>
      </c>
      <c r="I2070" s="321">
        <v>48445</v>
      </c>
      <c r="J2070" s="171" t="s">
        <v>494</v>
      </c>
      <c r="K2070" s="171"/>
    </row>
    <row r="2071" spans="2:11">
      <c r="B2071" s="170">
        <v>2069</v>
      </c>
      <c r="C2071" s="394">
        <v>46121</v>
      </c>
      <c r="D2071" s="171" t="s">
        <v>11</v>
      </c>
      <c r="E2071" s="172" t="s">
        <v>414</v>
      </c>
      <c r="F2071" s="171">
        <v>2</v>
      </c>
      <c r="G2071" s="258">
        <v>2.9</v>
      </c>
      <c r="H2071" s="257">
        <v>5.8</v>
      </c>
      <c r="I2071" s="321">
        <v>48445</v>
      </c>
      <c r="J2071" s="171" t="s">
        <v>494</v>
      </c>
      <c r="K2071" s="171"/>
    </row>
    <row r="2072" spans="2:11">
      <c r="B2072" s="170">
        <v>2070</v>
      </c>
      <c r="C2072" s="394">
        <v>46121</v>
      </c>
      <c r="D2072" s="171" t="s">
        <v>11</v>
      </c>
      <c r="E2072" s="172" t="s">
        <v>447</v>
      </c>
      <c r="F2072" s="171">
        <v>2</v>
      </c>
      <c r="G2072" s="258">
        <v>7.5</v>
      </c>
      <c r="H2072" s="257">
        <v>15</v>
      </c>
      <c r="I2072" s="321">
        <v>48445</v>
      </c>
      <c r="J2072" s="171" t="s">
        <v>494</v>
      </c>
      <c r="K2072" s="171"/>
    </row>
    <row r="2073" spans="2:11">
      <c r="B2073" s="170">
        <v>2071</v>
      </c>
      <c r="C2073" s="394">
        <v>46121</v>
      </c>
      <c r="D2073" s="171" t="s">
        <v>11</v>
      </c>
      <c r="E2073" s="172" t="s">
        <v>446</v>
      </c>
      <c r="F2073" s="171">
        <v>3</v>
      </c>
      <c r="G2073" s="258">
        <v>10.5</v>
      </c>
      <c r="H2073" s="257">
        <v>31.5</v>
      </c>
      <c r="I2073" s="321">
        <v>48445</v>
      </c>
      <c r="J2073" s="171" t="s">
        <v>494</v>
      </c>
      <c r="K2073" s="171"/>
    </row>
    <row r="2074" spans="2:11">
      <c r="B2074" s="170">
        <v>2072</v>
      </c>
      <c r="C2074" s="394">
        <v>46119</v>
      </c>
      <c r="D2074" s="171" t="s">
        <v>11</v>
      </c>
      <c r="E2074" s="172" t="s">
        <v>407</v>
      </c>
      <c r="F2074" s="171">
        <v>3</v>
      </c>
      <c r="G2074" s="258">
        <v>8.9</v>
      </c>
      <c r="H2074" s="257">
        <v>26.700000000000003</v>
      </c>
      <c r="I2074" s="321">
        <v>48387</v>
      </c>
      <c r="J2074" s="171" t="s">
        <v>494</v>
      </c>
      <c r="K2074" s="171"/>
    </row>
    <row r="2075" spans="2:11">
      <c r="B2075" s="170">
        <v>2073</v>
      </c>
      <c r="C2075" s="394">
        <v>46119</v>
      </c>
      <c r="D2075" s="171" t="s">
        <v>11</v>
      </c>
      <c r="E2075" s="172" t="s">
        <v>303</v>
      </c>
      <c r="F2075" s="171">
        <v>0.5</v>
      </c>
      <c r="G2075" s="258">
        <v>19.899999999999999</v>
      </c>
      <c r="H2075" s="257">
        <v>9.9499999999999993</v>
      </c>
      <c r="I2075" s="321">
        <v>48387</v>
      </c>
      <c r="J2075" s="171" t="s">
        <v>494</v>
      </c>
      <c r="K2075" s="171"/>
    </row>
    <row r="2076" spans="2:11">
      <c r="B2076" s="170">
        <v>2074</v>
      </c>
      <c r="C2076" s="394">
        <v>46126</v>
      </c>
      <c r="D2076" s="171" t="s">
        <v>11</v>
      </c>
      <c r="E2076" s="172" t="s">
        <v>456</v>
      </c>
      <c r="F2076" s="171">
        <v>75</v>
      </c>
      <c r="G2076" s="258">
        <v>1.6498999999999999</v>
      </c>
      <c r="H2076" s="257">
        <v>123.74249999999999</v>
      </c>
      <c r="I2076" s="322">
        <v>17475857</v>
      </c>
      <c r="J2076" s="171" t="s">
        <v>472</v>
      </c>
      <c r="K2076" s="171"/>
    </row>
    <row r="2077" spans="2:11">
      <c r="B2077" s="170">
        <v>2075</v>
      </c>
      <c r="C2077" s="394">
        <v>46126</v>
      </c>
      <c r="D2077" s="171" t="s">
        <v>11</v>
      </c>
      <c r="E2077" s="172" t="s">
        <v>525</v>
      </c>
      <c r="F2077" s="171">
        <v>12</v>
      </c>
      <c r="G2077" s="258">
        <v>2.6867000000000001</v>
      </c>
      <c r="H2077" s="257">
        <v>32.240400000000001</v>
      </c>
      <c r="I2077" s="322">
        <v>17475857</v>
      </c>
      <c r="J2077" s="171" t="s">
        <v>472</v>
      </c>
      <c r="K2077" s="171"/>
    </row>
    <row r="2078" spans="2:11">
      <c r="B2078" s="170">
        <v>2076</v>
      </c>
      <c r="C2078" s="394">
        <v>46126</v>
      </c>
      <c r="D2078" s="171" t="s">
        <v>11</v>
      </c>
      <c r="E2078" s="172" t="s">
        <v>523</v>
      </c>
      <c r="F2078" s="171">
        <v>30</v>
      </c>
      <c r="G2078" s="258">
        <v>1.3157000000000001</v>
      </c>
      <c r="H2078" s="257">
        <v>39.471000000000004</v>
      </c>
      <c r="I2078" s="322">
        <v>17475857</v>
      </c>
      <c r="J2078" s="171" t="s">
        <v>472</v>
      </c>
      <c r="K2078" s="171"/>
    </row>
    <row r="2079" spans="2:11">
      <c r="B2079" s="170">
        <v>2077</v>
      </c>
      <c r="C2079" s="394">
        <v>46126</v>
      </c>
      <c r="D2079" s="171" t="s">
        <v>11</v>
      </c>
      <c r="E2079" s="172" t="s">
        <v>310</v>
      </c>
      <c r="F2079" s="171">
        <v>120</v>
      </c>
      <c r="G2079" s="258">
        <v>2.1608000000000001</v>
      </c>
      <c r="H2079" s="257">
        <v>259.29599999999999</v>
      </c>
      <c r="I2079" s="322">
        <v>17475857</v>
      </c>
      <c r="J2079" s="171" t="s">
        <v>472</v>
      </c>
      <c r="K2079" s="171"/>
    </row>
    <row r="2080" spans="2:11">
      <c r="B2080" s="170">
        <v>2078</v>
      </c>
      <c r="C2080" s="394">
        <v>46126</v>
      </c>
      <c r="D2080" s="171" t="s">
        <v>11</v>
      </c>
      <c r="E2080" s="172" t="s">
        <v>143</v>
      </c>
      <c r="F2080" s="171">
        <v>15</v>
      </c>
      <c r="G2080" s="258">
        <v>2.8153000000000001</v>
      </c>
      <c r="H2080" s="257">
        <v>42.229500000000002</v>
      </c>
      <c r="I2080" s="322">
        <v>17475857</v>
      </c>
      <c r="J2080" s="171" t="s">
        <v>472</v>
      </c>
      <c r="K2080" s="171"/>
    </row>
    <row r="2081" spans="2:11">
      <c r="B2081" s="170">
        <v>2079</v>
      </c>
      <c r="C2081" s="394">
        <v>46126</v>
      </c>
      <c r="D2081" s="171" t="s">
        <v>11</v>
      </c>
      <c r="E2081" s="172" t="s">
        <v>144</v>
      </c>
      <c r="F2081" s="171">
        <v>36</v>
      </c>
      <c r="G2081" s="258">
        <v>2.8203</v>
      </c>
      <c r="H2081" s="257">
        <v>101.5308</v>
      </c>
      <c r="I2081" s="322">
        <v>17475857</v>
      </c>
      <c r="J2081" s="171" t="s">
        <v>472</v>
      </c>
      <c r="K2081" s="171"/>
    </row>
    <row r="2082" spans="2:11">
      <c r="B2082" s="170">
        <v>2080</v>
      </c>
      <c r="C2082" s="394">
        <v>46126</v>
      </c>
      <c r="D2082" s="171" t="s">
        <v>11</v>
      </c>
      <c r="E2082" s="172" t="s">
        <v>146</v>
      </c>
      <c r="F2082" s="171">
        <v>24</v>
      </c>
      <c r="G2082" s="258">
        <v>5.2571000000000003</v>
      </c>
      <c r="H2082" s="257">
        <v>126.1704</v>
      </c>
      <c r="I2082" s="322">
        <v>17475857</v>
      </c>
      <c r="J2082" s="171" t="s">
        <v>472</v>
      </c>
      <c r="K2082" s="171"/>
    </row>
    <row r="2083" spans="2:11">
      <c r="B2083" s="170">
        <v>2081</v>
      </c>
      <c r="C2083" s="394">
        <v>46126</v>
      </c>
      <c r="D2083" s="171" t="s">
        <v>11</v>
      </c>
      <c r="E2083" s="172" t="s">
        <v>287</v>
      </c>
      <c r="F2083" s="171">
        <v>18</v>
      </c>
      <c r="G2083" s="258">
        <v>4.3756000000000004</v>
      </c>
      <c r="H2083" s="257">
        <v>78.760800000000003</v>
      </c>
      <c r="I2083" s="322">
        <v>17475857</v>
      </c>
      <c r="J2083" s="171" t="s">
        <v>472</v>
      </c>
      <c r="K2083" s="171"/>
    </row>
    <row r="2084" spans="2:11">
      <c r="B2084" s="170">
        <v>2082</v>
      </c>
      <c r="C2084" s="394">
        <v>46126</v>
      </c>
      <c r="D2084" s="171" t="s">
        <v>11</v>
      </c>
      <c r="E2084" s="172" t="s">
        <v>534</v>
      </c>
      <c r="F2084" s="171">
        <v>12</v>
      </c>
      <c r="G2084" s="258">
        <v>2.7458</v>
      </c>
      <c r="H2084" s="257">
        <v>32.949600000000004</v>
      </c>
      <c r="I2084" s="322">
        <v>17475857</v>
      </c>
      <c r="J2084" s="171" t="s">
        <v>472</v>
      </c>
      <c r="K2084" s="171"/>
    </row>
    <row r="2085" spans="2:11">
      <c r="B2085" s="170">
        <v>2083</v>
      </c>
      <c r="C2085" s="394">
        <v>46126</v>
      </c>
      <c r="D2085" s="171" t="s">
        <v>11</v>
      </c>
      <c r="E2085" s="172" t="s">
        <v>514</v>
      </c>
      <c r="F2085" s="171">
        <v>2</v>
      </c>
      <c r="G2085" s="258">
        <v>18.53</v>
      </c>
      <c r="H2085" s="257">
        <v>37.06</v>
      </c>
      <c r="I2085" s="322">
        <v>1209780</v>
      </c>
      <c r="J2085" s="171" t="s">
        <v>491</v>
      </c>
      <c r="K2085" s="171"/>
    </row>
    <row r="2086" spans="2:11">
      <c r="B2086" s="170">
        <v>2084</v>
      </c>
      <c r="C2086" s="394">
        <v>46126</v>
      </c>
      <c r="D2086" s="171" t="s">
        <v>11</v>
      </c>
      <c r="E2086" s="172" t="s">
        <v>329</v>
      </c>
      <c r="F2086" s="171">
        <v>3</v>
      </c>
      <c r="G2086" s="258">
        <v>18.47</v>
      </c>
      <c r="H2086" s="257">
        <v>55.41</v>
      </c>
      <c r="I2086" s="322">
        <v>1209780</v>
      </c>
      <c r="J2086" s="171" t="s">
        <v>491</v>
      </c>
      <c r="K2086" s="171"/>
    </row>
    <row r="2087" spans="2:11">
      <c r="B2087" s="170">
        <v>2085</v>
      </c>
      <c r="C2087" s="394">
        <v>46126</v>
      </c>
      <c r="D2087" s="171" t="s">
        <v>11</v>
      </c>
      <c r="E2087" s="172" t="s">
        <v>335</v>
      </c>
      <c r="F2087" s="171">
        <v>18</v>
      </c>
      <c r="G2087" s="258">
        <v>19.13</v>
      </c>
      <c r="H2087" s="257">
        <v>344.34</v>
      </c>
      <c r="I2087" s="322">
        <v>1209780</v>
      </c>
      <c r="J2087" s="171" t="s">
        <v>491</v>
      </c>
      <c r="K2087" s="171"/>
    </row>
    <row r="2088" spans="2:11">
      <c r="B2088" s="170">
        <v>2086</v>
      </c>
      <c r="C2088" s="394">
        <v>46126</v>
      </c>
      <c r="D2088" s="171" t="s">
        <v>11</v>
      </c>
      <c r="E2088" s="172" t="s">
        <v>63</v>
      </c>
      <c r="F2088" s="171">
        <v>2</v>
      </c>
      <c r="G2088" s="258">
        <v>11.81</v>
      </c>
      <c r="H2088" s="257">
        <v>23.62</v>
      </c>
      <c r="I2088" s="322">
        <v>1209780</v>
      </c>
      <c r="J2088" s="171" t="s">
        <v>491</v>
      </c>
      <c r="K2088" s="171"/>
    </row>
    <row r="2089" spans="2:11">
      <c r="B2089" s="170">
        <v>2087</v>
      </c>
      <c r="C2089" s="394">
        <v>46126</v>
      </c>
      <c r="D2089" s="171" t="s">
        <v>11</v>
      </c>
      <c r="E2089" s="172" t="s">
        <v>360</v>
      </c>
      <c r="F2089" s="171">
        <v>1</v>
      </c>
      <c r="G2089" s="258">
        <v>11.63</v>
      </c>
      <c r="H2089" s="257">
        <v>11.63</v>
      </c>
      <c r="I2089" s="322">
        <v>1209780</v>
      </c>
      <c r="J2089" s="171" t="s">
        <v>491</v>
      </c>
      <c r="K2089" s="171"/>
    </row>
    <row r="2090" spans="2:11">
      <c r="B2090" s="170">
        <v>2088</v>
      </c>
      <c r="C2090" s="394">
        <v>46126</v>
      </c>
      <c r="D2090" s="171" t="s">
        <v>11</v>
      </c>
      <c r="E2090" s="172" t="s">
        <v>328</v>
      </c>
      <c r="F2090" s="171">
        <v>3</v>
      </c>
      <c r="G2090" s="258">
        <v>29.04</v>
      </c>
      <c r="H2090" s="257">
        <v>87.12</v>
      </c>
      <c r="I2090" s="322">
        <v>1209780</v>
      </c>
      <c r="J2090" s="171" t="s">
        <v>491</v>
      </c>
      <c r="K2090" s="171"/>
    </row>
    <row r="2091" spans="2:11">
      <c r="B2091" s="170">
        <v>2089</v>
      </c>
      <c r="C2091" s="394">
        <v>46126</v>
      </c>
      <c r="D2091" s="171" t="s">
        <v>11</v>
      </c>
      <c r="E2091" s="172" t="s">
        <v>331</v>
      </c>
      <c r="F2091" s="171">
        <v>4</v>
      </c>
      <c r="G2091" s="258">
        <v>41.55</v>
      </c>
      <c r="H2091" s="257">
        <v>166.2</v>
      </c>
      <c r="I2091" s="322">
        <v>1209780</v>
      </c>
      <c r="J2091" s="171" t="s">
        <v>491</v>
      </c>
      <c r="K2091" s="171"/>
    </row>
    <row r="2092" spans="2:11">
      <c r="B2092" s="170">
        <v>2090</v>
      </c>
      <c r="C2092" s="394">
        <v>46126</v>
      </c>
      <c r="D2092" s="171" t="s">
        <v>11</v>
      </c>
      <c r="E2092" s="172" t="s">
        <v>357</v>
      </c>
      <c r="F2092" s="171">
        <v>2</v>
      </c>
      <c r="G2092" s="258">
        <v>15.96</v>
      </c>
      <c r="H2092" s="257">
        <v>31.92</v>
      </c>
      <c r="I2092" s="322">
        <v>1209780</v>
      </c>
      <c r="J2092" s="171" t="s">
        <v>491</v>
      </c>
      <c r="K2092" s="171"/>
    </row>
    <row r="2093" spans="2:11">
      <c r="B2093" s="170">
        <v>2091</v>
      </c>
      <c r="C2093" s="394">
        <v>46126</v>
      </c>
      <c r="D2093" s="171" t="s">
        <v>11</v>
      </c>
      <c r="E2093" s="172" t="s">
        <v>338</v>
      </c>
      <c r="F2093" s="171">
        <v>10</v>
      </c>
      <c r="G2093" s="258">
        <v>8.7309999999999999</v>
      </c>
      <c r="H2093" s="257">
        <v>87.31</v>
      </c>
      <c r="I2093" s="322">
        <v>1209780</v>
      </c>
      <c r="J2093" s="171" t="s">
        <v>491</v>
      </c>
      <c r="K2093" s="171"/>
    </row>
    <row r="2094" spans="2:11">
      <c r="B2094" s="170">
        <v>2092</v>
      </c>
      <c r="C2094" s="394">
        <v>46126</v>
      </c>
      <c r="D2094" s="171" t="s">
        <v>11</v>
      </c>
      <c r="E2094" s="172" t="s">
        <v>337</v>
      </c>
      <c r="F2094" s="171">
        <v>10</v>
      </c>
      <c r="G2094" s="258">
        <v>6.1120000000000001</v>
      </c>
      <c r="H2094" s="257">
        <v>61.120000000000005</v>
      </c>
      <c r="I2094" s="322">
        <v>1209780</v>
      </c>
      <c r="J2094" s="171" t="s">
        <v>491</v>
      </c>
      <c r="K2094" s="171"/>
    </row>
    <row r="2095" spans="2:11">
      <c r="B2095" s="170">
        <v>2093</v>
      </c>
      <c r="C2095" s="394">
        <v>46126</v>
      </c>
      <c r="D2095" s="171" t="s">
        <v>11</v>
      </c>
      <c r="E2095" s="172" t="s">
        <v>336</v>
      </c>
      <c r="F2095" s="171">
        <v>30</v>
      </c>
      <c r="G2095" s="258">
        <v>6.2370000000000001</v>
      </c>
      <c r="H2095" s="257">
        <v>187.11</v>
      </c>
      <c r="I2095" s="322">
        <v>1209780</v>
      </c>
      <c r="J2095" s="171" t="s">
        <v>491</v>
      </c>
      <c r="K2095" s="171"/>
    </row>
    <row r="2096" spans="2:11">
      <c r="B2096" s="170">
        <v>2094</v>
      </c>
      <c r="C2096" s="394">
        <v>46126</v>
      </c>
      <c r="D2096" s="171" t="s">
        <v>11</v>
      </c>
      <c r="E2096" s="172" t="s">
        <v>35</v>
      </c>
      <c r="F2096" s="171">
        <v>3</v>
      </c>
      <c r="G2096" s="258">
        <v>12.24</v>
      </c>
      <c r="H2096" s="257">
        <v>36.72</v>
      </c>
      <c r="I2096" s="322">
        <v>1209780</v>
      </c>
      <c r="J2096" s="171" t="s">
        <v>491</v>
      </c>
      <c r="K2096" s="171"/>
    </row>
    <row r="2097" spans="2:11">
      <c r="B2097" s="170">
        <v>2095</v>
      </c>
      <c r="C2097" s="394">
        <v>46126</v>
      </c>
      <c r="D2097" s="171" t="s">
        <v>11</v>
      </c>
      <c r="E2097" s="172" t="s">
        <v>548</v>
      </c>
      <c r="F2097" s="171">
        <v>4</v>
      </c>
      <c r="G2097" s="258">
        <v>168.45</v>
      </c>
      <c r="H2097" s="257">
        <v>673.8</v>
      </c>
      <c r="I2097" s="322">
        <v>1209780</v>
      </c>
      <c r="J2097" s="171" t="s">
        <v>491</v>
      </c>
      <c r="K2097" s="171"/>
    </row>
    <row r="2098" spans="2:11">
      <c r="B2098" s="170">
        <v>2096</v>
      </c>
      <c r="C2098" s="394">
        <v>46126</v>
      </c>
      <c r="D2098" s="171" t="s">
        <v>11</v>
      </c>
      <c r="E2098" s="172" t="s">
        <v>71</v>
      </c>
      <c r="F2098" s="171">
        <v>1</v>
      </c>
      <c r="G2098" s="258">
        <v>15.61</v>
      </c>
      <c r="H2098" s="257">
        <v>15.61</v>
      </c>
      <c r="I2098" s="322">
        <v>1209780</v>
      </c>
      <c r="J2098" s="171" t="s">
        <v>491</v>
      </c>
      <c r="K2098" s="171"/>
    </row>
    <row r="2099" spans="2:11">
      <c r="B2099" s="170">
        <v>2097</v>
      </c>
      <c r="C2099" s="394">
        <v>46128</v>
      </c>
      <c r="D2099" s="171" t="s">
        <v>11</v>
      </c>
      <c r="E2099" s="172" t="s">
        <v>342</v>
      </c>
      <c r="F2099" s="171">
        <v>4.0739999999999998</v>
      </c>
      <c r="G2099" s="258">
        <v>67.900000000000006</v>
      </c>
      <c r="H2099" s="257">
        <v>276.62459999999999</v>
      </c>
      <c r="I2099" s="322">
        <v>275061</v>
      </c>
      <c r="J2099" s="171" t="s">
        <v>482</v>
      </c>
      <c r="K2099" s="171"/>
    </row>
    <row r="2100" spans="2:11">
      <c r="B2100" s="170">
        <v>2098</v>
      </c>
      <c r="C2100" s="394">
        <v>46128</v>
      </c>
      <c r="D2100" s="171" t="s">
        <v>11</v>
      </c>
      <c r="E2100" s="172" t="s">
        <v>535</v>
      </c>
      <c r="F2100" s="171">
        <v>12.09</v>
      </c>
      <c r="G2100" s="258">
        <v>48.9</v>
      </c>
      <c r="H2100" s="257">
        <v>591.20100000000002</v>
      </c>
      <c r="I2100" s="322">
        <v>275061</v>
      </c>
      <c r="J2100" s="171" t="s">
        <v>482</v>
      </c>
      <c r="K2100" s="171"/>
    </row>
    <row r="2101" spans="2:11">
      <c r="B2101" s="170">
        <v>2099</v>
      </c>
      <c r="C2101" s="394">
        <v>46128</v>
      </c>
      <c r="D2101" s="171" t="s">
        <v>11</v>
      </c>
      <c r="E2101" s="172" t="s">
        <v>463</v>
      </c>
      <c r="F2101" s="171">
        <v>4.2679999999999998</v>
      </c>
      <c r="G2101" s="258">
        <v>44.9</v>
      </c>
      <c r="H2101" s="257">
        <v>191.63319999999999</v>
      </c>
      <c r="I2101" s="322">
        <v>275061</v>
      </c>
      <c r="J2101" s="171" t="s">
        <v>482</v>
      </c>
      <c r="K2101" s="171"/>
    </row>
    <row r="2102" spans="2:11">
      <c r="B2102" s="170">
        <v>2100</v>
      </c>
      <c r="C2102" s="394">
        <v>46128</v>
      </c>
      <c r="D2102" s="171" t="s">
        <v>11</v>
      </c>
      <c r="E2102" s="172" t="s">
        <v>260</v>
      </c>
      <c r="F2102" s="171">
        <v>1.4339999999999999</v>
      </c>
      <c r="G2102" s="258">
        <v>100.29</v>
      </c>
      <c r="H2102" s="257">
        <v>143.81586000000001</v>
      </c>
      <c r="I2102" s="322">
        <v>275061</v>
      </c>
      <c r="J2102" s="171" t="s">
        <v>482</v>
      </c>
      <c r="K2102" s="171"/>
    </row>
    <row r="2103" spans="2:11">
      <c r="B2103" s="170">
        <v>2101</v>
      </c>
      <c r="C2103" s="394">
        <v>46128</v>
      </c>
      <c r="D2103" s="171" t="s">
        <v>11</v>
      </c>
      <c r="E2103" s="172" t="s">
        <v>240</v>
      </c>
      <c r="F2103" s="171">
        <v>2</v>
      </c>
      <c r="G2103" s="258">
        <v>28.9</v>
      </c>
      <c r="H2103" s="257">
        <v>57.8</v>
      </c>
      <c r="I2103" s="322">
        <v>275061</v>
      </c>
      <c r="J2103" s="171" t="s">
        <v>482</v>
      </c>
      <c r="K2103" s="171"/>
    </row>
    <row r="2104" spans="2:11">
      <c r="B2104" s="170">
        <v>2102</v>
      </c>
      <c r="C2104" s="394">
        <v>46128</v>
      </c>
      <c r="D2104" s="171" t="s">
        <v>11</v>
      </c>
      <c r="E2104" s="172" t="s">
        <v>241</v>
      </c>
      <c r="F2104" s="171">
        <v>3</v>
      </c>
      <c r="G2104" s="258">
        <v>22</v>
      </c>
      <c r="H2104" s="257">
        <v>66</v>
      </c>
      <c r="I2104" s="322">
        <v>275061</v>
      </c>
      <c r="J2104" s="171" t="s">
        <v>482</v>
      </c>
      <c r="K2104" s="171"/>
    </row>
    <row r="2105" spans="2:11">
      <c r="B2105" s="170">
        <v>2103</v>
      </c>
      <c r="C2105" s="394">
        <v>46128</v>
      </c>
      <c r="D2105" s="171" t="s">
        <v>11</v>
      </c>
      <c r="E2105" s="172" t="s">
        <v>243</v>
      </c>
      <c r="F2105" s="171">
        <v>6</v>
      </c>
      <c r="G2105" s="258">
        <v>11.9</v>
      </c>
      <c r="H2105" s="257">
        <v>71.400000000000006</v>
      </c>
      <c r="I2105" s="322">
        <v>275061</v>
      </c>
      <c r="J2105" s="171" t="s">
        <v>482</v>
      </c>
      <c r="K2105" s="171"/>
    </row>
    <row r="2106" spans="2:11">
      <c r="B2106" s="170">
        <v>2104</v>
      </c>
      <c r="C2106" s="394">
        <v>46128</v>
      </c>
      <c r="D2106" s="171" t="s">
        <v>11</v>
      </c>
      <c r="E2106" s="172" t="s">
        <v>43</v>
      </c>
      <c r="F2106" s="171">
        <v>6</v>
      </c>
      <c r="G2106" s="258">
        <v>12.25</v>
      </c>
      <c r="H2106" s="257">
        <v>73.5</v>
      </c>
      <c r="I2106" s="322">
        <v>275061</v>
      </c>
      <c r="J2106" s="171" t="s">
        <v>482</v>
      </c>
      <c r="K2106" s="171"/>
    </row>
    <row r="2107" spans="2:11">
      <c r="B2107" s="170">
        <v>2105</v>
      </c>
      <c r="C2107" s="394">
        <v>46125</v>
      </c>
      <c r="D2107" s="171" t="s">
        <v>11</v>
      </c>
      <c r="E2107" s="172" t="s">
        <v>535</v>
      </c>
      <c r="F2107" s="171">
        <v>4.008</v>
      </c>
      <c r="G2107" s="258">
        <v>48.9</v>
      </c>
      <c r="H2107" s="257">
        <v>195.99119999999999</v>
      </c>
      <c r="I2107" s="322">
        <v>274769</v>
      </c>
      <c r="J2107" s="171" t="s">
        <v>482</v>
      </c>
      <c r="K2107" s="171"/>
    </row>
    <row r="2108" spans="2:11">
      <c r="B2108" s="170">
        <v>2106</v>
      </c>
      <c r="C2108" s="394">
        <v>46125</v>
      </c>
      <c r="D2108" s="171" t="s">
        <v>11</v>
      </c>
      <c r="E2108" s="172" t="s">
        <v>463</v>
      </c>
      <c r="F2108" s="171">
        <v>2.7639999999999998</v>
      </c>
      <c r="G2108" s="258">
        <v>44.9</v>
      </c>
      <c r="H2108" s="257">
        <v>124.10359999999999</v>
      </c>
      <c r="I2108" s="322">
        <v>274769</v>
      </c>
      <c r="J2108" s="171" t="s">
        <v>482</v>
      </c>
      <c r="K2108" s="171"/>
    </row>
    <row r="2109" spans="2:11">
      <c r="B2109" s="170">
        <v>2107</v>
      </c>
      <c r="C2109" s="394">
        <v>46125</v>
      </c>
      <c r="D2109" s="171" t="s">
        <v>11</v>
      </c>
      <c r="E2109" s="172" t="s">
        <v>260</v>
      </c>
      <c r="F2109" s="171">
        <v>1.9339999999999999</v>
      </c>
      <c r="G2109" s="258">
        <v>100.29</v>
      </c>
      <c r="H2109" s="257">
        <v>193.96086</v>
      </c>
      <c r="I2109" s="322">
        <v>274769</v>
      </c>
      <c r="J2109" s="171" t="s">
        <v>482</v>
      </c>
      <c r="K2109" s="171"/>
    </row>
    <row r="2110" spans="2:11">
      <c r="B2110" s="170">
        <v>2108</v>
      </c>
      <c r="C2110" s="394">
        <v>46125</v>
      </c>
      <c r="D2110" s="171" t="s">
        <v>11</v>
      </c>
      <c r="E2110" s="172" t="s">
        <v>239</v>
      </c>
      <c r="F2110" s="171">
        <v>3</v>
      </c>
      <c r="G2110" s="258">
        <v>12.91</v>
      </c>
      <c r="H2110" s="257">
        <v>38.730000000000004</v>
      </c>
      <c r="I2110" s="322">
        <v>274769</v>
      </c>
      <c r="J2110" s="171" t="s">
        <v>482</v>
      </c>
      <c r="K2110" s="171"/>
    </row>
    <row r="2111" spans="2:11">
      <c r="B2111" s="170">
        <v>2109</v>
      </c>
      <c r="C2111" s="394">
        <v>46125</v>
      </c>
      <c r="D2111" s="171" t="s">
        <v>11</v>
      </c>
      <c r="E2111" s="172" t="s">
        <v>241</v>
      </c>
      <c r="F2111" s="171">
        <v>2</v>
      </c>
      <c r="G2111" s="258">
        <v>22</v>
      </c>
      <c r="H2111" s="257">
        <v>44</v>
      </c>
      <c r="I2111" s="322">
        <v>274769</v>
      </c>
      <c r="J2111" s="171" t="s">
        <v>482</v>
      </c>
      <c r="K2111" s="171"/>
    </row>
    <row r="2112" spans="2:11">
      <c r="B2112" s="170">
        <v>2110</v>
      </c>
      <c r="C2112" s="394">
        <v>46125</v>
      </c>
      <c r="D2112" s="171" t="s">
        <v>11</v>
      </c>
      <c r="E2112" s="172" t="s">
        <v>243</v>
      </c>
      <c r="F2112" s="171">
        <v>6</v>
      </c>
      <c r="G2112" s="258">
        <v>11.9</v>
      </c>
      <c r="H2112" s="257">
        <v>71.400000000000006</v>
      </c>
      <c r="I2112" s="322">
        <v>274769</v>
      </c>
      <c r="J2112" s="171" t="s">
        <v>482</v>
      </c>
      <c r="K2112" s="171"/>
    </row>
    <row r="2113" spans="2:11">
      <c r="B2113" s="170">
        <v>2111</v>
      </c>
      <c r="C2113" s="394">
        <v>46125</v>
      </c>
      <c r="D2113" s="171" t="s">
        <v>11</v>
      </c>
      <c r="E2113" s="172" t="s">
        <v>43</v>
      </c>
      <c r="F2113" s="171">
        <v>6</v>
      </c>
      <c r="G2113" s="258">
        <v>12.25</v>
      </c>
      <c r="H2113" s="257">
        <v>73.5</v>
      </c>
      <c r="I2113" s="322">
        <v>274769</v>
      </c>
      <c r="J2113" s="171" t="s">
        <v>482</v>
      </c>
      <c r="K2113" s="171"/>
    </row>
    <row r="2114" spans="2:11">
      <c r="B2114" s="170">
        <v>2112</v>
      </c>
      <c r="C2114" s="394">
        <v>46126</v>
      </c>
      <c r="D2114" s="171" t="s">
        <v>11</v>
      </c>
      <c r="E2114" s="172" t="s">
        <v>383</v>
      </c>
      <c r="F2114" s="171">
        <v>15</v>
      </c>
      <c r="G2114" s="258">
        <v>20.99</v>
      </c>
      <c r="H2114" s="257">
        <v>314.84999999999997</v>
      </c>
      <c r="I2114" s="322">
        <v>415625</v>
      </c>
      <c r="J2114" s="171" t="s">
        <v>497</v>
      </c>
      <c r="K2114" s="171"/>
    </row>
    <row r="2115" spans="2:11">
      <c r="B2115" s="170">
        <v>2113</v>
      </c>
      <c r="C2115" s="394">
        <v>46217</v>
      </c>
      <c r="D2115" s="171" t="s">
        <v>11</v>
      </c>
      <c r="E2115" s="172" t="s">
        <v>247</v>
      </c>
      <c r="F2115" s="171">
        <v>20.99</v>
      </c>
      <c r="G2115" s="258">
        <v>28.99</v>
      </c>
      <c r="H2115" s="257">
        <v>608.50009999999997</v>
      </c>
      <c r="I2115" s="322">
        <v>13615</v>
      </c>
      <c r="J2115" s="171" t="s">
        <v>487</v>
      </c>
      <c r="K2115" s="171"/>
    </row>
    <row r="2116" spans="2:11">
      <c r="B2116" s="170">
        <v>2114</v>
      </c>
      <c r="C2116" s="394">
        <v>46217</v>
      </c>
      <c r="D2116" s="171" t="s">
        <v>11</v>
      </c>
      <c r="E2116" s="172" t="s">
        <v>556</v>
      </c>
      <c r="F2116" s="171">
        <v>11.3</v>
      </c>
      <c r="G2116" s="258">
        <v>38.99</v>
      </c>
      <c r="H2116" s="257">
        <v>440.58700000000005</v>
      </c>
      <c r="I2116" s="322">
        <v>13615</v>
      </c>
      <c r="J2116" s="171" t="s">
        <v>487</v>
      </c>
      <c r="K2116" s="171"/>
    </row>
    <row r="2117" spans="2:11">
      <c r="B2117" s="170">
        <v>2115</v>
      </c>
      <c r="C2117" s="394">
        <v>46125</v>
      </c>
      <c r="D2117" s="171" t="s">
        <v>11</v>
      </c>
      <c r="E2117" s="172" t="s">
        <v>457</v>
      </c>
      <c r="F2117" s="171">
        <v>10</v>
      </c>
      <c r="G2117" s="258">
        <v>42.9</v>
      </c>
      <c r="H2117" s="257">
        <v>429</v>
      </c>
      <c r="I2117" s="322">
        <v>257822</v>
      </c>
      <c r="J2117" s="171" t="s">
        <v>480</v>
      </c>
      <c r="K2117" s="171"/>
    </row>
    <row r="2118" spans="2:11">
      <c r="B2118" s="170">
        <v>2116</v>
      </c>
      <c r="C2118" s="394">
        <v>46125</v>
      </c>
      <c r="D2118" s="171" t="s">
        <v>11</v>
      </c>
      <c r="E2118" s="172" t="s">
        <v>358</v>
      </c>
      <c r="F2118" s="171">
        <v>4</v>
      </c>
      <c r="G2118" s="258">
        <v>33.79</v>
      </c>
      <c r="H2118" s="257">
        <v>135.16</v>
      </c>
      <c r="I2118" s="322">
        <v>143555</v>
      </c>
      <c r="J2118" s="171" t="s">
        <v>469</v>
      </c>
      <c r="K2118" s="171"/>
    </row>
    <row r="2119" spans="2:11">
      <c r="B2119" s="170">
        <v>2117</v>
      </c>
      <c r="C2119" s="394">
        <v>46125</v>
      </c>
      <c r="D2119" s="171" t="s">
        <v>11</v>
      </c>
      <c r="E2119" s="172" t="s">
        <v>36</v>
      </c>
      <c r="F2119" s="171">
        <v>1</v>
      </c>
      <c r="G2119" s="258">
        <v>18.2</v>
      </c>
      <c r="H2119" s="257">
        <v>18.2</v>
      </c>
      <c r="I2119" s="322">
        <v>143555</v>
      </c>
      <c r="J2119" s="171" t="s">
        <v>469</v>
      </c>
      <c r="K2119" s="171"/>
    </row>
    <row r="2120" spans="2:11">
      <c r="B2120" s="170">
        <v>2118</v>
      </c>
      <c r="C2120" s="394">
        <v>46125</v>
      </c>
      <c r="D2120" s="171" t="s">
        <v>11</v>
      </c>
      <c r="E2120" s="172" t="s">
        <v>246</v>
      </c>
      <c r="F2120" s="171">
        <v>2</v>
      </c>
      <c r="G2120" s="258">
        <v>2.4</v>
      </c>
      <c r="H2120" s="257">
        <v>4.8</v>
      </c>
      <c r="I2120" s="322">
        <v>143555</v>
      </c>
      <c r="J2120" s="171" t="s">
        <v>469</v>
      </c>
      <c r="K2120" s="171"/>
    </row>
    <row r="2121" spans="2:11">
      <c r="B2121" s="170">
        <v>2119</v>
      </c>
      <c r="C2121" s="394">
        <v>46126</v>
      </c>
      <c r="D2121" s="171" t="s">
        <v>11</v>
      </c>
      <c r="E2121" s="172" t="s">
        <v>283</v>
      </c>
      <c r="F2121" s="171">
        <v>24</v>
      </c>
      <c r="G2121" s="258">
        <v>3.13</v>
      </c>
      <c r="H2121" s="257">
        <v>75.12</v>
      </c>
      <c r="I2121" s="322">
        <v>339341</v>
      </c>
      <c r="J2121" s="171" t="s">
        <v>470</v>
      </c>
      <c r="K2121" s="171"/>
    </row>
    <row r="2122" spans="2:11">
      <c r="B2122" s="170">
        <v>2120</v>
      </c>
      <c r="C2122" s="394">
        <v>46126</v>
      </c>
      <c r="D2122" s="171" t="s">
        <v>11</v>
      </c>
      <c r="E2122" s="172" t="s">
        <v>138</v>
      </c>
      <c r="F2122" s="171">
        <v>24</v>
      </c>
      <c r="G2122" s="258">
        <v>5.25</v>
      </c>
      <c r="H2122" s="257">
        <v>126</v>
      </c>
      <c r="I2122" s="322">
        <v>339341</v>
      </c>
      <c r="J2122" s="171" t="s">
        <v>470</v>
      </c>
      <c r="K2122" s="171"/>
    </row>
    <row r="2123" spans="2:11">
      <c r="B2123" s="170">
        <v>2121</v>
      </c>
      <c r="C2123" s="394">
        <v>46126</v>
      </c>
      <c r="D2123" s="171" t="s">
        <v>11</v>
      </c>
      <c r="E2123" s="172" t="s">
        <v>291</v>
      </c>
      <c r="F2123" s="171">
        <v>24</v>
      </c>
      <c r="G2123" s="258">
        <v>5.83</v>
      </c>
      <c r="H2123" s="257">
        <v>139.92000000000002</v>
      </c>
      <c r="I2123" s="322">
        <v>339341</v>
      </c>
      <c r="J2123" s="171" t="s">
        <v>470</v>
      </c>
      <c r="K2123" s="171"/>
    </row>
    <row r="2124" spans="2:11">
      <c r="B2124" s="170">
        <v>2122</v>
      </c>
      <c r="C2124" s="394">
        <v>46126</v>
      </c>
      <c r="D2124" s="171" t="s">
        <v>11</v>
      </c>
      <c r="E2124" s="172" t="s">
        <v>141</v>
      </c>
      <c r="F2124" s="171">
        <v>48</v>
      </c>
      <c r="G2124" s="258">
        <v>5.29</v>
      </c>
      <c r="H2124" s="257">
        <v>253.92000000000002</v>
      </c>
      <c r="I2124" s="322">
        <v>339341</v>
      </c>
      <c r="J2124" s="171" t="s">
        <v>470</v>
      </c>
      <c r="K2124" s="171"/>
    </row>
    <row r="2125" spans="2:11">
      <c r="B2125" s="170">
        <v>2123</v>
      </c>
      <c r="C2125" s="394">
        <v>46126</v>
      </c>
      <c r="D2125" s="171" t="s">
        <v>11</v>
      </c>
      <c r="E2125" s="172" t="s">
        <v>284</v>
      </c>
      <c r="F2125" s="171">
        <v>24</v>
      </c>
      <c r="G2125" s="258">
        <v>3.13</v>
      </c>
      <c r="H2125" s="257">
        <v>75.12</v>
      </c>
      <c r="I2125" s="322">
        <v>339341</v>
      </c>
      <c r="J2125" s="171" t="s">
        <v>470</v>
      </c>
      <c r="K2125" s="171"/>
    </row>
    <row r="2126" spans="2:11">
      <c r="B2126" s="170">
        <v>2124</v>
      </c>
      <c r="C2126" s="394">
        <v>46126</v>
      </c>
      <c r="D2126" s="171" t="s">
        <v>11</v>
      </c>
      <c r="E2126" s="172" t="s">
        <v>139</v>
      </c>
      <c r="F2126" s="171">
        <v>24</v>
      </c>
      <c r="G2126" s="258">
        <v>4.8600000000000003</v>
      </c>
      <c r="H2126" s="257">
        <v>116.64000000000001</v>
      </c>
      <c r="I2126" s="322">
        <v>339341</v>
      </c>
      <c r="J2126" s="171" t="s">
        <v>470</v>
      </c>
      <c r="K2126" s="171"/>
    </row>
    <row r="2127" spans="2:11">
      <c r="B2127" s="170">
        <v>2125</v>
      </c>
      <c r="C2127" s="394">
        <v>46126</v>
      </c>
      <c r="D2127" s="171" t="s">
        <v>11</v>
      </c>
      <c r="E2127" s="172" t="s">
        <v>555</v>
      </c>
      <c r="F2127" s="171">
        <v>19.5</v>
      </c>
      <c r="G2127" s="258">
        <v>16.989999999999998</v>
      </c>
      <c r="H2127" s="257">
        <v>331.30499999999995</v>
      </c>
      <c r="I2127" s="322">
        <v>1441914</v>
      </c>
      <c r="J2127" s="171" t="s">
        <v>473</v>
      </c>
      <c r="K2127" s="171"/>
    </row>
    <row r="2128" spans="2:11">
      <c r="B2128" s="170">
        <v>2126</v>
      </c>
      <c r="C2128" s="394">
        <v>46126</v>
      </c>
      <c r="D2128" s="171" t="s">
        <v>11</v>
      </c>
      <c r="E2128" s="172" t="s">
        <v>112</v>
      </c>
      <c r="F2128" s="171">
        <v>5.39</v>
      </c>
      <c r="G2128" s="258">
        <v>21.43</v>
      </c>
      <c r="H2128" s="257">
        <v>115.50769999999999</v>
      </c>
      <c r="I2128" s="322">
        <v>1093688</v>
      </c>
      <c r="J2128" s="171" t="s">
        <v>492</v>
      </c>
      <c r="K2128" s="171"/>
    </row>
    <row r="2129" spans="2:11">
      <c r="B2129" s="170">
        <v>2127</v>
      </c>
      <c r="C2129" s="394">
        <v>46126</v>
      </c>
      <c r="D2129" s="171" t="s">
        <v>11</v>
      </c>
      <c r="E2129" s="172" t="s">
        <v>552</v>
      </c>
      <c r="F2129" s="171">
        <v>5</v>
      </c>
      <c r="G2129" s="258">
        <v>19.89</v>
      </c>
      <c r="H2129" s="257">
        <v>99.45</v>
      </c>
      <c r="I2129" s="322">
        <v>1093688</v>
      </c>
      <c r="J2129" s="171" t="s">
        <v>492</v>
      </c>
      <c r="K2129" s="171"/>
    </row>
    <row r="2130" spans="2:11">
      <c r="B2130" s="170">
        <v>2128</v>
      </c>
      <c r="C2130" s="394">
        <v>46126</v>
      </c>
      <c r="D2130" s="171" t="s">
        <v>11</v>
      </c>
      <c r="E2130" s="172" t="s">
        <v>356</v>
      </c>
      <c r="F2130" s="171">
        <v>1</v>
      </c>
      <c r="G2130" s="258">
        <v>18.05</v>
      </c>
      <c r="H2130" s="257">
        <v>18.05</v>
      </c>
      <c r="I2130" s="322">
        <v>1093688</v>
      </c>
      <c r="J2130" s="171" t="s">
        <v>492</v>
      </c>
      <c r="K2130" s="171"/>
    </row>
    <row r="2131" spans="2:11">
      <c r="B2131" s="170">
        <v>2129</v>
      </c>
      <c r="C2131" s="394">
        <v>46126</v>
      </c>
      <c r="D2131" s="171" t="s">
        <v>11</v>
      </c>
      <c r="E2131" s="172" t="s">
        <v>325</v>
      </c>
      <c r="F2131" s="171">
        <v>18</v>
      </c>
      <c r="G2131" s="258">
        <v>6.67</v>
      </c>
      <c r="H2131" s="257">
        <v>120.06</v>
      </c>
      <c r="I2131" s="322">
        <v>1093688</v>
      </c>
      <c r="J2131" s="171" t="s">
        <v>492</v>
      </c>
      <c r="K2131" s="171"/>
    </row>
    <row r="2132" spans="2:11">
      <c r="B2132" s="170">
        <v>2130</v>
      </c>
      <c r="C2132" s="394">
        <v>46126</v>
      </c>
      <c r="D2132" s="171" t="s">
        <v>11</v>
      </c>
      <c r="E2132" s="172" t="s">
        <v>345</v>
      </c>
      <c r="F2132" s="171">
        <v>8</v>
      </c>
      <c r="G2132" s="258">
        <v>6.11</v>
      </c>
      <c r="H2132" s="257">
        <v>48.88</v>
      </c>
      <c r="I2132" s="322">
        <v>1093688</v>
      </c>
      <c r="J2132" s="171" t="s">
        <v>492</v>
      </c>
      <c r="K2132" s="171"/>
    </row>
    <row r="2133" spans="2:11">
      <c r="B2133" s="170">
        <v>2131</v>
      </c>
      <c r="C2133" s="394">
        <v>46126</v>
      </c>
      <c r="D2133" s="171" t="s">
        <v>11</v>
      </c>
      <c r="E2133" s="172" t="s">
        <v>115</v>
      </c>
      <c r="F2133" s="171">
        <v>24</v>
      </c>
      <c r="G2133" s="258">
        <v>5.79</v>
      </c>
      <c r="H2133" s="257">
        <v>138.96</v>
      </c>
      <c r="I2133" s="322">
        <v>1093688</v>
      </c>
      <c r="J2133" s="171" t="s">
        <v>492</v>
      </c>
      <c r="K2133" s="171"/>
    </row>
    <row r="2134" spans="2:11">
      <c r="B2134" s="170">
        <v>2132</v>
      </c>
      <c r="C2134" s="394">
        <v>46126</v>
      </c>
      <c r="D2134" s="171" t="s">
        <v>11</v>
      </c>
      <c r="E2134" s="172" t="s">
        <v>348</v>
      </c>
      <c r="F2134" s="171">
        <v>2</v>
      </c>
      <c r="G2134" s="258">
        <v>18.170000000000002</v>
      </c>
      <c r="H2134" s="257">
        <v>36.340000000000003</v>
      </c>
      <c r="I2134" s="322">
        <v>1093688</v>
      </c>
      <c r="J2134" s="171" t="s">
        <v>492</v>
      </c>
      <c r="K2134" s="171"/>
    </row>
    <row r="2135" spans="2:11">
      <c r="B2135" s="170">
        <v>2133</v>
      </c>
      <c r="C2135" s="394">
        <v>46126</v>
      </c>
      <c r="D2135" s="171" t="s">
        <v>11</v>
      </c>
      <c r="E2135" s="172" t="s">
        <v>536</v>
      </c>
      <c r="F2135" s="171">
        <v>12</v>
      </c>
      <c r="G2135" s="258">
        <v>8.9</v>
      </c>
      <c r="H2135" s="257">
        <v>106.80000000000001</v>
      </c>
      <c r="I2135" s="322">
        <v>1093688</v>
      </c>
      <c r="J2135" s="171" t="s">
        <v>492</v>
      </c>
      <c r="K2135" s="171"/>
    </row>
    <row r="2136" spans="2:11">
      <c r="B2136" s="170">
        <v>2134</v>
      </c>
      <c r="C2136" s="394">
        <v>46126</v>
      </c>
      <c r="D2136" s="171" t="s">
        <v>11</v>
      </c>
      <c r="E2136" s="172" t="s">
        <v>250</v>
      </c>
      <c r="F2136" s="171">
        <v>3</v>
      </c>
      <c r="G2136" s="258">
        <v>16.77</v>
      </c>
      <c r="H2136" s="257">
        <v>50.31</v>
      </c>
      <c r="I2136" s="322">
        <v>1093688</v>
      </c>
      <c r="J2136" s="171" t="s">
        <v>492</v>
      </c>
      <c r="K2136" s="171"/>
    </row>
    <row r="2137" spans="2:11">
      <c r="B2137" s="170">
        <v>2135</v>
      </c>
      <c r="C2137" s="394">
        <v>46126</v>
      </c>
      <c r="D2137" s="171" t="s">
        <v>11</v>
      </c>
      <c r="E2137" s="172" t="s">
        <v>59</v>
      </c>
      <c r="F2137" s="171">
        <v>1</v>
      </c>
      <c r="G2137" s="258">
        <v>20.91</v>
      </c>
      <c r="H2137" s="257">
        <v>20.91</v>
      </c>
      <c r="I2137" s="322">
        <v>1093688</v>
      </c>
      <c r="J2137" s="171" t="s">
        <v>492</v>
      </c>
      <c r="K2137" s="171"/>
    </row>
    <row r="2138" spans="2:11">
      <c r="B2138" s="170">
        <v>2136</v>
      </c>
      <c r="C2138" s="394">
        <v>46126</v>
      </c>
      <c r="D2138" s="171" t="s">
        <v>11</v>
      </c>
      <c r="E2138" s="172" t="s">
        <v>296</v>
      </c>
      <c r="F2138" s="171">
        <v>24</v>
      </c>
      <c r="G2138" s="258">
        <v>6.36</v>
      </c>
      <c r="H2138" s="257">
        <v>152.64000000000001</v>
      </c>
      <c r="I2138" s="322">
        <v>1093688</v>
      </c>
      <c r="J2138" s="171" t="s">
        <v>492</v>
      </c>
      <c r="K2138" s="171"/>
    </row>
    <row r="2139" spans="2:11">
      <c r="B2139" s="170">
        <v>2137</v>
      </c>
      <c r="C2139" s="394">
        <v>46126</v>
      </c>
      <c r="D2139" s="171" t="s">
        <v>11</v>
      </c>
      <c r="E2139" s="172" t="s">
        <v>326</v>
      </c>
      <c r="F2139" s="171">
        <v>12</v>
      </c>
      <c r="G2139" s="258">
        <v>10.96</v>
      </c>
      <c r="H2139" s="257">
        <v>131.52000000000001</v>
      </c>
      <c r="I2139" s="322">
        <v>1093688</v>
      </c>
      <c r="J2139" s="171" t="s">
        <v>492</v>
      </c>
      <c r="K2139" s="171"/>
    </row>
    <row r="2140" spans="2:11">
      <c r="B2140" s="170">
        <v>2138</v>
      </c>
      <c r="C2140" s="394">
        <v>46125</v>
      </c>
      <c r="D2140" s="171" t="s">
        <v>11</v>
      </c>
      <c r="E2140" s="172" t="s">
        <v>399</v>
      </c>
      <c r="F2140" s="171">
        <v>5</v>
      </c>
      <c r="G2140" s="258">
        <v>5.5</v>
      </c>
      <c r="H2140" s="257">
        <v>27.5</v>
      </c>
      <c r="I2140" s="322">
        <v>48542</v>
      </c>
      <c r="J2140" s="171" t="s">
        <v>494</v>
      </c>
      <c r="K2140" s="171"/>
    </row>
    <row r="2141" spans="2:11">
      <c r="B2141" s="170">
        <v>2139</v>
      </c>
      <c r="C2141" s="394">
        <v>46125</v>
      </c>
      <c r="D2141" s="171" t="s">
        <v>11</v>
      </c>
      <c r="E2141" s="172" t="s">
        <v>551</v>
      </c>
      <c r="F2141" s="171">
        <v>8</v>
      </c>
      <c r="G2141" s="258">
        <v>6.9</v>
      </c>
      <c r="H2141" s="257">
        <v>55.2</v>
      </c>
      <c r="I2141" s="322">
        <v>48542</v>
      </c>
      <c r="J2141" s="171" t="s">
        <v>494</v>
      </c>
      <c r="K2141" s="171"/>
    </row>
    <row r="2142" spans="2:11">
      <c r="B2142" s="170">
        <v>2140</v>
      </c>
      <c r="C2142" s="394">
        <v>46125</v>
      </c>
      <c r="D2142" s="171" t="s">
        <v>11</v>
      </c>
      <c r="E2142" s="172" t="s">
        <v>372</v>
      </c>
      <c r="F2142" s="171">
        <v>10</v>
      </c>
      <c r="G2142" s="258">
        <v>1</v>
      </c>
      <c r="H2142" s="257">
        <v>10</v>
      </c>
      <c r="I2142" s="322">
        <v>48542</v>
      </c>
      <c r="J2142" s="171" t="s">
        <v>494</v>
      </c>
      <c r="K2142" s="171"/>
    </row>
    <row r="2143" spans="2:11">
      <c r="B2143" s="170">
        <v>2141</v>
      </c>
      <c r="C2143" s="394">
        <v>46125</v>
      </c>
      <c r="D2143" s="171" t="s">
        <v>11</v>
      </c>
      <c r="E2143" s="172" t="s">
        <v>400</v>
      </c>
      <c r="F2143" s="171">
        <v>8</v>
      </c>
      <c r="G2143" s="258">
        <v>7.5</v>
      </c>
      <c r="H2143" s="257">
        <v>60</v>
      </c>
      <c r="I2143" s="322">
        <v>48542</v>
      </c>
      <c r="J2143" s="171" t="s">
        <v>494</v>
      </c>
      <c r="K2143" s="171"/>
    </row>
    <row r="2144" spans="2:11">
      <c r="B2144" s="170">
        <v>2142</v>
      </c>
      <c r="C2144" s="394">
        <v>46125</v>
      </c>
      <c r="D2144" s="171" t="s">
        <v>11</v>
      </c>
      <c r="E2144" s="172" t="s">
        <v>420</v>
      </c>
      <c r="F2144" s="171">
        <v>4</v>
      </c>
      <c r="G2144" s="258">
        <v>5.5</v>
      </c>
      <c r="H2144" s="257">
        <v>22</v>
      </c>
      <c r="I2144" s="322">
        <v>48542</v>
      </c>
      <c r="J2144" s="171" t="s">
        <v>494</v>
      </c>
      <c r="K2144" s="171"/>
    </row>
    <row r="2145" spans="2:11">
      <c r="B2145" s="170">
        <v>2143</v>
      </c>
      <c r="C2145" s="394">
        <v>46125</v>
      </c>
      <c r="D2145" s="171" t="s">
        <v>11</v>
      </c>
      <c r="E2145" s="172" t="s">
        <v>254</v>
      </c>
      <c r="F2145" s="171">
        <v>3</v>
      </c>
      <c r="G2145" s="258">
        <v>4.5</v>
      </c>
      <c r="H2145" s="257">
        <v>13.5</v>
      </c>
      <c r="I2145" s="322">
        <v>48542</v>
      </c>
      <c r="J2145" s="171" t="s">
        <v>494</v>
      </c>
      <c r="K2145" s="171"/>
    </row>
    <row r="2146" spans="2:11">
      <c r="B2146" s="170">
        <v>2144</v>
      </c>
      <c r="C2146" s="394">
        <v>46125</v>
      </c>
      <c r="D2146" s="171" t="s">
        <v>11</v>
      </c>
      <c r="E2146" s="172" t="s">
        <v>446</v>
      </c>
      <c r="F2146" s="171">
        <v>3</v>
      </c>
      <c r="G2146" s="258">
        <v>10.5</v>
      </c>
      <c r="H2146" s="257">
        <v>31.5</v>
      </c>
      <c r="I2146" s="322">
        <v>48542</v>
      </c>
      <c r="J2146" s="171" t="s">
        <v>494</v>
      </c>
      <c r="K2146" s="171"/>
    </row>
    <row r="2147" spans="2:11">
      <c r="B2147" s="170">
        <v>2145</v>
      </c>
      <c r="C2147" s="394">
        <v>46125</v>
      </c>
      <c r="D2147" s="171" t="s">
        <v>11</v>
      </c>
      <c r="E2147" s="172" t="s">
        <v>427</v>
      </c>
      <c r="F2147" s="171">
        <v>1</v>
      </c>
      <c r="G2147" s="258">
        <v>15.5</v>
      </c>
      <c r="H2147" s="257">
        <v>15.5</v>
      </c>
      <c r="I2147" s="322">
        <v>48542</v>
      </c>
      <c r="J2147" s="171" t="s">
        <v>494</v>
      </c>
      <c r="K2147" s="171"/>
    </row>
    <row r="2148" spans="2:11">
      <c r="B2148" s="170">
        <v>2146</v>
      </c>
      <c r="C2148" s="394">
        <v>46125</v>
      </c>
      <c r="D2148" s="171" t="s">
        <v>11</v>
      </c>
      <c r="E2148" s="172" t="s">
        <v>416</v>
      </c>
      <c r="F2148" s="171">
        <v>2</v>
      </c>
      <c r="G2148" s="258">
        <v>13.9</v>
      </c>
      <c r="H2148" s="257">
        <v>27.8</v>
      </c>
      <c r="I2148" s="322">
        <v>48542</v>
      </c>
      <c r="J2148" s="171" t="s">
        <v>494</v>
      </c>
      <c r="K2148" s="171"/>
    </row>
    <row r="2149" spans="2:11">
      <c r="B2149" s="170">
        <v>2147</v>
      </c>
      <c r="C2149" s="394">
        <v>46125</v>
      </c>
      <c r="D2149" s="171" t="s">
        <v>11</v>
      </c>
      <c r="E2149" s="172" t="s">
        <v>432</v>
      </c>
      <c r="F2149" s="171">
        <v>10</v>
      </c>
      <c r="G2149" s="258">
        <v>3.5</v>
      </c>
      <c r="H2149" s="257">
        <v>35</v>
      </c>
      <c r="I2149" s="322">
        <v>48542</v>
      </c>
      <c r="J2149" s="171" t="s">
        <v>494</v>
      </c>
      <c r="K2149" s="171"/>
    </row>
    <row r="2150" spans="2:11">
      <c r="B2150" s="170">
        <v>2148</v>
      </c>
      <c r="C2150" s="394">
        <v>46125</v>
      </c>
      <c r="D2150" s="171" t="s">
        <v>11</v>
      </c>
      <c r="E2150" s="172" t="s">
        <v>417</v>
      </c>
      <c r="F2150" s="171">
        <v>12</v>
      </c>
      <c r="G2150" s="258">
        <v>3.5</v>
      </c>
      <c r="H2150" s="257">
        <v>42</v>
      </c>
      <c r="I2150" s="322">
        <v>48542</v>
      </c>
      <c r="J2150" s="171" t="s">
        <v>494</v>
      </c>
      <c r="K2150" s="171"/>
    </row>
    <row r="2151" spans="2:11">
      <c r="B2151" s="170">
        <v>2149</v>
      </c>
      <c r="C2151" s="394">
        <v>46125</v>
      </c>
      <c r="D2151" s="171" t="s">
        <v>11</v>
      </c>
      <c r="E2151" s="172" t="s">
        <v>414</v>
      </c>
      <c r="F2151" s="171">
        <v>1</v>
      </c>
      <c r="G2151" s="258">
        <v>2.69</v>
      </c>
      <c r="H2151" s="257">
        <v>2.69</v>
      </c>
      <c r="I2151" s="322">
        <v>48542</v>
      </c>
      <c r="J2151" s="171" t="s">
        <v>494</v>
      </c>
      <c r="K2151" s="171"/>
    </row>
    <row r="2152" spans="2:11">
      <c r="B2152" s="170">
        <v>2150</v>
      </c>
      <c r="C2152" s="394">
        <v>46125</v>
      </c>
      <c r="D2152" s="171" t="s">
        <v>11</v>
      </c>
      <c r="E2152" s="172" t="s">
        <v>453</v>
      </c>
      <c r="F2152" s="171">
        <v>6</v>
      </c>
      <c r="G2152" s="258">
        <v>18</v>
      </c>
      <c r="H2152" s="257">
        <v>108</v>
      </c>
      <c r="I2152" s="322">
        <v>48542</v>
      </c>
      <c r="J2152" s="171" t="s">
        <v>494</v>
      </c>
      <c r="K2152" s="171"/>
    </row>
    <row r="2153" spans="2:11">
      <c r="B2153" s="170">
        <v>2151</v>
      </c>
      <c r="C2153" s="394">
        <v>46125</v>
      </c>
      <c r="D2153" s="171" t="s">
        <v>11</v>
      </c>
      <c r="E2153" s="172" t="s">
        <v>452</v>
      </c>
      <c r="F2153" s="171">
        <v>6</v>
      </c>
      <c r="G2153" s="258">
        <v>18</v>
      </c>
      <c r="H2153" s="257">
        <v>108</v>
      </c>
      <c r="I2153" s="322">
        <v>48542</v>
      </c>
      <c r="J2153" s="171" t="s">
        <v>494</v>
      </c>
      <c r="K2153" s="171"/>
    </row>
    <row r="2154" spans="2:11">
      <c r="B2154" s="170">
        <v>2152</v>
      </c>
      <c r="C2154" s="394">
        <v>46125</v>
      </c>
      <c r="D2154" s="171" t="s">
        <v>11</v>
      </c>
      <c r="E2154" s="172" t="s">
        <v>447</v>
      </c>
      <c r="F2154" s="171">
        <v>5</v>
      </c>
      <c r="G2154" s="258">
        <v>7.5</v>
      </c>
      <c r="H2154" s="257">
        <v>37.5</v>
      </c>
      <c r="I2154" s="322">
        <v>48542</v>
      </c>
      <c r="J2154" s="171" t="s">
        <v>494</v>
      </c>
      <c r="K2154" s="171"/>
    </row>
    <row r="2155" spans="2:11">
      <c r="B2155" s="170">
        <v>2153</v>
      </c>
      <c r="C2155" s="394">
        <v>46125</v>
      </c>
      <c r="D2155" s="171" t="s">
        <v>11</v>
      </c>
      <c r="E2155" s="172" t="s">
        <v>277</v>
      </c>
      <c r="F2155" s="171">
        <v>2</v>
      </c>
      <c r="G2155" s="258">
        <v>49</v>
      </c>
      <c r="H2155" s="257">
        <v>98</v>
      </c>
      <c r="I2155" s="322">
        <v>48542</v>
      </c>
      <c r="J2155" s="171" t="s">
        <v>494</v>
      </c>
      <c r="K2155" s="171"/>
    </row>
    <row r="2156" spans="2:11">
      <c r="B2156" s="170">
        <v>2154</v>
      </c>
      <c r="C2156" s="394">
        <v>46125</v>
      </c>
      <c r="D2156" s="171" t="s">
        <v>11</v>
      </c>
      <c r="E2156" s="172" t="s">
        <v>541</v>
      </c>
      <c r="F2156" s="171">
        <v>1</v>
      </c>
      <c r="G2156" s="258">
        <v>10.9</v>
      </c>
      <c r="H2156" s="257">
        <v>10.9</v>
      </c>
      <c r="I2156" s="322">
        <v>48542</v>
      </c>
      <c r="J2156" s="171" t="s">
        <v>494</v>
      </c>
      <c r="K2156" s="171"/>
    </row>
    <row r="2157" spans="2:11">
      <c r="B2157" s="170">
        <v>2155</v>
      </c>
      <c r="C2157" s="394">
        <v>46125</v>
      </c>
      <c r="D2157" s="171" t="s">
        <v>11</v>
      </c>
      <c r="E2157" s="172" t="s">
        <v>434</v>
      </c>
      <c r="F2157" s="171">
        <v>1</v>
      </c>
      <c r="G2157" s="258">
        <v>3.5</v>
      </c>
      <c r="H2157" s="257">
        <v>3.5</v>
      </c>
      <c r="I2157" s="322">
        <v>48542</v>
      </c>
      <c r="J2157" s="171" t="s">
        <v>494</v>
      </c>
      <c r="K2157" s="171"/>
    </row>
    <row r="2158" spans="2:11">
      <c r="B2158" s="170">
        <v>2156</v>
      </c>
      <c r="C2158" s="394">
        <v>46125</v>
      </c>
      <c r="D2158" s="171" t="s">
        <v>11</v>
      </c>
      <c r="E2158" s="172" t="s">
        <v>437</v>
      </c>
      <c r="F2158" s="171">
        <v>1</v>
      </c>
      <c r="G2158" s="258">
        <v>16.899999999999999</v>
      </c>
      <c r="H2158" s="257">
        <v>16.899999999999999</v>
      </c>
      <c r="I2158" s="322">
        <v>48542</v>
      </c>
      <c r="J2158" s="171" t="s">
        <v>494</v>
      </c>
      <c r="K2158" s="171"/>
    </row>
    <row r="2159" spans="2:11">
      <c r="B2159" s="170">
        <v>2157</v>
      </c>
      <c r="C2159" s="394">
        <v>46126</v>
      </c>
      <c r="D2159" s="171" t="s">
        <v>11</v>
      </c>
      <c r="E2159" s="172" t="s">
        <v>566</v>
      </c>
      <c r="F2159" s="171">
        <v>3</v>
      </c>
      <c r="G2159" s="258">
        <v>4.5</v>
      </c>
      <c r="H2159" s="257">
        <v>13.5</v>
      </c>
      <c r="I2159" s="322">
        <v>48593</v>
      </c>
      <c r="J2159" s="171" t="s">
        <v>494</v>
      </c>
      <c r="K2159" s="171"/>
    </row>
    <row r="2160" spans="2:11">
      <c r="B2160" s="170">
        <v>2158</v>
      </c>
      <c r="C2160" s="394">
        <v>46126</v>
      </c>
      <c r="D2160" s="171" t="s">
        <v>11</v>
      </c>
      <c r="E2160" s="172" t="s">
        <v>444</v>
      </c>
      <c r="F2160" s="171">
        <v>1</v>
      </c>
      <c r="G2160" s="258">
        <v>4.5</v>
      </c>
      <c r="H2160" s="257">
        <v>4.5</v>
      </c>
      <c r="I2160" s="322">
        <v>48593</v>
      </c>
      <c r="J2160" s="171" t="s">
        <v>494</v>
      </c>
      <c r="K2160" s="171"/>
    </row>
    <row r="2161" spans="2:11">
      <c r="B2161" s="170">
        <v>2159</v>
      </c>
      <c r="C2161" s="394">
        <v>46126</v>
      </c>
      <c r="D2161" s="171" t="s">
        <v>11</v>
      </c>
      <c r="E2161" s="172" t="s">
        <v>417</v>
      </c>
      <c r="F2161" s="171">
        <v>10</v>
      </c>
      <c r="G2161" s="258">
        <v>3.5</v>
      </c>
      <c r="H2161" s="257">
        <v>35</v>
      </c>
      <c r="I2161" s="322">
        <v>48593</v>
      </c>
      <c r="J2161" s="171" t="s">
        <v>494</v>
      </c>
      <c r="K2161" s="171"/>
    </row>
    <row r="2162" spans="2:11">
      <c r="B2162" s="170">
        <v>2160</v>
      </c>
      <c r="C2162" s="394">
        <v>46126</v>
      </c>
      <c r="D2162" s="171" t="s">
        <v>11</v>
      </c>
      <c r="E2162" s="172" t="s">
        <v>412</v>
      </c>
      <c r="F2162" s="171">
        <v>15</v>
      </c>
      <c r="G2162" s="258">
        <v>3.5</v>
      </c>
      <c r="H2162" s="257">
        <v>52.5</v>
      </c>
      <c r="I2162" s="322">
        <v>48593</v>
      </c>
      <c r="J2162" s="171" t="s">
        <v>494</v>
      </c>
      <c r="K2162" s="171"/>
    </row>
    <row r="2163" spans="2:11">
      <c r="B2163" s="170">
        <v>2161</v>
      </c>
      <c r="C2163" s="394">
        <v>46126</v>
      </c>
      <c r="D2163" s="171" t="s">
        <v>11</v>
      </c>
      <c r="E2163" s="172" t="s">
        <v>400</v>
      </c>
      <c r="F2163" s="171">
        <v>20</v>
      </c>
      <c r="G2163" s="258">
        <v>7</v>
      </c>
      <c r="H2163" s="257">
        <v>140</v>
      </c>
      <c r="I2163" s="322">
        <v>48593</v>
      </c>
      <c r="J2163" s="171" t="s">
        <v>494</v>
      </c>
      <c r="K2163" s="171"/>
    </row>
    <row r="2164" spans="2:11">
      <c r="B2164" s="170">
        <v>2162</v>
      </c>
      <c r="C2164" s="394">
        <v>46126</v>
      </c>
      <c r="D2164" s="171" t="s">
        <v>11</v>
      </c>
      <c r="E2164" s="172" t="s">
        <v>420</v>
      </c>
      <c r="F2164" s="171">
        <v>2</v>
      </c>
      <c r="G2164" s="258">
        <v>5.5</v>
      </c>
      <c r="H2164" s="257">
        <v>11</v>
      </c>
      <c r="I2164" s="322">
        <v>48593</v>
      </c>
      <c r="J2164" s="171" t="s">
        <v>494</v>
      </c>
      <c r="K2164" s="171"/>
    </row>
    <row r="2165" spans="2:11">
      <c r="B2165" s="170">
        <v>2163</v>
      </c>
      <c r="C2165" s="394">
        <v>46126</v>
      </c>
      <c r="D2165" s="171" t="s">
        <v>11</v>
      </c>
      <c r="E2165" s="172" t="s">
        <v>519</v>
      </c>
      <c r="F2165" s="171">
        <v>2</v>
      </c>
      <c r="G2165" s="258">
        <v>3.5</v>
      </c>
      <c r="H2165" s="257">
        <v>7</v>
      </c>
      <c r="I2165" s="322">
        <v>48593</v>
      </c>
      <c r="J2165" s="171" t="s">
        <v>494</v>
      </c>
      <c r="K2165" s="171"/>
    </row>
    <row r="2166" spans="2:11">
      <c r="B2166" s="170">
        <v>2164</v>
      </c>
      <c r="C2166" s="394">
        <v>46126</v>
      </c>
      <c r="D2166" s="171" t="s">
        <v>11</v>
      </c>
      <c r="E2166" s="172" t="s">
        <v>414</v>
      </c>
      <c r="F2166" s="171">
        <v>2</v>
      </c>
      <c r="G2166" s="258">
        <v>2.9</v>
      </c>
      <c r="H2166" s="257">
        <v>5.8</v>
      </c>
      <c r="I2166" s="322">
        <v>48593</v>
      </c>
      <c r="J2166" s="171" t="s">
        <v>494</v>
      </c>
      <c r="K2166" s="171"/>
    </row>
    <row r="2167" spans="2:11">
      <c r="B2167" s="170">
        <v>2165</v>
      </c>
      <c r="C2167" s="394">
        <v>46126</v>
      </c>
      <c r="D2167" s="171" t="s">
        <v>11</v>
      </c>
      <c r="E2167" s="172" t="s">
        <v>433</v>
      </c>
      <c r="F2167" s="171">
        <v>1</v>
      </c>
      <c r="G2167" s="258">
        <v>5.5</v>
      </c>
      <c r="H2167" s="257">
        <v>5.5</v>
      </c>
      <c r="I2167" s="322">
        <v>48593</v>
      </c>
      <c r="J2167" s="171" t="s">
        <v>494</v>
      </c>
      <c r="K2167" s="171"/>
    </row>
    <row r="2168" spans="2:11">
      <c r="B2168" s="170">
        <v>2166</v>
      </c>
      <c r="C2168" s="394">
        <v>46126</v>
      </c>
      <c r="D2168" s="171" t="s">
        <v>11</v>
      </c>
      <c r="E2168" s="172" t="s">
        <v>432</v>
      </c>
      <c r="F2168" s="171">
        <v>3</v>
      </c>
      <c r="G2168" s="258">
        <v>3.9</v>
      </c>
      <c r="H2168" s="257">
        <v>11.7</v>
      </c>
      <c r="I2168" s="322">
        <v>48593</v>
      </c>
      <c r="J2168" s="171" t="s">
        <v>494</v>
      </c>
      <c r="K2168" s="171"/>
    </row>
    <row r="2169" spans="2:11">
      <c r="B2169" s="170">
        <v>2167</v>
      </c>
      <c r="C2169" s="394">
        <v>46126</v>
      </c>
      <c r="D2169" s="171" t="s">
        <v>11</v>
      </c>
      <c r="E2169" s="172" t="s">
        <v>540</v>
      </c>
      <c r="F2169" s="171">
        <v>0.1</v>
      </c>
      <c r="G2169" s="258">
        <v>18</v>
      </c>
      <c r="H2169" s="257">
        <v>1.8</v>
      </c>
      <c r="I2169" s="322">
        <v>48593</v>
      </c>
      <c r="J2169" s="171" t="s">
        <v>494</v>
      </c>
      <c r="K2169" s="171"/>
    </row>
    <row r="2170" spans="2:11">
      <c r="B2170" s="170">
        <v>2168</v>
      </c>
      <c r="C2170" s="394">
        <v>46127</v>
      </c>
      <c r="D2170" s="171" t="s">
        <v>11</v>
      </c>
      <c r="E2170" s="172" t="s">
        <v>446</v>
      </c>
      <c r="F2170" s="171">
        <v>3</v>
      </c>
      <c r="G2170" s="258">
        <v>10.5</v>
      </c>
      <c r="H2170" s="257">
        <v>31.5</v>
      </c>
      <c r="I2170" s="322">
        <v>48624</v>
      </c>
      <c r="J2170" s="171" t="s">
        <v>494</v>
      </c>
      <c r="K2170" s="171"/>
    </row>
    <row r="2171" spans="2:11">
      <c r="B2171" s="170">
        <v>2169</v>
      </c>
      <c r="C2171" s="394">
        <v>46127</v>
      </c>
      <c r="D2171" s="171" t="s">
        <v>11</v>
      </c>
      <c r="E2171" s="172" t="s">
        <v>418</v>
      </c>
      <c r="F2171" s="171">
        <v>12</v>
      </c>
      <c r="G2171" s="258">
        <v>7.9166999999999996</v>
      </c>
      <c r="H2171" s="257">
        <v>95.000399999999999</v>
      </c>
      <c r="I2171" s="322">
        <v>48624</v>
      </c>
      <c r="J2171" s="171" t="s">
        <v>494</v>
      </c>
      <c r="K2171" s="171"/>
    </row>
    <row r="2172" spans="2:11">
      <c r="B2172" s="170">
        <v>2170</v>
      </c>
      <c r="C2172" s="394">
        <v>46127</v>
      </c>
      <c r="D2172" s="171" t="s">
        <v>11</v>
      </c>
      <c r="E2172" s="172" t="s">
        <v>373</v>
      </c>
      <c r="F2172" s="171">
        <v>3</v>
      </c>
      <c r="G2172" s="258">
        <v>7.5</v>
      </c>
      <c r="H2172" s="257">
        <v>22.5</v>
      </c>
      <c r="I2172" s="322">
        <v>48624</v>
      </c>
      <c r="J2172" s="171" t="s">
        <v>494</v>
      </c>
      <c r="K2172" s="171"/>
    </row>
    <row r="2173" spans="2:11">
      <c r="B2173" s="170">
        <v>2171</v>
      </c>
      <c r="C2173" s="394">
        <v>46127</v>
      </c>
      <c r="D2173" s="171" t="s">
        <v>11</v>
      </c>
      <c r="E2173" s="172" t="s">
        <v>425</v>
      </c>
      <c r="F2173" s="171">
        <v>1</v>
      </c>
      <c r="G2173" s="258">
        <v>19</v>
      </c>
      <c r="H2173" s="257">
        <v>19</v>
      </c>
      <c r="I2173" s="322">
        <v>48624</v>
      </c>
      <c r="J2173" s="171" t="s">
        <v>494</v>
      </c>
      <c r="K2173" s="171"/>
    </row>
    <row r="2174" spans="2:11">
      <c r="B2174" s="170">
        <v>2172</v>
      </c>
      <c r="C2174" s="394">
        <v>46127</v>
      </c>
      <c r="D2174" s="171" t="s">
        <v>11</v>
      </c>
      <c r="E2174" s="172" t="s">
        <v>404</v>
      </c>
      <c r="F2174" s="171">
        <v>0.1</v>
      </c>
      <c r="G2174" s="258">
        <v>46</v>
      </c>
      <c r="H2174" s="257">
        <v>4.6000000000000005</v>
      </c>
      <c r="I2174" s="322">
        <v>48624</v>
      </c>
      <c r="J2174" s="171" t="s">
        <v>494</v>
      </c>
      <c r="K2174" s="171"/>
    </row>
    <row r="2175" spans="2:11">
      <c r="B2175" s="170">
        <v>2173</v>
      </c>
      <c r="C2175" s="394">
        <v>46127</v>
      </c>
      <c r="D2175" s="171" t="s">
        <v>11</v>
      </c>
      <c r="E2175" s="172" t="s">
        <v>417</v>
      </c>
      <c r="F2175" s="171">
        <v>10</v>
      </c>
      <c r="G2175" s="258">
        <v>3.5</v>
      </c>
      <c r="H2175" s="257">
        <v>35</v>
      </c>
      <c r="I2175" s="322">
        <v>48624</v>
      </c>
      <c r="J2175" s="171" t="s">
        <v>494</v>
      </c>
      <c r="K2175" s="171"/>
    </row>
    <row r="2176" spans="2:11">
      <c r="B2176" s="170">
        <v>2174</v>
      </c>
      <c r="C2176" s="394">
        <v>46127</v>
      </c>
      <c r="D2176" s="171" t="s">
        <v>11</v>
      </c>
      <c r="E2176" s="172" t="s">
        <v>412</v>
      </c>
      <c r="F2176" s="171">
        <v>15</v>
      </c>
      <c r="G2176" s="258">
        <v>3.5</v>
      </c>
      <c r="H2176" s="257">
        <v>52.5</v>
      </c>
      <c r="I2176" s="322">
        <v>48624</v>
      </c>
      <c r="J2176" s="171" t="s">
        <v>494</v>
      </c>
      <c r="K2176" s="171"/>
    </row>
    <row r="2177" spans="2:11">
      <c r="B2177" s="170">
        <v>2175</v>
      </c>
      <c r="C2177" s="394">
        <v>46127</v>
      </c>
      <c r="D2177" s="171" t="s">
        <v>11</v>
      </c>
      <c r="E2177" s="172" t="s">
        <v>420</v>
      </c>
      <c r="F2177" s="171">
        <v>2</v>
      </c>
      <c r="G2177" s="258">
        <v>5.5</v>
      </c>
      <c r="H2177" s="257">
        <v>11</v>
      </c>
      <c r="I2177" s="322">
        <v>48624</v>
      </c>
      <c r="J2177" s="171" t="s">
        <v>494</v>
      </c>
      <c r="K2177" s="171"/>
    </row>
    <row r="2178" spans="2:11">
      <c r="B2178" s="170">
        <v>2176</v>
      </c>
      <c r="C2178" s="394">
        <v>46127</v>
      </c>
      <c r="D2178" s="171" t="s">
        <v>11</v>
      </c>
      <c r="E2178" s="172" t="s">
        <v>414</v>
      </c>
      <c r="F2178" s="171">
        <v>1</v>
      </c>
      <c r="G2178" s="258">
        <v>2.9</v>
      </c>
      <c r="H2178" s="257">
        <v>2.9</v>
      </c>
      <c r="I2178" s="322">
        <v>48624</v>
      </c>
      <c r="J2178" s="171" t="s">
        <v>494</v>
      </c>
      <c r="K2178" s="171"/>
    </row>
    <row r="2179" spans="2:11">
      <c r="B2179" s="170">
        <v>2177</v>
      </c>
      <c r="C2179" s="394">
        <v>46127</v>
      </c>
      <c r="D2179" s="171" t="s">
        <v>11</v>
      </c>
      <c r="E2179" s="172" t="s">
        <v>300</v>
      </c>
      <c r="F2179" s="171">
        <v>1</v>
      </c>
      <c r="G2179" s="258">
        <v>6.5</v>
      </c>
      <c r="H2179" s="257">
        <v>6.5</v>
      </c>
      <c r="I2179" s="322">
        <v>48624</v>
      </c>
      <c r="J2179" s="171" t="s">
        <v>494</v>
      </c>
      <c r="K2179" s="171"/>
    </row>
    <row r="2180" spans="2:11">
      <c r="B2180" s="170">
        <v>2178</v>
      </c>
      <c r="C2180" s="394">
        <v>46127</v>
      </c>
      <c r="D2180" s="171" t="s">
        <v>11</v>
      </c>
      <c r="E2180" s="172" t="s">
        <v>277</v>
      </c>
      <c r="F2180" s="171">
        <v>1</v>
      </c>
      <c r="G2180" s="258">
        <v>49</v>
      </c>
      <c r="H2180" s="257">
        <v>49</v>
      </c>
      <c r="I2180" s="322">
        <v>48624</v>
      </c>
      <c r="J2180" s="171" t="s">
        <v>494</v>
      </c>
      <c r="K2180" s="171"/>
    </row>
    <row r="2181" spans="2:11">
      <c r="B2181" s="170">
        <v>2179</v>
      </c>
      <c r="C2181" s="394">
        <v>46128</v>
      </c>
      <c r="D2181" s="171" t="s">
        <v>11</v>
      </c>
      <c r="E2181" s="172" t="s">
        <v>419</v>
      </c>
      <c r="F2181" s="171">
        <v>25</v>
      </c>
      <c r="G2181" s="258">
        <v>3.9</v>
      </c>
      <c r="H2181" s="257">
        <v>97.5</v>
      </c>
      <c r="I2181" s="322">
        <v>48647</v>
      </c>
      <c r="J2181" s="171" t="s">
        <v>494</v>
      </c>
      <c r="K2181" s="171"/>
    </row>
    <row r="2182" spans="2:11">
      <c r="B2182" s="170">
        <v>2180</v>
      </c>
      <c r="C2182" s="394">
        <v>46128</v>
      </c>
      <c r="D2182" s="171" t="s">
        <v>11</v>
      </c>
      <c r="E2182" s="172" t="s">
        <v>373</v>
      </c>
      <c r="F2182" s="171">
        <v>3</v>
      </c>
      <c r="G2182" s="258">
        <v>7.5</v>
      </c>
      <c r="H2182" s="257">
        <v>22.5</v>
      </c>
      <c r="I2182" s="322">
        <v>48647</v>
      </c>
      <c r="J2182" s="171" t="s">
        <v>494</v>
      </c>
      <c r="K2182" s="171"/>
    </row>
    <row r="2183" spans="2:11">
      <c r="B2183" s="170">
        <v>2181</v>
      </c>
      <c r="C2183" s="394">
        <v>46128</v>
      </c>
      <c r="D2183" s="171" t="s">
        <v>11</v>
      </c>
      <c r="E2183" s="172" t="s">
        <v>420</v>
      </c>
      <c r="F2183" s="171">
        <v>3</v>
      </c>
      <c r="G2183" s="258">
        <v>5.5</v>
      </c>
      <c r="H2183" s="257">
        <v>16.5</v>
      </c>
      <c r="I2183" s="322">
        <v>48647</v>
      </c>
      <c r="J2183" s="171" t="s">
        <v>494</v>
      </c>
      <c r="K2183" s="171"/>
    </row>
    <row r="2184" spans="2:11">
      <c r="B2184" s="170">
        <v>2182</v>
      </c>
      <c r="C2184" s="394">
        <v>46128</v>
      </c>
      <c r="D2184" s="171" t="s">
        <v>11</v>
      </c>
      <c r="E2184" s="172" t="s">
        <v>400</v>
      </c>
      <c r="F2184" s="171">
        <v>20</v>
      </c>
      <c r="G2184" s="258">
        <v>7</v>
      </c>
      <c r="H2184" s="257">
        <v>140</v>
      </c>
      <c r="I2184" s="322">
        <v>48647</v>
      </c>
      <c r="J2184" s="171" t="s">
        <v>494</v>
      </c>
      <c r="K2184" s="171"/>
    </row>
    <row r="2185" spans="2:11">
      <c r="B2185" s="170">
        <v>2183</v>
      </c>
      <c r="C2185" s="394">
        <v>46128</v>
      </c>
      <c r="D2185" s="171" t="s">
        <v>11</v>
      </c>
      <c r="E2185" s="172" t="s">
        <v>432</v>
      </c>
      <c r="F2185" s="171">
        <v>6</v>
      </c>
      <c r="G2185" s="258">
        <v>3.9</v>
      </c>
      <c r="H2185" s="257">
        <v>23.4</v>
      </c>
      <c r="I2185" s="322">
        <v>48647</v>
      </c>
      <c r="J2185" s="171" t="s">
        <v>494</v>
      </c>
      <c r="K2185" s="171"/>
    </row>
    <row r="2186" spans="2:11">
      <c r="B2186" s="170">
        <v>2184</v>
      </c>
      <c r="C2186" s="394">
        <v>46128</v>
      </c>
      <c r="D2186" s="171" t="s">
        <v>11</v>
      </c>
      <c r="E2186" s="172" t="s">
        <v>417</v>
      </c>
      <c r="F2186" s="171">
        <v>10</v>
      </c>
      <c r="G2186" s="258">
        <v>3.5</v>
      </c>
      <c r="H2186" s="257">
        <v>35</v>
      </c>
      <c r="I2186" s="322">
        <v>48647</v>
      </c>
      <c r="J2186" s="171" t="s">
        <v>494</v>
      </c>
      <c r="K2186" s="171"/>
    </row>
    <row r="2187" spans="2:11">
      <c r="B2187" s="170">
        <v>2185</v>
      </c>
      <c r="C2187" s="394">
        <v>46128</v>
      </c>
      <c r="D2187" s="171" t="s">
        <v>11</v>
      </c>
      <c r="E2187" s="172" t="s">
        <v>412</v>
      </c>
      <c r="F2187" s="171">
        <v>10</v>
      </c>
      <c r="G2187" s="258">
        <v>3.5</v>
      </c>
      <c r="H2187" s="257">
        <v>35</v>
      </c>
      <c r="I2187" s="322">
        <v>48647</v>
      </c>
      <c r="J2187" s="171" t="s">
        <v>494</v>
      </c>
      <c r="K2187" s="171"/>
    </row>
    <row r="2188" spans="2:11">
      <c r="B2188" s="170">
        <v>2186</v>
      </c>
      <c r="C2188" s="394">
        <v>46128</v>
      </c>
      <c r="D2188" s="171" t="s">
        <v>11</v>
      </c>
      <c r="E2188" s="172" t="s">
        <v>431</v>
      </c>
      <c r="F2188" s="171">
        <v>2</v>
      </c>
      <c r="G2188" s="258">
        <v>13.9</v>
      </c>
      <c r="H2188" s="257">
        <v>27.8</v>
      </c>
      <c r="I2188" s="322">
        <v>48647</v>
      </c>
      <c r="J2188" s="171" t="s">
        <v>494</v>
      </c>
      <c r="K2188" s="171"/>
    </row>
    <row r="2189" spans="2:11">
      <c r="B2189" s="170">
        <v>2187</v>
      </c>
      <c r="C2189" s="394">
        <v>46128</v>
      </c>
      <c r="D2189" s="171" t="s">
        <v>11</v>
      </c>
      <c r="E2189" s="172" t="s">
        <v>446</v>
      </c>
      <c r="F2189" s="171">
        <v>3</v>
      </c>
      <c r="G2189" s="258">
        <v>10.5</v>
      </c>
      <c r="H2189" s="257">
        <v>31.5</v>
      </c>
      <c r="I2189" s="322">
        <v>48647</v>
      </c>
      <c r="J2189" s="171" t="s">
        <v>494</v>
      </c>
      <c r="K2189" s="171"/>
    </row>
    <row r="2190" spans="2:11">
      <c r="B2190" s="170">
        <v>2188</v>
      </c>
      <c r="C2190" s="394">
        <v>46128</v>
      </c>
      <c r="D2190" s="171" t="s">
        <v>11</v>
      </c>
      <c r="E2190" s="172" t="s">
        <v>433</v>
      </c>
      <c r="F2190" s="171">
        <v>1</v>
      </c>
      <c r="G2190" s="258">
        <v>5.5</v>
      </c>
      <c r="H2190" s="257">
        <v>5.5</v>
      </c>
      <c r="I2190" s="322">
        <v>48647</v>
      </c>
      <c r="J2190" s="171" t="s">
        <v>494</v>
      </c>
      <c r="K2190" s="171"/>
    </row>
    <row r="2191" spans="2:11">
      <c r="B2191" s="170">
        <v>2189</v>
      </c>
      <c r="C2191" s="394">
        <v>46128</v>
      </c>
      <c r="D2191" s="171" t="s">
        <v>11</v>
      </c>
      <c r="E2191" s="172" t="s">
        <v>414</v>
      </c>
      <c r="F2191" s="171">
        <v>2</v>
      </c>
      <c r="G2191" s="258">
        <v>2.9</v>
      </c>
      <c r="H2191" s="257">
        <v>5.8</v>
      </c>
      <c r="I2191" s="322">
        <v>48647</v>
      </c>
      <c r="J2191" s="171" t="s">
        <v>494</v>
      </c>
      <c r="K2191" s="171"/>
    </row>
    <row r="2192" spans="2:11">
      <c r="B2192" s="170">
        <v>2190</v>
      </c>
      <c r="C2192" s="394">
        <v>46128</v>
      </c>
      <c r="D2192" s="171" t="s">
        <v>11</v>
      </c>
      <c r="E2192" s="172" t="s">
        <v>519</v>
      </c>
      <c r="F2192" s="171">
        <v>2</v>
      </c>
      <c r="G2192" s="258">
        <v>3.5</v>
      </c>
      <c r="H2192" s="257">
        <v>7</v>
      </c>
      <c r="I2192" s="322">
        <v>48647</v>
      </c>
      <c r="J2192" s="171" t="s">
        <v>494</v>
      </c>
      <c r="K2192" s="171"/>
    </row>
    <row r="2193" spans="2:11">
      <c r="B2193" s="170">
        <v>2191</v>
      </c>
      <c r="C2193" s="394">
        <v>46128</v>
      </c>
      <c r="D2193" s="171" t="s">
        <v>11</v>
      </c>
      <c r="E2193" s="172" t="s">
        <v>90</v>
      </c>
      <c r="F2193" s="171">
        <v>18</v>
      </c>
      <c r="G2193" s="258">
        <v>3.0556000000000001</v>
      </c>
      <c r="H2193" s="257">
        <v>55.000799999999998</v>
      </c>
      <c r="I2193" s="322">
        <v>48647</v>
      </c>
      <c r="J2193" s="171" t="s">
        <v>494</v>
      </c>
      <c r="K2193" s="171"/>
    </row>
    <row r="2194" spans="2:11">
      <c r="B2194" s="170">
        <v>2192</v>
      </c>
      <c r="C2194" s="394">
        <v>46128</v>
      </c>
      <c r="D2194" s="171" t="s">
        <v>11</v>
      </c>
      <c r="E2194" s="172" t="s">
        <v>436</v>
      </c>
      <c r="F2194" s="171">
        <v>4</v>
      </c>
      <c r="G2194" s="258">
        <v>23.75</v>
      </c>
      <c r="H2194" s="257">
        <v>95</v>
      </c>
      <c r="I2194" s="322">
        <v>48647</v>
      </c>
      <c r="J2194" s="171" t="s">
        <v>494</v>
      </c>
      <c r="K2194" s="171"/>
    </row>
    <row r="2195" spans="2:11">
      <c r="B2195" s="170">
        <v>2193</v>
      </c>
      <c r="C2195" s="394">
        <v>46128</v>
      </c>
      <c r="D2195" s="171" t="s">
        <v>11</v>
      </c>
      <c r="E2195" s="172" t="s">
        <v>299</v>
      </c>
      <c r="F2195" s="171">
        <v>2</v>
      </c>
      <c r="G2195" s="258">
        <v>32</v>
      </c>
      <c r="H2195" s="257">
        <v>64</v>
      </c>
      <c r="I2195" s="322">
        <v>48647</v>
      </c>
      <c r="J2195" s="171" t="s">
        <v>494</v>
      </c>
      <c r="K2195" s="171"/>
    </row>
    <row r="2196" spans="2:11">
      <c r="B2196" s="170">
        <v>2194</v>
      </c>
      <c r="C2196" s="394">
        <v>46128</v>
      </c>
      <c r="D2196" s="171" t="s">
        <v>11</v>
      </c>
      <c r="E2196" s="172" t="s">
        <v>407</v>
      </c>
      <c r="F2196" s="171">
        <v>3</v>
      </c>
      <c r="G2196" s="258">
        <v>8.9</v>
      </c>
      <c r="H2196" s="257">
        <v>26.700000000000003</v>
      </c>
      <c r="I2196" s="322">
        <v>48647</v>
      </c>
      <c r="J2196" s="171" t="s">
        <v>494</v>
      </c>
      <c r="K2196" s="171"/>
    </row>
    <row r="2197" spans="2:11">
      <c r="B2197" s="170">
        <v>2195</v>
      </c>
      <c r="C2197" s="394">
        <v>46128</v>
      </c>
      <c r="D2197" s="171" t="s">
        <v>11</v>
      </c>
      <c r="E2197" s="172" t="s">
        <v>371</v>
      </c>
      <c r="F2197" s="171">
        <v>1</v>
      </c>
      <c r="G2197" s="258">
        <v>42</v>
      </c>
      <c r="H2197" s="257">
        <v>42</v>
      </c>
      <c r="I2197" s="322">
        <v>48647</v>
      </c>
      <c r="J2197" s="171" t="s">
        <v>494</v>
      </c>
      <c r="K2197" s="171"/>
    </row>
    <row r="2198" spans="2:11">
      <c r="B2198" s="170">
        <v>2196</v>
      </c>
      <c r="C2198" s="394">
        <v>46128</v>
      </c>
      <c r="D2198" s="171" t="s">
        <v>11</v>
      </c>
      <c r="E2198" s="172" t="s">
        <v>434</v>
      </c>
      <c r="F2198" s="171">
        <v>1</v>
      </c>
      <c r="G2198" s="258">
        <v>3.5</v>
      </c>
      <c r="H2198" s="257">
        <v>3.5</v>
      </c>
      <c r="I2198" s="322">
        <v>48647</v>
      </c>
      <c r="J2198" s="171" t="s">
        <v>494</v>
      </c>
      <c r="K2198" s="171"/>
    </row>
    <row r="2199" spans="2:11">
      <c r="B2199" s="170">
        <v>2197</v>
      </c>
      <c r="C2199" s="394">
        <v>46128</v>
      </c>
      <c r="D2199" s="171" t="s">
        <v>11</v>
      </c>
      <c r="E2199" s="172" t="s">
        <v>444</v>
      </c>
      <c r="F2199" s="171">
        <v>1</v>
      </c>
      <c r="G2199" s="258">
        <v>4.5</v>
      </c>
      <c r="H2199" s="257">
        <v>4.5</v>
      </c>
      <c r="I2199" s="322">
        <v>48647</v>
      </c>
      <c r="J2199" s="171" t="s">
        <v>494</v>
      </c>
      <c r="K2199" s="171"/>
    </row>
    <row r="2200" spans="2:11">
      <c r="B2200" s="170">
        <v>2198</v>
      </c>
      <c r="C2200" s="394">
        <v>46128</v>
      </c>
      <c r="D2200" s="171" t="s">
        <v>11</v>
      </c>
      <c r="E2200" s="172" t="s">
        <v>519</v>
      </c>
      <c r="F2200" s="171">
        <v>1</v>
      </c>
      <c r="G2200" s="258">
        <v>3.5</v>
      </c>
      <c r="H2200" s="257">
        <v>3.5</v>
      </c>
      <c r="I2200" s="322">
        <v>48647</v>
      </c>
      <c r="J2200" s="171" t="s">
        <v>494</v>
      </c>
      <c r="K2200" s="171"/>
    </row>
    <row r="2201" spans="2:11">
      <c r="B2201" s="170">
        <v>2199</v>
      </c>
      <c r="C2201" s="394">
        <v>46128</v>
      </c>
      <c r="D2201" s="171" t="s">
        <v>11</v>
      </c>
      <c r="E2201" s="172" t="s">
        <v>400</v>
      </c>
      <c r="F2201" s="171">
        <v>20</v>
      </c>
      <c r="G2201" s="258">
        <v>7.5</v>
      </c>
      <c r="H2201" s="257">
        <v>150</v>
      </c>
      <c r="I2201" s="322">
        <v>48647</v>
      </c>
      <c r="J2201" s="171" t="s">
        <v>494</v>
      </c>
      <c r="K2201" s="171"/>
    </row>
    <row r="2202" spans="2:11">
      <c r="B2202" s="170">
        <v>2200</v>
      </c>
      <c r="C2202" s="394">
        <v>46129</v>
      </c>
      <c r="D2202" s="171" t="s">
        <v>11</v>
      </c>
      <c r="E2202" s="172" t="s">
        <v>277</v>
      </c>
      <c r="F2202" s="171">
        <v>1</v>
      </c>
      <c r="G2202" s="258">
        <v>45</v>
      </c>
      <c r="H2202" s="257">
        <v>45</v>
      </c>
      <c r="I2202" s="322">
        <v>48680</v>
      </c>
      <c r="J2202" s="171" t="s">
        <v>494</v>
      </c>
      <c r="K2202" s="171"/>
    </row>
    <row r="2203" spans="2:11">
      <c r="B2203" s="170">
        <v>2201</v>
      </c>
      <c r="C2203" s="394">
        <v>46129</v>
      </c>
      <c r="D2203" s="171" t="s">
        <v>11</v>
      </c>
      <c r="E2203" s="172" t="s">
        <v>415</v>
      </c>
      <c r="F2203" s="171">
        <v>4</v>
      </c>
      <c r="G2203" s="258">
        <v>11</v>
      </c>
      <c r="H2203" s="257">
        <v>44</v>
      </c>
      <c r="I2203" s="322">
        <v>48680</v>
      </c>
      <c r="J2203" s="171" t="s">
        <v>494</v>
      </c>
      <c r="K2203" s="171"/>
    </row>
    <row r="2204" spans="2:11">
      <c r="B2204" s="170">
        <v>2202</v>
      </c>
      <c r="C2204" s="394">
        <v>46129</v>
      </c>
      <c r="D2204" s="171" t="s">
        <v>11</v>
      </c>
      <c r="E2204" s="172" t="s">
        <v>371</v>
      </c>
      <c r="F2204" s="171">
        <v>1</v>
      </c>
      <c r="G2204" s="258">
        <v>42</v>
      </c>
      <c r="H2204" s="257">
        <v>42</v>
      </c>
      <c r="I2204" s="322">
        <v>48680</v>
      </c>
      <c r="J2204" s="171" t="s">
        <v>494</v>
      </c>
      <c r="K2204" s="171"/>
    </row>
    <row r="2205" spans="2:11">
      <c r="B2205" s="170">
        <v>2203</v>
      </c>
      <c r="C2205" s="394">
        <v>46129</v>
      </c>
      <c r="D2205" s="171" t="s">
        <v>11</v>
      </c>
      <c r="E2205" s="172" t="s">
        <v>419</v>
      </c>
      <c r="F2205" s="171">
        <v>25</v>
      </c>
      <c r="G2205" s="258">
        <v>3.9</v>
      </c>
      <c r="H2205" s="257">
        <v>97.5</v>
      </c>
      <c r="I2205" s="322">
        <v>48680</v>
      </c>
      <c r="J2205" s="171" t="s">
        <v>494</v>
      </c>
      <c r="K2205" s="171"/>
    </row>
    <row r="2206" spans="2:11">
      <c r="B2206" s="170">
        <v>2204</v>
      </c>
      <c r="C2206" s="394">
        <v>46129</v>
      </c>
      <c r="D2206" s="171" t="s">
        <v>11</v>
      </c>
      <c r="E2206" s="172" t="s">
        <v>399</v>
      </c>
      <c r="F2206" s="171">
        <v>10</v>
      </c>
      <c r="G2206" s="258">
        <v>5.5</v>
      </c>
      <c r="H2206" s="257">
        <v>55</v>
      </c>
      <c r="I2206" s="322">
        <v>48680</v>
      </c>
      <c r="J2206" s="171" t="s">
        <v>494</v>
      </c>
      <c r="K2206" s="171"/>
    </row>
    <row r="2207" spans="2:11">
      <c r="B2207" s="170">
        <v>2205</v>
      </c>
      <c r="C2207" s="394">
        <v>46129</v>
      </c>
      <c r="D2207" s="171" t="s">
        <v>11</v>
      </c>
      <c r="E2207" s="172" t="s">
        <v>372</v>
      </c>
      <c r="F2207" s="171">
        <v>10</v>
      </c>
      <c r="G2207" s="258">
        <v>6.9</v>
      </c>
      <c r="H2207" s="257">
        <v>69</v>
      </c>
      <c r="I2207" s="322">
        <v>48680</v>
      </c>
      <c r="J2207" s="171" t="s">
        <v>494</v>
      </c>
      <c r="K2207" s="171"/>
    </row>
    <row r="2208" spans="2:11">
      <c r="B2208" s="170">
        <v>2206</v>
      </c>
      <c r="C2208" s="394">
        <v>46129</v>
      </c>
      <c r="D2208" s="171" t="s">
        <v>11</v>
      </c>
      <c r="E2208" s="172" t="s">
        <v>373</v>
      </c>
      <c r="F2208" s="171">
        <v>8</v>
      </c>
      <c r="G2208" s="258">
        <v>7.5</v>
      </c>
      <c r="H2208" s="257">
        <v>60</v>
      </c>
      <c r="I2208" s="322">
        <v>48680</v>
      </c>
      <c r="J2208" s="171" t="s">
        <v>494</v>
      </c>
      <c r="K2208" s="171"/>
    </row>
    <row r="2209" spans="2:11">
      <c r="B2209" s="170">
        <v>2207</v>
      </c>
      <c r="C2209" s="394">
        <v>46129</v>
      </c>
      <c r="D2209" s="171" t="s">
        <v>11</v>
      </c>
      <c r="E2209" s="172" t="s">
        <v>400</v>
      </c>
      <c r="F2209" s="171">
        <v>8</v>
      </c>
      <c r="G2209" s="258">
        <v>7.5</v>
      </c>
      <c r="H2209" s="257">
        <v>60</v>
      </c>
      <c r="I2209" s="322">
        <v>48680</v>
      </c>
      <c r="J2209" s="171" t="s">
        <v>494</v>
      </c>
      <c r="K2209" s="171"/>
    </row>
    <row r="2210" spans="2:11">
      <c r="B2210" s="170">
        <v>2208</v>
      </c>
      <c r="C2210" s="394">
        <v>46129</v>
      </c>
      <c r="D2210" s="171" t="s">
        <v>11</v>
      </c>
      <c r="E2210" s="172" t="s">
        <v>420</v>
      </c>
      <c r="F2210" s="171">
        <v>4</v>
      </c>
      <c r="G2210" s="258">
        <v>5.5</v>
      </c>
      <c r="H2210" s="257">
        <v>22</v>
      </c>
      <c r="I2210" s="322">
        <v>48680</v>
      </c>
      <c r="J2210" s="171" t="s">
        <v>494</v>
      </c>
      <c r="K2210" s="171"/>
    </row>
    <row r="2211" spans="2:11">
      <c r="B2211" s="170">
        <v>2209</v>
      </c>
      <c r="C2211" s="394">
        <v>46129</v>
      </c>
      <c r="D2211" s="171" t="s">
        <v>11</v>
      </c>
      <c r="E2211" s="172" t="s">
        <v>425</v>
      </c>
      <c r="F2211" s="171">
        <v>1</v>
      </c>
      <c r="G2211" s="258">
        <v>19</v>
      </c>
      <c r="H2211" s="257">
        <v>19</v>
      </c>
      <c r="I2211" s="322">
        <v>48680</v>
      </c>
      <c r="J2211" s="171" t="s">
        <v>494</v>
      </c>
      <c r="K2211" s="171"/>
    </row>
    <row r="2212" spans="2:11">
      <c r="B2212" s="170">
        <v>2210</v>
      </c>
      <c r="C2212" s="394">
        <v>46129</v>
      </c>
      <c r="D2212" s="171" t="s">
        <v>11</v>
      </c>
      <c r="E2212" s="172" t="s">
        <v>426</v>
      </c>
      <c r="F2212" s="171">
        <v>2</v>
      </c>
      <c r="G2212" s="258">
        <v>10.9</v>
      </c>
      <c r="H2212" s="257">
        <v>21.8</v>
      </c>
      <c r="I2212" s="322">
        <v>48680</v>
      </c>
      <c r="J2212" s="171" t="s">
        <v>494</v>
      </c>
      <c r="K2212" s="171"/>
    </row>
    <row r="2213" spans="2:11">
      <c r="B2213" s="170">
        <v>2211</v>
      </c>
      <c r="C2213" s="394">
        <v>46129</v>
      </c>
      <c r="D2213" s="171" t="s">
        <v>11</v>
      </c>
      <c r="E2213" s="172" t="s">
        <v>404</v>
      </c>
      <c r="F2213" s="171">
        <v>0.2</v>
      </c>
      <c r="G2213" s="258">
        <v>46</v>
      </c>
      <c r="H2213" s="257">
        <v>9.2000000000000011</v>
      </c>
      <c r="I2213" s="322">
        <v>48680</v>
      </c>
      <c r="J2213" s="171" t="s">
        <v>494</v>
      </c>
      <c r="K2213" s="171"/>
    </row>
    <row r="2214" spans="2:11">
      <c r="B2214" s="170">
        <v>2212</v>
      </c>
      <c r="C2214" s="394">
        <v>46129</v>
      </c>
      <c r="D2214" s="171" t="s">
        <v>11</v>
      </c>
      <c r="E2214" s="172" t="s">
        <v>447</v>
      </c>
      <c r="F2214" s="171">
        <v>2</v>
      </c>
      <c r="G2214" s="258">
        <v>13.9</v>
      </c>
      <c r="H2214" s="257">
        <v>27.8</v>
      </c>
      <c r="I2214" s="322">
        <v>48680</v>
      </c>
      <c r="J2214" s="171" t="s">
        <v>494</v>
      </c>
      <c r="K2214" s="171"/>
    </row>
    <row r="2215" spans="2:11">
      <c r="B2215" s="170">
        <v>2213</v>
      </c>
      <c r="C2215" s="394">
        <v>46129</v>
      </c>
      <c r="D2215" s="171" t="s">
        <v>11</v>
      </c>
      <c r="E2215" s="172" t="s">
        <v>431</v>
      </c>
      <c r="F2215" s="171">
        <v>2</v>
      </c>
      <c r="G2215" s="258">
        <v>13.9</v>
      </c>
      <c r="H2215" s="257">
        <v>27.8</v>
      </c>
      <c r="I2215" s="322">
        <v>48680</v>
      </c>
      <c r="J2215" s="171" t="s">
        <v>494</v>
      </c>
      <c r="K2215" s="171"/>
    </row>
    <row r="2216" spans="2:11">
      <c r="B2216" s="170">
        <v>2214</v>
      </c>
      <c r="C2216" s="394">
        <v>46129</v>
      </c>
      <c r="D2216" s="171" t="s">
        <v>11</v>
      </c>
      <c r="E2216" s="172" t="s">
        <v>416</v>
      </c>
      <c r="F2216" s="171">
        <v>6</v>
      </c>
      <c r="G2216" s="258">
        <v>2.9</v>
      </c>
      <c r="H2216" s="257">
        <v>17.399999999999999</v>
      </c>
      <c r="I2216" s="322">
        <v>48680</v>
      </c>
      <c r="J2216" s="171" t="s">
        <v>494</v>
      </c>
      <c r="K2216" s="171"/>
    </row>
    <row r="2217" spans="2:11">
      <c r="B2217" s="170">
        <v>2215</v>
      </c>
      <c r="C2217" s="394">
        <v>46129</v>
      </c>
      <c r="D2217" s="171" t="s">
        <v>11</v>
      </c>
      <c r="E2217" s="172" t="s">
        <v>432</v>
      </c>
      <c r="F2217" s="171">
        <v>10</v>
      </c>
      <c r="G2217" s="258">
        <v>3.9</v>
      </c>
      <c r="H2217" s="257">
        <v>39</v>
      </c>
      <c r="I2217" s="322">
        <v>48680</v>
      </c>
      <c r="J2217" s="171" t="s">
        <v>494</v>
      </c>
      <c r="K2217" s="171"/>
    </row>
    <row r="2218" spans="2:11">
      <c r="B2218" s="170">
        <v>2216</v>
      </c>
      <c r="C2218" s="394">
        <v>46129</v>
      </c>
      <c r="D2218" s="171" t="s">
        <v>11</v>
      </c>
      <c r="E2218" s="172" t="s">
        <v>417</v>
      </c>
      <c r="F2218" s="171">
        <v>18</v>
      </c>
      <c r="G2218" s="258">
        <v>3.5</v>
      </c>
      <c r="H2218" s="257">
        <v>63</v>
      </c>
      <c r="I2218" s="322">
        <v>48680</v>
      </c>
      <c r="J2218" s="171" t="s">
        <v>494</v>
      </c>
      <c r="K2218" s="171"/>
    </row>
    <row r="2219" spans="2:11">
      <c r="B2219" s="170">
        <v>2217</v>
      </c>
      <c r="C2219" s="394">
        <v>46129</v>
      </c>
      <c r="D2219" s="171" t="s">
        <v>11</v>
      </c>
      <c r="E2219" s="172" t="s">
        <v>397</v>
      </c>
      <c r="F2219" s="171">
        <v>12</v>
      </c>
      <c r="G2219" s="258">
        <v>17.916699999999999</v>
      </c>
      <c r="H2219" s="257">
        <v>215.00039999999998</v>
      </c>
      <c r="I2219" s="322">
        <v>48691</v>
      </c>
      <c r="J2219" s="171" t="s">
        <v>494</v>
      </c>
      <c r="K2219" s="171"/>
    </row>
    <row r="2220" spans="2:11">
      <c r="B2220" s="170">
        <v>2218</v>
      </c>
      <c r="C2220" s="394">
        <v>46129</v>
      </c>
      <c r="D2220" s="171" t="s">
        <v>11</v>
      </c>
      <c r="E2220" s="172" t="s">
        <v>530</v>
      </c>
      <c r="F2220" s="171">
        <v>10</v>
      </c>
      <c r="G2220" s="258">
        <v>12.99</v>
      </c>
      <c r="H2220" s="257">
        <v>129.9</v>
      </c>
      <c r="I2220" s="322">
        <v>416123</v>
      </c>
      <c r="J2220" s="171" t="s">
        <v>497</v>
      </c>
      <c r="K2220" s="171"/>
    </row>
    <row r="2221" spans="2:11">
      <c r="B2221" s="170">
        <v>2219</v>
      </c>
      <c r="C2221" s="394">
        <v>46129</v>
      </c>
      <c r="D2221" s="171" t="s">
        <v>11</v>
      </c>
      <c r="E2221" s="172" t="s">
        <v>129</v>
      </c>
      <c r="F2221" s="171">
        <v>5</v>
      </c>
      <c r="G2221" s="258">
        <v>29.99</v>
      </c>
      <c r="H2221" s="257">
        <v>149.94999999999999</v>
      </c>
      <c r="I2221" s="322">
        <v>416123</v>
      </c>
      <c r="J2221" s="171" t="s">
        <v>497</v>
      </c>
      <c r="K2221" s="171"/>
    </row>
    <row r="2222" spans="2:11">
      <c r="B2222" s="170">
        <v>2220</v>
      </c>
      <c r="C2222" s="394">
        <v>46128</v>
      </c>
      <c r="D2222" s="171" t="s">
        <v>11</v>
      </c>
      <c r="E2222" s="172" t="s">
        <v>124</v>
      </c>
      <c r="F2222" s="171">
        <v>12.71</v>
      </c>
      <c r="G2222" s="258">
        <v>86.73</v>
      </c>
      <c r="H2222" s="257">
        <v>1102.3383000000001</v>
      </c>
      <c r="I2222" s="322">
        <v>508330</v>
      </c>
      <c r="J2222" s="171" t="s">
        <v>488</v>
      </c>
      <c r="K2222" s="171"/>
    </row>
    <row r="2223" spans="2:11">
      <c r="B2223" s="170">
        <v>2221</v>
      </c>
      <c r="C2223" s="394">
        <v>46128</v>
      </c>
      <c r="D2223" s="171" t="s">
        <v>11</v>
      </c>
      <c r="E2223" s="172" t="s">
        <v>465</v>
      </c>
      <c r="F2223" s="171">
        <v>21.02</v>
      </c>
      <c r="G2223" s="258">
        <v>36.880000000000003</v>
      </c>
      <c r="H2223" s="257">
        <v>775.21760000000006</v>
      </c>
      <c r="I2223" s="322">
        <v>508330</v>
      </c>
      <c r="J2223" s="171" t="s">
        <v>488</v>
      </c>
      <c r="K2223" s="171"/>
    </row>
    <row r="2224" spans="2:11">
      <c r="B2224" s="170">
        <v>2222</v>
      </c>
      <c r="C2224" s="394">
        <v>46127</v>
      </c>
      <c r="D2224" s="171" t="s">
        <v>11</v>
      </c>
      <c r="E2224" s="172" t="s">
        <v>242</v>
      </c>
      <c r="F2224" s="171">
        <v>40</v>
      </c>
      <c r="G2224" s="258">
        <v>4.8899999999999997</v>
      </c>
      <c r="H2224" s="257">
        <v>195.6</v>
      </c>
      <c r="I2224" s="322">
        <v>143884</v>
      </c>
      <c r="J2224" s="171" t="s">
        <v>469</v>
      </c>
      <c r="K2224" s="171"/>
    </row>
    <row r="2225" spans="2:11">
      <c r="B2225" s="170">
        <v>2223</v>
      </c>
      <c r="C2225" s="394">
        <v>46128</v>
      </c>
      <c r="D2225" s="171" t="s">
        <v>11</v>
      </c>
      <c r="E2225" s="172" t="s">
        <v>555</v>
      </c>
      <c r="F2225" s="171">
        <v>19.5</v>
      </c>
      <c r="G2225" s="258">
        <v>16.989999999999998</v>
      </c>
      <c r="H2225" s="257">
        <v>331.30499999999995</v>
      </c>
      <c r="I2225" s="322">
        <v>1443232</v>
      </c>
      <c r="J2225" s="171" t="s">
        <v>473</v>
      </c>
      <c r="K2225" s="171"/>
    </row>
    <row r="2226" spans="2:11">
      <c r="B2226" s="170">
        <v>2224</v>
      </c>
      <c r="C2226" s="394">
        <v>46147</v>
      </c>
      <c r="D2226" s="171" t="s">
        <v>11</v>
      </c>
      <c r="E2226" s="172" t="s">
        <v>378</v>
      </c>
      <c r="F2226" s="171">
        <v>1</v>
      </c>
      <c r="G2226" s="258">
        <v>49.65</v>
      </c>
      <c r="H2226" s="257">
        <v>49.65</v>
      </c>
      <c r="I2226" s="324">
        <v>1105677</v>
      </c>
      <c r="J2226" s="171" t="s">
        <v>492</v>
      </c>
      <c r="K2226" s="171"/>
    </row>
    <row r="2227" spans="2:11">
      <c r="B2227" s="170">
        <v>2225</v>
      </c>
      <c r="C2227" s="394">
        <v>46147</v>
      </c>
      <c r="D2227" s="171" t="s">
        <v>11</v>
      </c>
      <c r="E2227" s="172" t="s">
        <v>35</v>
      </c>
      <c r="F2227" s="171">
        <v>2</v>
      </c>
      <c r="G2227" s="258">
        <v>12.03</v>
      </c>
      <c r="H2227" s="257">
        <v>24.06</v>
      </c>
      <c r="I2227" s="324">
        <v>1105677</v>
      </c>
      <c r="J2227" s="171" t="s">
        <v>492</v>
      </c>
      <c r="K2227" s="171"/>
    </row>
    <row r="2228" spans="2:11">
      <c r="B2228" s="170">
        <v>2226</v>
      </c>
      <c r="C2228" s="394">
        <v>46147</v>
      </c>
      <c r="D2228" s="171" t="s">
        <v>11</v>
      </c>
      <c r="E2228" s="172" t="s">
        <v>355</v>
      </c>
      <c r="F2228" s="171">
        <v>10</v>
      </c>
      <c r="G2228" s="258">
        <v>3.93</v>
      </c>
      <c r="H2228" s="257">
        <v>39.300000000000004</v>
      </c>
      <c r="I2228" s="324">
        <v>1105677</v>
      </c>
      <c r="J2228" s="171" t="s">
        <v>492</v>
      </c>
      <c r="K2228" s="171"/>
    </row>
    <row r="2229" spans="2:11">
      <c r="B2229" s="170">
        <v>2227</v>
      </c>
      <c r="C2229" s="394">
        <v>46147</v>
      </c>
      <c r="D2229" s="171" t="s">
        <v>11</v>
      </c>
      <c r="E2229" s="172" t="s">
        <v>326</v>
      </c>
      <c r="F2229" s="171">
        <v>10</v>
      </c>
      <c r="G2229" s="258">
        <v>9.99</v>
      </c>
      <c r="H2229" s="257">
        <v>99.9</v>
      </c>
      <c r="I2229" s="324">
        <v>1105677</v>
      </c>
      <c r="J2229" s="171" t="s">
        <v>492</v>
      </c>
      <c r="K2229" s="171"/>
    </row>
    <row r="2230" spans="2:11">
      <c r="B2230" s="170">
        <v>2228</v>
      </c>
      <c r="C2230" s="394">
        <v>46147</v>
      </c>
      <c r="D2230" s="171" t="s">
        <v>11</v>
      </c>
      <c r="E2230" s="172" t="s">
        <v>112</v>
      </c>
      <c r="F2230" s="171">
        <v>5.0599999999999996</v>
      </c>
      <c r="G2230" s="258">
        <v>21.69</v>
      </c>
      <c r="H2230" s="257">
        <v>109.7514</v>
      </c>
      <c r="I2230" s="324">
        <v>1105677</v>
      </c>
      <c r="J2230" s="171" t="s">
        <v>492</v>
      </c>
      <c r="K2230" s="171"/>
    </row>
    <row r="2231" spans="2:11">
      <c r="B2231" s="170">
        <v>2229</v>
      </c>
      <c r="C2231" s="394">
        <v>46147</v>
      </c>
      <c r="D2231" s="171" t="s">
        <v>11</v>
      </c>
      <c r="E2231" s="172" t="s">
        <v>552</v>
      </c>
      <c r="F2231" s="171">
        <v>10</v>
      </c>
      <c r="G2231" s="258">
        <v>19.89</v>
      </c>
      <c r="H2231" s="257">
        <v>198.9</v>
      </c>
      <c r="I2231" s="324">
        <v>1105677</v>
      </c>
      <c r="J2231" s="171" t="s">
        <v>492</v>
      </c>
      <c r="K2231" s="171"/>
    </row>
    <row r="2232" spans="2:11">
      <c r="B2232" s="170">
        <v>2230</v>
      </c>
      <c r="C2232" s="394">
        <v>46147</v>
      </c>
      <c r="D2232" s="171" t="s">
        <v>11</v>
      </c>
      <c r="E2232" s="172" t="s">
        <v>462</v>
      </c>
      <c r="F2232" s="171">
        <v>1</v>
      </c>
      <c r="G2232" s="258">
        <v>17.88</v>
      </c>
      <c r="H2232" s="257">
        <v>17.88</v>
      </c>
      <c r="I2232" s="324">
        <v>1105677</v>
      </c>
      <c r="J2232" s="171" t="s">
        <v>492</v>
      </c>
      <c r="K2232" s="171"/>
    </row>
    <row r="2233" spans="2:11">
      <c r="B2233" s="170">
        <v>2231</v>
      </c>
      <c r="C2233" s="394">
        <v>46147</v>
      </c>
      <c r="D2233" s="171" t="s">
        <v>11</v>
      </c>
      <c r="E2233" s="172" t="s">
        <v>333</v>
      </c>
      <c r="F2233" s="171">
        <v>1</v>
      </c>
      <c r="G2233" s="258">
        <v>74.180000000000007</v>
      </c>
      <c r="H2233" s="257">
        <v>74.180000000000007</v>
      </c>
      <c r="I2233" s="324">
        <v>1105677</v>
      </c>
      <c r="J2233" s="171" t="s">
        <v>492</v>
      </c>
      <c r="K2233" s="171"/>
    </row>
    <row r="2234" spans="2:11">
      <c r="B2234" s="170">
        <v>2232</v>
      </c>
      <c r="C2234" s="394">
        <v>46147</v>
      </c>
      <c r="D2234" s="171" t="s">
        <v>11</v>
      </c>
      <c r="E2234" s="172" t="s">
        <v>115</v>
      </c>
      <c r="F2234" s="171">
        <v>24</v>
      </c>
      <c r="G2234" s="258">
        <v>5.8</v>
      </c>
      <c r="H2234" s="257">
        <v>139.19999999999999</v>
      </c>
      <c r="I2234" s="324">
        <v>1105677</v>
      </c>
      <c r="J2234" s="171" t="s">
        <v>492</v>
      </c>
      <c r="K2234" s="171"/>
    </row>
    <row r="2235" spans="2:11">
      <c r="B2235" s="170">
        <v>2233</v>
      </c>
      <c r="C2235" s="394">
        <v>46147</v>
      </c>
      <c r="D2235" s="171" t="s">
        <v>11</v>
      </c>
      <c r="E2235" s="172" t="s">
        <v>348</v>
      </c>
      <c r="F2235" s="171">
        <v>1</v>
      </c>
      <c r="G2235" s="258">
        <v>16.34</v>
      </c>
      <c r="H2235" s="257">
        <v>16.34</v>
      </c>
      <c r="I2235" s="324">
        <v>1105677</v>
      </c>
      <c r="J2235" s="171" t="s">
        <v>492</v>
      </c>
      <c r="K2235" s="171"/>
    </row>
    <row r="2236" spans="2:11">
      <c r="B2236" s="170">
        <v>2234</v>
      </c>
      <c r="C2236" s="394">
        <v>46147</v>
      </c>
      <c r="D2236" s="171" t="s">
        <v>11</v>
      </c>
      <c r="E2236" s="172" t="s">
        <v>347</v>
      </c>
      <c r="F2236" s="171">
        <v>4</v>
      </c>
      <c r="G2236" s="258">
        <v>8.9</v>
      </c>
      <c r="H2236" s="257">
        <v>35.6</v>
      </c>
      <c r="I2236" s="324">
        <v>1105677</v>
      </c>
      <c r="J2236" s="171" t="s">
        <v>492</v>
      </c>
      <c r="K2236" s="171"/>
    </row>
    <row r="2237" spans="2:11">
      <c r="B2237" s="170">
        <v>2235</v>
      </c>
      <c r="C2237" s="394">
        <v>46147</v>
      </c>
      <c r="D2237" s="171" t="s">
        <v>11</v>
      </c>
      <c r="E2237" s="172" t="s">
        <v>356</v>
      </c>
      <c r="F2237" s="171">
        <v>2</v>
      </c>
      <c r="G2237" s="258">
        <v>2.9</v>
      </c>
      <c r="H2237" s="257">
        <v>5.8</v>
      </c>
      <c r="I2237" s="324">
        <v>1105677</v>
      </c>
      <c r="J2237" s="171" t="s">
        <v>492</v>
      </c>
      <c r="K2237" s="171"/>
    </row>
    <row r="2238" spans="2:11">
      <c r="B2238" s="170">
        <v>2236</v>
      </c>
      <c r="C2238" s="394">
        <v>46147</v>
      </c>
      <c r="D2238" s="171" t="s">
        <v>11</v>
      </c>
      <c r="E2238" s="172" t="s">
        <v>28</v>
      </c>
      <c r="F2238" s="171">
        <v>10</v>
      </c>
      <c r="G2238" s="258">
        <v>2.27</v>
      </c>
      <c r="H2238" s="257">
        <v>22.7</v>
      </c>
      <c r="I2238" s="324">
        <v>1105677</v>
      </c>
      <c r="J2238" s="171" t="s">
        <v>492</v>
      </c>
      <c r="K2238" s="171"/>
    </row>
    <row r="2239" spans="2:11">
      <c r="B2239" s="170">
        <v>2237</v>
      </c>
      <c r="C2239" s="394">
        <v>46147</v>
      </c>
      <c r="D2239" s="171" t="s">
        <v>11</v>
      </c>
      <c r="E2239" s="172" t="s">
        <v>250</v>
      </c>
      <c r="F2239" s="171">
        <v>1</v>
      </c>
      <c r="G2239" s="258">
        <v>16.77</v>
      </c>
      <c r="H2239" s="257">
        <v>16.77</v>
      </c>
      <c r="I2239" s="324">
        <v>1105677</v>
      </c>
      <c r="J2239" s="171" t="s">
        <v>492</v>
      </c>
      <c r="K2239" s="171"/>
    </row>
    <row r="2240" spans="2:11">
      <c r="B2240" s="170">
        <v>2238</v>
      </c>
      <c r="C2240" s="394">
        <v>46146</v>
      </c>
      <c r="D2240" s="171" t="s">
        <v>11</v>
      </c>
      <c r="E2240" s="172" t="s">
        <v>342</v>
      </c>
      <c r="F2240" s="171">
        <v>2.1339999999999999</v>
      </c>
      <c r="G2240" s="258">
        <v>67.900000000000006</v>
      </c>
      <c r="H2240" s="257">
        <v>144.89860000000002</v>
      </c>
      <c r="I2240" s="324">
        <v>276031</v>
      </c>
      <c r="J2240" s="171" t="s">
        <v>482</v>
      </c>
      <c r="K2240" s="171"/>
    </row>
    <row r="2241" spans="2:11">
      <c r="B2241" s="170">
        <v>2239</v>
      </c>
      <c r="C2241" s="394">
        <v>46146</v>
      </c>
      <c r="D2241" s="171" t="s">
        <v>11</v>
      </c>
      <c r="E2241" s="172" t="s">
        <v>535</v>
      </c>
      <c r="F2241" s="171">
        <v>8.1449999999999996</v>
      </c>
      <c r="G2241" s="258">
        <v>46.9</v>
      </c>
      <c r="H2241" s="257">
        <v>382.00049999999999</v>
      </c>
      <c r="I2241" s="324">
        <v>276031</v>
      </c>
      <c r="J2241" s="171" t="s">
        <v>482</v>
      </c>
      <c r="K2241" s="171"/>
    </row>
    <row r="2242" spans="2:11">
      <c r="B2242" s="170">
        <v>2240</v>
      </c>
      <c r="C2242" s="394">
        <v>46146</v>
      </c>
      <c r="D2242" s="171" t="s">
        <v>11</v>
      </c>
      <c r="E2242" s="172" t="s">
        <v>463</v>
      </c>
      <c r="F2242" s="171">
        <v>2.032</v>
      </c>
      <c r="G2242" s="258">
        <v>44.9</v>
      </c>
      <c r="H2242" s="257">
        <v>91.236800000000002</v>
      </c>
      <c r="I2242" s="324">
        <v>276031</v>
      </c>
      <c r="J2242" s="171" t="s">
        <v>482</v>
      </c>
      <c r="K2242" s="171"/>
    </row>
    <row r="2243" spans="2:11">
      <c r="B2243" s="170">
        <v>2241</v>
      </c>
      <c r="C2243" s="394">
        <v>46146</v>
      </c>
      <c r="D2243" s="171" t="s">
        <v>11</v>
      </c>
      <c r="E2243" s="172" t="s">
        <v>260</v>
      </c>
      <c r="F2243" s="171">
        <v>2.3359999999999999</v>
      </c>
      <c r="G2243" s="258">
        <v>81.900000000000006</v>
      </c>
      <c r="H2243" s="257">
        <v>191.3184</v>
      </c>
      <c r="I2243" s="324">
        <v>276031</v>
      </c>
      <c r="J2243" s="171" t="s">
        <v>482</v>
      </c>
      <c r="K2243" s="171"/>
    </row>
    <row r="2244" spans="2:11">
      <c r="B2244" s="170">
        <v>2242</v>
      </c>
      <c r="C2244" s="394">
        <v>46146</v>
      </c>
      <c r="D2244" s="171" t="s">
        <v>11</v>
      </c>
      <c r="E2244" s="172" t="s">
        <v>239</v>
      </c>
      <c r="F2244" s="171">
        <v>3</v>
      </c>
      <c r="G2244" s="258">
        <v>12.91</v>
      </c>
      <c r="H2244" s="257">
        <v>38.730000000000004</v>
      </c>
      <c r="I2244" s="324">
        <v>276031</v>
      </c>
      <c r="J2244" s="171" t="s">
        <v>482</v>
      </c>
      <c r="K2244" s="171"/>
    </row>
    <row r="2245" spans="2:11">
      <c r="B2245" s="170">
        <v>2243</v>
      </c>
      <c r="C2245" s="394">
        <v>46146</v>
      </c>
      <c r="D2245" s="171" t="s">
        <v>11</v>
      </c>
      <c r="E2245" s="172" t="s">
        <v>111</v>
      </c>
      <c r="F2245" s="171">
        <v>0.55000000000000004</v>
      </c>
      <c r="G2245" s="258">
        <v>19.55</v>
      </c>
      <c r="H2245" s="257">
        <v>10.752500000000001</v>
      </c>
      <c r="I2245" s="324">
        <v>276031</v>
      </c>
      <c r="J2245" s="171" t="s">
        <v>482</v>
      </c>
      <c r="K2245" s="171"/>
    </row>
    <row r="2246" spans="2:11">
      <c r="B2246" s="170">
        <v>2244</v>
      </c>
      <c r="C2246" s="394">
        <v>46146</v>
      </c>
      <c r="D2246" s="171" t="s">
        <v>11</v>
      </c>
      <c r="E2246" s="172" t="s">
        <v>240</v>
      </c>
      <c r="F2246" s="171">
        <v>2</v>
      </c>
      <c r="G2246" s="258">
        <v>30.82</v>
      </c>
      <c r="H2246" s="257">
        <v>61.64</v>
      </c>
      <c r="I2246" s="324">
        <v>276031</v>
      </c>
      <c r="J2246" s="171" t="s">
        <v>482</v>
      </c>
      <c r="K2246" s="171"/>
    </row>
    <row r="2247" spans="2:11">
      <c r="B2247" s="170">
        <v>2245</v>
      </c>
      <c r="C2247" s="394">
        <v>46146</v>
      </c>
      <c r="D2247" s="171" t="s">
        <v>11</v>
      </c>
      <c r="E2247" s="172" t="s">
        <v>359</v>
      </c>
      <c r="F2247" s="171">
        <v>1</v>
      </c>
      <c r="G2247" s="258">
        <v>28.06</v>
      </c>
      <c r="H2247" s="257">
        <v>28.06</v>
      </c>
      <c r="I2247" s="324">
        <v>276031</v>
      </c>
      <c r="J2247" s="171" t="s">
        <v>482</v>
      </c>
      <c r="K2247" s="171"/>
    </row>
    <row r="2248" spans="2:11">
      <c r="B2248" s="170">
        <v>2246</v>
      </c>
      <c r="C2248" s="394">
        <v>46146</v>
      </c>
      <c r="D2248" s="171" t="s">
        <v>11</v>
      </c>
      <c r="E2248" s="172" t="s">
        <v>241</v>
      </c>
      <c r="F2248" s="171">
        <v>1</v>
      </c>
      <c r="G2248" s="258">
        <v>22</v>
      </c>
      <c r="H2248" s="257">
        <v>22</v>
      </c>
      <c r="I2248" s="324">
        <v>276031</v>
      </c>
      <c r="J2248" s="171" t="s">
        <v>482</v>
      </c>
      <c r="K2248" s="171"/>
    </row>
    <row r="2249" spans="2:11">
      <c r="B2249" s="170">
        <v>2247</v>
      </c>
      <c r="C2249" s="394">
        <v>46146</v>
      </c>
      <c r="D2249" s="171" t="s">
        <v>11</v>
      </c>
      <c r="E2249" s="172" t="s">
        <v>358</v>
      </c>
      <c r="F2249" s="171">
        <v>4</v>
      </c>
      <c r="G2249" s="258">
        <v>33.79</v>
      </c>
      <c r="H2249" s="257">
        <v>135.16</v>
      </c>
      <c r="I2249" s="324">
        <v>145744</v>
      </c>
      <c r="J2249" s="171" t="s">
        <v>469</v>
      </c>
      <c r="K2249" s="171"/>
    </row>
    <row r="2250" spans="2:11">
      <c r="B2250" s="170">
        <v>2248</v>
      </c>
      <c r="C2250" s="394">
        <v>46146</v>
      </c>
      <c r="D2250" s="171" t="s">
        <v>11</v>
      </c>
      <c r="E2250" s="172" t="s">
        <v>339</v>
      </c>
      <c r="F2250" s="171">
        <v>12</v>
      </c>
      <c r="G2250" s="258">
        <v>5.99</v>
      </c>
      <c r="H2250" s="257">
        <v>71.88</v>
      </c>
      <c r="I2250" s="324">
        <v>145744</v>
      </c>
      <c r="J2250" s="171" t="s">
        <v>469</v>
      </c>
      <c r="K2250" s="171"/>
    </row>
    <row r="2251" spans="2:11">
      <c r="B2251" s="170">
        <v>2249</v>
      </c>
      <c r="C2251" s="394">
        <v>46146</v>
      </c>
      <c r="D2251" s="171" t="s">
        <v>11</v>
      </c>
      <c r="E2251" s="172" t="s">
        <v>325</v>
      </c>
      <c r="F2251" s="171">
        <v>36</v>
      </c>
      <c r="G2251" s="258">
        <v>6.99</v>
      </c>
      <c r="H2251" s="257">
        <v>251.64000000000001</v>
      </c>
      <c r="I2251" s="324">
        <v>145744</v>
      </c>
      <c r="J2251" s="171" t="s">
        <v>469</v>
      </c>
      <c r="K2251" s="171"/>
    </row>
    <row r="2252" spans="2:11">
      <c r="B2252" s="170">
        <v>2250</v>
      </c>
      <c r="C2252" s="394">
        <v>46146</v>
      </c>
      <c r="D2252" s="171" t="s">
        <v>11</v>
      </c>
      <c r="E2252" s="172" t="s">
        <v>242</v>
      </c>
      <c r="F2252" s="171">
        <v>40</v>
      </c>
      <c r="G2252" s="258">
        <v>4.9000000000000004</v>
      </c>
      <c r="H2252" s="257">
        <v>196</v>
      </c>
      <c r="I2252" s="324">
        <v>145829</v>
      </c>
      <c r="J2252" s="171" t="s">
        <v>469</v>
      </c>
      <c r="K2252" s="171"/>
    </row>
    <row r="2253" spans="2:11">
      <c r="B2253" s="170">
        <v>2251</v>
      </c>
      <c r="C2253" s="394">
        <v>46146</v>
      </c>
      <c r="D2253" s="171" t="s">
        <v>11</v>
      </c>
      <c r="E2253" s="172" t="s">
        <v>331</v>
      </c>
      <c r="F2253" s="171">
        <v>4</v>
      </c>
      <c r="G2253" s="258">
        <v>19.989999999999998</v>
      </c>
      <c r="H2253" s="257">
        <v>79.959999999999994</v>
      </c>
      <c r="I2253" s="324">
        <v>145829</v>
      </c>
      <c r="J2253" s="171" t="s">
        <v>469</v>
      </c>
      <c r="K2253" s="171"/>
    </row>
    <row r="2254" spans="2:11">
      <c r="B2254" s="170">
        <v>2252</v>
      </c>
      <c r="C2254" s="394">
        <v>46146</v>
      </c>
      <c r="D2254" s="171" t="s">
        <v>11</v>
      </c>
      <c r="E2254" s="172" t="s">
        <v>555</v>
      </c>
      <c r="F2254" s="171">
        <v>39</v>
      </c>
      <c r="G2254" s="258">
        <v>16.989999999999998</v>
      </c>
      <c r="H2254" s="257">
        <v>662.6099999999999</v>
      </c>
      <c r="I2254" s="324">
        <v>1449567</v>
      </c>
      <c r="J2254" s="171" t="s">
        <v>473</v>
      </c>
      <c r="K2254" s="171"/>
    </row>
    <row r="2255" spans="2:11">
      <c r="B2255" s="170">
        <v>2253</v>
      </c>
      <c r="C2255" s="394">
        <v>46146</v>
      </c>
      <c r="D2255" s="171" t="s">
        <v>11</v>
      </c>
      <c r="E2255" s="172" t="s">
        <v>381</v>
      </c>
      <c r="F2255" s="171">
        <v>12</v>
      </c>
      <c r="G2255" s="258">
        <v>30.99</v>
      </c>
      <c r="H2255" s="257">
        <v>371.88</v>
      </c>
      <c r="I2255" s="324">
        <v>1449567</v>
      </c>
      <c r="J2255" s="171" t="s">
        <v>473</v>
      </c>
      <c r="K2255" s="171"/>
    </row>
    <row r="2256" spans="2:11">
      <c r="B2256" s="170">
        <v>2254</v>
      </c>
      <c r="C2256" s="394">
        <v>46146</v>
      </c>
      <c r="D2256" s="171" t="s">
        <v>11</v>
      </c>
      <c r="E2256" s="172" t="s">
        <v>457</v>
      </c>
      <c r="F2256" s="171">
        <v>8</v>
      </c>
      <c r="G2256" s="258">
        <v>43.9</v>
      </c>
      <c r="H2256" s="257">
        <v>351.2</v>
      </c>
      <c r="I2256" s="324">
        <v>261069</v>
      </c>
      <c r="J2256" s="171" t="s">
        <v>480</v>
      </c>
      <c r="K2256" s="171"/>
    </row>
    <row r="2257" spans="2:11">
      <c r="B2257" s="170">
        <v>2255</v>
      </c>
      <c r="C2257" s="394">
        <v>46146</v>
      </c>
      <c r="D2257" s="171" t="s">
        <v>11</v>
      </c>
      <c r="E2257" s="172" t="s">
        <v>133</v>
      </c>
      <c r="F2257" s="171">
        <v>6</v>
      </c>
      <c r="G2257" s="258">
        <v>79.900000000000006</v>
      </c>
      <c r="H2257" s="257">
        <v>479.40000000000003</v>
      </c>
      <c r="I2257" s="324">
        <v>261069</v>
      </c>
      <c r="J2257" s="171" t="s">
        <v>480</v>
      </c>
      <c r="K2257" s="171"/>
    </row>
    <row r="2258" spans="2:11">
      <c r="B2258" s="170">
        <v>2256</v>
      </c>
      <c r="C2258" s="394">
        <v>46147</v>
      </c>
      <c r="D2258" s="171" t="s">
        <v>11</v>
      </c>
      <c r="E2258" s="172" t="s">
        <v>514</v>
      </c>
      <c r="F2258" s="171">
        <v>2</v>
      </c>
      <c r="G2258" s="258">
        <v>18.53</v>
      </c>
      <c r="H2258" s="257">
        <v>37.06</v>
      </c>
      <c r="I2258" s="324">
        <v>1212806</v>
      </c>
      <c r="J2258" s="171" t="s">
        <v>491</v>
      </c>
      <c r="K2258" s="171"/>
    </row>
    <row r="2259" spans="2:11">
      <c r="B2259" s="170">
        <v>2257</v>
      </c>
      <c r="C2259" s="394">
        <v>46147</v>
      </c>
      <c r="D2259" s="171" t="s">
        <v>11</v>
      </c>
      <c r="E2259" s="172" t="s">
        <v>329</v>
      </c>
      <c r="F2259" s="171">
        <v>1</v>
      </c>
      <c r="G2259" s="258">
        <v>18.47</v>
      </c>
      <c r="H2259" s="257">
        <v>18.47</v>
      </c>
      <c r="I2259" s="324">
        <v>1212806</v>
      </c>
      <c r="J2259" s="171" t="s">
        <v>491</v>
      </c>
      <c r="K2259" s="171"/>
    </row>
    <row r="2260" spans="2:11">
      <c r="B2260" s="170">
        <v>2258</v>
      </c>
      <c r="C2260" s="394">
        <v>46147</v>
      </c>
      <c r="D2260" s="171" t="s">
        <v>11</v>
      </c>
      <c r="E2260" s="172" t="s">
        <v>47</v>
      </c>
      <c r="F2260" s="171">
        <v>4</v>
      </c>
      <c r="G2260" s="258">
        <v>11.63</v>
      </c>
      <c r="H2260" s="257">
        <v>46.52</v>
      </c>
      <c r="I2260" s="324">
        <v>1212806</v>
      </c>
      <c r="J2260" s="171" t="s">
        <v>491</v>
      </c>
      <c r="K2260" s="171"/>
    </row>
    <row r="2261" spans="2:11">
      <c r="B2261" s="170">
        <v>2259</v>
      </c>
      <c r="C2261" s="394">
        <v>46147</v>
      </c>
      <c r="D2261" s="171" t="s">
        <v>11</v>
      </c>
      <c r="E2261" s="172" t="s">
        <v>360</v>
      </c>
      <c r="F2261" s="171">
        <v>1</v>
      </c>
      <c r="G2261" s="258">
        <v>11.63</v>
      </c>
      <c r="H2261" s="257">
        <v>11.63</v>
      </c>
      <c r="I2261" s="324">
        <v>1212806</v>
      </c>
      <c r="J2261" s="171" t="s">
        <v>491</v>
      </c>
      <c r="K2261" s="171"/>
    </row>
    <row r="2262" spans="2:11">
      <c r="B2262" s="170">
        <v>2260</v>
      </c>
      <c r="C2262" s="394">
        <v>46147</v>
      </c>
      <c r="D2262" s="171" t="s">
        <v>11</v>
      </c>
      <c r="E2262" s="172" t="s">
        <v>328</v>
      </c>
      <c r="F2262" s="171">
        <v>1</v>
      </c>
      <c r="G2262" s="258">
        <v>29.04</v>
      </c>
      <c r="H2262" s="257">
        <v>29.04</v>
      </c>
      <c r="I2262" s="324">
        <v>1212806</v>
      </c>
      <c r="J2262" s="171" t="s">
        <v>491</v>
      </c>
      <c r="K2262" s="171"/>
    </row>
    <row r="2263" spans="2:11">
      <c r="B2263" s="170">
        <v>2261</v>
      </c>
      <c r="C2263" s="394">
        <v>46147</v>
      </c>
      <c r="D2263" s="171" t="s">
        <v>11</v>
      </c>
      <c r="E2263" s="172" t="s">
        <v>536</v>
      </c>
      <c r="F2263" s="171">
        <v>12</v>
      </c>
      <c r="G2263" s="258">
        <v>8.5233000000000008</v>
      </c>
      <c r="H2263" s="257">
        <v>102.27960000000002</v>
      </c>
      <c r="I2263" s="324">
        <v>1212806</v>
      </c>
      <c r="J2263" s="171" t="s">
        <v>491</v>
      </c>
      <c r="K2263" s="171"/>
    </row>
    <row r="2264" spans="2:11">
      <c r="B2264" s="170">
        <v>2262</v>
      </c>
      <c r="C2264" s="394">
        <v>46147</v>
      </c>
      <c r="D2264" s="171" t="s">
        <v>11</v>
      </c>
      <c r="E2264" s="172" t="s">
        <v>331</v>
      </c>
      <c r="F2264" s="171">
        <v>1</v>
      </c>
      <c r="G2264" s="258">
        <v>41.55</v>
      </c>
      <c r="H2264" s="257">
        <v>41.55</v>
      </c>
      <c r="I2264" s="324">
        <v>1212806</v>
      </c>
      <c r="J2264" s="171" t="s">
        <v>491</v>
      </c>
      <c r="K2264" s="171"/>
    </row>
    <row r="2265" spans="2:11">
      <c r="B2265" s="170">
        <v>2263</v>
      </c>
      <c r="C2265" s="394">
        <v>46147</v>
      </c>
      <c r="D2265" s="171" t="s">
        <v>11</v>
      </c>
      <c r="E2265" s="172" t="s">
        <v>357</v>
      </c>
      <c r="F2265" s="171">
        <v>3</v>
      </c>
      <c r="G2265" s="258">
        <v>15.96</v>
      </c>
      <c r="H2265" s="257">
        <v>47.88</v>
      </c>
      <c r="I2265" s="324">
        <v>1212806</v>
      </c>
      <c r="J2265" s="171" t="s">
        <v>491</v>
      </c>
      <c r="K2265" s="171"/>
    </row>
    <row r="2266" spans="2:11">
      <c r="B2266" s="170">
        <v>2264</v>
      </c>
      <c r="C2266" s="394">
        <v>46147</v>
      </c>
      <c r="D2266" s="171" t="s">
        <v>11</v>
      </c>
      <c r="E2266" s="172" t="s">
        <v>34</v>
      </c>
      <c r="F2266" s="171">
        <v>6</v>
      </c>
      <c r="G2266" s="258">
        <v>12.2567</v>
      </c>
      <c r="H2266" s="257">
        <v>73.540199999999999</v>
      </c>
      <c r="I2266" s="324">
        <v>1212806</v>
      </c>
      <c r="J2266" s="171" t="s">
        <v>491</v>
      </c>
      <c r="K2266" s="171"/>
    </row>
    <row r="2267" spans="2:11">
      <c r="B2267" s="170">
        <v>2265</v>
      </c>
      <c r="C2267" s="394">
        <v>46147</v>
      </c>
      <c r="D2267" s="171" t="s">
        <v>11</v>
      </c>
      <c r="E2267" s="172" t="s">
        <v>556</v>
      </c>
      <c r="F2267" s="171">
        <v>10.63</v>
      </c>
      <c r="G2267" s="258">
        <v>39.99</v>
      </c>
      <c r="H2267" s="257">
        <v>425.09370000000007</v>
      </c>
      <c r="I2267" s="324">
        <v>13771</v>
      </c>
      <c r="J2267" s="171" t="s">
        <v>487</v>
      </c>
      <c r="K2267" s="171"/>
    </row>
    <row r="2268" spans="2:11">
      <c r="B2268" s="170">
        <v>2266</v>
      </c>
      <c r="C2268" s="394">
        <v>46147</v>
      </c>
      <c r="D2268" s="171" t="s">
        <v>11</v>
      </c>
      <c r="E2268" s="172" t="s">
        <v>247</v>
      </c>
      <c r="F2268" s="171">
        <v>10.220000000000001</v>
      </c>
      <c r="G2268" s="258">
        <v>28.99</v>
      </c>
      <c r="H2268" s="257">
        <v>296.27780000000001</v>
      </c>
      <c r="I2268" s="324">
        <v>13771</v>
      </c>
      <c r="J2268" s="171" t="s">
        <v>487</v>
      </c>
      <c r="K2268" s="171"/>
    </row>
    <row r="2269" spans="2:11">
      <c r="B2269" s="170">
        <v>2267</v>
      </c>
      <c r="C2269" s="394">
        <v>46146</v>
      </c>
      <c r="D2269" s="171" t="s">
        <v>11</v>
      </c>
      <c r="E2269" s="172" t="s">
        <v>530</v>
      </c>
      <c r="F2269" s="171">
        <v>20</v>
      </c>
      <c r="G2269" s="258">
        <v>12.99</v>
      </c>
      <c r="H2269" s="257">
        <v>259.8</v>
      </c>
      <c r="I2269" s="324">
        <v>417304</v>
      </c>
      <c r="J2269" s="171" t="s">
        <v>497</v>
      </c>
      <c r="K2269" s="171"/>
    </row>
    <row r="2270" spans="2:11">
      <c r="B2270" s="170">
        <v>2268</v>
      </c>
      <c r="C2270" s="394">
        <v>46146</v>
      </c>
      <c r="D2270" s="171" t="s">
        <v>11</v>
      </c>
      <c r="E2270" s="172" t="s">
        <v>383</v>
      </c>
      <c r="F2270" s="171">
        <v>9.9</v>
      </c>
      <c r="G2270" s="258">
        <v>19.989999999999998</v>
      </c>
      <c r="H2270" s="257">
        <v>197.90099999999998</v>
      </c>
      <c r="I2270" s="324">
        <v>417304</v>
      </c>
      <c r="J2270" s="171" t="s">
        <v>497</v>
      </c>
      <c r="K2270" s="171"/>
    </row>
    <row r="2271" spans="2:11">
      <c r="B2271" s="170">
        <v>2269</v>
      </c>
      <c r="C2271" s="394">
        <v>46146</v>
      </c>
      <c r="D2271" s="171" t="s">
        <v>11</v>
      </c>
      <c r="E2271" s="172" t="s">
        <v>294</v>
      </c>
      <c r="F2271" s="171">
        <v>10</v>
      </c>
      <c r="G2271" s="258">
        <v>30.99</v>
      </c>
      <c r="H2271" s="257">
        <v>309.89999999999998</v>
      </c>
      <c r="I2271" s="324">
        <v>417304</v>
      </c>
      <c r="J2271" s="171" t="s">
        <v>497</v>
      </c>
      <c r="K2271" s="171"/>
    </row>
    <row r="2272" spans="2:11">
      <c r="B2272" s="170">
        <v>2270</v>
      </c>
      <c r="C2272" s="394">
        <v>46146</v>
      </c>
      <c r="D2272" s="171" t="s">
        <v>11</v>
      </c>
      <c r="E2272" s="172" t="s">
        <v>128</v>
      </c>
      <c r="F2272" s="171">
        <v>11.5</v>
      </c>
      <c r="G2272" s="258">
        <v>19.989999999999998</v>
      </c>
      <c r="H2272" s="257">
        <v>229.88499999999999</v>
      </c>
      <c r="I2272" s="324">
        <v>417304</v>
      </c>
      <c r="J2272" s="171" t="s">
        <v>497</v>
      </c>
      <c r="K2272" s="171"/>
    </row>
    <row r="2273" spans="2:11">
      <c r="B2273" s="170">
        <v>2271</v>
      </c>
      <c r="C2273" s="394">
        <v>46146</v>
      </c>
      <c r="D2273" s="171" t="s">
        <v>11</v>
      </c>
      <c r="E2273" s="172" t="s">
        <v>335</v>
      </c>
      <c r="F2273" s="171">
        <v>18</v>
      </c>
      <c r="G2273" s="258">
        <v>20.185600000000001</v>
      </c>
      <c r="H2273" s="257">
        <v>363.3408</v>
      </c>
      <c r="I2273" s="324">
        <v>27091</v>
      </c>
      <c r="J2273" s="171" t="s">
        <v>568</v>
      </c>
      <c r="K2273" s="171"/>
    </row>
    <row r="2274" spans="2:11">
      <c r="B2274" s="170">
        <v>2272</v>
      </c>
      <c r="C2274" s="394">
        <v>46146</v>
      </c>
      <c r="D2274" s="171" t="s">
        <v>11</v>
      </c>
      <c r="E2274" s="172" t="s">
        <v>338</v>
      </c>
      <c r="F2274" s="171">
        <v>20</v>
      </c>
      <c r="G2274" s="258">
        <v>8.1624999999999996</v>
      </c>
      <c r="H2274" s="257">
        <v>163.25</v>
      </c>
      <c r="I2274" s="324">
        <v>27091</v>
      </c>
      <c r="J2274" s="171" t="s">
        <v>568</v>
      </c>
      <c r="K2274" s="171"/>
    </row>
    <row r="2275" spans="2:11">
      <c r="B2275" s="170">
        <v>2273</v>
      </c>
      <c r="C2275" s="394">
        <v>46146</v>
      </c>
      <c r="D2275" s="171" t="s">
        <v>11</v>
      </c>
      <c r="E2275" s="172" t="s">
        <v>336</v>
      </c>
      <c r="F2275" s="171">
        <v>30</v>
      </c>
      <c r="G2275" s="258">
        <v>6.0810000000000004</v>
      </c>
      <c r="H2275" s="257">
        <v>182.43</v>
      </c>
      <c r="I2275" s="324">
        <v>27091</v>
      </c>
      <c r="J2275" s="171" t="s">
        <v>568</v>
      </c>
      <c r="K2275" s="171"/>
    </row>
    <row r="2276" spans="2:11">
      <c r="B2276" s="170">
        <v>2274</v>
      </c>
      <c r="C2276" s="394">
        <v>46146</v>
      </c>
      <c r="D2276" s="171" t="s">
        <v>11</v>
      </c>
      <c r="E2276" s="172" t="s">
        <v>548</v>
      </c>
      <c r="F2276" s="171">
        <v>2</v>
      </c>
      <c r="G2276" s="258">
        <v>166.33</v>
      </c>
      <c r="H2276" s="257">
        <v>332.66</v>
      </c>
      <c r="I2276" s="324">
        <v>27091</v>
      </c>
      <c r="J2276" s="171" t="s">
        <v>568</v>
      </c>
      <c r="K2276" s="171"/>
    </row>
    <row r="2277" spans="2:11">
      <c r="B2277" s="170">
        <v>2275</v>
      </c>
      <c r="C2277" s="394">
        <v>46147</v>
      </c>
      <c r="D2277" s="171" t="s">
        <v>11</v>
      </c>
      <c r="E2277" s="172" t="s">
        <v>141</v>
      </c>
      <c r="F2277" s="171">
        <v>48</v>
      </c>
      <c r="G2277" s="258">
        <v>5.29</v>
      </c>
      <c r="H2277" s="257">
        <v>253.92000000000002</v>
      </c>
      <c r="I2277" s="324">
        <v>359219</v>
      </c>
      <c r="J2277" s="171" t="s">
        <v>470</v>
      </c>
      <c r="K2277" s="171"/>
    </row>
    <row r="2278" spans="2:11">
      <c r="B2278" s="170">
        <v>2276</v>
      </c>
      <c r="C2278" s="394">
        <v>46147</v>
      </c>
      <c r="D2278" s="171" t="s">
        <v>11</v>
      </c>
      <c r="E2278" s="172" t="s">
        <v>288</v>
      </c>
      <c r="F2278" s="171">
        <v>12</v>
      </c>
      <c r="G2278" s="258">
        <v>7.45</v>
      </c>
      <c r="H2278" s="257">
        <v>89.4</v>
      </c>
      <c r="I2278" s="324">
        <v>359219</v>
      </c>
      <c r="J2278" s="171" t="s">
        <v>470</v>
      </c>
      <c r="K2278" s="171"/>
    </row>
    <row r="2279" spans="2:11">
      <c r="B2279" s="170">
        <v>2277</v>
      </c>
      <c r="C2279" s="394">
        <v>46147</v>
      </c>
      <c r="D2279" s="171" t="s">
        <v>11</v>
      </c>
      <c r="E2279" s="172" t="s">
        <v>284</v>
      </c>
      <c r="F2279" s="171">
        <v>24</v>
      </c>
      <c r="G2279" s="258">
        <v>3.13</v>
      </c>
      <c r="H2279" s="257">
        <v>75.12</v>
      </c>
      <c r="I2279" s="324">
        <v>359219</v>
      </c>
      <c r="J2279" s="171" t="s">
        <v>470</v>
      </c>
      <c r="K2279" s="171"/>
    </row>
    <row r="2280" spans="2:11">
      <c r="B2280" s="170">
        <v>2278</v>
      </c>
      <c r="C2280" s="394">
        <v>46147</v>
      </c>
      <c r="D2280" s="171" t="s">
        <v>11</v>
      </c>
      <c r="E2280" s="172" t="s">
        <v>138</v>
      </c>
      <c r="F2280" s="171">
        <v>120</v>
      </c>
      <c r="G2280" s="258">
        <v>5.25</v>
      </c>
      <c r="H2280" s="257">
        <v>630</v>
      </c>
      <c r="I2280" s="324">
        <v>359219</v>
      </c>
      <c r="J2280" s="171" t="s">
        <v>470</v>
      </c>
      <c r="K2280" s="171"/>
    </row>
    <row r="2281" spans="2:11">
      <c r="B2281" s="170">
        <v>2279</v>
      </c>
      <c r="C2281" s="394">
        <v>46150</v>
      </c>
      <c r="D2281" s="171" t="s">
        <v>11</v>
      </c>
      <c r="E2281" s="172" t="s">
        <v>136</v>
      </c>
      <c r="F2281" s="171">
        <v>24</v>
      </c>
      <c r="G2281" s="258">
        <v>4.1550000000000002</v>
      </c>
      <c r="H2281" s="257">
        <v>99.72</v>
      </c>
      <c r="I2281" s="324">
        <v>17539058</v>
      </c>
      <c r="J2281" s="171" t="s">
        <v>472</v>
      </c>
      <c r="K2281" s="171"/>
    </row>
    <row r="2282" spans="2:11">
      <c r="B2282" s="170">
        <v>2280</v>
      </c>
      <c r="C2282" s="394">
        <v>46150</v>
      </c>
      <c r="D2282" s="171" t="s">
        <v>11</v>
      </c>
      <c r="E2282" s="172" t="s">
        <v>134</v>
      </c>
      <c r="F2282" s="171">
        <v>96</v>
      </c>
      <c r="G2282" s="258">
        <v>7.3701999999999996</v>
      </c>
      <c r="H2282" s="257">
        <v>707.53919999999994</v>
      </c>
      <c r="I2282" s="324">
        <v>17539058</v>
      </c>
      <c r="J2282" s="171" t="s">
        <v>472</v>
      </c>
      <c r="K2282" s="171"/>
    </row>
    <row r="2283" spans="2:11">
      <c r="B2283" s="170">
        <v>2281</v>
      </c>
      <c r="C2283" s="394">
        <v>46150</v>
      </c>
      <c r="D2283" s="171" t="s">
        <v>11</v>
      </c>
      <c r="E2283" s="172" t="s">
        <v>143</v>
      </c>
      <c r="F2283" s="171">
        <v>15</v>
      </c>
      <c r="G2283" s="258">
        <v>2.7292999999999998</v>
      </c>
      <c r="H2283" s="257">
        <v>40.939499999999995</v>
      </c>
      <c r="I2283" s="324">
        <v>17539059</v>
      </c>
      <c r="J2283" s="171" t="s">
        <v>472</v>
      </c>
      <c r="K2283" s="171"/>
    </row>
    <row r="2284" spans="2:11">
      <c r="B2284" s="170">
        <v>2282</v>
      </c>
      <c r="C2284" s="394">
        <v>46150</v>
      </c>
      <c r="D2284" s="171" t="s">
        <v>11</v>
      </c>
      <c r="E2284" s="172" t="s">
        <v>286</v>
      </c>
      <c r="F2284" s="171">
        <v>24</v>
      </c>
      <c r="G2284" s="258">
        <v>2.6791999999999998</v>
      </c>
      <c r="H2284" s="257">
        <v>64.300799999999995</v>
      </c>
      <c r="I2284" s="324">
        <v>17539059</v>
      </c>
      <c r="J2284" s="171" t="s">
        <v>472</v>
      </c>
      <c r="K2284" s="171"/>
    </row>
    <row r="2285" spans="2:11">
      <c r="B2285" s="170">
        <v>2283</v>
      </c>
      <c r="C2285" s="394">
        <v>46150</v>
      </c>
      <c r="D2285" s="171" t="s">
        <v>11</v>
      </c>
      <c r="E2285" s="172" t="s">
        <v>323</v>
      </c>
      <c r="F2285" s="171">
        <v>12</v>
      </c>
      <c r="G2285" s="258">
        <v>3.5575000000000001</v>
      </c>
      <c r="H2285" s="257">
        <v>42.69</v>
      </c>
      <c r="I2285" s="324">
        <v>17539059</v>
      </c>
      <c r="J2285" s="171" t="s">
        <v>472</v>
      </c>
      <c r="K2285" s="171"/>
    </row>
    <row r="2286" spans="2:11">
      <c r="B2286" s="170">
        <v>2284</v>
      </c>
      <c r="C2286" s="394">
        <v>46150</v>
      </c>
      <c r="D2286" s="171" t="s">
        <v>11</v>
      </c>
      <c r="E2286" s="172" t="s">
        <v>456</v>
      </c>
      <c r="F2286" s="171">
        <v>60</v>
      </c>
      <c r="G2286" s="258">
        <v>1.6097999999999999</v>
      </c>
      <c r="H2286" s="257">
        <v>96.587999999999994</v>
      </c>
      <c r="I2286" s="324">
        <v>17539059</v>
      </c>
      <c r="J2286" s="171" t="s">
        <v>472</v>
      </c>
      <c r="K2286" s="171"/>
    </row>
    <row r="2287" spans="2:11">
      <c r="B2287" s="170">
        <v>2285</v>
      </c>
      <c r="C2287" s="394">
        <v>46150</v>
      </c>
      <c r="D2287" s="171" t="s">
        <v>11</v>
      </c>
      <c r="E2287" s="172" t="s">
        <v>523</v>
      </c>
      <c r="F2287" s="171">
        <v>15</v>
      </c>
      <c r="G2287" s="258">
        <v>1.2733000000000001</v>
      </c>
      <c r="H2287" s="257">
        <v>19.099500000000003</v>
      </c>
      <c r="I2287" s="324">
        <v>17539059</v>
      </c>
      <c r="J2287" s="171" t="s">
        <v>472</v>
      </c>
      <c r="K2287" s="171"/>
    </row>
    <row r="2288" spans="2:11">
      <c r="B2288" s="170">
        <v>2286</v>
      </c>
      <c r="C2288" s="394">
        <v>46150</v>
      </c>
      <c r="D2288" s="171" t="s">
        <v>11</v>
      </c>
      <c r="E2288" s="172" t="s">
        <v>146</v>
      </c>
      <c r="F2288" s="171">
        <v>36</v>
      </c>
      <c r="G2288" s="258">
        <v>5.1767000000000003</v>
      </c>
      <c r="H2288" s="257">
        <v>186.3612</v>
      </c>
      <c r="I2288" s="324">
        <v>17539059</v>
      </c>
      <c r="J2288" s="171" t="s">
        <v>472</v>
      </c>
      <c r="K2288" s="171"/>
    </row>
    <row r="2289" spans="2:11">
      <c r="B2289" s="170">
        <v>2287</v>
      </c>
      <c r="C2289" s="394">
        <v>46147</v>
      </c>
      <c r="D2289" s="171" t="s">
        <v>11</v>
      </c>
      <c r="E2289" s="172" t="s">
        <v>321</v>
      </c>
      <c r="F2289" s="171">
        <v>24</v>
      </c>
      <c r="G2289" s="258">
        <v>2.0387</v>
      </c>
      <c r="H2289" s="257">
        <v>48.928799999999995</v>
      </c>
      <c r="I2289" s="324">
        <v>17527014</v>
      </c>
      <c r="J2289" s="171" t="s">
        <v>472</v>
      </c>
      <c r="K2289" s="171"/>
    </row>
    <row r="2290" spans="2:11">
      <c r="B2290" s="170">
        <v>2288</v>
      </c>
      <c r="C2290" s="394">
        <v>46147</v>
      </c>
      <c r="D2290" s="171" t="s">
        <v>11</v>
      </c>
      <c r="E2290" s="172" t="s">
        <v>534</v>
      </c>
      <c r="F2290" s="171">
        <v>24</v>
      </c>
      <c r="G2290" s="258">
        <v>2.6941999999999999</v>
      </c>
      <c r="H2290" s="257">
        <v>64.660799999999995</v>
      </c>
      <c r="I2290" s="324">
        <v>17527014</v>
      </c>
      <c r="J2290" s="171" t="s">
        <v>472</v>
      </c>
      <c r="K2290" s="171"/>
    </row>
    <row r="2291" spans="2:11">
      <c r="B2291" s="170">
        <v>2289</v>
      </c>
      <c r="C2291" s="394">
        <v>46147</v>
      </c>
      <c r="D2291" s="171" t="s">
        <v>11</v>
      </c>
      <c r="E2291" s="172" t="s">
        <v>146</v>
      </c>
      <c r="F2291" s="171">
        <v>48</v>
      </c>
      <c r="G2291" s="258">
        <v>5.1768999999999998</v>
      </c>
      <c r="H2291" s="257">
        <v>248.49119999999999</v>
      </c>
      <c r="I2291" s="324">
        <v>17527014</v>
      </c>
      <c r="J2291" s="171" t="s">
        <v>472</v>
      </c>
      <c r="K2291" s="171"/>
    </row>
    <row r="2292" spans="2:11">
      <c r="B2292" s="170">
        <v>2290</v>
      </c>
      <c r="C2292" s="394">
        <v>46147</v>
      </c>
      <c r="D2292" s="171" t="s">
        <v>11</v>
      </c>
      <c r="E2292" s="172" t="s">
        <v>145</v>
      </c>
      <c r="F2292" s="171">
        <v>15</v>
      </c>
      <c r="G2292" s="258">
        <v>5.1673</v>
      </c>
      <c r="H2292" s="257">
        <v>77.509500000000003</v>
      </c>
      <c r="I2292" s="324">
        <v>17527014</v>
      </c>
      <c r="J2292" s="171" t="s">
        <v>472</v>
      </c>
      <c r="K2292" s="171"/>
    </row>
    <row r="2293" spans="2:11">
      <c r="B2293" s="170">
        <v>2291</v>
      </c>
      <c r="C2293" s="394">
        <v>46147</v>
      </c>
      <c r="D2293" s="171" t="s">
        <v>11</v>
      </c>
      <c r="E2293" s="172" t="s">
        <v>310</v>
      </c>
      <c r="F2293" s="171">
        <v>168</v>
      </c>
      <c r="G2293" s="258">
        <v>2.0920000000000001</v>
      </c>
      <c r="H2293" s="257">
        <v>351.45600000000002</v>
      </c>
      <c r="I2293" s="324">
        <v>17527014</v>
      </c>
      <c r="J2293" s="171" t="s">
        <v>472</v>
      </c>
      <c r="K2293" s="171"/>
    </row>
    <row r="2294" spans="2:11">
      <c r="B2294" s="170">
        <v>2292</v>
      </c>
      <c r="C2294" s="394">
        <v>46147</v>
      </c>
      <c r="D2294" s="171" t="s">
        <v>11</v>
      </c>
      <c r="E2294" s="172" t="s">
        <v>523</v>
      </c>
      <c r="F2294" s="171">
        <v>30</v>
      </c>
      <c r="G2294" s="258">
        <v>1.2729999999999999</v>
      </c>
      <c r="H2294" s="257">
        <v>38.19</v>
      </c>
      <c r="I2294" s="324">
        <v>17527014</v>
      </c>
      <c r="J2294" s="171" t="s">
        <v>472</v>
      </c>
      <c r="K2294" s="171"/>
    </row>
    <row r="2295" spans="2:11">
      <c r="B2295" s="170">
        <v>2293</v>
      </c>
      <c r="C2295" s="394">
        <v>46147</v>
      </c>
      <c r="D2295" s="171" t="s">
        <v>11</v>
      </c>
      <c r="E2295" s="172" t="s">
        <v>456</v>
      </c>
      <c r="F2295" s="171">
        <v>60</v>
      </c>
      <c r="G2295" s="258">
        <v>1.6097999999999999</v>
      </c>
      <c r="H2295" s="257">
        <v>96.587999999999994</v>
      </c>
      <c r="I2295" s="324">
        <v>17527014</v>
      </c>
      <c r="J2295" s="171" t="s">
        <v>472</v>
      </c>
      <c r="K2295" s="171"/>
    </row>
    <row r="2296" spans="2:11">
      <c r="B2296" s="170">
        <v>2294</v>
      </c>
      <c r="C2296" s="394">
        <v>46147</v>
      </c>
      <c r="D2296" s="171" t="s">
        <v>11</v>
      </c>
      <c r="E2296" s="172" t="s">
        <v>144</v>
      </c>
      <c r="F2296" s="171">
        <v>24</v>
      </c>
      <c r="G2296" s="258">
        <v>2.7545999999999999</v>
      </c>
      <c r="H2296" s="257">
        <v>66.110399999999998</v>
      </c>
      <c r="I2296" s="324">
        <v>17527014</v>
      </c>
      <c r="J2296" s="171" t="s">
        <v>472</v>
      </c>
      <c r="K2296" s="171"/>
    </row>
    <row r="2297" spans="2:11">
      <c r="B2297" s="170">
        <v>2295</v>
      </c>
      <c r="C2297" s="394">
        <v>46147</v>
      </c>
      <c r="D2297" s="171" t="s">
        <v>11</v>
      </c>
      <c r="E2297" s="172" t="s">
        <v>143</v>
      </c>
      <c r="F2297" s="171">
        <v>15</v>
      </c>
      <c r="G2297" s="258">
        <v>2.7292999999999998</v>
      </c>
      <c r="H2297" s="257">
        <v>40.939499999999995</v>
      </c>
      <c r="I2297" s="324">
        <v>17527014</v>
      </c>
      <c r="J2297" s="171" t="s">
        <v>472</v>
      </c>
      <c r="K2297" s="171"/>
    </row>
    <row r="2298" spans="2:11">
      <c r="B2298" s="170">
        <v>2296</v>
      </c>
      <c r="C2298" s="394">
        <v>46147</v>
      </c>
      <c r="D2298" s="171" t="s">
        <v>11</v>
      </c>
      <c r="E2298" s="172" t="s">
        <v>134</v>
      </c>
      <c r="F2298" s="171">
        <v>144</v>
      </c>
      <c r="G2298" s="258">
        <v>7.4692999999999996</v>
      </c>
      <c r="H2298" s="257">
        <v>1075.5791999999999</v>
      </c>
      <c r="I2298" s="324">
        <v>17527007</v>
      </c>
      <c r="J2298" s="171" t="s">
        <v>472</v>
      </c>
      <c r="K2298" s="171"/>
    </row>
    <row r="2299" spans="2:11">
      <c r="B2299" s="170">
        <v>2297</v>
      </c>
      <c r="C2299" s="394">
        <v>46147</v>
      </c>
      <c r="D2299" s="171" t="s">
        <v>11</v>
      </c>
      <c r="E2299" s="172" t="s">
        <v>261</v>
      </c>
      <c r="F2299" s="171">
        <v>48</v>
      </c>
      <c r="G2299" s="258">
        <v>5.7878999999999996</v>
      </c>
      <c r="H2299" s="257">
        <v>277.81919999999997</v>
      </c>
      <c r="I2299" s="324">
        <v>17527007</v>
      </c>
      <c r="J2299" s="171" t="s">
        <v>472</v>
      </c>
      <c r="K2299" s="171"/>
    </row>
    <row r="2300" spans="2:11">
      <c r="B2300" s="170">
        <v>2298</v>
      </c>
      <c r="C2300" s="394">
        <v>46147</v>
      </c>
      <c r="D2300" s="171" t="s">
        <v>11</v>
      </c>
      <c r="E2300" s="172" t="s">
        <v>135</v>
      </c>
      <c r="F2300" s="171">
        <v>24</v>
      </c>
      <c r="G2300" s="258">
        <v>5.9116999999999997</v>
      </c>
      <c r="H2300" s="257">
        <v>141.88079999999999</v>
      </c>
      <c r="I2300" s="324">
        <v>17527007</v>
      </c>
      <c r="J2300" s="171" t="s">
        <v>472</v>
      </c>
      <c r="K2300" s="171"/>
    </row>
    <row r="2301" spans="2:11">
      <c r="B2301" s="170">
        <v>2299</v>
      </c>
      <c r="C2301" s="394">
        <v>46147</v>
      </c>
      <c r="D2301" s="171" t="s">
        <v>11</v>
      </c>
      <c r="E2301" s="172" t="s">
        <v>136</v>
      </c>
      <c r="F2301" s="171">
        <v>24</v>
      </c>
      <c r="G2301" s="258">
        <v>5.0461999999999998</v>
      </c>
      <c r="H2301" s="257">
        <v>121.1088</v>
      </c>
      <c r="I2301" s="324">
        <v>17527007</v>
      </c>
      <c r="J2301" s="171" t="s">
        <v>472</v>
      </c>
      <c r="K2301" s="171"/>
    </row>
    <row r="2302" spans="2:11">
      <c r="B2302" s="170">
        <v>2300</v>
      </c>
      <c r="C2302" s="394">
        <v>46150</v>
      </c>
      <c r="D2302" s="171" t="s">
        <v>11</v>
      </c>
      <c r="E2302" s="172" t="s">
        <v>141</v>
      </c>
      <c r="F2302" s="171">
        <v>72</v>
      </c>
      <c r="G2302" s="258">
        <v>6.0416999999999996</v>
      </c>
      <c r="H2302" s="257">
        <v>435.00239999999997</v>
      </c>
      <c r="I2302" s="324">
        <v>136031</v>
      </c>
      <c r="J2302" s="171" t="s">
        <v>503</v>
      </c>
      <c r="K2302" s="171"/>
    </row>
    <row r="2303" spans="2:11">
      <c r="B2303" s="170">
        <v>2301</v>
      </c>
      <c r="C2303" s="394">
        <v>46150</v>
      </c>
      <c r="D2303" s="171" t="s">
        <v>11</v>
      </c>
      <c r="E2303" s="172" t="s">
        <v>291</v>
      </c>
      <c r="F2303" s="171">
        <v>24</v>
      </c>
      <c r="G2303" s="258">
        <v>5.2083000000000004</v>
      </c>
      <c r="H2303" s="257">
        <v>124.9992</v>
      </c>
      <c r="I2303" s="324">
        <v>136031</v>
      </c>
      <c r="J2303" s="171" t="s">
        <v>503</v>
      </c>
      <c r="K2303" s="171"/>
    </row>
    <row r="2304" spans="2:11">
      <c r="B2304" s="170">
        <v>2302</v>
      </c>
      <c r="C2304" s="394">
        <v>46150</v>
      </c>
      <c r="D2304" s="171" t="s">
        <v>11</v>
      </c>
      <c r="E2304" s="172" t="s">
        <v>292</v>
      </c>
      <c r="F2304" s="171">
        <v>24</v>
      </c>
      <c r="G2304" s="258">
        <v>5.2083000000000004</v>
      </c>
      <c r="H2304" s="257">
        <v>124.9992</v>
      </c>
      <c r="I2304" s="324">
        <v>136031</v>
      </c>
      <c r="J2304" s="171" t="s">
        <v>503</v>
      </c>
      <c r="K2304" s="171"/>
    </row>
    <row r="2305" spans="2:11">
      <c r="B2305" s="170">
        <v>2303</v>
      </c>
      <c r="C2305" s="394">
        <v>46150</v>
      </c>
      <c r="D2305" s="171" t="s">
        <v>11</v>
      </c>
      <c r="E2305" s="172" t="s">
        <v>41</v>
      </c>
      <c r="F2305" s="171">
        <v>27</v>
      </c>
      <c r="G2305" s="258">
        <v>5.99</v>
      </c>
      <c r="H2305" s="257">
        <v>161.73000000000002</v>
      </c>
      <c r="I2305" s="324">
        <v>1108328</v>
      </c>
      <c r="J2305" s="171" t="s">
        <v>492</v>
      </c>
      <c r="K2305" s="171"/>
    </row>
    <row r="2306" spans="2:11">
      <c r="B2306" s="170">
        <v>2304</v>
      </c>
      <c r="C2306" s="394">
        <v>46150</v>
      </c>
      <c r="D2306" s="171" t="s">
        <v>11</v>
      </c>
      <c r="E2306" s="172" t="s">
        <v>339</v>
      </c>
      <c r="F2306" s="171">
        <v>12</v>
      </c>
      <c r="G2306" s="258">
        <v>5.88</v>
      </c>
      <c r="H2306" s="257">
        <v>70.56</v>
      </c>
      <c r="I2306" s="324">
        <v>1108328</v>
      </c>
      <c r="J2306" s="171" t="s">
        <v>492</v>
      </c>
      <c r="K2306" s="171"/>
    </row>
    <row r="2307" spans="2:11">
      <c r="B2307" s="170">
        <v>2305</v>
      </c>
      <c r="C2307" s="394">
        <v>46150</v>
      </c>
      <c r="D2307" s="171" t="s">
        <v>11</v>
      </c>
      <c r="E2307" s="172" t="s">
        <v>357</v>
      </c>
      <c r="F2307" s="171">
        <v>3</v>
      </c>
      <c r="G2307" s="258">
        <v>16.98</v>
      </c>
      <c r="H2307" s="257">
        <v>50.94</v>
      </c>
      <c r="I2307" s="324">
        <v>1108328</v>
      </c>
      <c r="J2307" s="171" t="s">
        <v>492</v>
      </c>
      <c r="K2307" s="171"/>
    </row>
    <row r="2308" spans="2:11">
      <c r="B2308" s="170">
        <v>2306</v>
      </c>
      <c r="C2308" s="394">
        <v>46150</v>
      </c>
      <c r="D2308" s="171" t="s">
        <v>11</v>
      </c>
      <c r="E2308" s="172" t="s">
        <v>45</v>
      </c>
      <c r="F2308" s="171">
        <v>10</v>
      </c>
      <c r="G2308" s="258">
        <v>3.59</v>
      </c>
      <c r="H2308" s="257">
        <v>35.9</v>
      </c>
      <c r="I2308" s="324">
        <v>1108328</v>
      </c>
      <c r="J2308" s="171" t="s">
        <v>492</v>
      </c>
      <c r="K2308" s="171"/>
    </row>
    <row r="2309" spans="2:11">
      <c r="B2309" s="170">
        <v>2307</v>
      </c>
      <c r="C2309" s="394">
        <v>46150</v>
      </c>
      <c r="D2309" s="171" t="s">
        <v>11</v>
      </c>
      <c r="E2309" s="172" t="s">
        <v>326</v>
      </c>
      <c r="F2309" s="171">
        <v>10</v>
      </c>
      <c r="G2309" s="258">
        <v>10.28</v>
      </c>
      <c r="H2309" s="257">
        <v>102.8</v>
      </c>
      <c r="I2309" s="324">
        <v>1108328</v>
      </c>
      <c r="J2309" s="171" t="s">
        <v>492</v>
      </c>
      <c r="K2309" s="171"/>
    </row>
    <row r="2310" spans="2:11">
      <c r="B2310" s="170">
        <v>2308</v>
      </c>
      <c r="C2310" s="394">
        <v>46150</v>
      </c>
      <c r="D2310" s="171" t="s">
        <v>11</v>
      </c>
      <c r="E2310" s="172" t="s">
        <v>385</v>
      </c>
      <c r="F2310" s="171">
        <v>24.102</v>
      </c>
      <c r="G2310" s="258">
        <v>50.5</v>
      </c>
      <c r="H2310" s="257">
        <v>1217.1510000000001</v>
      </c>
      <c r="I2310" s="324">
        <v>1903381</v>
      </c>
      <c r="J2310" s="171" t="s">
        <v>483</v>
      </c>
      <c r="K2310" s="171"/>
    </row>
    <row r="2311" spans="2:11">
      <c r="B2311" s="170">
        <v>2309</v>
      </c>
      <c r="C2311" s="394">
        <v>46150</v>
      </c>
      <c r="D2311" s="171" t="s">
        <v>11</v>
      </c>
      <c r="E2311" s="172" t="s">
        <v>465</v>
      </c>
      <c r="F2311" s="171">
        <v>22.745999999999999</v>
      </c>
      <c r="G2311" s="258">
        <v>37.5</v>
      </c>
      <c r="H2311" s="257">
        <v>852.97499999999991</v>
      </c>
      <c r="I2311" s="324">
        <v>1903381</v>
      </c>
      <c r="J2311" s="171" t="s">
        <v>483</v>
      </c>
      <c r="K2311" s="171"/>
    </row>
    <row r="2312" spans="2:11">
      <c r="B2312" s="170">
        <v>2310</v>
      </c>
      <c r="C2312" s="394">
        <v>46151</v>
      </c>
      <c r="D2312" s="171" t="s">
        <v>11</v>
      </c>
      <c r="E2312" s="172" t="s">
        <v>535</v>
      </c>
      <c r="F2312" s="171">
        <v>8.0950000000000006</v>
      </c>
      <c r="G2312" s="258">
        <v>48.9</v>
      </c>
      <c r="H2312" s="257">
        <v>395.84550000000002</v>
      </c>
      <c r="I2312" s="324">
        <v>276458</v>
      </c>
      <c r="J2312" s="171" t="s">
        <v>482</v>
      </c>
      <c r="K2312" s="171"/>
    </row>
    <row r="2313" spans="2:11">
      <c r="B2313" s="170">
        <v>2311</v>
      </c>
      <c r="C2313" s="394">
        <v>46151</v>
      </c>
      <c r="D2313" s="171" t="s">
        <v>11</v>
      </c>
      <c r="E2313" s="172" t="s">
        <v>243</v>
      </c>
      <c r="F2313" s="171">
        <v>4</v>
      </c>
      <c r="G2313" s="258">
        <v>11.9</v>
      </c>
      <c r="H2313" s="257">
        <v>47.6</v>
      </c>
      <c r="I2313" s="324">
        <v>276458</v>
      </c>
      <c r="J2313" s="171" t="s">
        <v>482</v>
      </c>
      <c r="K2313" s="171"/>
    </row>
    <row r="2314" spans="2:11">
      <c r="B2314" s="170">
        <v>2312</v>
      </c>
      <c r="C2314" s="394">
        <v>46151</v>
      </c>
      <c r="D2314" s="171" t="s">
        <v>11</v>
      </c>
      <c r="E2314" s="172" t="s">
        <v>239</v>
      </c>
      <c r="F2314" s="171">
        <v>3</v>
      </c>
      <c r="G2314" s="258">
        <v>12.91</v>
      </c>
      <c r="H2314" s="257">
        <v>38.730000000000004</v>
      </c>
      <c r="I2314" s="324">
        <v>276458</v>
      </c>
      <c r="J2314" s="171" t="s">
        <v>482</v>
      </c>
      <c r="K2314" s="171"/>
    </row>
    <row r="2315" spans="2:11">
      <c r="B2315" s="170">
        <v>2313</v>
      </c>
      <c r="C2315" s="394">
        <v>46150</v>
      </c>
      <c r="D2315" s="171" t="s">
        <v>11</v>
      </c>
      <c r="E2315" s="172" t="s">
        <v>258</v>
      </c>
      <c r="F2315" s="171">
        <v>19.5</v>
      </c>
      <c r="G2315" s="258">
        <v>16.989999999999998</v>
      </c>
      <c r="H2315" s="257">
        <v>331.30499999999995</v>
      </c>
      <c r="I2315" s="324">
        <v>1451839</v>
      </c>
      <c r="J2315" s="171" t="s">
        <v>473</v>
      </c>
      <c r="K2315" s="171"/>
    </row>
    <row r="2316" spans="2:11">
      <c r="B2316" s="170">
        <v>2314</v>
      </c>
      <c r="C2316" s="394">
        <v>46150</v>
      </c>
      <c r="D2316" s="171" t="s">
        <v>11</v>
      </c>
      <c r="E2316" s="172" t="s">
        <v>555</v>
      </c>
      <c r="F2316" s="171">
        <v>39</v>
      </c>
      <c r="G2316" s="258">
        <v>16.989999999999998</v>
      </c>
      <c r="H2316" s="257">
        <v>662.6099999999999</v>
      </c>
      <c r="I2316" s="324">
        <v>1451839</v>
      </c>
      <c r="J2316" s="171" t="s">
        <v>473</v>
      </c>
      <c r="K2316" s="171"/>
    </row>
    <row r="2317" spans="2:11">
      <c r="B2317" s="170">
        <v>2315</v>
      </c>
      <c r="C2317" s="394">
        <v>46150</v>
      </c>
      <c r="D2317" s="171" t="s">
        <v>11</v>
      </c>
      <c r="E2317" s="172" t="s">
        <v>124</v>
      </c>
      <c r="F2317" s="171">
        <v>36.450000000000003</v>
      </c>
      <c r="G2317" s="258">
        <v>87.22</v>
      </c>
      <c r="H2317" s="257">
        <v>3179.1690000000003</v>
      </c>
      <c r="I2317" s="324">
        <v>511575</v>
      </c>
      <c r="J2317" s="171" t="s">
        <v>488</v>
      </c>
      <c r="K2317" s="171"/>
    </row>
    <row r="2318" spans="2:11">
      <c r="B2318" s="170">
        <v>2316</v>
      </c>
      <c r="C2318" s="394">
        <v>46150</v>
      </c>
      <c r="D2318" s="171" t="s">
        <v>11</v>
      </c>
      <c r="E2318" s="172" t="s">
        <v>454</v>
      </c>
      <c r="F2318" s="171">
        <v>41.12</v>
      </c>
      <c r="G2318" s="258">
        <v>76.41</v>
      </c>
      <c r="H2318" s="257">
        <v>3141.9791999999998</v>
      </c>
      <c r="I2318" s="324">
        <v>511575</v>
      </c>
      <c r="J2318" s="171" t="s">
        <v>488</v>
      </c>
      <c r="K2318" s="171"/>
    </row>
    <row r="2319" spans="2:11">
      <c r="B2319" s="170">
        <v>2317</v>
      </c>
      <c r="C2319" s="394">
        <v>46149</v>
      </c>
      <c r="D2319" s="171" t="s">
        <v>11</v>
      </c>
      <c r="E2319" s="172" t="s">
        <v>133</v>
      </c>
      <c r="F2319" s="171">
        <v>6</v>
      </c>
      <c r="G2319" s="258">
        <v>79.900000000000006</v>
      </c>
      <c r="H2319" s="257">
        <v>479.40000000000003</v>
      </c>
      <c r="I2319" s="324">
        <v>261694</v>
      </c>
      <c r="J2319" s="171" t="s">
        <v>480</v>
      </c>
      <c r="K2319" s="171"/>
    </row>
    <row r="2320" spans="2:11">
      <c r="B2320" s="170">
        <v>2318</v>
      </c>
      <c r="C2320" s="394">
        <v>46149</v>
      </c>
      <c r="D2320" s="171" t="s">
        <v>11</v>
      </c>
      <c r="E2320" s="172" t="s">
        <v>555</v>
      </c>
      <c r="F2320" s="171">
        <v>19.5</v>
      </c>
      <c r="G2320" s="258">
        <v>16.989999999999998</v>
      </c>
      <c r="H2320" s="257">
        <v>331.30499999999995</v>
      </c>
      <c r="I2320" s="324">
        <v>1451260</v>
      </c>
      <c r="J2320" s="171" t="s">
        <v>473</v>
      </c>
      <c r="K2320" s="171"/>
    </row>
    <row r="2321" spans="2:11">
      <c r="B2321" s="170">
        <v>2319</v>
      </c>
      <c r="C2321" s="394">
        <v>46153</v>
      </c>
      <c r="D2321" s="171" t="s">
        <v>11</v>
      </c>
      <c r="E2321" s="172" t="s">
        <v>342</v>
      </c>
      <c r="F2321" s="171">
        <v>2.262</v>
      </c>
      <c r="G2321" s="258">
        <v>76.709999999999994</v>
      </c>
      <c r="H2321" s="257">
        <v>173.51801999999998</v>
      </c>
      <c r="I2321" s="324">
        <v>276537</v>
      </c>
      <c r="J2321" s="171" t="s">
        <v>482</v>
      </c>
      <c r="K2321" s="171"/>
    </row>
    <row r="2322" spans="2:11">
      <c r="B2322" s="170">
        <v>2320</v>
      </c>
      <c r="C2322" s="394">
        <v>46153</v>
      </c>
      <c r="D2322" s="171" t="s">
        <v>11</v>
      </c>
      <c r="E2322" s="172" t="s">
        <v>535</v>
      </c>
      <c r="F2322" s="171">
        <v>8.0449999999999999</v>
      </c>
      <c r="G2322" s="258">
        <v>39.9</v>
      </c>
      <c r="H2322" s="257">
        <v>320.99549999999999</v>
      </c>
      <c r="I2322" s="324">
        <v>276537</v>
      </c>
      <c r="J2322" s="171" t="s">
        <v>482</v>
      </c>
      <c r="K2322" s="171"/>
    </row>
    <row r="2323" spans="2:11">
      <c r="B2323" s="170">
        <v>2321</v>
      </c>
      <c r="C2323" s="394">
        <v>46153</v>
      </c>
      <c r="D2323" s="171" t="s">
        <v>11</v>
      </c>
      <c r="E2323" s="172" t="s">
        <v>463</v>
      </c>
      <c r="F2323" s="171">
        <v>9.3550000000000004</v>
      </c>
      <c r="G2323" s="258">
        <v>44.9</v>
      </c>
      <c r="H2323" s="257">
        <v>420.03950000000003</v>
      </c>
      <c r="I2323" s="324">
        <v>276537</v>
      </c>
      <c r="J2323" s="171" t="s">
        <v>482</v>
      </c>
      <c r="K2323" s="171"/>
    </row>
    <row r="2324" spans="2:11">
      <c r="B2324" s="170">
        <v>2322</v>
      </c>
      <c r="C2324" s="394">
        <v>46153</v>
      </c>
      <c r="D2324" s="171" t="s">
        <v>11</v>
      </c>
      <c r="E2324" s="172" t="s">
        <v>260</v>
      </c>
      <c r="F2324" s="171">
        <v>1.224</v>
      </c>
      <c r="G2324" s="258">
        <v>49.9</v>
      </c>
      <c r="H2324" s="257">
        <v>61.077599999999997</v>
      </c>
      <c r="I2324" s="324">
        <v>276537</v>
      </c>
      <c r="J2324" s="171" t="s">
        <v>482</v>
      </c>
      <c r="K2324" s="171"/>
    </row>
    <row r="2325" spans="2:11">
      <c r="B2325" s="170">
        <v>2323</v>
      </c>
      <c r="C2325" s="394">
        <v>46153</v>
      </c>
      <c r="D2325" s="171" t="s">
        <v>11</v>
      </c>
      <c r="E2325" s="172" t="s">
        <v>239</v>
      </c>
      <c r="F2325" s="171">
        <v>3</v>
      </c>
      <c r="G2325" s="258">
        <v>12.91</v>
      </c>
      <c r="H2325" s="257">
        <v>38.730000000000004</v>
      </c>
      <c r="I2325" s="324">
        <v>276537</v>
      </c>
      <c r="J2325" s="171" t="s">
        <v>482</v>
      </c>
      <c r="K2325" s="171"/>
    </row>
    <row r="2326" spans="2:11">
      <c r="B2326" s="170">
        <v>2324</v>
      </c>
      <c r="C2326" s="394">
        <v>46153</v>
      </c>
      <c r="D2326" s="171" t="s">
        <v>11</v>
      </c>
      <c r="E2326" s="172" t="s">
        <v>111</v>
      </c>
      <c r="F2326" s="171">
        <v>0.52</v>
      </c>
      <c r="G2326" s="258">
        <v>21.9</v>
      </c>
      <c r="H2326" s="257">
        <v>11.388</v>
      </c>
      <c r="I2326" s="324">
        <v>276537</v>
      </c>
      <c r="J2326" s="171" t="s">
        <v>482</v>
      </c>
      <c r="K2326" s="171"/>
    </row>
    <row r="2327" spans="2:11">
      <c r="B2327" s="170">
        <v>2325</v>
      </c>
      <c r="C2327" s="394">
        <v>46153</v>
      </c>
      <c r="D2327" s="171" t="s">
        <v>11</v>
      </c>
      <c r="E2327" s="172" t="s">
        <v>240</v>
      </c>
      <c r="F2327" s="171">
        <v>2</v>
      </c>
      <c r="G2327" s="258">
        <v>30.82</v>
      </c>
      <c r="H2327" s="257">
        <v>61.64</v>
      </c>
      <c r="I2327" s="324">
        <v>276537</v>
      </c>
      <c r="J2327" s="171" t="s">
        <v>482</v>
      </c>
      <c r="K2327" s="171"/>
    </row>
    <row r="2328" spans="2:11">
      <c r="B2328" s="170">
        <v>2326</v>
      </c>
      <c r="C2328" s="394">
        <v>46153</v>
      </c>
      <c r="D2328" s="171" t="s">
        <v>11</v>
      </c>
      <c r="E2328" s="172" t="s">
        <v>359</v>
      </c>
      <c r="F2328" s="171">
        <v>1</v>
      </c>
      <c r="G2328" s="258">
        <v>28.06</v>
      </c>
      <c r="H2328" s="257">
        <v>28.06</v>
      </c>
      <c r="I2328" s="324">
        <v>276537</v>
      </c>
      <c r="J2328" s="171" t="s">
        <v>482</v>
      </c>
      <c r="K2328" s="171"/>
    </row>
    <row r="2329" spans="2:11">
      <c r="B2329" s="170">
        <v>2327</v>
      </c>
      <c r="C2329" s="394">
        <v>46153</v>
      </c>
      <c r="D2329" s="171" t="s">
        <v>11</v>
      </c>
      <c r="E2329" s="172" t="s">
        <v>241</v>
      </c>
      <c r="F2329" s="171">
        <v>1</v>
      </c>
      <c r="G2329" s="258">
        <v>22</v>
      </c>
      <c r="H2329" s="257">
        <v>22</v>
      </c>
      <c r="I2329" s="324">
        <v>276537</v>
      </c>
      <c r="J2329" s="171" t="s">
        <v>482</v>
      </c>
      <c r="K2329" s="171"/>
    </row>
    <row r="2330" spans="2:11">
      <c r="B2330" s="170">
        <v>2328</v>
      </c>
      <c r="C2330" s="394">
        <v>46153</v>
      </c>
      <c r="D2330" s="171" t="s">
        <v>11</v>
      </c>
      <c r="E2330" s="172" t="s">
        <v>243</v>
      </c>
      <c r="F2330" s="171">
        <v>4</v>
      </c>
      <c r="G2330" s="258">
        <v>11.9</v>
      </c>
      <c r="H2330" s="257">
        <v>47.6</v>
      </c>
      <c r="I2330" s="324">
        <v>276537</v>
      </c>
      <c r="J2330" s="171" t="s">
        <v>482</v>
      </c>
      <c r="K2330" s="171"/>
    </row>
    <row r="2331" spans="2:11">
      <c r="B2331" s="170">
        <v>2329</v>
      </c>
      <c r="C2331" s="394">
        <v>46153</v>
      </c>
      <c r="D2331" s="171" t="s">
        <v>11</v>
      </c>
      <c r="E2331" s="172" t="s">
        <v>43</v>
      </c>
      <c r="F2331" s="171">
        <v>6</v>
      </c>
      <c r="G2331" s="258">
        <v>12.25</v>
      </c>
      <c r="H2331" s="257">
        <v>73.5</v>
      </c>
      <c r="I2331" s="324">
        <v>276537</v>
      </c>
      <c r="J2331" s="171" t="s">
        <v>482</v>
      </c>
      <c r="K2331" s="171"/>
    </row>
    <row r="2332" spans="2:11">
      <c r="B2332" s="170">
        <v>2330</v>
      </c>
      <c r="C2332" s="394">
        <v>46153</v>
      </c>
      <c r="D2332" s="171" t="s">
        <v>11</v>
      </c>
      <c r="E2332" s="172" t="s">
        <v>335</v>
      </c>
      <c r="F2332" s="171">
        <v>18</v>
      </c>
      <c r="G2332" s="258">
        <v>21.99</v>
      </c>
      <c r="H2332" s="257">
        <v>395.82</v>
      </c>
      <c r="I2332" s="324">
        <v>146536</v>
      </c>
      <c r="J2332" s="171" t="s">
        <v>469</v>
      </c>
      <c r="K2332" s="171"/>
    </row>
    <row r="2333" spans="2:11">
      <c r="B2333" s="170">
        <v>2331</v>
      </c>
      <c r="C2333" s="394">
        <v>46153</v>
      </c>
      <c r="D2333" s="171" t="s">
        <v>11</v>
      </c>
      <c r="E2333" s="172" t="s">
        <v>358</v>
      </c>
      <c r="F2333" s="171">
        <v>3</v>
      </c>
      <c r="G2333" s="258">
        <v>34.299999999999997</v>
      </c>
      <c r="H2333" s="257">
        <v>102.89999999999999</v>
      </c>
      <c r="I2333" s="324">
        <v>146536</v>
      </c>
      <c r="J2333" s="171" t="s">
        <v>469</v>
      </c>
      <c r="K2333" s="171"/>
    </row>
    <row r="2334" spans="2:11">
      <c r="B2334" s="170">
        <v>2332</v>
      </c>
      <c r="C2334" s="394">
        <v>46153</v>
      </c>
      <c r="D2334" s="171" t="s">
        <v>11</v>
      </c>
      <c r="E2334" s="172" t="s">
        <v>251</v>
      </c>
      <c r="F2334" s="171">
        <v>2</v>
      </c>
      <c r="G2334" s="258">
        <v>13.9</v>
      </c>
      <c r="H2334" s="257">
        <v>27.8</v>
      </c>
      <c r="I2334" s="324">
        <v>146536</v>
      </c>
      <c r="J2334" s="171" t="s">
        <v>469</v>
      </c>
      <c r="K2334" s="171"/>
    </row>
    <row r="2335" spans="2:11">
      <c r="B2335" s="170">
        <v>2333</v>
      </c>
      <c r="C2335" s="394">
        <v>46154</v>
      </c>
      <c r="D2335" s="171" t="s">
        <v>11</v>
      </c>
      <c r="E2335" s="172" t="s">
        <v>44</v>
      </c>
      <c r="F2335" s="171">
        <v>1</v>
      </c>
      <c r="G2335" s="258">
        <v>7.24</v>
      </c>
      <c r="H2335" s="257">
        <v>7.24</v>
      </c>
      <c r="I2335" s="324">
        <v>1213933</v>
      </c>
      <c r="J2335" s="171" t="s">
        <v>491</v>
      </c>
      <c r="K2335" s="171"/>
    </row>
    <row r="2336" spans="2:11">
      <c r="B2336" s="170">
        <v>2334</v>
      </c>
      <c r="C2336" s="394">
        <v>46154</v>
      </c>
      <c r="D2336" s="171" t="s">
        <v>11</v>
      </c>
      <c r="E2336" s="172" t="s">
        <v>47</v>
      </c>
      <c r="F2336" s="171">
        <v>4</v>
      </c>
      <c r="G2336" s="258">
        <v>12.01</v>
      </c>
      <c r="H2336" s="257">
        <v>48.04</v>
      </c>
      <c r="I2336" s="324">
        <v>1213933</v>
      </c>
      <c r="J2336" s="171" t="s">
        <v>491</v>
      </c>
      <c r="K2336" s="171"/>
    </row>
    <row r="2337" spans="2:11">
      <c r="B2337" s="170">
        <v>2335</v>
      </c>
      <c r="C2337" s="394">
        <v>46154</v>
      </c>
      <c r="D2337" s="171" t="s">
        <v>11</v>
      </c>
      <c r="E2337" s="172" t="s">
        <v>361</v>
      </c>
      <c r="F2337" s="171">
        <v>2</v>
      </c>
      <c r="G2337" s="258">
        <v>12.01</v>
      </c>
      <c r="H2337" s="257">
        <v>24.02</v>
      </c>
      <c r="I2337" s="324">
        <v>1213933</v>
      </c>
      <c r="J2337" s="171" t="s">
        <v>491</v>
      </c>
      <c r="K2337" s="171"/>
    </row>
    <row r="2338" spans="2:11">
      <c r="B2338" s="170">
        <v>2336</v>
      </c>
      <c r="C2338" s="394">
        <v>46154</v>
      </c>
      <c r="D2338" s="171" t="s">
        <v>11</v>
      </c>
      <c r="E2338" s="172" t="s">
        <v>328</v>
      </c>
      <c r="F2338" s="171">
        <v>2</v>
      </c>
      <c r="G2338" s="258">
        <v>29.98</v>
      </c>
      <c r="H2338" s="257">
        <v>59.96</v>
      </c>
      <c r="I2338" s="324">
        <v>1213933</v>
      </c>
      <c r="J2338" s="171" t="s">
        <v>491</v>
      </c>
      <c r="K2338" s="171"/>
    </row>
    <row r="2339" spans="2:11">
      <c r="B2339" s="170">
        <v>2337</v>
      </c>
      <c r="C2339" s="394">
        <v>46154</v>
      </c>
      <c r="D2339" s="171" t="s">
        <v>11</v>
      </c>
      <c r="E2339" s="172" t="s">
        <v>242</v>
      </c>
      <c r="F2339" s="171">
        <v>40</v>
      </c>
      <c r="G2339" s="258">
        <v>4.6275000000000004</v>
      </c>
      <c r="H2339" s="257">
        <v>185.10000000000002</v>
      </c>
      <c r="I2339" s="324">
        <v>1213933</v>
      </c>
      <c r="J2339" s="171" t="s">
        <v>491</v>
      </c>
      <c r="K2339" s="171"/>
    </row>
    <row r="2340" spans="2:11">
      <c r="B2340" s="170">
        <v>2338</v>
      </c>
      <c r="C2340" s="394">
        <v>46154</v>
      </c>
      <c r="D2340" s="171" t="s">
        <v>11</v>
      </c>
      <c r="E2340" s="172" t="s">
        <v>45</v>
      </c>
      <c r="F2340" s="171">
        <v>3</v>
      </c>
      <c r="G2340" s="258">
        <v>16.48</v>
      </c>
      <c r="H2340" s="257">
        <v>49.44</v>
      </c>
      <c r="I2340" s="324">
        <v>1213933</v>
      </c>
      <c r="J2340" s="171" t="s">
        <v>491</v>
      </c>
      <c r="K2340" s="171"/>
    </row>
    <row r="2341" spans="2:11">
      <c r="B2341" s="170">
        <v>2339</v>
      </c>
      <c r="C2341" s="394">
        <v>46154</v>
      </c>
      <c r="D2341" s="171" t="s">
        <v>11</v>
      </c>
      <c r="E2341" s="172" t="s">
        <v>336</v>
      </c>
      <c r="F2341" s="171">
        <v>20</v>
      </c>
      <c r="G2341" s="258">
        <v>6.44</v>
      </c>
      <c r="H2341" s="257">
        <v>128.80000000000001</v>
      </c>
      <c r="I2341" s="324">
        <v>1213933</v>
      </c>
      <c r="J2341" s="171" t="s">
        <v>491</v>
      </c>
      <c r="K2341" s="171"/>
    </row>
    <row r="2342" spans="2:11">
      <c r="B2342" s="170">
        <v>2340</v>
      </c>
      <c r="C2342" s="394">
        <v>46176</v>
      </c>
      <c r="D2342" s="171" t="s">
        <v>11</v>
      </c>
      <c r="E2342" s="172" t="s">
        <v>294</v>
      </c>
      <c r="F2342" s="171">
        <v>9.6</v>
      </c>
      <c r="G2342" s="258">
        <v>30.99</v>
      </c>
      <c r="H2342" s="257">
        <v>297.50399999999996</v>
      </c>
      <c r="I2342" s="333">
        <v>419923</v>
      </c>
      <c r="J2342" s="171" t="s">
        <v>497</v>
      </c>
      <c r="K2342" s="171"/>
    </row>
    <row r="2343" spans="2:11">
      <c r="B2343" s="170">
        <v>2341</v>
      </c>
      <c r="C2343" s="394">
        <v>46176</v>
      </c>
      <c r="D2343" s="171" t="s">
        <v>11</v>
      </c>
      <c r="E2343" s="172" t="s">
        <v>129</v>
      </c>
      <c r="F2343" s="171">
        <v>5.3</v>
      </c>
      <c r="G2343" s="258">
        <v>29.99</v>
      </c>
      <c r="H2343" s="257">
        <v>158.94699999999997</v>
      </c>
      <c r="I2343" s="333">
        <v>419923</v>
      </c>
      <c r="J2343" s="171" t="s">
        <v>497</v>
      </c>
      <c r="K2343" s="171"/>
    </row>
    <row r="2344" spans="2:11">
      <c r="B2344" s="170">
        <v>2342</v>
      </c>
      <c r="C2344" s="394">
        <v>46176</v>
      </c>
      <c r="D2344" s="171" t="s">
        <v>11</v>
      </c>
      <c r="E2344" s="172" t="s">
        <v>438</v>
      </c>
      <c r="F2344" s="171">
        <v>5</v>
      </c>
      <c r="G2344" s="258">
        <v>10.99</v>
      </c>
      <c r="H2344" s="257">
        <v>54.95</v>
      </c>
      <c r="I2344" s="333">
        <v>419923</v>
      </c>
      <c r="J2344" s="171" t="s">
        <v>497</v>
      </c>
      <c r="K2344" s="171"/>
    </row>
    <row r="2345" spans="2:11">
      <c r="B2345" s="170">
        <v>2343</v>
      </c>
      <c r="C2345" s="394">
        <v>46176</v>
      </c>
      <c r="D2345" s="171" t="s">
        <v>11</v>
      </c>
      <c r="E2345" s="172" t="s">
        <v>530</v>
      </c>
      <c r="F2345" s="171">
        <v>10</v>
      </c>
      <c r="G2345" s="258">
        <v>12.99</v>
      </c>
      <c r="H2345" s="257">
        <v>129.9</v>
      </c>
      <c r="I2345" s="333">
        <v>419923</v>
      </c>
      <c r="J2345" s="171" t="s">
        <v>497</v>
      </c>
      <c r="K2345" s="171"/>
    </row>
    <row r="2346" spans="2:11">
      <c r="B2346" s="170">
        <v>2344</v>
      </c>
      <c r="C2346" s="394">
        <v>46176</v>
      </c>
      <c r="D2346" s="171" t="s">
        <v>11</v>
      </c>
      <c r="E2346" s="172" t="s">
        <v>128</v>
      </c>
      <c r="F2346" s="171">
        <v>5.8</v>
      </c>
      <c r="G2346" s="258">
        <v>20.99</v>
      </c>
      <c r="H2346" s="257">
        <v>121.74199999999999</v>
      </c>
      <c r="I2346" s="333">
        <v>419923</v>
      </c>
      <c r="J2346" s="171" t="s">
        <v>497</v>
      </c>
      <c r="K2346" s="171"/>
    </row>
    <row r="2347" spans="2:11">
      <c r="B2347" s="170">
        <v>2345</v>
      </c>
      <c r="C2347" s="394">
        <v>46174</v>
      </c>
      <c r="D2347" s="171" t="s">
        <v>11</v>
      </c>
      <c r="E2347" s="172" t="s">
        <v>258</v>
      </c>
      <c r="F2347" s="171">
        <v>19.5</v>
      </c>
      <c r="G2347" s="258">
        <v>17.489999999999998</v>
      </c>
      <c r="H2347" s="257">
        <v>341.05499999999995</v>
      </c>
      <c r="I2347" s="333">
        <v>1460452</v>
      </c>
      <c r="J2347" s="171" t="s">
        <v>473</v>
      </c>
      <c r="K2347" s="171"/>
    </row>
    <row r="2348" spans="2:11">
      <c r="B2348" s="170">
        <v>2346</v>
      </c>
      <c r="C2348" s="394">
        <v>46174</v>
      </c>
      <c r="D2348" s="171" t="s">
        <v>11</v>
      </c>
      <c r="E2348" s="172" t="s">
        <v>555</v>
      </c>
      <c r="F2348" s="171">
        <v>19.5</v>
      </c>
      <c r="G2348" s="258">
        <v>16.989999999999998</v>
      </c>
      <c r="H2348" s="257">
        <v>331.30499999999995</v>
      </c>
      <c r="I2348" s="333">
        <v>1460452</v>
      </c>
      <c r="J2348" s="171" t="s">
        <v>473</v>
      </c>
      <c r="K2348" s="171"/>
    </row>
    <row r="2349" spans="2:11">
      <c r="B2349" s="170">
        <v>2347</v>
      </c>
      <c r="C2349" s="394">
        <v>46175</v>
      </c>
      <c r="D2349" s="171" t="s">
        <v>11</v>
      </c>
      <c r="E2349" s="172" t="s">
        <v>355</v>
      </c>
      <c r="F2349" s="171">
        <v>10</v>
      </c>
      <c r="G2349" s="258">
        <v>3.63</v>
      </c>
      <c r="H2349" s="257">
        <v>36.299999999999997</v>
      </c>
      <c r="I2349" s="333">
        <v>1122175</v>
      </c>
      <c r="J2349" s="171" t="s">
        <v>492</v>
      </c>
      <c r="K2349" s="171"/>
    </row>
    <row r="2350" spans="2:11">
      <c r="B2350" s="170">
        <v>2348</v>
      </c>
      <c r="C2350" s="394">
        <v>46175</v>
      </c>
      <c r="D2350" s="171" t="s">
        <v>11</v>
      </c>
      <c r="E2350" s="172" t="s">
        <v>514</v>
      </c>
      <c r="F2350" s="171">
        <v>1</v>
      </c>
      <c r="G2350" s="258">
        <v>16.09</v>
      </c>
      <c r="H2350" s="257">
        <v>16.09</v>
      </c>
      <c r="I2350" s="333">
        <v>1122175</v>
      </c>
      <c r="J2350" s="171" t="s">
        <v>492</v>
      </c>
      <c r="K2350" s="171"/>
    </row>
    <row r="2351" spans="2:11">
      <c r="B2351" s="170">
        <v>2349</v>
      </c>
      <c r="C2351" s="394">
        <v>46175</v>
      </c>
      <c r="D2351" s="171" t="s">
        <v>11</v>
      </c>
      <c r="E2351" s="172" t="s">
        <v>58</v>
      </c>
      <c r="F2351" s="171">
        <v>1</v>
      </c>
      <c r="G2351" s="258">
        <v>26.9</v>
      </c>
      <c r="H2351" s="257">
        <v>26.9</v>
      </c>
      <c r="I2351" s="333">
        <v>1122175</v>
      </c>
      <c r="J2351" s="171" t="s">
        <v>492</v>
      </c>
      <c r="K2351" s="171"/>
    </row>
    <row r="2352" spans="2:11">
      <c r="B2352" s="170">
        <v>2350</v>
      </c>
      <c r="C2352" s="394">
        <v>46175</v>
      </c>
      <c r="D2352" s="171" t="s">
        <v>11</v>
      </c>
      <c r="E2352" s="172" t="s">
        <v>112</v>
      </c>
      <c r="F2352" s="171">
        <v>6.4</v>
      </c>
      <c r="G2352" s="258">
        <v>21.99</v>
      </c>
      <c r="H2352" s="257">
        <v>140.73599999999999</v>
      </c>
      <c r="I2352" s="333">
        <v>1122175</v>
      </c>
      <c r="J2352" s="171" t="s">
        <v>492</v>
      </c>
      <c r="K2352" s="171"/>
    </row>
    <row r="2353" spans="2:11">
      <c r="B2353" s="170">
        <v>2351</v>
      </c>
      <c r="C2353" s="394">
        <v>46175</v>
      </c>
      <c r="D2353" s="171" t="s">
        <v>11</v>
      </c>
      <c r="E2353" s="172" t="s">
        <v>462</v>
      </c>
      <c r="F2353" s="171">
        <v>1</v>
      </c>
      <c r="G2353" s="258">
        <v>19.87</v>
      </c>
      <c r="H2353" s="257">
        <v>19.87</v>
      </c>
      <c r="I2353" s="333">
        <v>1122175</v>
      </c>
      <c r="J2353" s="171" t="s">
        <v>492</v>
      </c>
      <c r="K2353" s="171"/>
    </row>
    <row r="2354" spans="2:11">
      <c r="B2354" s="170">
        <v>2352</v>
      </c>
      <c r="C2354" s="394">
        <v>46175</v>
      </c>
      <c r="D2354" s="171" t="s">
        <v>11</v>
      </c>
      <c r="E2354" s="172" t="s">
        <v>390</v>
      </c>
      <c r="F2354" s="171">
        <v>12</v>
      </c>
      <c r="G2354" s="258">
        <v>11.1</v>
      </c>
      <c r="H2354" s="257">
        <v>133.19999999999999</v>
      </c>
      <c r="I2354" s="333">
        <v>1122175</v>
      </c>
      <c r="J2354" s="171" t="s">
        <v>492</v>
      </c>
      <c r="K2354" s="171"/>
    </row>
    <row r="2355" spans="2:11">
      <c r="B2355" s="170">
        <v>2353</v>
      </c>
      <c r="C2355" s="394">
        <v>46175</v>
      </c>
      <c r="D2355" s="171" t="s">
        <v>11</v>
      </c>
      <c r="E2355" s="172" t="s">
        <v>331</v>
      </c>
      <c r="F2355" s="171">
        <v>4</v>
      </c>
      <c r="G2355" s="258">
        <v>41.9</v>
      </c>
      <c r="H2355" s="257">
        <v>167.6</v>
      </c>
      <c r="I2355" s="333">
        <v>1122175</v>
      </c>
      <c r="J2355" s="171" t="s">
        <v>492</v>
      </c>
      <c r="K2355" s="171"/>
    </row>
    <row r="2356" spans="2:11">
      <c r="B2356" s="170">
        <v>2354</v>
      </c>
      <c r="C2356" s="394">
        <v>46175</v>
      </c>
      <c r="D2356" s="171" t="s">
        <v>11</v>
      </c>
      <c r="E2356" s="172" t="s">
        <v>242</v>
      </c>
      <c r="F2356" s="171">
        <v>20</v>
      </c>
      <c r="G2356" s="258">
        <v>3.99</v>
      </c>
      <c r="H2356" s="257">
        <v>79.800000000000011</v>
      </c>
      <c r="I2356" s="333">
        <v>1122175</v>
      </c>
      <c r="J2356" s="171" t="s">
        <v>492</v>
      </c>
      <c r="K2356" s="171"/>
    </row>
    <row r="2357" spans="2:11">
      <c r="B2357" s="170">
        <v>2355</v>
      </c>
      <c r="C2357" s="394">
        <v>46175</v>
      </c>
      <c r="D2357" s="171" t="s">
        <v>11</v>
      </c>
      <c r="E2357" s="172" t="s">
        <v>357</v>
      </c>
      <c r="F2357" s="171">
        <v>2</v>
      </c>
      <c r="G2357" s="258">
        <v>16.510000000000002</v>
      </c>
      <c r="H2357" s="257">
        <v>33.020000000000003</v>
      </c>
      <c r="I2357" s="333">
        <v>1122175</v>
      </c>
      <c r="J2357" s="171" t="s">
        <v>492</v>
      </c>
      <c r="K2357" s="171"/>
    </row>
    <row r="2358" spans="2:11">
      <c r="B2358" s="170">
        <v>2356</v>
      </c>
      <c r="C2358" s="394">
        <v>46175</v>
      </c>
      <c r="D2358" s="171" t="s">
        <v>11</v>
      </c>
      <c r="E2358" s="172" t="s">
        <v>332</v>
      </c>
      <c r="F2358" s="171">
        <v>2</v>
      </c>
      <c r="G2358" s="258">
        <v>16.510000000000002</v>
      </c>
      <c r="H2358" s="257">
        <v>33.020000000000003</v>
      </c>
      <c r="I2358" s="333">
        <v>1122175</v>
      </c>
      <c r="J2358" s="171" t="s">
        <v>492</v>
      </c>
      <c r="K2358" s="171"/>
    </row>
    <row r="2359" spans="2:11">
      <c r="B2359" s="170">
        <v>2357</v>
      </c>
      <c r="C2359" s="394">
        <v>46175</v>
      </c>
      <c r="D2359" s="171" t="s">
        <v>11</v>
      </c>
      <c r="E2359" s="172" t="s">
        <v>552</v>
      </c>
      <c r="F2359" s="171">
        <v>5</v>
      </c>
      <c r="G2359" s="258">
        <v>18.8</v>
      </c>
      <c r="H2359" s="257">
        <v>94</v>
      </c>
      <c r="I2359" s="333">
        <v>1122175</v>
      </c>
      <c r="J2359" s="171" t="s">
        <v>492</v>
      </c>
      <c r="K2359" s="171"/>
    </row>
    <row r="2360" spans="2:11">
      <c r="B2360" s="170">
        <v>2358</v>
      </c>
      <c r="C2360" s="394">
        <v>46175</v>
      </c>
      <c r="D2360" s="171" t="s">
        <v>11</v>
      </c>
      <c r="E2360" s="172" t="s">
        <v>347</v>
      </c>
      <c r="F2360" s="171">
        <v>3</v>
      </c>
      <c r="G2360" s="258">
        <v>10.41</v>
      </c>
      <c r="H2360" s="257">
        <v>31.23</v>
      </c>
      <c r="I2360" s="333">
        <v>1122175</v>
      </c>
      <c r="J2360" s="171" t="s">
        <v>492</v>
      </c>
      <c r="K2360" s="171"/>
    </row>
    <row r="2361" spans="2:11">
      <c r="B2361" s="170">
        <v>2359</v>
      </c>
      <c r="C2361" s="394">
        <v>46175</v>
      </c>
      <c r="D2361" s="171" t="s">
        <v>11</v>
      </c>
      <c r="E2361" s="172" t="s">
        <v>35</v>
      </c>
      <c r="F2361" s="171">
        <v>3</v>
      </c>
      <c r="G2361" s="258">
        <v>10.41</v>
      </c>
      <c r="H2361" s="257">
        <v>31.23</v>
      </c>
      <c r="I2361" s="333">
        <v>1122175</v>
      </c>
      <c r="J2361" s="171" t="s">
        <v>492</v>
      </c>
      <c r="K2361" s="171"/>
    </row>
    <row r="2362" spans="2:11">
      <c r="B2362" s="170">
        <v>2360</v>
      </c>
      <c r="C2362" s="394">
        <v>46175</v>
      </c>
      <c r="D2362" s="171" t="s">
        <v>11</v>
      </c>
      <c r="E2362" s="172" t="s">
        <v>296</v>
      </c>
      <c r="F2362" s="171">
        <v>10</v>
      </c>
      <c r="G2362" s="258">
        <v>19.32</v>
      </c>
      <c r="H2362" s="257">
        <v>193.2</v>
      </c>
      <c r="I2362" s="333">
        <v>1122175</v>
      </c>
      <c r="J2362" s="171" t="s">
        <v>492</v>
      </c>
      <c r="K2362" s="171"/>
    </row>
    <row r="2363" spans="2:11">
      <c r="B2363" s="170">
        <v>2361</v>
      </c>
      <c r="C2363" s="394">
        <v>46175</v>
      </c>
      <c r="D2363" s="171" t="s">
        <v>11</v>
      </c>
      <c r="E2363" s="172" t="s">
        <v>378</v>
      </c>
      <c r="F2363" s="171">
        <v>1</v>
      </c>
      <c r="G2363" s="258">
        <v>49.65</v>
      </c>
      <c r="H2363" s="257">
        <v>49.65</v>
      </c>
      <c r="I2363" s="333">
        <v>1122175</v>
      </c>
      <c r="J2363" s="171" t="s">
        <v>492</v>
      </c>
      <c r="K2363" s="171"/>
    </row>
    <row r="2364" spans="2:11">
      <c r="B2364" s="170">
        <v>2362</v>
      </c>
      <c r="C2364" s="394">
        <v>46175</v>
      </c>
      <c r="D2364" s="171" t="s">
        <v>11</v>
      </c>
      <c r="E2364" s="172" t="s">
        <v>348</v>
      </c>
      <c r="F2364" s="171">
        <v>1</v>
      </c>
      <c r="G2364" s="258">
        <v>18.16</v>
      </c>
      <c r="H2364" s="257">
        <v>18.16</v>
      </c>
      <c r="I2364" s="333">
        <v>1122175</v>
      </c>
      <c r="J2364" s="171" t="s">
        <v>492</v>
      </c>
      <c r="K2364" s="171"/>
    </row>
    <row r="2365" spans="2:11">
      <c r="B2365" s="170">
        <v>2363</v>
      </c>
      <c r="C2365" s="394">
        <v>46174</v>
      </c>
      <c r="D2365" s="171" t="s">
        <v>11</v>
      </c>
      <c r="E2365" s="172" t="s">
        <v>41</v>
      </c>
      <c r="F2365" s="171">
        <v>27</v>
      </c>
      <c r="G2365" s="258">
        <v>5.85</v>
      </c>
      <c r="H2365" s="257">
        <v>157.94999999999999</v>
      </c>
      <c r="I2365" s="333">
        <v>148913</v>
      </c>
      <c r="J2365" s="171" t="s">
        <v>469</v>
      </c>
      <c r="K2365" s="171"/>
    </row>
    <row r="2366" spans="2:11">
      <c r="B2366" s="170">
        <v>2364</v>
      </c>
      <c r="C2366" s="394">
        <v>46174</v>
      </c>
      <c r="D2366" s="171" t="s">
        <v>11</v>
      </c>
      <c r="E2366" s="172" t="s">
        <v>45</v>
      </c>
      <c r="F2366" s="171">
        <v>4</v>
      </c>
      <c r="G2366" s="258">
        <v>2.99</v>
      </c>
      <c r="H2366" s="257">
        <v>11.96</v>
      </c>
      <c r="I2366" s="333">
        <v>148913</v>
      </c>
      <c r="J2366" s="171" t="s">
        <v>469</v>
      </c>
      <c r="K2366" s="171"/>
    </row>
    <row r="2367" spans="2:11">
      <c r="B2367" s="170">
        <v>2365</v>
      </c>
      <c r="C2367" s="394">
        <v>46174</v>
      </c>
      <c r="D2367" s="171" t="s">
        <v>11</v>
      </c>
      <c r="E2367" s="172" t="s">
        <v>55</v>
      </c>
      <c r="F2367" s="171">
        <v>1</v>
      </c>
      <c r="G2367" s="258">
        <v>29.99</v>
      </c>
      <c r="H2367" s="257">
        <v>29.99</v>
      </c>
      <c r="I2367" s="333">
        <v>148913</v>
      </c>
      <c r="J2367" s="171" t="s">
        <v>469</v>
      </c>
      <c r="K2367" s="171"/>
    </row>
    <row r="2368" spans="2:11">
      <c r="B2368" s="170">
        <v>2366</v>
      </c>
      <c r="C2368" s="394">
        <v>46174</v>
      </c>
      <c r="D2368" s="171" t="s">
        <v>11</v>
      </c>
      <c r="E2368" s="172" t="s">
        <v>246</v>
      </c>
      <c r="F2368" s="171">
        <v>3</v>
      </c>
      <c r="G2368" s="258">
        <v>2.69</v>
      </c>
      <c r="H2368" s="257">
        <v>8.07</v>
      </c>
      <c r="I2368" s="333">
        <v>148913</v>
      </c>
      <c r="J2368" s="171" t="s">
        <v>469</v>
      </c>
      <c r="K2368" s="171"/>
    </row>
    <row r="2369" spans="2:11">
      <c r="B2369" s="170">
        <v>2367</v>
      </c>
      <c r="C2369" s="394">
        <v>46174</v>
      </c>
      <c r="D2369" s="171" t="s">
        <v>11</v>
      </c>
      <c r="E2369" s="172" t="s">
        <v>245</v>
      </c>
      <c r="F2369" s="171">
        <v>1</v>
      </c>
      <c r="G2369" s="258">
        <v>9.25</v>
      </c>
      <c r="H2369" s="257">
        <v>9.25</v>
      </c>
      <c r="I2369" s="333">
        <v>148913</v>
      </c>
      <c r="J2369" s="171" t="s">
        <v>469</v>
      </c>
      <c r="K2369" s="171"/>
    </row>
    <row r="2370" spans="2:11">
      <c r="B2370" s="170">
        <v>2368</v>
      </c>
      <c r="C2370" s="394">
        <v>46174</v>
      </c>
      <c r="D2370" s="171" t="s">
        <v>11</v>
      </c>
      <c r="E2370" s="172" t="s">
        <v>133</v>
      </c>
      <c r="F2370" s="171">
        <v>6</v>
      </c>
      <c r="G2370" s="258">
        <v>79.900000000000006</v>
      </c>
      <c r="H2370" s="257">
        <v>479.40000000000003</v>
      </c>
      <c r="I2370" s="333">
        <v>265846</v>
      </c>
      <c r="J2370" s="171" t="s">
        <v>480</v>
      </c>
      <c r="K2370" s="171"/>
    </row>
    <row r="2371" spans="2:11">
      <c r="B2371" s="170">
        <v>2369</v>
      </c>
      <c r="C2371" s="394">
        <v>46174</v>
      </c>
      <c r="D2371" s="171" t="s">
        <v>11</v>
      </c>
      <c r="E2371" s="172" t="s">
        <v>457</v>
      </c>
      <c r="F2371" s="171">
        <v>8</v>
      </c>
      <c r="G2371" s="258">
        <v>45.9</v>
      </c>
      <c r="H2371" s="257">
        <v>367.2</v>
      </c>
      <c r="I2371" s="333">
        <v>265846</v>
      </c>
      <c r="J2371" s="171" t="s">
        <v>480</v>
      </c>
      <c r="K2371" s="171"/>
    </row>
    <row r="2372" spans="2:11">
      <c r="B2372" s="170">
        <v>2370</v>
      </c>
      <c r="C2372" s="394">
        <v>46176</v>
      </c>
      <c r="D2372" s="171" t="s">
        <v>11</v>
      </c>
      <c r="E2372" s="172" t="s">
        <v>457</v>
      </c>
      <c r="F2372" s="171">
        <v>8</v>
      </c>
      <c r="G2372" s="258">
        <v>45.9</v>
      </c>
      <c r="H2372" s="257">
        <v>367.2</v>
      </c>
      <c r="I2372" s="333">
        <v>266388</v>
      </c>
      <c r="J2372" s="171" t="s">
        <v>480</v>
      </c>
      <c r="K2372" s="171"/>
    </row>
    <row r="2373" spans="2:11">
      <c r="B2373" s="170">
        <v>2371</v>
      </c>
      <c r="C2373" s="394">
        <v>46175</v>
      </c>
      <c r="D2373" s="171" t="s">
        <v>11</v>
      </c>
      <c r="E2373" s="172" t="s">
        <v>44</v>
      </c>
      <c r="F2373" s="171">
        <v>2</v>
      </c>
      <c r="G2373" s="258">
        <v>4.92</v>
      </c>
      <c r="H2373" s="257">
        <v>9.84</v>
      </c>
      <c r="I2373" s="333">
        <v>483848</v>
      </c>
      <c r="J2373" s="171" t="s">
        <v>481</v>
      </c>
      <c r="K2373" s="171"/>
    </row>
    <row r="2374" spans="2:11">
      <c r="B2374" s="170">
        <v>2372</v>
      </c>
      <c r="C2374" s="394">
        <v>46175</v>
      </c>
      <c r="D2374" s="171" t="s">
        <v>11</v>
      </c>
      <c r="E2374" s="172" t="s">
        <v>358</v>
      </c>
      <c r="F2374" s="171">
        <v>6</v>
      </c>
      <c r="G2374" s="258">
        <v>26.69</v>
      </c>
      <c r="H2374" s="257">
        <v>160.14000000000001</v>
      </c>
      <c r="I2374" s="333">
        <v>483848</v>
      </c>
      <c r="J2374" s="171" t="s">
        <v>481</v>
      </c>
      <c r="K2374" s="171"/>
    </row>
    <row r="2375" spans="2:11">
      <c r="B2375" s="170">
        <v>2373</v>
      </c>
      <c r="C2375" s="394">
        <v>46175</v>
      </c>
      <c r="D2375" s="171" t="s">
        <v>11</v>
      </c>
      <c r="E2375" s="172" t="s">
        <v>328</v>
      </c>
      <c r="F2375" s="171">
        <v>1</v>
      </c>
      <c r="G2375" s="258">
        <v>18.3</v>
      </c>
      <c r="H2375" s="257">
        <v>18.3</v>
      </c>
      <c r="I2375" s="333">
        <v>483848</v>
      </c>
      <c r="J2375" s="171" t="s">
        <v>481</v>
      </c>
      <c r="K2375" s="171"/>
    </row>
    <row r="2376" spans="2:11">
      <c r="B2376" s="170">
        <v>2374</v>
      </c>
      <c r="C2376" s="394">
        <v>46175</v>
      </c>
      <c r="D2376" s="171" t="s">
        <v>11</v>
      </c>
      <c r="E2376" s="172" t="s">
        <v>548</v>
      </c>
      <c r="F2376" s="171">
        <v>3</v>
      </c>
      <c r="G2376" s="258">
        <v>169</v>
      </c>
      <c r="H2376" s="257">
        <v>507</v>
      </c>
      <c r="I2376" s="333">
        <v>483848</v>
      </c>
      <c r="J2376" s="171" t="s">
        <v>481</v>
      </c>
      <c r="K2376" s="171"/>
    </row>
    <row r="2377" spans="2:11">
      <c r="B2377" s="170">
        <v>2375</v>
      </c>
      <c r="C2377" s="394">
        <v>46175</v>
      </c>
      <c r="D2377" s="171" t="s">
        <v>11</v>
      </c>
      <c r="E2377" s="172" t="s">
        <v>249</v>
      </c>
      <c r="F2377" s="171">
        <v>4</v>
      </c>
      <c r="G2377" s="258">
        <v>17.11</v>
      </c>
      <c r="H2377" s="257">
        <v>68.44</v>
      </c>
      <c r="I2377" s="333">
        <v>483848</v>
      </c>
      <c r="J2377" s="171" t="s">
        <v>481</v>
      </c>
      <c r="K2377" s="171"/>
    </row>
    <row r="2378" spans="2:11">
      <c r="B2378" s="170">
        <v>2376</v>
      </c>
      <c r="C2378" s="394">
        <v>46175</v>
      </c>
      <c r="D2378" s="171" t="s">
        <v>11</v>
      </c>
      <c r="E2378" s="172" t="s">
        <v>556</v>
      </c>
      <c r="F2378" s="171">
        <v>10.43</v>
      </c>
      <c r="G2378" s="258">
        <v>39.99</v>
      </c>
      <c r="H2378" s="257">
        <v>417.09570000000002</v>
      </c>
      <c r="I2378" s="333">
        <v>13973</v>
      </c>
      <c r="J2378" s="171" t="s">
        <v>487</v>
      </c>
      <c r="K2378" s="171"/>
    </row>
    <row r="2379" spans="2:11">
      <c r="B2379" s="170">
        <v>2377</v>
      </c>
      <c r="C2379" s="394">
        <v>46175</v>
      </c>
      <c r="D2379" s="171" t="s">
        <v>11</v>
      </c>
      <c r="E2379" s="172" t="s">
        <v>247</v>
      </c>
      <c r="F2379" s="171">
        <v>11.42</v>
      </c>
      <c r="G2379" s="258">
        <v>28.99</v>
      </c>
      <c r="H2379" s="257">
        <v>331.06579999999997</v>
      </c>
      <c r="I2379" s="333">
        <v>13973</v>
      </c>
      <c r="J2379" s="171" t="s">
        <v>487</v>
      </c>
      <c r="K2379" s="171"/>
    </row>
    <row r="2380" spans="2:11">
      <c r="B2380" s="170">
        <v>2378</v>
      </c>
      <c r="C2380" s="394">
        <v>46175</v>
      </c>
      <c r="D2380" s="171" t="s">
        <v>11</v>
      </c>
      <c r="E2380" s="172" t="s">
        <v>124</v>
      </c>
      <c r="F2380" s="171">
        <v>12.68</v>
      </c>
      <c r="G2380" s="258">
        <v>85.48</v>
      </c>
      <c r="H2380" s="257">
        <v>1083.8864000000001</v>
      </c>
      <c r="I2380" s="333">
        <v>514941</v>
      </c>
      <c r="J2380" s="171" t="s">
        <v>488</v>
      </c>
      <c r="K2380" s="171"/>
    </row>
    <row r="2381" spans="2:11">
      <c r="B2381" s="170">
        <v>2379</v>
      </c>
      <c r="C2381" s="394">
        <v>46175</v>
      </c>
      <c r="D2381" s="171" t="s">
        <v>11</v>
      </c>
      <c r="E2381" s="172" t="s">
        <v>454</v>
      </c>
      <c r="F2381" s="171">
        <v>11.61</v>
      </c>
      <c r="G2381" s="258">
        <v>54.7</v>
      </c>
      <c r="H2381" s="257">
        <v>635.06700000000001</v>
      </c>
      <c r="I2381" s="333">
        <v>514941</v>
      </c>
      <c r="J2381" s="171" t="s">
        <v>488</v>
      </c>
      <c r="K2381" s="171"/>
    </row>
    <row r="2382" spans="2:11">
      <c r="B2382" s="170">
        <v>2380</v>
      </c>
      <c r="C2382" s="394">
        <v>46177</v>
      </c>
      <c r="D2382" s="171" t="s">
        <v>11</v>
      </c>
      <c r="E2382" s="172" t="s">
        <v>385</v>
      </c>
      <c r="F2382" s="171">
        <v>12.91</v>
      </c>
      <c r="G2382" s="258">
        <v>49.189</v>
      </c>
      <c r="H2382" s="257">
        <v>635.02999</v>
      </c>
      <c r="I2382" s="333">
        <v>515457</v>
      </c>
      <c r="J2382" s="171" t="s">
        <v>488</v>
      </c>
      <c r="K2382" s="171"/>
    </row>
    <row r="2383" spans="2:11">
      <c r="B2383" s="170">
        <v>2381</v>
      </c>
      <c r="C2383" s="394">
        <v>46177</v>
      </c>
      <c r="D2383" s="171" t="s">
        <v>11</v>
      </c>
      <c r="E2383" s="172" t="s">
        <v>465</v>
      </c>
      <c r="F2383" s="171">
        <v>16.510000000000002</v>
      </c>
      <c r="G2383" s="258">
        <v>36.880000000000003</v>
      </c>
      <c r="H2383" s="257">
        <v>608.88880000000006</v>
      </c>
      <c r="I2383" s="333">
        <v>515457</v>
      </c>
      <c r="J2383" s="171" t="s">
        <v>488</v>
      </c>
      <c r="K2383" s="171"/>
    </row>
    <row r="2384" spans="2:11">
      <c r="B2384" s="170">
        <v>2382</v>
      </c>
      <c r="C2384" s="394">
        <v>46177</v>
      </c>
      <c r="D2384" s="171" t="s">
        <v>11</v>
      </c>
      <c r="E2384" s="172" t="s">
        <v>124</v>
      </c>
      <c r="F2384" s="171">
        <v>23.26</v>
      </c>
      <c r="G2384" s="258">
        <v>87.23</v>
      </c>
      <c r="H2384" s="257">
        <v>2028.9698000000003</v>
      </c>
      <c r="I2384" s="333">
        <v>515455</v>
      </c>
      <c r="J2384" s="171" t="s">
        <v>488</v>
      </c>
      <c r="K2384" s="171"/>
    </row>
    <row r="2385" spans="2:11">
      <c r="B2385" s="170">
        <v>2383</v>
      </c>
      <c r="C2385" s="394">
        <v>46177</v>
      </c>
      <c r="D2385" s="171" t="s">
        <v>11</v>
      </c>
      <c r="E2385" s="172" t="s">
        <v>454</v>
      </c>
      <c r="F2385" s="171">
        <v>13.61</v>
      </c>
      <c r="G2385" s="258">
        <v>58.6</v>
      </c>
      <c r="H2385" s="257">
        <v>797.54599999999994</v>
      </c>
      <c r="I2385" s="333">
        <v>515455</v>
      </c>
      <c r="J2385" s="171" t="s">
        <v>488</v>
      </c>
      <c r="K2385" s="171"/>
    </row>
    <row r="2386" spans="2:11">
      <c r="B2386" s="170">
        <v>2384</v>
      </c>
      <c r="C2386" s="394">
        <v>46178</v>
      </c>
      <c r="D2386" s="171" t="s">
        <v>11</v>
      </c>
      <c r="E2386" s="172" t="s">
        <v>535</v>
      </c>
      <c r="F2386" s="171">
        <v>8.1549999999999994</v>
      </c>
      <c r="G2386" s="258">
        <v>48.9</v>
      </c>
      <c r="H2386" s="257">
        <v>398.77949999999998</v>
      </c>
      <c r="I2386" s="333">
        <v>278186</v>
      </c>
      <c r="J2386" s="171" t="s">
        <v>482</v>
      </c>
      <c r="K2386" s="171"/>
    </row>
    <row r="2387" spans="2:11">
      <c r="B2387" s="170">
        <v>2385</v>
      </c>
      <c r="C2387" s="394">
        <v>46178</v>
      </c>
      <c r="D2387" s="171" t="s">
        <v>11</v>
      </c>
      <c r="E2387" s="172" t="s">
        <v>342</v>
      </c>
      <c r="F2387" s="171">
        <v>1.0940000000000001</v>
      </c>
      <c r="G2387" s="258">
        <v>76.709999999999994</v>
      </c>
      <c r="H2387" s="257">
        <v>83.920739999999995</v>
      </c>
      <c r="I2387" s="333">
        <v>278186</v>
      </c>
      <c r="J2387" s="171" t="s">
        <v>482</v>
      </c>
      <c r="K2387" s="171"/>
    </row>
    <row r="2388" spans="2:11">
      <c r="B2388" s="170">
        <v>2386</v>
      </c>
      <c r="C2388" s="394">
        <v>46178</v>
      </c>
      <c r="D2388" s="171" t="s">
        <v>11</v>
      </c>
      <c r="E2388" s="172" t="s">
        <v>239</v>
      </c>
      <c r="F2388" s="171">
        <v>4</v>
      </c>
      <c r="G2388" s="258">
        <v>12.91</v>
      </c>
      <c r="H2388" s="257">
        <v>51.64</v>
      </c>
      <c r="I2388" s="333">
        <v>278186</v>
      </c>
      <c r="J2388" s="171" t="s">
        <v>482</v>
      </c>
      <c r="K2388" s="171"/>
    </row>
    <row r="2389" spans="2:11">
      <c r="B2389" s="170">
        <v>2387</v>
      </c>
      <c r="C2389" s="394">
        <v>46178</v>
      </c>
      <c r="D2389" s="171" t="s">
        <v>11</v>
      </c>
      <c r="E2389" s="172" t="s">
        <v>43</v>
      </c>
      <c r="F2389" s="171">
        <v>4</v>
      </c>
      <c r="G2389" s="258">
        <v>10.79</v>
      </c>
      <c r="H2389" s="257">
        <v>43.16</v>
      </c>
      <c r="I2389" s="333">
        <v>278186</v>
      </c>
      <c r="J2389" s="171" t="s">
        <v>482</v>
      </c>
      <c r="K2389" s="171"/>
    </row>
    <row r="2390" spans="2:11">
      <c r="B2390" s="170">
        <v>2388</v>
      </c>
      <c r="C2390" s="394">
        <v>46178</v>
      </c>
      <c r="D2390" s="171" t="s">
        <v>11</v>
      </c>
      <c r="E2390" s="172" t="s">
        <v>463</v>
      </c>
      <c r="F2390" s="171">
        <v>6.2350000000000003</v>
      </c>
      <c r="G2390" s="258">
        <v>49.9</v>
      </c>
      <c r="H2390" s="257">
        <v>311.12650000000002</v>
      </c>
      <c r="I2390" s="333">
        <v>278186</v>
      </c>
      <c r="J2390" s="171" t="s">
        <v>482</v>
      </c>
      <c r="K2390" s="171"/>
    </row>
    <row r="2391" spans="2:11">
      <c r="B2391" s="170">
        <v>2389</v>
      </c>
      <c r="C2391" s="394">
        <v>46175</v>
      </c>
      <c r="D2391" s="171" t="s">
        <v>11</v>
      </c>
      <c r="E2391" s="172" t="s">
        <v>329</v>
      </c>
      <c r="F2391" s="171">
        <v>1</v>
      </c>
      <c r="G2391" s="258">
        <v>19.510000000000002</v>
      </c>
      <c r="H2391" s="257">
        <v>19.510000000000002</v>
      </c>
      <c r="I2391" s="333">
        <v>1217432</v>
      </c>
      <c r="J2391" s="171" t="s">
        <v>491</v>
      </c>
      <c r="K2391" s="171"/>
    </row>
    <row r="2392" spans="2:11">
      <c r="B2392" s="170">
        <v>2390</v>
      </c>
      <c r="C2392" s="394">
        <v>46175</v>
      </c>
      <c r="D2392" s="171" t="s">
        <v>11</v>
      </c>
      <c r="E2392" s="172" t="s">
        <v>335</v>
      </c>
      <c r="F2392" s="171">
        <v>18</v>
      </c>
      <c r="G2392" s="258">
        <v>19.754999999999999</v>
      </c>
      <c r="H2392" s="257">
        <v>355.59</v>
      </c>
      <c r="I2392" s="333">
        <v>1217432</v>
      </c>
      <c r="J2392" s="171" t="s">
        <v>491</v>
      </c>
      <c r="K2392" s="171"/>
    </row>
    <row r="2393" spans="2:11">
      <c r="B2393" s="170">
        <v>2391</v>
      </c>
      <c r="C2393" s="394">
        <v>46175</v>
      </c>
      <c r="D2393" s="171" t="s">
        <v>11</v>
      </c>
      <c r="E2393" s="172" t="s">
        <v>325</v>
      </c>
      <c r="F2393" s="171">
        <v>18</v>
      </c>
      <c r="G2393" s="258">
        <v>6.7610000000000001</v>
      </c>
      <c r="H2393" s="257">
        <v>121.69800000000001</v>
      </c>
      <c r="I2393" s="333">
        <v>1217432</v>
      </c>
      <c r="J2393" s="171" t="s">
        <v>491</v>
      </c>
      <c r="K2393" s="171"/>
    </row>
    <row r="2394" spans="2:11">
      <c r="B2394" s="170">
        <v>2392</v>
      </c>
      <c r="C2394" s="394">
        <v>46178</v>
      </c>
      <c r="D2394" s="171" t="s">
        <v>11</v>
      </c>
      <c r="E2394" s="172" t="s">
        <v>457</v>
      </c>
      <c r="F2394" s="171">
        <v>8</v>
      </c>
      <c r="G2394" s="258">
        <v>45.9</v>
      </c>
      <c r="H2394" s="257">
        <v>367.2</v>
      </c>
      <c r="I2394" s="333">
        <v>266552</v>
      </c>
      <c r="J2394" s="171" t="s">
        <v>480</v>
      </c>
      <c r="K2394" s="171"/>
    </row>
    <row r="2395" spans="2:11">
      <c r="B2395" s="170">
        <v>2393</v>
      </c>
      <c r="C2395" s="394">
        <v>46176</v>
      </c>
      <c r="D2395" s="171" t="s">
        <v>11</v>
      </c>
      <c r="E2395" s="172" t="s">
        <v>463</v>
      </c>
      <c r="F2395" s="171">
        <v>4.34</v>
      </c>
      <c r="G2395" s="258">
        <v>44.9</v>
      </c>
      <c r="H2395" s="257">
        <v>194.86599999999999</v>
      </c>
      <c r="I2395" s="333">
        <v>278120</v>
      </c>
      <c r="J2395" s="171" t="s">
        <v>482</v>
      </c>
      <c r="K2395" s="171"/>
    </row>
    <row r="2396" spans="2:11">
      <c r="B2396" s="170">
        <v>2394</v>
      </c>
      <c r="C2396" s="394">
        <v>46176</v>
      </c>
      <c r="D2396" s="171" t="s">
        <v>11</v>
      </c>
      <c r="E2396" s="172" t="s">
        <v>535</v>
      </c>
      <c r="F2396" s="171">
        <v>8.1549999999999994</v>
      </c>
      <c r="G2396" s="258">
        <v>48.9</v>
      </c>
      <c r="H2396" s="257">
        <v>398.77949999999998</v>
      </c>
      <c r="I2396" s="333">
        <v>278120</v>
      </c>
      <c r="J2396" s="171" t="s">
        <v>482</v>
      </c>
      <c r="K2396" s="171"/>
    </row>
    <row r="2397" spans="2:11">
      <c r="B2397" s="170">
        <v>2395</v>
      </c>
      <c r="C2397" s="394">
        <v>46176</v>
      </c>
      <c r="D2397" s="171" t="s">
        <v>11</v>
      </c>
      <c r="E2397" s="172" t="s">
        <v>342</v>
      </c>
      <c r="F2397" s="171">
        <v>1.0940000000000001</v>
      </c>
      <c r="G2397" s="258">
        <v>76.709999999999994</v>
      </c>
      <c r="H2397" s="257">
        <v>83.920739999999995</v>
      </c>
      <c r="I2397" s="333">
        <v>278120</v>
      </c>
      <c r="J2397" s="171" t="s">
        <v>482</v>
      </c>
      <c r="K2397" s="171"/>
    </row>
    <row r="2398" spans="2:11">
      <c r="B2398" s="170">
        <v>2396</v>
      </c>
      <c r="C2398" s="394">
        <v>46176</v>
      </c>
      <c r="D2398" s="171" t="s">
        <v>11</v>
      </c>
      <c r="E2398" s="172" t="s">
        <v>239</v>
      </c>
      <c r="F2398" s="171">
        <v>4</v>
      </c>
      <c r="G2398" s="258">
        <v>12.91</v>
      </c>
      <c r="H2398" s="257">
        <v>51.64</v>
      </c>
      <c r="I2398" s="333">
        <v>278120</v>
      </c>
      <c r="J2398" s="171" t="s">
        <v>482</v>
      </c>
      <c r="K2398" s="171"/>
    </row>
    <row r="2399" spans="2:11">
      <c r="B2399" s="170">
        <v>2397</v>
      </c>
      <c r="C2399" s="394">
        <v>46176</v>
      </c>
      <c r="D2399" s="171" t="s">
        <v>11</v>
      </c>
      <c r="E2399" s="172" t="s">
        <v>43</v>
      </c>
      <c r="F2399" s="171">
        <v>4</v>
      </c>
      <c r="G2399" s="258">
        <v>10.79</v>
      </c>
      <c r="H2399" s="257">
        <v>43.16</v>
      </c>
      <c r="I2399" s="333">
        <v>278120</v>
      </c>
      <c r="J2399" s="171" t="s">
        <v>482</v>
      </c>
      <c r="K2399" s="171"/>
    </row>
    <row r="2400" spans="2:11">
      <c r="B2400" s="170">
        <v>2398</v>
      </c>
      <c r="C2400" s="394">
        <v>46178</v>
      </c>
      <c r="D2400" s="171" t="s">
        <v>11</v>
      </c>
      <c r="E2400" s="172" t="s">
        <v>310</v>
      </c>
      <c r="F2400" s="171">
        <v>96</v>
      </c>
      <c r="G2400" s="258">
        <v>2.0918999999999999</v>
      </c>
      <c r="H2400" s="257">
        <v>200.82239999999999</v>
      </c>
      <c r="I2400" s="333">
        <v>17612125</v>
      </c>
      <c r="J2400" s="171" t="s">
        <v>472</v>
      </c>
      <c r="K2400" s="171"/>
    </row>
    <row r="2401" spans="2:11">
      <c r="B2401" s="170">
        <v>2399</v>
      </c>
      <c r="C2401" s="394">
        <v>46178</v>
      </c>
      <c r="D2401" s="171" t="s">
        <v>11</v>
      </c>
      <c r="E2401" s="172" t="s">
        <v>143</v>
      </c>
      <c r="F2401" s="171">
        <v>15</v>
      </c>
      <c r="G2401" s="258">
        <v>2.7292999999999998</v>
      </c>
      <c r="H2401" s="257">
        <v>40.939499999999995</v>
      </c>
      <c r="I2401" s="333">
        <v>17612125</v>
      </c>
      <c r="J2401" s="171" t="s">
        <v>472</v>
      </c>
      <c r="K2401" s="171"/>
    </row>
    <row r="2402" spans="2:11">
      <c r="B2402" s="170">
        <v>2400</v>
      </c>
      <c r="C2402" s="394">
        <v>46178</v>
      </c>
      <c r="D2402" s="171" t="s">
        <v>11</v>
      </c>
      <c r="E2402" s="172" t="s">
        <v>456</v>
      </c>
      <c r="F2402" s="171">
        <v>15</v>
      </c>
      <c r="G2402" s="258">
        <v>1.61</v>
      </c>
      <c r="H2402" s="257">
        <v>24.150000000000002</v>
      </c>
      <c r="I2402" s="333">
        <v>17612125</v>
      </c>
      <c r="J2402" s="171" t="s">
        <v>472</v>
      </c>
      <c r="K2402" s="171"/>
    </row>
    <row r="2403" spans="2:11">
      <c r="B2403" s="170">
        <v>2401</v>
      </c>
      <c r="C2403" s="394">
        <v>46178</v>
      </c>
      <c r="D2403" s="171" t="s">
        <v>11</v>
      </c>
      <c r="E2403" s="172" t="s">
        <v>147</v>
      </c>
      <c r="F2403" s="171">
        <v>12</v>
      </c>
      <c r="G2403" s="258">
        <v>2.6358000000000001</v>
      </c>
      <c r="H2403" s="257">
        <v>31.629600000000003</v>
      </c>
      <c r="I2403" s="333">
        <v>17612125</v>
      </c>
      <c r="J2403" s="171" t="s">
        <v>472</v>
      </c>
      <c r="K2403" s="171"/>
    </row>
    <row r="2404" spans="2:11">
      <c r="B2404" s="170">
        <v>2402</v>
      </c>
      <c r="C2404" s="394">
        <v>46178</v>
      </c>
      <c r="D2404" s="171" t="s">
        <v>11</v>
      </c>
      <c r="E2404" s="172" t="s">
        <v>533</v>
      </c>
      <c r="F2404" s="171">
        <v>18</v>
      </c>
      <c r="G2404" s="258">
        <v>2.7244000000000002</v>
      </c>
      <c r="H2404" s="257">
        <v>49.039200000000001</v>
      </c>
      <c r="I2404" s="333">
        <v>17612125</v>
      </c>
      <c r="J2404" s="171" t="s">
        <v>472</v>
      </c>
      <c r="K2404" s="171"/>
    </row>
    <row r="2405" spans="2:11">
      <c r="B2405" s="170">
        <v>2403</v>
      </c>
      <c r="C2405" s="394">
        <v>46178</v>
      </c>
      <c r="D2405" s="171" t="s">
        <v>11</v>
      </c>
      <c r="E2405" s="172" t="s">
        <v>286</v>
      </c>
      <c r="F2405" s="171">
        <v>12</v>
      </c>
      <c r="G2405" s="258">
        <v>2.7082999999999999</v>
      </c>
      <c r="H2405" s="257">
        <v>32.499600000000001</v>
      </c>
      <c r="I2405" s="333">
        <v>17612125</v>
      </c>
      <c r="J2405" s="171" t="s">
        <v>472</v>
      </c>
      <c r="K2405" s="171"/>
    </row>
    <row r="2406" spans="2:11">
      <c r="B2406" s="170">
        <v>2404</v>
      </c>
      <c r="C2406" s="394">
        <v>46178</v>
      </c>
      <c r="D2406" s="171" t="s">
        <v>11</v>
      </c>
      <c r="E2406" s="172" t="s">
        <v>262</v>
      </c>
      <c r="F2406" s="171">
        <v>12</v>
      </c>
      <c r="G2406" s="258">
        <v>2.6791999999999998</v>
      </c>
      <c r="H2406" s="257">
        <v>32.150399999999998</v>
      </c>
      <c r="I2406" s="333">
        <v>17612125</v>
      </c>
      <c r="J2406" s="171" t="s">
        <v>472</v>
      </c>
      <c r="K2406" s="171"/>
    </row>
    <row r="2407" spans="2:11">
      <c r="B2407" s="170">
        <v>2405</v>
      </c>
      <c r="C2407" s="394">
        <v>46178</v>
      </c>
      <c r="D2407" s="171" t="s">
        <v>11</v>
      </c>
      <c r="E2407" s="172" t="s">
        <v>136</v>
      </c>
      <c r="F2407" s="171">
        <v>24</v>
      </c>
      <c r="G2407" s="258">
        <v>4.5228999999999999</v>
      </c>
      <c r="H2407" s="257">
        <v>108.5496</v>
      </c>
      <c r="I2407" s="333">
        <v>17612121</v>
      </c>
      <c r="J2407" s="171" t="s">
        <v>472</v>
      </c>
      <c r="K2407" s="171"/>
    </row>
    <row r="2408" spans="2:11">
      <c r="B2408" s="170">
        <v>2406</v>
      </c>
      <c r="C2408" s="394">
        <v>46178</v>
      </c>
      <c r="D2408" s="171" t="s">
        <v>11</v>
      </c>
      <c r="E2408" s="172" t="s">
        <v>134</v>
      </c>
      <c r="F2408" s="171">
        <v>48</v>
      </c>
      <c r="G2408" s="258">
        <v>7.4139999999999997</v>
      </c>
      <c r="H2408" s="257">
        <v>355.87199999999996</v>
      </c>
      <c r="I2408" s="333">
        <v>17612121</v>
      </c>
      <c r="J2408" s="171" t="s">
        <v>472</v>
      </c>
      <c r="K2408" s="171"/>
    </row>
    <row r="2409" spans="2:11">
      <c r="B2409" s="170">
        <v>2407</v>
      </c>
      <c r="C2409" s="394">
        <v>46178</v>
      </c>
      <c r="D2409" s="171" t="s">
        <v>11</v>
      </c>
      <c r="E2409" s="172" t="s">
        <v>135</v>
      </c>
      <c r="F2409" s="171">
        <v>24</v>
      </c>
      <c r="G2409" s="258">
        <v>6.1041999999999996</v>
      </c>
      <c r="H2409" s="257">
        <v>146.5008</v>
      </c>
      <c r="I2409" s="333">
        <v>17612121</v>
      </c>
      <c r="J2409" s="171" t="s">
        <v>472</v>
      </c>
      <c r="K2409" s="171"/>
    </row>
    <row r="2410" spans="2:11">
      <c r="B2410" s="170">
        <v>2408</v>
      </c>
      <c r="C2410" s="394">
        <v>46177</v>
      </c>
      <c r="D2410" s="171" t="s">
        <v>11</v>
      </c>
      <c r="E2410" s="172" t="s">
        <v>258</v>
      </c>
      <c r="F2410" s="171">
        <v>19.5</v>
      </c>
      <c r="G2410" s="258">
        <v>17.489999999999998</v>
      </c>
      <c r="H2410" s="257">
        <v>341.05499999999995</v>
      </c>
      <c r="I2410" s="333">
        <v>1461549</v>
      </c>
      <c r="J2410" s="171" t="s">
        <v>473</v>
      </c>
      <c r="K2410" s="171"/>
    </row>
    <row r="2411" spans="2:11">
      <c r="B2411" s="170">
        <v>2409</v>
      </c>
      <c r="C2411" s="394">
        <v>46177</v>
      </c>
      <c r="D2411" s="171" t="s">
        <v>11</v>
      </c>
      <c r="E2411" s="172" t="s">
        <v>555</v>
      </c>
      <c r="F2411" s="171">
        <v>19.5</v>
      </c>
      <c r="G2411" s="258">
        <v>16.989999999999998</v>
      </c>
      <c r="H2411" s="257">
        <v>331.30499999999995</v>
      </c>
      <c r="I2411" s="333">
        <v>1461549</v>
      </c>
      <c r="J2411" s="171" t="s">
        <v>473</v>
      </c>
      <c r="K2411" s="171"/>
    </row>
    <row r="2412" spans="2:11">
      <c r="B2412" s="170">
        <v>2410</v>
      </c>
      <c r="C2412" s="394">
        <v>46175</v>
      </c>
      <c r="D2412" s="171" t="s">
        <v>11</v>
      </c>
      <c r="E2412" s="172" t="s">
        <v>555</v>
      </c>
      <c r="F2412" s="171">
        <v>19.5</v>
      </c>
      <c r="G2412" s="258">
        <v>16.989999999999998</v>
      </c>
      <c r="H2412" s="257">
        <v>331.30499999999995</v>
      </c>
      <c r="I2412" s="333">
        <v>1460994</v>
      </c>
      <c r="J2412" s="171" t="s">
        <v>473</v>
      </c>
      <c r="K2412" s="171"/>
    </row>
    <row r="2413" spans="2:11">
      <c r="B2413" s="170">
        <v>2411</v>
      </c>
      <c r="C2413" s="394">
        <v>46178</v>
      </c>
      <c r="D2413" s="171" t="s">
        <v>11</v>
      </c>
      <c r="E2413" s="172" t="s">
        <v>247</v>
      </c>
      <c r="F2413" s="171">
        <v>20.079999999999998</v>
      </c>
      <c r="G2413" s="258">
        <v>28.99</v>
      </c>
      <c r="H2413" s="257">
        <v>582.11919999999986</v>
      </c>
      <c r="I2413" s="333">
        <v>13994</v>
      </c>
      <c r="J2413" s="171" t="s">
        <v>487</v>
      </c>
      <c r="K2413" s="171"/>
    </row>
    <row r="2414" spans="2:11">
      <c r="B2414" s="170">
        <v>2412</v>
      </c>
      <c r="C2414" s="394">
        <v>46179</v>
      </c>
      <c r="D2414" s="171" t="s">
        <v>11</v>
      </c>
      <c r="E2414" s="172" t="s">
        <v>555</v>
      </c>
      <c r="F2414" s="171">
        <v>39</v>
      </c>
      <c r="G2414" s="258">
        <v>16.989999999999998</v>
      </c>
      <c r="H2414" s="257">
        <v>662.6099999999999</v>
      </c>
      <c r="I2414" s="333">
        <v>1462068</v>
      </c>
      <c r="J2414" s="171" t="s">
        <v>473</v>
      </c>
      <c r="K2414" s="171"/>
    </row>
    <row r="2415" spans="2:11">
      <c r="B2415" s="170">
        <v>2413</v>
      </c>
      <c r="C2415" s="394">
        <v>46175</v>
      </c>
      <c r="D2415" s="171" t="s">
        <v>11</v>
      </c>
      <c r="E2415" s="172" t="s">
        <v>385</v>
      </c>
      <c r="F2415" s="171">
        <v>22.6</v>
      </c>
      <c r="G2415" s="258">
        <v>50.9</v>
      </c>
      <c r="H2415" s="257">
        <v>1150.3400000000001</v>
      </c>
      <c r="I2415" s="333">
        <v>1911970</v>
      </c>
      <c r="J2415" s="171" t="s">
        <v>483</v>
      </c>
      <c r="K2415" s="171"/>
    </row>
    <row r="2416" spans="2:11">
      <c r="B2416" s="170">
        <v>2414</v>
      </c>
      <c r="C2416" s="394">
        <v>46175</v>
      </c>
      <c r="D2416" s="171" t="s">
        <v>11</v>
      </c>
      <c r="E2416" s="172" t="s">
        <v>465</v>
      </c>
      <c r="F2416" s="171">
        <v>17.172000000000001</v>
      </c>
      <c r="G2416" s="258">
        <v>37.4</v>
      </c>
      <c r="H2416" s="257">
        <v>642.2328</v>
      </c>
      <c r="I2416" s="333">
        <v>1911970</v>
      </c>
      <c r="J2416" s="171" t="s">
        <v>483</v>
      </c>
      <c r="K2416" s="171"/>
    </row>
    <row r="2417" spans="2:11">
      <c r="B2417" s="170">
        <v>2415</v>
      </c>
      <c r="C2417" s="394">
        <v>46178</v>
      </c>
      <c r="D2417" s="171" t="s">
        <v>11</v>
      </c>
      <c r="E2417" s="172" t="s">
        <v>26</v>
      </c>
      <c r="F2417" s="171">
        <v>10</v>
      </c>
      <c r="G2417" s="258">
        <v>4.59</v>
      </c>
      <c r="H2417" s="257">
        <v>45.9</v>
      </c>
      <c r="I2417" s="333">
        <v>1124247</v>
      </c>
      <c r="J2417" s="171" t="s">
        <v>492</v>
      </c>
      <c r="K2417" s="171"/>
    </row>
    <row r="2418" spans="2:11">
      <c r="B2418" s="170">
        <v>2416</v>
      </c>
      <c r="C2418" s="394">
        <v>46178</v>
      </c>
      <c r="D2418" s="171" t="s">
        <v>11</v>
      </c>
      <c r="E2418" s="172" t="s">
        <v>326</v>
      </c>
      <c r="F2418" s="171">
        <v>12</v>
      </c>
      <c r="G2418" s="258">
        <v>11.33</v>
      </c>
      <c r="H2418" s="257">
        <v>135.96</v>
      </c>
      <c r="I2418" s="333">
        <v>1124247</v>
      </c>
      <c r="J2418" s="171" t="s">
        <v>492</v>
      </c>
      <c r="K2418" s="171"/>
    </row>
    <row r="2419" spans="2:11">
      <c r="B2419" s="170">
        <v>2417</v>
      </c>
      <c r="C2419" s="394">
        <v>46178</v>
      </c>
      <c r="D2419" s="171" t="s">
        <v>11</v>
      </c>
      <c r="E2419" s="172" t="s">
        <v>536</v>
      </c>
      <c r="F2419" s="171">
        <v>12</v>
      </c>
      <c r="G2419" s="258">
        <v>12.33</v>
      </c>
      <c r="H2419" s="257">
        <v>147.96</v>
      </c>
      <c r="I2419" s="333">
        <v>1124247</v>
      </c>
      <c r="J2419" s="171" t="s">
        <v>492</v>
      </c>
      <c r="K2419" s="171"/>
    </row>
    <row r="2420" spans="2:11">
      <c r="B2420" s="170">
        <v>2418</v>
      </c>
      <c r="C2420" s="394">
        <v>46178</v>
      </c>
      <c r="D2420" s="171" t="s">
        <v>11</v>
      </c>
      <c r="E2420" s="172" t="s">
        <v>242</v>
      </c>
      <c r="F2420" s="171">
        <v>20</v>
      </c>
      <c r="G2420" s="258">
        <v>3.99</v>
      </c>
      <c r="H2420" s="257">
        <v>79.800000000000011</v>
      </c>
      <c r="I2420" s="333">
        <v>1124247</v>
      </c>
      <c r="J2420" s="171" t="s">
        <v>492</v>
      </c>
      <c r="K2420" s="171"/>
    </row>
    <row r="2421" spans="2:11">
      <c r="B2421" s="170">
        <v>2419</v>
      </c>
      <c r="C2421" s="394">
        <v>46178</v>
      </c>
      <c r="D2421" s="171" t="s">
        <v>11</v>
      </c>
      <c r="E2421" s="172" t="s">
        <v>357</v>
      </c>
      <c r="F2421" s="171">
        <v>4</v>
      </c>
      <c r="G2421" s="258">
        <v>15</v>
      </c>
      <c r="H2421" s="257">
        <v>60</v>
      </c>
      <c r="I2421" s="333">
        <v>1124247</v>
      </c>
      <c r="J2421" s="171" t="s">
        <v>492</v>
      </c>
      <c r="K2421" s="171"/>
    </row>
    <row r="2422" spans="2:11">
      <c r="B2422" s="170">
        <v>2420</v>
      </c>
      <c r="C2422" s="394">
        <v>46178</v>
      </c>
      <c r="D2422" s="171" t="s">
        <v>11</v>
      </c>
      <c r="E2422" s="172" t="s">
        <v>45</v>
      </c>
      <c r="F2422" s="171">
        <v>10</v>
      </c>
      <c r="G2422" s="258">
        <v>3.55</v>
      </c>
      <c r="H2422" s="257">
        <v>35.5</v>
      </c>
      <c r="I2422" s="333">
        <v>1124247</v>
      </c>
      <c r="J2422" s="171" t="s">
        <v>492</v>
      </c>
      <c r="K2422" s="171"/>
    </row>
    <row r="2423" spans="2:11">
      <c r="B2423" s="170">
        <v>2421</v>
      </c>
      <c r="C2423" s="394">
        <v>46178</v>
      </c>
      <c r="D2423" s="171" t="s">
        <v>11</v>
      </c>
      <c r="E2423" s="172" t="s">
        <v>339</v>
      </c>
      <c r="F2423" s="171">
        <v>12</v>
      </c>
      <c r="G2423" s="258">
        <v>5.19</v>
      </c>
      <c r="H2423" s="257">
        <v>62.28</v>
      </c>
      <c r="I2423" s="333">
        <v>1124247</v>
      </c>
      <c r="J2423" s="171" t="s">
        <v>492</v>
      </c>
      <c r="K2423" s="171"/>
    </row>
    <row r="2424" spans="2:11">
      <c r="B2424" s="170">
        <v>2422</v>
      </c>
      <c r="C2424" s="394">
        <v>46178</v>
      </c>
      <c r="D2424" s="171" t="s">
        <v>11</v>
      </c>
      <c r="E2424" s="172" t="s">
        <v>347</v>
      </c>
      <c r="F2424" s="171">
        <v>4</v>
      </c>
      <c r="G2424" s="258">
        <v>5.75</v>
      </c>
      <c r="H2424" s="257">
        <v>23</v>
      </c>
      <c r="I2424" s="333">
        <v>1124247</v>
      </c>
      <c r="J2424" s="171" t="s">
        <v>492</v>
      </c>
      <c r="K2424" s="171"/>
    </row>
    <row r="2425" spans="2:11">
      <c r="B2425" s="170">
        <v>2423</v>
      </c>
      <c r="C2425" s="394">
        <v>46178</v>
      </c>
      <c r="D2425" s="171" t="s">
        <v>11</v>
      </c>
      <c r="E2425" s="172" t="s">
        <v>325</v>
      </c>
      <c r="F2425" s="171">
        <v>36</v>
      </c>
      <c r="G2425" s="258">
        <v>6.76</v>
      </c>
      <c r="H2425" s="257">
        <v>243.35999999999999</v>
      </c>
      <c r="I2425" s="333">
        <v>1124247</v>
      </c>
      <c r="J2425" s="171" t="s">
        <v>492</v>
      </c>
      <c r="K2425" s="171"/>
    </row>
    <row r="2426" spans="2:11">
      <c r="B2426" s="170">
        <v>2424</v>
      </c>
      <c r="C2426" s="394">
        <v>46175</v>
      </c>
      <c r="D2426" s="171" t="s">
        <v>11</v>
      </c>
      <c r="E2426" s="172" t="s">
        <v>139</v>
      </c>
      <c r="F2426" s="171">
        <v>36</v>
      </c>
      <c r="G2426" s="258">
        <v>6.88</v>
      </c>
      <c r="H2426" s="257">
        <v>247.68</v>
      </c>
      <c r="I2426" s="333">
        <v>386039</v>
      </c>
      <c r="J2426" s="171" t="s">
        <v>470</v>
      </c>
      <c r="K2426" s="171"/>
    </row>
    <row r="2427" spans="2:11">
      <c r="B2427" s="170">
        <v>2425</v>
      </c>
      <c r="C2427" s="394">
        <v>46175</v>
      </c>
      <c r="D2427" s="171" t="s">
        <v>11</v>
      </c>
      <c r="E2427" s="172" t="s">
        <v>288</v>
      </c>
      <c r="F2427" s="171">
        <v>18</v>
      </c>
      <c r="G2427" s="258">
        <v>7.36</v>
      </c>
      <c r="H2427" s="257">
        <v>132.48000000000002</v>
      </c>
      <c r="I2427" s="333">
        <v>386039</v>
      </c>
      <c r="J2427" s="171" t="s">
        <v>470</v>
      </c>
      <c r="K2427" s="171"/>
    </row>
    <row r="2428" spans="2:11">
      <c r="B2428" s="170">
        <v>2426</v>
      </c>
      <c r="C2428" s="394">
        <v>46175</v>
      </c>
      <c r="D2428" s="171" t="s">
        <v>11</v>
      </c>
      <c r="E2428" s="172" t="s">
        <v>284</v>
      </c>
      <c r="F2428" s="171">
        <v>12</v>
      </c>
      <c r="G2428" s="258">
        <v>3.08</v>
      </c>
      <c r="H2428" s="257">
        <v>36.96</v>
      </c>
      <c r="I2428" s="333">
        <v>386039</v>
      </c>
      <c r="J2428" s="171" t="s">
        <v>470</v>
      </c>
      <c r="K2428" s="171"/>
    </row>
    <row r="2429" spans="2:11">
      <c r="B2429" s="170">
        <v>2427</v>
      </c>
      <c r="C2429" s="394">
        <v>46175</v>
      </c>
      <c r="D2429" s="171" t="s">
        <v>11</v>
      </c>
      <c r="E2429" s="172" t="s">
        <v>283</v>
      </c>
      <c r="F2429" s="171">
        <v>12</v>
      </c>
      <c r="G2429" s="258">
        <v>3.08</v>
      </c>
      <c r="H2429" s="257">
        <v>36.96</v>
      </c>
      <c r="I2429" s="333">
        <v>386039</v>
      </c>
      <c r="J2429" s="171" t="s">
        <v>470</v>
      </c>
      <c r="K2429" s="171"/>
    </row>
    <row r="2430" spans="2:11">
      <c r="B2430" s="170">
        <v>2428</v>
      </c>
      <c r="C2430" s="394">
        <v>46175</v>
      </c>
      <c r="D2430" s="171" t="s">
        <v>11</v>
      </c>
      <c r="E2430" s="172" t="s">
        <v>138</v>
      </c>
      <c r="F2430" s="171">
        <v>48</v>
      </c>
      <c r="G2430" s="258">
        <v>4.97</v>
      </c>
      <c r="H2430" s="257">
        <v>238.56</v>
      </c>
      <c r="I2430" s="333">
        <v>386039</v>
      </c>
      <c r="J2430" s="171" t="s">
        <v>470</v>
      </c>
      <c r="K2430" s="171"/>
    </row>
    <row r="2431" spans="2:11">
      <c r="B2431" s="170">
        <v>2429</v>
      </c>
      <c r="C2431" s="394">
        <v>46175</v>
      </c>
      <c r="D2431" s="171" t="s">
        <v>11</v>
      </c>
      <c r="E2431" s="172" t="s">
        <v>141</v>
      </c>
      <c r="F2431" s="171">
        <v>24</v>
      </c>
      <c r="G2431" s="258">
        <v>3.37</v>
      </c>
      <c r="H2431" s="257">
        <v>80.88</v>
      </c>
      <c r="I2431" s="333">
        <v>386039</v>
      </c>
      <c r="J2431" s="171" t="s">
        <v>470</v>
      </c>
      <c r="K2431" s="171"/>
    </row>
    <row r="2432" spans="2:11">
      <c r="B2432" s="170">
        <v>2430</v>
      </c>
      <c r="C2432" s="394">
        <v>46175</v>
      </c>
      <c r="D2432" s="171" t="s">
        <v>11</v>
      </c>
      <c r="E2432" s="172" t="s">
        <v>571</v>
      </c>
      <c r="F2432" s="171">
        <v>24</v>
      </c>
      <c r="G2432" s="258">
        <v>5.29</v>
      </c>
      <c r="H2432" s="257">
        <v>126.96000000000001</v>
      </c>
      <c r="I2432" s="333">
        <v>386039</v>
      </c>
      <c r="J2432" s="171" t="s">
        <v>470</v>
      </c>
      <c r="K2432" s="171"/>
    </row>
    <row r="2433" spans="2:11">
      <c r="B2433" s="170">
        <v>2431</v>
      </c>
      <c r="C2433" s="394">
        <v>46174</v>
      </c>
      <c r="D2433" s="171" t="s">
        <v>11</v>
      </c>
      <c r="E2433" s="172" t="s">
        <v>338</v>
      </c>
      <c r="F2433" s="171">
        <v>20</v>
      </c>
      <c r="G2433" s="258">
        <v>8.1340000000000003</v>
      </c>
      <c r="H2433" s="257">
        <v>162.68</v>
      </c>
      <c r="I2433" s="333">
        <v>28967</v>
      </c>
      <c r="J2433" s="171" t="s">
        <v>568</v>
      </c>
      <c r="K2433" s="171"/>
    </row>
    <row r="2434" spans="2:11">
      <c r="B2434" s="170">
        <v>2432</v>
      </c>
      <c r="C2434" s="394">
        <v>46174</v>
      </c>
      <c r="D2434" s="171" t="s">
        <v>11</v>
      </c>
      <c r="E2434" s="172" t="s">
        <v>337</v>
      </c>
      <c r="F2434" s="171">
        <v>10</v>
      </c>
      <c r="G2434" s="258">
        <v>5.9359999999999999</v>
      </c>
      <c r="H2434" s="257">
        <v>59.36</v>
      </c>
      <c r="I2434" s="333">
        <v>28967</v>
      </c>
      <c r="J2434" s="171" t="s">
        <v>568</v>
      </c>
      <c r="K2434" s="171"/>
    </row>
    <row r="2435" spans="2:11">
      <c r="B2435" s="170">
        <v>2433</v>
      </c>
      <c r="C2435" s="394">
        <v>46174</v>
      </c>
      <c r="D2435" s="171" t="s">
        <v>11</v>
      </c>
      <c r="E2435" s="172" t="s">
        <v>336</v>
      </c>
      <c r="F2435" s="171">
        <v>18</v>
      </c>
      <c r="G2435" s="258">
        <v>10.685600000000001</v>
      </c>
      <c r="H2435" s="257">
        <v>192.3408</v>
      </c>
      <c r="I2435" s="333">
        <v>28967</v>
      </c>
      <c r="J2435" s="171" t="s">
        <v>568</v>
      </c>
      <c r="K2435" s="171"/>
    </row>
    <row r="2436" spans="2:11">
      <c r="B2436" s="170">
        <v>2434</v>
      </c>
      <c r="C2436" s="394">
        <v>46185</v>
      </c>
      <c r="D2436" s="171" t="s">
        <v>11</v>
      </c>
      <c r="E2436" s="172" t="s">
        <v>457</v>
      </c>
      <c r="F2436" s="171">
        <v>8</v>
      </c>
      <c r="G2436" s="258">
        <v>45.9</v>
      </c>
      <c r="H2436" s="257">
        <v>367.2</v>
      </c>
      <c r="I2436" s="333">
        <v>268900</v>
      </c>
      <c r="J2436" s="171" t="s">
        <v>480</v>
      </c>
      <c r="K2436" s="171"/>
    </row>
    <row r="2437" spans="2:11">
      <c r="B2437" s="170">
        <v>2435</v>
      </c>
      <c r="C2437" s="394">
        <v>46185</v>
      </c>
      <c r="D2437" s="171" t="s">
        <v>11</v>
      </c>
      <c r="E2437" s="172" t="s">
        <v>134</v>
      </c>
      <c r="F2437" s="171">
        <v>72</v>
      </c>
      <c r="G2437" s="258">
        <v>9.1667000000000005</v>
      </c>
      <c r="H2437" s="257">
        <v>660.00240000000008</v>
      </c>
      <c r="I2437" s="333">
        <v>138891</v>
      </c>
      <c r="J2437" s="171" t="s">
        <v>503</v>
      </c>
      <c r="K2437" s="171"/>
    </row>
    <row r="2438" spans="2:11">
      <c r="B2438" s="170">
        <v>2436</v>
      </c>
      <c r="C2438" s="394">
        <v>46185</v>
      </c>
      <c r="D2438" s="171" t="s">
        <v>11</v>
      </c>
      <c r="E2438" s="172" t="s">
        <v>555</v>
      </c>
      <c r="F2438" s="171">
        <v>39</v>
      </c>
      <c r="G2438" s="258">
        <v>16.989999999999998</v>
      </c>
      <c r="H2438" s="257">
        <v>662.6099999999999</v>
      </c>
      <c r="I2438" s="333">
        <v>1464658</v>
      </c>
      <c r="J2438" s="171" t="s">
        <v>473</v>
      </c>
      <c r="K2438" s="171"/>
    </row>
    <row r="2439" spans="2:11">
      <c r="B2439" s="170">
        <v>2437</v>
      </c>
      <c r="C2439" s="394">
        <v>46181</v>
      </c>
      <c r="D2439" s="171" t="s">
        <v>11</v>
      </c>
      <c r="E2439" s="172" t="s">
        <v>258</v>
      </c>
      <c r="F2439" s="171">
        <v>24</v>
      </c>
      <c r="G2439" s="258">
        <v>17.989999999999998</v>
      </c>
      <c r="H2439" s="257">
        <v>431.76</v>
      </c>
      <c r="I2439" s="333">
        <v>1462598</v>
      </c>
      <c r="J2439" s="171" t="s">
        <v>473</v>
      </c>
      <c r="K2439" s="171"/>
    </row>
    <row r="2440" spans="2:11">
      <c r="B2440" s="170">
        <v>2438</v>
      </c>
      <c r="C2440" s="394">
        <v>46181</v>
      </c>
      <c r="D2440" s="171" t="s">
        <v>11</v>
      </c>
      <c r="E2440" s="172" t="s">
        <v>555</v>
      </c>
      <c r="F2440" s="171">
        <v>19.5</v>
      </c>
      <c r="G2440" s="258">
        <v>16.989999999999998</v>
      </c>
      <c r="H2440" s="257">
        <v>331.30499999999995</v>
      </c>
      <c r="I2440" s="333">
        <v>1462598</v>
      </c>
      <c r="J2440" s="171" t="s">
        <v>473</v>
      </c>
      <c r="K2440" s="171"/>
    </row>
    <row r="2441" spans="2:11">
      <c r="B2441" s="170">
        <v>2439</v>
      </c>
      <c r="C2441" s="394">
        <v>46181</v>
      </c>
      <c r="D2441" s="171" t="s">
        <v>11</v>
      </c>
      <c r="E2441" s="172" t="s">
        <v>381</v>
      </c>
      <c r="F2441" s="171">
        <v>12</v>
      </c>
      <c r="G2441" s="258">
        <v>31.99</v>
      </c>
      <c r="H2441" s="257">
        <v>383.88</v>
      </c>
      <c r="I2441" s="333">
        <v>1462598</v>
      </c>
      <c r="J2441" s="171" t="s">
        <v>473</v>
      </c>
      <c r="K2441" s="171"/>
    </row>
    <row r="2442" spans="2:11">
      <c r="B2442" s="170">
        <v>2440</v>
      </c>
      <c r="C2442" s="394">
        <v>46182</v>
      </c>
      <c r="D2442" s="171" t="s">
        <v>11</v>
      </c>
      <c r="E2442" s="172" t="s">
        <v>378</v>
      </c>
      <c r="F2442" s="171">
        <v>1</v>
      </c>
      <c r="G2442" s="258">
        <v>49.65</v>
      </c>
      <c r="H2442" s="257">
        <v>49.65</v>
      </c>
      <c r="I2442" s="333">
        <v>1126185</v>
      </c>
      <c r="J2442" s="171" t="s">
        <v>492</v>
      </c>
      <c r="K2442" s="171"/>
    </row>
    <row r="2443" spans="2:11">
      <c r="B2443" s="170">
        <v>2441</v>
      </c>
      <c r="C2443" s="394">
        <v>46182</v>
      </c>
      <c r="D2443" s="171" t="s">
        <v>11</v>
      </c>
      <c r="E2443" s="172" t="s">
        <v>355</v>
      </c>
      <c r="F2443" s="171">
        <v>10</v>
      </c>
      <c r="G2443" s="258">
        <v>3.63</v>
      </c>
      <c r="H2443" s="257">
        <v>36.299999999999997</v>
      </c>
      <c r="I2443" s="333">
        <v>1126185</v>
      </c>
      <c r="J2443" s="171" t="s">
        <v>492</v>
      </c>
      <c r="K2443" s="171"/>
    </row>
    <row r="2444" spans="2:11">
      <c r="B2444" s="170">
        <v>2442</v>
      </c>
      <c r="C2444" s="394">
        <v>46182</v>
      </c>
      <c r="D2444" s="171" t="s">
        <v>11</v>
      </c>
      <c r="E2444" s="172" t="s">
        <v>347</v>
      </c>
      <c r="F2444" s="171">
        <v>4</v>
      </c>
      <c r="G2444" s="258">
        <v>5.75</v>
      </c>
      <c r="H2444" s="257">
        <v>23</v>
      </c>
      <c r="I2444" s="333">
        <v>1126185</v>
      </c>
      <c r="J2444" s="171" t="s">
        <v>492</v>
      </c>
      <c r="K2444" s="171"/>
    </row>
    <row r="2445" spans="2:11">
      <c r="B2445" s="170">
        <v>2443</v>
      </c>
      <c r="C2445" s="394">
        <v>46182</v>
      </c>
      <c r="D2445" s="171" t="s">
        <v>11</v>
      </c>
      <c r="E2445" s="172" t="s">
        <v>112</v>
      </c>
      <c r="F2445" s="171">
        <v>7.38</v>
      </c>
      <c r="G2445" s="258">
        <v>21.99</v>
      </c>
      <c r="H2445" s="257">
        <v>162.28619999999998</v>
      </c>
      <c r="I2445" s="333">
        <v>1126185</v>
      </c>
      <c r="J2445" s="171" t="s">
        <v>492</v>
      </c>
      <c r="K2445" s="171"/>
    </row>
    <row r="2446" spans="2:11">
      <c r="B2446" s="170">
        <v>2444</v>
      </c>
      <c r="C2446" s="394">
        <v>46182</v>
      </c>
      <c r="D2446" s="171" t="s">
        <v>11</v>
      </c>
      <c r="E2446" s="172" t="s">
        <v>552</v>
      </c>
      <c r="F2446" s="171">
        <v>5</v>
      </c>
      <c r="G2446" s="258">
        <v>18.809999999999999</v>
      </c>
      <c r="H2446" s="257">
        <v>94.05</v>
      </c>
      <c r="I2446" s="333">
        <v>1126185</v>
      </c>
      <c r="J2446" s="171" t="s">
        <v>492</v>
      </c>
      <c r="K2446" s="171"/>
    </row>
    <row r="2447" spans="2:11">
      <c r="B2447" s="170">
        <v>2445</v>
      </c>
      <c r="C2447" s="394">
        <v>46182</v>
      </c>
      <c r="D2447" s="171" t="s">
        <v>11</v>
      </c>
      <c r="E2447" s="172" t="s">
        <v>462</v>
      </c>
      <c r="F2447" s="171">
        <v>1</v>
      </c>
      <c r="G2447" s="258">
        <v>19.87</v>
      </c>
      <c r="H2447" s="257">
        <v>19.87</v>
      </c>
      <c r="I2447" s="333">
        <v>1126185</v>
      </c>
      <c r="J2447" s="171" t="s">
        <v>492</v>
      </c>
      <c r="K2447" s="171"/>
    </row>
    <row r="2448" spans="2:11">
      <c r="B2448" s="170">
        <v>2446</v>
      </c>
      <c r="C2448" s="394">
        <v>46182</v>
      </c>
      <c r="D2448" s="171" t="s">
        <v>11</v>
      </c>
      <c r="E2448" s="172" t="s">
        <v>339</v>
      </c>
      <c r="F2448" s="171">
        <v>24</v>
      </c>
      <c r="G2448" s="258">
        <v>5.19</v>
      </c>
      <c r="H2448" s="257">
        <v>124.56</v>
      </c>
      <c r="I2448" s="333">
        <v>1126185</v>
      </c>
      <c r="J2448" s="171" t="s">
        <v>492</v>
      </c>
      <c r="K2448" s="171"/>
    </row>
    <row r="2449" spans="2:11">
      <c r="B2449" s="170">
        <v>2447</v>
      </c>
      <c r="C2449" s="394">
        <v>46182</v>
      </c>
      <c r="D2449" s="171" t="s">
        <v>11</v>
      </c>
      <c r="E2449" s="172" t="s">
        <v>325</v>
      </c>
      <c r="F2449" s="171">
        <v>3.6</v>
      </c>
      <c r="G2449" s="258">
        <v>6.63</v>
      </c>
      <c r="H2449" s="257">
        <v>23.867999999999999</v>
      </c>
      <c r="I2449" s="333">
        <v>1126185</v>
      </c>
      <c r="J2449" s="171" t="s">
        <v>492</v>
      </c>
      <c r="K2449" s="171"/>
    </row>
    <row r="2450" spans="2:11">
      <c r="B2450" s="170">
        <v>2448</v>
      </c>
      <c r="C2450" s="394">
        <v>46182</v>
      </c>
      <c r="D2450" s="171" t="s">
        <v>11</v>
      </c>
      <c r="E2450" s="172" t="s">
        <v>242</v>
      </c>
      <c r="F2450" s="171">
        <v>20</v>
      </c>
      <c r="G2450" s="258">
        <v>3.99</v>
      </c>
      <c r="H2450" s="257">
        <v>79.800000000000011</v>
      </c>
      <c r="I2450" s="333">
        <v>1126185</v>
      </c>
      <c r="J2450" s="171" t="s">
        <v>492</v>
      </c>
      <c r="K2450" s="171"/>
    </row>
    <row r="2451" spans="2:11">
      <c r="B2451" s="170">
        <v>2449</v>
      </c>
      <c r="C2451" s="394">
        <v>46182</v>
      </c>
      <c r="D2451" s="171" t="s">
        <v>11</v>
      </c>
      <c r="E2451" s="172" t="s">
        <v>357</v>
      </c>
      <c r="F2451" s="171">
        <v>4</v>
      </c>
      <c r="G2451" s="258">
        <v>15</v>
      </c>
      <c r="H2451" s="257">
        <v>60</v>
      </c>
      <c r="I2451" s="333">
        <v>1126185</v>
      </c>
      <c r="J2451" s="171" t="s">
        <v>492</v>
      </c>
      <c r="K2451" s="171"/>
    </row>
    <row r="2452" spans="2:11">
      <c r="B2452" s="170">
        <v>2450</v>
      </c>
      <c r="C2452" s="394">
        <v>46182</v>
      </c>
      <c r="D2452" s="171" t="s">
        <v>11</v>
      </c>
      <c r="E2452" s="172" t="s">
        <v>58</v>
      </c>
      <c r="F2452" s="171">
        <v>2</v>
      </c>
      <c r="G2452" s="258">
        <v>26.9</v>
      </c>
      <c r="H2452" s="257">
        <v>53.8</v>
      </c>
      <c r="I2452" s="333">
        <v>1126185</v>
      </c>
      <c r="J2452" s="171" t="s">
        <v>492</v>
      </c>
      <c r="K2452" s="171"/>
    </row>
    <row r="2453" spans="2:11">
      <c r="B2453" s="170">
        <v>2451</v>
      </c>
      <c r="C2453" s="394">
        <v>46182</v>
      </c>
      <c r="D2453" s="171" t="s">
        <v>11</v>
      </c>
      <c r="E2453" s="172" t="s">
        <v>514</v>
      </c>
      <c r="F2453" s="171">
        <v>1</v>
      </c>
      <c r="G2453" s="258">
        <v>16.09</v>
      </c>
      <c r="H2453" s="257">
        <v>16.09</v>
      </c>
      <c r="I2453" s="333">
        <v>1126185</v>
      </c>
      <c r="J2453" s="171" t="s">
        <v>492</v>
      </c>
      <c r="K2453" s="171"/>
    </row>
    <row r="2454" spans="2:11">
      <c r="B2454" s="170">
        <v>2452</v>
      </c>
      <c r="C2454" s="394">
        <v>46182</v>
      </c>
      <c r="D2454" s="171" t="s">
        <v>11</v>
      </c>
      <c r="E2454" s="172" t="s">
        <v>536</v>
      </c>
      <c r="F2454" s="171">
        <v>24</v>
      </c>
      <c r="G2454" s="258">
        <v>9.2899999999999991</v>
      </c>
      <c r="H2454" s="257">
        <v>222.95999999999998</v>
      </c>
      <c r="I2454" s="333">
        <v>1126185</v>
      </c>
      <c r="J2454" s="171" t="s">
        <v>492</v>
      </c>
      <c r="K2454" s="171"/>
    </row>
    <row r="2455" spans="2:11">
      <c r="B2455" s="170">
        <v>2453</v>
      </c>
      <c r="C2455" s="394">
        <v>46182</v>
      </c>
      <c r="D2455" s="171" t="s">
        <v>11</v>
      </c>
      <c r="E2455" s="172" t="s">
        <v>356</v>
      </c>
      <c r="F2455" s="171">
        <v>2</v>
      </c>
      <c r="G2455" s="258">
        <v>2.9</v>
      </c>
      <c r="H2455" s="257">
        <v>5.8</v>
      </c>
      <c r="I2455" s="333">
        <v>1126185</v>
      </c>
      <c r="J2455" s="171" t="s">
        <v>492</v>
      </c>
      <c r="K2455" s="171"/>
    </row>
    <row r="2456" spans="2:11">
      <c r="B2456" s="170">
        <v>2454</v>
      </c>
      <c r="C2456" s="394">
        <v>46182</v>
      </c>
      <c r="D2456" s="171" t="s">
        <v>11</v>
      </c>
      <c r="E2456" s="172" t="s">
        <v>548</v>
      </c>
      <c r="F2456" s="171">
        <v>3</v>
      </c>
      <c r="G2456" s="258">
        <v>170.99</v>
      </c>
      <c r="H2456" s="257">
        <v>512.97</v>
      </c>
      <c r="I2456" s="333">
        <v>1126185</v>
      </c>
      <c r="J2456" s="171" t="s">
        <v>492</v>
      </c>
      <c r="K2456" s="171"/>
    </row>
    <row r="2457" spans="2:11">
      <c r="B2457" s="170">
        <v>2455</v>
      </c>
      <c r="C2457" s="394">
        <v>46182</v>
      </c>
      <c r="D2457" s="171" t="s">
        <v>11</v>
      </c>
      <c r="E2457" s="172" t="s">
        <v>114</v>
      </c>
      <c r="F2457" s="171">
        <v>2.5</v>
      </c>
      <c r="G2457" s="258">
        <v>15.1</v>
      </c>
      <c r="H2457" s="257">
        <v>37.75</v>
      </c>
      <c r="I2457" s="333">
        <v>1126185</v>
      </c>
      <c r="J2457" s="171" t="s">
        <v>492</v>
      </c>
      <c r="K2457" s="171"/>
    </row>
    <row r="2458" spans="2:11">
      <c r="B2458" s="170">
        <v>2456</v>
      </c>
      <c r="C2458" s="394">
        <v>46182</v>
      </c>
      <c r="D2458" s="171" t="s">
        <v>11</v>
      </c>
      <c r="E2458" s="172" t="s">
        <v>326</v>
      </c>
      <c r="F2458" s="171">
        <v>12</v>
      </c>
      <c r="G2458" s="258">
        <v>11.1</v>
      </c>
      <c r="H2458" s="257">
        <v>133.19999999999999</v>
      </c>
      <c r="I2458" s="333">
        <v>1126185</v>
      </c>
      <c r="J2458" s="171" t="s">
        <v>492</v>
      </c>
      <c r="K2458" s="171"/>
    </row>
    <row r="2459" spans="2:11">
      <c r="B2459" s="170">
        <v>2457</v>
      </c>
      <c r="C2459" s="394">
        <v>46183</v>
      </c>
      <c r="D2459" s="171" t="s">
        <v>11</v>
      </c>
      <c r="E2459" s="172" t="s">
        <v>555</v>
      </c>
      <c r="F2459" s="171">
        <v>19.5</v>
      </c>
      <c r="G2459" s="258">
        <v>16.989999999999998</v>
      </c>
      <c r="H2459" s="257">
        <v>331.30499999999995</v>
      </c>
      <c r="I2459" s="333">
        <v>1463665</v>
      </c>
      <c r="J2459" s="171" t="s">
        <v>473</v>
      </c>
      <c r="K2459" s="171"/>
    </row>
    <row r="2460" spans="2:11">
      <c r="B2460" s="170">
        <v>2458</v>
      </c>
      <c r="C2460" s="394">
        <v>46184</v>
      </c>
      <c r="D2460" s="171" t="s">
        <v>11</v>
      </c>
      <c r="E2460" s="172" t="s">
        <v>342</v>
      </c>
      <c r="F2460" s="171">
        <v>2.2999999999999998</v>
      </c>
      <c r="G2460" s="258">
        <v>76.709999999999994</v>
      </c>
      <c r="H2460" s="257">
        <v>176.43299999999996</v>
      </c>
      <c r="I2460" s="333">
        <v>278664</v>
      </c>
      <c r="J2460" s="171" t="s">
        <v>482</v>
      </c>
      <c r="K2460" s="171"/>
    </row>
    <row r="2461" spans="2:11">
      <c r="B2461" s="170">
        <v>2459</v>
      </c>
      <c r="C2461" s="394">
        <v>46184</v>
      </c>
      <c r="D2461" s="171" t="s">
        <v>11</v>
      </c>
      <c r="E2461" s="172" t="s">
        <v>260</v>
      </c>
      <c r="F2461" s="171">
        <v>1.0900000000000001</v>
      </c>
      <c r="G2461" s="258">
        <v>77.900000000000006</v>
      </c>
      <c r="H2461" s="257">
        <v>84.911000000000016</v>
      </c>
      <c r="I2461" s="333">
        <v>278664</v>
      </c>
      <c r="J2461" s="171" t="s">
        <v>482</v>
      </c>
      <c r="K2461" s="171"/>
    </row>
    <row r="2462" spans="2:11">
      <c r="B2462" s="170">
        <v>2460</v>
      </c>
      <c r="C2462" s="394">
        <v>46184</v>
      </c>
      <c r="D2462" s="171" t="s">
        <v>11</v>
      </c>
      <c r="E2462" s="172" t="s">
        <v>243</v>
      </c>
      <c r="F2462" s="171">
        <v>1</v>
      </c>
      <c r="G2462" s="258">
        <v>11.9</v>
      </c>
      <c r="H2462" s="257">
        <v>11.9</v>
      </c>
      <c r="I2462" s="333">
        <v>278664</v>
      </c>
      <c r="J2462" s="171" t="s">
        <v>482</v>
      </c>
      <c r="K2462" s="171"/>
    </row>
    <row r="2463" spans="2:11">
      <c r="B2463" s="170">
        <v>2461</v>
      </c>
      <c r="C2463" s="394">
        <v>46184</v>
      </c>
      <c r="D2463" s="171" t="s">
        <v>11</v>
      </c>
      <c r="E2463" s="172" t="s">
        <v>535</v>
      </c>
      <c r="F2463" s="171">
        <v>12.06</v>
      </c>
      <c r="G2463" s="258">
        <v>39.9</v>
      </c>
      <c r="H2463" s="257">
        <v>481.19400000000002</v>
      </c>
      <c r="I2463" s="333">
        <v>278664</v>
      </c>
      <c r="J2463" s="171" t="s">
        <v>482</v>
      </c>
      <c r="K2463" s="171"/>
    </row>
    <row r="2464" spans="2:11">
      <c r="B2464" s="170">
        <v>2462</v>
      </c>
      <c r="C2464" s="394">
        <v>46184</v>
      </c>
      <c r="D2464" s="171" t="s">
        <v>11</v>
      </c>
      <c r="E2464" s="172" t="s">
        <v>463</v>
      </c>
      <c r="F2464" s="171">
        <v>2.8580000000000001</v>
      </c>
      <c r="G2464" s="258">
        <v>49.9</v>
      </c>
      <c r="H2464" s="257">
        <v>142.61420000000001</v>
      </c>
      <c r="I2464" s="333">
        <v>278664</v>
      </c>
      <c r="J2464" s="171" t="s">
        <v>482</v>
      </c>
      <c r="K2464" s="171"/>
    </row>
    <row r="2465" spans="2:11">
      <c r="B2465" s="170">
        <v>2463</v>
      </c>
      <c r="C2465" s="394">
        <v>46184</v>
      </c>
      <c r="D2465" s="171" t="s">
        <v>11</v>
      </c>
      <c r="E2465" s="172" t="s">
        <v>239</v>
      </c>
      <c r="F2465" s="171">
        <v>4</v>
      </c>
      <c r="G2465" s="258">
        <v>12.91</v>
      </c>
      <c r="H2465" s="257">
        <v>51.64</v>
      </c>
      <c r="I2465" s="333">
        <v>278664</v>
      </c>
      <c r="J2465" s="171" t="s">
        <v>482</v>
      </c>
      <c r="K2465" s="171"/>
    </row>
    <row r="2466" spans="2:11">
      <c r="B2466" s="170">
        <v>2464</v>
      </c>
      <c r="C2466" s="394">
        <v>46184</v>
      </c>
      <c r="D2466" s="171" t="s">
        <v>11</v>
      </c>
      <c r="E2466" s="172" t="s">
        <v>556</v>
      </c>
      <c r="F2466" s="171">
        <v>10.45</v>
      </c>
      <c r="G2466" s="258">
        <v>39.99</v>
      </c>
      <c r="H2466" s="257">
        <v>417.89549999999997</v>
      </c>
      <c r="I2466" s="333">
        <v>14030</v>
      </c>
      <c r="J2466" s="171" t="s">
        <v>487</v>
      </c>
      <c r="K2466" s="171"/>
    </row>
    <row r="2467" spans="2:11">
      <c r="B2467" s="170">
        <v>2465</v>
      </c>
      <c r="C2467" s="394">
        <v>46184</v>
      </c>
      <c r="D2467" s="171" t="s">
        <v>11</v>
      </c>
      <c r="E2467" s="172" t="s">
        <v>124</v>
      </c>
      <c r="F2467" s="171">
        <v>12.78</v>
      </c>
      <c r="G2467" s="258">
        <v>87.23</v>
      </c>
      <c r="H2467" s="257">
        <v>1114.7994000000001</v>
      </c>
      <c r="I2467" s="333">
        <v>516487</v>
      </c>
      <c r="J2467" s="171" t="s">
        <v>488</v>
      </c>
      <c r="K2467" s="171"/>
    </row>
    <row r="2468" spans="2:11">
      <c r="B2468" s="170">
        <v>2466</v>
      </c>
      <c r="C2468" s="394">
        <v>46184</v>
      </c>
      <c r="D2468" s="171" t="s">
        <v>11</v>
      </c>
      <c r="E2468" s="172" t="s">
        <v>454</v>
      </c>
      <c r="F2468" s="171">
        <v>28.38</v>
      </c>
      <c r="G2468" s="258">
        <v>51.29</v>
      </c>
      <c r="H2468" s="257">
        <v>1455.6101999999998</v>
      </c>
      <c r="I2468" s="333">
        <v>516487</v>
      </c>
      <c r="J2468" s="171" t="s">
        <v>488</v>
      </c>
      <c r="K2468" s="171"/>
    </row>
    <row r="2469" spans="2:11">
      <c r="B2469" s="170">
        <v>2467</v>
      </c>
      <c r="C2469" s="394">
        <v>46185</v>
      </c>
      <c r="D2469" s="171" t="s">
        <v>11</v>
      </c>
      <c r="E2469" s="172" t="s">
        <v>326</v>
      </c>
      <c r="F2469" s="171">
        <v>15</v>
      </c>
      <c r="G2469" s="258">
        <v>13.2</v>
      </c>
      <c r="H2469" s="257">
        <v>198</v>
      </c>
      <c r="I2469" s="333">
        <v>1128834</v>
      </c>
      <c r="J2469" s="171" t="s">
        <v>492</v>
      </c>
      <c r="K2469" s="171"/>
    </row>
    <row r="2470" spans="2:11">
      <c r="B2470" s="170">
        <v>2468</v>
      </c>
      <c r="C2470" s="394">
        <v>46185</v>
      </c>
      <c r="D2470" s="171" t="s">
        <v>11</v>
      </c>
      <c r="E2470" s="172" t="s">
        <v>242</v>
      </c>
      <c r="F2470" s="171">
        <v>20</v>
      </c>
      <c r="G2470" s="258">
        <v>3.99</v>
      </c>
      <c r="H2470" s="257">
        <v>79.800000000000011</v>
      </c>
      <c r="I2470" s="333">
        <v>1128834</v>
      </c>
      <c r="J2470" s="171" t="s">
        <v>492</v>
      </c>
      <c r="K2470" s="171"/>
    </row>
    <row r="2471" spans="2:11">
      <c r="B2471" s="170">
        <v>2469</v>
      </c>
      <c r="C2471" s="394">
        <v>46185</v>
      </c>
      <c r="D2471" s="171" t="s">
        <v>11</v>
      </c>
      <c r="E2471" s="172" t="s">
        <v>333</v>
      </c>
      <c r="F2471" s="171">
        <v>1</v>
      </c>
      <c r="G2471" s="258">
        <v>64.900000000000006</v>
      </c>
      <c r="H2471" s="257">
        <v>64.900000000000006</v>
      </c>
      <c r="I2471" s="333">
        <v>1128834</v>
      </c>
      <c r="J2471" s="171" t="s">
        <v>492</v>
      </c>
      <c r="K2471" s="171"/>
    </row>
    <row r="2472" spans="2:11">
      <c r="B2472" s="170">
        <v>2470</v>
      </c>
      <c r="C2472" s="394">
        <v>46184</v>
      </c>
      <c r="D2472" s="171" t="s">
        <v>11</v>
      </c>
      <c r="E2472" s="172" t="s">
        <v>258</v>
      </c>
      <c r="F2472" s="171">
        <v>24</v>
      </c>
      <c r="G2472" s="258">
        <v>17.989999999999998</v>
      </c>
      <c r="H2472" s="257">
        <v>431.76</v>
      </c>
      <c r="I2472" s="333">
        <v>1464211</v>
      </c>
      <c r="J2472" s="171" t="s">
        <v>473</v>
      </c>
      <c r="K2472" s="171"/>
    </row>
    <row r="2473" spans="2:11">
      <c r="B2473" s="170">
        <v>2471</v>
      </c>
      <c r="C2473" s="394">
        <v>46184</v>
      </c>
      <c r="D2473" s="171" t="s">
        <v>11</v>
      </c>
      <c r="E2473" s="172" t="s">
        <v>555</v>
      </c>
      <c r="F2473" s="171">
        <v>39</v>
      </c>
      <c r="G2473" s="258">
        <v>16.989999999999998</v>
      </c>
      <c r="H2473" s="257">
        <v>662.6099999999999</v>
      </c>
      <c r="I2473" s="333">
        <v>1464211</v>
      </c>
      <c r="J2473" s="171" t="s">
        <v>473</v>
      </c>
      <c r="K2473" s="171"/>
    </row>
    <row r="2474" spans="2:11">
      <c r="B2474" s="170">
        <v>2472</v>
      </c>
      <c r="C2474" s="394">
        <v>46184</v>
      </c>
      <c r="D2474" s="171" t="s">
        <v>11</v>
      </c>
      <c r="E2474" s="172" t="s">
        <v>395</v>
      </c>
      <c r="F2474" s="171">
        <v>12</v>
      </c>
      <c r="G2474" s="258">
        <v>11.99</v>
      </c>
      <c r="H2474" s="257">
        <v>143.88</v>
      </c>
      <c r="I2474" s="333">
        <v>1464211</v>
      </c>
      <c r="J2474" s="171" t="s">
        <v>473</v>
      </c>
      <c r="K2474" s="171"/>
    </row>
    <row r="2475" spans="2:11">
      <c r="B2475" s="170">
        <v>2473</v>
      </c>
      <c r="C2475" s="394">
        <v>46185</v>
      </c>
      <c r="D2475" s="171" t="s">
        <v>11</v>
      </c>
      <c r="E2475" s="172" t="s">
        <v>383</v>
      </c>
      <c r="F2475" s="171">
        <v>21.6</v>
      </c>
      <c r="G2475" s="258">
        <v>20.99</v>
      </c>
      <c r="H2475" s="257">
        <v>453.38400000000001</v>
      </c>
      <c r="I2475" s="333">
        <v>420842</v>
      </c>
      <c r="J2475" s="171" t="s">
        <v>497</v>
      </c>
      <c r="K2475" s="171"/>
    </row>
    <row r="2476" spans="2:11">
      <c r="B2476" s="170">
        <v>2474</v>
      </c>
      <c r="C2476" s="394">
        <v>46185</v>
      </c>
      <c r="D2476" s="171" t="s">
        <v>11</v>
      </c>
      <c r="E2476" s="172" t="s">
        <v>385</v>
      </c>
      <c r="F2476" s="171">
        <v>23.635999999999999</v>
      </c>
      <c r="G2476" s="258">
        <v>49</v>
      </c>
      <c r="H2476" s="257">
        <v>1158.164</v>
      </c>
      <c r="I2476" s="333">
        <v>1916068</v>
      </c>
      <c r="J2476" s="171" t="s">
        <v>483</v>
      </c>
      <c r="K2476" s="171"/>
    </row>
    <row r="2477" spans="2:11">
      <c r="B2477" s="170">
        <v>2475</v>
      </c>
      <c r="C2477" s="394">
        <v>46185</v>
      </c>
      <c r="D2477" s="171" t="s">
        <v>11</v>
      </c>
      <c r="E2477" s="172" t="s">
        <v>465</v>
      </c>
      <c r="F2477" s="171">
        <v>24.5</v>
      </c>
      <c r="G2477" s="258">
        <v>35.5</v>
      </c>
      <c r="H2477" s="257">
        <v>869.75</v>
      </c>
      <c r="I2477" s="333">
        <v>1916068</v>
      </c>
      <c r="J2477" s="171" t="s">
        <v>483</v>
      </c>
      <c r="K2477" s="171"/>
    </row>
    <row r="2478" spans="2:11">
      <c r="B2478" s="170">
        <v>2476</v>
      </c>
      <c r="C2478" s="394">
        <v>46182</v>
      </c>
      <c r="D2478" s="171" t="s">
        <v>11</v>
      </c>
      <c r="E2478" s="172" t="s">
        <v>571</v>
      </c>
      <c r="F2478" s="171">
        <v>24</v>
      </c>
      <c r="G2478" s="258">
        <v>6.25</v>
      </c>
      <c r="H2478" s="257">
        <v>150</v>
      </c>
      <c r="I2478" s="333">
        <v>392279</v>
      </c>
      <c r="J2478" s="171" t="s">
        <v>470</v>
      </c>
      <c r="K2478" s="171"/>
    </row>
    <row r="2479" spans="2:11">
      <c r="B2479" s="170">
        <v>2477</v>
      </c>
      <c r="C2479" s="394">
        <v>46182</v>
      </c>
      <c r="D2479" s="171" t="s">
        <v>11</v>
      </c>
      <c r="E2479" s="172" t="s">
        <v>291</v>
      </c>
      <c r="F2479" s="171">
        <v>24</v>
      </c>
      <c r="G2479" s="258">
        <v>5.33</v>
      </c>
      <c r="H2479" s="257">
        <v>127.92</v>
      </c>
      <c r="I2479" s="333">
        <v>392279</v>
      </c>
      <c r="J2479" s="171" t="s">
        <v>470</v>
      </c>
      <c r="K2479" s="171"/>
    </row>
    <row r="2480" spans="2:11">
      <c r="B2480" s="170">
        <v>2478</v>
      </c>
      <c r="C2480" s="394">
        <v>46182</v>
      </c>
      <c r="D2480" s="171" t="s">
        <v>11</v>
      </c>
      <c r="E2480" s="172" t="s">
        <v>141</v>
      </c>
      <c r="F2480" s="171">
        <v>48</v>
      </c>
      <c r="G2480" s="258">
        <v>4.97</v>
      </c>
      <c r="H2480" s="257">
        <v>238.56</v>
      </c>
      <c r="I2480" s="333">
        <v>392279</v>
      </c>
      <c r="J2480" s="171" t="s">
        <v>470</v>
      </c>
      <c r="K2480" s="171"/>
    </row>
    <row r="2481" spans="2:11">
      <c r="B2481" s="170">
        <v>2479</v>
      </c>
      <c r="C2481" s="394">
        <v>46182</v>
      </c>
      <c r="D2481" s="171" t="s">
        <v>11</v>
      </c>
      <c r="E2481" s="172" t="s">
        <v>138</v>
      </c>
      <c r="F2481" s="171">
        <v>48</v>
      </c>
      <c r="G2481" s="258">
        <v>4.97</v>
      </c>
      <c r="H2481" s="257">
        <v>238.56</v>
      </c>
      <c r="I2481" s="333">
        <v>392279</v>
      </c>
      <c r="J2481" s="171" t="s">
        <v>470</v>
      </c>
      <c r="K2481" s="171"/>
    </row>
    <row r="2482" spans="2:11">
      <c r="B2482" s="170">
        <v>2480</v>
      </c>
      <c r="C2482" s="394">
        <v>46182</v>
      </c>
      <c r="D2482" s="171" t="s">
        <v>11</v>
      </c>
      <c r="E2482" s="172" t="s">
        <v>563</v>
      </c>
      <c r="F2482" s="171">
        <v>24</v>
      </c>
      <c r="G2482" s="258">
        <v>6.11</v>
      </c>
      <c r="H2482" s="257">
        <v>146.64000000000001</v>
      </c>
      <c r="I2482" s="333">
        <v>392279</v>
      </c>
      <c r="J2482" s="171" t="s">
        <v>470</v>
      </c>
      <c r="K2482" s="171"/>
    </row>
    <row r="2483" spans="2:11">
      <c r="B2483" s="170">
        <v>2481</v>
      </c>
      <c r="C2483" s="394">
        <v>46182</v>
      </c>
      <c r="D2483" s="171" t="s">
        <v>11</v>
      </c>
      <c r="E2483" s="172" t="s">
        <v>563</v>
      </c>
      <c r="F2483" s="171">
        <v>24</v>
      </c>
      <c r="G2483" s="258">
        <v>6.11</v>
      </c>
      <c r="H2483" s="257">
        <v>146.64000000000001</v>
      </c>
      <c r="I2483" s="333">
        <v>392279</v>
      </c>
      <c r="J2483" s="171" t="s">
        <v>470</v>
      </c>
      <c r="K2483" s="171"/>
    </row>
    <row r="2484" spans="2:11">
      <c r="B2484" s="170">
        <v>2482</v>
      </c>
      <c r="C2484" s="394">
        <v>46182</v>
      </c>
      <c r="D2484" s="171" t="s">
        <v>11</v>
      </c>
      <c r="E2484" s="172" t="s">
        <v>571</v>
      </c>
      <c r="F2484" s="171">
        <v>72</v>
      </c>
      <c r="G2484" s="258">
        <v>6.25</v>
      </c>
      <c r="H2484" s="257">
        <v>450</v>
      </c>
      <c r="I2484" s="333">
        <v>392280</v>
      </c>
      <c r="J2484" s="171" t="s">
        <v>470</v>
      </c>
      <c r="K2484" s="171"/>
    </row>
    <row r="2485" spans="2:11">
      <c r="B2485" s="170">
        <v>2483</v>
      </c>
      <c r="C2485" s="394">
        <v>46184</v>
      </c>
      <c r="D2485" s="171" t="s">
        <v>11</v>
      </c>
      <c r="E2485" s="172" t="s">
        <v>140</v>
      </c>
      <c r="F2485" s="171">
        <v>48</v>
      </c>
      <c r="G2485" s="258">
        <v>4.97</v>
      </c>
      <c r="H2485" s="257">
        <v>238.56</v>
      </c>
      <c r="I2485" s="333">
        <v>394450</v>
      </c>
      <c r="J2485" s="171" t="s">
        <v>470</v>
      </c>
      <c r="K2485" s="171"/>
    </row>
    <row r="2486" spans="2:11">
      <c r="B2486" s="170">
        <v>2484</v>
      </c>
      <c r="C2486" s="394">
        <v>46184</v>
      </c>
      <c r="D2486" s="171" t="s">
        <v>11</v>
      </c>
      <c r="E2486" s="172" t="s">
        <v>291</v>
      </c>
      <c r="F2486" s="171">
        <v>24</v>
      </c>
      <c r="G2486" s="258">
        <v>5.82</v>
      </c>
      <c r="H2486" s="257">
        <v>139.68</v>
      </c>
      <c r="I2486" s="333">
        <v>394450</v>
      </c>
      <c r="J2486" s="171" t="s">
        <v>470</v>
      </c>
      <c r="K2486" s="171"/>
    </row>
    <row r="2487" spans="2:11">
      <c r="B2487" s="170">
        <v>2485</v>
      </c>
      <c r="C2487" s="394">
        <v>46184</v>
      </c>
      <c r="D2487" s="171" t="s">
        <v>11</v>
      </c>
      <c r="E2487" s="172" t="s">
        <v>571</v>
      </c>
      <c r="F2487" s="171">
        <v>24</v>
      </c>
      <c r="G2487" s="258">
        <v>6.25</v>
      </c>
      <c r="H2487" s="257">
        <v>150</v>
      </c>
      <c r="I2487" s="333">
        <v>394450</v>
      </c>
      <c r="J2487" s="171" t="s">
        <v>470</v>
      </c>
      <c r="K2487" s="171"/>
    </row>
    <row r="2488" spans="2:11">
      <c r="B2488" s="170">
        <v>2486</v>
      </c>
      <c r="C2488" s="394">
        <v>46182</v>
      </c>
      <c r="D2488" s="171" t="s">
        <v>11</v>
      </c>
      <c r="E2488" s="172" t="s">
        <v>380</v>
      </c>
      <c r="F2488" s="171">
        <v>11.7</v>
      </c>
      <c r="G2488" s="258">
        <v>19.989999999999998</v>
      </c>
      <c r="H2488" s="257">
        <v>233.88299999999998</v>
      </c>
      <c r="I2488" s="333">
        <v>420408</v>
      </c>
      <c r="J2488" s="171" t="s">
        <v>497</v>
      </c>
      <c r="K2488" s="171"/>
    </row>
    <row r="2489" spans="2:11">
      <c r="B2489" s="170">
        <v>2487</v>
      </c>
      <c r="C2489" s="394">
        <v>46182</v>
      </c>
      <c r="D2489" s="171" t="s">
        <v>11</v>
      </c>
      <c r="E2489" s="172" t="s">
        <v>530</v>
      </c>
      <c r="F2489" s="171">
        <v>20</v>
      </c>
      <c r="G2489" s="258">
        <v>12.99</v>
      </c>
      <c r="H2489" s="257">
        <v>259.8</v>
      </c>
      <c r="I2489" s="333">
        <v>420408</v>
      </c>
      <c r="J2489" s="171" t="s">
        <v>497</v>
      </c>
      <c r="K2489" s="171"/>
    </row>
    <row r="2490" spans="2:11">
      <c r="B2490" s="170">
        <v>2488</v>
      </c>
      <c r="C2490" s="394">
        <v>46182</v>
      </c>
      <c r="D2490" s="171" t="s">
        <v>11</v>
      </c>
      <c r="E2490" s="172" t="s">
        <v>294</v>
      </c>
      <c r="F2490" s="171">
        <v>15.4</v>
      </c>
      <c r="G2490" s="258">
        <v>30.99</v>
      </c>
      <c r="H2490" s="257">
        <v>477.24599999999998</v>
      </c>
      <c r="I2490" s="333">
        <v>420408</v>
      </c>
      <c r="J2490" s="171" t="s">
        <v>497</v>
      </c>
      <c r="K2490" s="171"/>
    </row>
    <row r="2491" spans="2:11">
      <c r="B2491" s="170">
        <v>2489</v>
      </c>
      <c r="C2491" s="394">
        <v>46181</v>
      </c>
      <c r="D2491" s="171" t="s">
        <v>11</v>
      </c>
      <c r="E2491" s="172" t="s">
        <v>133</v>
      </c>
      <c r="F2491" s="171">
        <v>6</v>
      </c>
      <c r="G2491" s="258">
        <v>79.900000000000006</v>
      </c>
      <c r="H2491" s="257">
        <v>479.40000000000003</v>
      </c>
      <c r="I2491" s="333">
        <v>267051</v>
      </c>
      <c r="J2491" s="171" t="s">
        <v>480</v>
      </c>
      <c r="K2491" s="171"/>
    </row>
    <row r="2492" spans="2:11">
      <c r="B2492" s="170">
        <v>2490</v>
      </c>
      <c r="C2492" s="394">
        <v>46182</v>
      </c>
      <c r="D2492" s="171" t="s">
        <v>11</v>
      </c>
      <c r="E2492" s="172" t="s">
        <v>44</v>
      </c>
      <c r="F2492" s="171">
        <v>4</v>
      </c>
      <c r="G2492" s="258">
        <v>4.8</v>
      </c>
      <c r="H2492" s="257">
        <v>19.2</v>
      </c>
      <c r="I2492" s="333">
        <v>486103</v>
      </c>
      <c r="J2492" s="171" t="s">
        <v>481</v>
      </c>
      <c r="K2492" s="171"/>
    </row>
    <row r="2493" spans="2:11">
      <c r="B2493" s="170">
        <v>2491</v>
      </c>
      <c r="C2493" s="394">
        <v>46182</v>
      </c>
      <c r="D2493" s="171" t="s">
        <v>11</v>
      </c>
      <c r="E2493" s="172" t="s">
        <v>358</v>
      </c>
      <c r="F2493" s="171">
        <v>6</v>
      </c>
      <c r="G2493" s="258">
        <v>26.3</v>
      </c>
      <c r="H2493" s="257">
        <v>157.80000000000001</v>
      </c>
      <c r="I2493" s="333">
        <v>486103</v>
      </c>
      <c r="J2493" s="171" t="s">
        <v>481</v>
      </c>
      <c r="K2493" s="171"/>
    </row>
    <row r="2494" spans="2:11">
      <c r="B2494" s="170">
        <v>2492</v>
      </c>
      <c r="C2494" s="394">
        <v>46182</v>
      </c>
      <c r="D2494" s="171" t="s">
        <v>11</v>
      </c>
      <c r="E2494" s="172" t="s">
        <v>251</v>
      </c>
      <c r="F2494" s="171">
        <v>2</v>
      </c>
      <c r="G2494" s="258">
        <v>11.47</v>
      </c>
      <c r="H2494" s="257">
        <v>22.94</v>
      </c>
      <c r="I2494" s="333">
        <v>486103</v>
      </c>
      <c r="J2494" s="171" t="s">
        <v>481</v>
      </c>
      <c r="K2494" s="171"/>
    </row>
    <row r="2495" spans="2:11">
      <c r="B2495" s="170">
        <v>2493</v>
      </c>
      <c r="C2495" s="394">
        <v>46182</v>
      </c>
      <c r="D2495" s="171" t="s">
        <v>11</v>
      </c>
      <c r="E2495" s="172" t="s">
        <v>331</v>
      </c>
      <c r="F2495" s="171">
        <v>6</v>
      </c>
      <c r="G2495" s="258">
        <v>40</v>
      </c>
      <c r="H2495" s="257">
        <v>240</v>
      </c>
      <c r="I2495" s="333">
        <v>486103</v>
      </c>
      <c r="J2495" s="171" t="s">
        <v>481</v>
      </c>
      <c r="K2495" s="171"/>
    </row>
    <row r="2496" spans="2:11">
      <c r="B2496" s="170">
        <v>2494</v>
      </c>
      <c r="C2496" s="394">
        <v>46182</v>
      </c>
      <c r="D2496" s="171" t="s">
        <v>11</v>
      </c>
      <c r="E2496" s="172" t="s">
        <v>348</v>
      </c>
      <c r="F2496" s="171">
        <v>2</v>
      </c>
      <c r="G2496" s="258">
        <v>40</v>
      </c>
      <c r="H2496" s="257">
        <v>80</v>
      </c>
      <c r="I2496" s="333">
        <v>486103</v>
      </c>
      <c r="J2496" s="171" t="s">
        <v>481</v>
      </c>
      <c r="K2496" s="171"/>
    </row>
    <row r="2497" spans="2:11">
      <c r="B2497" s="170">
        <v>2495</v>
      </c>
      <c r="C2497" s="394">
        <v>46182</v>
      </c>
      <c r="D2497" s="171" t="s">
        <v>11</v>
      </c>
      <c r="E2497" s="172" t="s">
        <v>60</v>
      </c>
      <c r="F2497" s="171">
        <v>1</v>
      </c>
      <c r="G2497" s="258">
        <v>149.99</v>
      </c>
      <c r="H2497" s="257">
        <v>149.99</v>
      </c>
      <c r="I2497" s="333">
        <v>486103</v>
      </c>
      <c r="J2497" s="171" t="s">
        <v>481</v>
      </c>
      <c r="K2497" s="171"/>
    </row>
    <row r="2498" spans="2:11">
      <c r="B2498" s="170">
        <v>2496</v>
      </c>
      <c r="C2498" s="394">
        <v>46182</v>
      </c>
      <c r="D2498" s="171" t="s">
        <v>11</v>
      </c>
      <c r="E2498" s="172" t="s">
        <v>249</v>
      </c>
      <c r="F2498" s="171">
        <v>6</v>
      </c>
      <c r="G2498" s="258">
        <v>16.21</v>
      </c>
      <c r="H2498" s="257">
        <v>97.26</v>
      </c>
      <c r="I2498" s="333">
        <v>486103</v>
      </c>
      <c r="J2498" s="171" t="s">
        <v>481</v>
      </c>
      <c r="K2498" s="171"/>
    </row>
    <row r="2499" spans="2:11">
      <c r="B2499" s="170">
        <v>2497</v>
      </c>
      <c r="C2499" s="394">
        <v>46182</v>
      </c>
      <c r="D2499" s="171" t="s">
        <v>11</v>
      </c>
      <c r="E2499" s="172" t="s">
        <v>124</v>
      </c>
      <c r="F2499" s="171">
        <v>12.36</v>
      </c>
      <c r="G2499" s="258">
        <v>87.22</v>
      </c>
      <c r="H2499" s="257">
        <v>1078.0391999999999</v>
      </c>
      <c r="I2499" s="333">
        <v>515728</v>
      </c>
      <c r="J2499" s="171" t="s">
        <v>488</v>
      </c>
      <c r="K2499" s="171"/>
    </row>
    <row r="2500" spans="2:11">
      <c r="B2500" s="170">
        <v>2498</v>
      </c>
      <c r="C2500" s="394">
        <v>46182</v>
      </c>
      <c r="D2500" s="171" t="s">
        <v>11</v>
      </c>
      <c r="E2500" s="172" t="s">
        <v>465</v>
      </c>
      <c r="F2500" s="171">
        <v>20.329999999999998</v>
      </c>
      <c r="G2500" s="258">
        <v>38.72</v>
      </c>
      <c r="H2500" s="257">
        <v>787.17759999999987</v>
      </c>
      <c r="I2500" s="333">
        <v>515728</v>
      </c>
      <c r="J2500" s="171" t="s">
        <v>488</v>
      </c>
      <c r="K2500" s="171"/>
    </row>
    <row r="2501" spans="2:11">
      <c r="B2501" s="170">
        <v>2499</v>
      </c>
      <c r="C2501" s="394">
        <v>46181</v>
      </c>
      <c r="D2501" s="171" t="s">
        <v>11</v>
      </c>
      <c r="E2501" s="172" t="s">
        <v>41</v>
      </c>
      <c r="F2501" s="171">
        <v>27</v>
      </c>
      <c r="G2501" s="258">
        <v>5.85</v>
      </c>
      <c r="H2501" s="257">
        <v>157.94999999999999</v>
      </c>
      <c r="I2501" s="333">
        <v>149592</v>
      </c>
      <c r="J2501" s="171" t="s">
        <v>469</v>
      </c>
      <c r="K2501" s="171"/>
    </row>
    <row r="2502" spans="2:11">
      <c r="B2502" s="170">
        <v>2500</v>
      </c>
      <c r="C2502" s="394">
        <v>46181</v>
      </c>
      <c r="D2502" s="171" t="s">
        <v>11</v>
      </c>
      <c r="E2502" s="172" t="s">
        <v>36</v>
      </c>
      <c r="F2502" s="171">
        <v>1</v>
      </c>
      <c r="G2502" s="258">
        <v>18.5</v>
      </c>
      <c r="H2502" s="257">
        <v>18.5</v>
      </c>
      <c r="I2502" s="333">
        <v>149592</v>
      </c>
      <c r="J2502" s="171" t="s">
        <v>469</v>
      </c>
      <c r="K2502" s="171"/>
    </row>
    <row r="2503" spans="2:11">
      <c r="B2503" s="170">
        <v>2501</v>
      </c>
      <c r="C2503" s="394">
        <v>46181</v>
      </c>
      <c r="D2503" s="171" t="s">
        <v>11</v>
      </c>
      <c r="E2503" s="172" t="s">
        <v>246</v>
      </c>
      <c r="F2503" s="171">
        <v>8</v>
      </c>
      <c r="G2503" s="258">
        <v>2.69</v>
      </c>
      <c r="H2503" s="257">
        <v>21.52</v>
      </c>
      <c r="I2503" s="333">
        <v>149592</v>
      </c>
      <c r="J2503" s="171" t="s">
        <v>469</v>
      </c>
      <c r="K2503" s="171"/>
    </row>
    <row r="2504" spans="2:11">
      <c r="B2504" s="170">
        <v>2502</v>
      </c>
      <c r="C2504" s="394">
        <v>46181</v>
      </c>
      <c r="D2504" s="171" t="s">
        <v>11</v>
      </c>
      <c r="E2504" s="172" t="s">
        <v>35</v>
      </c>
      <c r="F2504" s="171">
        <v>6</v>
      </c>
      <c r="G2504" s="258">
        <v>12.12</v>
      </c>
      <c r="H2504" s="257">
        <v>72.72</v>
      </c>
      <c r="I2504" s="333">
        <v>149592</v>
      </c>
      <c r="J2504" s="171" t="s">
        <v>469</v>
      </c>
      <c r="K2504" s="171"/>
    </row>
    <row r="2505" spans="2:11">
      <c r="B2505" s="170">
        <v>2503</v>
      </c>
      <c r="C2505" s="394">
        <v>46182</v>
      </c>
      <c r="D2505" s="171" t="s">
        <v>11</v>
      </c>
      <c r="E2505" s="172" t="s">
        <v>385</v>
      </c>
      <c r="F2505" s="171">
        <v>44.22</v>
      </c>
      <c r="G2505" s="258">
        <v>49</v>
      </c>
      <c r="H2505" s="257">
        <v>2166.7799999999997</v>
      </c>
      <c r="I2505" s="333">
        <v>1914167</v>
      </c>
      <c r="J2505" s="171" t="s">
        <v>483</v>
      </c>
      <c r="K2505" s="171"/>
    </row>
    <row r="2506" spans="2:11">
      <c r="B2506" s="170">
        <v>2504</v>
      </c>
      <c r="C2506" s="394">
        <v>46181</v>
      </c>
      <c r="D2506" s="171" t="s">
        <v>11</v>
      </c>
      <c r="E2506" s="172" t="s">
        <v>335</v>
      </c>
      <c r="F2506" s="171">
        <v>18</v>
      </c>
      <c r="G2506" s="258">
        <v>20.185600000000001</v>
      </c>
      <c r="H2506" s="257">
        <v>363.3408</v>
      </c>
      <c r="I2506" s="333">
        <v>29429</v>
      </c>
      <c r="J2506" s="171" t="s">
        <v>568</v>
      </c>
      <c r="K2506" s="171"/>
    </row>
    <row r="2507" spans="2:11">
      <c r="B2507" s="170">
        <v>2505</v>
      </c>
      <c r="C2507" s="394">
        <v>46181</v>
      </c>
      <c r="D2507" s="171" t="s">
        <v>11</v>
      </c>
      <c r="E2507" s="172" t="s">
        <v>338</v>
      </c>
      <c r="F2507" s="171">
        <v>30</v>
      </c>
      <c r="G2507" s="258">
        <v>8.1340000000000003</v>
      </c>
      <c r="H2507" s="257">
        <v>244.02</v>
      </c>
      <c r="I2507" s="333">
        <v>29429</v>
      </c>
      <c r="J2507" s="171" t="s">
        <v>568</v>
      </c>
      <c r="K2507" s="171"/>
    </row>
    <row r="2508" spans="2:11">
      <c r="B2508" s="170">
        <v>2506</v>
      </c>
      <c r="C2508" s="394">
        <v>46181</v>
      </c>
      <c r="D2508" s="171" t="s">
        <v>11</v>
      </c>
      <c r="E2508" s="172" t="s">
        <v>336</v>
      </c>
      <c r="F2508" s="171">
        <v>30</v>
      </c>
      <c r="G2508" s="258">
        <v>6.4112999999999998</v>
      </c>
      <c r="H2508" s="257">
        <v>192.339</v>
      </c>
      <c r="I2508" s="333">
        <v>29429</v>
      </c>
      <c r="J2508" s="171" t="s">
        <v>568</v>
      </c>
      <c r="K2508" s="171"/>
    </row>
    <row r="2509" spans="2:11">
      <c r="B2509" s="170">
        <v>2507</v>
      </c>
      <c r="C2509" s="394">
        <v>46181</v>
      </c>
      <c r="D2509" s="171" t="s">
        <v>11</v>
      </c>
      <c r="E2509" s="172" t="s">
        <v>333</v>
      </c>
      <c r="F2509" s="171">
        <v>1</v>
      </c>
      <c r="G2509" s="258">
        <v>64.010000000000005</v>
      </c>
      <c r="H2509" s="257">
        <v>64.010000000000005</v>
      </c>
      <c r="I2509" s="333">
        <v>29429</v>
      </c>
      <c r="J2509" s="171" t="s">
        <v>568</v>
      </c>
      <c r="K2509" s="171"/>
    </row>
    <row r="2510" spans="2:11">
      <c r="B2510" s="170">
        <v>2508</v>
      </c>
      <c r="C2510" s="394">
        <v>46181</v>
      </c>
      <c r="D2510" s="171" t="s">
        <v>11</v>
      </c>
      <c r="E2510" s="172" t="s">
        <v>342</v>
      </c>
      <c r="F2510" s="171">
        <v>2.0649999999999999</v>
      </c>
      <c r="G2510" s="258">
        <v>76.709999999999994</v>
      </c>
      <c r="H2510" s="257">
        <v>158.40615</v>
      </c>
      <c r="I2510" s="333">
        <v>278351</v>
      </c>
      <c r="J2510" s="171" t="s">
        <v>482</v>
      </c>
      <c r="K2510" s="171"/>
    </row>
    <row r="2511" spans="2:11">
      <c r="B2511" s="170">
        <v>2509</v>
      </c>
      <c r="C2511" s="394">
        <v>46181</v>
      </c>
      <c r="D2511" s="171" t="s">
        <v>11</v>
      </c>
      <c r="E2511" s="172" t="s">
        <v>535</v>
      </c>
      <c r="F2511" s="171">
        <v>8.0250000000000004</v>
      </c>
      <c r="G2511" s="258">
        <v>39.9</v>
      </c>
      <c r="H2511" s="257">
        <v>320.19749999999999</v>
      </c>
      <c r="I2511" s="333">
        <v>278351</v>
      </c>
      <c r="J2511" s="171" t="s">
        <v>482</v>
      </c>
      <c r="K2511" s="171"/>
    </row>
    <row r="2512" spans="2:11">
      <c r="B2512" s="170">
        <v>2510</v>
      </c>
      <c r="C2512" s="394">
        <v>46181</v>
      </c>
      <c r="D2512" s="171" t="s">
        <v>11</v>
      </c>
      <c r="E2512" s="172" t="s">
        <v>463</v>
      </c>
      <c r="F2512" s="171">
        <v>6.2949999999999999</v>
      </c>
      <c r="G2512" s="258">
        <v>49.9</v>
      </c>
      <c r="H2512" s="257">
        <v>314.12049999999999</v>
      </c>
      <c r="I2512" s="333">
        <v>278351</v>
      </c>
      <c r="J2512" s="171" t="s">
        <v>482</v>
      </c>
      <c r="K2512" s="171"/>
    </row>
    <row r="2513" spans="2:11">
      <c r="B2513" s="170">
        <v>2511</v>
      </c>
      <c r="C2513" s="394">
        <v>46181</v>
      </c>
      <c r="D2513" s="171" t="s">
        <v>11</v>
      </c>
      <c r="E2513" s="172" t="s">
        <v>260</v>
      </c>
      <c r="F2513" s="171">
        <v>2.4300000000000002</v>
      </c>
      <c r="G2513" s="258">
        <v>49.9</v>
      </c>
      <c r="H2513" s="257">
        <v>121.25700000000001</v>
      </c>
      <c r="I2513" s="333">
        <v>278351</v>
      </c>
      <c r="J2513" s="171" t="s">
        <v>482</v>
      </c>
      <c r="K2513" s="171"/>
    </row>
    <row r="2514" spans="2:11">
      <c r="B2514" s="170">
        <v>2512</v>
      </c>
      <c r="C2514" s="394">
        <v>46181</v>
      </c>
      <c r="D2514" s="171" t="s">
        <v>11</v>
      </c>
      <c r="E2514" s="172" t="s">
        <v>260</v>
      </c>
      <c r="F2514" s="171">
        <v>2.4300000000000002</v>
      </c>
      <c r="G2514" s="258">
        <v>59.89</v>
      </c>
      <c r="H2514" s="257">
        <v>145.53270000000001</v>
      </c>
      <c r="I2514" s="333">
        <v>278351</v>
      </c>
      <c r="J2514" s="171" t="s">
        <v>482</v>
      </c>
      <c r="K2514" s="171"/>
    </row>
    <row r="2515" spans="2:11">
      <c r="B2515" s="170">
        <v>2513</v>
      </c>
      <c r="C2515" s="394">
        <v>46181</v>
      </c>
      <c r="D2515" s="171" t="s">
        <v>11</v>
      </c>
      <c r="E2515" s="172" t="s">
        <v>239</v>
      </c>
      <c r="F2515" s="171">
        <v>6</v>
      </c>
      <c r="G2515" s="258">
        <v>12.91</v>
      </c>
      <c r="H2515" s="257">
        <v>77.460000000000008</v>
      </c>
      <c r="I2515" s="333">
        <v>278351</v>
      </c>
      <c r="J2515" s="171" t="s">
        <v>482</v>
      </c>
      <c r="K2515" s="171"/>
    </row>
    <row r="2516" spans="2:11">
      <c r="B2516" s="170">
        <v>2514</v>
      </c>
      <c r="C2516" s="394">
        <v>46181</v>
      </c>
      <c r="D2516" s="171" t="s">
        <v>11</v>
      </c>
      <c r="E2516" s="172" t="s">
        <v>240</v>
      </c>
      <c r="F2516" s="171">
        <v>1</v>
      </c>
      <c r="G2516" s="258">
        <v>38.17</v>
      </c>
      <c r="H2516" s="257">
        <v>38.17</v>
      </c>
      <c r="I2516" s="333">
        <v>278351</v>
      </c>
      <c r="J2516" s="171" t="s">
        <v>482</v>
      </c>
      <c r="K2516" s="171"/>
    </row>
    <row r="2517" spans="2:11">
      <c r="B2517" s="170">
        <v>2515</v>
      </c>
      <c r="C2517" s="394">
        <v>46181</v>
      </c>
      <c r="D2517" s="171" t="s">
        <v>11</v>
      </c>
      <c r="E2517" s="172" t="s">
        <v>359</v>
      </c>
      <c r="F2517" s="171">
        <v>1</v>
      </c>
      <c r="G2517" s="258">
        <v>28.06</v>
      </c>
      <c r="H2517" s="257">
        <v>28.06</v>
      </c>
      <c r="I2517" s="333">
        <v>278351</v>
      </c>
      <c r="J2517" s="171" t="s">
        <v>482</v>
      </c>
      <c r="K2517" s="171"/>
    </row>
    <row r="2518" spans="2:11">
      <c r="B2518" s="170">
        <v>2516</v>
      </c>
      <c r="C2518" s="394">
        <v>46181</v>
      </c>
      <c r="D2518" s="171" t="s">
        <v>11</v>
      </c>
      <c r="E2518" s="172" t="s">
        <v>241</v>
      </c>
      <c r="F2518" s="171">
        <v>3</v>
      </c>
      <c r="G2518" s="258">
        <v>22</v>
      </c>
      <c r="H2518" s="257">
        <v>66</v>
      </c>
      <c r="I2518" s="333">
        <v>278351</v>
      </c>
      <c r="J2518" s="171" t="s">
        <v>482</v>
      </c>
      <c r="K2518" s="171"/>
    </row>
    <row r="2519" spans="2:11">
      <c r="B2519" s="170">
        <v>2517</v>
      </c>
      <c r="C2519" s="394">
        <v>46181</v>
      </c>
      <c r="D2519" s="171" t="s">
        <v>11</v>
      </c>
      <c r="E2519" s="172" t="s">
        <v>243</v>
      </c>
      <c r="F2519" s="171">
        <v>4</v>
      </c>
      <c r="G2519" s="258">
        <v>11.9</v>
      </c>
      <c r="H2519" s="257">
        <v>47.6</v>
      </c>
      <c r="I2519" s="333">
        <v>278351</v>
      </c>
      <c r="J2519" s="171" t="s">
        <v>482</v>
      </c>
      <c r="K2519" s="171"/>
    </row>
    <row r="2520" spans="2:11">
      <c r="B2520" s="170">
        <v>2518</v>
      </c>
      <c r="C2520" s="394">
        <v>46181</v>
      </c>
      <c r="D2520" s="171" t="s">
        <v>11</v>
      </c>
      <c r="E2520" s="172" t="s">
        <v>43</v>
      </c>
      <c r="F2520" s="171">
        <v>6</v>
      </c>
      <c r="G2520" s="258">
        <v>13.21</v>
      </c>
      <c r="H2520" s="257">
        <v>79.260000000000005</v>
      </c>
      <c r="I2520" s="333">
        <v>278351</v>
      </c>
      <c r="J2520" s="171" t="s">
        <v>482</v>
      </c>
      <c r="K2520" s="171"/>
    </row>
    <row r="2521" spans="2:11">
      <c r="B2521" s="170">
        <v>2519</v>
      </c>
      <c r="C2521" s="394">
        <v>46182</v>
      </c>
      <c r="D2521" s="171" t="s">
        <v>11</v>
      </c>
      <c r="E2521" s="172" t="s">
        <v>250</v>
      </c>
      <c r="F2521" s="171">
        <v>3</v>
      </c>
      <c r="G2521" s="258">
        <v>15.86</v>
      </c>
      <c r="H2521" s="257">
        <v>47.58</v>
      </c>
      <c r="I2521" s="333">
        <v>1218444</v>
      </c>
      <c r="J2521" s="171" t="s">
        <v>491</v>
      </c>
      <c r="K2521" s="171"/>
    </row>
    <row r="2522" spans="2:11">
      <c r="B2522" s="170">
        <v>2520</v>
      </c>
      <c r="C2522" s="394">
        <v>46182</v>
      </c>
      <c r="D2522" s="171" t="s">
        <v>11</v>
      </c>
      <c r="E2522" s="172" t="s">
        <v>47</v>
      </c>
      <c r="F2522" s="171">
        <v>4</v>
      </c>
      <c r="G2522" s="258">
        <v>9.9</v>
      </c>
      <c r="H2522" s="257">
        <v>39.6</v>
      </c>
      <c r="I2522" s="333">
        <v>1218444</v>
      </c>
      <c r="J2522" s="171" t="s">
        <v>491</v>
      </c>
      <c r="K2522" s="171"/>
    </row>
    <row r="2523" spans="2:11">
      <c r="B2523" s="170">
        <v>2521</v>
      </c>
      <c r="C2523" s="394">
        <v>46182</v>
      </c>
      <c r="D2523" s="171" t="s">
        <v>11</v>
      </c>
      <c r="E2523" s="172" t="s">
        <v>361</v>
      </c>
      <c r="F2523" s="171">
        <v>1</v>
      </c>
      <c r="G2523" s="258">
        <v>9.9</v>
      </c>
      <c r="H2523" s="257">
        <v>9.9</v>
      </c>
      <c r="I2523" s="333">
        <v>1218444</v>
      </c>
      <c r="J2523" s="171" t="s">
        <v>491</v>
      </c>
      <c r="K2523" s="171"/>
    </row>
    <row r="2524" spans="2:11">
      <c r="B2524" s="170">
        <v>2522</v>
      </c>
      <c r="C2524" s="394">
        <v>46182</v>
      </c>
      <c r="D2524" s="171" t="s">
        <v>11</v>
      </c>
      <c r="E2524" s="172" t="s">
        <v>360</v>
      </c>
      <c r="F2524" s="171">
        <v>1</v>
      </c>
      <c r="G2524" s="258">
        <v>9.9</v>
      </c>
      <c r="H2524" s="257">
        <v>9.9</v>
      </c>
      <c r="I2524" s="333">
        <v>1218444</v>
      </c>
      <c r="J2524" s="171" t="s">
        <v>491</v>
      </c>
      <c r="K2524" s="171"/>
    </row>
    <row r="2525" spans="2:11">
      <c r="B2525" s="170">
        <v>2523</v>
      </c>
      <c r="C2525" s="394">
        <v>46182</v>
      </c>
      <c r="D2525" s="171" t="s">
        <v>11</v>
      </c>
      <c r="E2525" s="172" t="s">
        <v>328</v>
      </c>
      <c r="F2525" s="171">
        <v>2</v>
      </c>
      <c r="G2525" s="258">
        <v>29.04</v>
      </c>
      <c r="H2525" s="257">
        <v>58.08</v>
      </c>
      <c r="I2525" s="333">
        <v>1218444</v>
      </c>
      <c r="J2525" s="171" t="s">
        <v>491</v>
      </c>
      <c r="K2525" s="171"/>
    </row>
    <row r="2526" spans="2:11">
      <c r="B2526" s="170">
        <v>2524</v>
      </c>
      <c r="C2526" s="394">
        <v>46182</v>
      </c>
      <c r="D2526" s="171" t="s">
        <v>11</v>
      </c>
      <c r="E2526" s="172" t="s">
        <v>332</v>
      </c>
      <c r="F2526" s="171">
        <v>12</v>
      </c>
      <c r="G2526" s="258">
        <v>6.9358000000000004</v>
      </c>
      <c r="H2526" s="257">
        <v>83.229600000000005</v>
      </c>
      <c r="I2526" s="333">
        <v>1218444</v>
      </c>
      <c r="J2526" s="171" t="s">
        <v>491</v>
      </c>
      <c r="K2526" s="171"/>
    </row>
    <row r="2527" spans="2:11">
      <c r="B2527" s="170">
        <v>2525</v>
      </c>
      <c r="C2527" s="394">
        <v>46182</v>
      </c>
      <c r="D2527" s="171" t="s">
        <v>11</v>
      </c>
      <c r="E2527" s="172" t="s">
        <v>59</v>
      </c>
      <c r="F2527" s="171">
        <v>1</v>
      </c>
      <c r="G2527" s="258">
        <v>24.11</v>
      </c>
      <c r="H2527" s="257">
        <v>24.11</v>
      </c>
      <c r="I2527" s="333">
        <v>1218444</v>
      </c>
      <c r="J2527" s="171" t="s">
        <v>491</v>
      </c>
      <c r="K2527" s="171"/>
    </row>
    <row r="2528" spans="2:11">
      <c r="B2528" s="170">
        <v>2526</v>
      </c>
      <c r="C2528" s="394">
        <v>46182</v>
      </c>
      <c r="D2528" s="171" t="s">
        <v>11</v>
      </c>
      <c r="E2528" s="172" t="s">
        <v>28</v>
      </c>
      <c r="F2528" s="171">
        <v>10</v>
      </c>
      <c r="G2528" s="258">
        <v>1.659</v>
      </c>
      <c r="H2528" s="257">
        <v>16.59</v>
      </c>
      <c r="I2528" s="333">
        <v>1218444</v>
      </c>
      <c r="J2528" s="171" t="s">
        <v>491</v>
      </c>
      <c r="K2528" s="171"/>
    </row>
    <row r="2529" spans="2:11">
      <c r="B2529" s="170">
        <v>2527</v>
      </c>
      <c r="C2529" s="394">
        <v>46182</v>
      </c>
      <c r="D2529" s="171" t="s">
        <v>11</v>
      </c>
      <c r="E2529" s="172" t="s">
        <v>34</v>
      </c>
      <c r="F2529" s="171">
        <v>6</v>
      </c>
      <c r="G2529" s="258">
        <v>11.5983</v>
      </c>
      <c r="H2529" s="257">
        <v>69.589799999999997</v>
      </c>
      <c r="I2529" s="333">
        <v>1218444</v>
      </c>
      <c r="J2529" s="171" t="s">
        <v>491</v>
      </c>
      <c r="K2529" s="171"/>
    </row>
    <row r="2530" spans="2:11">
      <c r="B2530" s="170">
        <v>2528</v>
      </c>
      <c r="C2530" s="394">
        <v>46181</v>
      </c>
      <c r="D2530" s="171" t="s">
        <v>11</v>
      </c>
      <c r="E2530" s="172" t="s">
        <v>454</v>
      </c>
      <c r="F2530" s="171">
        <v>11.83</v>
      </c>
      <c r="G2530" s="258">
        <v>58.44</v>
      </c>
      <c r="H2530" s="257">
        <v>691.34519999999998</v>
      </c>
      <c r="I2530" s="333">
        <v>515663</v>
      </c>
      <c r="J2530" s="171" t="s">
        <v>488</v>
      </c>
      <c r="K2530" s="171"/>
    </row>
    <row r="2531" spans="2:11">
      <c r="B2531" s="170">
        <v>2529</v>
      </c>
      <c r="C2531" s="394">
        <v>46182</v>
      </c>
      <c r="D2531" s="171" t="s">
        <v>11</v>
      </c>
      <c r="E2531" s="172" t="s">
        <v>456</v>
      </c>
      <c r="F2531" s="171">
        <v>60</v>
      </c>
      <c r="G2531" s="258">
        <v>1.6097999999999999</v>
      </c>
      <c r="H2531" s="257">
        <v>96.587999999999994</v>
      </c>
      <c r="I2531" s="333">
        <v>17618495</v>
      </c>
      <c r="J2531" s="171" t="s">
        <v>472</v>
      </c>
      <c r="K2531" s="171"/>
    </row>
    <row r="2532" spans="2:11">
      <c r="B2532" s="170">
        <v>2530</v>
      </c>
      <c r="C2532" s="394">
        <v>46182</v>
      </c>
      <c r="D2532" s="171" t="s">
        <v>11</v>
      </c>
      <c r="E2532" s="172" t="s">
        <v>523</v>
      </c>
      <c r="F2532" s="171">
        <v>15</v>
      </c>
      <c r="G2532" s="258">
        <v>1.2733000000000001</v>
      </c>
      <c r="H2532" s="257">
        <v>19.099500000000003</v>
      </c>
      <c r="I2532" s="333">
        <v>17618495</v>
      </c>
      <c r="J2532" s="171" t="s">
        <v>472</v>
      </c>
      <c r="K2532" s="171"/>
    </row>
    <row r="2533" spans="2:11">
      <c r="B2533" s="170">
        <v>2531</v>
      </c>
      <c r="C2533" s="394">
        <v>46182</v>
      </c>
      <c r="D2533" s="171" t="s">
        <v>11</v>
      </c>
      <c r="E2533" s="172" t="s">
        <v>144</v>
      </c>
      <c r="F2533" s="171">
        <v>36</v>
      </c>
      <c r="G2533" s="258">
        <v>2.7446999999999999</v>
      </c>
      <c r="H2533" s="257">
        <v>98.809200000000004</v>
      </c>
      <c r="I2533" s="333">
        <v>17618495</v>
      </c>
      <c r="J2533" s="171" t="s">
        <v>472</v>
      </c>
      <c r="K2533" s="171"/>
    </row>
    <row r="2534" spans="2:11">
      <c r="B2534" s="170">
        <v>2532</v>
      </c>
      <c r="C2534" s="394">
        <v>46182</v>
      </c>
      <c r="D2534" s="171" t="s">
        <v>11</v>
      </c>
      <c r="E2534" s="172" t="s">
        <v>146</v>
      </c>
      <c r="F2534" s="171">
        <v>36</v>
      </c>
      <c r="G2534" s="258">
        <v>5.1767000000000003</v>
      </c>
      <c r="H2534" s="257">
        <v>186.3612</v>
      </c>
      <c r="I2534" s="333">
        <v>17618495</v>
      </c>
      <c r="J2534" s="171" t="s">
        <v>472</v>
      </c>
      <c r="K2534" s="171"/>
    </row>
    <row r="2535" spans="2:11">
      <c r="B2535" s="170">
        <v>2533</v>
      </c>
      <c r="C2535" s="394">
        <v>46182</v>
      </c>
      <c r="D2535" s="171" t="s">
        <v>11</v>
      </c>
      <c r="E2535" s="172" t="s">
        <v>145</v>
      </c>
      <c r="F2535" s="171">
        <v>30</v>
      </c>
      <c r="G2535" s="258">
        <v>5.1669999999999998</v>
      </c>
      <c r="H2535" s="257">
        <v>155.01</v>
      </c>
      <c r="I2535" s="333">
        <v>17618495</v>
      </c>
      <c r="J2535" s="171" t="s">
        <v>472</v>
      </c>
      <c r="K2535" s="171"/>
    </row>
    <row r="2536" spans="2:11">
      <c r="B2536" s="170">
        <v>2534</v>
      </c>
      <c r="C2536" s="394">
        <v>46182</v>
      </c>
      <c r="D2536" s="171" t="s">
        <v>11</v>
      </c>
      <c r="E2536" s="172" t="s">
        <v>323</v>
      </c>
      <c r="F2536" s="171">
        <v>6</v>
      </c>
      <c r="G2536" s="258">
        <v>3.5467</v>
      </c>
      <c r="H2536" s="257">
        <v>21.280200000000001</v>
      </c>
      <c r="I2536" s="333">
        <v>17618495</v>
      </c>
      <c r="J2536" s="171" t="s">
        <v>472</v>
      </c>
      <c r="K2536" s="171"/>
    </row>
    <row r="2537" spans="2:11">
      <c r="B2537" s="170">
        <v>2535</v>
      </c>
      <c r="C2537" s="394">
        <v>46182</v>
      </c>
      <c r="D2537" s="171" t="s">
        <v>11</v>
      </c>
      <c r="E2537" s="172" t="s">
        <v>287</v>
      </c>
      <c r="F2537" s="171">
        <v>6</v>
      </c>
      <c r="G2537" s="258">
        <v>4.3017000000000003</v>
      </c>
      <c r="H2537" s="257">
        <v>25.810200000000002</v>
      </c>
      <c r="I2537" s="333">
        <v>17618495</v>
      </c>
      <c r="J2537" s="171" t="s">
        <v>472</v>
      </c>
      <c r="K2537" s="171"/>
    </row>
    <row r="2538" spans="2:11">
      <c r="B2538" s="170">
        <v>2536</v>
      </c>
      <c r="C2538" s="394">
        <v>46182</v>
      </c>
      <c r="D2538" s="171" t="s">
        <v>11</v>
      </c>
      <c r="E2538" s="172" t="s">
        <v>310</v>
      </c>
      <c r="F2538" s="171">
        <v>96</v>
      </c>
      <c r="G2538" s="258">
        <v>2.0918999999999999</v>
      </c>
      <c r="H2538" s="257">
        <v>200.82239999999999</v>
      </c>
      <c r="I2538" s="333">
        <v>17618495</v>
      </c>
      <c r="J2538" s="171" t="s">
        <v>472</v>
      </c>
      <c r="K2538" s="171"/>
    </row>
    <row r="2539" spans="2:11">
      <c r="B2539" s="170">
        <v>2537</v>
      </c>
      <c r="C2539" s="394">
        <v>46182</v>
      </c>
      <c r="D2539" s="171" t="s">
        <v>11</v>
      </c>
      <c r="E2539" s="172" t="s">
        <v>136</v>
      </c>
      <c r="F2539" s="171">
        <v>24</v>
      </c>
      <c r="G2539" s="258">
        <v>4.5228999999999999</v>
      </c>
      <c r="H2539" s="257">
        <v>108.5496</v>
      </c>
      <c r="I2539" s="333">
        <v>17618491</v>
      </c>
      <c r="J2539" s="171" t="s">
        <v>472</v>
      </c>
      <c r="K2539" s="171"/>
    </row>
    <row r="2540" spans="2:11">
      <c r="B2540" s="170">
        <v>2538</v>
      </c>
      <c r="C2540" s="394">
        <v>46182</v>
      </c>
      <c r="D2540" s="171" t="s">
        <v>11</v>
      </c>
      <c r="E2540" s="172" t="s">
        <v>134</v>
      </c>
      <c r="F2540" s="171">
        <v>120</v>
      </c>
      <c r="G2540" s="258">
        <v>7.3837999999999999</v>
      </c>
      <c r="H2540" s="257">
        <v>886.05600000000004</v>
      </c>
      <c r="I2540" s="333">
        <v>17618491</v>
      </c>
      <c r="J2540" s="171" t="s">
        <v>472</v>
      </c>
      <c r="K2540" s="171"/>
    </row>
    <row r="2541" spans="2:11">
      <c r="B2541" s="170">
        <v>2539</v>
      </c>
      <c r="C2541" s="394">
        <v>46175</v>
      </c>
      <c r="D2541" s="171" t="s">
        <v>11</v>
      </c>
      <c r="E2541" s="172" t="s">
        <v>454</v>
      </c>
      <c r="F2541" s="171">
        <v>13.53</v>
      </c>
      <c r="G2541" s="258">
        <v>58.43</v>
      </c>
      <c r="H2541" s="257">
        <v>790.5578999999999</v>
      </c>
      <c r="I2541" s="333">
        <v>514942</v>
      </c>
      <c r="J2541" s="171" t="s">
        <v>488</v>
      </c>
      <c r="K2541" s="171"/>
    </row>
    <row r="2542" spans="2:11">
      <c r="B2542" s="170">
        <v>2540</v>
      </c>
      <c r="C2542" s="394">
        <v>46174</v>
      </c>
      <c r="D2542" s="171" t="s">
        <v>11</v>
      </c>
      <c r="E2542" s="172" t="s">
        <v>342</v>
      </c>
      <c r="F2542" s="171">
        <v>2.09</v>
      </c>
      <c r="G2542" s="258">
        <v>76.709999999999994</v>
      </c>
      <c r="H2542" s="257">
        <v>160.32389999999998</v>
      </c>
      <c r="I2542" s="333">
        <v>277902</v>
      </c>
      <c r="J2542" s="171" t="s">
        <v>482</v>
      </c>
      <c r="K2542" s="171"/>
    </row>
    <row r="2543" spans="2:11">
      <c r="B2543" s="170">
        <v>2541</v>
      </c>
      <c r="C2543" s="394">
        <v>46174</v>
      </c>
      <c r="D2543" s="171" t="s">
        <v>11</v>
      </c>
      <c r="E2543" s="172" t="s">
        <v>535</v>
      </c>
      <c r="F2543" s="171">
        <v>8.08</v>
      </c>
      <c r="G2543" s="258">
        <v>48.9</v>
      </c>
      <c r="H2543" s="257">
        <v>395.11199999999997</v>
      </c>
      <c r="I2543" s="333">
        <v>277902</v>
      </c>
      <c r="J2543" s="171" t="s">
        <v>482</v>
      </c>
      <c r="K2543" s="171"/>
    </row>
    <row r="2544" spans="2:11">
      <c r="B2544" s="170">
        <v>2542</v>
      </c>
      <c r="C2544" s="394">
        <v>46174</v>
      </c>
      <c r="D2544" s="171" t="s">
        <v>11</v>
      </c>
      <c r="E2544" s="172" t="s">
        <v>463</v>
      </c>
      <c r="F2544" s="171">
        <v>3.11</v>
      </c>
      <c r="G2544" s="258">
        <v>49.9</v>
      </c>
      <c r="H2544" s="257">
        <v>155.18899999999999</v>
      </c>
      <c r="I2544" s="333">
        <v>277902</v>
      </c>
      <c r="J2544" s="171" t="s">
        <v>482</v>
      </c>
      <c r="K2544" s="171"/>
    </row>
    <row r="2545" spans="2:11">
      <c r="B2545" s="170">
        <v>2543</v>
      </c>
      <c r="C2545" s="394">
        <v>46174</v>
      </c>
      <c r="D2545" s="171" t="s">
        <v>11</v>
      </c>
      <c r="E2545" s="172" t="s">
        <v>260</v>
      </c>
      <c r="F2545" s="171">
        <v>1.766</v>
      </c>
      <c r="G2545" s="258">
        <v>77.900000000000006</v>
      </c>
      <c r="H2545" s="257">
        <v>137.57140000000001</v>
      </c>
      <c r="I2545" s="333">
        <v>277902</v>
      </c>
      <c r="J2545" s="171" t="s">
        <v>482</v>
      </c>
      <c r="K2545" s="171"/>
    </row>
    <row r="2546" spans="2:11">
      <c r="B2546" s="170">
        <v>2544</v>
      </c>
      <c r="C2546" s="394">
        <v>46174</v>
      </c>
      <c r="D2546" s="171" t="s">
        <v>11</v>
      </c>
      <c r="E2546" s="172" t="s">
        <v>239</v>
      </c>
      <c r="F2546" s="171">
        <v>4</v>
      </c>
      <c r="G2546" s="258">
        <v>12.91</v>
      </c>
      <c r="H2546" s="257">
        <v>51.64</v>
      </c>
      <c r="I2546" s="333">
        <v>277902</v>
      </c>
      <c r="J2546" s="171" t="s">
        <v>482</v>
      </c>
      <c r="K2546" s="171"/>
    </row>
    <row r="2547" spans="2:11">
      <c r="B2547" s="170">
        <v>2545</v>
      </c>
      <c r="C2547" s="394">
        <v>46174</v>
      </c>
      <c r="D2547" s="171" t="s">
        <v>11</v>
      </c>
      <c r="E2547" s="172" t="s">
        <v>240</v>
      </c>
      <c r="F2547" s="171">
        <v>2</v>
      </c>
      <c r="G2547" s="258">
        <v>38.17</v>
      </c>
      <c r="H2547" s="257">
        <v>76.34</v>
      </c>
      <c r="I2547" s="333">
        <v>277902</v>
      </c>
      <c r="J2547" s="171" t="s">
        <v>482</v>
      </c>
      <c r="K2547" s="171"/>
    </row>
    <row r="2548" spans="2:11">
      <c r="B2548" s="170">
        <v>2546</v>
      </c>
      <c r="C2548" s="394">
        <v>46174</v>
      </c>
      <c r="D2548" s="171" t="s">
        <v>11</v>
      </c>
      <c r="E2548" s="172" t="s">
        <v>359</v>
      </c>
      <c r="F2548" s="171">
        <v>1</v>
      </c>
      <c r="G2548" s="258">
        <v>28.06</v>
      </c>
      <c r="H2548" s="257">
        <v>28.06</v>
      </c>
      <c r="I2548" s="333">
        <v>277902</v>
      </c>
      <c r="J2548" s="171" t="s">
        <v>482</v>
      </c>
      <c r="K2548" s="171"/>
    </row>
    <row r="2549" spans="2:11">
      <c r="B2549" s="170">
        <v>2547</v>
      </c>
      <c r="C2549" s="394">
        <v>46174</v>
      </c>
      <c r="D2549" s="171" t="s">
        <v>11</v>
      </c>
      <c r="E2549" s="172" t="s">
        <v>241</v>
      </c>
      <c r="F2549" s="171">
        <v>1</v>
      </c>
      <c r="G2549" s="258">
        <v>22</v>
      </c>
      <c r="H2549" s="257">
        <v>22</v>
      </c>
      <c r="I2549" s="333">
        <v>277902</v>
      </c>
      <c r="J2549" s="171" t="s">
        <v>482</v>
      </c>
      <c r="K2549" s="171"/>
    </row>
    <row r="2550" spans="2:11">
      <c r="B2550" s="170">
        <v>2548</v>
      </c>
      <c r="C2550" s="394">
        <v>46185</v>
      </c>
      <c r="D2550" s="171" t="s">
        <v>11</v>
      </c>
      <c r="E2550" s="172" t="s">
        <v>136</v>
      </c>
      <c r="F2550" s="171">
        <v>24</v>
      </c>
      <c r="G2550" s="258">
        <v>4.5228999999999999</v>
      </c>
      <c r="H2550" s="257">
        <v>108.5496</v>
      </c>
      <c r="I2550" s="336">
        <v>17627886</v>
      </c>
      <c r="J2550" s="171" t="s">
        <v>472</v>
      </c>
      <c r="K2550" s="171"/>
    </row>
    <row r="2551" spans="2:11">
      <c r="B2551" s="170">
        <v>2549</v>
      </c>
      <c r="C2551" s="394">
        <v>46185</v>
      </c>
      <c r="D2551" s="171" t="s">
        <v>11</v>
      </c>
      <c r="E2551" s="172" t="s">
        <v>134</v>
      </c>
      <c r="F2551" s="171">
        <v>120</v>
      </c>
      <c r="G2551" s="258">
        <v>7.3837999999999999</v>
      </c>
      <c r="H2551" s="257">
        <v>886.05600000000004</v>
      </c>
      <c r="I2551" s="336">
        <v>17627886</v>
      </c>
      <c r="J2551" s="171" t="s">
        <v>472</v>
      </c>
      <c r="K2551" s="171"/>
    </row>
    <row r="2552" spans="2:11">
      <c r="B2552" s="170">
        <v>2550</v>
      </c>
      <c r="C2552" s="394">
        <v>46185</v>
      </c>
      <c r="D2552" s="171" t="s">
        <v>11</v>
      </c>
      <c r="E2552" s="172" t="s">
        <v>261</v>
      </c>
      <c r="F2552" s="171">
        <v>24</v>
      </c>
      <c r="G2552" s="258">
        <v>6.0042</v>
      </c>
      <c r="H2552" s="257">
        <v>144.10079999999999</v>
      </c>
      <c r="I2552" s="336">
        <v>17627886</v>
      </c>
      <c r="J2552" s="171" t="s">
        <v>472</v>
      </c>
      <c r="K2552" s="171"/>
    </row>
    <row r="2553" spans="2:11">
      <c r="B2553" s="170">
        <v>2551</v>
      </c>
      <c r="C2553" s="394">
        <v>46185</v>
      </c>
      <c r="D2553" s="171" t="s">
        <v>11</v>
      </c>
      <c r="E2553" s="172" t="s">
        <v>144</v>
      </c>
      <c r="F2553" s="171">
        <v>36</v>
      </c>
      <c r="G2553" s="258">
        <v>2.7446999999999999</v>
      </c>
      <c r="H2553" s="257">
        <v>98.809200000000004</v>
      </c>
      <c r="I2553" s="336">
        <v>17627884</v>
      </c>
      <c r="J2553" s="171" t="s">
        <v>472</v>
      </c>
      <c r="K2553" s="171"/>
    </row>
    <row r="2554" spans="2:11">
      <c r="B2554" s="170">
        <v>2552</v>
      </c>
      <c r="C2554" s="394">
        <v>46185</v>
      </c>
      <c r="D2554" s="171" t="s">
        <v>11</v>
      </c>
      <c r="E2554" s="172" t="s">
        <v>321</v>
      </c>
      <c r="F2554" s="171">
        <v>48</v>
      </c>
      <c r="G2554" s="258">
        <v>2.0299999999999998</v>
      </c>
      <c r="H2554" s="257">
        <v>97.44</v>
      </c>
      <c r="I2554" s="336">
        <v>17627884</v>
      </c>
      <c r="J2554" s="171" t="s">
        <v>472</v>
      </c>
      <c r="K2554" s="171"/>
    </row>
    <row r="2555" spans="2:11">
      <c r="B2555" s="170">
        <v>2553</v>
      </c>
      <c r="C2555" s="394">
        <v>46185</v>
      </c>
      <c r="D2555" s="171" t="s">
        <v>11</v>
      </c>
      <c r="E2555" s="172" t="s">
        <v>146</v>
      </c>
      <c r="F2555" s="171">
        <v>24</v>
      </c>
      <c r="G2555" s="258">
        <v>5.1767000000000003</v>
      </c>
      <c r="H2555" s="257">
        <v>124.24080000000001</v>
      </c>
      <c r="I2555" s="336">
        <v>17627884</v>
      </c>
      <c r="J2555" s="171" t="s">
        <v>472</v>
      </c>
      <c r="K2555" s="171"/>
    </row>
    <row r="2556" spans="2:11">
      <c r="B2556" s="170">
        <v>2554</v>
      </c>
      <c r="C2556" s="394">
        <v>46185</v>
      </c>
      <c r="D2556" s="171" t="s">
        <v>11</v>
      </c>
      <c r="E2556" s="172" t="s">
        <v>287</v>
      </c>
      <c r="F2556" s="171">
        <v>12</v>
      </c>
      <c r="G2556" s="258">
        <v>4.3025000000000002</v>
      </c>
      <c r="H2556" s="257">
        <v>51.63</v>
      </c>
      <c r="I2556" s="336">
        <v>17627884</v>
      </c>
      <c r="J2556" s="171" t="s">
        <v>472</v>
      </c>
      <c r="K2556" s="171"/>
    </row>
    <row r="2557" spans="2:11">
      <c r="B2557" s="170">
        <v>2555</v>
      </c>
      <c r="C2557" s="394">
        <v>46193</v>
      </c>
      <c r="D2557" s="171" t="s">
        <v>11</v>
      </c>
      <c r="E2557" s="172" t="s">
        <v>43</v>
      </c>
      <c r="F2557" s="171">
        <v>7</v>
      </c>
      <c r="G2557" s="258">
        <v>13.21</v>
      </c>
      <c r="H2557" s="257">
        <v>92.47</v>
      </c>
      <c r="I2557" s="336">
        <v>279207</v>
      </c>
      <c r="J2557" s="171" t="s">
        <v>482</v>
      </c>
      <c r="K2557" s="171"/>
    </row>
    <row r="2558" spans="2:11">
      <c r="B2558" s="170">
        <v>2556</v>
      </c>
      <c r="C2558" s="394">
        <v>46193</v>
      </c>
      <c r="D2558" s="171" t="s">
        <v>11</v>
      </c>
      <c r="E2558" s="172" t="s">
        <v>535</v>
      </c>
      <c r="F2558" s="171">
        <v>4</v>
      </c>
      <c r="G2558" s="258">
        <v>42.9</v>
      </c>
      <c r="H2558" s="257">
        <v>171.6</v>
      </c>
      <c r="I2558" s="336">
        <v>279207</v>
      </c>
      <c r="J2558" s="171" t="s">
        <v>482</v>
      </c>
      <c r="K2558" s="171"/>
    </row>
    <row r="2559" spans="2:11">
      <c r="B2559" s="170">
        <v>2557</v>
      </c>
      <c r="C2559" s="394">
        <v>46193</v>
      </c>
      <c r="D2559" s="171" t="s">
        <v>11</v>
      </c>
      <c r="E2559" s="172" t="s">
        <v>243</v>
      </c>
      <c r="F2559" s="171">
        <v>4</v>
      </c>
      <c r="G2559" s="258">
        <v>10.9</v>
      </c>
      <c r="H2559" s="257">
        <v>43.6</v>
      </c>
      <c r="I2559" s="336">
        <v>279207</v>
      </c>
      <c r="J2559" s="171" t="s">
        <v>482</v>
      </c>
      <c r="K2559" s="171"/>
    </row>
    <row r="2560" spans="2:11">
      <c r="B2560" s="170">
        <v>2558</v>
      </c>
      <c r="C2560" s="394">
        <v>46192</v>
      </c>
      <c r="D2560" s="171" t="s">
        <v>11</v>
      </c>
      <c r="E2560" s="172" t="s">
        <v>355</v>
      </c>
      <c r="F2560" s="171">
        <v>10</v>
      </c>
      <c r="G2560" s="258">
        <v>5.2</v>
      </c>
      <c r="H2560" s="257">
        <v>52</v>
      </c>
      <c r="I2560" s="336">
        <v>1132972</v>
      </c>
      <c r="J2560" s="171" t="s">
        <v>492</v>
      </c>
      <c r="K2560" s="171"/>
    </row>
    <row r="2561" spans="2:11">
      <c r="B2561" s="170">
        <v>2559</v>
      </c>
      <c r="C2561" s="394">
        <v>46192</v>
      </c>
      <c r="D2561" s="171" t="s">
        <v>11</v>
      </c>
      <c r="E2561" s="172" t="s">
        <v>242</v>
      </c>
      <c r="F2561" s="171">
        <v>20</v>
      </c>
      <c r="G2561" s="258">
        <v>5.2</v>
      </c>
      <c r="H2561" s="257">
        <v>104</v>
      </c>
      <c r="I2561" s="336">
        <v>1132972</v>
      </c>
      <c r="J2561" s="171" t="s">
        <v>492</v>
      </c>
      <c r="K2561" s="171"/>
    </row>
    <row r="2562" spans="2:11">
      <c r="B2562" s="170">
        <v>2560</v>
      </c>
      <c r="C2562" s="394">
        <v>46192</v>
      </c>
      <c r="D2562" s="171" t="s">
        <v>11</v>
      </c>
      <c r="E2562" s="172" t="s">
        <v>357</v>
      </c>
      <c r="F2562" s="171">
        <v>3</v>
      </c>
      <c r="G2562" s="258">
        <v>15.99</v>
      </c>
      <c r="H2562" s="257">
        <v>47.97</v>
      </c>
      <c r="I2562" s="336">
        <v>1132972</v>
      </c>
      <c r="J2562" s="171" t="s">
        <v>492</v>
      </c>
      <c r="K2562" s="171"/>
    </row>
    <row r="2563" spans="2:11">
      <c r="B2563" s="170">
        <v>2561</v>
      </c>
      <c r="C2563" s="394">
        <v>46191</v>
      </c>
      <c r="D2563" s="171" t="s">
        <v>11</v>
      </c>
      <c r="E2563" s="172" t="s">
        <v>133</v>
      </c>
      <c r="F2563" s="171">
        <v>6</v>
      </c>
      <c r="G2563" s="258">
        <v>73.900000000000006</v>
      </c>
      <c r="H2563" s="257">
        <v>443.40000000000003</v>
      </c>
      <c r="I2563" s="336">
        <v>268889</v>
      </c>
      <c r="J2563" s="171" t="s">
        <v>480</v>
      </c>
      <c r="K2563" s="171"/>
    </row>
    <row r="2564" spans="2:11">
      <c r="B2564" s="170">
        <v>2562</v>
      </c>
      <c r="C2564" s="394">
        <v>46192</v>
      </c>
      <c r="D2564" s="171" t="s">
        <v>11</v>
      </c>
      <c r="E2564" s="172" t="s">
        <v>124</v>
      </c>
      <c r="F2564" s="171">
        <v>10.57</v>
      </c>
      <c r="G2564" s="258">
        <v>87.73</v>
      </c>
      <c r="H2564" s="257">
        <v>927.30610000000001</v>
      </c>
      <c r="I2564" s="336">
        <v>517400</v>
      </c>
      <c r="J2564" s="171" t="s">
        <v>488</v>
      </c>
      <c r="K2564" s="171"/>
    </row>
    <row r="2565" spans="2:11">
      <c r="B2565" s="170">
        <v>2563</v>
      </c>
      <c r="C2565" s="394">
        <v>46192</v>
      </c>
      <c r="D2565" s="171" t="s">
        <v>11</v>
      </c>
      <c r="E2565" s="172" t="s">
        <v>465</v>
      </c>
      <c r="F2565" s="171">
        <v>23.11</v>
      </c>
      <c r="G2565" s="258">
        <v>37.79</v>
      </c>
      <c r="H2565" s="257">
        <v>873.32689999999991</v>
      </c>
      <c r="I2565" s="336">
        <v>517400</v>
      </c>
      <c r="J2565" s="171" t="s">
        <v>488</v>
      </c>
      <c r="K2565" s="171"/>
    </row>
    <row r="2566" spans="2:11">
      <c r="B2566" s="170">
        <v>2564</v>
      </c>
      <c r="C2566" s="394">
        <v>46192</v>
      </c>
      <c r="D2566" s="171" t="s">
        <v>11</v>
      </c>
      <c r="E2566" s="172" t="s">
        <v>258</v>
      </c>
      <c r="F2566" s="171">
        <v>19.5</v>
      </c>
      <c r="G2566" s="258">
        <v>16.989999999999998</v>
      </c>
      <c r="H2566" s="257">
        <v>331.30499999999995</v>
      </c>
      <c r="I2566" s="336">
        <v>1467552</v>
      </c>
      <c r="J2566" s="171" t="s">
        <v>473</v>
      </c>
      <c r="K2566" s="171"/>
    </row>
    <row r="2567" spans="2:11">
      <c r="B2567" s="170">
        <v>2565</v>
      </c>
      <c r="C2567" s="394">
        <v>46192</v>
      </c>
      <c r="D2567" s="171" t="s">
        <v>11</v>
      </c>
      <c r="E2567" s="172" t="s">
        <v>555</v>
      </c>
      <c r="F2567" s="171">
        <v>39</v>
      </c>
      <c r="G2567" s="258">
        <v>16.989999999999998</v>
      </c>
      <c r="H2567" s="257">
        <v>662.6099999999999</v>
      </c>
      <c r="I2567" s="336">
        <v>1467552</v>
      </c>
      <c r="J2567" s="171" t="s">
        <v>473</v>
      </c>
      <c r="K2567" s="171"/>
    </row>
    <row r="2568" spans="2:11">
      <c r="B2568" s="170">
        <v>2566</v>
      </c>
      <c r="C2568" s="394">
        <v>46191</v>
      </c>
      <c r="D2568" s="171" t="s">
        <v>11</v>
      </c>
      <c r="E2568" s="172" t="s">
        <v>555</v>
      </c>
      <c r="F2568" s="171">
        <v>19.5</v>
      </c>
      <c r="G2568" s="258">
        <v>16.989999999999998</v>
      </c>
      <c r="H2568" s="257">
        <v>331.30499999999995</v>
      </c>
      <c r="I2568" s="336">
        <v>1467108</v>
      </c>
      <c r="J2568" s="171" t="s">
        <v>473</v>
      </c>
      <c r="K2568" s="171"/>
    </row>
    <row r="2569" spans="2:11">
      <c r="B2569" s="170">
        <v>2567</v>
      </c>
      <c r="C2569" s="394">
        <v>46191</v>
      </c>
      <c r="D2569" s="171" t="s">
        <v>11</v>
      </c>
      <c r="E2569" s="172" t="s">
        <v>381</v>
      </c>
      <c r="F2569" s="171">
        <v>12</v>
      </c>
      <c r="G2569" s="258">
        <v>31.99</v>
      </c>
      <c r="H2569" s="257">
        <v>383.88</v>
      </c>
      <c r="I2569" s="336">
        <v>1467108</v>
      </c>
      <c r="J2569" s="171" t="s">
        <v>473</v>
      </c>
      <c r="K2569" s="171"/>
    </row>
    <row r="2570" spans="2:11">
      <c r="B2570" s="170">
        <v>2568</v>
      </c>
      <c r="C2570" s="394">
        <v>46192</v>
      </c>
      <c r="D2570" s="171" t="s">
        <v>11</v>
      </c>
      <c r="E2570" s="172" t="s">
        <v>138</v>
      </c>
      <c r="F2570" s="171">
        <v>24</v>
      </c>
      <c r="G2570" s="258">
        <v>7.0833000000000004</v>
      </c>
      <c r="H2570" s="257">
        <v>169.9992</v>
      </c>
      <c r="I2570" s="336">
        <v>139470</v>
      </c>
      <c r="J2570" s="171" t="s">
        <v>503</v>
      </c>
      <c r="K2570" s="171"/>
    </row>
    <row r="2571" spans="2:11">
      <c r="B2571" s="170">
        <v>2569</v>
      </c>
      <c r="C2571" s="394">
        <v>46192</v>
      </c>
      <c r="D2571" s="171" t="s">
        <v>11</v>
      </c>
      <c r="E2571" s="172" t="s">
        <v>139</v>
      </c>
      <c r="F2571" s="171">
        <v>48</v>
      </c>
      <c r="G2571" s="258">
        <v>7.0833000000000004</v>
      </c>
      <c r="H2571" s="257">
        <v>339.9984</v>
      </c>
      <c r="I2571" s="336">
        <v>139470</v>
      </c>
      <c r="J2571" s="171" t="s">
        <v>503</v>
      </c>
      <c r="K2571" s="171"/>
    </row>
    <row r="2572" spans="2:11">
      <c r="B2572" s="170">
        <v>2570</v>
      </c>
      <c r="C2572" s="394">
        <v>46192</v>
      </c>
      <c r="D2572" s="171" t="s">
        <v>11</v>
      </c>
      <c r="E2572" s="172" t="s">
        <v>456</v>
      </c>
      <c r="F2572" s="171">
        <v>90</v>
      </c>
      <c r="G2572" s="258">
        <v>1.6667000000000001</v>
      </c>
      <c r="H2572" s="257">
        <v>150.00300000000001</v>
      </c>
      <c r="I2572" s="336">
        <v>139470</v>
      </c>
      <c r="J2572" s="171" t="s">
        <v>503</v>
      </c>
      <c r="K2572" s="171"/>
    </row>
    <row r="2573" spans="2:11">
      <c r="B2573" s="170">
        <v>2571</v>
      </c>
      <c r="C2573" s="394">
        <v>46192</v>
      </c>
      <c r="D2573" s="171" t="s">
        <v>11</v>
      </c>
      <c r="E2573" s="172" t="s">
        <v>291</v>
      </c>
      <c r="F2573" s="171">
        <v>24</v>
      </c>
      <c r="G2573" s="258">
        <v>6.4583000000000004</v>
      </c>
      <c r="H2573" s="257">
        <v>154.9992</v>
      </c>
      <c r="I2573" s="336">
        <v>139470</v>
      </c>
      <c r="J2573" s="171" t="s">
        <v>503</v>
      </c>
      <c r="K2573" s="171"/>
    </row>
    <row r="2574" spans="2:11">
      <c r="B2574" s="170">
        <v>2572</v>
      </c>
      <c r="C2574" s="394">
        <v>46192</v>
      </c>
      <c r="D2574" s="171" t="s">
        <v>11</v>
      </c>
      <c r="E2574" s="172" t="s">
        <v>523</v>
      </c>
      <c r="F2574" s="171">
        <v>15</v>
      </c>
      <c r="G2574" s="258">
        <v>1.3332999999999999</v>
      </c>
      <c r="H2574" s="257">
        <v>19.999499999999998</v>
      </c>
      <c r="I2574" s="336">
        <v>139470</v>
      </c>
      <c r="J2574" s="171" t="s">
        <v>503</v>
      </c>
      <c r="K2574" s="171"/>
    </row>
    <row r="2575" spans="2:11">
      <c r="B2575" s="170">
        <v>2573</v>
      </c>
      <c r="C2575" s="394">
        <v>46192</v>
      </c>
      <c r="D2575" s="171" t="s">
        <v>11</v>
      </c>
      <c r="E2575" s="172" t="s">
        <v>134</v>
      </c>
      <c r="F2575" s="171">
        <v>72</v>
      </c>
      <c r="G2575" s="258">
        <v>7.4100999999999999</v>
      </c>
      <c r="H2575" s="257">
        <v>533.52719999999999</v>
      </c>
      <c r="I2575" s="336">
        <v>17648388</v>
      </c>
      <c r="J2575" s="171" t="s">
        <v>472</v>
      </c>
      <c r="K2575" s="171"/>
    </row>
    <row r="2576" spans="2:11">
      <c r="B2576" s="170">
        <v>2574</v>
      </c>
      <c r="C2576" s="394">
        <v>46192</v>
      </c>
      <c r="D2576" s="171" t="s">
        <v>11</v>
      </c>
      <c r="E2576" s="172" t="s">
        <v>261</v>
      </c>
      <c r="F2576" s="171">
        <v>18</v>
      </c>
      <c r="G2576" s="258">
        <v>6.0305999999999997</v>
      </c>
      <c r="H2576" s="257">
        <v>108.5508</v>
      </c>
      <c r="I2576" s="336">
        <v>17648387</v>
      </c>
      <c r="J2576" s="171" t="s">
        <v>472</v>
      </c>
      <c r="K2576" s="171"/>
    </row>
    <row r="2577" spans="2:11">
      <c r="B2577" s="170">
        <v>2575</v>
      </c>
      <c r="C2577" s="394">
        <v>46192</v>
      </c>
      <c r="D2577" s="171" t="s">
        <v>11</v>
      </c>
      <c r="E2577" s="172" t="s">
        <v>144</v>
      </c>
      <c r="F2577" s="171">
        <v>24</v>
      </c>
      <c r="G2577" s="258">
        <v>2.7545999999999999</v>
      </c>
      <c r="H2577" s="257">
        <v>66.110399999999998</v>
      </c>
      <c r="I2577" s="336">
        <v>17648381</v>
      </c>
      <c r="J2577" s="171" t="s">
        <v>472</v>
      </c>
      <c r="K2577" s="171"/>
    </row>
    <row r="2578" spans="2:11">
      <c r="B2578" s="170">
        <v>2576</v>
      </c>
      <c r="C2578" s="394">
        <v>46192</v>
      </c>
      <c r="D2578" s="171" t="s">
        <v>11</v>
      </c>
      <c r="E2578" s="172" t="s">
        <v>287</v>
      </c>
      <c r="F2578" s="171">
        <v>6</v>
      </c>
      <c r="G2578" s="258">
        <v>4.3017000000000003</v>
      </c>
      <c r="H2578" s="257">
        <v>25.810200000000002</v>
      </c>
      <c r="I2578" s="336">
        <v>17648381</v>
      </c>
      <c r="J2578" s="171" t="s">
        <v>472</v>
      </c>
      <c r="K2578" s="171"/>
    </row>
    <row r="2579" spans="2:11">
      <c r="B2579" s="170">
        <v>2577</v>
      </c>
      <c r="C2579" s="394">
        <v>46192</v>
      </c>
      <c r="D2579" s="171" t="s">
        <v>11</v>
      </c>
      <c r="E2579" s="172" t="s">
        <v>323</v>
      </c>
      <c r="F2579" s="171">
        <v>6</v>
      </c>
      <c r="G2579" s="258">
        <v>3.5467</v>
      </c>
      <c r="H2579" s="257">
        <v>21.280200000000001</v>
      </c>
      <c r="I2579" s="336">
        <v>17648381</v>
      </c>
      <c r="J2579" s="171" t="s">
        <v>472</v>
      </c>
      <c r="K2579" s="171"/>
    </row>
    <row r="2580" spans="2:11">
      <c r="B2580" s="170">
        <v>2578</v>
      </c>
      <c r="C2580" s="394">
        <v>46192</v>
      </c>
      <c r="D2580" s="171" t="s">
        <v>11</v>
      </c>
      <c r="E2580" s="172" t="s">
        <v>145</v>
      </c>
      <c r="F2580" s="171">
        <v>15</v>
      </c>
      <c r="G2580" s="258">
        <v>5.1673</v>
      </c>
      <c r="H2580" s="257">
        <v>77.509500000000003</v>
      </c>
      <c r="I2580" s="336">
        <v>17648381</v>
      </c>
      <c r="J2580" s="171" t="s">
        <v>472</v>
      </c>
      <c r="K2580" s="171"/>
    </row>
    <row r="2581" spans="2:11">
      <c r="B2581" s="170">
        <v>2579</v>
      </c>
      <c r="C2581" s="394">
        <v>46192</v>
      </c>
      <c r="D2581" s="171" t="s">
        <v>11</v>
      </c>
      <c r="E2581" s="172" t="s">
        <v>146</v>
      </c>
      <c r="F2581" s="171">
        <v>12</v>
      </c>
      <c r="G2581" s="258">
        <v>5.1767000000000003</v>
      </c>
      <c r="H2581" s="257">
        <v>62.120400000000004</v>
      </c>
      <c r="I2581" s="336">
        <v>17648381</v>
      </c>
      <c r="J2581" s="171" t="s">
        <v>472</v>
      </c>
      <c r="K2581" s="171"/>
    </row>
    <row r="2582" spans="2:11">
      <c r="B2582" s="170">
        <v>2580</v>
      </c>
      <c r="C2582" s="394">
        <v>46192</v>
      </c>
      <c r="D2582" s="171" t="s">
        <v>11</v>
      </c>
      <c r="E2582" s="172" t="s">
        <v>310</v>
      </c>
      <c r="F2582" s="171">
        <v>96</v>
      </c>
      <c r="G2582" s="258">
        <v>2.0918999999999999</v>
      </c>
      <c r="H2582" s="257">
        <v>200.82239999999999</v>
      </c>
      <c r="I2582" s="336">
        <v>17648381</v>
      </c>
      <c r="J2582" s="171" t="s">
        <v>472</v>
      </c>
      <c r="K2582" s="171"/>
    </row>
    <row r="2583" spans="2:11">
      <c r="B2583" s="170">
        <v>2581</v>
      </c>
      <c r="C2583" s="394">
        <v>46189</v>
      </c>
      <c r="D2583" s="171" t="s">
        <v>11</v>
      </c>
      <c r="E2583" s="172" t="s">
        <v>143</v>
      </c>
      <c r="F2583" s="171">
        <v>15</v>
      </c>
      <c r="G2583" s="258">
        <v>2.7292999999999998</v>
      </c>
      <c r="H2583" s="257">
        <v>40.939499999999995</v>
      </c>
      <c r="I2583" s="336">
        <v>17639400</v>
      </c>
      <c r="J2583" s="171" t="s">
        <v>472</v>
      </c>
      <c r="K2583" s="171"/>
    </row>
    <row r="2584" spans="2:11">
      <c r="B2584" s="170">
        <v>2582</v>
      </c>
      <c r="C2584" s="394">
        <v>46189</v>
      </c>
      <c r="D2584" s="171" t="s">
        <v>11</v>
      </c>
      <c r="E2584" s="172" t="s">
        <v>145</v>
      </c>
      <c r="F2584" s="171">
        <v>30</v>
      </c>
      <c r="G2584" s="258">
        <v>5.1669999999999998</v>
      </c>
      <c r="H2584" s="257">
        <v>155.01</v>
      </c>
      <c r="I2584" s="336">
        <v>17639400</v>
      </c>
      <c r="J2584" s="171" t="s">
        <v>472</v>
      </c>
      <c r="K2584" s="171"/>
    </row>
    <row r="2585" spans="2:11">
      <c r="B2585" s="170">
        <v>2583</v>
      </c>
      <c r="C2585" s="394">
        <v>46189</v>
      </c>
      <c r="D2585" s="171" t="s">
        <v>11</v>
      </c>
      <c r="E2585" s="172" t="s">
        <v>146</v>
      </c>
      <c r="F2585" s="171">
        <v>12</v>
      </c>
      <c r="G2585" s="258">
        <v>2.6949999999999998</v>
      </c>
      <c r="H2585" s="257">
        <v>32.339999999999996</v>
      </c>
      <c r="I2585" s="336">
        <v>17639400</v>
      </c>
      <c r="J2585" s="171" t="s">
        <v>472</v>
      </c>
      <c r="K2585" s="171"/>
    </row>
    <row r="2586" spans="2:11">
      <c r="B2586" s="170">
        <v>2584</v>
      </c>
      <c r="C2586" s="394">
        <v>46189</v>
      </c>
      <c r="D2586" s="171" t="s">
        <v>11</v>
      </c>
      <c r="E2586" s="172" t="s">
        <v>146</v>
      </c>
      <c r="F2586" s="171">
        <v>24</v>
      </c>
      <c r="G2586" s="258">
        <v>5.1767000000000003</v>
      </c>
      <c r="H2586" s="257">
        <v>124.24080000000001</v>
      </c>
      <c r="I2586" s="336">
        <v>17639400</v>
      </c>
      <c r="J2586" s="171" t="s">
        <v>472</v>
      </c>
      <c r="K2586" s="171"/>
    </row>
    <row r="2587" spans="2:11">
      <c r="B2587" s="170">
        <v>2585</v>
      </c>
      <c r="C2587" s="394">
        <v>46189</v>
      </c>
      <c r="D2587" s="171" t="s">
        <v>11</v>
      </c>
      <c r="E2587" s="172" t="s">
        <v>534</v>
      </c>
      <c r="F2587" s="171">
        <v>12</v>
      </c>
      <c r="G2587" s="258">
        <v>2.6949999999999998</v>
      </c>
      <c r="H2587" s="257">
        <v>32.339999999999996</v>
      </c>
      <c r="I2587" s="336">
        <v>17639400</v>
      </c>
      <c r="J2587" s="171" t="s">
        <v>472</v>
      </c>
      <c r="K2587" s="171"/>
    </row>
    <row r="2588" spans="2:11">
      <c r="B2588" s="170">
        <v>2586</v>
      </c>
      <c r="C2588" s="394">
        <v>46189</v>
      </c>
      <c r="D2588" s="171" t="s">
        <v>11</v>
      </c>
      <c r="E2588" s="172" t="s">
        <v>151</v>
      </c>
      <c r="F2588" s="171">
        <v>18</v>
      </c>
      <c r="G2588" s="258">
        <v>2.7244000000000002</v>
      </c>
      <c r="H2588" s="257">
        <v>49.039200000000001</v>
      </c>
      <c r="I2588" s="336">
        <v>17639400</v>
      </c>
      <c r="J2588" s="171" t="s">
        <v>472</v>
      </c>
      <c r="K2588" s="171"/>
    </row>
    <row r="2589" spans="2:11">
      <c r="B2589" s="170">
        <v>2587</v>
      </c>
      <c r="C2589" s="394">
        <v>46189</v>
      </c>
      <c r="D2589" s="171" t="s">
        <v>11</v>
      </c>
      <c r="E2589" s="172" t="s">
        <v>134</v>
      </c>
      <c r="F2589" s="171">
        <v>72</v>
      </c>
      <c r="G2589" s="258">
        <v>7.4138999999999999</v>
      </c>
      <c r="H2589" s="257">
        <v>533.80079999999998</v>
      </c>
      <c r="I2589" s="336">
        <v>17639402</v>
      </c>
      <c r="J2589" s="171" t="s">
        <v>472</v>
      </c>
      <c r="K2589" s="171"/>
    </row>
    <row r="2590" spans="2:11">
      <c r="B2590" s="170">
        <v>2588</v>
      </c>
      <c r="C2590" s="394">
        <v>46189</v>
      </c>
      <c r="D2590" s="171" t="s">
        <v>11</v>
      </c>
      <c r="E2590" s="172" t="s">
        <v>114</v>
      </c>
      <c r="F2590" s="171">
        <v>1</v>
      </c>
      <c r="G2590" s="258">
        <v>14.72</v>
      </c>
      <c r="H2590" s="257">
        <v>14.72</v>
      </c>
      <c r="I2590" s="336">
        <v>488669</v>
      </c>
      <c r="J2590" s="171" t="s">
        <v>481</v>
      </c>
      <c r="K2590" s="171"/>
    </row>
    <row r="2591" spans="2:11">
      <c r="B2591" s="170">
        <v>2589</v>
      </c>
      <c r="C2591" s="394">
        <v>46189</v>
      </c>
      <c r="D2591" s="171" t="s">
        <v>11</v>
      </c>
      <c r="E2591" s="172" t="s">
        <v>358</v>
      </c>
      <c r="F2591" s="171">
        <v>6</v>
      </c>
      <c r="G2591" s="258">
        <v>28</v>
      </c>
      <c r="H2591" s="257">
        <v>168</v>
      </c>
      <c r="I2591" s="336">
        <v>488669</v>
      </c>
      <c r="J2591" s="171" t="s">
        <v>481</v>
      </c>
      <c r="K2591" s="171"/>
    </row>
    <row r="2592" spans="2:11">
      <c r="B2592" s="170">
        <v>2590</v>
      </c>
      <c r="C2592" s="394">
        <v>46188</v>
      </c>
      <c r="D2592" s="171" t="s">
        <v>11</v>
      </c>
      <c r="E2592" s="172" t="s">
        <v>556</v>
      </c>
      <c r="F2592" s="171">
        <v>20.62</v>
      </c>
      <c r="G2592" s="258">
        <v>39.99</v>
      </c>
      <c r="H2592" s="257">
        <v>824.5938000000001</v>
      </c>
      <c r="I2592" s="336">
        <v>14051</v>
      </c>
      <c r="J2592" s="171" t="s">
        <v>487</v>
      </c>
      <c r="K2592" s="171"/>
    </row>
    <row r="2593" spans="2:11">
      <c r="B2593" s="170">
        <v>2591</v>
      </c>
      <c r="C2593" s="394">
        <v>46191</v>
      </c>
      <c r="D2593" s="171" t="s">
        <v>11</v>
      </c>
      <c r="E2593" s="172" t="s">
        <v>535</v>
      </c>
      <c r="F2593" s="171">
        <v>8.0399999999999991</v>
      </c>
      <c r="G2593" s="258">
        <v>42.9</v>
      </c>
      <c r="H2593" s="257">
        <v>344.91599999999994</v>
      </c>
      <c r="I2593" s="336">
        <v>279110</v>
      </c>
      <c r="J2593" s="171" t="s">
        <v>482</v>
      </c>
      <c r="K2593" s="171"/>
    </row>
    <row r="2594" spans="2:11">
      <c r="B2594" s="170">
        <v>2592</v>
      </c>
      <c r="C2594" s="394">
        <v>46191</v>
      </c>
      <c r="D2594" s="171" t="s">
        <v>11</v>
      </c>
      <c r="E2594" s="172" t="s">
        <v>463</v>
      </c>
      <c r="F2594" s="171">
        <v>6.7350000000000003</v>
      </c>
      <c r="G2594" s="258">
        <v>49.9</v>
      </c>
      <c r="H2594" s="257">
        <v>336.07650000000001</v>
      </c>
      <c r="I2594" s="336">
        <v>279110</v>
      </c>
      <c r="J2594" s="171" t="s">
        <v>482</v>
      </c>
      <c r="K2594" s="171"/>
    </row>
    <row r="2595" spans="2:11">
      <c r="B2595" s="170">
        <v>2593</v>
      </c>
      <c r="C2595" s="394">
        <v>46191</v>
      </c>
      <c r="D2595" s="171" t="s">
        <v>11</v>
      </c>
      <c r="E2595" s="172" t="s">
        <v>240</v>
      </c>
      <c r="F2595" s="171">
        <v>1</v>
      </c>
      <c r="G2595" s="258">
        <v>38.17</v>
      </c>
      <c r="H2595" s="257">
        <v>38.17</v>
      </c>
      <c r="I2595" s="336">
        <v>279110</v>
      </c>
      <c r="J2595" s="171" t="s">
        <v>482</v>
      </c>
      <c r="K2595" s="171"/>
    </row>
    <row r="2596" spans="2:11">
      <c r="B2596" s="170">
        <v>2594</v>
      </c>
      <c r="C2596" s="394">
        <v>46191</v>
      </c>
      <c r="D2596" s="171" t="s">
        <v>11</v>
      </c>
      <c r="E2596" s="172" t="s">
        <v>243</v>
      </c>
      <c r="F2596" s="171">
        <v>3</v>
      </c>
      <c r="G2596" s="258">
        <v>10.9</v>
      </c>
      <c r="H2596" s="257">
        <v>32.700000000000003</v>
      </c>
      <c r="I2596" s="336">
        <v>279110</v>
      </c>
      <c r="J2596" s="171" t="s">
        <v>482</v>
      </c>
      <c r="K2596" s="171"/>
    </row>
    <row r="2597" spans="2:11">
      <c r="B2597" s="170">
        <v>2595</v>
      </c>
      <c r="C2597" s="394">
        <v>46191</v>
      </c>
      <c r="D2597" s="171" t="s">
        <v>11</v>
      </c>
      <c r="E2597" s="172" t="s">
        <v>454</v>
      </c>
      <c r="F2597" s="171">
        <v>11.28</v>
      </c>
      <c r="G2597" s="258">
        <v>59.65</v>
      </c>
      <c r="H2597" s="257">
        <v>672.85199999999998</v>
      </c>
      <c r="I2597" s="336">
        <v>517197</v>
      </c>
      <c r="J2597" s="171" t="s">
        <v>488</v>
      </c>
      <c r="K2597" s="171"/>
    </row>
    <row r="2598" spans="2:11">
      <c r="B2598" s="170">
        <v>2596</v>
      </c>
      <c r="C2598" s="394">
        <v>46189</v>
      </c>
      <c r="D2598" s="171" t="s">
        <v>11</v>
      </c>
      <c r="E2598" s="172" t="s">
        <v>571</v>
      </c>
      <c r="F2598" s="171">
        <v>72</v>
      </c>
      <c r="G2598" s="258">
        <v>6.25</v>
      </c>
      <c r="H2598" s="257">
        <v>450</v>
      </c>
      <c r="I2598" s="336">
        <v>399124</v>
      </c>
      <c r="J2598" s="171" t="s">
        <v>470</v>
      </c>
      <c r="K2598" s="171"/>
    </row>
    <row r="2599" spans="2:11">
      <c r="B2599" s="170">
        <v>2597</v>
      </c>
      <c r="C2599" s="394">
        <v>46189</v>
      </c>
      <c r="D2599" s="171" t="s">
        <v>11</v>
      </c>
      <c r="E2599" s="172" t="s">
        <v>283</v>
      </c>
      <c r="F2599" s="171">
        <v>12</v>
      </c>
      <c r="G2599" s="258">
        <v>3.08</v>
      </c>
      <c r="H2599" s="257">
        <v>36.96</v>
      </c>
      <c r="I2599" s="336">
        <v>399124</v>
      </c>
      <c r="J2599" s="171" t="s">
        <v>470</v>
      </c>
      <c r="K2599" s="171"/>
    </row>
    <row r="2600" spans="2:11">
      <c r="B2600" s="170">
        <v>2598</v>
      </c>
      <c r="C2600" s="394">
        <v>46189</v>
      </c>
      <c r="D2600" s="171" t="s">
        <v>11</v>
      </c>
      <c r="E2600" s="172" t="s">
        <v>563</v>
      </c>
      <c r="F2600" s="171">
        <v>24</v>
      </c>
      <c r="G2600" s="258">
        <v>6.11</v>
      </c>
      <c r="H2600" s="257">
        <v>146.64000000000001</v>
      </c>
      <c r="I2600" s="336">
        <v>399124</v>
      </c>
      <c r="J2600" s="171" t="s">
        <v>470</v>
      </c>
      <c r="K2600" s="171"/>
    </row>
    <row r="2601" spans="2:11">
      <c r="B2601" s="170">
        <v>2599</v>
      </c>
      <c r="C2601" s="394">
        <v>46189</v>
      </c>
      <c r="D2601" s="171" t="s">
        <v>11</v>
      </c>
      <c r="E2601" s="172" t="s">
        <v>288</v>
      </c>
      <c r="F2601" s="171">
        <v>6</v>
      </c>
      <c r="G2601" s="258">
        <v>7.28</v>
      </c>
      <c r="H2601" s="257">
        <v>43.68</v>
      </c>
      <c r="I2601" s="336">
        <v>399124</v>
      </c>
      <c r="J2601" s="171" t="s">
        <v>470</v>
      </c>
      <c r="K2601" s="171"/>
    </row>
    <row r="2602" spans="2:11">
      <c r="B2602" s="170">
        <v>2600</v>
      </c>
      <c r="C2602" s="394">
        <v>46189</v>
      </c>
      <c r="D2602" s="171" t="s">
        <v>11</v>
      </c>
      <c r="E2602" s="172" t="s">
        <v>292</v>
      </c>
      <c r="F2602" s="171">
        <v>24</v>
      </c>
      <c r="G2602" s="258">
        <v>3.27</v>
      </c>
      <c r="H2602" s="257">
        <v>78.48</v>
      </c>
      <c r="I2602" s="336">
        <v>399124</v>
      </c>
      <c r="J2602" s="171" t="s">
        <v>470</v>
      </c>
      <c r="K2602" s="171"/>
    </row>
    <row r="2603" spans="2:11">
      <c r="B2603" s="170">
        <v>2601</v>
      </c>
      <c r="C2603" s="394">
        <v>46189</v>
      </c>
      <c r="D2603" s="171" t="s">
        <v>11</v>
      </c>
      <c r="E2603" s="172" t="s">
        <v>138</v>
      </c>
      <c r="F2603" s="171">
        <v>72</v>
      </c>
      <c r="G2603" s="258">
        <v>4.97</v>
      </c>
      <c r="H2603" s="257">
        <v>357.84</v>
      </c>
      <c r="I2603" s="336">
        <v>399124</v>
      </c>
      <c r="J2603" s="171" t="s">
        <v>470</v>
      </c>
      <c r="K2603" s="171"/>
    </row>
    <row r="2604" spans="2:11">
      <c r="B2604" s="170">
        <v>2602</v>
      </c>
      <c r="C2604" s="394">
        <v>46190</v>
      </c>
      <c r="D2604" s="171" t="s">
        <v>11</v>
      </c>
      <c r="E2604" s="172" t="s">
        <v>555</v>
      </c>
      <c r="F2604" s="171">
        <v>19.5</v>
      </c>
      <c r="G2604" s="258">
        <v>16.989999999999998</v>
      </c>
      <c r="H2604" s="257">
        <v>331.30499999999995</v>
      </c>
      <c r="I2604" s="336">
        <v>1466625</v>
      </c>
      <c r="J2604" s="171" t="s">
        <v>473</v>
      </c>
      <c r="K2604" s="171"/>
    </row>
    <row r="2605" spans="2:11">
      <c r="B2605" s="170">
        <v>2603</v>
      </c>
      <c r="C2605" s="394">
        <v>46189</v>
      </c>
      <c r="D2605" s="171" t="s">
        <v>11</v>
      </c>
      <c r="E2605" s="172" t="s">
        <v>385</v>
      </c>
      <c r="F2605" s="171">
        <v>18.198</v>
      </c>
      <c r="G2605" s="258">
        <v>49.4</v>
      </c>
      <c r="H2605" s="257">
        <v>898.98119999999994</v>
      </c>
      <c r="I2605" s="336">
        <v>1916617</v>
      </c>
      <c r="J2605" s="171" t="s">
        <v>483</v>
      </c>
      <c r="K2605" s="171"/>
    </row>
    <row r="2606" spans="2:11">
      <c r="B2606" s="170">
        <v>2604</v>
      </c>
      <c r="C2606" s="394">
        <v>46189</v>
      </c>
      <c r="D2606" s="171" t="s">
        <v>11</v>
      </c>
      <c r="E2606" s="172" t="s">
        <v>465</v>
      </c>
      <c r="F2606" s="171">
        <v>23.49</v>
      </c>
      <c r="G2606" s="258">
        <v>35.5</v>
      </c>
      <c r="H2606" s="257">
        <v>833.89499999999998</v>
      </c>
      <c r="I2606" s="336">
        <v>1916617</v>
      </c>
      <c r="J2606" s="171" t="s">
        <v>483</v>
      </c>
      <c r="K2606" s="171"/>
    </row>
    <row r="2607" spans="2:11">
      <c r="B2607" s="170">
        <v>2605</v>
      </c>
      <c r="C2607" s="394">
        <v>46189</v>
      </c>
      <c r="D2607" s="171" t="s">
        <v>11</v>
      </c>
      <c r="E2607" s="172" t="s">
        <v>258</v>
      </c>
      <c r="F2607" s="171">
        <v>24</v>
      </c>
      <c r="G2607" s="258">
        <v>17.989999999999998</v>
      </c>
      <c r="H2607" s="257">
        <v>431.76</v>
      </c>
      <c r="I2607" s="336">
        <v>1465608</v>
      </c>
      <c r="J2607" s="171" t="s">
        <v>473</v>
      </c>
      <c r="K2607" s="171"/>
    </row>
    <row r="2608" spans="2:11">
      <c r="B2608" s="170">
        <v>2606</v>
      </c>
      <c r="C2608" s="394">
        <v>46189</v>
      </c>
      <c r="D2608" s="171" t="s">
        <v>11</v>
      </c>
      <c r="E2608" s="172" t="s">
        <v>555</v>
      </c>
      <c r="F2608" s="171">
        <v>39</v>
      </c>
      <c r="G2608" s="258">
        <v>16.989999999999998</v>
      </c>
      <c r="H2608" s="257">
        <v>662.6099999999999</v>
      </c>
      <c r="I2608" s="336">
        <v>1465608</v>
      </c>
      <c r="J2608" s="171" t="s">
        <v>473</v>
      </c>
      <c r="K2608" s="171"/>
    </row>
    <row r="2609" spans="2:11">
      <c r="B2609" s="170">
        <v>2607</v>
      </c>
      <c r="C2609" s="394">
        <v>46189</v>
      </c>
      <c r="D2609" s="171" t="s">
        <v>11</v>
      </c>
      <c r="E2609" s="172" t="s">
        <v>329</v>
      </c>
      <c r="F2609" s="171">
        <v>1</v>
      </c>
      <c r="G2609" s="258">
        <v>18.47</v>
      </c>
      <c r="H2609" s="257">
        <v>18.47</v>
      </c>
      <c r="I2609" s="336">
        <v>1219599</v>
      </c>
      <c r="J2609" s="171" t="s">
        <v>491</v>
      </c>
      <c r="K2609" s="171"/>
    </row>
    <row r="2610" spans="2:11">
      <c r="B2610" s="170">
        <v>2608</v>
      </c>
      <c r="C2610" s="394">
        <v>46189</v>
      </c>
      <c r="D2610" s="171" t="s">
        <v>11</v>
      </c>
      <c r="E2610" s="172" t="s">
        <v>47</v>
      </c>
      <c r="F2610" s="171">
        <v>4</v>
      </c>
      <c r="G2610" s="258">
        <v>11.63</v>
      </c>
      <c r="H2610" s="257">
        <v>46.52</v>
      </c>
      <c r="I2610" s="336">
        <v>1219599</v>
      </c>
      <c r="J2610" s="171" t="s">
        <v>491</v>
      </c>
      <c r="K2610" s="171"/>
    </row>
    <row r="2611" spans="2:11">
      <c r="B2611" s="170">
        <v>2609</v>
      </c>
      <c r="C2611" s="394">
        <v>46189</v>
      </c>
      <c r="D2611" s="171" t="s">
        <v>11</v>
      </c>
      <c r="E2611" s="172" t="s">
        <v>360</v>
      </c>
      <c r="F2611" s="171">
        <v>2</v>
      </c>
      <c r="G2611" s="258">
        <v>11.63</v>
      </c>
      <c r="H2611" s="257">
        <v>23.26</v>
      </c>
      <c r="I2611" s="336">
        <v>1219599</v>
      </c>
      <c r="J2611" s="171" t="s">
        <v>491</v>
      </c>
      <c r="K2611" s="171"/>
    </row>
    <row r="2612" spans="2:11">
      <c r="B2612" s="170">
        <v>2610</v>
      </c>
      <c r="C2612" s="394">
        <v>46189</v>
      </c>
      <c r="D2612" s="171" t="s">
        <v>11</v>
      </c>
      <c r="E2612" s="172" t="s">
        <v>328</v>
      </c>
      <c r="F2612" s="171">
        <v>3</v>
      </c>
      <c r="G2612" s="258">
        <v>29.04</v>
      </c>
      <c r="H2612" s="257">
        <v>87.12</v>
      </c>
      <c r="I2612" s="336">
        <v>1219599</v>
      </c>
      <c r="J2612" s="171" t="s">
        <v>491</v>
      </c>
      <c r="K2612" s="171"/>
    </row>
    <row r="2613" spans="2:11">
      <c r="B2613" s="170">
        <v>2611</v>
      </c>
      <c r="C2613" s="394">
        <v>46189</v>
      </c>
      <c r="D2613" s="171" t="s">
        <v>11</v>
      </c>
      <c r="E2613" s="172" t="s">
        <v>338</v>
      </c>
      <c r="F2613" s="171">
        <v>20</v>
      </c>
      <c r="G2613" s="258">
        <v>9.9789999999999992</v>
      </c>
      <c r="H2613" s="257">
        <v>199.57999999999998</v>
      </c>
      <c r="I2613" s="336">
        <v>1219599</v>
      </c>
      <c r="J2613" s="171" t="s">
        <v>491</v>
      </c>
      <c r="K2613" s="171"/>
    </row>
    <row r="2614" spans="2:11">
      <c r="B2614" s="170">
        <v>2612</v>
      </c>
      <c r="C2614" s="394">
        <v>46189</v>
      </c>
      <c r="D2614" s="171" t="s">
        <v>11</v>
      </c>
      <c r="E2614" s="172" t="s">
        <v>339</v>
      </c>
      <c r="F2614" s="171">
        <v>12</v>
      </c>
      <c r="G2614" s="258">
        <v>5.6891999999999996</v>
      </c>
      <c r="H2614" s="257">
        <v>68.270399999999995</v>
      </c>
      <c r="I2614" s="336">
        <v>1219599</v>
      </c>
      <c r="J2614" s="171" t="s">
        <v>491</v>
      </c>
      <c r="K2614" s="171"/>
    </row>
    <row r="2615" spans="2:11">
      <c r="B2615" s="170">
        <v>2613</v>
      </c>
      <c r="C2615" s="394">
        <v>46189</v>
      </c>
      <c r="D2615" s="171" t="s">
        <v>11</v>
      </c>
      <c r="E2615" s="172" t="s">
        <v>294</v>
      </c>
      <c r="F2615" s="171">
        <v>11.1</v>
      </c>
      <c r="G2615" s="258">
        <v>30.99</v>
      </c>
      <c r="H2615" s="257">
        <v>343.98899999999998</v>
      </c>
      <c r="I2615" s="336">
        <v>420976</v>
      </c>
      <c r="J2615" s="171" t="s">
        <v>497</v>
      </c>
      <c r="K2615" s="171"/>
    </row>
    <row r="2616" spans="2:11">
      <c r="B2616" s="170">
        <v>2614</v>
      </c>
      <c r="C2616" s="394">
        <v>46189</v>
      </c>
      <c r="D2616" s="171" t="s">
        <v>11</v>
      </c>
      <c r="E2616" s="172" t="s">
        <v>380</v>
      </c>
      <c r="F2616" s="171">
        <v>10.1</v>
      </c>
      <c r="G2616" s="258">
        <v>19.989999999999998</v>
      </c>
      <c r="H2616" s="257">
        <v>201.89899999999997</v>
      </c>
      <c r="I2616" s="336">
        <v>420976</v>
      </c>
      <c r="J2616" s="171" t="s">
        <v>497</v>
      </c>
      <c r="K2616" s="171"/>
    </row>
    <row r="2617" spans="2:11">
      <c r="B2617" s="170">
        <v>2615</v>
      </c>
      <c r="C2617" s="394">
        <v>46189</v>
      </c>
      <c r="D2617" s="171" t="s">
        <v>11</v>
      </c>
      <c r="E2617" s="172" t="s">
        <v>58</v>
      </c>
      <c r="F2617" s="171">
        <v>1</v>
      </c>
      <c r="G2617" s="258">
        <v>26.9</v>
      </c>
      <c r="H2617" s="257">
        <v>26.9</v>
      </c>
      <c r="I2617" s="336">
        <v>1130503</v>
      </c>
      <c r="J2617" s="171" t="s">
        <v>492</v>
      </c>
      <c r="K2617" s="171"/>
    </row>
    <row r="2618" spans="2:11">
      <c r="B2618" s="170">
        <v>2616</v>
      </c>
      <c r="C2618" s="394">
        <v>46189</v>
      </c>
      <c r="D2618" s="171" t="s">
        <v>11</v>
      </c>
      <c r="E2618" s="172" t="s">
        <v>112</v>
      </c>
      <c r="F2618" s="171">
        <v>6.69</v>
      </c>
      <c r="G2618" s="258">
        <v>21.99</v>
      </c>
      <c r="H2618" s="257">
        <v>147.1131</v>
      </c>
      <c r="I2618" s="336">
        <v>1130503</v>
      </c>
      <c r="J2618" s="171" t="s">
        <v>492</v>
      </c>
      <c r="K2618" s="171"/>
    </row>
    <row r="2619" spans="2:11">
      <c r="B2619" s="170">
        <v>2617</v>
      </c>
      <c r="C2619" s="394">
        <v>46189</v>
      </c>
      <c r="D2619" s="171" t="s">
        <v>11</v>
      </c>
      <c r="E2619" s="172" t="s">
        <v>462</v>
      </c>
      <c r="F2619" s="171">
        <v>1</v>
      </c>
      <c r="G2619" s="258">
        <v>19.98</v>
      </c>
      <c r="H2619" s="257">
        <v>19.98</v>
      </c>
      <c r="I2619" s="336">
        <v>1130503</v>
      </c>
      <c r="J2619" s="171" t="s">
        <v>492</v>
      </c>
      <c r="K2619" s="171"/>
    </row>
    <row r="2620" spans="2:11">
      <c r="B2620" s="170">
        <v>2618</v>
      </c>
      <c r="C2620" s="394">
        <v>46189</v>
      </c>
      <c r="D2620" s="171" t="s">
        <v>11</v>
      </c>
      <c r="E2620" s="172" t="s">
        <v>536</v>
      </c>
      <c r="F2620" s="171">
        <v>12</v>
      </c>
      <c r="G2620" s="258">
        <v>9.2899999999999991</v>
      </c>
      <c r="H2620" s="257">
        <v>111.47999999999999</v>
      </c>
      <c r="I2620" s="336">
        <v>1130503</v>
      </c>
      <c r="J2620" s="171" t="s">
        <v>492</v>
      </c>
      <c r="K2620" s="171"/>
    </row>
    <row r="2621" spans="2:11">
      <c r="B2621" s="170">
        <v>2619</v>
      </c>
      <c r="C2621" s="394">
        <v>46189</v>
      </c>
      <c r="D2621" s="171" t="s">
        <v>11</v>
      </c>
      <c r="E2621" s="172" t="s">
        <v>331</v>
      </c>
      <c r="F2621" s="171">
        <v>4</v>
      </c>
      <c r="G2621" s="258">
        <v>41.9</v>
      </c>
      <c r="H2621" s="257">
        <v>167.6</v>
      </c>
      <c r="I2621" s="336">
        <v>1130503</v>
      </c>
      <c r="J2621" s="171" t="s">
        <v>492</v>
      </c>
      <c r="K2621" s="171"/>
    </row>
    <row r="2622" spans="2:11">
      <c r="B2622" s="170">
        <v>2620</v>
      </c>
      <c r="C2622" s="394">
        <v>46189</v>
      </c>
      <c r="D2622" s="171" t="s">
        <v>11</v>
      </c>
      <c r="E2622" s="172" t="s">
        <v>242</v>
      </c>
      <c r="F2622" s="171">
        <v>20</v>
      </c>
      <c r="G2622" s="258">
        <v>3.99</v>
      </c>
      <c r="H2622" s="257">
        <v>79.800000000000011</v>
      </c>
      <c r="I2622" s="336">
        <v>1130503</v>
      </c>
      <c r="J2622" s="171" t="s">
        <v>492</v>
      </c>
      <c r="K2622" s="171"/>
    </row>
    <row r="2623" spans="2:11">
      <c r="B2623" s="170">
        <v>2621</v>
      </c>
      <c r="C2623" s="394">
        <v>46189</v>
      </c>
      <c r="D2623" s="171" t="s">
        <v>11</v>
      </c>
      <c r="E2623" s="172" t="s">
        <v>357</v>
      </c>
      <c r="F2623" s="171">
        <v>3</v>
      </c>
      <c r="G2623" s="258">
        <v>15</v>
      </c>
      <c r="H2623" s="257">
        <v>45</v>
      </c>
      <c r="I2623" s="336">
        <v>1130503</v>
      </c>
      <c r="J2623" s="171" t="s">
        <v>492</v>
      </c>
      <c r="K2623" s="171"/>
    </row>
    <row r="2624" spans="2:11">
      <c r="B2624" s="170">
        <v>2622</v>
      </c>
      <c r="C2624" s="394">
        <v>46189</v>
      </c>
      <c r="D2624" s="171" t="s">
        <v>11</v>
      </c>
      <c r="E2624" s="172" t="s">
        <v>45</v>
      </c>
      <c r="F2624" s="171">
        <v>10</v>
      </c>
      <c r="G2624" s="258">
        <v>3.59</v>
      </c>
      <c r="H2624" s="257">
        <v>35.9</v>
      </c>
      <c r="I2624" s="336">
        <v>1130503</v>
      </c>
      <c r="J2624" s="171" t="s">
        <v>492</v>
      </c>
      <c r="K2624" s="171"/>
    </row>
    <row r="2625" spans="2:11">
      <c r="B2625" s="170">
        <v>2623</v>
      </c>
      <c r="C2625" s="394">
        <v>46189</v>
      </c>
      <c r="D2625" s="171" t="s">
        <v>11</v>
      </c>
      <c r="E2625" s="172" t="s">
        <v>336</v>
      </c>
      <c r="F2625" s="171">
        <v>20</v>
      </c>
      <c r="G2625" s="258">
        <v>6.99</v>
      </c>
      <c r="H2625" s="257">
        <v>139.80000000000001</v>
      </c>
      <c r="I2625" s="336">
        <v>1130503</v>
      </c>
      <c r="J2625" s="171" t="s">
        <v>492</v>
      </c>
      <c r="K2625" s="171"/>
    </row>
    <row r="2626" spans="2:11">
      <c r="B2626" s="170">
        <v>2624</v>
      </c>
      <c r="C2626" s="394">
        <v>46189</v>
      </c>
      <c r="D2626" s="171" t="s">
        <v>11</v>
      </c>
      <c r="E2626" s="172" t="s">
        <v>552</v>
      </c>
      <c r="F2626" s="171">
        <v>5</v>
      </c>
      <c r="G2626" s="258">
        <v>18.809999999999999</v>
      </c>
      <c r="H2626" s="257">
        <v>94.05</v>
      </c>
      <c r="I2626" s="336">
        <v>1130503</v>
      </c>
      <c r="J2626" s="171" t="s">
        <v>492</v>
      </c>
      <c r="K2626" s="171"/>
    </row>
    <row r="2627" spans="2:11">
      <c r="B2627" s="170">
        <v>2625</v>
      </c>
      <c r="C2627" s="394">
        <v>46189</v>
      </c>
      <c r="D2627" s="171" t="s">
        <v>11</v>
      </c>
      <c r="E2627" s="172" t="s">
        <v>59</v>
      </c>
      <c r="F2627" s="171">
        <v>1</v>
      </c>
      <c r="G2627" s="258">
        <v>22</v>
      </c>
      <c r="H2627" s="257">
        <v>22</v>
      </c>
      <c r="I2627" s="336">
        <v>1130503</v>
      </c>
      <c r="J2627" s="171" t="s">
        <v>492</v>
      </c>
      <c r="K2627" s="171"/>
    </row>
    <row r="2628" spans="2:11">
      <c r="B2628" s="170">
        <v>2626</v>
      </c>
      <c r="C2628" s="394">
        <v>46189</v>
      </c>
      <c r="D2628" s="171" t="s">
        <v>11</v>
      </c>
      <c r="E2628" s="172" t="s">
        <v>347</v>
      </c>
      <c r="F2628" s="171">
        <v>3</v>
      </c>
      <c r="G2628" s="258">
        <v>5.78</v>
      </c>
      <c r="H2628" s="257">
        <v>17.34</v>
      </c>
      <c r="I2628" s="336">
        <v>1130503</v>
      </c>
      <c r="J2628" s="171" t="s">
        <v>492</v>
      </c>
      <c r="K2628" s="171"/>
    </row>
    <row r="2629" spans="2:11">
      <c r="B2629" s="170">
        <v>2627</v>
      </c>
      <c r="C2629" s="394">
        <v>46189</v>
      </c>
      <c r="D2629" s="171" t="s">
        <v>11</v>
      </c>
      <c r="E2629" s="172" t="s">
        <v>548</v>
      </c>
      <c r="F2629" s="171">
        <v>4</v>
      </c>
      <c r="G2629" s="258">
        <v>169.99</v>
      </c>
      <c r="H2629" s="257">
        <v>679.96</v>
      </c>
      <c r="I2629" s="336">
        <v>1130503</v>
      </c>
      <c r="J2629" s="171" t="s">
        <v>492</v>
      </c>
      <c r="K2629" s="171"/>
    </row>
    <row r="2630" spans="2:11">
      <c r="B2630" s="170">
        <v>2628</v>
      </c>
      <c r="C2630" s="394">
        <v>46189</v>
      </c>
      <c r="D2630" s="171" t="s">
        <v>11</v>
      </c>
      <c r="E2630" s="172" t="s">
        <v>325</v>
      </c>
      <c r="F2630" s="171">
        <v>18</v>
      </c>
      <c r="G2630" s="258">
        <v>6.76</v>
      </c>
      <c r="H2630" s="257">
        <v>121.67999999999999</v>
      </c>
      <c r="I2630" s="336">
        <v>1130503</v>
      </c>
      <c r="J2630" s="171" t="s">
        <v>492</v>
      </c>
      <c r="K2630" s="171"/>
    </row>
    <row r="2631" spans="2:11">
      <c r="B2631" s="170">
        <v>2629</v>
      </c>
      <c r="C2631" s="394">
        <v>46189</v>
      </c>
      <c r="D2631" s="171" t="s">
        <v>11</v>
      </c>
      <c r="E2631" s="172" t="s">
        <v>296</v>
      </c>
      <c r="F2631" s="171">
        <v>18</v>
      </c>
      <c r="G2631" s="258">
        <v>20.99</v>
      </c>
      <c r="H2631" s="257">
        <v>377.82</v>
      </c>
      <c r="I2631" s="336">
        <v>1130503</v>
      </c>
      <c r="J2631" s="171" t="s">
        <v>492</v>
      </c>
      <c r="K2631" s="171"/>
    </row>
    <row r="2632" spans="2:11">
      <c r="B2632" s="170">
        <v>2630</v>
      </c>
      <c r="C2632" s="394">
        <v>46189</v>
      </c>
      <c r="D2632" s="171" t="s">
        <v>11</v>
      </c>
      <c r="E2632" s="172" t="s">
        <v>28</v>
      </c>
      <c r="F2632" s="171">
        <v>10</v>
      </c>
      <c r="G2632" s="258">
        <v>2.59</v>
      </c>
      <c r="H2632" s="257">
        <v>25.9</v>
      </c>
      <c r="I2632" s="336">
        <v>1130503</v>
      </c>
      <c r="J2632" s="171" t="s">
        <v>492</v>
      </c>
      <c r="K2632" s="171"/>
    </row>
    <row r="2633" spans="2:11">
      <c r="B2633" s="170">
        <v>2631</v>
      </c>
      <c r="C2633" s="394">
        <v>46188</v>
      </c>
      <c r="D2633" s="171" t="s">
        <v>11</v>
      </c>
      <c r="E2633" s="172" t="s">
        <v>457</v>
      </c>
      <c r="F2633" s="171">
        <v>8</v>
      </c>
      <c r="G2633" s="258">
        <v>45.9</v>
      </c>
      <c r="H2633" s="257">
        <v>367.2</v>
      </c>
      <c r="I2633" s="336">
        <v>268282</v>
      </c>
      <c r="J2633" s="171" t="s">
        <v>480</v>
      </c>
      <c r="K2633" s="171"/>
    </row>
    <row r="2634" spans="2:11">
      <c r="B2634" s="170">
        <v>2632</v>
      </c>
      <c r="C2634" s="394">
        <v>46188</v>
      </c>
      <c r="D2634" s="171" t="s">
        <v>11</v>
      </c>
      <c r="E2634" s="172" t="s">
        <v>335</v>
      </c>
      <c r="F2634" s="171">
        <v>18</v>
      </c>
      <c r="G2634" s="258">
        <v>20.769400000000001</v>
      </c>
      <c r="H2634" s="257">
        <v>373.8492</v>
      </c>
      <c r="I2634" s="336">
        <v>29840</v>
      </c>
      <c r="J2634" s="171" t="s">
        <v>568</v>
      </c>
      <c r="K2634" s="171"/>
    </row>
    <row r="2635" spans="2:11">
      <c r="B2635" s="170">
        <v>2633</v>
      </c>
      <c r="C2635" s="394">
        <v>46188</v>
      </c>
      <c r="D2635" s="171" t="s">
        <v>11</v>
      </c>
      <c r="E2635" s="172" t="s">
        <v>325</v>
      </c>
      <c r="F2635" s="171">
        <v>18</v>
      </c>
      <c r="G2635" s="258">
        <v>7.5894000000000004</v>
      </c>
      <c r="H2635" s="257">
        <v>136.60920000000002</v>
      </c>
      <c r="I2635" s="336">
        <v>29840</v>
      </c>
      <c r="J2635" s="171" t="s">
        <v>568</v>
      </c>
      <c r="K2635" s="171"/>
    </row>
    <row r="2636" spans="2:11">
      <c r="B2636" s="170">
        <v>2634</v>
      </c>
      <c r="C2636" s="394">
        <v>46188</v>
      </c>
      <c r="D2636" s="171" t="s">
        <v>11</v>
      </c>
      <c r="E2636" s="172" t="s">
        <v>345</v>
      </c>
      <c r="F2636" s="171">
        <v>2</v>
      </c>
      <c r="G2636" s="258">
        <v>17.57</v>
      </c>
      <c r="H2636" s="257">
        <v>35.14</v>
      </c>
      <c r="I2636" s="336">
        <v>29840</v>
      </c>
      <c r="J2636" s="171" t="s">
        <v>568</v>
      </c>
      <c r="K2636" s="171"/>
    </row>
    <row r="2637" spans="2:11">
      <c r="B2637" s="170">
        <v>2635</v>
      </c>
      <c r="C2637" s="394">
        <v>46189</v>
      </c>
      <c r="D2637" s="171" t="s">
        <v>11</v>
      </c>
      <c r="E2637" s="172" t="s">
        <v>454</v>
      </c>
      <c r="F2637" s="171">
        <v>27.32</v>
      </c>
      <c r="G2637" s="258">
        <v>59.66</v>
      </c>
      <c r="H2637" s="257">
        <v>1629.9112</v>
      </c>
      <c r="I2637" s="336">
        <v>516702</v>
      </c>
      <c r="J2637" s="171" t="s">
        <v>488</v>
      </c>
      <c r="K2637" s="171"/>
    </row>
    <row r="2638" spans="2:11">
      <c r="B2638" s="170">
        <v>2636</v>
      </c>
      <c r="C2638" s="394">
        <v>46189</v>
      </c>
      <c r="D2638" s="171" t="s">
        <v>11</v>
      </c>
      <c r="E2638" s="172" t="s">
        <v>124</v>
      </c>
      <c r="F2638" s="171">
        <v>11.1</v>
      </c>
      <c r="G2638" s="258">
        <v>87.72</v>
      </c>
      <c r="H2638" s="257">
        <v>973.69200000000001</v>
      </c>
      <c r="I2638" s="336">
        <v>516702</v>
      </c>
      <c r="J2638" s="171" t="s">
        <v>488</v>
      </c>
      <c r="K2638" s="171"/>
    </row>
    <row r="2639" spans="2:11">
      <c r="B2639" s="170">
        <v>2637</v>
      </c>
      <c r="C2639" s="394">
        <v>46188</v>
      </c>
      <c r="D2639" s="171" t="s">
        <v>11</v>
      </c>
      <c r="E2639" s="172" t="s">
        <v>384</v>
      </c>
      <c r="F2639" s="171">
        <v>1.248</v>
      </c>
      <c r="G2639" s="258">
        <v>122.73</v>
      </c>
      <c r="H2639" s="257">
        <v>153.16704000000001</v>
      </c>
      <c r="I2639" s="336">
        <v>278838</v>
      </c>
      <c r="J2639" s="171" t="s">
        <v>482</v>
      </c>
      <c r="K2639" s="171"/>
    </row>
    <row r="2640" spans="2:11">
      <c r="B2640" s="170">
        <v>2638</v>
      </c>
      <c r="C2640" s="394">
        <v>46188</v>
      </c>
      <c r="D2640" s="171" t="s">
        <v>11</v>
      </c>
      <c r="E2640" s="172" t="s">
        <v>342</v>
      </c>
      <c r="F2640" s="171">
        <v>2.0019999999999998</v>
      </c>
      <c r="G2640" s="258">
        <v>76.709999999999994</v>
      </c>
      <c r="H2640" s="257">
        <v>153.57341999999997</v>
      </c>
      <c r="I2640" s="336">
        <v>278838</v>
      </c>
      <c r="J2640" s="171" t="s">
        <v>482</v>
      </c>
      <c r="K2640" s="171"/>
    </row>
    <row r="2641" spans="2:11">
      <c r="B2641" s="170">
        <v>2639</v>
      </c>
      <c r="C2641" s="394">
        <v>46188</v>
      </c>
      <c r="D2641" s="171" t="s">
        <v>11</v>
      </c>
      <c r="E2641" s="172" t="s">
        <v>535</v>
      </c>
      <c r="F2641" s="171">
        <v>8.02</v>
      </c>
      <c r="G2641" s="258">
        <v>44.9</v>
      </c>
      <c r="H2641" s="257">
        <v>360.09799999999996</v>
      </c>
      <c r="I2641" s="336">
        <v>278838</v>
      </c>
      <c r="J2641" s="171" t="s">
        <v>482</v>
      </c>
      <c r="K2641" s="171"/>
    </row>
    <row r="2642" spans="2:11">
      <c r="B2642" s="170">
        <v>2640</v>
      </c>
      <c r="C2642" s="394">
        <v>46188</v>
      </c>
      <c r="D2642" s="171" t="s">
        <v>11</v>
      </c>
      <c r="E2642" s="172" t="s">
        <v>260</v>
      </c>
      <c r="F2642" s="171">
        <v>2.0739999999999998</v>
      </c>
      <c r="G2642" s="258">
        <v>59.89</v>
      </c>
      <c r="H2642" s="257">
        <v>124.21185999999999</v>
      </c>
      <c r="I2642" s="336">
        <v>278838</v>
      </c>
      <c r="J2642" s="171" t="s">
        <v>482</v>
      </c>
      <c r="K2642" s="171"/>
    </row>
    <row r="2643" spans="2:11">
      <c r="B2643" s="170">
        <v>2641</v>
      </c>
      <c r="C2643" s="394">
        <v>46188</v>
      </c>
      <c r="D2643" s="171" t="s">
        <v>11</v>
      </c>
      <c r="E2643" s="172" t="s">
        <v>239</v>
      </c>
      <c r="F2643" s="171">
        <v>4</v>
      </c>
      <c r="G2643" s="258">
        <v>12.91</v>
      </c>
      <c r="H2643" s="257">
        <v>51.64</v>
      </c>
      <c r="I2643" s="336">
        <v>278838</v>
      </c>
      <c r="J2643" s="171" t="s">
        <v>482</v>
      </c>
      <c r="K2643" s="171"/>
    </row>
    <row r="2644" spans="2:11">
      <c r="B2644" s="170">
        <v>2642</v>
      </c>
      <c r="C2644" s="394">
        <v>46188</v>
      </c>
      <c r="D2644" s="171" t="s">
        <v>11</v>
      </c>
      <c r="E2644" s="172" t="s">
        <v>240</v>
      </c>
      <c r="F2644" s="171">
        <v>1</v>
      </c>
      <c r="G2644" s="258">
        <v>38.17</v>
      </c>
      <c r="H2644" s="257">
        <v>38.17</v>
      </c>
      <c r="I2644" s="336">
        <v>278838</v>
      </c>
      <c r="J2644" s="171" t="s">
        <v>482</v>
      </c>
      <c r="K2644" s="171"/>
    </row>
    <row r="2645" spans="2:11">
      <c r="B2645" s="170">
        <v>2643</v>
      </c>
      <c r="C2645" s="394">
        <v>46188</v>
      </c>
      <c r="D2645" s="171" t="s">
        <v>11</v>
      </c>
      <c r="E2645" s="172" t="s">
        <v>241</v>
      </c>
      <c r="F2645" s="171">
        <v>1</v>
      </c>
      <c r="G2645" s="258">
        <v>22</v>
      </c>
      <c r="H2645" s="257">
        <v>22</v>
      </c>
      <c r="I2645" s="336">
        <v>278838</v>
      </c>
      <c r="J2645" s="171" t="s">
        <v>482</v>
      </c>
      <c r="K2645" s="171"/>
    </row>
    <row r="2646" spans="2:11">
      <c r="B2646" s="170">
        <v>2644</v>
      </c>
      <c r="C2646" s="394">
        <v>46188</v>
      </c>
      <c r="D2646" s="171" t="s">
        <v>11</v>
      </c>
      <c r="E2646" s="172" t="s">
        <v>243</v>
      </c>
      <c r="F2646" s="171">
        <v>4</v>
      </c>
      <c r="G2646" s="258">
        <v>11.9</v>
      </c>
      <c r="H2646" s="257">
        <v>47.6</v>
      </c>
      <c r="I2646" s="336">
        <v>278838</v>
      </c>
      <c r="J2646" s="171" t="s">
        <v>482</v>
      </c>
      <c r="K2646" s="171"/>
    </row>
    <row r="2647" spans="2:11">
      <c r="B2647" s="170">
        <v>2645</v>
      </c>
      <c r="C2647" s="394">
        <v>46188</v>
      </c>
      <c r="D2647" s="171" t="s">
        <v>11</v>
      </c>
      <c r="E2647" s="172" t="s">
        <v>43</v>
      </c>
      <c r="F2647" s="171">
        <v>3</v>
      </c>
      <c r="G2647" s="258">
        <v>13.21</v>
      </c>
      <c r="H2647" s="257">
        <v>39.630000000000003</v>
      </c>
      <c r="I2647" s="336">
        <v>278838</v>
      </c>
      <c r="J2647" s="171" t="s">
        <v>482</v>
      </c>
      <c r="K2647" s="171"/>
    </row>
    <row r="2648" spans="2:11">
      <c r="B2648" s="170">
        <v>2646</v>
      </c>
      <c r="C2648" s="394">
        <v>46195</v>
      </c>
      <c r="D2648" s="171" t="s">
        <v>11</v>
      </c>
      <c r="E2648" s="172" t="s">
        <v>457</v>
      </c>
      <c r="F2648" s="171">
        <v>8</v>
      </c>
      <c r="G2648" s="258">
        <v>45.9</v>
      </c>
      <c r="H2648" s="257">
        <v>367.2</v>
      </c>
      <c r="I2648" s="336">
        <v>269650</v>
      </c>
      <c r="J2648" s="171" t="s">
        <v>480</v>
      </c>
      <c r="K2648" s="171"/>
    </row>
    <row r="2649" spans="2:11">
      <c r="B2649" s="170">
        <v>2647</v>
      </c>
      <c r="C2649" s="394">
        <v>46195</v>
      </c>
      <c r="D2649" s="171" t="s">
        <v>11</v>
      </c>
      <c r="E2649" s="172" t="s">
        <v>133</v>
      </c>
      <c r="F2649" s="171">
        <v>6</v>
      </c>
      <c r="G2649" s="258">
        <v>87.9</v>
      </c>
      <c r="H2649" s="257">
        <v>527.40000000000009</v>
      </c>
      <c r="I2649" s="336">
        <v>269650</v>
      </c>
      <c r="J2649" s="171" t="s">
        <v>480</v>
      </c>
      <c r="K2649" s="171"/>
    </row>
    <row r="2650" spans="2:11">
      <c r="B2650" s="170">
        <v>2648</v>
      </c>
      <c r="C2650" s="394">
        <v>46195</v>
      </c>
      <c r="D2650" s="171" t="s">
        <v>11</v>
      </c>
      <c r="E2650" s="172" t="s">
        <v>258</v>
      </c>
      <c r="F2650" s="171">
        <v>19.5</v>
      </c>
      <c r="G2650" s="258">
        <v>16.989999999999998</v>
      </c>
      <c r="H2650" s="257">
        <v>331.30499999999995</v>
      </c>
      <c r="I2650" s="336">
        <v>1467804</v>
      </c>
      <c r="J2650" s="171" t="s">
        <v>473</v>
      </c>
      <c r="K2650" s="171"/>
    </row>
    <row r="2651" spans="2:11">
      <c r="B2651" s="170">
        <v>2649</v>
      </c>
      <c r="C2651" s="394">
        <v>46195</v>
      </c>
      <c r="D2651" s="171" t="s">
        <v>11</v>
      </c>
      <c r="E2651" s="172" t="s">
        <v>555</v>
      </c>
      <c r="F2651" s="171">
        <v>19.5</v>
      </c>
      <c r="G2651" s="258">
        <v>16.989999999999998</v>
      </c>
      <c r="H2651" s="257">
        <v>331.30499999999995</v>
      </c>
      <c r="I2651" s="336">
        <v>1467804</v>
      </c>
      <c r="J2651" s="171" t="s">
        <v>473</v>
      </c>
      <c r="K2651" s="171"/>
    </row>
    <row r="2652" spans="2:11">
      <c r="B2652" s="170">
        <v>2650</v>
      </c>
      <c r="C2652" s="394">
        <v>46195</v>
      </c>
      <c r="D2652" s="171" t="s">
        <v>11</v>
      </c>
      <c r="E2652" s="172" t="s">
        <v>395</v>
      </c>
      <c r="F2652" s="171">
        <v>12</v>
      </c>
      <c r="G2652" s="258">
        <v>11.9</v>
      </c>
      <c r="H2652" s="257">
        <v>142.80000000000001</v>
      </c>
      <c r="I2652" s="336">
        <v>1467804</v>
      </c>
      <c r="J2652" s="171" t="s">
        <v>473</v>
      </c>
      <c r="K2652" s="171"/>
    </row>
    <row r="2653" spans="2:11">
      <c r="B2653" s="170">
        <v>2651</v>
      </c>
      <c r="C2653" s="394">
        <v>46196</v>
      </c>
      <c r="D2653" s="171" t="s">
        <v>11</v>
      </c>
      <c r="E2653" s="172" t="s">
        <v>571</v>
      </c>
      <c r="F2653" s="171">
        <v>72</v>
      </c>
      <c r="G2653" s="258">
        <v>9.375</v>
      </c>
      <c r="H2653" s="257">
        <v>675</v>
      </c>
      <c r="I2653" s="336">
        <v>139596</v>
      </c>
      <c r="J2653" s="171" t="s">
        <v>503</v>
      </c>
      <c r="K2653" s="171"/>
    </row>
    <row r="2654" spans="2:11">
      <c r="B2654" s="170">
        <v>2652</v>
      </c>
      <c r="C2654" s="394">
        <v>46195</v>
      </c>
      <c r="D2654" s="171" t="s">
        <v>11</v>
      </c>
      <c r="E2654" s="172" t="s">
        <v>335</v>
      </c>
      <c r="F2654" s="171">
        <v>18</v>
      </c>
      <c r="G2654" s="258">
        <v>19.989999999999998</v>
      </c>
      <c r="H2654" s="257">
        <v>359.82</v>
      </c>
      <c r="I2654" s="336">
        <v>151121</v>
      </c>
      <c r="J2654" s="171" t="s">
        <v>469</v>
      </c>
      <c r="K2654" s="171"/>
    </row>
    <row r="2655" spans="2:11">
      <c r="B2655" s="170">
        <v>2653</v>
      </c>
      <c r="C2655" s="394">
        <v>46195</v>
      </c>
      <c r="D2655" s="171" t="s">
        <v>11</v>
      </c>
      <c r="E2655" s="172" t="s">
        <v>36</v>
      </c>
      <c r="F2655" s="171">
        <v>1</v>
      </c>
      <c r="G2655" s="258">
        <v>18.399999999999999</v>
      </c>
      <c r="H2655" s="257">
        <v>18.399999999999999</v>
      </c>
      <c r="I2655" s="336">
        <v>151121</v>
      </c>
      <c r="J2655" s="171" t="s">
        <v>469</v>
      </c>
      <c r="K2655" s="171"/>
    </row>
    <row r="2656" spans="2:11">
      <c r="B2656" s="170">
        <v>2654</v>
      </c>
      <c r="C2656" s="394">
        <v>46195</v>
      </c>
      <c r="D2656" s="171" t="s">
        <v>11</v>
      </c>
      <c r="E2656" s="172" t="s">
        <v>251</v>
      </c>
      <c r="F2656" s="171">
        <v>2</v>
      </c>
      <c r="G2656" s="258">
        <v>13.9</v>
      </c>
      <c r="H2656" s="257">
        <v>27.8</v>
      </c>
      <c r="I2656" s="336">
        <v>151121</v>
      </c>
      <c r="J2656" s="171" t="s">
        <v>469</v>
      </c>
      <c r="K2656" s="171"/>
    </row>
    <row r="2657" spans="2:11">
      <c r="B2657" s="170">
        <v>2655</v>
      </c>
      <c r="C2657" s="394">
        <v>46196</v>
      </c>
      <c r="D2657" s="171" t="s">
        <v>11</v>
      </c>
      <c r="E2657" s="172" t="s">
        <v>124</v>
      </c>
      <c r="F2657" s="171">
        <v>22.76</v>
      </c>
      <c r="G2657" s="258">
        <v>87.72</v>
      </c>
      <c r="H2657" s="257">
        <v>1996.5072</v>
      </c>
      <c r="I2657" s="336">
        <v>517584</v>
      </c>
      <c r="J2657" s="171" t="s">
        <v>488</v>
      </c>
      <c r="K2657" s="171"/>
    </row>
    <row r="2658" spans="2:11">
      <c r="B2658" s="170">
        <v>2656</v>
      </c>
      <c r="C2658" s="394">
        <v>46195</v>
      </c>
      <c r="D2658" s="171" t="s">
        <v>11</v>
      </c>
      <c r="E2658" s="172" t="s">
        <v>338</v>
      </c>
      <c r="F2658" s="171">
        <v>30</v>
      </c>
      <c r="G2658" s="258">
        <v>9.7609999999999992</v>
      </c>
      <c r="H2658" s="257">
        <v>292.83</v>
      </c>
      <c r="I2658" s="336">
        <v>30283</v>
      </c>
      <c r="J2658" s="171" t="s">
        <v>568</v>
      </c>
      <c r="K2658" s="171"/>
    </row>
    <row r="2659" spans="2:11">
      <c r="B2659" s="170">
        <v>2657</v>
      </c>
      <c r="C2659" s="394">
        <v>46195</v>
      </c>
      <c r="D2659" s="171" t="s">
        <v>11</v>
      </c>
      <c r="E2659" s="172" t="s">
        <v>336</v>
      </c>
      <c r="F2659" s="171">
        <v>30</v>
      </c>
      <c r="G2659" s="258">
        <v>7.5232999999999999</v>
      </c>
      <c r="H2659" s="257">
        <v>225.69899999999998</v>
      </c>
      <c r="I2659" s="336">
        <v>30283</v>
      </c>
      <c r="J2659" s="171" t="s">
        <v>568</v>
      </c>
      <c r="K2659" s="171"/>
    </row>
    <row r="2660" spans="2:11">
      <c r="B2660" s="170">
        <v>2658</v>
      </c>
      <c r="C2660" s="394">
        <v>46195</v>
      </c>
      <c r="D2660" s="171" t="s">
        <v>11</v>
      </c>
      <c r="E2660" s="172" t="s">
        <v>548</v>
      </c>
      <c r="F2660" s="171">
        <v>5</v>
      </c>
      <c r="G2660" s="258">
        <v>171.84</v>
      </c>
      <c r="H2660" s="257">
        <v>859.2</v>
      </c>
      <c r="I2660" s="336">
        <v>30283</v>
      </c>
      <c r="J2660" s="171" t="s">
        <v>568</v>
      </c>
      <c r="K2660" s="171"/>
    </row>
    <row r="2661" spans="2:11">
      <c r="B2661" s="170">
        <v>2659</v>
      </c>
      <c r="C2661" s="394">
        <v>46195</v>
      </c>
      <c r="D2661" s="171" t="s">
        <v>11</v>
      </c>
      <c r="E2661" s="172" t="s">
        <v>342</v>
      </c>
      <c r="F2661" s="171">
        <v>1.744</v>
      </c>
      <c r="G2661" s="258">
        <v>76.709999999999994</v>
      </c>
      <c r="H2661" s="257">
        <v>133.78224</v>
      </c>
      <c r="I2661" s="336">
        <v>279231</v>
      </c>
      <c r="J2661" s="171" t="s">
        <v>482</v>
      </c>
      <c r="K2661" s="171"/>
    </row>
    <row r="2662" spans="2:11">
      <c r="B2662" s="170">
        <v>2660</v>
      </c>
      <c r="C2662" s="394">
        <v>46195</v>
      </c>
      <c r="D2662" s="171" t="s">
        <v>11</v>
      </c>
      <c r="E2662" s="172" t="s">
        <v>463</v>
      </c>
      <c r="F2662" s="171">
        <v>2.6459999999999999</v>
      </c>
      <c r="G2662" s="258">
        <v>67.819999999999993</v>
      </c>
      <c r="H2662" s="257">
        <v>179.45171999999997</v>
      </c>
      <c r="I2662" s="336">
        <v>279231</v>
      </c>
      <c r="J2662" s="171" t="s">
        <v>482</v>
      </c>
      <c r="K2662" s="171"/>
    </row>
    <row r="2663" spans="2:11">
      <c r="B2663" s="170">
        <v>2661</v>
      </c>
      <c r="C2663" s="394">
        <v>46195</v>
      </c>
      <c r="D2663" s="171" t="s">
        <v>11</v>
      </c>
      <c r="E2663" s="172" t="s">
        <v>111</v>
      </c>
      <c r="F2663" s="171">
        <v>0.5</v>
      </c>
      <c r="G2663" s="258">
        <v>35.880000000000003</v>
      </c>
      <c r="H2663" s="257">
        <v>17.940000000000001</v>
      </c>
      <c r="I2663" s="336">
        <v>279231</v>
      </c>
      <c r="J2663" s="171" t="s">
        <v>482</v>
      </c>
      <c r="K2663" s="171"/>
    </row>
    <row r="2664" spans="2:11">
      <c r="B2664" s="170">
        <v>2662</v>
      </c>
      <c r="C2664" s="394">
        <v>46195</v>
      </c>
      <c r="D2664" s="171" t="s">
        <v>11</v>
      </c>
      <c r="E2664" s="172" t="s">
        <v>43</v>
      </c>
      <c r="F2664" s="171">
        <v>3</v>
      </c>
      <c r="G2664" s="258">
        <v>13.21</v>
      </c>
      <c r="H2664" s="257">
        <v>39.630000000000003</v>
      </c>
      <c r="I2664" s="336">
        <v>279231</v>
      </c>
      <c r="J2664" s="171" t="s">
        <v>482</v>
      </c>
      <c r="K2664" s="171"/>
    </row>
    <row r="2665" spans="2:11">
      <c r="B2665" s="170">
        <v>2663</v>
      </c>
      <c r="C2665" s="394">
        <v>46199</v>
      </c>
      <c r="D2665" s="171" t="s">
        <v>11</v>
      </c>
      <c r="E2665" s="172" t="s">
        <v>136</v>
      </c>
      <c r="F2665" s="171">
        <v>48</v>
      </c>
      <c r="G2665" s="258">
        <v>4.4908000000000001</v>
      </c>
      <c r="H2665" s="257">
        <v>215.55840000000001</v>
      </c>
      <c r="I2665" s="336">
        <v>17669202</v>
      </c>
      <c r="J2665" s="171" t="s">
        <v>472</v>
      </c>
      <c r="K2665" s="171"/>
    </row>
    <row r="2666" spans="2:11">
      <c r="B2666" s="170">
        <v>2664</v>
      </c>
      <c r="C2666" s="394">
        <v>46199</v>
      </c>
      <c r="D2666" s="171" t="s">
        <v>11</v>
      </c>
      <c r="E2666" s="172" t="s">
        <v>134</v>
      </c>
      <c r="F2666" s="171">
        <v>96</v>
      </c>
      <c r="G2666" s="258">
        <v>7.3764000000000003</v>
      </c>
      <c r="H2666" s="257">
        <v>708.13440000000003</v>
      </c>
      <c r="I2666" s="336">
        <v>17669202</v>
      </c>
      <c r="J2666" s="171" t="s">
        <v>472</v>
      </c>
      <c r="K2666" s="171"/>
    </row>
    <row r="2667" spans="2:11">
      <c r="B2667" s="170">
        <v>2665</v>
      </c>
      <c r="C2667" s="394">
        <v>46199</v>
      </c>
      <c r="D2667" s="171" t="s">
        <v>11</v>
      </c>
      <c r="E2667" s="172" t="s">
        <v>261</v>
      </c>
      <c r="F2667" s="171">
        <v>24</v>
      </c>
      <c r="G2667" s="258">
        <v>6.0042</v>
      </c>
      <c r="H2667" s="257">
        <v>144.10079999999999</v>
      </c>
      <c r="I2667" s="336">
        <v>17669202</v>
      </c>
      <c r="J2667" s="171" t="s">
        <v>472</v>
      </c>
      <c r="K2667" s="171"/>
    </row>
    <row r="2668" spans="2:11">
      <c r="B2668" s="170">
        <v>2666</v>
      </c>
      <c r="C2668" s="394">
        <v>46199</v>
      </c>
      <c r="D2668" s="171" t="s">
        <v>11</v>
      </c>
      <c r="E2668" s="172" t="s">
        <v>143</v>
      </c>
      <c r="F2668" s="171">
        <v>30</v>
      </c>
      <c r="G2668" s="258">
        <v>2.7292999999999998</v>
      </c>
      <c r="H2668" s="257">
        <v>81.878999999999991</v>
      </c>
      <c r="I2668" s="336">
        <v>17669198</v>
      </c>
      <c r="J2668" s="171" t="s">
        <v>472</v>
      </c>
      <c r="K2668" s="171"/>
    </row>
    <row r="2669" spans="2:11">
      <c r="B2669" s="170">
        <v>2667</v>
      </c>
      <c r="C2669" s="394">
        <v>46199</v>
      </c>
      <c r="D2669" s="171" t="s">
        <v>11</v>
      </c>
      <c r="E2669" s="172" t="s">
        <v>146</v>
      </c>
      <c r="F2669" s="171">
        <v>12</v>
      </c>
      <c r="G2669" s="258">
        <v>5.1767000000000003</v>
      </c>
      <c r="H2669" s="257">
        <v>62.120400000000004</v>
      </c>
      <c r="I2669" s="336">
        <v>17669198</v>
      </c>
      <c r="J2669" s="171" t="s">
        <v>472</v>
      </c>
      <c r="K2669" s="171"/>
    </row>
    <row r="2670" spans="2:11">
      <c r="B2670" s="170">
        <v>2668</v>
      </c>
      <c r="C2670" s="394">
        <v>46199</v>
      </c>
      <c r="D2670" s="171" t="s">
        <v>11</v>
      </c>
      <c r="E2670" s="172" t="s">
        <v>321</v>
      </c>
      <c r="F2670" s="171">
        <v>48</v>
      </c>
      <c r="G2670" s="258">
        <v>2.0299999999999998</v>
      </c>
      <c r="H2670" s="257">
        <v>97.44</v>
      </c>
      <c r="I2670" s="336">
        <v>17669198</v>
      </c>
      <c r="J2670" s="171" t="s">
        <v>472</v>
      </c>
      <c r="K2670" s="171"/>
    </row>
    <row r="2671" spans="2:11">
      <c r="B2671" s="170">
        <v>2669</v>
      </c>
      <c r="C2671" s="394">
        <v>46196</v>
      </c>
      <c r="D2671" s="171" t="s">
        <v>11</v>
      </c>
      <c r="E2671" s="172" t="s">
        <v>534</v>
      </c>
      <c r="F2671" s="171">
        <v>18</v>
      </c>
      <c r="G2671" s="258">
        <v>2.6939000000000002</v>
      </c>
      <c r="H2671" s="257">
        <v>48.490200000000002</v>
      </c>
      <c r="I2671" s="336">
        <v>17659035</v>
      </c>
      <c r="J2671" s="171" t="s">
        <v>472</v>
      </c>
      <c r="K2671" s="171"/>
    </row>
    <row r="2672" spans="2:11">
      <c r="B2672" s="170">
        <v>2670</v>
      </c>
      <c r="C2672" s="394">
        <v>46196</v>
      </c>
      <c r="D2672" s="171" t="s">
        <v>11</v>
      </c>
      <c r="E2672" s="172" t="s">
        <v>144</v>
      </c>
      <c r="F2672" s="171">
        <v>30</v>
      </c>
      <c r="G2672" s="258">
        <v>2.7547000000000001</v>
      </c>
      <c r="H2672" s="257">
        <v>82.641000000000005</v>
      </c>
      <c r="I2672" s="336">
        <v>17659035</v>
      </c>
      <c r="J2672" s="171" t="s">
        <v>472</v>
      </c>
      <c r="K2672" s="171"/>
    </row>
    <row r="2673" spans="2:11">
      <c r="B2673" s="170">
        <v>2671</v>
      </c>
      <c r="C2673" s="394">
        <v>46196</v>
      </c>
      <c r="D2673" s="171" t="s">
        <v>11</v>
      </c>
      <c r="E2673" s="172" t="s">
        <v>147</v>
      </c>
      <c r="F2673" s="171">
        <v>6</v>
      </c>
      <c r="G2673" s="258">
        <v>2.6349999999999998</v>
      </c>
      <c r="H2673" s="257">
        <v>15.809999999999999</v>
      </c>
      <c r="I2673" s="336">
        <v>17659035</v>
      </c>
      <c r="J2673" s="171" t="s">
        <v>472</v>
      </c>
      <c r="K2673" s="171"/>
    </row>
    <row r="2674" spans="2:11">
      <c r="B2674" s="170">
        <v>2672</v>
      </c>
      <c r="C2674" s="394">
        <v>46196</v>
      </c>
      <c r="D2674" s="171" t="s">
        <v>11</v>
      </c>
      <c r="E2674" s="172" t="s">
        <v>146</v>
      </c>
      <c r="F2674" s="171">
        <v>36</v>
      </c>
      <c r="G2674" s="258">
        <v>5.1767000000000003</v>
      </c>
      <c r="H2674" s="257">
        <v>186.3612</v>
      </c>
      <c r="I2674" s="336">
        <v>17659035</v>
      </c>
      <c r="J2674" s="171" t="s">
        <v>472</v>
      </c>
      <c r="K2674" s="171"/>
    </row>
    <row r="2675" spans="2:11">
      <c r="B2675" s="170">
        <v>2673</v>
      </c>
      <c r="C2675" s="394">
        <v>46196</v>
      </c>
      <c r="D2675" s="171" t="s">
        <v>11</v>
      </c>
      <c r="E2675" s="172" t="s">
        <v>145</v>
      </c>
      <c r="F2675" s="171">
        <v>15</v>
      </c>
      <c r="G2675" s="258">
        <v>5.1673</v>
      </c>
      <c r="H2675" s="257">
        <v>77.509500000000003</v>
      </c>
      <c r="I2675" s="336">
        <v>17659035</v>
      </c>
      <c r="J2675" s="171" t="s">
        <v>472</v>
      </c>
      <c r="K2675" s="171"/>
    </row>
    <row r="2676" spans="2:11">
      <c r="B2676" s="170">
        <v>2674</v>
      </c>
      <c r="C2676" s="394">
        <v>46196</v>
      </c>
      <c r="D2676" s="171" t="s">
        <v>11</v>
      </c>
      <c r="E2676" s="172" t="s">
        <v>321</v>
      </c>
      <c r="F2676" s="171">
        <v>48</v>
      </c>
      <c r="G2676" s="258">
        <v>2.0299999999999998</v>
      </c>
      <c r="H2676" s="257">
        <v>97.44</v>
      </c>
      <c r="I2676" s="336">
        <v>17659035</v>
      </c>
      <c r="J2676" s="171" t="s">
        <v>472</v>
      </c>
      <c r="K2676" s="171"/>
    </row>
    <row r="2677" spans="2:11">
      <c r="B2677" s="170">
        <v>2675</v>
      </c>
      <c r="C2677" s="394">
        <v>46196</v>
      </c>
      <c r="D2677" s="171" t="s">
        <v>11</v>
      </c>
      <c r="E2677" s="172" t="s">
        <v>310</v>
      </c>
      <c r="F2677" s="171">
        <v>72</v>
      </c>
      <c r="G2677" s="258">
        <v>2.0918999999999999</v>
      </c>
      <c r="H2677" s="257">
        <v>150.61679999999998</v>
      </c>
      <c r="I2677" s="336">
        <v>17659035</v>
      </c>
      <c r="J2677" s="171" t="s">
        <v>472</v>
      </c>
      <c r="K2677" s="171"/>
    </row>
    <row r="2678" spans="2:11">
      <c r="B2678" s="170">
        <v>2676</v>
      </c>
      <c r="C2678" s="394">
        <v>46196</v>
      </c>
      <c r="D2678" s="171" t="s">
        <v>11</v>
      </c>
      <c r="E2678" s="172" t="s">
        <v>136</v>
      </c>
      <c r="F2678" s="171">
        <v>24</v>
      </c>
      <c r="G2678" s="258">
        <v>4.5228999999999999</v>
      </c>
      <c r="H2678" s="257">
        <v>108.5496</v>
      </c>
      <c r="I2678" s="336">
        <v>17659038</v>
      </c>
      <c r="J2678" s="171" t="s">
        <v>472</v>
      </c>
      <c r="K2678" s="171"/>
    </row>
    <row r="2679" spans="2:11">
      <c r="B2679" s="170">
        <v>2677</v>
      </c>
      <c r="C2679" s="394">
        <v>46196</v>
      </c>
      <c r="D2679" s="171" t="s">
        <v>11</v>
      </c>
      <c r="E2679" s="172" t="s">
        <v>134</v>
      </c>
      <c r="F2679" s="171">
        <v>144</v>
      </c>
      <c r="G2679" s="258">
        <v>7.3428000000000004</v>
      </c>
      <c r="H2679" s="257">
        <v>1057.3632</v>
      </c>
      <c r="I2679" s="336">
        <v>17659038</v>
      </c>
      <c r="J2679" s="171" t="s">
        <v>472</v>
      </c>
      <c r="K2679" s="171"/>
    </row>
    <row r="2680" spans="2:11">
      <c r="B2680" s="170">
        <v>2678</v>
      </c>
      <c r="C2680" s="394">
        <v>46196</v>
      </c>
      <c r="D2680" s="171" t="s">
        <v>11</v>
      </c>
      <c r="E2680" s="172" t="s">
        <v>261</v>
      </c>
      <c r="F2680" s="171">
        <v>24</v>
      </c>
      <c r="G2680" s="258">
        <v>6.0042</v>
      </c>
      <c r="H2680" s="257">
        <v>144.10079999999999</v>
      </c>
      <c r="I2680" s="336">
        <v>17659038</v>
      </c>
      <c r="J2680" s="171" t="s">
        <v>472</v>
      </c>
      <c r="K2680" s="171"/>
    </row>
    <row r="2681" spans="2:11">
      <c r="B2681" s="170">
        <v>2679</v>
      </c>
      <c r="C2681" s="394">
        <v>46196</v>
      </c>
      <c r="D2681" s="171" t="s">
        <v>11</v>
      </c>
      <c r="E2681" s="172" t="s">
        <v>135</v>
      </c>
      <c r="F2681" s="171">
        <v>24</v>
      </c>
      <c r="G2681" s="258">
        <v>6.1041999999999996</v>
      </c>
      <c r="H2681" s="257">
        <v>146.5008</v>
      </c>
      <c r="I2681" s="336">
        <v>17659038</v>
      </c>
      <c r="J2681" s="171" t="s">
        <v>472</v>
      </c>
      <c r="K2681" s="171"/>
    </row>
    <row r="2682" spans="2:11">
      <c r="B2682" s="170">
        <v>2680</v>
      </c>
      <c r="C2682" s="394">
        <v>46198</v>
      </c>
      <c r="D2682" s="171" t="s">
        <v>11</v>
      </c>
      <c r="E2682" s="172" t="s">
        <v>523</v>
      </c>
      <c r="F2682" s="171">
        <v>12</v>
      </c>
      <c r="G2682" s="258">
        <v>1.5</v>
      </c>
      <c r="H2682" s="257">
        <v>18</v>
      </c>
      <c r="I2682" s="336">
        <v>407983</v>
      </c>
      <c r="J2682" s="171" t="s">
        <v>470</v>
      </c>
      <c r="K2682" s="171"/>
    </row>
    <row r="2683" spans="2:11">
      <c r="B2683" s="170">
        <v>2681</v>
      </c>
      <c r="C2683" s="394">
        <v>46198</v>
      </c>
      <c r="D2683" s="171" t="s">
        <v>11</v>
      </c>
      <c r="E2683" s="172" t="s">
        <v>456</v>
      </c>
      <c r="F2683" s="171">
        <v>60</v>
      </c>
      <c r="G2683" s="258">
        <v>1.57</v>
      </c>
      <c r="H2683" s="257">
        <v>94.2</v>
      </c>
      <c r="I2683" s="336">
        <v>407983</v>
      </c>
      <c r="J2683" s="171" t="s">
        <v>470</v>
      </c>
      <c r="K2683" s="171"/>
    </row>
    <row r="2684" spans="2:11">
      <c r="B2684" s="170">
        <v>2682</v>
      </c>
      <c r="C2684" s="394">
        <v>46198</v>
      </c>
      <c r="D2684" s="171" t="s">
        <v>11</v>
      </c>
      <c r="E2684" s="172" t="s">
        <v>571</v>
      </c>
      <c r="F2684" s="171">
        <v>72</v>
      </c>
      <c r="G2684" s="258">
        <v>6.25</v>
      </c>
      <c r="H2684" s="257">
        <v>450</v>
      </c>
      <c r="I2684" s="336">
        <v>407983</v>
      </c>
      <c r="J2684" s="171" t="s">
        <v>470</v>
      </c>
      <c r="K2684" s="171"/>
    </row>
    <row r="2685" spans="2:11">
      <c r="B2685" s="170">
        <v>2683</v>
      </c>
      <c r="C2685" s="394">
        <v>46198</v>
      </c>
      <c r="D2685" s="171" t="s">
        <v>11</v>
      </c>
      <c r="E2685" s="172" t="s">
        <v>141</v>
      </c>
      <c r="F2685" s="171">
        <v>72</v>
      </c>
      <c r="G2685" s="258">
        <v>4.97</v>
      </c>
      <c r="H2685" s="257">
        <v>357.84</v>
      </c>
      <c r="I2685" s="336">
        <v>407983</v>
      </c>
      <c r="J2685" s="171" t="s">
        <v>470</v>
      </c>
      <c r="K2685" s="171"/>
    </row>
    <row r="2686" spans="2:11">
      <c r="B2686" s="170">
        <v>2684</v>
      </c>
      <c r="C2686" s="394">
        <v>46198</v>
      </c>
      <c r="D2686" s="171" t="s">
        <v>11</v>
      </c>
      <c r="E2686" s="172" t="s">
        <v>289</v>
      </c>
      <c r="F2686" s="171">
        <v>8</v>
      </c>
      <c r="G2686" s="258">
        <v>7.03</v>
      </c>
      <c r="H2686" s="257">
        <v>56.24</v>
      </c>
      <c r="I2686" s="336">
        <v>407983</v>
      </c>
      <c r="J2686" s="171" t="s">
        <v>470</v>
      </c>
      <c r="K2686" s="171"/>
    </row>
    <row r="2687" spans="2:11">
      <c r="B2687" s="170">
        <v>2685</v>
      </c>
      <c r="C2687" s="394">
        <v>46196</v>
      </c>
      <c r="D2687" s="171" t="s">
        <v>11</v>
      </c>
      <c r="E2687" s="172" t="s">
        <v>258</v>
      </c>
      <c r="F2687" s="171">
        <v>20</v>
      </c>
      <c r="G2687" s="258">
        <v>8.99</v>
      </c>
      <c r="H2687" s="257">
        <v>179.8</v>
      </c>
      <c r="I2687" s="336">
        <v>1468359</v>
      </c>
      <c r="J2687" s="171" t="s">
        <v>473</v>
      </c>
      <c r="K2687" s="171"/>
    </row>
    <row r="2688" spans="2:11">
      <c r="B2688" s="170">
        <v>2686</v>
      </c>
      <c r="C2688" s="394">
        <v>46198</v>
      </c>
      <c r="D2688" s="171" t="s">
        <v>11</v>
      </c>
      <c r="E2688" s="172" t="s">
        <v>247</v>
      </c>
      <c r="F2688" s="171">
        <v>20.87</v>
      </c>
      <c r="G2688" s="258">
        <v>28.99</v>
      </c>
      <c r="H2688" s="257">
        <v>605.0213</v>
      </c>
      <c r="I2688" s="336">
        <v>14128</v>
      </c>
      <c r="J2688" s="171" t="s">
        <v>487</v>
      </c>
      <c r="K2688" s="171"/>
    </row>
    <row r="2689" spans="2:11">
      <c r="B2689" s="170">
        <v>2687</v>
      </c>
      <c r="C2689" s="394">
        <v>46198</v>
      </c>
      <c r="D2689" s="171" t="s">
        <v>11</v>
      </c>
      <c r="E2689" s="172" t="s">
        <v>457</v>
      </c>
      <c r="F2689" s="171">
        <v>10</v>
      </c>
      <c r="G2689" s="258">
        <v>44.9</v>
      </c>
      <c r="H2689" s="257">
        <v>449</v>
      </c>
      <c r="I2689" s="336">
        <v>270209</v>
      </c>
      <c r="J2689" s="171" t="s">
        <v>480</v>
      </c>
      <c r="K2689" s="171"/>
    </row>
    <row r="2690" spans="2:11">
      <c r="B2690" s="170">
        <v>2688</v>
      </c>
      <c r="C2690" s="394">
        <v>46198</v>
      </c>
      <c r="D2690" s="171" t="s">
        <v>11</v>
      </c>
      <c r="E2690" s="172" t="s">
        <v>133</v>
      </c>
      <c r="F2690" s="171">
        <v>6</v>
      </c>
      <c r="G2690" s="258">
        <v>87.9</v>
      </c>
      <c r="H2690" s="257">
        <v>527.40000000000009</v>
      </c>
      <c r="I2690" s="336">
        <v>270209</v>
      </c>
      <c r="J2690" s="171" t="s">
        <v>480</v>
      </c>
      <c r="K2690" s="171"/>
    </row>
    <row r="2691" spans="2:11">
      <c r="B2691" s="170">
        <v>2689</v>
      </c>
      <c r="C2691" s="394">
        <v>46199</v>
      </c>
      <c r="D2691" s="171" t="s">
        <v>11</v>
      </c>
      <c r="E2691" s="172" t="s">
        <v>555</v>
      </c>
      <c r="F2691" s="171">
        <v>39</v>
      </c>
      <c r="G2691" s="258">
        <v>16.989999999999998</v>
      </c>
      <c r="H2691" s="257">
        <v>662.6099999999999</v>
      </c>
      <c r="I2691" s="336">
        <v>1469716</v>
      </c>
      <c r="J2691" s="171" t="s">
        <v>473</v>
      </c>
      <c r="K2691" s="171"/>
    </row>
    <row r="2692" spans="2:11">
      <c r="B2692" s="170">
        <v>2690</v>
      </c>
      <c r="C2692" s="394">
        <v>46198</v>
      </c>
      <c r="D2692" s="171" t="s">
        <v>11</v>
      </c>
      <c r="E2692" s="172" t="s">
        <v>535</v>
      </c>
      <c r="F2692" s="171">
        <v>8.19</v>
      </c>
      <c r="G2692" s="258">
        <v>44.9</v>
      </c>
      <c r="H2692" s="257">
        <v>367.73099999999994</v>
      </c>
      <c r="I2692" s="336">
        <v>279477</v>
      </c>
      <c r="J2692" s="171" t="s">
        <v>482</v>
      </c>
      <c r="K2692" s="171"/>
    </row>
    <row r="2693" spans="2:11">
      <c r="B2693" s="170">
        <v>2691</v>
      </c>
      <c r="C2693" s="394">
        <v>46198</v>
      </c>
      <c r="D2693" s="171" t="s">
        <v>11</v>
      </c>
      <c r="E2693" s="172" t="s">
        <v>463</v>
      </c>
      <c r="F2693" s="171">
        <v>2.68</v>
      </c>
      <c r="G2693" s="258">
        <v>67.819999999999993</v>
      </c>
      <c r="H2693" s="257">
        <v>181.7576</v>
      </c>
      <c r="I2693" s="336">
        <v>279477</v>
      </c>
      <c r="J2693" s="171" t="s">
        <v>482</v>
      </c>
      <c r="K2693" s="171"/>
    </row>
    <row r="2694" spans="2:11">
      <c r="B2694" s="170">
        <v>2692</v>
      </c>
      <c r="C2694" s="394">
        <v>46198</v>
      </c>
      <c r="D2694" s="171" t="s">
        <v>11</v>
      </c>
      <c r="E2694" s="172" t="s">
        <v>342</v>
      </c>
      <c r="F2694" s="171">
        <v>2.1960000000000002</v>
      </c>
      <c r="G2694" s="258">
        <v>76.709999999999994</v>
      </c>
      <c r="H2694" s="257">
        <v>168.45516000000001</v>
      </c>
      <c r="I2694" s="336">
        <v>279477</v>
      </c>
      <c r="J2694" s="171" t="s">
        <v>482</v>
      </c>
      <c r="K2694" s="171"/>
    </row>
    <row r="2695" spans="2:11">
      <c r="B2695" s="170">
        <v>2693</v>
      </c>
      <c r="C2695" s="394">
        <v>46198</v>
      </c>
      <c r="D2695" s="171" t="s">
        <v>11</v>
      </c>
      <c r="E2695" s="172" t="s">
        <v>240</v>
      </c>
      <c r="F2695" s="171">
        <v>1</v>
      </c>
      <c r="G2695" s="258">
        <v>38.17</v>
      </c>
      <c r="H2695" s="257">
        <v>38.17</v>
      </c>
      <c r="I2695" s="336">
        <v>279477</v>
      </c>
      <c r="J2695" s="171" t="s">
        <v>482</v>
      </c>
      <c r="K2695" s="171"/>
    </row>
    <row r="2696" spans="2:11">
      <c r="B2696" s="170">
        <v>2694</v>
      </c>
      <c r="C2696" s="394">
        <v>46198</v>
      </c>
      <c r="D2696" s="171" t="s">
        <v>11</v>
      </c>
      <c r="E2696" s="172" t="s">
        <v>239</v>
      </c>
      <c r="F2696" s="171">
        <v>3</v>
      </c>
      <c r="G2696" s="258">
        <v>12.46</v>
      </c>
      <c r="H2696" s="257">
        <v>37.380000000000003</v>
      </c>
      <c r="I2696" s="336">
        <v>279477</v>
      </c>
      <c r="J2696" s="171" t="s">
        <v>482</v>
      </c>
      <c r="K2696" s="171"/>
    </row>
    <row r="2697" spans="2:11">
      <c r="B2697" s="170">
        <v>2695</v>
      </c>
      <c r="C2697" s="394">
        <v>46198</v>
      </c>
      <c r="D2697" s="171" t="s">
        <v>11</v>
      </c>
      <c r="E2697" s="172" t="s">
        <v>243</v>
      </c>
      <c r="F2697" s="171">
        <v>4</v>
      </c>
      <c r="G2697" s="258">
        <v>10.9</v>
      </c>
      <c r="H2697" s="257">
        <v>43.6</v>
      </c>
      <c r="I2697" s="336">
        <v>279477</v>
      </c>
      <c r="J2697" s="171" t="s">
        <v>482</v>
      </c>
      <c r="K2697" s="171"/>
    </row>
    <row r="2698" spans="2:11">
      <c r="B2698" s="170">
        <v>2696</v>
      </c>
      <c r="C2698" s="394">
        <v>46198</v>
      </c>
      <c r="D2698" s="171" t="s">
        <v>11</v>
      </c>
      <c r="E2698" s="172" t="s">
        <v>241</v>
      </c>
      <c r="F2698" s="171">
        <v>3</v>
      </c>
      <c r="G2698" s="258">
        <v>22</v>
      </c>
      <c r="H2698" s="257">
        <v>66</v>
      </c>
      <c r="I2698" s="336">
        <v>279477</v>
      </c>
      <c r="J2698" s="171" t="s">
        <v>482</v>
      </c>
      <c r="K2698" s="171"/>
    </row>
    <row r="2699" spans="2:11">
      <c r="B2699" s="170">
        <v>2697</v>
      </c>
      <c r="C2699" s="394">
        <v>46198</v>
      </c>
      <c r="D2699" s="171" t="s">
        <v>11</v>
      </c>
      <c r="E2699" s="172" t="s">
        <v>111</v>
      </c>
      <c r="F2699" s="171">
        <v>0.58399999999999996</v>
      </c>
      <c r="G2699" s="258">
        <v>25.36</v>
      </c>
      <c r="H2699" s="257">
        <v>14.810239999999999</v>
      </c>
      <c r="I2699" s="336">
        <v>279477</v>
      </c>
      <c r="J2699" s="171" t="s">
        <v>482</v>
      </c>
      <c r="K2699" s="171"/>
    </row>
    <row r="2700" spans="2:11">
      <c r="B2700" s="170">
        <v>2698</v>
      </c>
      <c r="C2700" s="394">
        <v>46198</v>
      </c>
      <c r="D2700" s="171" t="s">
        <v>11</v>
      </c>
      <c r="E2700" s="172" t="s">
        <v>260</v>
      </c>
      <c r="F2700" s="171">
        <v>2.76</v>
      </c>
      <c r="G2700" s="258">
        <v>59.89</v>
      </c>
      <c r="H2700" s="257">
        <v>165.29639999999998</v>
      </c>
      <c r="I2700" s="336">
        <v>279477</v>
      </c>
      <c r="J2700" s="171" t="s">
        <v>482</v>
      </c>
      <c r="K2700" s="171"/>
    </row>
    <row r="2701" spans="2:11">
      <c r="B2701" s="170">
        <v>2699</v>
      </c>
      <c r="C2701" s="394">
        <v>46198</v>
      </c>
      <c r="D2701" s="171" t="s">
        <v>11</v>
      </c>
      <c r="E2701" s="172" t="s">
        <v>43</v>
      </c>
      <c r="F2701" s="171">
        <v>4</v>
      </c>
      <c r="G2701" s="258">
        <v>10.9</v>
      </c>
      <c r="H2701" s="257">
        <v>43.6</v>
      </c>
      <c r="I2701" s="336">
        <v>279477</v>
      </c>
      <c r="J2701" s="171" t="s">
        <v>482</v>
      </c>
      <c r="K2701" s="171"/>
    </row>
    <row r="2702" spans="2:11">
      <c r="B2702" s="170">
        <v>2700</v>
      </c>
      <c r="C2702" s="394">
        <v>46199</v>
      </c>
      <c r="D2702" s="171" t="s">
        <v>11</v>
      </c>
      <c r="E2702" s="172" t="s">
        <v>454</v>
      </c>
      <c r="F2702" s="171">
        <v>42.6</v>
      </c>
      <c r="G2702" s="258">
        <v>61.2</v>
      </c>
      <c r="H2702" s="257">
        <v>2607.1200000000003</v>
      </c>
      <c r="I2702" s="336">
        <v>518240</v>
      </c>
      <c r="J2702" s="171" t="s">
        <v>488</v>
      </c>
      <c r="K2702" s="171"/>
    </row>
    <row r="2703" spans="2:11">
      <c r="B2703" s="170">
        <v>2701</v>
      </c>
      <c r="C2703" s="394">
        <v>46199</v>
      </c>
      <c r="D2703" s="171" t="s">
        <v>11</v>
      </c>
      <c r="E2703" s="172" t="s">
        <v>124</v>
      </c>
      <c r="F2703" s="171">
        <v>13.83</v>
      </c>
      <c r="G2703" s="258">
        <v>87.73</v>
      </c>
      <c r="H2703" s="257">
        <v>1213.3059000000001</v>
      </c>
      <c r="I2703" s="336">
        <v>518240</v>
      </c>
      <c r="J2703" s="171" t="s">
        <v>488</v>
      </c>
      <c r="K2703" s="171"/>
    </row>
    <row r="2704" spans="2:11">
      <c r="B2704" s="170">
        <v>2702</v>
      </c>
      <c r="C2704" s="394">
        <v>46198</v>
      </c>
      <c r="D2704" s="171" t="s">
        <v>11</v>
      </c>
      <c r="E2704" s="172" t="s">
        <v>258</v>
      </c>
      <c r="F2704" s="171">
        <v>19.5</v>
      </c>
      <c r="G2704" s="258">
        <v>17.989999999999998</v>
      </c>
      <c r="H2704" s="257">
        <v>350.80499999999995</v>
      </c>
      <c r="I2704" s="336">
        <v>1469273</v>
      </c>
      <c r="J2704" s="171" t="s">
        <v>473</v>
      </c>
      <c r="K2704" s="171"/>
    </row>
    <row r="2705" spans="2:11">
      <c r="B2705" s="170">
        <v>2703</v>
      </c>
      <c r="C2705" s="394">
        <v>46198</v>
      </c>
      <c r="D2705" s="171" t="s">
        <v>11</v>
      </c>
      <c r="E2705" s="172" t="s">
        <v>555</v>
      </c>
      <c r="F2705" s="171">
        <v>19.5</v>
      </c>
      <c r="G2705" s="258">
        <v>16.989999999999998</v>
      </c>
      <c r="H2705" s="257">
        <v>331.30499999999995</v>
      </c>
      <c r="I2705" s="336">
        <v>1469273</v>
      </c>
      <c r="J2705" s="171" t="s">
        <v>473</v>
      </c>
      <c r="K2705" s="171"/>
    </row>
    <row r="2706" spans="2:11">
      <c r="B2706" s="170">
        <v>2704</v>
      </c>
      <c r="C2706" s="394">
        <v>46198</v>
      </c>
      <c r="D2706" s="171" t="s">
        <v>11</v>
      </c>
      <c r="E2706" s="172" t="s">
        <v>395</v>
      </c>
      <c r="F2706" s="171">
        <v>12</v>
      </c>
      <c r="G2706" s="258">
        <v>11.99</v>
      </c>
      <c r="H2706" s="257">
        <v>143.88</v>
      </c>
      <c r="I2706" s="336">
        <v>1469273</v>
      </c>
      <c r="J2706" s="171" t="s">
        <v>473</v>
      </c>
      <c r="K2706" s="171"/>
    </row>
    <row r="2707" spans="2:11">
      <c r="B2707" s="170">
        <v>2705</v>
      </c>
      <c r="C2707" s="394">
        <v>46199</v>
      </c>
      <c r="D2707" s="171" t="s">
        <v>11</v>
      </c>
      <c r="E2707" s="172" t="s">
        <v>112</v>
      </c>
      <c r="F2707" s="171">
        <v>2.38</v>
      </c>
      <c r="G2707" s="258">
        <v>21</v>
      </c>
      <c r="H2707" s="257">
        <v>49.98</v>
      </c>
      <c r="I2707" s="336">
        <v>1137010</v>
      </c>
      <c r="J2707" s="171" t="s">
        <v>492</v>
      </c>
      <c r="K2707" s="171"/>
    </row>
    <row r="2708" spans="2:11">
      <c r="B2708" s="170">
        <v>2706</v>
      </c>
      <c r="C2708" s="394">
        <v>46199</v>
      </c>
      <c r="D2708" s="171" t="s">
        <v>11</v>
      </c>
      <c r="E2708" s="172" t="s">
        <v>326</v>
      </c>
      <c r="F2708" s="171">
        <v>10</v>
      </c>
      <c r="G2708" s="258">
        <v>9.9</v>
      </c>
      <c r="H2708" s="257">
        <v>99</v>
      </c>
      <c r="I2708" s="336">
        <v>1137010</v>
      </c>
      <c r="J2708" s="171" t="s">
        <v>492</v>
      </c>
      <c r="K2708" s="171"/>
    </row>
    <row r="2709" spans="2:11">
      <c r="B2709" s="170">
        <v>2707</v>
      </c>
      <c r="C2709" s="394">
        <v>46199</v>
      </c>
      <c r="D2709" s="171" t="s">
        <v>11</v>
      </c>
      <c r="E2709" s="172" t="s">
        <v>242</v>
      </c>
      <c r="F2709" s="171">
        <v>20</v>
      </c>
      <c r="G2709" s="258">
        <v>3.99</v>
      </c>
      <c r="H2709" s="257">
        <v>79.800000000000011</v>
      </c>
      <c r="I2709" s="336">
        <v>1137010</v>
      </c>
      <c r="J2709" s="171" t="s">
        <v>492</v>
      </c>
      <c r="K2709" s="171"/>
    </row>
    <row r="2710" spans="2:11">
      <c r="B2710" s="170">
        <v>2708</v>
      </c>
      <c r="C2710" s="394">
        <v>46199</v>
      </c>
      <c r="D2710" s="171" t="s">
        <v>11</v>
      </c>
      <c r="E2710" s="172" t="s">
        <v>552</v>
      </c>
      <c r="F2710" s="171">
        <v>5</v>
      </c>
      <c r="G2710" s="258">
        <v>18.79</v>
      </c>
      <c r="H2710" s="257">
        <v>93.949999999999989</v>
      </c>
      <c r="I2710" s="336">
        <v>1137010</v>
      </c>
      <c r="J2710" s="171" t="s">
        <v>492</v>
      </c>
      <c r="K2710" s="171"/>
    </row>
    <row r="2711" spans="2:11">
      <c r="B2711" s="170">
        <v>2709</v>
      </c>
      <c r="C2711" s="394">
        <v>46198</v>
      </c>
      <c r="D2711" s="171" t="s">
        <v>11</v>
      </c>
      <c r="E2711" s="172" t="s">
        <v>385</v>
      </c>
      <c r="F2711" s="171">
        <v>36.220999999999997</v>
      </c>
      <c r="G2711" s="258">
        <v>47.9</v>
      </c>
      <c r="H2711" s="257">
        <v>1734.9858999999997</v>
      </c>
      <c r="I2711" s="336">
        <v>1920813</v>
      </c>
      <c r="J2711" s="171" t="s">
        <v>483</v>
      </c>
      <c r="K2711" s="171"/>
    </row>
    <row r="2712" spans="2:11">
      <c r="B2712" s="170">
        <v>2710</v>
      </c>
      <c r="C2712" s="394">
        <v>46198</v>
      </c>
      <c r="D2712" s="171" t="s">
        <v>11</v>
      </c>
      <c r="E2712" s="172" t="s">
        <v>465</v>
      </c>
      <c r="F2712" s="171">
        <v>14.997</v>
      </c>
      <c r="G2712" s="258">
        <v>35</v>
      </c>
      <c r="H2712" s="257">
        <v>524.89499999999998</v>
      </c>
      <c r="I2712" s="336">
        <v>1920813</v>
      </c>
      <c r="J2712" s="171" t="s">
        <v>483</v>
      </c>
      <c r="K2712" s="171"/>
    </row>
    <row r="2713" spans="2:11">
      <c r="B2713" s="170">
        <v>2711</v>
      </c>
      <c r="C2713" s="394">
        <v>46197</v>
      </c>
      <c r="D2713" s="171" t="s">
        <v>11</v>
      </c>
      <c r="E2713" s="172" t="s">
        <v>555</v>
      </c>
      <c r="F2713" s="171">
        <v>19.5</v>
      </c>
      <c r="G2713" s="258">
        <v>16.989999999999998</v>
      </c>
      <c r="H2713" s="257">
        <v>331.30499999999995</v>
      </c>
      <c r="I2713" s="336">
        <v>1468881</v>
      </c>
      <c r="J2713" s="171" t="s">
        <v>473</v>
      </c>
      <c r="K2713" s="171"/>
    </row>
    <row r="2714" spans="2:11">
      <c r="B2714" s="170">
        <v>2712</v>
      </c>
      <c r="C2714" s="394">
        <v>46196</v>
      </c>
      <c r="D2714" s="171" t="s">
        <v>11</v>
      </c>
      <c r="E2714" s="172" t="s">
        <v>530</v>
      </c>
      <c r="F2714" s="171">
        <v>10</v>
      </c>
      <c r="G2714" s="258">
        <v>12.99</v>
      </c>
      <c r="H2714" s="257">
        <v>129.9</v>
      </c>
      <c r="I2714" s="336">
        <v>421677</v>
      </c>
      <c r="J2714" s="171" t="s">
        <v>497</v>
      </c>
      <c r="K2714" s="171"/>
    </row>
    <row r="2715" spans="2:11">
      <c r="B2715" s="170">
        <v>2713</v>
      </c>
      <c r="C2715" s="394">
        <v>46196</v>
      </c>
      <c r="D2715" s="171" t="s">
        <v>11</v>
      </c>
      <c r="E2715" s="172" t="s">
        <v>438</v>
      </c>
      <c r="F2715" s="171">
        <v>5.0999999999999996</v>
      </c>
      <c r="G2715" s="258">
        <v>10.99</v>
      </c>
      <c r="H2715" s="257">
        <v>56.048999999999999</v>
      </c>
      <c r="I2715" s="336">
        <v>421677</v>
      </c>
      <c r="J2715" s="171" t="s">
        <v>497</v>
      </c>
      <c r="K2715" s="171"/>
    </row>
    <row r="2716" spans="2:11">
      <c r="B2716" s="170">
        <v>2714</v>
      </c>
      <c r="C2716" s="394">
        <v>46196</v>
      </c>
      <c r="D2716" s="171" t="s">
        <v>11</v>
      </c>
      <c r="E2716" s="172" t="s">
        <v>129</v>
      </c>
      <c r="F2716" s="171">
        <v>5.7</v>
      </c>
      <c r="G2716" s="258">
        <v>29.99</v>
      </c>
      <c r="H2716" s="257">
        <v>170.94299999999998</v>
      </c>
      <c r="I2716" s="336">
        <v>421677</v>
      </c>
      <c r="J2716" s="171" t="s">
        <v>497</v>
      </c>
      <c r="K2716" s="171"/>
    </row>
    <row r="2717" spans="2:11">
      <c r="B2717" s="170">
        <v>2715</v>
      </c>
      <c r="C2717" s="394">
        <v>46195</v>
      </c>
      <c r="D2717" s="171" t="s">
        <v>11</v>
      </c>
      <c r="E2717" s="172" t="s">
        <v>456</v>
      </c>
      <c r="F2717" s="171">
        <v>48</v>
      </c>
      <c r="G2717" s="258">
        <v>1.71</v>
      </c>
      <c r="H2717" s="257">
        <v>82.08</v>
      </c>
      <c r="I2717" s="336">
        <v>404187</v>
      </c>
      <c r="J2717" s="171" t="s">
        <v>470</v>
      </c>
      <c r="K2717" s="171"/>
    </row>
    <row r="2718" spans="2:11">
      <c r="B2718" s="170">
        <v>2716</v>
      </c>
      <c r="C2718" s="394">
        <v>46195</v>
      </c>
      <c r="D2718" s="171" t="s">
        <v>11</v>
      </c>
      <c r="E2718" s="172" t="s">
        <v>523</v>
      </c>
      <c r="F2718" s="171">
        <v>24</v>
      </c>
      <c r="G2718" s="258">
        <v>1.5</v>
      </c>
      <c r="H2718" s="257">
        <v>36</v>
      </c>
      <c r="I2718" s="336">
        <v>404187</v>
      </c>
      <c r="J2718" s="171" t="s">
        <v>470</v>
      </c>
      <c r="K2718" s="171"/>
    </row>
    <row r="2719" spans="2:11">
      <c r="B2719" s="170">
        <v>2717</v>
      </c>
      <c r="C2719" s="394">
        <v>46195</v>
      </c>
      <c r="D2719" s="171" t="s">
        <v>11</v>
      </c>
      <c r="E2719" s="172" t="s">
        <v>571</v>
      </c>
      <c r="F2719" s="171">
        <v>48</v>
      </c>
      <c r="G2719" s="258">
        <v>6.25</v>
      </c>
      <c r="H2719" s="257">
        <v>300</v>
      </c>
      <c r="I2719" s="336">
        <v>404187</v>
      </c>
      <c r="J2719" s="171" t="s">
        <v>470</v>
      </c>
      <c r="K2719" s="171"/>
    </row>
    <row r="2720" spans="2:11">
      <c r="B2720" s="170">
        <v>2718</v>
      </c>
      <c r="C2720" s="394">
        <v>46196</v>
      </c>
      <c r="D2720" s="171" t="s">
        <v>11</v>
      </c>
      <c r="E2720" s="172" t="s">
        <v>329</v>
      </c>
      <c r="F2720" s="171">
        <v>3</v>
      </c>
      <c r="G2720" s="258">
        <v>20.77</v>
      </c>
      <c r="H2720" s="257">
        <v>62.31</v>
      </c>
      <c r="I2720" s="336">
        <v>1134555</v>
      </c>
      <c r="J2720" s="171" t="s">
        <v>492</v>
      </c>
      <c r="K2720" s="171"/>
    </row>
    <row r="2721" spans="2:11">
      <c r="B2721" s="170">
        <v>2719</v>
      </c>
      <c r="C2721" s="394">
        <v>46196</v>
      </c>
      <c r="D2721" s="171" t="s">
        <v>11</v>
      </c>
      <c r="E2721" s="172" t="s">
        <v>112</v>
      </c>
      <c r="F2721" s="171">
        <v>3.12</v>
      </c>
      <c r="G2721" s="258">
        <v>21</v>
      </c>
      <c r="H2721" s="257">
        <v>65.52</v>
      </c>
      <c r="I2721" s="336">
        <v>1134555</v>
      </c>
      <c r="J2721" s="171" t="s">
        <v>492</v>
      </c>
      <c r="K2721" s="171"/>
    </row>
    <row r="2722" spans="2:11">
      <c r="B2722" s="170">
        <v>2720</v>
      </c>
      <c r="C2722" s="394">
        <v>46196</v>
      </c>
      <c r="D2722" s="171" t="s">
        <v>11</v>
      </c>
      <c r="E2722" s="172" t="s">
        <v>326</v>
      </c>
      <c r="F2722" s="171">
        <v>10</v>
      </c>
      <c r="G2722" s="258">
        <v>9.86</v>
      </c>
      <c r="H2722" s="257">
        <v>98.6</v>
      </c>
      <c r="I2722" s="336">
        <v>1134555</v>
      </c>
      <c r="J2722" s="171" t="s">
        <v>492</v>
      </c>
      <c r="K2722" s="171"/>
    </row>
    <row r="2723" spans="2:11">
      <c r="B2723" s="170">
        <v>2721</v>
      </c>
      <c r="C2723" s="394">
        <v>46196</v>
      </c>
      <c r="D2723" s="171" t="s">
        <v>11</v>
      </c>
      <c r="E2723" s="172" t="s">
        <v>462</v>
      </c>
      <c r="F2723" s="171">
        <v>1</v>
      </c>
      <c r="G2723" s="258">
        <v>19.98</v>
      </c>
      <c r="H2723" s="257">
        <v>19.98</v>
      </c>
      <c r="I2723" s="336">
        <v>1134555</v>
      </c>
      <c r="J2723" s="171" t="s">
        <v>492</v>
      </c>
      <c r="K2723" s="171"/>
    </row>
    <row r="2724" spans="2:11">
      <c r="B2724" s="170">
        <v>2722</v>
      </c>
      <c r="C2724" s="394">
        <v>46196</v>
      </c>
      <c r="D2724" s="171" t="s">
        <v>11</v>
      </c>
      <c r="E2724" s="172" t="s">
        <v>328</v>
      </c>
      <c r="F2724" s="171">
        <v>2</v>
      </c>
      <c r="G2724" s="258">
        <v>37.86</v>
      </c>
      <c r="H2724" s="257">
        <v>75.72</v>
      </c>
      <c r="I2724" s="336">
        <v>1134555</v>
      </c>
      <c r="J2724" s="171" t="s">
        <v>492</v>
      </c>
      <c r="K2724" s="171"/>
    </row>
    <row r="2725" spans="2:11">
      <c r="B2725" s="170">
        <v>2723</v>
      </c>
      <c r="C2725" s="394">
        <v>46196</v>
      </c>
      <c r="D2725" s="171" t="s">
        <v>11</v>
      </c>
      <c r="E2725" s="172" t="s">
        <v>331</v>
      </c>
      <c r="F2725" s="171">
        <v>4</v>
      </c>
      <c r="G2725" s="258">
        <v>41.9</v>
      </c>
      <c r="H2725" s="257">
        <v>167.6</v>
      </c>
      <c r="I2725" s="336">
        <v>1134555</v>
      </c>
      <c r="J2725" s="171" t="s">
        <v>492</v>
      </c>
      <c r="K2725" s="171"/>
    </row>
    <row r="2726" spans="2:11">
      <c r="B2726" s="170">
        <v>2724</v>
      </c>
      <c r="C2726" s="394">
        <v>46196</v>
      </c>
      <c r="D2726" s="171" t="s">
        <v>11</v>
      </c>
      <c r="E2726" s="172" t="s">
        <v>357</v>
      </c>
      <c r="F2726" s="171">
        <v>3</v>
      </c>
      <c r="G2726" s="258">
        <v>15.99</v>
      </c>
      <c r="H2726" s="257">
        <v>47.97</v>
      </c>
      <c r="I2726" s="336">
        <v>1134555</v>
      </c>
      <c r="J2726" s="171" t="s">
        <v>492</v>
      </c>
      <c r="K2726" s="171"/>
    </row>
    <row r="2727" spans="2:11">
      <c r="B2727" s="170">
        <v>2725</v>
      </c>
      <c r="C2727" s="394">
        <v>46196</v>
      </c>
      <c r="D2727" s="171" t="s">
        <v>11</v>
      </c>
      <c r="E2727" s="172" t="s">
        <v>552</v>
      </c>
      <c r="F2727" s="171">
        <v>5</v>
      </c>
      <c r="G2727" s="258">
        <v>18.8</v>
      </c>
      <c r="H2727" s="257">
        <v>94</v>
      </c>
      <c r="I2727" s="336">
        <v>1134555</v>
      </c>
      <c r="J2727" s="171" t="s">
        <v>492</v>
      </c>
      <c r="K2727" s="171"/>
    </row>
    <row r="2728" spans="2:11">
      <c r="B2728" s="170">
        <v>2726</v>
      </c>
      <c r="C2728" s="394">
        <v>46196</v>
      </c>
      <c r="D2728" s="171" t="s">
        <v>11</v>
      </c>
      <c r="E2728" s="172" t="s">
        <v>347</v>
      </c>
      <c r="F2728" s="171">
        <v>3</v>
      </c>
      <c r="G2728" s="258">
        <v>5.78</v>
      </c>
      <c r="H2728" s="257">
        <v>17.34</v>
      </c>
      <c r="I2728" s="336">
        <v>1134555</v>
      </c>
      <c r="J2728" s="171" t="s">
        <v>492</v>
      </c>
      <c r="K2728" s="171"/>
    </row>
    <row r="2729" spans="2:11">
      <c r="B2729" s="170">
        <v>2727</v>
      </c>
      <c r="C2729" s="394">
        <v>46196</v>
      </c>
      <c r="D2729" s="171" t="s">
        <v>11</v>
      </c>
      <c r="E2729" s="172" t="s">
        <v>35</v>
      </c>
      <c r="F2729" s="171">
        <v>2</v>
      </c>
      <c r="G2729" s="258">
        <v>11.5</v>
      </c>
      <c r="H2729" s="257">
        <v>23</v>
      </c>
      <c r="I2729" s="336">
        <v>1134555</v>
      </c>
      <c r="J2729" s="171" t="s">
        <v>492</v>
      </c>
      <c r="K2729" s="171"/>
    </row>
    <row r="2730" spans="2:11">
      <c r="B2730" s="170">
        <v>2728</v>
      </c>
      <c r="C2730" s="394">
        <v>46196</v>
      </c>
      <c r="D2730" s="171" t="s">
        <v>11</v>
      </c>
      <c r="E2730" s="172" t="s">
        <v>325</v>
      </c>
      <c r="F2730" s="171">
        <v>18</v>
      </c>
      <c r="G2730" s="258">
        <v>6.85</v>
      </c>
      <c r="H2730" s="257">
        <v>123.3</v>
      </c>
      <c r="I2730" s="336">
        <v>1134555</v>
      </c>
      <c r="J2730" s="171" t="s">
        <v>492</v>
      </c>
      <c r="K2730" s="171"/>
    </row>
    <row r="2731" spans="2:11">
      <c r="B2731" s="170">
        <v>2729</v>
      </c>
      <c r="C2731" s="394">
        <v>46196</v>
      </c>
      <c r="D2731" s="171" t="s">
        <v>11</v>
      </c>
      <c r="E2731" s="172" t="s">
        <v>378</v>
      </c>
      <c r="F2731" s="171">
        <v>4</v>
      </c>
      <c r="G2731" s="258">
        <v>2.74</v>
      </c>
      <c r="H2731" s="257">
        <v>10.96</v>
      </c>
      <c r="I2731" s="336">
        <v>1134555</v>
      </c>
      <c r="J2731" s="171" t="s">
        <v>492</v>
      </c>
      <c r="K2731" s="171"/>
    </row>
    <row r="2732" spans="2:11">
      <c r="B2732" s="170">
        <v>2730</v>
      </c>
      <c r="C2732" s="394">
        <v>46196</v>
      </c>
      <c r="D2732" s="171" t="s">
        <v>11</v>
      </c>
      <c r="E2732" s="172" t="s">
        <v>246</v>
      </c>
      <c r="F2732" s="171">
        <v>4</v>
      </c>
      <c r="G2732" s="258">
        <v>2.74</v>
      </c>
      <c r="H2732" s="257">
        <v>10.96</v>
      </c>
      <c r="I2732" s="336">
        <v>1134555</v>
      </c>
      <c r="J2732" s="171" t="s">
        <v>492</v>
      </c>
      <c r="K2732" s="171"/>
    </row>
    <row r="2733" spans="2:11">
      <c r="B2733" s="170">
        <v>2731</v>
      </c>
      <c r="C2733" s="394">
        <v>46179</v>
      </c>
      <c r="D2733" s="171" t="s">
        <v>11</v>
      </c>
      <c r="E2733" s="172" t="s">
        <v>419</v>
      </c>
      <c r="F2733" s="171">
        <v>50</v>
      </c>
      <c r="G2733" s="258">
        <v>5.5</v>
      </c>
      <c r="H2733" s="257">
        <v>275</v>
      </c>
      <c r="I2733" s="337">
        <v>50176</v>
      </c>
      <c r="J2733" s="171" t="s">
        <v>494</v>
      </c>
      <c r="K2733" s="171"/>
    </row>
    <row r="2734" spans="2:11">
      <c r="B2734" s="170">
        <v>2732</v>
      </c>
      <c r="C2734" s="394">
        <v>46179</v>
      </c>
      <c r="D2734" s="171" t="s">
        <v>11</v>
      </c>
      <c r="E2734" s="172" t="s">
        <v>399</v>
      </c>
      <c r="F2734" s="171">
        <v>5</v>
      </c>
      <c r="G2734" s="258">
        <v>4.9000000000000004</v>
      </c>
      <c r="H2734" s="257">
        <v>24.5</v>
      </c>
      <c r="I2734" s="337">
        <v>50176</v>
      </c>
      <c r="J2734" s="171" t="s">
        <v>494</v>
      </c>
      <c r="K2734" s="171"/>
    </row>
    <row r="2735" spans="2:11">
      <c r="B2735" s="170">
        <v>2733</v>
      </c>
      <c r="C2735" s="394">
        <v>46179</v>
      </c>
      <c r="D2735" s="171" t="s">
        <v>11</v>
      </c>
      <c r="E2735" s="172" t="s">
        <v>372</v>
      </c>
      <c r="F2735" s="171">
        <v>10</v>
      </c>
      <c r="G2735" s="258">
        <v>6.9</v>
      </c>
      <c r="H2735" s="257">
        <v>69</v>
      </c>
      <c r="I2735" s="337">
        <v>50176</v>
      </c>
      <c r="J2735" s="171" t="s">
        <v>494</v>
      </c>
      <c r="K2735" s="171"/>
    </row>
    <row r="2736" spans="2:11">
      <c r="B2736" s="170">
        <v>2734</v>
      </c>
      <c r="C2736" s="394">
        <v>46179</v>
      </c>
      <c r="D2736" s="171" t="s">
        <v>11</v>
      </c>
      <c r="E2736" s="172" t="s">
        <v>373</v>
      </c>
      <c r="F2736" s="171">
        <v>8</v>
      </c>
      <c r="G2736" s="258">
        <v>7.5</v>
      </c>
      <c r="H2736" s="257">
        <v>60</v>
      </c>
      <c r="I2736" s="337">
        <v>50176</v>
      </c>
      <c r="J2736" s="171" t="s">
        <v>494</v>
      </c>
      <c r="K2736" s="171"/>
    </row>
    <row r="2737" spans="2:11">
      <c r="B2737" s="170">
        <v>2735</v>
      </c>
      <c r="C2737" s="394">
        <v>46179</v>
      </c>
      <c r="D2737" s="171" t="s">
        <v>11</v>
      </c>
      <c r="E2737" s="172" t="s">
        <v>400</v>
      </c>
      <c r="F2737" s="171">
        <v>20</v>
      </c>
      <c r="G2737" s="258">
        <v>8</v>
      </c>
      <c r="H2737" s="257">
        <v>160</v>
      </c>
      <c r="I2737" s="337">
        <v>50176</v>
      </c>
      <c r="J2737" s="171" t="s">
        <v>494</v>
      </c>
      <c r="K2737" s="171"/>
    </row>
    <row r="2738" spans="2:11">
      <c r="B2738" s="170">
        <v>2736</v>
      </c>
      <c r="C2738" s="394">
        <v>46179</v>
      </c>
      <c r="D2738" s="171" t="s">
        <v>11</v>
      </c>
      <c r="E2738" s="172" t="s">
        <v>300</v>
      </c>
      <c r="F2738" s="171">
        <v>1</v>
      </c>
      <c r="G2738" s="258">
        <v>6.5</v>
      </c>
      <c r="H2738" s="257">
        <v>6.5</v>
      </c>
      <c r="I2738" s="337">
        <v>50176</v>
      </c>
      <c r="J2738" s="171" t="s">
        <v>494</v>
      </c>
      <c r="K2738" s="171"/>
    </row>
    <row r="2739" spans="2:11">
      <c r="B2739" s="170">
        <v>2737</v>
      </c>
      <c r="C2739" s="394">
        <v>46179</v>
      </c>
      <c r="D2739" s="171" t="s">
        <v>11</v>
      </c>
      <c r="E2739" s="172" t="s">
        <v>420</v>
      </c>
      <c r="F2739" s="171">
        <v>5</v>
      </c>
      <c r="G2739" s="258">
        <v>4.5</v>
      </c>
      <c r="H2739" s="257">
        <v>22.5</v>
      </c>
      <c r="I2739" s="337">
        <v>50176</v>
      </c>
      <c r="J2739" s="171" t="s">
        <v>494</v>
      </c>
      <c r="K2739" s="171"/>
    </row>
    <row r="2740" spans="2:11">
      <c r="B2740" s="170">
        <v>2738</v>
      </c>
      <c r="C2740" s="394">
        <v>46179</v>
      </c>
      <c r="D2740" s="171" t="s">
        <v>11</v>
      </c>
      <c r="E2740" s="172" t="s">
        <v>254</v>
      </c>
      <c r="F2740" s="171">
        <v>5</v>
      </c>
      <c r="G2740" s="258">
        <v>4.5</v>
      </c>
      <c r="H2740" s="257">
        <v>22.5</v>
      </c>
      <c r="I2740" s="337">
        <v>50176</v>
      </c>
      <c r="J2740" s="171" t="s">
        <v>494</v>
      </c>
      <c r="K2740" s="171"/>
    </row>
    <row r="2741" spans="2:11">
      <c r="B2741" s="170">
        <v>2739</v>
      </c>
      <c r="C2741" s="394">
        <v>46179</v>
      </c>
      <c r="D2741" s="171" t="s">
        <v>11</v>
      </c>
      <c r="E2741" s="172" t="s">
        <v>425</v>
      </c>
      <c r="F2741" s="171">
        <v>1</v>
      </c>
      <c r="G2741" s="258">
        <v>19.899999999999999</v>
      </c>
      <c r="H2741" s="257">
        <v>19.899999999999999</v>
      </c>
      <c r="I2741" s="337">
        <v>50176</v>
      </c>
      <c r="J2741" s="171" t="s">
        <v>494</v>
      </c>
      <c r="K2741" s="171"/>
    </row>
    <row r="2742" spans="2:11">
      <c r="B2742" s="170">
        <v>2740</v>
      </c>
      <c r="C2742" s="394">
        <v>46179</v>
      </c>
      <c r="D2742" s="171" t="s">
        <v>11</v>
      </c>
      <c r="E2742" s="172" t="s">
        <v>448</v>
      </c>
      <c r="F2742" s="171">
        <v>2</v>
      </c>
      <c r="G2742" s="258">
        <v>8.5</v>
      </c>
      <c r="H2742" s="257">
        <v>17</v>
      </c>
      <c r="I2742" s="337">
        <v>50176</v>
      </c>
      <c r="J2742" s="171" t="s">
        <v>494</v>
      </c>
      <c r="K2742" s="171"/>
    </row>
    <row r="2743" spans="2:11">
      <c r="B2743" s="170">
        <v>2741</v>
      </c>
      <c r="C2743" s="394">
        <v>46179</v>
      </c>
      <c r="D2743" s="171" t="s">
        <v>11</v>
      </c>
      <c r="E2743" s="172" t="s">
        <v>101</v>
      </c>
      <c r="F2743" s="171">
        <v>1</v>
      </c>
      <c r="G2743" s="258">
        <v>3.5</v>
      </c>
      <c r="H2743" s="257">
        <v>3.5</v>
      </c>
      <c r="I2743" s="337">
        <v>50176</v>
      </c>
      <c r="J2743" s="171" t="s">
        <v>494</v>
      </c>
      <c r="K2743" s="171"/>
    </row>
    <row r="2744" spans="2:11">
      <c r="B2744" s="170">
        <v>2742</v>
      </c>
      <c r="C2744" s="394">
        <v>46179</v>
      </c>
      <c r="D2744" s="171" t="s">
        <v>11</v>
      </c>
      <c r="E2744" s="172" t="s">
        <v>417</v>
      </c>
      <c r="F2744" s="171">
        <v>20</v>
      </c>
      <c r="G2744" s="258">
        <v>2.9</v>
      </c>
      <c r="H2744" s="257">
        <v>58</v>
      </c>
      <c r="I2744" s="337">
        <v>50176</v>
      </c>
      <c r="J2744" s="171" t="s">
        <v>494</v>
      </c>
      <c r="K2744" s="171"/>
    </row>
    <row r="2745" spans="2:11">
      <c r="B2745" s="170">
        <v>2743</v>
      </c>
      <c r="C2745" s="394">
        <v>46179</v>
      </c>
      <c r="D2745" s="171" t="s">
        <v>11</v>
      </c>
      <c r="E2745" s="172" t="s">
        <v>412</v>
      </c>
      <c r="F2745" s="171">
        <v>10</v>
      </c>
      <c r="G2745" s="258">
        <v>2.9</v>
      </c>
      <c r="H2745" s="257">
        <v>29</v>
      </c>
      <c r="I2745" s="337">
        <v>50176</v>
      </c>
      <c r="J2745" s="171" t="s">
        <v>494</v>
      </c>
      <c r="K2745" s="171"/>
    </row>
    <row r="2746" spans="2:11">
      <c r="B2746" s="170">
        <v>2744</v>
      </c>
      <c r="C2746" s="394">
        <v>46179</v>
      </c>
      <c r="D2746" s="171" t="s">
        <v>11</v>
      </c>
      <c r="E2746" s="172" t="s">
        <v>432</v>
      </c>
      <c r="F2746" s="171">
        <v>10</v>
      </c>
      <c r="G2746" s="258">
        <v>3.5</v>
      </c>
      <c r="H2746" s="257">
        <v>35</v>
      </c>
      <c r="I2746" s="337">
        <v>50176</v>
      </c>
      <c r="J2746" s="171" t="s">
        <v>494</v>
      </c>
      <c r="K2746" s="171"/>
    </row>
    <row r="2747" spans="2:11">
      <c r="B2747" s="170">
        <v>2745</v>
      </c>
      <c r="C2747" s="394">
        <v>46179</v>
      </c>
      <c r="D2747" s="171" t="s">
        <v>11</v>
      </c>
      <c r="E2747" s="172" t="s">
        <v>519</v>
      </c>
      <c r="F2747" s="171">
        <v>2</v>
      </c>
      <c r="G2747" s="258">
        <v>3.5</v>
      </c>
      <c r="H2747" s="257">
        <v>7</v>
      </c>
      <c r="I2747" s="337">
        <v>50176</v>
      </c>
      <c r="J2747" s="171" t="s">
        <v>494</v>
      </c>
      <c r="K2747" s="171"/>
    </row>
    <row r="2748" spans="2:11">
      <c r="B2748" s="170">
        <v>2746</v>
      </c>
      <c r="C2748" s="394">
        <v>46179</v>
      </c>
      <c r="D2748" s="171" t="s">
        <v>11</v>
      </c>
      <c r="E2748" s="172" t="s">
        <v>414</v>
      </c>
      <c r="F2748" s="171">
        <v>2</v>
      </c>
      <c r="G2748" s="258">
        <v>2.9</v>
      </c>
      <c r="H2748" s="257">
        <v>5.8</v>
      </c>
      <c r="I2748" s="337">
        <v>50176</v>
      </c>
      <c r="J2748" s="171" t="s">
        <v>494</v>
      </c>
      <c r="K2748" s="171"/>
    </row>
    <row r="2749" spans="2:11">
      <c r="B2749" s="170">
        <v>2747</v>
      </c>
      <c r="C2749" s="394">
        <v>46179</v>
      </c>
      <c r="D2749" s="171" t="s">
        <v>11</v>
      </c>
      <c r="E2749" s="172" t="s">
        <v>397</v>
      </c>
      <c r="F2749" s="171">
        <v>12</v>
      </c>
      <c r="G2749" s="258">
        <v>16.5</v>
      </c>
      <c r="H2749" s="257">
        <v>198</v>
      </c>
      <c r="I2749" s="337">
        <v>50176</v>
      </c>
      <c r="J2749" s="171" t="s">
        <v>494</v>
      </c>
      <c r="K2749" s="171"/>
    </row>
    <row r="2750" spans="2:11">
      <c r="B2750" s="170">
        <v>2748</v>
      </c>
      <c r="C2750" s="394">
        <v>46179</v>
      </c>
      <c r="D2750" s="171" t="s">
        <v>11</v>
      </c>
      <c r="E2750" s="172" t="s">
        <v>452</v>
      </c>
      <c r="F2750" s="171">
        <v>6</v>
      </c>
      <c r="G2750" s="258">
        <v>18</v>
      </c>
      <c r="H2750" s="257">
        <v>108</v>
      </c>
      <c r="I2750" s="337">
        <v>50176</v>
      </c>
      <c r="J2750" s="171" t="s">
        <v>494</v>
      </c>
      <c r="K2750" s="171"/>
    </row>
    <row r="2751" spans="2:11">
      <c r="B2751" s="170">
        <v>2749</v>
      </c>
      <c r="C2751" s="394">
        <v>46179</v>
      </c>
      <c r="D2751" s="171" t="s">
        <v>11</v>
      </c>
      <c r="E2751" s="172" t="s">
        <v>453</v>
      </c>
      <c r="F2751" s="171">
        <v>6</v>
      </c>
      <c r="G2751" s="258">
        <v>18</v>
      </c>
      <c r="H2751" s="257">
        <v>108</v>
      </c>
      <c r="I2751" s="337">
        <v>50176</v>
      </c>
      <c r="J2751" s="171" t="s">
        <v>494</v>
      </c>
      <c r="K2751" s="171"/>
    </row>
    <row r="2752" spans="2:11">
      <c r="B2752" s="170">
        <v>2750</v>
      </c>
      <c r="C2752" s="394">
        <v>46179</v>
      </c>
      <c r="D2752" s="171" t="s">
        <v>11</v>
      </c>
      <c r="E2752" s="172" t="s">
        <v>433</v>
      </c>
      <c r="F2752" s="171">
        <v>1</v>
      </c>
      <c r="G2752" s="258">
        <v>5.5</v>
      </c>
      <c r="H2752" s="257">
        <v>5.5</v>
      </c>
      <c r="I2752" s="337">
        <v>50176</v>
      </c>
      <c r="J2752" s="171" t="s">
        <v>494</v>
      </c>
      <c r="K2752" s="171"/>
    </row>
    <row r="2753" spans="2:11">
      <c r="B2753" s="170">
        <v>2751</v>
      </c>
      <c r="C2753" s="394">
        <v>46179</v>
      </c>
      <c r="D2753" s="171" t="s">
        <v>11</v>
      </c>
      <c r="E2753" s="172" t="s">
        <v>541</v>
      </c>
      <c r="F2753" s="171">
        <v>2</v>
      </c>
      <c r="G2753" s="258">
        <v>11.9</v>
      </c>
      <c r="H2753" s="257">
        <v>23.8</v>
      </c>
      <c r="I2753" s="337">
        <v>50176</v>
      </c>
      <c r="J2753" s="171" t="s">
        <v>494</v>
      </c>
      <c r="K2753" s="171"/>
    </row>
    <row r="2754" spans="2:11">
      <c r="B2754" s="170">
        <v>2752</v>
      </c>
      <c r="C2754" s="394">
        <v>46175</v>
      </c>
      <c r="D2754" s="171" t="s">
        <v>11</v>
      </c>
      <c r="E2754" s="172" t="s">
        <v>419</v>
      </c>
      <c r="F2754" s="171">
        <v>25</v>
      </c>
      <c r="G2754" s="258">
        <v>5.5</v>
      </c>
      <c r="H2754" s="257">
        <v>137.5</v>
      </c>
      <c r="I2754" s="337">
        <v>49997</v>
      </c>
      <c r="J2754" s="171" t="s">
        <v>494</v>
      </c>
      <c r="K2754" s="171"/>
    </row>
    <row r="2755" spans="2:11">
      <c r="B2755" s="170">
        <v>2753</v>
      </c>
      <c r="C2755" s="394">
        <v>46175</v>
      </c>
      <c r="D2755" s="171" t="s">
        <v>11</v>
      </c>
      <c r="E2755" s="172" t="s">
        <v>373</v>
      </c>
      <c r="F2755" s="171">
        <v>3</v>
      </c>
      <c r="G2755" s="258">
        <v>7.5</v>
      </c>
      <c r="H2755" s="257">
        <v>22.5</v>
      </c>
      <c r="I2755" s="337">
        <v>49997</v>
      </c>
      <c r="J2755" s="171" t="s">
        <v>494</v>
      </c>
      <c r="K2755" s="171"/>
    </row>
    <row r="2756" spans="2:11">
      <c r="B2756" s="170">
        <v>2754</v>
      </c>
      <c r="C2756" s="394">
        <v>46175</v>
      </c>
      <c r="D2756" s="171" t="s">
        <v>11</v>
      </c>
      <c r="E2756" s="172" t="s">
        <v>420</v>
      </c>
      <c r="F2756" s="171">
        <v>3</v>
      </c>
      <c r="G2756" s="258">
        <v>4.5</v>
      </c>
      <c r="H2756" s="257">
        <v>13.5</v>
      </c>
      <c r="I2756" s="337">
        <v>49997</v>
      </c>
      <c r="J2756" s="171" t="s">
        <v>494</v>
      </c>
      <c r="K2756" s="171"/>
    </row>
    <row r="2757" spans="2:11">
      <c r="B2757" s="170">
        <v>2755</v>
      </c>
      <c r="C2757" s="394">
        <v>46175</v>
      </c>
      <c r="D2757" s="171" t="s">
        <v>11</v>
      </c>
      <c r="E2757" s="172" t="s">
        <v>446</v>
      </c>
      <c r="F2757" s="171">
        <v>2</v>
      </c>
      <c r="G2757" s="258">
        <v>10.5</v>
      </c>
      <c r="H2757" s="257">
        <v>21</v>
      </c>
      <c r="I2757" s="337">
        <v>49997</v>
      </c>
      <c r="J2757" s="171" t="s">
        <v>494</v>
      </c>
      <c r="K2757" s="171"/>
    </row>
    <row r="2758" spans="2:11">
      <c r="B2758" s="170">
        <v>2756</v>
      </c>
      <c r="C2758" s="394">
        <v>46175</v>
      </c>
      <c r="D2758" s="171" t="s">
        <v>11</v>
      </c>
      <c r="E2758" s="172" t="s">
        <v>254</v>
      </c>
      <c r="F2758" s="171">
        <v>3</v>
      </c>
      <c r="G2758" s="258">
        <v>3.5</v>
      </c>
      <c r="H2758" s="257">
        <v>10.5</v>
      </c>
      <c r="I2758" s="337">
        <v>49997</v>
      </c>
      <c r="J2758" s="171" t="s">
        <v>494</v>
      </c>
      <c r="K2758" s="171"/>
    </row>
    <row r="2759" spans="2:11">
      <c r="B2759" s="170">
        <v>2757</v>
      </c>
      <c r="C2759" s="394">
        <v>46175</v>
      </c>
      <c r="D2759" s="171" t="s">
        <v>11</v>
      </c>
      <c r="E2759" s="172" t="s">
        <v>425</v>
      </c>
      <c r="F2759" s="171">
        <v>1</v>
      </c>
      <c r="G2759" s="258">
        <v>17</v>
      </c>
      <c r="H2759" s="257">
        <v>17</v>
      </c>
      <c r="I2759" s="337">
        <v>49997</v>
      </c>
      <c r="J2759" s="171" t="s">
        <v>494</v>
      </c>
      <c r="K2759" s="171"/>
    </row>
    <row r="2760" spans="2:11">
      <c r="B2760" s="170">
        <v>2758</v>
      </c>
      <c r="C2760" s="394">
        <v>46175</v>
      </c>
      <c r="D2760" s="171" t="s">
        <v>11</v>
      </c>
      <c r="E2760" s="172" t="s">
        <v>448</v>
      </c>
      <c r="F2760" s="171">
        <v>2</v>
      </c>
      <c r="G2760" s="258">
        <v>5.5</v>
      </c>
      <c r="H2760" s="257">
        <v>11</v>
      </c>
      <c r="I2760" s="337">
        <v>49997</v>
      </c>
      <c r="J2760" s="171" t="s">
        <v>494</v>
      </c>
      <c r="K2760" s="171"/>
    </row>
    <row r="2761" spans="2:11">
      <c r="B2761" s="170">
        <v>2759</v>
      </c>
      <c r="C2761" s="394">
        <v>46175</v>
      </c>
      <c r="D2761" s="171" t="s">
        <v>11</v>
      </c>
      <c r="E2761" s="172" t="s">
        <v>412</v>
      </c>
      <c r="F2761" s="171">
        <v>10</v>
      </c>
      <c r="G2761" s="258">
        <v>2.9</v>
      </c>
      <c r="H2761" s="257">
        <v>29</v>
      </c>
      <c r="I2761" s="337">
        <v>49997</v>
      </c>
      <c r="J2761" s="171" t="s">
        <v>494</v>
      </c>
      <c r="K2761" s="171"/>
    </row>
    <row r="2762" spans="2:11">
      <c r="B2762" s="170">
        <v>2760</v>
      </c>
      <c r="C2762" s="394">
        <v>46175</v>
      </c>
      <c r="D2762" s="171" t="s">
        <v>11</v>
      </c>
      <c r="E2762" s="172" t="s">
        <v>417</v>
      </c>
      <c r="F2762" s="171">
        <v>15</v>
      </c>
      <c r="G2762" s="258">
        <v>2.9</v>
      </c>
      <c r="H2762" s="257">
        <v>43.5</v>
      </c>
      <c r="I2762" s="337">
        <v>49997</v>
      </c>
      <c r="J2762" s="171" t="s">
        <v>494</v>
      </c>
      <c r="K2762" s="171"/>
    </row>
    <row r="2763" spans="2:11">
      <c r="B2763" s="170">
        <v>2761</v>
      </c>
      <c r="C2763" s="394">
        <v>46175</v>
      </c>
      <c r="D2763" s="171" t="s">
        <v>11</v>
      </c>
      <c r="E2763" s="172" t="s">
        <v>519</v>
      </c>
      <c r="F2763" s="171">
        <v>1</v>
      </c>
      <c r="G2763" s="258">
        <v>3.5</v>
      </c>
      <c r="H2763" s="257">
        <v>3.5</v>
      </c>
      <c r="I2763" s="337">
        <v>49997</v>
      </c>
      <c r="J2763" s="171" t="s">
        <v>494</v>
      </c>
      <c r="K2763" s="171"/>
    </row>
    <row r="2764" spans="2:11">
      <c r="B2764" s="170">
        <v>2762</v>
      </c>
      <c r="C2764" s="394">
        <v>46175</v>
      </c>
      <c r="D2764" s="171" t="s">
        <v>11</v>
      </c>
      <c r="E2764" s="172" t="s">
        <v>414</v>
      </c>
      <c r="F2764" s="171">
        <v>1</v>
      </c>
      <c r="G2764" s="258">
        <v>2.9</v>
      </c>
      <c r="H2764" s="257">
        <v>2.9</v>
      </c>
      <c r="I2764" s="337">
        <v>49997</v>
      </c>
      <c r="J2764" s="171" t="s">
        <v>494</v>
      </c>
      <c r="K2764" s="171"/>
    </row>
    <row r="2765" spans="2:11">
      <c r="B2765" s="170">
        <v>2763</v>
      </c>
      <c r="C2765" s="394">
        <v>46175</v>
      </c>
      <c r="D2765" s="171" t="s">
        <v>11</v>
      </c>
      <c r="E2765" s="172" t="s">
        <v>566</v>
      </c>
      <c r="F2765" s="171">
        <v>3</v>
      </c>
      <c r="G2765" s="258">
        <v>4.5</v>
      </c>
      <c r="H2765" s="257">
        <v>13.5</v>
      </c>
      <c r="I2765" s="337">
        <v>49997</v>
      </c>
      <c r="J2765" s="171" t="s">
        <v>494</v>
      </c>
      <c r="K2765" s="171"/>
    </row>
    <row r="2766" spans="2:11">
      <c r="B2766" s="170">
        <v>2764</v>
      </c>
      <c r="C2766" s="394">
        <v>46175</v>
      </c>
      <c r="D2766" s="171" t="s">
        <v>11</v>
      </c>
      <c r="E2766" s="172" t="s">
        <v>450</v>
      </c>
      <c r="F2766" s="171">
        <v>1</v>
      </c>
      <c r="G2766" s="258">
        <v>5.2</v>
      </c>
      <c r="H2766" s="257">
        <v>5.2</v>
      </c>
      <c r="I2766" s="337">
        <v>49997</v>
      </c>
      <c r="J2766" s="171" t="s">
        <v>494</v>
      </c>
      <c r="K2766" s="171"/>
    </row>
    <row r="2767" spans="2:11">
      <c r="B2767" s="170">
        <v>2765</v>
      </c>
      <c r="C2767" s="394">
        <v>46175</v>
      </c>
      <c r="D2767" s="171" t="s">
        <v>11</v>
      </c>
      <c r="E2767" s="172" t="s">
        <v>432</v>
      </c>
      <c r="F2767" s="171">
        <v>4</v>
      </c>
      <c r="G2767" s="258">
        <v>3.9</v>
      </c>
      <c r="H2767" s="257">
        <v>15.6</v>
      </c>
      <c r="I2767" s="337">
        <v>49997</v>
      </c>
      <c r="J2767" s="171" t="s">
        <v>494</v>
      </c>
      <c r="K2767" s="171"/>
    </row>
    <row r="2768" spans="2:11">
      <c r="B2768" s="170">
        <v>2766</v>
      </c>
      <c r="C2768" s="394">
        <v>46175</v>
      </c>
      <c r="D2768" s="171" t="s">
        <v>11</v>
      </c>
      <c r="E2768" s="172" t="s">
        <v>427</v>
      </c>
      <c r="F2768" s="171">
        <v>2</v>
      </c>
      <c r="G2768" s="258">
        <v>13.5</v>
      </c>
      <c r="H2768" s="257">
        <v>27</v>
      </c>
      <c r="I2768" s="337">
        <v>49997</v>
      </c>
      <c r="J2768" s="171" t="s">
        <v>494</v>
      </c>
      <c r="K2768" s="171"/>
    </row>
    <row r="2769" spans="2:11">
      <c r="B2769" s="170">
        <v>2767</v>
      </c>
      <c r="C2769" s="394">
        <v>46175</v>
      </c>
      <c r="D2769" s="171" t="s">
        <v>11</v>
      </c>
      <c r="E2769" s="172" t="s">
        <v>452</v>
      </c>
      <c r="F2769" s="171">
        <v>1</v>
      </c>
      <c r="G2769" s="258">
        <v>18</v>
      </c>
      <c r="H2769" s="257">
        <v>18</v>
      </c>
      <c r="I2769" s="337">
        <v>49997</v>
      </c>
      <c r="J2769" s="171" t="s">
        <v>494</v>
      </c>
      <c r="K2769" s="171"/>
    </row>
    <row r="2770" spans="2:11">
      <c r="B2770" s="170">
        <v>2768</v>
      </c>
      <c r="C2770" s="394">
        <v>46178</v>
      </c>
      <c r="D2770" s="171" t="s">
        <v>11</v>
      </c>
      <c r="E2770" s="172" t="s">
        <v>419</v>
      </c>
      <c r="F2770" s="171">
        <v>25</v>
      </c>
      <c r="G2770" s="258">
        <v>5.5</v>
      </c>
      <c r="H2770" s="257">
        <v>137.5</v>
      </c>
      <c r="I2770" s="337">
        <v>50112</v>
      </c>
      <c r="J2770" s="171" t="s">
        <v>494</v>
      </c>
      <c r="K2770" s="171"/>
    </row>
    <row r="2771" spans="2:11">
      <c r="B2771" s="170">
        <v>2769</v>
      </c>
      <c r="C2771" s="394">
        <v>46178</v>
      </c>
      <c r="D2771" s="171" t="s">
        <v>11</v>
      </c>
      <c r="E2771" s="172" t="s">
        <v>372</v>
      </c>
      <c r="F2771" s="171">
        <v>10</v>
      </c>
      <c r="G2771" s="258">
        <v>6.9</v>
      </c>
      <c r="H2771" s="257">
        <v>69</v>
      </c>
      <c r="I2771" s="337">
        <v>50112</v>
      </c>
      <c r="J2771" s="171" t="s">
        <v>494</v>
      </c>
      <c r="K2771" s="171"/>
    </row>
    <row r="2772" spans="2:11">
      <c r="B2772" s="170">
        <v>2770</v>
      </c>
      <c r="C2772" s="394">
        <v>46178</v>
      </c>
      <c r="D2772" s="171" t="s">
        <v>11</v>
      </c>
      <c r="E2772" s="172" t="s">
        <v>300</v>
      </c>
      <c r="F2772" s="171">
        <v>1</v>
      </c>
      <c r="G2772" s="258">
        <v>6.5</v>
      </c>
      <c r="H2772" s="257">
        <v>6.5</v>
      </c>
      <c r="I2772" s="337">
        <v>50112</v>
      </c>
      <c r="J2772" s="171" t="s">
        <v>494</v>
      </c>
      <c r="K2772" s="171"/>
    </row>
    <row r="2773" spans="2:11">
      <c r="B2773" s="170">
        <v>2771</v>
      </c>
      <c r="C2773" s="394">
        <v>46178</v>
      </c>
      <c r="D2773" s="171" t="s">
        <v>11</v>
      </c>
      <c r="E2773" s="172" t="s">
        <v>404</v>
      </c>
      <c r="F2773" s="171">
        <v>0.2</v>
      </c>
      <c r="G2773" s="258">
        <v>46</v>
      </c>
      <c r="H2773" s="257">
        <v>9.2000000000000011</v>
      </c>
      <c r="I2773" s="337">
        <v>50112</v>
      </c>
      <c r="J2773" s="171" t="s">
        <v>494</v>
      </c>
      <c r="K2773" s="171"/>
    </row>
    <row r="2774" spans="2:11">
      <c r="B2774" s="170">
        <v>2772</v>
      </c>
      <c r="C2774" s="394">
        <v>46178</v>
      </c>
      <c r="D2774" s="171" t="s">
        <v>11</v>
      </c>
      <c r="E2774" s="172" t="s">
        <v>427</v>
      </c>
      <c r="F2774" s="171">
        <v>2</v>
      </c>
      <c r="G2774" s="258">
        <v>13.5</v>
      </c>
      <c r="H2774" s="257">
        <v>27</v>
      </c>
      <c r="I2774" s="337">
        <v>50112</v>
      </c>
      <c r="J2774" s="171" t="s">
        <v>494</v>
      </c>
      <c r="K2774" s="171"/>
    </row>
    <row r="2775" spans="2:11">
      <c r="B2775" s="170">
        <v>2773</v>
      </c>
      <c r="C2775" s="394">
        <v>46178</v>
      </c>
      <c r="D2775" s="171" t="s">
        <v>11</v>
      </c>
      <c r="E2775" s="172" t="s">
        <v>416</v>
      </c>
      <c r="F2775" s="171">
        <v>6</v>
      </c>
      <c r="G2775" s="258">
        <v>2.9</v>
      </c>
      <c r="H2775" s="257">
        <v>17.399999999999999</v>
      </c>
      <c r="I2775" s="337">
        <v>50112</v>
      </c>
      <c r="J2775" s="171" t="s">
        <v>494</v>
      </c>
      <c r="K2775" s="171"/>
    </row>
    <row r="2776" spans="2:11">
      <c r="B2776" s="170">
        <v>2774</v>
      </c>
      <c r="C2776" s="394">
        <v>46178</v>
      </c>
      <c r="D2776" s="171" t="s">
        <v>11</v>
      </c>
      <c r="E2776" s="172" t="s">
        <v>412</v>
      </c>
      <c r="F2776" s="171">
        <v>10</v>
      </c>
      <c r="G2776" s="258">
        <v>2.9</v>
      </c>
      <c r="H2776" s="257">
        <v>29</v>
      </c>
      <c r="I2776" s="337">
        <v>50112</v>
      </c>
      <c r="J2776" s="171" t="s">
        <v>494</v>
      </c>
      <c r="K2776" s="171"/>
    </row>
    <row r="2777" spans="2:11">
      <c r="B2777" s="170">
        <v>2775</v>
      </c>
      <c r="C2777" s="394">
        <v>46178</v>
      </c>
      <c r="D2777" s="171" t="s">
        <v>11</v>
      </c>
      <c r="E2777" s="172" t="s">
        <v>417</v>
      </c>
      <c r="F2777" s="171">
        <v>15</v>
      </c>
      <c r="G2777" s="258">
        <v>2.9</v>
      </c>
      <c r="H2777" s="257">
        <v>43.5</v>
      </c>
      <c r="I2777" s="337">
        <v>50112</v>
      </c>
      <c r="J2777" s="171" t="s">
        <v>494</v>
      </c>
      <c r="K2777" s="171"/>
    </row>
    <row r="2778" spans="2:11">
      <c r="B2778" s="170">
        <v>2776</v>
      </c>
      <c r="C2778" s="394">
        <v>46178</v>
      </c>
      <c r="D2778" s="171" t="s">
        <v>11</v>
      </c>
      <c r="E2778" s="172" t="s">
        <v>414</v>
      </c>
      <c r="F2778" s="171">
        <v>1</v>
      </c>
      <c r="G2778" s="258">
        <v>2.9</v>
      </c>
      <c r="H2778" s="257">
        <v>2.9</v>
      </c>
      <c r="I2778" s="337">
        <v>50112</v>
      </c>
      <c r="J2778" s="171" t="s">
        <v>494</v>
      </c>
      <c r="K2778" s="171"/>
    </row>
    <row r="2779" spans="2:11">
      <c r="B2779" s="170">
        <v>2777</v>
      </c>
      <c r="C2779" s="394">
        <v>46178</v>
      </c>
      <c r="D2779" s="171" t="s">
        <v>11</v>
      </c>
      <c r="E2779" s="172" t="s">
        <v>407</v>
      </c>
      <c r="F2779" s="171">
        <v>2</v>
      </c>
      <c r="G2779" s="258">
        <v>8.5</v>
      </c>
      <c r="H2779" s="257">
        <v>17</v>
      </c>
      <c r="I2779" s="337">
        <v>50112</v>
      </c>
      <c r="J2779" s="171" t="s">
        <v>494</v>
      </c>
      <c r="K2779" s="171"/>
    </row>
    <row r="2780" spans="2:11">
      <c r="B2780" s="170">
        <v>2778</v>
      </c>
      <c r="C2780" s="394">
        <v>46178</v>
      </c>
      <c r="D2780" s="171" t="s">
        <v>11</v>
      </c>
      <c r="E2780" s="172" t="s">
        <v>437</v>
      </c>
      <c r="F2780" s="171">
        <v>1</v>
      </c>
      <c r="G2780" s="258">
        <v>16.899999999999999</v>
      </c>
      <c r="H2780" s="257">
        <v>16.899999999999999</v>
      </c>
      <c r="I2780" s="337">
        <v>50112</v>
      </c>
      <c r="J2780" s="171" t="s">
        <v>494</v>
      </c>
      <c r="K2780" s="171"/>
    </row>
    <row r="2781" spans="2:11">
      <c r="B2781" s="170">
        <v>2779</v>
      </c>
      <c r="C2781" s="394">
        <v>46176</v>
      </c>
      <c r="D2781" s="171" t="s">
        <v>11</v>
      </c>
      <c r="E2781" s="172" t="s">
        <v>372</v>
      </c>
      <c r="F2781" s="171">
        <v>10</v>
      </c>
      <c r="G2781" s="258">
        <v>6.9</v>
      </c>
      <c r="H2781" s="257">
        <v>69</v>
      </c>
      <c r="I2781" s="337">
        <v>50041</v>
      </c>
      <c r="J2781" s="171" t="s">
        <v>494</v>
      </c>
      <c r="K2781" s="171"/>
    </row>
    <row r="2782" spans="2:11">
      <c r="B2782" s="170">
        <v>2780</v>
      </c>
      <c r="C2782" s="394">
        <v>46176</v>
      </c>
      <c r="D2782" s="171" t="s">
        <v>11</v>
      </c>
      <c r="E2782" s="172" t="s">
        <v>300</v>
      </c>
      <c r="F2782" s="171">
        <v>1</v>
      </c>
      <c r="G2782" s="258">
        <v>6.5</v>
      </c>
      <c r="H2782" s="257">
        <v>6.5</v>
      </c>
      <c r="I2782" s="337">
        <v>50041</v>
      </c>
      <c r="J2782" s="171" t="s">
        <v>494</v>
      </c>
      <c r="K2782" s="171"/>
    </row>
    <row r="2783" spans="2:11">
      <c r="B2783" s="170">
        <v>2781</v>
      </c>
      <c r="C2783" s="394">
        <v>46176</v>
      </c>
      <c r="D2783" s="171" t="s">
        <v>11</v>
      </c>
      <c r="E2783" s="172" t="s">
        <v>446</v>
      </c>
      <c r="F2783" s="171">
        <v>3</v>
      </c>
      <c r="G2783" s="258">
        <v>10.5</v>
      </c>
      <c r="H2783" s="257">
        <v>31.5</v>
      </c>
      <c r="I2783" s="337">
        <v>50041</v>
      </c>
      <c r="J2783" s="171" t="s">
        <v>494</v>
      </c>
      <c r="K2783" s="171"/>
    </row>
    <row r="2784" spans="2:11">
      <c r="B2784" s="170">
        <v>2782</v>
      </c>
      <c r="C2784" s="394">
        <v>46176</v>
      </c>
      <c r="D2784" s="171" t="s">
        <v>11</v>
      </c>
      <c r="E2784" s="172" t="s">
        <v>541</v>
      </c>
      <c r="F2784" s="171">
        <v>1</v>
      </c>
      <c r="G2784" s="258">
        <v>10.9</v>
      </c>
      <c r="H2784" s="257">
        <v>10.9</v>
      </c>
      <c r="I2784" s="337">
        <v>50041</v>
      </c>
      <c r="J2784" s="171" t="s">
        <v>494</v>
      </c>
      <c r="K2784" s="171"/>
    </row>
    <row r="2785" spans="2:11">
      <c r="B2785" s="170">
        <v>2783</v>
      </c>
      <c r="C2785" s="394">
        <v>46176</v>
      </c>
      <c r="D2785" s="171" t="s">
        <v>11</v>
      </c>
      <c r="E2785" s="172" t="s">
        <v>418</v>
      </c>
      <c r="F2785" s="171">
        <v>20</v>
      </c>
      <c r="G2785" s="258">
        <v>4.5</v>
      </c>
      <c r="H2785" s="257">
        <v>90</v>
      </c>
      <c r="I2785" s="337">
        <v>50041</v>
      </c>
      <c r="J2785" s="171" t="s">
        <v>494</v>
      </c>
      <c r="K2785" s="171"/>
    </row>
    <row r="2786" spans="2:11">
      <c r="B2786" s="170">
        <v>2784</v>
      </c>
      <c r="C2786" s="394">
        <v>46176</v>
      </c>
      <c r="D2786" s="171" t="s">
        <v>11</v>
      </c>
      <c r="E2786" s="172" t="s">
        <v>448</v>
      </c>
      <c r="F2786" s="171">
        <v>2</v>
      </c>
      <c r="G2786" s="258">
        <v>5.5</v>
      </c>
      <c r="H2786" s="257">
        <v>11</v>
      </c>
      <c r="I2786" s="337">
        <v>50041</v>
      </c>
      <c r="J2786" s="171" t="s">
        <v>494</v>
      </c>
      <c r="K2786" s="171"/>
    </row>
    <row r="2787" spans="2:11">
      <c r="B2787" s="170">
        <v>2785</v>
      </c>
      <c r="C2787" s="394">
        <v>46176</v>
      </c>
      <c r="D2787" s="171" t="s">
        <v>11</v>
      </c>
      <c r="E2787" s="172" t="s">
        <v>412</v>
      </c>
      <c r="F2787" s="171">
        <v>10</v>
      </c>
      <c r="G2787" s="258">
        <v>2.9</v>
      </c>
      <c r="H2787" s="257">
        <v>29</v>
      </c>
      <c r="I2787" s="337">
        <v>50041</v>
      </c>
      <c r="J2787" s="171" t="s">
        <v>494</v>
      </c>
      <c r="K2787" s="171"/>
    </row>
    <row r="2788" spans="2:11">
      <c r="B2788" s="170">
        <v>2786</v>
      </c>
      <c r="C2788" s="394">
        <v>46176</v>
      </c>
      <c r="D2788" s="171" t="s">
        <v>11</v>
      </c>
      <c r="E2788" s="172" t="s">
        <v>417</v>
      </c>
      <c r="F2788" s="171">
        <v>15</v>
      </c>
      <c r="G2788" s="258">
        <v>2.9</v>
      </c>
      <c r="H2788" s="257">
        <v>43.5</v>
      </c>
      <c r="I2788" s="337">
        <v>50041</v>
      </c>
      <c r="J2788" s="171" t="s">
        <v>494</v>
      </c>
      <c r="K2788" s="171"/>
    </row>
    <row r="2789" spans="2:11">
      <c r="B2789" s="170">
        <v>2787</v>
      </c>
      <c r="C2789" s="394">
        <v>46176</v>
      </c>
      <c r="D2789" s="171" t="s">
        <v>11</v>
      </c>
      <c r="E2789" s="172" t="s">
        <v>414</v>
      </c>
      <c r="F2789" s="171">
        <v>1</v>
      </c>
      <c r="G2789" s="258">
        <v>2.9</v>
      </c>
      <c r="H2789" s="257">
        <v>2.9</v>
      </c>
      <c r="I2789" s="337">
        <v>50041</v>
      </c>
      <c r="J2789" s="171" t="s">
        <v>494</v>
      </c>
      <c r="K2789" s="171"/>
    </row>
    <row r="2790" spans="2:11">
      <c r="B2790" s="170">
        <v>2788</v>
      </c>
      <c r="C2790" s="394">
        <v>46176</v>
      </c>
      <c r="D2790" s="171" t="s">
        <v>11</v>
      </c>
      <c r="E2790" s="172" t="s">
        <v>432</v>
      </c>
      <c r="F2790" s="171">
        <v>3</v>
      </c>
      <c r="G2790" s="258">
        <v>3.9</v>
      </c>
      <c r="H2790" s="257">
        <v>11.7</v>
      </c>
      <c r="I2790" s="337">
        <v>50041</v>
      </c>
      <c r="J2790" s="171" t="s">
        <v>494</v>
      </c>
      <c r="K2790" s="171"/>
    </row>
    <row r="2791" spans="2:11">
      <c r="B2791" s="170">
        <v>2789</v>
      </c>
      <c r="C2791" s="394">
        <v>46176</v>
      </c>
      <c r="D2791" s="171" t="s">
        <v>11</v>
      </c>
      <c r="E2791" s="172" t="s">
        <v>90</v>
      </c>
      <c r="F2791" s="171">
        <v>1</v>
      </c>
      <c r="G2791" s="258">
        <v>54</v>
      </c>
      <c r="H2791" s="257">
        <v>54</v>
      </c>
      <c r="I2791" s="337">
        <v>50041</v>
      </c>
      <c r="J2791" s="171" t="s">
        <v>494</v>
      </c>
      <c r="K2791" s="171"/>
    </row>
    <row r="2792" spans="2:11">
      <c r="B2792" s="170">
        <v>2790</v>
      </c>
      <c r="C2792" s="394">
        <v>46176</v>
      </c>
      <c r="D2792" s="171" t="s">
        <v>11</v>
      </c>
      <c r="E2792" s="172" t="s">
        <v>415</v>
      </c>
      <c r="F2792" s="171">
        <v>8</v>
      </c>
      <c r="G2792" s="258">
        <v>9</v>
      </c>
      <c r="H2792" s="257">
        <v>72</v>
      </c>
      <c r="I2792" s="337">
        <v>50041</v>
      </c>
      <c r="J2792" s="171" t="s">
        <v>494</v>
      </c>
      <c r="K2792" s="171"/>
    </row>
    <row r="2793" spans="2:11">
      <c r="B2793" s="170">
        <v>2791</v>
      </c>
      <c r="C2793" s="394">
        <v>46176</v>
      </c>
      <c r="D2793" s="171" t="s">
        <v>11</v>
      </c>
      <c r="E2793" s="172" t="s">
        <v>437</v>
      </c>
      <c r="F2793" s="171">
        <v>1</v>
      </c>
      <c r="G2793" s="258">
        <v>16.899999999999999</v>
      </c>
      <c r="H2793" s="257">
        <v>16.899999999999999</v>
      </c>
      <c r="I2793" s="337">
        <v>50041</v>
      </c>
      <c r="J2793" s="171" t="s">
        <v>494</v>
      </c>
      <c r="K2793" s="171"/>
    </row>
    <row r="2794" spans="2:11">
      <c r="B2794" s="170">
        <v>2792</v>
      </c>
      <c r="C2794" s="394">
        <v>46176</v>
      </c>
      <c r="D2794" s="171" t="s">
        <v>11</v>
      </c>
      <c r="E2794" s="172" t="s">
        <v>550</v>
      </c>
      <c r="F2794" s="171">
        <v>1</v>
      </c>
      <c r="G2794" s="258">
        <v>18</v>
      </c>
      <c r="H2794" s="257">
        <v>18</v>
      </c>
      <c r="I2794" s="337">
        <v>50041</v>
      </c>
      <c r="J2794" s="171" t="s">
        <v>494</v>
      </c>
      <c r="K2794" s="171"/>
    </row>
    <row r="2795" spans="2:11">
      <c r="B2795" s="170">
        <v>2793</v>
      </c>
      <c r="C2795" s="394">
        <v>46176</v>
      </c>
      <c r="D2795" s="171" t="s">
        <v>11</v>
      </c>
      <c r="E2795" s="172" t="s">
        <v>371</v>
      </c>
      <c r="F2795" s="171">
        <v>1</v>
      </c>
      <c r="G2795" s="258">
        <v>42</v>
      </c>
      <c r="H2795" s="257">
        <v>42</v>
      </c>
      <c r="I2795" s="337">
        <v>50041</v>
      </c>
      <c r="J2795" s="171" t="s">
        <v>494</v>
      </c>
      <c r="K2795" s="171"/>
    </row>
    <row r="2796" spans="2:11">
      <c r="B2796" s="170">
        <v>2794</v>
      </c>
      <c r="C2796" s="394">
        <v>46177</v>
      </c>
      <c r="D2796" s="171" t="s">
        <v>11</v>
      </c>
      <c r="E2796" s="172" t="s">
        <v>399</v>
      </c>
      <c r="F2796" s="171">
        <v>10</v>
      </c>
      <c r="G2796" s="258">
        <v>4.9000000000000004</v>
      </c>
      <c r="H2796" s="257">
        <v>49</v>
      </c>
      <c r="I2796" s="337">
        <v>50065</v>
      </c>
      <c r="J2796" s="171" t="s">
        <v>494</v>
      </c>
      <c r="K2796" s="171"/>
    </row>
    <row r="2797" spans="2:11">
      <c r="B2797" s="170">
        <v>2795</v>
      </c>
      <c r="C2797" s="394">
        <v>46177</v>
      </c>
      <c r="D2797" s="171" t="s">
        <v>11</v>
      </c>
      <c r="E2797" s="172" t="s">
        <v>373</v>
      </c>
      <c r="F2797" s="171">
        <v>8</v>
      </c>
      <c r="G2797" s="258">
        <v>7.5</v>
      </c>
      <c r="H2797" s="257">
        <v>60</v>
      </c>
      <c r="I2797" s="337">
        <v>50065</v>
      </c>
      <c r="J2797" s="171" t="s">
        <v>494</v>
      </c>
      <c r="K2797" s="171"/>
    </row>
    <row r="2798" spans="2:11">
      <c r="B2798" s="170">
        <v>2796</v>
      </c>
      <c r="C2798" s="394">
        <v>46177</v>
      </c>
      <c r="D2798" s="171" t="s">
        <v>11</v>
      </c>
      <c r="E2798" s="172" t="s">
        <v>400</v>
      </c>
      <c r="F2798" s="171">
        <v>20</v>
      </c>
      <c r="G2798" s="258">
        <v>8</v>
      </c>
      <c r="H2798" s="257">
        <v>160</v>
      </c>
      <c r="I2798" s="337">
        <v>50065</v>
      </c>
      <c r="J2798" s="171" t="s">
        <v>494</v>
      </c>
      <c r="K2798" s="171"/>
    </row>
    <row r="2799" spans="2:11">
      <c r="B2799" s="170">
        <v>2797</v>
      </c>
      <c r="C2799" s="394">
        <v>46177</v>
      </c>
      <c r="D2799" s="171" t="s">
        <v>11</v>
      </c>
      <c r="E2799" s="172" t="s">
        <v>420</v>
      </c>
      <c r="F2799" s="171">
        <v>4</v>
      </c>
      <c r="G2799" s="258">
        <v>4.5</v>
      </c>
      <c r="H2799" s="257">
        <v>18</v>
      </c>
      <c r="I2799" s="337">
        <v>50065</v>
      </c>
      <c r="J2799" s="171" t="s">
        <v>494</v>
      </c>
      <c r="K2799" s="171"/>
    </row>
    <row r="2800" spans="2:11">
      <c r="B2800" s="170">
        <v>2798</v>
      </c>
      <c r="C2800" s="394">
        <v>46177</v>
      </c>
      <c r="D2800" s="171" t="s">
        <v>11</v>
      </c>
      <c r="E2800" s="172" t="s">
        <v>254</v>
      </c>
      <c r="F2800" s="171">
        <v>3</v>
      </c>
      <c r="G2800" s="258">
        <v>4.5</v>
      </c>
      <c r="H2800" s="257">
        <v>13.5</v>
      </c>
      <c r="I2800" s="337">
        <v>50065</v>
      </c>
      <c r="J2800" s="171" t="s">
        <v>494</v>
      </c>
      <c r="K2800" s="171"/>
    </row>
    <row r="2801" spans="2:11">
      <c r="B2801" s="170">
        <v>2799</v>
      </c>
      <c r="C2801" s="394">
        <v>46177</v>
      </c>
      <c r="D2801" s="171" t="s">
        <v>11</v>
      </c>
      <c r="E2801" s="172" t="s">
        <v>538</v>
      </c>
      <c r="F2801" s="171">
        <v>1</v>
      </c>
      <c r="G2801" s="258">
        <v>19</v>
      </c>
      <c r="H2801" s="257">
        <v>19</v>
      </c>
      <c r="I2801" s="337">
        <v>50065</v>
      </c>
      <c r="J2801" s="171" t="s">
        <v>494</v>
      </c>
      <c r="K2801" s="171"/>
    </row>
    <row r="2802" spans="2:11">
      <c r="B2802" s="170">
        <v>2800</v>
      </c>
      <c r="C2802" s="394">
        <v>46177</v>
      </c>
      <c r="D2802" s="171" t="s">
        <v>11</v>
      </c>
      <c r="E2802" s="172" t="s">
        <v>425</v>
      </c>
      <c r="F2802" s="171">
        <v>1</v>
      </c>
      <c r="G2802" s="258">
        <v>17</v>
      </c>
      <c r="H2802" s="257">
        <v>17</v>
      </c>
      <c r="I2802" s="337">
        <v>50065</v>
      </c>
      <c r="J2802" s="171" t="s">
        <v>494</v>
      </c>
      <c r="K2802" s="171"/>
    </row>
    <row r="2803" spans="2:11">
      <c r="B2803" s="170">
        <v>2801</v>
      </c>
      <c r="C2803" s="394">
        <v>46177</v>
      </c>
      <c r="D2803" s="171" t="s">
        <v>11</v>
      </c>
      <c r="E2803" s="172" t="s">
        <v>354</v>
      </c>
      <c r="F2803" s="171">
        <v>0.2</v>
      </c>
      <c r="G2803" s="258">
        <v>15</v>
      </c>
      <c r="H2803" s="257">
        <v>3</v>
      </c>
      <c r="I2803" s="337">
        <v>50065</v>
      </c>
      <c r="J2803" s="171" t="s">
        <v>494</v>
      </c>
      <c r="K2803" s="171"/>
    </row>
    <row r="2804" spans="2:11">
      <c r="B2804" s="170">
        <v>2802</v>
      </c>
      <c r="C2804" s="394">
        <v>46177</v>
      </c>
      <c r="D2804" s="171" t="s">
        <v>11</v>
      </c>
      <c r="E2804" s="172" t="s">
        <v>447</v>
      </c>
      <c r="F2804" s="171">
        <v>2</v>
      </c>
      <c r="G2804" s="258">
        <v>6.5</v>
      </c>
      <c r="H2804" s="257">
        <v>13</v>
      </c>
      <c r="I2804" s="337">
        <v>50065</v>
      </c>
      <c r="J2804" s="171" t="s">
        <v>494</v>
      </c>
      <c r="K2804" s="171"/>
    </row>
    <row r="2805" spans="2:11">
      <c r="B2805" s="170">
        <v>2803</v>
      </c>
      <c r="C2805" s="394">
        <v>46177</v>
      </c>
      <c r="D2805" s="171" t="s">
        <v>11</v>
      </c>
      <c r="E2805" s="172" t="s">
        <v>412</v>
      </c>
      <c r="F2805" s="171">
        <v>10</v>
      </c>
      <c r="G2805" s="258">
        <v>2.9</v>
      </c>
      <c r="H2805" s="257">
        <v>29</v>
      </c>
      <c r="I2805" s="337">
        <v>50065</v>
      </c>
      <c r="J2805" s="171" t="s">
        <v>494</v>
      </c>
      <c r="K2805" s="171"/>
    </row>
    <row r="2806" spans="2:11">
      <c r="B2806" s="170">
        <v>2804</v>
      </c>
      <c r="C2806" s="394">
        <v>46177</v>
      </c>
      <c r="D2806" s="171" t="s">
        <v>11</v>
      </c>
      <c r="E2806" s="172" t="s">
        <v>417</v>
      </c>
      <c r="F2806" s="171">
        <v>10</v>
      </c>
      <c r="G2806" s="258">
        <v>2.9</v>
      </c>
      <c r="H2806" s="257">
        <v>29</v>
      </c>
      <c r="I2806" s="337">
        <v>50065</v>
      </c>
      <c r="J2806" s="171" t="s">
        <v>494</v>
      </c>
      <c r="K2806" s="171"/>
    </row>
    <row r="2807" spans="2:11">
      <c r="B2807" s="170">
        <v>2805</v>
      </c>
      <c r="C2807" s="394">
        <v>46177</v>
      </c>
      <c r="D2807" s="171" t="s">
        <v>11</v>
      </c>
      <c r="E2807" s="172" t="s">
        <v>414</v>
      </c>
      <c r="F2807" s="171">
        <v>1</v>
      </c>
      <c r="G2807" s="258">
        <v>2.9</v>
      </c>
      <c r="H2807" s="257">
        <v>2.9</v>
      </c>
      <c r="I2807" s="337">
        <v>50065</v>
      </c>
      <c r="J2807" s="171" t="s">
        <v>494</v>
      </c>
      <c r="K2807" s="171"/>
    </row>
    <row r="2808" spans="2:11">
      <c r="B2808" s="170">
        <v>2806</v>
      </c>
      <c r="C2808" s="394">
        <v>46177</v>
      </c>
      <c r="D2808" s="171" t="s">
        <v>11</v>
      </c>
      <c r="E2808" s="172" t="s">
        <v>277</v>
      </c>
      <c r="F2808" s="171">
        <v>1</v>
      </c>
      <c r="G2808" s="258">
        <v>39</v>
      </c>
      <c r="H2808" s="257">
        <v>39</v>
      </c>
      <c r="I2808" s="337">
        <v>50065</v>
      </c>
      <c r="J2808" s="171" t="s">
        <v>494</v>
      </c>
      <c r="K2808" s="171"/>
    </row>
    <row r="2809" spans="2:11">
      <c r="B2809" s="170">
        <v>2807</v>
      </c>
      <c r="C2809" s="394">
        <v>46177</v>
      </c>
      <c r="D2809" s="171" t="s">
        <v>11</v>
      </c>
      <c r="E2809" s="172" t="s">
        <v>90</v>
      </c>
      <c r="F2809" s="171">
        <v>18</v>
      </c>
      <c r="G2809" s="258">
        <v>3.0556000000000001</v>
      </c>
      <c r="H2809" s="257">
        <v>55.000799999999998</v>
      </c>
      <c r="I2809" s="337">
        <v>50065</v>
      </c>
      <c r="J2809" s="171" t="s">
        <v>494</v>
      </c>
      <c r="K2809" s="171"/>
    </row>
    <row r="2810" spans="2:11">
      <c r="B2810" s="170">
        <v>2808</v>
      </c>
      <c r="C2810" s="394">
        <v>46177</v>
      </c>
      <c r="D2810" s="171" t="s">
        <v>11</v>
      </c>
      <c r="E2810" s="172" t="s">
        <v>299</v>
      </c>
      <c r="F2810" s="171">
        <v>1</v>
      </c>
      <c r="G2810" s="258">
        <v>32</v>
      </c>
      <c r="H2810" s="257">
        <v>32</v>
      </c>
      <c r="I2810" s="337">
        <v>50065</v>
      </c>
      <c r="J2810" s="171" t="s">
        <v>494</v>
      </c>
      <c r="K2810" s="171"/>
    </row>
    <row r="2811" spans="2:11">
      <c r="B2811" s="170">
        <v>2809</v>
      </c>
      <c r="C2811" s="394">
        <v>46177</v>
      </c>
      <c r="D2811" s="171" t="s">
        <v>11</v>
      </c>
      <c r="E2811" s="172" t="s">
        <v>371</v>
      </c>
      <c r="F2811" s="171">
        <v>1</v>
      </c>
      <c r="G2811" s="258">
        <v>52</v>
      </c>
      <c r="H2811" s="257">
        <v>52</v>
      </c>
      <c r="I2811" s="337">
        <v>50065</v>
      </c>
      <c r="J2811" s="171" t="s">
        <v>494</v>
      </c>
      <c r="K2811" s="171"/>
    </row>
    <row r="2812" spans="2:11">
      <c r="B2812" s="170">
        <v>2810</v>
      </c>
      <c r="C2812" s="394">
        <v>46177</v>
      </c>
      <c r="D2812" s="171" t="s">
        <v>11</v>
      </c>
      <c r="E2812" s="172" t="s">
        <v>434</v>
      </c>
      <c r="F2812" s="171">
        <v>1</v>
      </c>
      <c r="G2812" s="258">
        <v>3.5</v>
      </c>
      <c r="H2812" s="257">
        <v>3.5</v>
      </c>
      <c r="I2812" s="337">
        <v>50065</v>
      </c>
      <c r="J2812" s="171" t="s">
        <v>494</v>
      </c>
      <c r="K2812" s="171"/>
    </row>
    <row r="2813" spans="2:11">
      <c r="B2813" s="170">
        <v>2811</v>
      </c>
      <c r="C2813" s="394">
        <v>46177</v>
      </c>
      <c r="D2813" s="171" t="s">
        <v>11</v>
      </c>
      <c r="E2813" s="172" t="s">
        <v>444</v>
      </c>
      <c r="F2813" s="171">
        <v>1</v>
      </c>
      <c r="G2813" s="258">
        <v>4.5</v>
      </c>
      <c r="H2813" s="257">
        <v>4.5</v>
      </c>
      <c r="I2813" s="337">
        <v>50065</v>
      </c>
      <c r="J2813" s="171" t="s">
        <v>494</v>
      </c>
      <c r="K2813" s="171"/>
    </row>
    <row r="2814" spans="2:11">
      <c r="B2814" s="170">
        <v>2812</v>
      </c>
      <c r="C2814" s="394">
        <v>46177</v>
      </c>
      <c r="D2814" s="171" t="s">
        <v>11</v>
      </c>
      <c r="E2814" s="172" t="s">
        <v>519</v>
      </c>
      <c r="F2814" s="171">
        <v>1</v>
      </c>
      <c r="G2814" s="258">
        <v>3.5</v>
      </c>
      <c r="H2814" s="257">
        <v>3.5</v>
      </c>
      <c r="I2814" s="337">
        <v>50065</v>
      </c>
      <c r="J2814" s="171" t="s">
        <v>494</v>
      </c>
      <c r="K2814" s="171"/>
    </row>
    <row r="2815" spans="2:11">
      <c r="B2815" s="170">
        <v>2813</v>
      </c>
      <c r="C2815" s="394">
        <v>46176</v>
      </c>
      <c r="D2815" s="171" t="s">
        <v>11</v>
      </c>
      <c r="E2815" s="172" t="s">
        <v>543</v>
      </c>
      <c r="F2815" s="171">
        <v>3</v>
      </c>
      <c r="G2815" s="258">
        <v>69</v>
      </c>
      <c r="H2815" s="257">
        <v>207</v>
      </c>
      <c r="I2815" s="337">
        <v>179056</v>
      </c>
      <c r="J2815" s="171" t="s">
        <v>542</v>
      </c>
      <c r="K2815" s="171"/>
    </row>
    <row r="2816" spans="2:11">
      <c r="B2816" s="170">
        <v>2814</v>
      </c>
      <c r="C2816" s="394">
        <v>46176</v>
      </c>
      <c r="D2816" s="171" t="s">
        <v>11</v>
      </c>
      <c r="E2816" s="172" t="s">
        <v>561</v>
      </c>
      <c r="F2816" s="171">
        <v>6</v>
      </c>
      <c r="G2816" s="258">
        <v>24</v>
      </c>
      <c r="H2816" s="257">
        <v>144</v>
      </c>
      <c r="I2816" s="337">
        <v>179056</v>
      </c>
      <c r="J2816" s="171" t="s">
        <v>542</v>
      </c>
      <c r="K2816" s="171"/>
    </row>
    <row r="2817" spans="2:11">
      <c r="B2817" s="170">
        <v>2815</v>
      </c>
      <c r="C2817" s="394">
        <v>46176</v>
      </c>
      <c r="D2817" s="171" t="s">
        <v>11</v>
      </c>
      <c r="E2817" s="172" t="s">
        <v>393</v>
      </c>
      <c r="F2817" s="171">
        <v>4</v>
      </c>
      <c r="G2817" s="258">
        <v>28</v>
      </c>
      <c r="H2817" s="257">
        <v>112</v>
      </c>
      <c r="I2817" s="337">
        <v>179056</v>
      </c>
      <c r="J2817" s="171" t="s">
        <v>542</v>
      </c>
      <c r="K2817" s="171"/>
    </row>
    <row r="2818" spans="2:11">
      <c r="B2818" s="170">
        <v>2816</v>
      </c>
      <c r="C2818" s="394">
        <v>46176</v>
      </c>
      <c r="D2818" s="171" t="s">
        <v>11</v>
      </c>
      <c r="E2818" s="172" t="s">
        <v>396</v>
      </c>
      <c r="F2818" s="171">
        <v>2</v>
      </c>
      <c r="G2818" s="258">
        <v>30</v>
      </c>
      <c r="H2818" s="257">
        <v>60</v>
      </c>
      <c r="I2818" s="337">
        <v>179056</v>
      </c>
      <c r="J2818" s="171" t="s">
        <v>542</v>
      </c>
      <c r="K2818" s="171"/>
    </row>
    <row r="2819" spans="2:11">
      <c r="B2819" s="170">
        <v>2817</v>
      </c>
      <c r="C2819" s="394">
        <v>46182</v>
      </c>
      <c r="D2819" s="171" t="s">
        <v>11</v>
      </c>
      <c r="E2819" s="172" t="s">
        <v>419</v>
      </c>
      <c r="F2819" s="171">
        <v>25</v>
      </c>
      <c r="G2819" s="258">
        <v>5.3</v>
      </c>
      <c r="H2819" s="257">
        <v>132.5</v>
      </c>
      <c r="I2819" s="337">
        <v>50263</v>
      </c>
      <c r="J2819" s="171" t="s">
        <v>494</v>
      </c>
      <c r="K2819" s="171"/>
    </row>
    <row r="2820" spans="2:11">
      <c r="B2820" s="170">
        <v>2818</v>
      </c>
      <c r="C2820" s="394">
        <v>46182</v>
      </c>
      <c r="D2820" s="171" t="s">
        <v>11</v>
      </c>
      <c r="E2820" s="172" t="s">
        <v>372</v>
      </c>
      <c r="F2820" s="171">
        <v>10</v>
      </c>
      <c r="G2820" s="258">
        <v>6.9</v>
      </c>
      <c r="H2820" s="257">
        <v>69</v>
      </c>
      <c r="I2820" s="337">
        <v>50263</v>
      </c>
      <c r="J2820" s="171" t="s">
        <v>494</v>
      </c>
      <c r="K2820" s="171"/>
    </row>
    <row r="2821" spans="2:11">
      <c r="B2821" s="170">
        <v>2819</v>
      </c>
      <c r="C2821" s="394">
        <v>46182</v>
      </c>
      <c r="D2821" s="171" t="s">
        <v>11</v>
      </c>
      <c r="E2821" s="172" t="s">
        <v>373</v>
      </c>
      <c r="F2821" s="171">
        <v>3</v>
      </c>
      <c r="G2821" s="258">
        <v>7.5</v>
      </c>
      <c r="H2821" s="257">
        <v>22.5</v>
      </c>
      <c r="I2821" s="337">
        <v>50263</v>
      </c>
      <c r="J2821" s="171" t="s">
        <v>494</v>
      </c>
      <c r="K2821" s="171"/>
    </row>
    <row r="2822" spans="2:11">
      <c r="B2822" s="170">
        <v>2820</v>
      </c>
      <c r="C2822" s="394">
        <v>46182</v>
      </c>
      <c r="D2822" s="171" t="s">
        <v>11</v>
      </c>
      <c r="E2822" s="172" t="s">
        <v>400</v>
      </c>
      <c r="F2822" s="171">
        <v>20</v>
      </c>
      <c r="G2822" s="258">
        <v>8</v>
      </c>
      <c r="H2822" s="257">
        <v>160</v>
      </c>
      <c r="I2822" s="337">
        <v>50263</v>
      </c>
      <c r="J2822" s="171" t="s">
        <v>494</v>
      </c>
      <c r="K2822" s="171"/>
    </row>
    <row r="2823" spans="2:11">
      <c r="B2823" s="170">
        <v>2821</v>
      </c>
      <c r="C2823" s="394">
        <v>46182</v>
      </c>
      <c r="D2823" s="171" t="s">
        <v>11</v>
      </c>
      <c r="E2823" s="172" t="s">
        <v>300</v>
      </c>
      <c r="F2823" s="171">
        <v>1</v>
      </c>
      <c r="G2823" s="258">
        <v>6.5</v>
      </c>
      <c r="H2823" s="257">
        <v>6.5</v>
      </c>
      <c r="I2823" s="337">
        <v>50263</v>
      </c>
      <c r="J2823" s="171" t="s">
        <v>494</v>
      </c>
      <c r="K2823" s="171"/>
    </row>
    <row r="2824" spans="2:11">
      <c r="B2824" s="170">
        <v>2822</v>
      </c>
      <c r="C2824" s="394">
        <v>46182</v>
      </c>
      <c r="D2824" s="171" t="s">
        <v>11</v>
      </c>
      <c r="E2824" s="172" t="s">
        <v>420</v>
      </c>
      <c r="F2824" s="171">
        <v>3</v>
      </c>
      <c r="G2824" s="258">
        <v>4.5</v>
      </c>
      <c r="H2824" s="257">
        <v>13.5</v>
      </c>
      <c r="I2824" s="337">
        <v>50263</v>
      </c>
      <c r="J2824" s="171" t="s">
        <v>494</v>
      </c>
      <c r="K2824" s="171"/>
    </row>
    <row r="2825" spans="2:11">
      <c r="B2825" s="170">
        <v>2823</v>
      </c>
      <c r="C2825" s="394">
        <v>46182</v>
      </c>
      <c r="D2825" s="171" t="s">
        <v>11</v>
      </c>
      <c r="E2825" s="172" t="s">
        <v>446</v>
      </c>
      <c r="F2825" s="171">
        <v>3</v>
      </c>
      <c r="G2825" s="258">
        <v>4.5</v>
      </c>
      <c r="H2825" s="257">
        <v>13.5</v>
      </c>
      <c r="I2825" s="337">
        <v>50263</v>
      </c>
      <c r="J2825" s="171" t="s">
        <v>494</v>
      </c>
      <c r="K2825" s="171"/>
    </row>
    <row r="2826" spans="2:11">
      <c r="B2826" s="170">
        <v>2824</v>
      </c>
      <c r="C2826" s="394">
        <v>46182</v>
      </c>
      <c r="D2826" s="171" t="s">
        <v>11</v>
      </c>
      <c r="E2826" s="172" t="s">
        <v>425</v>
      </c>
      <c r="F2826" s="171">
        <v>2</v>
      </c>
      <c r="G2826" s="258">
        <v>17</v>
      </c>
      <c r="H2826" s="257">
        <v>34</v>
      </c>
      <c r="I2826" s="337">
        <v>50263</v>
      </c>
      <c r="J2826" s="171" t="s">
        <v>494</v>
      </c>
      <c r="K2826" s="171"/>
    </row>
    <row r="2827" spans="2:11">
      <c r="B2827" s="170">
        <v>2825</v>
      </c>
      <c r="C2827" s="394">
        <v>46182</v>
      </c>
      <c r="D2827" s="171" t="s">
        <v>11</v>
      </c>
      <c r="E2827" s="172" t="s">
        <v>448</v>
      </c>
      <c r="F2827" s="171">
        <v>2</v>
      </c>
      <c r="G2827" s="258">
        <v>5.5</v>
      </c>
      <c r="H2827" s="257">
        <v>11</v>
      </c>
      <c r="I2827" s="337">
        <v>50263</v>
      </c>
      <c r="J2827" s="171" t="s">
        <v>494</v>
      </c>
      <c r="K2827" s="171"/>
    </row>
    <row r="2828" spans="2:11">
      <c r="B2828" s="170">
        <v>2826</v>
      </c>
      <c r="C2828" s="394">
        <v>46182</v>
      </c>
      <c r="D2828" s="171" t="s">
        <v>11</v>
      </c>
      <c r="E2828" s="172" t="s">
        <v>416</v>
      </c>
      <c r="F2828" s="171">
        <v>2</v>
      </c>
      <c r="G2828" s="258">
        <v>2.9</v>
      </c>
      <c r="H2828" s="257">
        <v>5.8</v>
      </c>
      <c r="I2828" s="337">
        <v>50263</v>
      </c>
      <c r="J2828" s="171" t="s">
        <v>494</v>
      </c>
      <c r="K2828" s="171"/>
    </row>
    <row r="2829" spans="2:11">
      <c r="B2829" s="170">
        <v>2827</v>
      </c>
      <c r="C2829" s="394">
        <v>46182</v>
      </c>
      <c r="D2829" s="171" t="s">
        <v>11</v>
      </c>
      <c r="E2829" s="172" t="s">
        <v>412</v>
      </c>
      <c r="F2829" s="171">
        <v>10</v>
      </c>
      <c r="G2829" s="258">
        <v>2.9</v>
      </c>
      <c r="H2829" s="257">
        <v>29</v>
      </c>
      <c r="I2829" s="337">
        <v>50263</v>
      </c>
      <c r="J2829" s="171" t="s">
        <v>494</v>
      </c>
      <c r="K2829" s="171"/>
    </row>
    <row r="2830" spans="2:11">
      <c r="B2830" s="170">
        <v>2828</v>
      </c>
      <c r="C2830" s="394">
        <v>46182</v>
      </c>
      <c r="D2830" s="171" t="s">
        <v>11</v>
      </c>
      <c r="E2830" s="172" t="s">
        <v>417</v>
      </c>
      <c r="F2830" s="171">
        <v>15</v>
      </c>
      <c r="G2830" s="258">
        <v>2.9</v>
      </c>
      <c r="H2830" s="257">
        <v>43.5</v>
      </c>
      <c r="I2830" s="337">
        <v>50263</v>
      </c>
      <c r="J2830" s="171" t="s">
        <v>494</v>
      </c>
      <c r="K2830" s="171"/>
    </row>
    <row r="2831" spans="2:11">
      <c r="B2831" s="170">
        <v>2829</v>
      </c>
      <c r="C2831" s="394">
        <v>46182</v>
      </c>
      <c r="D2831" s="171" t="s">
        <v>11</v>
      </c>
      <c r="E2831" s="172" t="s">
        <v>414</v>
      </c>
      <c r="F2831" s="171">
        <v>1</v>
      </c>
      <c r="G2831" s="258">
        <v>2.9</v>
      </c>
      <c r="H2831" s="257">
        <v>2.9</v>
      </c>
      <c r="I2831" s="337">
        <v>50263</v>
      </c>
      <c r="J2831" s="171" t="s">
        <v>494</v>
      </c>
      <c r="K2831" s="171"/>
    </row>
    <row r="2832" spans="2:11">
      <c r="B2832" s="170">
        <v>2830</v>
      </c>
      <c r="C2832" s="394">
        <v>46182</v>
      </c>
      <c r="D2832" s="171" t="s">
        <v>11</v>
      </c>
      <c r="E2832" s="172" t="s">
        <v>566</v>
      </c>
      <c r="F2832" s="171">
        <v>3</v>
      </c>
      <c r="G2832" s="258">
        <v>4.5</v>
      </c>
      <c r="H2832" s="257">
        <v>13.5</v>
      </c>
      <c r="I2832" s="337">
        <v>50263</v>
      </c>
      <c r="J2832" s="171" t="s">
        <v>494</v>
      </c>
      <c r="K2832" s="171"/>
    </row>
    <row r="2833" spans="2:11">
      <c r="B2833" s="170">
        <v>2831</v>
      </c>
      <c r="C2833" s="394">
        <v>46182</v>
      </c>
      <c r="D2833" s="171" t="s">
        <v>11</v>
      </c>
      <c r="E2833" s="172" t="s">
        <v>452</v>
      </c>
      <c r="F2833" s="171">
        <v>1</v>
      </c>
      <c r="G2833" s="258">
        <v>18</v>
      </c>
      <c r="H2833" s="257">
        <v>18</v>
      </c>
      <c r="I2833" s="337">
        <v>50263</v>
      </c>
      <c r="J2833" s="171" t="s">
        <v>494</v>
      </c>
      <c r="K2833" s="171"/>
    </row>
    <row r="2834" spans="2:11">
      <c r="B2834" s="170">
        <v>2832</v>
      </c>
      <c r="C2834" s="394">
        <v>46182</v>
      </c>
      <c r="D2834" s="171" t="s">
        <v>11</v>
      </c>
      <c r="E2834" s="172" t="s">
        <v>432</v>
      </c>
      <c r="F2834" s="171">
        <v>4</v>
      </c>
      <c r="G2834" s="258">
        <v>3.9</v>
      </c>
      <c r="H2834" s="257">
        <v>15.6</v>
      </c>
      <c r="I2834" s="337">
        <v>50263</v>
      </c>
      <c r="J2834" s="171" t="s">
        <v>494</v>
      </c>
      <c r="K2834" s="171"/>
    </row>
    <row r="2835" spans="2:11">
      <c r="B2835" s="170">
        <v>2833</v>
      </c>
      <c r="C2835" s="394">
        <v>46182</v>
      </c>
      <c r="D2835" s="171" t="s">
        <v>11</v>
      </c>
      <c r="E2835" s="172" t="s">
        <v>433</v>
      </c>
      <c r="F2835" s="171">
        <v>1</v>
      </c>
      <c r="G2835" s="258">
        <v>5.5</v>
      </c>
      <c r="H2835" s="257">
        <v>5.5</v>
      </c>
      <c r="I2835" s="337">
        <v>50263</v>
      </c>
      <c r="J2835" s="171" t="s">
        <v>494</v>
      </c>
      <c r="K2835" s="171"/>
    </row>
    <row r="2836" spans="2:11">
      <c r="B2836" s="170">
        <v>2834</v>
      </c>
      <c r="C2836" s="394">
        <v>46182</v>
      </c>
      <c r="D2836" s="171" t="s">
        <v>11</v>
      </c>
      <c r="E2836" s="172" t="s">
        <v>437</v>
      </c>
      <c r="F2836" s="171">
        <v>1</v>
      </c>
      <c r="G2836" s="258">
        <v>16.899999999999999</v>
      </c>
      <c r="H2836" s="257">
        <v>16.899999999999999</v>
      </c>
      <c r="I2836" s="337">
        <v>50263</v>
      </c>
      <c r="J2836" s="171" t="s">
        <v>494</v>
      </c>
      <c r="K2836" s="171"/>
    </row>
    <row r="2837" spans="2:11">
      <c r="B2837" s="170">
        <v>2835</v>
      </c>
      <c r="C2837" s="394">
        <v>46182</v>
      </c>
      <c r="D2837" s="171" t="s">
        <v>11</v>
      </c>
      <c r="E2837" s="172" t="s">
        <v>415</v>
      </c>
      <c r="F2837" s="171">
        <v>4</v>
      </c>
      <c r="G2837" s="258">
        <v>8.5</v>
      </c>
      <c r="H2837" s="257">
        <v>34</v>
      </c>
      <c r="I2837" s="337">
        <v>50263</v>
      </c>
      <c r="J2837" s="171" t="s">
        <v>494</v>
      </c>
      <c r="K2837" s="171"/>
    </row>
    <row r="2838" spans="2:11">
      <c r="B2838" s="170">
        <v>2836</v>
      </c>
      <c r="C2838" s="394">
        <v>46182</v>
      </c>
      <c r="D2838" s="171" t="s">
        <v>11</v>
      </c>
      <c r="E2838" s="172" t="s">
        <v>519</v>
      </c>
      <c r="F2838" s="171">
        <v>1</v>
      </c>
      <c r="G2838" s="258">
        <v>3.5</v>
      </c>
      <c r="H2838" s="257">
        <v>3.5</v>
      </c>
      <c r="I2838" s="337">
        <v>50263</v>
      </c>
      <c r="J2838" s="171" t="s">
        <v>494</v>
      </c>
      <c r="K2838" s="171"/>
    </row>
    <row r="2839" spans="2:11">
      <c r="B2839" s="170">
        <v>2837</v>
      </c>
      <c r="C2839" s="394">
        <v>46182</v>
      </c>
      <c r="D2839" s="171" t="s">
        <v>11</v>
      </c>
      <c r="E2839" s="172" t="s">
        <v>277</v>
      </c>
      <c r="F2839" s="171">
        <v>2</v>
      </c>
      <c r="G2839" s="258">
        <v>39</v>
      </c>
      <c r="H2839" s="257">
        <v>78</v>
      </c>
      <c r="I2839" s="337">
        <v>50263</v>
      </c>
      <c r="J2839" s="171" t="s">
        <v>494</v>
      </c>
      <c r="K2839" s="171"/>
    </row>
    <row r="2840" spans="2:11">
      <c r="B2840" s="170">
        <v>2838</v>
      </c>
      <c r="C2840" s="394">
        <v>46182</v>
      </c>
      <c r="D2840" s="171" t="s">
        <v>11</v>
      </c>
      <c r="E2840" s="172" t="s">
        <v>415</v>
      </c>
      <c r="F2840" s="171">
        <v>8</v>
      </c>
      <c r="G2840" s="258">
        <v>8.5</v>
      </c>
      <c r="H2840" s="257">
        <v>68</v>
      </c>
      <c r="I2840" s="337">
        <v>50263</v>
      </c>
      <c r="J2840" s="171" t="s">
        <v>494</v>
      </c>
      <c r="K2840" s="171"/>
    </row>
    <row r="2841" spans="2:11">
      <c r="B2841" s="170">
        <v>2839</v>
      </c>
      <c r="C2841" s="394">
        <v>46182</v>
      </c>
      <c r="D2841" s="171" t="s">
        <v>11</v>
      </c>
      <c r="E2841" s="172" t="s">
        <v>436</v>
      </c>
      <c r="F2841" s="171">
        <v>4</v>
      </c>
      <c r="G2841" s="258">
        <v>21.25</v>
      </c>
      <c r="H2841" s="257">
        <v>85</v>
      </c>
      <c r="I2841" s="337">
        <v>50263</v>
      </c>
      <c r="J2841" s="171" t="s">
        <v>494</v>
      </c>
      <c r="K2841" s="171"/>
    </row>
    <row r="2842" spans="2:11">
      <c r="B2842" s="170">
        <v>2840</v>
      </c>
      <c r="C2842" s="394">
        <v>46182</v>
      </c>
      <c r="D2842" s="171" t="s">
        <v>11</v>
      </c>
      <c r="E2842" s="172" t="s">
        <v>541</v>
      </c>
      <c r="F2842" s="171">
        <v>2</v>
      </c>
      <c r="G2842" s="258">
        <v>10.9</v>
      </c>
      <c r="H2842" s="257">
        <v>21.8</v>
      </c>
      <c r="I2842" s="337">
        <v>50263</v>
      </c>
      <c r="J2842" s="171" t="s">
        <v>494</v>
      </c>
      <c r="K2842" s="171"/>
    </row>
    <row r="2843" spans="2:11">
      <c r="B2843" s="170">
        <v>2841</v>
      </c>
      <c r="C2843" s="394">
        <v>46182</v>
      </c>
      <c r="D2843" s="171" t="s">
        <v>11</v>
      </c>
      <c r="E2843" s="172" t="s">
        <v>434</v>
      </c>
      <c r="F2843" s="171">
        <v>1</v>
      </c>
      <c r="G2843" s="258">
        <v>3.5</v>
      </c>
      <c r="H2843" s="257">
        <v>3.5</v>
      </c>
      <c r="I2843" s="337">
        <v>50263</v>
      </c>
      <c r="J2843" s="171" t="s">
        <v>494</v>
      </c>
      <c r="K2843" s="171"/>
    </row>
    <row r="2844" spans="2:11">
      <c r="B2844" s="170">
        <v>2842</v>
      </c>
      <c r="C2844" s="394">
        <v>46182</v>
      </c>
      <c r="D2844" s="171" t="s">
        <v>11</v>
      </c>
      <c r="E2844" s="172" t="s">
        <v>444</v>
      </c>
      <c r="F2844" s="171">
        <v>1</v>
      </c>
      <c r="G2844" s="258">
        <v>4.5</v>
      </c>
      <c r="H2844" s="257">
        <v>4.5</v>
      </c>
      <c r="I2844" s="337">
        <v>50263</v>
      </c>
      <c r="J2844" s="171" t="s">
        <v>494</v>
      </c>
      <c r="K2844" s="171"/>
    </row>
    <row r="2845" spans="2:11">
      <c r="B2845" s="170">
        <v>2843</v>
      </c>
      <c r="C2845" s="394">
        <v>46182</v>
      </c>
      <c r="D2845" s="171" t="s">
        <v>11</v>
      </c>
      <c r="E2845" s="172" t="s">
        <v>519</v>
      </c>
      <c r="F2845" s="171">
        <v>1</v>
      </c>
      <c r="G2845" s="258">
        <v>3.5</v>
      </c>
      <c r="H2845" s="257">
        <v>3.5</v>
      </c>
      <c r="I2845" s="337">
        <v>50263</v>
      </c>
      <c r="J2845" s="171" t="s">
        <v>494</v>
      </c>
      <c r="K2845" s="171"/>
    </row>
    <row r="2846" spans="2:11">
      <c r="B2846" s="170">
        <v>2844</v>
      </c>
      <c r="C2846" s="394">
        <v>46183</v>
      </c>
      <c r="D2846" s="171" t="s">
        <v>11</v>
      </c>
      <c r="E2846" s="172" t="s">
        <v>419</v>
      </c>
      <c r="F2846" s="171">
        <v>25</v>
      </c>
      <c r="G2846" s="258">
        <v>5.3</v>
      </c>
      <c r="H2846" s="257">
        <v>132.5</v>
      </c>
      <c r="I2846" s="337">
        <v>50300</v>
      </c>
      <c r="J2846" s="171" t="s">
        <v>494</v>
      </c>
      <c r="K2846" s="171"/>
    </row>
    <row r="2847" spans="2:11">
      <c r="B2847" s="170">
        <v>2845</v>
      </c>
      <c r="C2847" s="394">
        <v>46183</v>
      </c>
      <c r="D2847" s="171" t="s">
        <v>11</v>
      </c>
      <c r="E2847" s="172" t="s">
        <v>373</v>
      </c>
      <c r="F2847" s="171">
        <v>3</v>
      </c>
      <c r="G2847" s="258">
        <v>7.5</v>
      </c>
      <c r="H2847" s="257">
        <v>22.5</v>
      </c>
      <c r="I2847" s="337">
        <v>50300</v>
      </c>
      <c r="J2847" s="171" t="s">
        <v>494</v>
      </c>
      <c r="K2847" s="171"/>
    </row>
    <row r="2848" spans="2:11">
      <c r="B2848" s="170">
        <v>2846</v>
      </c>
      <c r="C2848" s="394">
        <v>46183</v>
      </c>
      <c r="D2848" s="171" t="s">
        <v>11</v>
      </c>
      <c r="E2848" s="172" t="s">
        <v>420</v>
      </c>
      <c r="F2848" s="171">
        <v>3</v>
      </c>
      <c r="G2848" s="258">
        <v>4.5</v>
      </c>
      <c r="H2848" s="257">
        <v>13.5</v>
      </c>
      <c r="I2848" s="337">
        <v>50300</v>
      </c>
      <c r="J2848" s="171" t="s">
        <v>494</v>
      </c>
      <c r="K2848" s="171"/>
    </row>
    <row r="2849" spans="2:11">
      <c r="B2849" s="170">
        <v>2847</v>
      </c>
      <c r="C2849" s="394">
        <v>46183</v>
      </c>
      <c r="D2849" s="171" t="s">
        <v>11</v>
      </c>
      <c r="E2849" s="172" t="s">
        <v>446</v>
      </c>
      <c r="F2849" s="171">
        <v>2</v>
      </c>
      <c r="G2849" s="258">
        <v>10.5</v>
      </c>
      <c r="H2849" s="257">
        <v>21</v>
      </c>
      <c r="I2849" s="337">
        <v>50300</v>
      </c>
      <c r="J2849" s="171" t="s">
        <v>494</v>
      </c>
      <c r="K2849" s="171"/>
    </row>
    <row r="2850" spans="2:11">
      <c r="B2850" s="170">
        <v>2848</v>
      </c>
      <c r="C2850" s="394">
        <v>46183</v>
      </c>
      <c r="D2850" s="171" t="s">
        <v>11</v>
      </c>
      <c r="E2850" s="172" t="s">
        <v>254</v>
      </c>
      <c r="F2850" s="171">
        <v>3</v>
      </c>
      <c r="G2850" s="258">
        <v>4.5</v>
      </c>
      <c r="H2850" s="257">
        <v>13.5</v>
      </c>
      <c r="I2850" s="337">
        <v>50300</v>
      </c>
      <c r="J2850" s="171" t="s">
        <v>494</v>
      </c>
      <c r="K2850" s="171"/>
    </row>
    <row r="2851" spans="2:11">
      <c r="B2851" s="170">
        <v>2849</v>
      </c>
      <c r="C2851" s="394">
        <v>46183</v>
      </c>
      <c r="D2851" s="171" t="s">
        <v>11</v>
      </c>
      <c r="E2851" s="172" t="s">
        <v>425</v>
      </c>
      <c r="F2851" s="171">
        <v>1</v>
      </c>
      <c r="G2851" s="258">
        <v>17</v>
      </c>
      <c r="H2851" s="257">
        <v>17</v>
      </c>
      <c r="I2851" s="337">
        <v>50300</v>
      </c>
      <c r="J2851" s="171" t="s">
        <v>494</v>
      </c>
      <c r="K2851" s="171"/>
    </row>
    <row r="2852" spans="2:11">
      <c r="B2852" s="170">
        <v>2850</v>
      </c>
      <c r="C2852" s="394">
        <v>46183</v>
      </c>
      <c r="D2852" s="171" t="s">
        <v>11</v>
      </c>
      <c r="E2852" s="172" t="s">
        <v>418</v>
      </c>
      <c r="F2852" s="171">
        <v>20</v>
      </c>
      <c r="G2852" s="258">
        <v>3.95</v>
      </c>
      <c r="H2852" s="257">
        <v>79</v>
      </c>
      <c r="I2852" s="337">
        <v>50300</v>
      </c>
      <c r="J2852" s="171" t="s">
        <v>494</v>
      </c>
      <c r="K2852" s="171"/>
    </row>
    <row r="2853" spans="2:11">
      <c r="B2853" s="170">
        <v>2851</v>
      </c>
      <c r="C2853" s="394">
        <v>46183</v>
      </c>
      <c r="D2853" s="171" t="s">
        <v>11</v>
      </c>
      <c r="E2853" s="172" t="s">
        <v>448</v>
      </c>
      <c r="F2853" s="171">
        <v>2</v>
      </c>
      <c r="G2853" s="258">
        <v>5.5</v>
      </c>
      <c r="H2853" s="257">
        <v>11</v>
      </c>
      <c r="I2853" s="337">
        <v>50300</v>
      </c>
      <c r="J2853" s="171" t="s">
        <v>494</v>
      </c>
      <c r="K2853" s="171"/>
    </row>
    <row r="2854" spans="2:11">
      <c r="B2854" s="170">
        <v>2852</v>
      </c>
      <c r="C2854" s="394">
        <v>46183</v>
      </c>
      <c r="D2854" s="171" t="s">
        <v>11</v>
      </c>
      <c r="E2854" s="172" t="s">
        <v>417</v>
      </c>
      <c r="F2854" s="171">
        <v>10</v>
      </c>
      <c r="G2854" s="258">
        <v>2.9</v>
      </c>
      <c r="H2854" s="257">
        <v>29</v>
      </c>
      <c r="I2854" s="337">
        <v>50300</v>
      </c>
      <c r="J2854" s="171" t="s">
        <v>494</v>
      </c>
      <c r="K2854" s="171"/>
    </row>
    <row r="2855" spans="2:11">
      <c r="B2855" s="170">
        <v>2853</v>
      </c>
      <c r="C2855" s="394">
        <v>46183</v>
      </c>
      <c r="D2855" s="171" t="s">
        <v>11</v>
      </c>
      <c r="E2855" s="172" t="s">
        <v>414</v>
      </c>
      <c r="F2855" s="171">
        <v>1</v>
      </c>
      <c r="G2855" s="258">
        <v>2.9</v>
      </c>
      <c r="H2855" s="257">
        <v>2.9</v>
      </c>
      <c r="I2855" s="337">
        <v>50300</v>
      </c>
      <c r="J2855" s="171" t="s">
        <v>494</v>
      </c>
      <c r="K2855" s="171"/>
    </row>
    <row r="2856" spans="2:11">
      <c r="B2856" s="170">
        <v>2854</v>
      </c>
      <c r="C2856" s="394">
        <v>46184</v>
      </c>
      <c r="D2856" s="171" t="s">
        <v>11</v>
      </c>
      <c r="E2856" s="172" t="s">
        <v>397</v>
      </c>
      <c r="F2856" s="171">
        <v>12</v>
      </c>
      <c r="G2856" s="258">
        <v>17.5</v>
      </c>
      <c r="H2856" s="257">
        <v>210</v>
      </c>
      <c r="I2856" s="337">
        <v>50330</v>
      </c>
      <c r="J2856" s="171" t="s">
        <v>494</v>
      </c>
      <c r="K2856" s="171"/>
    </row>
    <row r="2857" spans="2:11">
      <c r="B2857" s="170">
        <v>2855</v>
      </c>
      <c r="C2857" s="394">
        <v>46184</v>
      </c>
      <c r="D2857" s="171" t="s">
        <v>11</v>
      </c>
      <c r="E2857" s="172" t="s">
        <v>399</v>
      </c>
      <c r="F2857" s="171">
        <v>5</v>
      </c>
      <c r="G2857" s="258">
        <v>4.9000000000000004</v>
      </c>
      <c r="H2857" s="257">
        <v>24.5</v>
      </c>
      <c r="I2857" s="337">
        <v>50330</v>
      </c>
      <c r="J2857" s="171" t="s">
        <v>494</v>
      </c>
      <c r="K2857" s="171"/>
    </row>
    <row r="2858" spans="2:11">
      <c r="B2858" s="170">
        <v>2856</v>
      </c>
      <c r="C2858" s="394">
        <v>46184</v>
      </c>
      <c r="D2858" s="171" t="s">
        <v>11</v>
      </c>
      <c r="E2858" s="172" t="s">
        <v>373</v>
      </c>
      <c r="F2858" s="171">
        <v>5</v>
      </c>
      <c r="G2858" s="258">
        <v>7.5</v>
      </c>
      <c r="H2858" s="257">
        <v>37.5</v>
      </c>
      <c r="I2858" s="337">
        <v>50330</v>
      </c>
      <c r="J2858" s="171" t="s">
        <v>494</v>
      </c>
      <c r="K2858" s="171"/>
    </row>
    <row r="2859" spans="2:11">
      <c r="B2859" s="170">
        <v>2857</v>
      </c>
      <c r="C2859" s="394">
        <v>46184</v>
      </c>
      <c r="D2859" s="171" t="s">
        <v>11</v>
      </c>
      <c r="E2859" s="172" t="s">
        <v>400</v>
      </c>
      <c r="F2859" s="171">
        <v>20</v>
      </c>
      <c r="G2859" s="258">
        <v>8.5</v>
      </c>
      <c r="H2859" s="257">
        <v>170</v>
      </c>
      <c r="I2859" s="337">
        <v>50330</v>
      </c>
      <c r="J2859" s="171" t="s">
        <v>494</v>
      </c>
      <c r="K2859" s="171"/>
    </row>
    <row r="2860" spans="2:11">
      <c r="B2860" s="170">
        <v>2858</v>
      </c>
      <c r="C2860" s="394">
        <v>46184</v>
      </c>
      <c r="D2860" s="171" t="s">
        <v>11</v>
      </c>
      <c r="E2860" s="172" t="s">
        <v>300</v>
      </c>
      <c r="F2860" s="171">
        <v>2</v>
      </c>
      <c r="G2860" s="258">
        <v>6.5</v>
      </c>
      <c r="H2860" s="257">
        <v>13</v>
      </c>
      <c r="I2860" s="337">
        <v>50330</v>
      </c>
      <c r="J2860" s="171" t="s">
        <v>494</v>
      </c>
      <c r="K2860" s="171"/>
    </row>
    <row r="2861" spans="2:11">
      <c r="B2861" s="170">
        <v>2859</v>
      </c>
      <c r="C2861" s="394">
        <v>46184</v>
      </c>
      <c r="D2861" s="171" t="s">
        <v>11</v>
      </c>
      <c r="E2861" s="172" t="s">
        <v>420</v>
      </c>
      <c r="F2861" s="171">
        <v>4</v>
      </c>
      <c r="G2861" s="258">
        <v>4.5</v>
      </c>
      <c r="H2861" s="257">
        <v>18</v>
      </c>
      <c r="I2861" s="337">
        <v>50330</v>
      </c>
      <c r="J2861" s="171" t="s">
        <v>494</v>
      </c>
      <c r="K2861" s="171"/>
    </row>
    <row r="2862" spans="2:11">
      <c r="B2862" s="170">
        <v>2860</v>
      </c>
      <c r="C2862" s="394">
        <v>46184</v>
      </c>
      <c r="D2862" s="171" t="s">
        <v>11</v>
      </c>
      <c r="E2862" s="172" t="s">
        <v>254</v>
      </c>
      <c r="F2862" s="171">
        <v>3</v>
      </c>
      <c r="G2862" s="258">
        <v>4.5</v>
      </c>
      <c r="H2862" s="257">
        <v>13.5</v>
      </c>
      <c r="I2862" s="337">
        <v>50330</v>
      </c>
      <c r="J2862" s="171" t="s">
        <v>494</v>
      </c>
      <c r="K2862" s="171"/>
    </row>
    <row r="2863" spans="2:11">
      <c r="B2863" s="170">
        <v>2861</v>
      </c>
      <c r="C2863" s="394">
        <v>46184</v>
      </c>
      <c r="D2863" s="171" t="s">
        <v>11</v>
      </c>
      <c r="E2863" s="172" t="s">
        <v>538</v>
      </c>
      <c r="F2863" s="171">
        <v>1</v>
      </c>
      <c r="G2863" s="258">
        <v>22</v>
      </c>
      <c r="H2863" s="257">
        <v>22</v>
      </c>
      <c r="I2863" s="337">
        <v>50330</v>
      </c>
      <c r="J2863" s="171" t="s">
        <v>494</v>
      </c>
      <c r="K2863" s="171"/>
    </row>
    <row r="2864" spans="2:11">
      <c r="B2864" s="170">
        <v>2862</v>
      </c>
      <c r="C2864" s="394">
        <v>46184</v>
      </c>
      <c r="D2864" s="171" t="s">
        <v>11</v>
      </c>
      <c r="E2864" s="172" t="s">
        <v>425</v>
      </c>
      <c r="F2864" s="171">
        <v>1</v>
      </c>
      <c r="G2864" s="258">
        <v>17</v>
      </c>
      <c r="H2864" s="257">
        <v>17</v>
      </c>
      <c r="I2864" s="337">
        <v>50330</v>
      </c>
      <c r="J2864" s="171" t="s">
        <v>494</v>
      </c>
      <c r="K2864" s="171"/>
    </row>
    <row r="2865" spans="2:11">
      <c r="B2865" s="170">
        <v>2863</v>
      </c>
      <c r="C2865" s="394">
        <v>46184</v>
      </c>
      <c r="D2865" s="171" t="s">
        <v>11</v>
      </c>
      <c r="E2865" s="172" t="s">
        <v>354</v>
      </c>
      <c r="F2865" s="171">
        <v>0.2</v>
      </c>
      <c r="G2865" s="258">
        <v>22</v>
      </c>
      <c r="H2865" s="257">
        <v>4.4000000000000004</v>
      </c>
      <c r="I2865" s="337">
        <v>50330</v>
      </c>
      <c r="J2865" s="171" t="s">
        <v>494</v>
      </c>
      <c r="K2865" s="171"/>
    </row>
    <row r="2866" spans="2:11">
      <c r="B2866" s="170">
        <v>2864</v>
      </c>
      <c r="C2866" s="394">
        <v>46184</v>
      </c>
      <c r="D2866" s="171" t="s">
        <v>11</v>
      </c>
      <c r="E2866" s="172" t="s">
        <v>448</v>
      </c>
      <c r="F2866" s="171">
        <v>2</v>
      </c>
      <c r="G2866" s="258">
        <v>5.5</v>
      </c>
      <c r="H2866" s="257">
        <v>11</v>
      </c>
      <c r="I2866" s="337">
        <v>50330</v>
      </c>
      <c r="J2866" s="171" t="s">
        <v>494</v>
      </c>
      <c r="K2866" s="171"/>
    </row>
    <row r="2867" spans="2:11">
      <c r="B2867" s="170">
        <v>2865</v>
      </c>
      <c r="C2867" s="394">
        <v>46184</v>
      </c>
      <c r="D2867" s="171" t="s">
        <v>11</v>
      </c>
      <c r="E2867" s="172" t="s">
        <v>412</v>
      </c>
      <c r="F2867" s="171">
        <v>4</v>
      </c>
      <c r="G2867" s="258">
        <v>2.9</v>
      </c>
      <c r="H2867" s="257">
        <v>11.6</v>
      </c>
      <c r="I2867" s="337">
        <v>50330</v>
      </c>
      <c r="J2867" s="171" t="s">
        <v>494</v>
      </c>
      <c r="K2867" s="171"/>
    </row>
    <row r="2868" spans="2:11">
      <c r="B2868" s="170">
        <v>2866</v>
      </c>
      <c r="C2868" s="394">
        <v>46184</v>
      </c>
      <c r="D2868" s="171" t="s">
        <v>11</v>
      </c>
      <c r="E2868" s="172" t="s">
        <v>417</v>
      </c>
      <c r="F2868" s="171">
        <v>18</v>
      </c>
      <c r="G2868" s="258">
        <v>2.9</v>
      </c>
      <c r="H2868" s="257">
        <v>52.199999999999996</v>
      </c>
      <c r="I2868" s="337">
        <v>50330</v>
      </c>
      <c r="J2868" s="171" t="s">
        <v>494</v>
      </c>
      <c r="K2868" s="171"/>
    </row>
    <row r="2869" spans="2:11">
      <c r="B2869" s="170">
        <v>2867</v>
      </c>
      <c r="C2869" s="394">
        <v>46184</v>
      </c>
      <c r="D2869" s="171" t="s">
        <v>11</v>
      </c>
      <c r="E2869" s="172" t="s">
        <v>414</v>
      </c>
      <c r="F2869" s="171">
        <v>1</v>
      </c>
      <c r="G2869" s="258">
        <v>2.9</v>
      </c>
      <c r="H2869" s="257">
        <v>2.9</v>
      </c>
      <c r="I2869" s="337">
        <v>50330</v>
      </c>
      <c r="J2869" s="171" t="s">
        <v>494</v>
      </c>
      <c r="K2869" s="171"/>
    </row>
    <row r="2870" spans="2:11">
      <c r="B2870" s="170">
        <v>2868</v>
      </c>
      <c r="C2870" s="394">
        <v>46184</v>
      </c>
      <c r="D2870" s="171" t="s">
        <v>11</v>
      </c>
      <c r="E2870" s="172" t="s">
        <v>277</v>
      </c>
      <c r="F2870" s="171">
        <v>1</v>
      </c>
      <c r="G2870" s="258">
        <v>55</v>
      </c>
      <c r="H2870" s="257">
        <v>55</v>
      </c>
      <c r="I2870" s="337">
        <v>50330</v>
      </c>
      <c r="J2870" s="171" t="s">
        <v>494</v>
      </c>
      <c r="K2870" s="171"/>
    </row>
    <row r="2871" spans="2:11">
      <c r="B2871" s="170">
        <v>2869</v>
      </c>
      <c r="C2871" s="394">
        <v>46185</v>
      </c>
      <c r="D2871" s="171" t="s">
        <v>11</v>
      </c>
      <c r="E2871" s="172" t="s">
        <v>419</v>
      </c>
      <c r="F2871" s="171">
        <v>25</v>
      </c>
      <c r="G2871" s="258">
        <v>5.5</v>
      </c>
      <c r="H2871" s="257">
        <v>137.5</v>
      </c>
      <c r="I2871" s="337">
        <v>50360</v>
      </c>
      <c r="J2871" s="171" t="s">
        <v>494</v>
      </c>
      <c r="K2871" s="171"/>
    </row>
    <row r="2872" spans="2:11">
      <c r="B2872" s="170">
        <v>2870</v>
      </c>
      <c r="C2872" s="394">
        <v>46185</v>
      </c>
      <c r="D2872" s="171" t="s">
        <v>11</v>
      </c>
      <c r="E2872" s="172" t="s">
        <v>372</v>
      </c>
      <c r="F2872" s="171">
        <v>10</v>
      </c>
      <c r="G2872" s="258">
        <v>6.9</v>
      </c>
      <c r="H2872" s="257">
        <v>69</v>
      </c>
      <c r="I2872" s="337">
        <v>50360</v>
      </c>
      <c r="J2872" s="171" t="s">
        <v>494</v>
      </c>
      <c r="K2872" s="171"/>
    </row>
    <row r="2873" spans="2:11">
      <c r="B2873" s="170">
        <v>2871</v>
      </c>
      <c r="C2873" s="394">
        <v>46185</v>
      </c>
      <c r="D2873" s="171" t="s">
        <v>11</v>
      </c>
      <c r="E2873" s="172" t="s">
        <v>541</v>
      </c>
      <c r="F2873" s="171">
        <v>5</v>
      </c>
      <c r="G2873" s="258">
        <v>10.9</v>
      </c>
      <c r="H2873" s="257">
        <v>54.5</v>
      </c>
      <c r="I2873" s="337">
        <v>50360</v>
      </c>
      <c r="J2873" s="171" t="s">
        <v>494</v>
      </c>
      <c r="K2873" s="171"/>
    </row>
    <row r="2874" spans="2:11">
      <c r="B2874" s="170">
        <v>2872</v>
      </c>
      <c r="C2874" s="394">
        <v>46185</v>
      </c>
      <c r="D2874" s="171" t="s">
        <v>11</v>
      </c>
      <c r="E2874" s="172" t="s">
        <v>448</v>
      </c>
      <c r="F2874" s="171">
        <v>2</v>
      </c>
      <c r="G2874" s="258">
        <v>6.5</v>
      </c>
      <c r="H2874" s="257">
        <v>13</v>
      </c>
      <c r="I2874" s="337">
        <v>50360</v>
      </c>
      <c r="J2874" s="171" t="s">
        <v>494</v>
      </c>
      <c r="K2874" s="171"/>
    </row>
    <row r="2875" spans="2:11">
      <c r="B2875" s="170">
        <v>2873</v>
      </c>
      <c r="C2875" s="394">
        <v>46185</v>
      </c>
      <c r="D2875" s="171" t="s">
        <v>11</v>
      </c>
      <c r="E2875" s="172" t="s">
        <v>416</v>
      </c>
      <c r="F2875" s="171">
        <v>6</v>
      </c>
      <c r="G2875" s="258">
        <v>2.9</v>
      </c>
      <c r="H2875" s="257">
        <v>17.399999999999999</v>
      </c>
      <c r="I2875" s="337">
        <v>50360</v>
      </c>
      <c r="J2875" s="171" t="s">
        <v>494</v>
      </c>
      <c r="K2875" s="171"/>
    </row>
    <row r="2876" spans="2:11">
      <c r="B2876" s="170">
        <v>2874</v>
      </c>
      <c r="C2876" s="394">
        <v>46185</v>
      </c>
      <c r="D2876" s="171" t="s">
        <v>11</v>
      </c>
      <c r="E2876" s="172" t="s">
        <v>519</v>
      </c>
      <c r="F2876" s="171">
        <v>2</v>
      </c>
      <c r="G2876" s="258">
        <v>3.5</v>
      </c>
      <c r="H2876" s="257">
        <v>7</v>
      </c>
      <c r="I2876" s="337">
        <v>50360</v>
      </c>
      <c r="J2876" s="171" t="s">
        <v>494</v>
      </c>
      <c r="K2876" s="171"/>
    </row>
    <row r="2877" spans="2:11">
      <c r="B2877" s="170">
        <v>2875</v>
      </c>
      <c r="C2877" s="394">
        <v>46185</v>
      </c>
      <c r="D2877" s="171" t="s">
        <v>11</v>
      </c>
      <c r="E2877" s="172" t="s">
        <v>434</v>
      </c>
      <c r="F2877" s="171">
        <v>1</v>
      </c>
      <c r="G2877" s="258">
        <v>3.5</v>
      </c>
      <c r="H2877" s="257">
        <v>3.5</v>
      </c>
      <c r="I2877" s="337">
        <v>50360</v>
      </c>
      <c r="J2877" s="171" t="s">
        <v>494</v>
      </c>
      <c r="K2877" s="171"/>
    </row>
    <row r="2878" spans="2:11">
      <c r="B2878" s="170">
        <v>2876</v>
      </c>
      <c r="C2878" s="394">
        <v>46185</v>
      </c>
      <c r="D2878" s="171" t="s">
        <v>11</v>
      </c>
      <c r="E2878" s="172" t="s">
        <v>414</v>
      </c>
      <c r="F2878" s="171">
        <v>2</v>
      </c>
      <c r="G2878" s="258">
        <v>2.9</v>
      </c>
      <c r="H2878" s="257">
        <v>5.8</v>
      </c>
      <c r="I2878" s="337">
        <v>50360</v>
      </c>
      <c r="J2878" s="171" t="s">
        <v>494</v>
      </c>
      <c r="K2878" s="171"/>
    </row>
    <row r="2879" spans="2:11">
      <c r="B2879" s="170">
        <v>2877</v>
      </c>
      <c r="C2879" s="394">
        <v>46185</v>
      </c>
      <c r="D2879" s="171" t="s">
        <v>11</v>
      </c>
      <c r="E2879" s="172" t="s">
        <v>432</v>
      </c>
      <c r="F2879" s="171">
        <v>3</v>
      </c>
      <c r="G2879" s="258">
        <v>3.5</v>
      </c>
      <c r="H2879" s="257">
        <v>10.5</v>
      </c>
      <c r="I2879" s="337">
        <v>50360</v>
      </c>
      <c r="J2879" s="171" t="s">
        <v>494</v>
      </c>
      <c r="K2879" s="171"/>
    </row>
    <row r="2880" spans="2:11">
      <c r="B2880" s="170">
        <v>2878</v>
      </c>
      <c r="C2880" s="394">
        <v>46185</v>
      </c>
      <c r="D2880" s="171" t="s">
        <v>11</v>
      </c>
      <c r="E2880" s="172" t="s">
        <v>412</v>
      </c>
      <c r="F2880" s="171">
        <v>10</v>
      </c>
      <c r="G2880" s="258">
        <v>2.9</v>
      </c>
      <c r="H2880" s="257">
        <v>29</v>
      </c>
      <c r="I2880" s="337">
        <v>50360</v>
      </c>
      <c r="J2880" s="171" t="s">
        <v>494</v>
      </c>
      <c r="K2880" s="171"/>
    </row>
    <row r="2881" spans="2:11">
      <c r="B2881" s="170">
        <v>2879</v>
      </c>
      <c r="C2881" s="394">
        <v>46185</v>
      </c>
      <c r="D2881" s="171" t="s">
        <v>11</v>
      </c>
      <c r="E2881" s="172" t="s">
        <v>452</v>
      </c>
      <c r="F2881" s="171">
        <v>2</v>
      </c>
      <c r="G2881" s="258">
        <v>18</v>
      </c>
      <c r="H2881" s="257">
        <v>36</v>
      </c>
      <c r="I2881" s="337">
        <v>50360</v>
      </c>
      <c r="J2881" s="171" t="s">
        <v>494</v>
      </c>
      <c r="K2881" s="171"/>
    </row>
    <row r="2882" spans="2:11">
      <c r="B2882" s="170">
        <v>2880</v>
      </c>
      <c r="C2882" s="394">
        <v>46185</v>
      </c>
      <c r="D2882" s="171" t="s">
        <v>11</v>
      </c>
      <c r="E2882" s="172" t="s">
        <v>415</v>
      </c>
      <c r="F2882" s="171">
        <v>4</v>
      </c>
      <c r="G2882" s="258">
        <v>9</v>
      </c>
      <c r="H2882" s="257">
        <v>36</v>
      </c>
      <c r="I2882" s="337">
        <v>50360</v>
      </c>
      <c r="J2882" s="171" t="s">
        <v>494</v>
      </c>
      <c r="K2882" s="171"/>
    </row>
    <row r="2883" spans="2:11">
      <c r="B2883" s="170">
        <v>2881</v>
      </c>
      <c r="C2883" s="394">
        <v>46185</v>
      </c>
      <c r="D2883" s="171" t="s">
        <v>11</v>
      </c>
      <c r="E2883" s="172" t="s">
        <v>433</v>
      </c>
      <c r="F2883" s="171">
        <v>7</v>
      </c>
      <c r="G2883" s="258">
        <v>5.5</v>
      </c>
      <c r="H2883" s="257">
        <v>38.5</v>
      </c>
      <c r="I2883" s="337">
        <v>50360</v>
      </c>
      <c r="J2883" s="171" t="s">
        <v>494</v>
      </c>
      <c r="K2883" s="171"/>
    </row>
    <row r="2884" spans="2:11">
      <c r="B2884" s="170">
        <v>2882</v>
      </c>
      <c r="C2884" s="394">
        <v>46186</v>
      </c>
      <c r="D2884" s="171" t="s">
        <v>11</v>
      </c>
      <c r="E2884" s="172" t="s">
        <v>419</v>
      </c>
      <c r="F2884" s="171">
        <v>10</v>
      </c>
      <c r="G2884" s="258">
        <v>4.9000000000000004</v>
      </c>
      <c r="H2884" s="257">
        <v>49</v>
      </c>
      <c r="I2884" s="337">
        <v>50411</v>
      </c>
      <c r="J2884" s="171" t="s">
        <v>494</v>
      </c>
      <c r="K2884" s="171"/>
    </row>
    <row r="2885" spans="2:11">
      <c r="B2885" s="170">
        <v>2883</v>
      </c>
      <c r="C2885" s="394">
        <v>46186</v>
      </c>
      <c r="D2885" s="171" t="s">
        <v>11</v>
      </c>
      <c r="E2885" s="172" t="s">
        <v>372</v>
      </c>
      <c r="F2885" s="171">
        <v>10</v>
      </c>
      <c r="G2885" s="258">
        <v>6.9</v>
      </c>
      <c r="H2885" s="257">
        <v>69</v>
      </c>
      <c r="I2885" s="337">
        <v>50411</v>
      </c>
      <c r="J2885" s="171" t="s">
        <v>494</v>
      </c>
      <c r="K2885" s="171"/>
    </row>
    <row r="2886" spans="2:11">
      <c r="B2886" s="170">
        <v>2884</v>
      </c>
      <c r="C2886" s="394">
        <v>46186</v>
      </c>
      <c r="D2886" s="171" t="s">
        <v>11</v>
      </c>
      <c r="E2886" s="172" t="s">
        <v>400</v>
      </c>
      <c r="F2886" s="171">
        <v>8</v>
      </c>
      <c r="G2886" s="258">
        <v>8</v>
      </c>
      <c r="H2886" s="257">
        <v>64</v>
      </c>
      <c r="I2886" s="337">
        <v>50411</v>
      </c>
      <c r="J2886" s="171" t="s">
        <v>494</v>
      </c>
      <c r="K2886" s="171"/>
    </row>
    <row r="2887" spans="2:11">
      <c r="B2887" s="170">
        <v>2885</v>
      </c>
      <c r="C2887" s="394">
        <v>46186</v>
      </c>
      <c r="D2887" s="171" t="s">
        <v>11</v>
      </c>
      <c r="E2887" s="172" t="s">
        <v>300</v>
      </c>
      <c r="F2887" s="171">
        <v>2</v>
      </c>
      <c r="G2887" s="258">
        <v>6.5</v>
      </c>
      <c r="H2887" s="257">
        <v>13</v>
      </c>
      <c r="I2887" s="337">
        <v>50411</v>
      </c>
      <c r="J2887" s="171" t="s">
        <v>494</v>
      </c>
      <c r="K2887" s="171"/>
    </row>
    <row r="2888" spans="2:11">
      <c r="B2888" s="170">
        <v>2886</v>
      </c>
      <c r="C2888" s="394">
        <v>46186</v>
      </c>
      <c r="D2888" s="171" t="s">
        <v>11</v>
      </c>
      <c r="E2888" s="172" t="s">
        <v>420</v>
      </c>
      <c r="F2888" s="171">
        <v>3</v>
      </c>
      <c r="G2888" s="258">
        <v>4.5</v>
      </c>
      <c r="H2888" s="257">
        <v>13.5</v>
      </c>
      <c r="I2888" s="337">
        <v>50411</v>
      </c>
      <c r="J2888" s="171" t="s">
        <v>494</v>
      </c>
      <c r="K2888" s="171"/>
    </row>
    <row r="2889" spans="2:11">
      <c r="B2889" s="170">
        <v>2887</v>
      </c>
      <c r="C2889" s="394">
        <v>46186</v>
      </c>
      <c r="D2889" s="171" t="s">
        <v>11</v>
      </c>
      <c r="E2889" s="172" t="s">
        <v>254</v>
      </c>
      <c r="F2889" s="171">
        <v>3</v>
      </c>
      <c r="G2889" s="258">
        <v>3.5</v>
      </c>
      <c r="H2889" s="257">
        <v>10.5</v>
      </c>
      <c r="I2889" s="337">
        <v>50411</v>
      </c>
      <c r="J2889" s="171" t="s">
        <v>494</v>
      </c>
      <c r="K2889" s="171"/>
    </row>
    <row r="2890" spans="2:11">
      <c r="B2890" s="170">
        <v>2888</v>
      </c>
      <c r="C2890" s="394">
        <v>46186</v>
      </c>
      <c r="D2890" s="171" t="s">
        <v>11</v>
      </c>
      <c r="E2890" s="172" t="s">
        <v>404</v>
      </c>
      <c r="F2890" s="171">
        <v>0.2</v>
      </c>
      <c r="G2890" s="258">
        <v>46</v>
      </c>
      <c r="H2890" s="257">
        <v>9.2000000000000011</v>
      </c>
      <c r="I2890" s="337">
        <v>50411</v>
      </c>
      <c r="J2890" s="171" t="s">
        <v>494</v>
      </c>
      <c r="K2890" s="171"/>
    </row>
    <row r="2891" spans="2:11">
      <c r="B2891" s="170">
        <v>2889</v>
      </c>
      <c r="C2891" s="394">
        <v>46186</v>
      </c>
      <c r="D2891" s="171" t="s">
        <v>11</v>
      </c>
      <c r="E2891" s="172" t="s">
        <v>427</v>
      </c>
      <c r="F2891" s="171">
        <v>3</v>
      </c>
      <c r="G2891" s="258">
        <v>13.5</v>
      </c>
      <c r="H2891" s="257">
        <v>40.5</v>
      </c>
      <c r="I2891" s="337">
        <v>50411</v>
      </c>
      <c r="J2891" s="171" t="s">
        <v>494</v>
      </c>
      <c r="K2891" s="171"/>
    </row>
    <row r="2892" spans="2:11">
      <c r="B2892" s="170">
        <v>2890</v>
      </c>
      <c r="C2892" s="394">
        <v>46186</v>
      </c>
      <c r="D2892" s="171" t="s">
        <v>11</v>
      </c>
      <c r="E2892" s="172" t="s">
        <v>541</v>
      </c>
      <c r="F2892" s="171">
        <v>1</v>
      </c>
      <c r="G2892" s="258">
        <v>11.9</v>
      </c>
      <c r="H2892" s="257">
        <v>11.9</v>
      </c>
      <c r="I2892" s="337">
        <v>50411</v>
      </c>
      <c r="J2892" s="171" t="s">
        <v>494</v>
      </c>
      <c r="K2892" s="171"/>
    </row>
    <row r="2893" spans="2:11">
      <c r="B2893" s="170">
        <v>2891</v>
      </c>
      <c r="C2893" s="394">
        <v>46186</v>
      </c>
      <c r="D2893" s="171" t="s">
        <v>11</v>
      </c>
      <c r="E2893" s="172" t="s">
        <v>447</v>
      </c>
      <c r="F2893" s="171">
        <v>2</v>
      </c>
      <c r="G2893" s="258">
        <v>6.5</v>
      </c>
      <c r="H2893" s="257">
        <v>13</v>
      </c>
      <c r="I2893" s="337">
        <v>50411</v>
      </c>
      <c r="J2893" s="171" t="s">
        <v>494</v>
      </c>
      <c r="K2893" s="171"/>
    </row>
    <row r="2894" spans="2:11">
      <c r="B2894" s="170">
        <v>2892</v>
      </c>
      <c r="C2894" s="394">
        <v>46186</v>
      </c>
      <c r="D2894" s="171" t="s">
        <v>11</v>
      </c>
      <c r="E2894" s="172" t="s">
        <v>101</v>
      </c>
      <c r="F2894" s="171">
        <v>1</v>
      </c>
      <c r="G2894" s="258">
        <v>3.5</v>
      </c>
      <c r="H2894" s="257">
        <v>3.5</v>
      </c>
      <c r="I2894" s="337">
        <v>50411</v>
      </c>
      <c r="J2894" s="171" t="s">
        <v>494</v>
      </c>
      <c r="K2894" s="171"/>
    </row>
    <row r="2895" spans="2:11">
      <c r="B2895" s="170">
        <v>2893</v>
      </c>
      <c r="C2895" s="394">
        <v>46188</v>
      </c>
      <c r="D2895" s="171" t="s">
        <v>11</v>
      </c>
      <c r="E2895" s="172" t="s">
        <v>277</v>
      </c>
      <c r="F2895" s="171">
        <v>1</v>
      </c>
      <c r="G2895" s="258">
        <v>39</v>
      </c>
      <c r="H2895" s="257">
        <v>39</v>
      </c>
      <c r="I2895" s="337">
        <v>50437</v>
      </c>
      <c r="J2895" s="171" t="s">
        <v>494</v>
      </c>
      <c r="K2895" s="171"/>
    </row>
    <row r="2896" spans="2:11">
      <c r="B2896" s="170">
        <v>2894</v>
      </c>
      <c r="C2896" s="394">
        <v>46188</v>
      </c>
      <c r="D2896" s="171" t="s">
        <v>11</v>
      </c>
      <c r="E2896" s="172" t="s">
        <v>90</v>
      </c>
      <c r="F2896" s="171">
        <v>18</v>
      </c>
      <c r="G2896" s="258">
        <v>3.0556000000000001</v>
      </c>
      <c r="H2896" s="257">
        <v>55.000799999999998</v>
      </c>
      <c r="I2896" s="337">
        <v>50437</v>
      </c>
      <c r="J2896" s="171" t="s">
        <v>494</v>
      </c>
      <c r="K2896" s="171"/>
    </row>
    <row r="2897" spans="2:11">
      <c r="B2897" s="170">
        <v>2895</v>
      </c>
      <c r="C2897" s="394">
        <v>46188</v>
      </c>
      <c r="D2897" s="171" t="s">
        <v>11</v>
      </c>
      <c r="E2897" s="172" t="s">
        <v>415</v>
      </c>
      <c r="F2897" s="171">
        <v>4</v>
      </c>
      <c r="G2897" s="258">
        <v>9</v>
      </c>
      <c r="H2897" s="257">
        <v>36</v>
      </c>
      <c r="I2897" s="337">
        <v>50437</v>
      </c>
      <c r="J2897" s="171" t="s">
        <v>494</v>
      </c>
      <c r="K2897" s="171"/>
    </row>
    <row r="2898" spans="2:11">
      <c r="B2898" s="170">
        <v>2896</v>
      </c>
      <c r="C2898" s="394">
        <v>46188</v>
      </c>
      <c r="D2898" s="171" t="s">
        <v>11</v>
      </c>
      <c r="E2898" s="172" t="s">
        <v>437</v>
      </c>
      <c r="F2898" s="171">
        <v>2</v>
      </c>
      <c r="G2898" s="258">
        <v>16.899999999999999</v>
      </c>
      <c r="H2898" s="257">
        <v>33.799999999999997</v>
      </c>
      <c r="I2898" s="337">
        <v>50437</v>
      </c>
      <c r="J2898" s="171" t="s">
        <v>494</v>
      </c>
      <c r="K2898" s="171"/>
    </row>
    <row r="2899" spans="2:11">
      <c r="B2899" s="170">
        <v>2897</v>
      </c>
      <c r="C2899" s="394">
        <v>46188</v>
      </c>
      <c r="D2899" s="171" t="s">
        <v>11</v>
      </c>
      <c r="E2899" s="172" t="s">
        <v>434</v>
      </c>
      <c r="F2899" s="171">
        <v>1</v>
      </c>
      <c r="G2899" s="258">
        <v>3.5</v>
      </c>
      <c r="H2899" s="257">
        <v>3.5</v>
      </c>
      <c r="I2899" s="337">
        <v>50437</v>
      </c>
      <c r="J2899" s="171" t="s">
        <v>494</v>
      </c>
      <c r="K2899" s="171"/>
    </row>
    <row r="2900" spans="2:11">
      <c r="B2900" s="170">
        <v>2898</v>
      </c>
      <c r="C2900" s="394">
        <v>46188</v>
      </c>
      <c r="D2900" s="171" t="s">
        <v>11</v>
      </c>
      <c r="E2900" s="172" t="s">
        <v>444</v>
      </c>
      <c r="F2900" s="171">
        <v>1</v>
      </c>
      <c r="G2900" s="258">
        <v>4.5</v>
      </c>
      <c r="H2900" s="257">
        <v>4.5</v>
      </c>
      <c r="I2900" s="337">
        <v>50437</v>
      </c>
      <c r="J2900" s="171" t="s">
        <v>494</v>
      </c>
      <c r="K2900" s="171"/>
    </row>
    <row r="2901" spans="2:11">
      <c r="B2901" s="170">
        <v>2899</v>
      </c>
      <c r="C2901" s="394">
        <v>46188</v>
      </c>
      <c r="D2901" s="171" t="s">
        <v>11</v>
      </c>
      <c r="E2901" s="172" t="s">
        <v>419</v>
      </c>
      <c r="F2901" s="171">
        <v>25</v>
      </c>
      <c r="G2901" s="258">
        <v>5.5</v>
      </c>
      <c r="H2901" s="257">
        <v>137.5</v>
      </c>
      <c r="I2901" s="337">
        <v>50437</v>
      </c>
      <c r="J2901" s="171" t="s">
        <v>494</v>
      </c>
      <c r="K2901" s="171"/>
    </row>
    <row r="2902" spans="2:11">
      <c r="B2902" s="170">
        <v>2900</v>
      </c>
      <c r="C2902" s="394">
        <v>46188</v>
      </c>
      <c r="D2902" s="171" t="s">
        <v>11</v>
      </c>
      <c r="E2902" s="172" t="s">
        <v>373</v>
      </c>
      <c r="F2902" s="171">
        <v>5</v>
      </c>
      <c r="G2902" s="258">
        <v>7.5</v>
      </c>
      <c r="H2902" s="257">
        <v>37.5</v>
      </c>
      <c r="I2902" s="337">
        <v>50437</v>
      </c>
      <c r="J2902" s="171" t="s">
        <v>494</v>
      </c>
      <c r="K2902" s="171"/>
    </row>
    <row r="2903" spans="2:11">
      <c r="B2903" s="170">
        <v>2901</v>
      </c>
      <c r="C2903" s="394">
        <v>46188</v>
      </c>
      <c r="D2903" s="171" t="s">
        <v>11</v>
      </c>
      <c r="E2903" s="172" t="s">
        <v>400</v>
      </c>
      <c r="F2903" s="171">
        <v>20</v>
      </c>
      <c r="G2903" s="258">
        <v>9</v>
      </c>
      <c r="H2903" s="257">
        <v>180</v>
      </c>
      <c r="I2903" s="337">
        <v>50437</v>
      </c>
      <c r="J2903" s="171" t="s">
        <v>494</v>
      </c>
      <c r="K2903" s="171"/>
    </row>
    <row r="2904" spans="2:11">
      <c r="B2904" s="170">
        <v>2902</v>
      </c>
      <c r="C2904" s="394">
        <v>46188</v>
      </c>
      <c r="D2904" s="171" t="s">
        <v>11</v>
      </c>
      <c r="E2904" s="172" t="s">
        <v>420</v>
      </c>
      <c r="F2904" s="171">
        <v>3</v>
      </c>
      <c r="G2904" s="258">
        <v>4.5</v>
      </c>
      <c r="H2904" s="257">
        <v>13.5</v>
      </c>
      <c r="I2904" s="337">
        <v>50437</v>
      </c>
      <c r="J2904" s="171" t="s">
        <v>494</v>
      </c>
      <c r="K2904" s="171"/>
    </row>
    <row r="2905" spans="2:11">
      <c r="B2905" s="170">
        <v>2903</v>
      </c>
      <c r="C2905" s="394">
        <v>46188</v>
      </c>
      <c r="D2905" s="171" t="s">
        <v>11</v>
      </c>
      <c r="E2905" s="172" t="s">
        <v>254</v>
      </c>
      <c r="F2905" s="171">
        <v>3</v>
      </c>
      <c r="G2905" s="258">
        <v>4.5</v>
      </c>
      <c r="H2905" s="257">
        <v>13.5</v>
      </c>
      <c r="I2905" s="337">
        <v>50437</v>
      </c>
      <c r="J2905" s="171" t="s">
        <v>494</v>
      </c>
      <c r="K2905" s="171"/>
    </row>
    <row r="2906" spans="2:11">
      <c r="B2906" s="170">
        <v>2904</v>
      </c>
      <c r="C2906" s="394">
        <v>46188</v>
      </c>
      <c r="D2906" s="171" t="s">
        <v>11</v>
      </c>
      <c r="E2906" s="172" t="s">
        <v>448</v>
      </c>
      <c r="F2906" s="171">
        <v>4</v>
      </c>
      <c r="G2906" s="258">
        <v>6.5</v>
      </c>
      <c r="H2906" s="257">
        <v>26</v>
      </c>
      <c r="I2906" s="337">
        <v>50437</v>
      </c>
      <c r="J2906" s="171" t="s">
        <v>494</v>
      </c>
      <c r="K2906" s="171"/>
    </row>
    <row r="2907" spans="2:11">
      <c r="B2907" s="170">
        <v>2905</v>
      </c>
      <c r="C2907" s="394">
        <v>46188</v>
      </c>
      <c r="D2907" s="171" t="s">
        <v>11</v>
      </c>
      <c r="E2907" s="172" t="s">
        <v>417</v>
      </c>
      <c r="F2907" s="171">
        <v>15</v>
      </c>
      <c r="G2907" s="258">
        <v>2.9</v>
      </c>
      <c r="H2907" s="257">
        <v>43.5</v>
      </c>
      <c r="I2907" s="337">
        <v>50437</v>
      </c>
      <c r="J2907" s="171" t="s">
        <v>494</v>
      </c>
      <c r="K2907" s="171"/>
    </row>
    <row r="2908" spans="2:11">
      <c r="B2908" s="170">
        <v>2906</v>
      </c>
      <c r="C2908" s="394">
        <v>46188</v>
      </c>
      <c r="D2908" s="171" t="s">
        <v>11</v>
      </c>
      <c r="E2908" s="172" t="s">
        <v>519</v>
      </c>
      <c r="F2908" s="171">
        <v>1</v>
      </c>
      <c r="G2908" s="258">
        <v>3.5</v>
      </c>
      <c r="H2908" s="257">
        <v>3.5</v>
      </c>
      <c r="I2908" s="337">
        <v>50437</v>
      </c>
      <c r="J2908" s="171" t="s">
        <v>494</v>
      </c>
      <c r="K2908" s="171"/>
    </row>
    <row r="2909" spans="2:11">
      <c r="B2909" s="170">
        <v>2907</v>
      </c>
      <c r="C2909" s="394">
        <v>46188</v>
      </c>
      <c r="D2909" s="171" t="s">
        <v>11</v>
      </c>
      <c r="E2909" s="172" t="s">
        <v>414</v>
      </c>
      <c r="F2909" s="171">
        <v>2</v>
      </c>
      <c r="G2909" s="258">
        <v>2.9</v>
      </c>
      <c r="H2909" s="257">
        <v>5.8</v>
      </c>
      <c r="I2909" s="337">
        <v>50437</v>
      </c>
      <c r="J2909" s="171" t="s">
        <v>494</v>
      </c>
      <c r="K2909" s="171"/>
    </row>
    <row r="2910" spans="2:11">
      <c r="B2910" s="170">
        <v>2908</v>
      </c>
      <c r="C2910" s="394">
        <v>46188</v>
      </c>
      <c r="D2910" s="171" t="s">
        <v>11</v>
      </c>
      <c r="E2910" s="172" t="s">
        <v>433</v>
      </c>
      <c r="F2910" s="171">
        <v>1</v>
      </c>
      <c r="G2910" s="258">
        <v>5.5</v>
      </c>
      <c r="H2910" s="257">
        <v>5.5</v>
      </c>
      <c r="I2910" s="337">
        <v>50437</v>
      </c>
      <c r="J2910" s="171" t="s">
        <v>494</v>
      </c>
      <c r="K2910" s="171"/>
    </row>
    <row r="2911" spans="2:11">
      <c r="B2911" s="170">
        <v>2909</v>
      </c>
      <c r="C2911" s="394">
        <v>46188</v>
      </c>
      <c r="D2911" s="171" t="s">
        <v>11</v>
      </c>
      <c r="E2911" s="172" t="s">
        <v>432</v>
      </c>
      <c r="F2911" s="171">
        <v>3</v>
      </c>
      <c r="G2911" s="258">
        <v>3.9</v>
      </c>
      <c r="H2911" s="257">
        <v>11.7</v>
      </c>
      <c r="I2911" s="337">
        <v>50437</v>
      </c>
      <c r="J2911" s="171" t="s">
        <v>494</v>
      </c>
      <c r="K2911" s="171"/>
    </row>
    <row r="2912" spans="2:11">
      <c r="B2912" s="170">
        <v>2910</v>
      </c>
      <c r="C2912" s="394">
        <v>46188</v>
      </c>
      <c r="D2912" s="171" t="s">
        <v>11</v>
      </c>
      <c r="E2912" s="172" t="s">
        <v>425</v>
      </c>
      <c r="F2912" s="171">
        <v>1</v>
      </c>
      <c r="G2912" s="258">
        <v>19.899999999999999</v>
      </c>
      <c r="H2912" s="257">
        <v>19.899999999999999</v>
      </c>
      <c r="I2912" s="337">
        <v>50437</v>
      </c>
      <c r="J2912" s="171" t="s">
        <v>494</v>
      </c>
      <c r="K2912" s="171"/>
    </row>
    <row r="2913" spans="2:11">
      <c r="B2913" s="170">
        <v>2911</v>
      </c>
      <c r="C2913" s="394">
        <v>46189</v>
      </c>
      <c r="D2913" s="171" t="s">
        <v>11</v>
      </c>
      <c r="E2913" s="172" t="s">
        <v>277</v>
      </c>
      <c r="F2913" s="171">
        <v>1</v>
      </c>
      <c r="G2913" s="258">
        <v>45</v>
      </c>
      <c r="H2913" s="257">
        <v>45</v>
      </c>
      <c r="I2913" s="337">
        <v>50520</v>
      </c>
      <c r="J2913" s="171" t="s">
        <v>494</v>
      </c>
      <c r="K2913" s="171"/>
    </row>
    <row r="2914" spans="2:11">
      <c r="B2914" s="170">
        <v>2912</v>
      </c>
      <c r="C2914" s="394">
        <v>46189</v>
      </c>
      <c r="D2914" s="171" t="s">
        <v>11</v>
      </c>
      <c r="E2914" s="172" t="s">
        <v>434</v>
      </c>
      <c r="F2914" s="171">
        <v>1</v>
      </c>
      <c r="G2914" s="258">
        <v>3.5</v>
      </c>
      <c r="H2914" s="257">
        <v>3.5</v>
      </c>
      <c r="I2914" s="337">
        <v>50520</v>
      </c>
      <c r="J2914" s="171" t="s">
        <v>494</v>
      </c>
      <c r="K2914" s="171"/>
    </row>
    <row r="2915" spans="2:11">
      <c r="B2915" s="170">
        <v>2913</v>
      </c>
      <c r="C2915" s="394">
        <v>46189</v>
      </c>
      <c r="D2915" s="171" t="s">
        <v>11</v>
      </c>
      <c r="E2915" s="172" t="s">
        <v>444</v>
      </c>
      <c r="F2915" s="171">
        <v>1</v>
      </c>
      <c r="G2915" s="258">
        <v>4.5</v>
      </c>
      <c r="H2915" s="257">
        <v>4.5</v>
      </c>
      <c r="I2915" s="337">
        <v>50520</v>
      </c>
      <c r="J2915" s="171" t="s">
        <v>494</v>
      </c>
      <c r="K2915" s="171"/>
    </row>
    <row r="2916" spans="2:11">
      <c r="B2916" s="170">
        <v>2914</v>
      </c>
      <c r="C2916" s="394">
        <v>46189</v>
      </c>
      <c r="D2916" s="171" t="s">
        <v>11</v>
      </c>
      <c r="E2916" s="172" t="s">
        <v>519</v>
      </c>
      <c r="F2916" s="171">
        <v>1</v>
      </c>
      <c r="G2916" s="258">
        <v>3.5</v>
      </c>
      <c r="H2916" s="257">
        <v>3.5</v>
      </c>
      <c r="I2916" s="337">
        <v>50520</v>
      </c>
      <c r="J2916" s="171" t="s">
        <v>494</v>
      </c>
      <c r="K2916" s="171"/>
    </row>
    <row r="2917" spans="2:11">
      <c r="B2917" s="170">
        <v>2915</v>
      </c>
      <c r="C2917" s="394">
        <v>46189</v>
      </c>
      <c r="D2917" s="171" t="s">
        <v>11</v>
      </c>
      <c r="E2917" s="172" t="s">
        <v>419</v>
      </c>
      <c r="F2917" s="171">
        <v>25</v>
      </c>
      <c r="G2917" s="258">
        <v>5.5</v>
      </c>
      <c r="H2917" s="257">
        <v>137.5</v>
      </c>
      <c r="I2917" s="337">
        <v>50520</v>
      </c>
      <c r="J2917" s="171" t="s">
        <v>494</v>
      </c>
      <c r="K2917" s="171"/>
    </row>
    <row r="2918" spans="2:11">
      <c r="B2918" s="170">
        <v>2916</v>
      </c>
      <c r="C2918" s="394">
        <v>46189</v>
      </c>
      <c r="D2918" s="171" t="s">
        <v>11</v>
      </c>
      <c r="E2918" s="172" t="s">
        <v>373</v>
      </c>
      <c r="F2918" s="171">
        <v>3</v>
      </c>
      <c r="G2918" s="258">
        <v>7.5</v>
      </c>
      <c r="H2918" s="257">
        <v>22.5</v>
      </c>
      <c r="I2918" s="337">
        <v>50520</v>
      </c>
      <c r="J2918" s="171" t="s">
        <v>494</v>
      </c>
      <c r="K2918" s="171"/>
    </row>
    <row r="2919" spans="2:11">
      <c r="B2919" s="170">
        <v>2917</v>
      </c>
      <c r="C2919" s="394">
        <v>46189</v>
      </c>
      <c r="D2919" s="171" t="s">
        <v>11</v>
      </c>
      <c r="E2919" s="172" t="s">
        <v>300</v>
      </c>
      <c r="F2919" s="171">
        <v>1</v>
      </c>
      <c r="G2919" s="258">
        <v>6.5</v>
      </c>
      <c r="H2919" s="257">
        <v>6.5</v>
      </c>
      <c r="I2919" s="337">
        <v>50520</v>
      </c>
      <c r="J2919" s="171" t="s">
        <v>494</v>
      </c>
      <c r="K2919" s="171"/>
    </row>
    <row r="2920" spans="2:11">
      <c r="B2920" s="170">
        <v>2918</v>
      </c>
      <c r="C2920" s="394">
        <v>46189</v>
      </c>
      <c r="D2920" s="171" t="s">
        <v>11</v>
      </c>
      <c r="E2920" s="172" t="s">
        <v>446</v>
      </c>
      <c r="F2920" s="171">
        <v>3</v>
      </c>
      <c r="G2920" s="258">
        <v>10.9</v>
      </c>
      <c r="H2920" s="257">
        <v>32.700000000000003</v>
      </c>
      <c r="I2920" s="337">
        <v>50520</v>
      </c>
      <c r="J2920" s="171" t="s">
        <v>494</v>
      </c>
      <c r="K2920" s="171"/>
    </row>
    <row r="2921" spans="2:11">
      <c r="B2921" s="170">
        <v>2919</v>
      </c>
      <c r="C2921" s="394">
        <v>46189</v>
      </c>
      <c r="D2921" s="171" t="s">
        <v>11</v>
      </c>
      <c r="E2921" s="172" t="s">
        <v>404</v>
      </c>
      <c r="F2921" s="171">
        <v>0.2</v>
      </c>
      <c r="G2921" s="258">
        <v>36</v>
      </c>
      <c r="H2921" s="257">
        <v>7.2</v>
      </c>
      <c r="I2921" s="337">
        <v>50520</v>
      </c>
      <c r="J2921" s="171" t="s">
        <v>494</v>
      </c>
      <c r="K2921" s="171"/>
    </row>
    <row r="2922" spans="2:11">
      <c r="B2922" s="170">
        <v>2920</v>
      </c>
      <c r="C2922" s="394">
        <v>46189</v>
      </c>
      <c r="D2922" s="171" t="s">
        <v>11</v>
      </c>
      <c r="E2922" s="172" t="s">
        <v>354</v>
      </c>
      <c r="F2922" s="171">
        <v>0.8</v>
      </c>
      <c r="G2922" s="258">
        <v>22</v>
      </c>
      <c r="H2922" s="257">
        <v>17.600000000000001</v>
      </c>
      <c r="I2922" s="337">
        <v>50520</v>
      </c>
      <c r="J2922" s="171" t="s">
        <v>494</v>
      </c>
      <c r="K2922" s="171"/>
    </row>
    <row r="2923" spans="2:11">
      <c r="B2923" s="170">
        <v>2921</v>
      </c>
      <c r="C2923" s="394">
        <v>46189</v>
      </c>
      <c r="D2923" s="171" t="s">
        <v>11</v>
      </c>
      <c r="E2923" s="172" t="s">
        <v>427</v>
      </c>
      <c r="F2923" s="171">
        <v>3</v>
      </c>
      <c r="G2923" s="258">
        <v>13.5</v>
      </c>
      <c r="H2923" s="257">
        <v>40.5</v>
      </c>
      <c r="I2923" s="337">
        <v>50520</v>
      </c>
      <c r="J2923" s="171" t="s">
        <v>494</v>
      </c>
      <c r="K2923" s="171"/>
    </row>
    <row r="2924" spans="2:11">
      <c r="B2924" s="170">
        <v>2922</v>
      </c>
      <c r="C2924" s="394">
        <v>46189</v>
      </c>
      <c r="D2924" s="171" t="s">
        <v>11</v>
      </c>
      <c r="E2924" s="172" t="s">
        <v>412</v>
      </c>
      <c r="F2924" s="171">
        <v>10</v>
      </c>
      <c r="G2924" s="258">
        <v>2.9</v>
      </c>
      <c r="H2924" s="257">
        <v>29</v>
      </c>
      <c r="I2924" s="337">
        <v>50520</v>
      </c>
      <c r="J2924" s="171" t="s">
        <v>494</v>
      </c>
      <c r="K2924" s="171"/>
    </row>
    <row r="2925" spans="2:11">
      <c r="B2925" s="170">
        <v>2923</v>
      </c>
      <c r="C2925" s="394">
        <v>46189</v>
      </c>
      <c r="D2925" s="171" t="s">
        <v>11</v>
      </c>
      <c r="E2925" s="172" t="s">
        <v>417</v>
      </c>
      <c r="F2925" s="171">
        <v>15</v>
      </c>
      <c r="G2925" s="258">
        <v>2.9</v>
      </c>
      <c r="H2925" s="257">
        <v>43.5</v>
      </c>
      <c r="I2925" s="337">
        <v>50520</v>
      </c>
      <c r="J2925" s="171" t="s">
        <v>494</v>
      </c>
      <c r="K2925" s="171"/>
    </row>
    <row r="2926" spans="2:11">
      <c r="B2926" s="170">
        <v>2924</v>
      </c>
      <c r="C2926" s="394">
        <v>46189</v>
      </c>
      <c r="D2926" s="171" t="s">
        <v>11</v>
      </c>
      <c r="E2926" s="172" t="s">
        <v>414</v>
      </c>
      <c r="F2926" s="171">
        <v>2</v>
      </c>
      <c r="G2926" s="258">
        <v>2.9</v>
      </c>
      <c r="H2926" s="257">
        <v>5.8</v>
      </c>
      <c r="I2926" s="337">
        <v>50520</v>
      </c>
      <c r="J2926" s="171" t="s">
        <v>494</v>
      </c>
      <c r="K2926" s="171"/>
    </row>
    <row r="2927" spans="2:11">
      <c r="B2927" s="170">
        <v>2925</v>
      </c>
      <c r="C2927" s="394">
        <v>46189</v>
      </c>
      <c r="D2927" s="171" t="s">
        <v>11</v>
      </c>
      <c r="E2927" s="172" t="s">
        <v>566</v>
      </c>
      <c r="F2927" s="171">
        <v>3</v>
      </c>
      <c r="G2927" s="258">
        <v>4.5</v>
      </c>
      <c r="H2927" s="257">
        <v>13.5</v>
      </c>
      <c r="I2927" s="337">
        <v>50520</v>
      </c>
      <c r="J2927" s="171" t="s">
        <v>494</v>
      </c>
      <c r="K2927" s="171"/>
    </row>
    <row r="2928" spans="2:11">
      <c r="B2928" s="170">
        <v>2926</v>
      </c>
      <c r="C2928" s="394">
        <v>46190</v>
      </c>
      <c r="D2928" s="171" t="s">
        <v>11</v>
      </c>
      <c r="E2928" s="172" t="s">
        <v>277</v>
      </c>
      <c r="F2928" s="171">
        <v>1</v>
      </c>
      <c r="G2928" s="258">
        <v>45</v>
      </c>
      <c r="H2928" s="257">
        <v>45</v>
      </c>
      <c r="I2928" s="393">
        <v>50556</v>
      </c>
      <c r="J2928" s="171" t="s">
        <v>494</v>
      </c>
      <c r="K2928" s="171"/>
    </row>
    <row r="2929" spans="2:11">
      <c r="B2929" s="170">
        <v>2927</v>
      </c>
      <c r="C2929" s="394">
        <v>46190</v>
      </c>
      <c r="D2929" s="171" t="s">
        <v>11</v>
      </c>
      <c r="E2929" s="172" t="s">
        <v>90</v>
      </c>
      <c r="F2929" s="171">
        <v>18</v>
      </c>
      <c r="G2929" s="258">
        <v>3.0556000000000001</v>
      </c>
      <c r="H2929" s="257">
        <v>55.000799999999998</v>
      </c>
      <c r="I2929" s="393">
        <v>50556</v>
      </c>
      <c r="J2929" s="171" t="s">
        <v>494</v>
      </c>
      <c r="K2929" s="171"/>
    </row>
    <row r="2930" spans="2:11">
      <c r="B2930" s="170">
        <v>2928</v>
      </c>
      <c r="C2930" s="394">
        <v>46190</v>
      </c>
      <c r="D2930" s="171" t="s">
        <v>11</v>
      </c>
      <c r="E2930" s="172" t="s">
        <v>550</v>
      </c>
      <c r="F2930" s="171">
        <v>1</v>
      </c>
      <c r="G2930" s="258">
        <v>18</v>
      </c>
      <c r="H2930" s="257">
        <v>18</v>
      </c>
      <c r="I2930" s="393">
        <v>50556</v>
      </c>
      <c r="J2930" s="171" t="s">
        <v>494</v>
      </c>
      <c r="K2930" s="171"/>
    </row>
    <row r="2931" spans="2:11">
      <c r="B2931" s="170">
        <v>2929</v>
      </c>
      <c r="C2931" s="394">
        <v>46190</v>
      </c>
      <c r="D2931" s="171" t="s">
        <v>11</v>
      </c>
      <c r="E2931" s="172" t="s">
        <v>419</v>
      </c>
      <c r="F2931" s="171">
        <v>25</v>
      </c>
      <c r="G2931" s="258">
        <v>5.5</v>
      </c>
      <c r="H2931" s="257">
        <v>137.5</v>
      </c>
      <c r="I2931" s="393">
        <v>50556</v>
      </c>
      <c r="J2931" s="171" t="s">
        <v>494</v>
      </c>
      <c r="K2931" s="171"/>
    </row>
    <row r="2932" spans="2:11">
      <c r="B2932" s="170">
        <v>2930</v>
      </c>
      <c r="C2932" s="394">
        <v>46190</v>
      </c>
      <c r="D2932" s="171" t="s">
        <v>11</v>
      </c>
      <c r="E2932" s="172" t="s">
        <v>400</v>
      </c>
      <c r="F2932" s="171">
        <v>8</v>
      </c>
      <c r="G2932" s="258">
        <v>9</v>
      </c>
      <c r="H2932" s="257">
        <v>72</v>
      </c>
      <c r="I2932" s="393">
        <v>50556</v>
      </c>
      <c r="J2932" s="171" t="s">
        <v>494</v>
      </c>
      <c r="K2932" s="171"/>
    </row>
    <row r="2933" spans="2:11">
      <c r="B2933" s="170">
        <v>2931</v>
      </c>
      <c r="C2933" s="394">
        <v>46190</v>
      </c>
      <c r="D2933" s="171" t="s">
        <v>11</v>
      </c>
      <c r="E2933" s="172" t="s">
        <v>300</v>
      </c>
      <c r="F2933" s="171">
        <v>1</v>
      </c>
      <c r="G2933" s="258">
        <v>6.5</v>
      </c>
      <c r="H2933" s="257">
        <v>6.5</v>
      </c>
      <c r="I2933" s="393">
        <v>50556</v>
      </c>
      <c r="J2933" s="171" t="s">
        <v>494</v>
      </c>
      <c r="K2933" s="171"/>
    </row>
    <row r="2934" spans="2:11">
      <c r="B2934" s="170">
        <v>2932</v>
      </c>
      <c r="C2934" s="394">
        <v>46190</v>
      </c>
      <c r="D2934" s="171" t="s">
        <v>11</v>
      </c>
      <c r="E2934" s="172" t="s">
        <v>420</v>
      </c>
      <c r="F2934" s="171">
        <v>3</v>
      </c>
      <c r="G2934" s="258">
        <v>4.5</v>
      </c>
      <c r="H2934" s="257">
        <v>13.5</v>
      </c>
      <c r="I2934" s="393">
        <v>50556</v>
      </c>
      <c r="J2934" s="171" t="s">
        <v>494</v>
      </c>
      <c r="K2934" s="171"/>
    </row>
    <row r="2935" spans="2:11">
      <c r="B2935" s="170">
        <v>2933</v>
      </c>
      <c r="C2935" s="394">
        <v>46190</v>
      </c>
      <c r="D2935" s="171" t="s">
        <v>11</v>
      </c>
      <c r="E2935" s="172" t="s">
        <v>446</v>
      </c>
      <c r="F2935" s="171">
        <v>3</v>
      </c>
      <c r="G2935" s="258">
        <v>10.9</v>
      </c>
      <c r="H2935" s="257">
        <v>32.700000000000003</v>
      </c>
      <c r="I2935" s="393">
        <v>50556</v>
      </c>
      <c r="J2935" s="171" t="s">
        <v>494</v>
      </c>
      <c r="K2935" s="171"/>
    </row>
    <row r="2936" spans="2:11">
      <c r="B2936" s="170">
        <v>2934</v>
      </c>
      <c r="C2936" s="394">
        <v>46190</v>
      </c>
      <c r="D2936" s="171" t="s">
        <v>11</v>
      </c>
      <c r="E2936" s="172" t="s">
        <v>425</v>
      </c>
      <c r="F2936" s="171">
        <v>1</v>
      </c>
      <c r="G2936" s="258">
        <v>22</v>
      </c>
      <c r="H2936" s="257">
        <v>22</v>
      </c>
      <c r="I2936" s="393">
        <v>50556</v>
      </c>
      <c r="J2936" s="171" t="s">
        <v>494</v>
      </c>
      <c r="K2936" s="171"/>
    </row>
    <row r="2937" spans="2:11">
      <c r="B2937" s="170">
        <v>2935</v>
      </c>
      <c r="C2937" s="394">
        <v>46190</v>
      </c>
      <c r="D2937" s="171" t="s">
        <v>11</v>
      </c>
      <c r="E2937" s="172" t="s">
        <v>418</v>
      </c>
      <c r="F2937" s="171">
        <v>20</v>
      </c>
      <c r="G2937" s="258">
        <v>4.25</v>
      </c>
      <c r="H2937" s="257">
        <v>85</v>
      </c>
      <c r="I2937" s="393">
        <v>50556</v>
      </c>
      <c r="J2937" s="171" t="s">
        <v>494</v>
      </c>
      <c r="K2937" s="171"/>
    </row>
    <row r="2938" spans="2:11">
      <c r="B2938" s="170">
        <v>2936</v>
      </c>
      <c r="C2938" s="394">
        <v>46190</v>
      </c>
      <c r="D2938" s="171" t="s">
        <v>11</v>
      </c>
      <c r="E2938" s="172" t="s">
        <v>448</v>
      </c>
      <c r="F2938" s="171">
        <v>2</v>
      </c>
      <c r="G2938" s="258">
        <v>6.5</v>
      </c>
      <c r="H2938" s="257">
        <v>13</v>
      </c>
      <c r="I2938" s="393">
        <v>50556</v>
      </c>
      <c r="J2938" s="171" t="s">
        <v>494</v>
      </c>
      <c r="K2938" s="171"/>
    </row>
    <row r="2939" spans="2:11">
      <c r="B2939" s="170">
        <v>2937</v>
      </c>
      <c r="C2939" s="394">
        <v>46190</v>
      </c>
      <c r="D2939" s="171" t="s">
        <v>11</v>
      </c>
      <c r="E2939" s="172" t="s">
        <v>417</v>
      </c>
      <c r="F2939" s="171">
        <v>10</v>
      </c>
      <c r="G2939" s="258">
        <v>2.9</v>
      </c>
      <c r="H2939" s="257">
        <v>29</v>
      </c>
      <c r="I2939" s="393">
        <v>50556</v>
      </c>
      <c r="J2939" s="171" t="s">
        <v>494</v>
      </c>
      <c r="K2939" s="171"/>
    </row>
    <row r="2940" spans="2:11">
      <c r="B2940" s="170">
        <v>2938</v>
      </c>
      <c r="C2940" s="394">
        <v>46190</v>
      </c>
      <c r="D2940" s="171" t="s">
        <v>11</v>
      </c>
      <c r="E2940" s="172" t="s">
        <v>414</v>
      </c>
      <c r="F2940" s="171">
        <v>2</v>
      </c>
      <c r="G2940" s="258">
        <v>2.9</v>
      </c>
      <c r="H2940" s="257">
        <v>5.8</v>
      </c>
      <c r="I2940" s="393">
        <v>50556</v>
      </c>
      <c r="J2940" s="171" t="s">
        <v>494</v>
      </c>
      <c r="K2940" s="171"/>
    </row>
    <row r="2941" spans="2:11">
      <c r="B2941" s="170">
        <v>2939</v>
      </c>
      <c r="C2941" s="394">
        <v>46190</v>
      </c>
      <c r="D2941" s="171" t="s">
        <v>11</v>
      </c>
      <c r="E2941" s="172" t="s">
        <v>397</v>
      </c>
      <c r="F2941" s="171">
        <v>12</v>
      </c>
      <c r="G2941" s="258">
        <v>17.5</v>
      </c>
      <c r="H2941" s="257">
        <v>210</v>
      </c>
      <c r="I2941" s="393">
        <v>50556</v>
      </c>
      <c r="J2941" s="171" t="s">
        <v>494</v>
      </c>
      <c r="K2941" s="171"/>
    </row>
    <row r="2942" spans="2:11">
      <c r="B2942" s="170">
        <v>2940</v>
      </c>
      <c r="C2942" s="394">
        <v>46190</v>
      </c>
      <c r="D2942" s="171" t="s">
        <v>11</v>
      </c>
      <c r="E2942" s="172" t="s">
        <v>453</v>
      </c>
      <c r="F2942" s="171">
        <v>6</v>
      </c>
      <c r="G2942" s="258">
        <v>18</v>
      </c>
      <c r="H2942" s="257">
        <v>108</v>
      </c>
      <c r="I2942" s="393">
        <v>50556</v>
      </c>
      <c r="J2942" s="171" t="s">
        <v>494</v>
      </c>
      <c r="K2942" s="171"/>
    </row>
    <row r="2943" spans="2:11">
      <c r="B2943" s="170">
        <v>2941</v>
      </c>
      <c r="C2943" s="394">
        <v>46190</v>
      </c>
      <c r="D2943" s="171" t="s">
        <v>11</v>
      </c>
      <c r="E2943" s="172" t="s">
        <v>452</v>
      </c>
      <c r="F2943" s="171">
        <v>6</v>
      </c>
      <c r="G2943" s="258">
        <v>18</v>
      </c>
      <c r="H2943" s="257">
        <v>108</v>
      </c>
      <c r="I2943" s="393">
        <v>50556</v>
      </c>
      <c r="J2943" s="171" t="s">
        <v>494</v>
      </c>
      <c r="K2943" s="171"/>
    </row>
    <row r="2944" spans="2:11">
      <c r="B2944" s="170">
        <v>2942</v>
      </c>
      <c r="C2944" s="394">
        <v>46190</v>
      </c>
      <c r="D2944" s="171" t="s">
        <v>11</v>
      </c>
      <c r="E2944" s="172" t="s">
        <v>450</v>
      </c>
      <c r="F2944" s="171">
        <v>1</v>
      </c>
      <c r="G2944" s="258">
        <v>4.9000000000000004</v>
      </c>
      <c r="H2944" s="257">
        <v>4.9000000000000004</v>
      </c>
      <c r="I2944" s="393">
        <v>50556</v>
      </c>
      <c r="J2944" s="171" t="s">
        <v>494</v>
      </c>
      <c r="K2944" s="171"/>
    </row>
    <row r="2945" spans="2:11">
      <c r="B2945" s="170">
        <v>2943</v>
      </c>
      <c r="C2945" s="394">
        <v>46191</v>
      </c>
      <c r="D2945" s="171" t="s">
        <v>11</v>
      </c>
      <c r="E2945" s="172" t="s">
        <v>399</v>
      </c>
      <c r="F2945" s="171">
        <v>10</v>
      </c>
      <c r="G2945" s="258">
        <v>4.9000000000000004</v>
      </c>
      <c r="H2945" s="257">
        <v>49</v>
      </c>
      <c r="I2945" s="393">
        <v>50590</v>
      </c>
      <c r="J2945" s="171" t="s">
        <v>494</v>
      </c>
      <c r="K2945" s="171"/>
    </row>
    <row r="2946" spans="2:11">
      <c r="B2946" s="170">
        <v>2944</v>
      </c>
      <c r="C2946" s="394">
        <v>46191</v>
      </c>
      <c r="D2946" s="171" t="s">
        <v>11</v>
      </c>
      <c r="E2946" s="172" t="s">
        <v>372</v>
      </c>
      <c r="F2946" s="171">
        <v>5</v>
      </c>
      <c r="G2946" s="258">
        <v>6.9</v>
      </c>
      <c r="H2946" s="257">
        <v>34.5</v>
      </c>
      <c r="I2946" s="393">
        <v>50590</v>
      </c>
      <c r="J2946" s="171" t="s">
        <v>494</v>
      </c>
      <c r="K2946" s="171"/>
    </row>
    <row r="2947" spans="2:11">
      <c r="B2947" s="170">
        <v>2945</v>
      </c>
      <c r="C2947" s="394">
        <v>46191</v>
      </c>
      <c r="D2947" s="171" t="s">
        <v>11</v>
      </c>
      <c r="E2947" s="172" t="s">
        <v>373</v>
      </c>
      <c r="F2947" s="171">
        <v>4</v>
      </c>
      <c r="G2947" s="258">
        <v>7.5</v>
      </c>
      <c r="H2947" s="257">
        <v>30</v>
      </c>
      <c r="I2947" s="393">
        <v>50590</v>
      </c>
      <c r="J2947" s="171" t="s">
        <v>494</v>
      </c>
      <c r="K2947" s="171"/>
    </row>
    <row r="2948" spans="2:11">
      <c r="B2948" s="170">
        <v>2946</v>
      </c>
      <c r="C2948" s="394">
        <v>46191</v>
      </c>
      <c r="D2948" s="171" t="s">
        <v>11</v>
      </c>
      <c r="E2948" s="172" t="s">
        <v>400</v>
      </c>
      <c r="F2948" s="171">
        <v>8</v>
      </c>
      <c r="G2948" s="258">
        <v>9</v>
      </c>
      <c r="H2948" s="257">
        <v>72</v>
      </c>
      <c r="I2948" s="393">
        <v>50590</v>
      </c>
      <c r="J2948" s="171" t="s">
        <v>494</v>
      </c>
      <c r="K2948" s="171"/>
    </row>
    <row r="2949" spans="2:11">
      <c r="B2949" s="170">
        <v>2947</v>
      </c>
      <c r="C2949" s="394">
        <v>46191</v>
      </c>
      <c r="D2949" s="171" t="s">
        <v>11</v>
      </c>
      <c r="E2949" s="172" t="s">
        <v>420</v>
      </c>
      <c r="F2949" s="171">
        <v>3</v>
      </c>
      <c r="G2949" s="258">
        <v>4.5</v>
      </c>
      <c r="H2949" s="257">
        <v>13.5</v>
      </c>
      <c r="I2949" s="393">
        <v>50590</v>
      </c>
      <c r="J2949" s="171" t="s">
        <v>494</v>
      </c>
      <c r="K2949" s="171"/>
    </row>
    <row r="2950" spans="2:11">
      <c r="B2950" s="170">
        <v>2948</v>
      </c>
      <c r="C2950" s="394">
        <v>46191</v>
      </c>
      <c r="D2950" s="171" t="s">
        <v>11</v>
      </c>
      <c r="E2950" s="172" t="s">
        <v>254</v>
      </c>
      <c r="F2950" s="171">
        <v>3</v>
      </c>
      <c r="G2950" s="258">
        <v>4.5</v>
      </c>
      <c r="H2950" s="257">
        <v>13.5</v>
      </c>
      <c r="I2950" s="393">
        <v>50590</v>
      </c>
      <c r="J2950" s="171" t="s">
        <v>494</v>
      </c>
      <c r="K2950" s="171"/>
    </row>
    <row r="2951" spans="2:11">
      <c r="B2951" s="170">
        <v>2949</v>
      </c>
      <c r="C2951" s="394">
        <v>46191</v>
      </c>
      <c r="D2951" s="171" t="s">
        <v>11</v>
      </c>
      <c r="E2951" s="172" t="s">
        <v>538</v>
      </c>
      <c r="F2951" s="171">
        <v>1</v>
      </c>
      <c r="G2951" s="258">
        <v>22</v>
      </c>
      <c r="H2951" s="257">
        <v>22</v>
      </c>
      <c r="I2951" s="393">
        <v>50590</v>
      </c>
      <c r="J2951" s="171" t="s">
        <v>494</v>
      </c>
      <c r="K2951" s="171"/>
    </row>
    <row r="2952" spans="2:11">
      <c r="B2952" s="170">
        <v>2950</v>
      </c>
      <c r="C2952" s="394">
        <v>46191</v>
      </c>
      <c r="D2952" s="171" t="s">
        <v>11</v>
      </c>
      <c r="E2952" s="172" t="s">
        <v>425</v>
      </c>
      <c r="F2952" s="171">
        <v>1</v>
      </c>
      <c r="G2952" s="258">
        <v>22</v>
      </c>
      <c r="H2952" s="257">
        <v>22</v>
      </c>
      <c r="I2952" s="393">
        <v>50590</v>
      </c>
      <c r="J2952" s="171" t="s">
        <v>494</v>
      </c>
      <c r="K2952" s="171"/>
    </row>
    <row r="2953" spans="2:11">
      <c r="B2953" s="170">
        <v>2951</v>
      </c>
      <c r="C2953" s="394">
        <v>46191</v>
      </c>
      <c r="D2953" s="171" t="s">
        <v>11</v>
      </c>
      <c r="E2953" s="172" t="s">
        <v>448</v>
      </c>
      <c r="F2953" s="171">
        <v>2</v>
      </c>
      <c r="G2953" s="258">
        <v>5.5</v>
      </c>
      <c r="H2953" s="257">
        <v>11</v>
      </c>
      <c r="I2953" s="393">
        <v>50590</v>
      </c>
      <c r="J2953" s="171" t="s">
        <v>494</v>
      </c>
      <c r="K2953" s="171"/>
    </row>
    <row r="2954" spans="2:11">
      <c r="B2954" s="170">
        <v>2952</v>
      </c>
      <c r="C2954" s="394">
        <v>46191</v>
      </c>
      <c r="D2954" s="171" t="s">
        <v>11</v>
      </c>
      <c r="E2954" s="172" t="s">
        <v>412</v>
      </c>
      <c r="F2954" s="171">
        <v>4</v>
      </c>
      <c r="G2954" s="258">
        <v>2.9</v>
      </c>
      <c r="H2954" s="257">
        <v>11.6</v>
      </c>
      <c r="I2954" s="393">
        <v>50590</v>
      </c>
      <c r="J2954" s="171" t="s">
        <v>494</v>
      </c>
      <c r="K2954" s="171"/>
    </row>
    <row r="2955" spans="2:11">
      <c r="B2955" s="170">
        <v>2953</v>
      </c>
      <c r="C2955" s="394">
        <v>46191</v>
      </c>
      <c r="D2955" s="171" t="s">
        <v>11</v>
      </c>
      <c r="E2955" s="172" t="s">
        <v>417</v>
      </c>
      <c r="F2955" s="171">
        <v>10</v>
      </c>
      <c r="G2955" s="258">
        <v>2.9</v>
      </c>
      <c r="H2955" s="257">
        <v>29</v>
      </c>
      <c r="I2955" s="393">
        <v>50590</v>
      </c>
      <c r="J2955" s="171" t="s">
        <v>494</v>
      </c>
      <c r="K2955" s="171"/>
    </row>
    <row r="2956" spans="2:11">
      <c r="B2956" s="170">
        <v>2954</v>
      </c>
      <c r="C2956" s="394">
        <v>46191</v>
      </c>
      <c r="D2956" s="171" t="s">
        <v>11</v>
      </c>
      <c r="E2956" s="172" t="s">
        <v>432</v>
      </c>
      <c r="F2956" s="171">
        <v>5</v>
      </c>
      <c r="G2956" s="258">
        <v>3.9</v>
      </c>
      <c r="H2956" s="257">
        <v>19.5</v>
      </c>
      <c r="I2956" s="393">
        <v>50590</v>
      </c>
      <c r="J2956" s="171" t="s">
        <v>494</v>
      </c>
      <c r="K2956" s="171"/>
    </row>
    <row r="2957" spans="2:11">
      <c r="B2957" s="170">
        <v>2955</v>
      </c>
      <c r="C2957" s="394">
        <v>46191</v>
      </c>
      <c r="D2957" s="171" t="s">
        <v>11</v>
      </c>
      <c r="E2957" s="172" t="s">
        <v>519</v>
      </c>
      <c r="F2957" s="171">
        <v>1</v>
      </c>
      <c r="G2957" s="258">
        <v>3.5</v>
      </c>
      <c r="H2957" s="257">
        <v>3.5</v>
      </c>
      <c r="I2957" s="393">
        <v>50590</v>
      </c>
      <c r="J2957" s="171" t="s">
        <v>494</v>
      </c>
      <c r="K2957" s="171"/>
    </row>
    <row r="2958" spans="2:11">
      <c r="B2958" s="170">
        <v>2956</v>
      </c>
      <c r="C2958" s="394">
        <v>46191</v>
      </c>
      <c r="D2958" s="171" t="s">
        <v>11</v>
      </c>
      <c r="E2958" s="172" t="s">
        <v>414</v>
      </c>
      <c r="F2958" s="171">
        <v>1</v>
      </c>
      <c r="G2958" s="258">
        <v>2.9</v>
      </c>
      <c r="H2958" s="257">
        <v>2.9</v>
      </c>
      <c r="I2958" s="393">
        <v>50590</v>
      </c>
      <c r="J2958" s="171" t="s">
        <v>494</v>
      </c>
      <c r="K2958" s="171"/>
    </row>
    <row r="2959" spans="2:11">
      <c r="B2959" s="170">
        <v>2957</v>
      </c>
      <c r="C2959" s="394">
        <v>46191</v>
      </c>
      <c r="D2959" s="171" t="s">
        <v>11</v>
      </c>
      <c r="E2959" s="172" t="s">
        <v>277</v>
      </c>
      <c r="F2959" s="171">
        <v>1</v>
      </c>
      <c r="G2959" s="258">
        <v>39</v>
      </c>
      <c r="H2959" s="257">
        <v>39</v>
      </c>
      <c r="I2959" s="393">
        <v>50590</v>
      </c>
      <c r="J2959" s="171" t="s">
        <v>494</v>
      </c>
      <c r="K2959" s="171"/>
    </row>
    <row r="2960" spans="2:11">
      <c r="B2960" s="170">
        <v>2958</v>
      </c>
      <c r="C2960" s="394">
        <v>46191</v>
      </c>
      <c r="D2960" s="171" t="s">
        <v>11</v>
      </c>
      <c r="E2960" s="172" t="s">
        <v>415</v>
      </c>
      <c r="F2960" s="171">
        <v>8</v>
      </c>
      <c r="G2960" s="258">
        <v>8</v>
      </c>
      <c r="H2960" s="257">
        <v>64</v>
      </c>
      <c r="I2960" s="393">
        <v>50590</v>
      </c>
      <c r="J2960" s="171" t="s">
        <v>494</v>
      </c>
      <c r="K2960" s="171"/>
    </row>
    <row r="2961" spans="2:11">
      <c r="B2961" s="170">
        <v>2959</v>
      </c>
      <c r="C2961" s="394">
        <v>46191</v>
      </c>
      <c r="D2961" s="171" t="s">
        <v>11</v>
      </c>
      <c r="E2961" s="172" t="s">
        <v>299</v>
      </c>
      <c r="F2961" s="171">
        <v>1</v>
      </c>
      <c r="G2961" s="258">
        <v>32</v>
      </c>
      <c r="H2961" s="257">
        <v>32</v>
      </c>
      <c r="I2961" s="393">
        <v>50590</v>
      </c>
      <c r="J2961" s="171" t="s">
        <v>494</v>
      </c>
      <c r="K2961" s="171"/>
    </row>
    <row r="2962" spans="2:11">
      <c r="B2962" s="170">
        <v>2960</v>
      </c>
      <c r="C2962" s="394">
        <v>46191</v>
      </c>
      <c r="D2962" s="171" t="s">
        <v>11</v>
      </c>
      <c r="E2962" s="172" t="s">
        <v>407</v>
      </c>
      <c r="F2962" s="171">
        <v>2</v>
      </c>
      <c r="G2962" s="258">
        <v>7.5</v>
      </c>
      <c r="H2962" s="257">
        <v>15</v>
      </c>
      <c r="I2962" s="393">
        <v>50590</v>
      </c>
      <c r="J2962" s="171" t="s">
        <v>494</v>
      </c>
      <c r="K2962" s="171"/>
    </row>
    <row r="2963" spans="2:11">
      <c r="B2963" s="170">
        <v>2961</v>
      </c>
      <c r="C2963" s="394">
        <v>46191</v>
      </c>
      <c r="D2963" s="171" t="s">
        <v>11</v>
      </c>
      <c r="E2963" s="172" t="s">
        <v>541</v>
      </c>
      <c r="F2963" s="171">
        <v>1</v>
      </c>
      <c r="G2963" s="258">
        <v>11.9</v>
      </c>
      <c r="H2963" s="257">
        <v>11.9</v>
      </c>
      <c r="I2963" s="393">
        <v>50590</v>
      </c>
      <c r="J2963" s="171" t="s">
        <v>494</v>
      </c>
      <c r="K2963" s="171"/>
    </row>
    <row r="2964" spans="2:11">
      <c r="B2964" s="170">
        <v>2962</v>
      </c>
      <c r="C2964" s="394">
        <v>46192</v>
      </c>
      <c r="D2964" s="171" t="s">
        <v>11</v>
      </c>
      <c r="E2964" s="172" t="s">
        <v>419</v>
      </c>
      <c r="F2964" s="171">
        <v>25</v>
      </c>
      <c r="G2964" s="258">
        <v>5.5</v>
      </c>
      <c r="H2964" s="257">
        <v>137.5</v>
      </c>
      <c r="I2964" s="393">
        <v>50628</v>
      </c>
      <c r="J2964" s="171" t="s">
        <v>494</v>
      </c>
      <c r="K2964" s="171"/>
    </row>
    <row r="2965" spans="2:11">
      <c r="B2965" s="170">
        <v>2963</v>
      </c>
      <c r="C2965" s="394">
        <v>46192</v>
      </c>
      <c r="D2965" s="171" t="s">
        <v>11</v>
      </c>
      <c r="E2965" s="172" t="s">
        <v>373</v>
      </c>
      <c r="F2965" s="171">
        <v>3</v>
      </c>
      <c r="G2965" s="258">
        <v>7.5</v>
      </c>
      <c r="H2965" s="257">
        <v>22.5</v>
      </c>
      <c r="I2965" s="393">
        <v>50628</v>
      </c>
      <c r="J2965" s="171" t="s">
        <v>494</v>
      </c>
      <c r="K2965" s="171"/>
    </row>
    <row r="2966" spans="2:11">
      <c r="B2966" s="170">
        <v>2964</v>
      </c>
      <c r="C2966" s="394">
        <v>46192</v>
      </c>
      <c r="D2966" s="171" t="s">
        <v>11</v>
      </c>
      <c r="E2966" s="172" t="s">
        <v>400</v>
      </c>
      <c r="F2966" s="171">
        <v>8</v>
      </c>
      <c r="G2966" s="258">
        <v>9</v>
      </c>
      <c r="H2966" s="257">
        <v>72</v>
      </c>
      <c r="I2966" s="393">
        <v>50628</v>
      </c>
      <c r="J2966" s="171" t="s">
        <v>494</v>
      </c>
      <c r="K2966" s="171"/>
    </row>
    <row r="2967" spans="2:11">
      <c r="B2967" s="170">
        <v>2965</v>
      </c>
      <c r="C2967" s="394">
        <v>46192</v>
      </c>
      <c r="D2967" s="171" t="s">
        <v>11</v>
      </c>
      <c r="E2967" s="172" t="s">
        <v>420</v>
      </c>
      <c r="F2967" s="171">
        <v>3</v>
      </c>
      <c r="G2967" s="258">
        <v>4.5</v>
      </c>
      <c r="H2967" s="257">
        <v>13.5</v>
      </c>
      <c r="I2967" s="393">
        <v>50628</v>
      </c>
      <c r="J2967" s="171" t="s">
        <v>494</v>
      </c>
      <c r="K2967" s="171"/>
    </row>
    <row r="2968" spans="2:11">
      <c r="B2968" s="170">
        <v>2966</v>
      </c>
      <c r="C2968" s="394">
        <v>46192</v>
      </c>
      <c r="D2968" s="171" t="s">
        <v>11</v>
      </c>
      <c r="E2968" s="172" t="s">
        <v>541</v>
      </c>
      <c r="F2968" s="171">
        <v>1</v>
      </c>
      <c r="G2968" s="258">
        <v>10.9</v>
      </c>
      <c r="H2968" s="257">
        <v>10.9</v>
      </c>
      <c r="I2968" s="393">
        <v>50628</v>
      </c>
      <c r="J2968" s="171" t="s">
        <v>494</v>
      </c>
      <c r="K2968" s="171"/>
    </row>
    <row r="2969" spans="2:11">
      <c r="B2969" s="170">
        <v>2967</v>
      </c>
      <c r="C2969" s="394">
        <v>46192</v>
      </c>
      <c r="D2969" s="171" t="s">
        <v>11</v>
      </c>
      <c r="E2969" s="172" t="s">
        <v>416</v>
      </c>
      <c r="F2969" s="171">
        <v>6</v>
      </c>
      <c r="G2969" s="258">
        <v>2.9</v>
      </c>
      <c r="H2969" s="257">
        <v>17.399999999999999</v>
      </c>
      <c r="I2969" s="393">
        <v>50628</v>
      </c>
      <c r="J2969" s="171" t="s">
        <v>494</v>
      </c>
      <c r="K2969" s="171"/>
    </row>
    <row r="2970" spans="2:11">
      <c r="B2970" s="170">
        <v>2968</v>
      </c>
      <c r="C2970" s="394">
        <v>46192</v>
      </c>
      <c r="D2970" s="171" t="s">
        <v>11</v>
      </c>
      <c r="E2970" s="172" t="s">
        <v>412</v>
      </c>
      <c r="F2970" s="171">
        <v>10</v>
      </c>
      <c r="G2970" s="258">
        <v>2.9</v>
      </c>
      <c r="H2970" s="257">
        <v>29</v>
      </c>
      <c r="I2970" s="393">
        <v>50628</v>
      </c>
      <c r="J2970" s="171" t="s">
        <v>494</v>
      </c>
      <c r="K2970" s="171"/>
    </row>
    <row r="2971" spans="2:11">
      <c r="B2971" s="170">
        <v>2969</v>
      </c>
      <c r="C2971" s="394">
        <v>46192</v>
      </c>
      <c r="D2971" s="171" t="s">
        <v>11</v>
      </c>
      <c r="E2971" s="172" t="s">
        <v>417</v>
      </c>
      <c r="F2971" s="171">
        <v>10</v>
      </c>
      <c r="G2971" s="258">
        <v>2.9</v>
      </c>
      <c r="H2971" s="257">
        <v>29</v>
      </c>
      <c r="I2971" s="393">
        <v>50628</v>
      </c>
      <c r="J2971" s="171" t="s">
        <v>494</v>
      </c>
      <c r="K2971" s="171"/>
    </row>
    <row r="2972" spans="2:11">
      <c r="B2972" s="170">
        <v>2970</v>
      </c>
      <c r="C2972" s="394">
        <v>46192</v>
      </c>
      <c r="D2972" s="171" t="s">
        <v>11</v>
      </c>
      <c r="E2972" s="172" t="s">
        <v>519</v>
      </c>
      <c r="F2972" s="171">
        <v>1</v>
      </c>
      <c r="G2972" s="258">
        <v>3.5</v>
      </c>
      <c r="H2972" s="257">
        <v>3.5</v>
      </c>
      <c r="I2972" s="393">
        <v>50628</v>
      </c>
      <c r="J2972" s="171" t="s">
        <v>494</v>
      </c>
      <c r="K2972" s="171"/>
    </row>
    <row r="2973" spans="2:11">
      <c r="B2973" s="170">
        <v>2971</v>
      </c>
      <c r="C2973" s="394">
        <v>46193</v>
      </c>
      <c r="D2973" s="171" t="s">
        <v>11</v>
      </c>
      <c r="E2973" s="172" t="s">
        <v>277</v>
      </c>
      <c r="F2973" s="171">
        <v>2</v>
      </c>
      <c r="G2973" s="258">
        <v>39</v>
      </c>
      <c r="H2973" s="257">
        <v>78</v>
      </c>
      <c r="I2973" s="393">
        <v>50683</v>
      </c>
      <c r="J2973" s="171" t="s">
        <v>494</v>
      </c>
      <c r="K2973" s="171"/>
    </row>
    <row r="2974" spans="2:11">
      <c r="B2974" s="170">
        <v>2972</v>
      </c>
      <c r="C2974" s="394">
        <v>46193</v>
      </c>
      <c r="D2974" s="171" t="s">
        <v>11</v>
      </c>
      <c r="E2974" s="172" t="s">
        <v>90</v>
      </c>
      <c r="F2974" s="171">
        <v>18</v>
      </c>
      <c r="G2974" s="258">
        <v>3.0556000000000001</v>
      </c>
      <c r="H2974" s="257">
        <v>55.000799999999998</v>
      </c>
      <c r="I2974" s="393">
        <v>50683</v>
      </c>
      <c r="J2974" s="171" t="s">
        <v>494</v>
      </c>
      <c r="K2974" s="171"/>
    </row>
    <row r="2975" spans="2:11">
      <c r="B2975" s="170">
        <v>2973</v>
      </c>
      <c r="C2975" s="394">
        <v>46193</v>
      </c>
      <c r="D2975" s="171" t="s">
        <v>11</v>
      </c>
      <c r="E2975" s="172" t="s">
        <v>415</v>
      </c>
      <c r="F2975" s="171">
        <v>8</v>
      </c>
      <c r="G2975" s="258">
        <v>8</v>
      </c>
      <c r="H2975" s="257">
        <v>64</v>
      </c>
      <c r="I2975" s="393">
        <v>50683</v>
      </c>
      <c r="J2975" s="171" t="s">
        <v>494</v>
      </c>
      <c r="K2975" s="171"/>
    </row>
    <row r="2976" spans="2:11">
      <c r="B2976" s="170">
        <v>2974</v>
      </c>
      <c r="C2976" s="394">
        <v>46193</v>
      </c>
      <c r="D2976" s="171" t="s">
        <v>11</v>
      </c>
      <c r="E2976" s="172" t="s">
        <v>299</v>
      </c>
      <c r="F2976" s="171">
        <v>1</v>
      </c>
      <c r="G2976" s="258">
        <v>32</v>
      </c>
      <c r="H2976" s="257">
        <v>32</v>
      </c>
      <c r="I2976" s="393">
        <v>50683</v>
      </c>
      <c r="J2976" s="171" t="s">
        <v>494</v>
      </c>
      <c r="K2976" s="171"/>
    </row>
    <row r="2977" spans="2:11">
      <c r="B2977" s="170">
        <v>2975</v>
      </c>
      <c r="C2977" s="394">
        <v>46193</v>
      </c>
      <c r="D2977" s="171" t="s">
        <v>11</v>
      </c>
      <c r="E2977" s="172" t="s">
        <v>437</v>
      </c>
      <c r="F2977" s="171">
        <v>2</v>
      </c>
      <c r="G2977" s="258">
        <v>16.899999999999999</v>
      </c>
      <c r="H2977" s="257">
        <v>33.799999999999997</v>
      </c>
      <c r="I2977" s="393">
        <v>50683</v>
      </c>
      <c r="J2977" s="171" t="s">
        <v>494</v>
      </c>
      <c r="K2977" s="171"/>
    </row>
    <row r="2978" spans="2:11">
      <c r="B2978" s="170">
        <v>2976</v>
      </c>
      <c r="C2978" s="394">
        <v>46193</v>
      </c>
      <c r="D2978" s="171" t="s">
        <v>11</v>
      </c>
      <c r="E2978" s="172" t="s">
        <v>371</v>
      </c>
      <c r="F2978" s="171">
        <v>2</v>
      </c>
      <c r="G2978" s="258">
        <v>56</v>
      </c>
      <c r="H2978" s="257">
        <v>112</v>
      </c>
      <c r="I2978" s="393">
        <v>50683</v>
      </c>
      <c r="J2978" s="171" t="s">
        <v>494</v>
      </c>
      <c r="K2978" s="171"/>
    </row>
    <row r="2979" spans="2:11">
      <c r="B2979" s="170">
        <v>2977</v>
      </c>
      <c r="C2979" s="394">
        <v>46193</v>
      </c>
      <c r="D2979" s="171" t="s">
        <v>11</v>
      </c>
      <c r="E2979" s="172" t="s">
        <v>434</v>
      </c>
      <c r="F2979" s="171">
        <v>1</v>
      </c>
      <c r="G2979" s="258">
        <v>3.5</v>
      </c>
      <c r="H2979" s="257">
        <v>3.5</v>
      </c>
      <c r="I2979" s="393">
        <v>50683</v>
      </c>
      <c r="J2979" s="171" t="s">
        <v>494</v>
      </c>
      <c r="K2979" s="171"/>
    </row>
    <row r="2980" spans="2:11">
      <c r="B2980" s="170">
        <v>2978</v>
      </c>
      <c r="C2980" s="394">
        <v>46193</v>
      </c>
      <c r="D2980" s="171" t="s">
        <v>11</v>
      </c>
      <c r="E2980" s="172" t="s">
        <v>444</v>
      </c>
      <c r="F2980" s="171">
        <v>1</v>
      </c>
      <c r="G2980" s="258">
        <v>4.5</v>
      </c>
      <c r="H2980" s="257">
        <v>4.5</v>
      </c>
      <c r="I2980" s="393">
        <v>50683</v>
      </c>
      <c r="J2980" s="171" t="s">
        <v>494</v>
      </c>
      <c r="K2980" s="171"/>
    </row>
    <row r="2981" spans="2:11">
      <c r="B2981" s="170">
        <v>2979</v>
      </c>
      <c r="C2981" s="394">
        <v>46193</v>
      </c>
      <c r="D2981" s="171" t="s">
        <v>11</v>
      </c>
      <c r="E2981" s="172" t="s">
        <v>519</v>
      </c>
      <c r="F2981" s="171">
        <v>1</v>
      </c>
      <c r="G2981" s="258">
        <v>3.5</v>
      </c>
      <c r="H2981" s="257">
        <v>3.5</v>
      </c>
      <c r="I2981" s="393">
        <v>50683</v>
      </c>
      <c r="J2981" s="171" t="s">
        <v>494</v>
      </c>
      <c r="K2981" s="171"/>
    </row>
    <row r="2982" spans="2:11">
      <c r="B2982" s="170">
        <v>2980</v>
      </c>
      <c r="C2982" s="394">
        <v>46193</v>
      </c>
      <c r="D2982" s="171" t="s">
        <v>11</v>
      </c>
      <c r="E2982" s="172" t="s">
        <v>419</v>
      </c>
      <c r="F2982" s="171">
        <v>25</v>
      </c>
      <c r="G2982" s="258">
        <v>5.6</v>
      </c>
      <c r="H2982" s="257">
        <v>140</v>
      </c>
      <c r="I2982" s="393">
        <v>50683</v>
      </c>
      <c r="J2982" s="171" t="s">
        <v>494</v>
      </c>
      <c r="K2982" s="171"/>
    </row>
    <row r="2983" spans="2:11">
      <c r="B2983" s="170">
        <v>2981</v>
      </c>
      <c r="C2983" s="394">
        <v>46193</v>
      </c>
      <c r="D2983" s="171" t="s">
        <v>11</v>
      </c>
      <c r="E2983" s="172" t="s">
        <v>372</v>
      </c>
      <c r="F2983" s="171">
        <v>10</v>
      </c>
      <c r="G2983" s="258">
        <v>6.9</v>
      </c>
      <c r="H2983" s="257">
        <v>69</v>
      </c>
      <c r="I2983" s="393">
        <v>50683</v>
      </c>
      <c r="J2983" s="171" t="s">
        <v>494</v>
      </c>
      <c r="K2983" s="171"/>
    </row>
    <row r="2984" spans="2:11">
      <c r="B2984" s="170">
        <v>2982</v>
      </c>
      <c r="C2984" s="394">
        <v>46193</v>
      </c>
      <c r="D2984" s="171" t="s">
        <v>11</v>
      </c>
      <c r="E2984" s="172" t="s">
        <v>373</v>
      </c>
      <c r="F2984" s="171">
        <v>8</v>
      </c>
      <c r="G2984" s="258">
        <v>7.5</v>
      </c>
      <c r="H2984" s="257">
        <v>60</v>
      </c>
      <c r="I2984" s="393">
        <v>50683</v>
      </c>
      <c r="J2984" s="171" t="s">
        <v>494</v>
      </c>
      <c r="K2984" s="171"/>
    </row>
    <row r="2985" spans="2:11">
      <c r="B2985" s="170">
        <v>2983</v>
      </c>
      <c r="C2985" s="394">
        <v>46193</v>
      </c>
      <c r="D2985" s="171" t="s">
        <v>11</v>
      </c>
      <c r="E2985" s="172" t="s">
        <v>400</v>
      </c>
      <c r="F2985" s="171">
        <v>20</v>
      </c>
      <c r="G2985" s="258">
        <v>9</v>
      </c>
      <c r="H2985" s="257">
        <v>180</v>
      </c>
      <c r="I2985" s="393">
        <v>50683</v>
      </c>
      <c r="J2985" s="171" t="s">
        <v>494</v>
      </c>
      <c r="K2985" s="171"/>
    </row>
    <row r="2986" spans="2:11">
      <c r="B2986" s="170">
        <v>2984</v>
      </c>
      <c r="C2986" s="394">
        <v>46193</v>
      </c>
      <c r="D2986" s="171" t="s">
        <v>11</v>
      </c>
      <c r="E2986" s="172" t="s">
        <v>300</v>
      </c>
      <c r="F2986" s="171">
        <v>1</v>
      </c>
      <c r="G2986" s="258">
        <v>6.5</v>
      </c>
      <c r="H2986" s="257">
        <v>6.5</v>
      </c>
      <c r="I2986" s="393">
        <v>50683</v>
      </c>
      <c r="J2986" s="171" t="s">
        <v>494</v>
      </c>
      <c r="K2986" s="171"/>
    </row>
    <row r="2987" spans="2:11">
      <c r="B2987" s="170">
        <v>2985</v>
      </c>
      <c r="C2987" s="394">
        <v>46193</v>
      </c>
      <c r="D2987" s="171" t="s">
        <v>11</v>
      </c>
      <c r="E2987" s="172" t="s">
        <v>420</v>
      </c>
      <c r="F2987" s="171">
        <v>8</v>
      </c>
      <c r="G2987" s="258">
        <v>4.5</v>
      </c>
      <c r="H2987" s="257">
        <v>36</v>
      </c>
      <c r="I2987" s="393">
        <v>50683</v>
      </c>
      <c r="J2987" s="171" t="s">
        <v>494</v>
      </c>
      <c r="K2987" s="171"/>
    </row>
    <row r="2988" spans="2:11">
      <c r="B2988" s="170">
        <v>2986</v>
      </c>
      <c r="C2988" s="394">
        <v>46193</v>
      </c>
      <c r="D2988" s="171" t="s">
        <v>11</v>
      </c>
      <c r="E2988" s="172" t="s">
        <v>254</v>
      </c>
      <c r="F2988" s="171">
        <v>8</v>
      </c>
      <c r="G2988" s="258">
        <v>4.5</v>
      </c>
      <c r="H2988" s="257">
        <v>36</v>
      </c>
      <c r="I2988" s="393">
        <v>50683</v>
      </c>
      <c r="J2988" s="171" t="s">
        <v>494</v>
      </c>
      <c r="K2988" s="171"/>
    </row>
    <row r="2989" spans="2:11">
      <c r="B2989" s="170">
        <v>2987</v>
      </c>
      <c r="C2989" s="394">
        <v>46193</v>
      </c>
      <c r="D2989" s="171" t="s">
        <v>11</v>
      </c>
      <c r="E2989" s="172" t="s">
        <v>425</v>
      </c>
      <c r="F2989" s="171">
        <v>3</v>
      </c>
      <c r="G2989" s="258">
        <v>19</v>
      </c>
      <c r="H2989" s="257">
        <v>57</v>
      </c>
      <c r="I2989" s="393">
        <v>50683</v>
      </c>
      <c r="J2989" s="171" t="s">
        <v>494</v>
      </c>
      <c r="K2989" s="171"/>
    </row>
    <row r="2990" spans="2:11">
      <c r="B2990" s="170">
        <v>2988</v>
      </c>
      <c r="C2990" s="394">
        <v>46193</v>
      </c>
      <c r="D2990" s="171" t="s">
        <v>11</v>
      </c>
      <c r="E2990" s="172" t="s">
        <v>448</v>
      </c>
      <c r="F2990" s="171">
        <v>4</v>
      </c>
      <c r="G2990" s="258">
        <v>5.5</v>
      </c>
      <c r="H2990" s="257">
        <v>22</v>
      </c>
      <c r="I2990" s="393">
        <v>50683</v>
      </c>
      <c r="J2990" s="171" t="s">
        <v>494</v>
      </c>
      <c r="K2990" s="171"/>
    </row>
    <row r="2991" spans="2:11">
      <c r="B2991" s="170">
        <v>2989</v>
      </c>
      <c r="C2991" s="394">
        <v>46193</v>
      </c>
      <c r="D2991" s="171" t="s">
        <v>11</v>
      </c>
      <c r="E2991" s="172" t="s">
        <v>101</v>
      </c>
      <c r="F2991" s="171">
        <v>1</v>
      </c>
      <c r="G2991" s="258">
        <v>3.5</v>
      </c>
      <c r="H2991" s="257">
        <v>3.5</v>
      </c>
      <c r="I2991" s="393">
        <v>50683</v>
      </c>
      <c r="J2991" s="171" t="s">
        <v>494</v>
      </c>
      <c r="K2991" s="171"/>
    </row>
    <row r="2992" spans="2:11">
      <c r="B2992" s="170">
        <v>2990</v>
      </c>
      <c r="C2992" s="394">
        <v>46193</v>
      </c>
      <c r="D2992" s="171" t="s">
        <v>11</v>
      </c>
      <c r="E2992" s="172" t="s">
        <v>412</v>
      </c>
      <c r="F2992" s="171">
        <v>10</v>
      </c>
      <c r="G2992" s="258">
        <v>2.9</v>
      </c>
      <c r="H2992" s="257">
        <v>29</v>
      </c>
      <c r="I2992" s="393">
        <v>50683</v>
      </c>
      <c r="J2992" s="171" t="s">
        <v>494</v>
      </c>
      <c r="K2992" s="171"/>
    </row>
    <row r="2993" spans="2:11">
      <c r="B2993" s="170">
        <v>2991</v>
      </c>
      <c r="C2993" s="394">
        <v>46193</v>
      </c>
      <c r="D2993" s="171" t="s">
        <v>11</v>
      </c>
      <c r="E2993" s="172" t="s">
        <v>417</v>
      </c>
      <c r="F2993" s="171">
        <v>25</v>
      </c>
      <c r="G2993" s="258">
        <v>2.9</v>
      </c>
      <c r="H2993" s="257">
        <v>72.5</v>
      </c>
      <c r="I2993" s="393">
        <v>50683</v>
      </c>
      <c r="J2993" s="171" t="s">
        <v>494</v>
      </c>
      <c r="K2993" s="171"/>
    </row>
    <row r="2994" spans="2:11">
      <c r="B2994" s="170">
        <v>2992</v>
      </c>
      <c r="C2994" s="394">
        <v>46193</v>
      </c>
      <c r="D2994" s="171" t="s">
        <v>11</v>
      </c>
      <c r="E2994" s="172" t="s">
        <v>432</v>
      </c>
      <c r="F2994" s="171">
        <v>5</v>
      </c>
      <c r="G2994" s="258">
        <v>3.9</v>
      </c>
      <c r="H2994" s="257">
        <v>19.5</v>
      </c>
      <c r="I2994" s="393">
        <v>50683</v>
      </c>
      <c r="J2994" s="171" t="s">
        <v>494</v>
      </c>
      <c r="K2994" s="171"/>
    </row>
    <row r="2995" spans="2:11">
      <c r="B2995" s="170">
        <v>2993</v>
      </c>
      <c r="C2995" s="394">
        <v>46193</v>
      </c>
      <c r="D2995" s="171" t="s">
        <v>11</v>
      </c>
      <c r="E2995" s="172" t="s">
        <v>519</v>
      </c>
      <c r="F2995" s="171">
        <v>1</v>
      </c>
      <c r="G2995" s="258">
        <v>3.5</v>
      </c>
      <c r="H2995" s="257">
        <v>3.5</v>
      </c>
      <c r="I2995" s="393">
        <v>50683</v>
      </c>
      <c r="J2995" s="171" t="s">
        <v>494</v>
      </c>
      <c r="K2995" s="171"/>
    </row>
    <row r="2996" spans="2:11">
      <c r="B2996" s="170">
        <v>2994</v>
      </c>
      <c r="C2996" s="394">
        <v>46195</v>
      </c>
      <c r="D2996" s="171" t="s">
        <v>11</v>
      </c>
      <c r="E2996" s="172" t="s">
        <v>397</v>
      </c>
      <c r="F2996" s="171">
        <v>12</v>
      </c>
      <c r="G2996" s="258">
        <v>17.5</v>
      </c>
      <c r="H2996" s="257">
        <v>210</v>
      </c>
      <c r="I2996" s="393">
        <v>50696</v>
      </c>
      <c r="J2996" s="171" t="s">
        <v>494</v>
      </c>
      <c r="K2996" s="171"/>
    </row>
    <row r="2997" spans="2:11">
      <c r="B2997" s="170">
        <v>2995</v>
      </c>
      <c r="C2997" s="394">
        <v>46195</v>
      </c>
      <c r="D2997" s="171" t="s">
        <v>11</v>
      </c>
      <c r="E2997" s="172" t="s">
        <v>399</v>
      </c>
      <c r="F2997" s="171">
        <v>10</v>
      </c>
      <c r="G2997" s="258">
        <v>4.9000000000000004</v>
      </c>
      <c r="H2997" s="257">
        <v>49</v>
      </c>
      <c r="I2997" s="393">
        <v>50696</v>
      </c>
      <c r="J2997" s="171" t="s">
        <v>494</v>
      </c>
      <c r="K2997" s="171"/>
    </row>
    <row r="2998" spans="2:11">
      <c r="B2998" s="170">
        <v>2996</v>
      </c>
      <c r="C2998" s="394">
        <v>46195</v>
      </c>
      <c r="D2998" s="171" t="s">
        <v>11</v>
      </c>
      <c r="E2998" s="172" t="s">
        <v>400</v>
      </c>
      <c r="F2998" s="171">
        <v>20</v>
      </c>
      <c r="G2998" s="258">
        <v>8</v>
      </c>
      <c r="H2998" s="257">
        <v>160</v>
      </c>
      <c r="I2998" s="393">
        <v>50696</v>
      </c>
      <c r="J2998" s="171" t="s">
        <v>494</v>
      </c>
      <c r="K2998" s="171"/>
    </row>
    <row r="2999" spans="2:11">
      <c r="B2999" s="170">
        <v>2997</v>
      </c>
      <c r="C2999" s="394">
        <v>46195</v>
      </c>
      <c r="D2999" s="171" t="s">
        <v>11</v>
      </c>
      <c r="E2999" s="172" t="s">
        <v>300</v>
      </c>
      <c r="F2999" s="171">
        <v>1</v>
      </c>
      <c r="G2999" s="258">
        <v>6.5</v>
      </c>
      <c r="H2999" s="257">
        <v>6.5</v>
      </c>
      <c r="I2999" s="393">
        <v>50696</v>
      </c>
      <c r="J2999" s="171" t="s">
        <v>494</v>
      </c>
      <c r="K2999" s="171"/>
    </row>
    <row r="3000" spans="2:11">
      <c r="B3000" s="170">
        <v>2998</v>
      </c>
      <c r="C3000" s="394">
        <v>46195</v>
      </c>
      <c r="D3000" s="171" t="s">
        <v>11</v>
      </c>
      <c r="E3000" s="172" t="s">
        <v>420</v>
      </c>
      <c r="F3000" s="171">
        <v>4</v>
      </c>
      <c r="G3000" s="258">
        <v>4.5</v>
      </c>
      <c r="H3000" s="257">
        <v>18</v>
      </c>
      <c r="I3000" s="393">
        <v>50696</v>
      </c>
      <c r="J3000" s="171" t="s">
        <v>494</v>
      </c>
      <c r="K3000" s="171"/>
    </row>
    <row r="3001" spans="2:11">
      <c r="B3001" s="170">
        <v>2999</v>
      </c>
      <c r="C3001" s="394">
        <v>46195</v>
      </c>
      <c r="D3001" s="171" t="s">
        <v>11</v>
      </c>
      <c r="E3001" s="172" t="s">
        <v>446</v>
      </c>
      <c r="F3001" s="171">
        <v>4</v>
      </c>
      <c r="G3001" s="258">
        <v>10.5</v>
      </c>
      <c r="H3001" s="257">
        <v>42</v>
      </c>
      <c r="I3001" s="393">
        <v>50696</v>
      </c>
      <c r="J3001" s="171" t="s">
        <v>494</v>
      </c>
      <c r="K3001" s="171"/>
    </row>
    <row r="3002" spans="2:11">
      <c r="B3002" s="170">
        <v>3000</v>
      </c>
      <c r="C3002" s="394">
        <v>46195</v>
      </c>
      <c r="D3002" s="171" t="s">
        <v>11</v>
      </c>
      <c r="E3002" s="172" t="s">
        <v>538</v>
      </c>
      <c r="F3002" s="171">
        <v>1</v>
      </c>
      <c r="G3002" s="258">
        <v>22</v>
      </c>
      <c r="H3002" s="257">
        <v>22</v>
      </c>
      <c r="I3002" s="393">
        <v>50696</v>
      </c>
      <c r="J3002" s="171" t="s">
        <v>494</v>
      </c>
      <c r="K3002" s="171"/>
    </row>
    <row r="3003" spans="2:11">
      <c r="B3003" s="170">
        <v>3001</v>
      </c>
      <c r="C3003" s="394">
        <v>46195</v>
      </c>
      <c r="D3003" s="171" t="s">
        <v>11</v>
      </c>
      <c r="E3003" s="172" t="s">
        <v>425</v>
      </c>
      <c r="F3003" s="171">
        <v>1</v>
      </c>
      <c r="G3003" s="258">
        <v>22</v>
      </c>
      <c r="H3003" s="257">
        <v>22</v>
      </c>
      <c r="I3003" s="393">
        <v>50696</v>
      </c>
      <c r="J3003" s="171" t="s">
        <v>494</v>
      </c>
      <c r="K3003" s="171"/>
    </row>
    <row r="3004" spans="2:11">
      <c r="B3004" s="170">
        <v>3002</v>
      </c>
      <c r="C3004" s="394">
        <v>46195</v>
      </c>
      <c r="D3004" s="171" t="s">
        <v>11</v>
      </c>
      <c r="E3004" s="172" t="s">
        <v>448</v>
      </c>
      <c r="F3004" s="171">
        <v>4</v>
      </c>
      <c r="G3004" s="258">
        <v>5.5</v>
      </c>
      <c r="H3004" s="257">
        <v>22</v>
      </c>
      <c r="I3004" s="393">
        <v>50696</v>
      </c>
      <c r="J3004" s="171" t="s">
        <v>494</v>
      </c>
      <c r="K3004" s="171"/>
    </row>
    <row r="3005" spans="2:11">
      <c r="B3005" s="170">
        <v>3003</v>
      </c>
      <c r="C3005" s="394">
        <v>46195</v>
      </c>
      <c r="D3005" s="171" t="s">
        <v>11</v>
      </c>
      <c r="E3005" s="172" t="s">
        <v>417</v>
      </c>
      <c r="F3005" s="171">
        <v>15</v>
      </c>
      <c r="G3005" s="258">
        <v>2.9</v>
      </c>
      <c r="H3005" s="257">
        <v>43.5</v>
      </c>
      <c r="I3005" s="393">
        <v>50696</v>
      </c>
      <c r="J3005" s="171" t="s">
        <v>494</v>
      </c>
      <c r="K3005" s="171"/>
    </row>
    <row r="3006" spans="2:11">
      <c r="B3006" s="170">
        <v>3004</v>
      </c>
      <c r="C3006" s="394">
        <v>46195</v>
      </c>
      <c r="D3006" s="171" t="s">
        <v>11</v>
      </c>
      <c r="E3006" s="172" t="s">
        <v>519</v>
      </c>
      <c r="F3006" s="171">
        <v>1</v>
      </c>
      <c r="G3006" s="258">
        <v>3.5</v>
      </c>
      <c r="H3006" s="257">
        <v>3.5</v>
      </c>
      <c r="I3006" s="393">
        <v>50696</v>
      </c>
      <c r="J3006" s="171" t="s">
        <v>494</v>
      </c>
      <c r="K3006" s="171"/>
    </row>
    <row r="3007" spans="2:11">
      <c r="B3007" s="170">
        <v>3005</v>
      </c>
      <c r="C3007" s="394">
        <v>46195</v>
      </c>
      <c r="D3007" s="171" t="s">
        <v>11</v>
      </c>
      <c r="E3007" s="172" t="s">
        <v>414</v>
      </c>
      <c r="F3007" s="171">
        <v>1</v>
      </c>
      <c r="G3007" s="258">
        <v>2.9</v>
      </c>
      <c r="H3007" s="257">
        <v>2.9</v>
      </c>
      <c r="I3007" s="393">
        <v>50696</v>
      </c>
      <c r="J3007" s="171" t="s">
        <v>494</v>
      </c>
      <c r="K3007" s="171"/>
    </row>
    <row r="3008" spans="2:11">
      <c r="B3008" s="170">
        <v>3006</v>
      </c>
      <c r="C3008" s="394">
        <v>46195</v>
      </c>
      <c r="D3008" s="171" t="s">
        <v>11</v>
      </c>
      <c r="E3008" s="172" t="s">
        <v>373</v>
      </c>
      <c r="F3008" s="171">
        <v>4</v>
      </c>
      <c r="G3008" s="258">
        <v>7.5</v>
      </c>
      <c r="H3008" s="257">
        <v>30</v>
      </c>
      <c r="I3008" s="393">
        <v>50696</v>
      </c>
      <c r="J3008" s="171" t="s">
        <v>494</v>
      </c>
      <c r="K3008" s="171"/>
    </row>
    <row r="3009" spans="2:11">
      <c r="B3009" s="170">
        <v>3007</v>
      </c>
      <c r="C3009" s="394">
        <v>46195</v>
      </c>
      <c r="D3009" s="171" t="s">
        <v>11</v>
      </c>
      <c r="E3009" s="172" t="s">
        <v>277</v>
      </c>
      <c r="F3009" s="171">
        <v>1</v>
      </c>
      <c r="G3009" s="258">
        <v>45</v>
      </c>
      <c r="H3009" s="257">
        <v>45</v>
      </c>
      <c r="I3009" s="393">
        <v>50696</v>
      </c>
      <c r="J3009" s="171" t="s">
        <v>494</v>
      </c>
      <c r="K3009" s="171"/>
    </row>
    <row r="3010" spans="2:11">
      <c r="B3010" s="170">
        <v>3008</v>
      </c>
      <c r="C3010" s="394">
        <v>46196</v>
      </c>
      <c r="D3010" s="171" t="s">
        <v>11</v>
      </c>
      <c r="E3010" s="172" t="s">
        <v>277</v>
      </c>
      <c r="F3010" s="171">
        <v>1</v>
      </c>
      <c r="G3010" s="258">
        <v>45</v>
      </c>
      <c r="H3010" s="257">
        <v>45</v>
      </c>
      <c r="I3010" s="393">
        <v>50772</v>
      </c>
      <c r="J3010" s="171" t="s">
        <v>494</v>
      </c>
      <c r="K3010" s="171"/>
    </row>
    <row r="3011" spans="2:11">
      <c r="B3011" s="170">
        <v>3009</v>
      </c>
      <c r="C3011" s="394">
        <v>46196</v>
      </c>
      <c r="D3011" s="171" t="s">
        <v>11</v>
      </c>
      <c r="E3011" s="172" t="s">
        <v>90</v>
      </c>
      <c r="F3011" s="171">
        <v>18</v>
      </c>
      <c r="G3011" s="258">
        <v>3.3332999999999999</v>
      </c>
      <c r="H3011" s="257">
        <v>59.999400000000001</v>
      </c>
      <c r="I3011" s="393">
        <v>50772</v>
      </c>
      <c r="J3011" s="171" t="s">
        <v>494</v>
      </c>
      <c r="K3011" s="171"/>
    </row>
    <row r="3012" spans="2:11">
      <c r="B3012" s="170">
        <v>3010</v>
      </c>
      <c r="C3012" s="394">
        <v>46196</v>
      </c>
      <c r="D3012" s="171" t="s">
        <v>11</v>
      </c>
      <c r="E3012" s="172" t="s">
        <v>437</v>
      </c>
      <c r="F3012" s="171">
        <v>1</v>
      </c>
      <c r="G3012" s="258">
        <v>16.899999999999999</v>
      </c>
      <c r="H3012" s="257">
        <v>16.899999999999999</v>
      </c>
      <c r="I3012" s="393">
        <v>50772</v>
      </c>
      <c r="J3012" s="171" t="s">
        <v>494</v>
      </c>
      <c r="K3012" s="171"/>
    </row>
    <row r="3013" spans="2:11">
      <c r="B3013" s="170">
        <v>3011</v>
      </c>
      <c r="C3013" s="394">
        <v>46196</v>
      </c>
      <c r="D3013" s="171" t="s">
        <v>11</v>
      </c>
      <c r="E3013" s="172" t="s">
        <v>371</v>
      </c>
      <c r="F3013" s="171">
        <v>1</v>
      </c>
      <c r="G3013" s="258">
        <v>42</v>
      </c>
      <c r="H3013" s="257">
        <v>42</v>
      </c>
      <c r="I3013" s="393">
        <v>50772</v>
      </c>
      <c r="J3013" s="171" t="s">
        <v>494</v>
      </c>
      <c r="K3013" s="171"/>
    </row>
    <row r="3014" spans="2:11">
      <c r="B3014" s="170">
        <v>3012</v>
      </c>
      <c r="C3014" s="394">
        <v>46196</v>
      </c>
      <c r="D3014" s="171" t="s">
        <v>11</v>
      </c>
      <c r="E3014" s="172" t="s">
        <v>419</v>
      </c>
      <c r="F3014" s="171">
        <v>25</v>
      </c>
      <c r="G3014" s="258">
        <v>5.3</v>
      </c>
      <c r="H3014" s="257">
        <v>132.5</v>
      </c>
      <c r="I3014" s="393">
        <v>50772</v>
      </c>
      <c r="J3014" s="171" t="s">
        <v>494</v>
      </c>
      <c r="K3014" s="171"/>
    </row>
    <row r="3015" spans="2:11">
      <c r="B3015" s="170">
        <v>3013</v>
      </c>
      <c r="C3015" s="394">
        <v>46196</v>
      </c>
      <c r="D3015" s="171" t="s">
        <v>11</v>
      </c>
      <c r="E3015" s="172" t="s">
        <v>373</v>
      </c>
      <c r="F3015" s="171">
        <v>3</v>
      </c>
      <c r="G3015" s="258">
        <v>7.5</v>
      </c>
      <c r="H3015" s="257">
        <v>22.5</v>
      </c>
      <c r="I3015" s="393">
        <v>50772</v>
      </c>
      <c r="J3015" s="171" t="s">
        <v>494</v>
      </c>
      <c r="K3015" s="171"/>
    </row>
    <row r="3016" spans="2:11">
      <c r="B3016" s="170">
        <v>3014</v>
      </c>
      <c r="C3016" s="394">
        <v>46196</v>
      </c>
      <c r="D3016" s="171" t="s">
        <v>11</v>
      </c>
      <c r="E3016" s="172" t="s">
        <v>420</v>
      </c>
      <c r="F3016" s="171">
        <v>3</v>
      </c>
      <c r="G3016" s="258">
        <v>4.5</v>
      </c>
      <c r="H3016" s="257">
        <v>13.5</v>
      </c>
      <c r="I3016" s="393">
        <v>50772</v>
      </c>
      <c r="J3016" s="171" t="s">
        <v>494</v>
      </c>
      <c r="K3016" s="171"/>
    </row>
    <row r="3017" spans="2:11">
      <c r="B3017" s="170">
        <v>3015</v>
      </c>
      <c r="C3017" s="394">
        <v>46196</v>
      </c>
      <c r="D3017" s="171" t="s">
        <v>11</v>
      </c>
      <c r="E3017" s="172" t="s">
        <v>254</v>
      </c>
      <c r="F3017" s="171">
        <v>3</v>
      </c>
      <c r="G3017" s="258">
        <v>4.5</v>
      </c>
      <c r="H3017" s="257">
        <v>13.5</v>
      </c>
      <c r="I3017" s="393">
        <v>50772</v>
      </c>
      <c r="J3017" s="171" t="s">
        <v>494</v>
      </c>
      <c r="K3017" s="171"/>
    </row>
    <row r="3018" spans="2:11">
      <c r="B3018" s="170">
        <v>3016</v>
      </c>
      <c r="C3018" s="394">
        <v>46196</v>
      </c>
      <c r="D3018" s="171" t="s">
        <v>11</v>
      </c>
      <c r="E3018" s="172" t="s">
        <v>425</v>
      </c>
      <c r="F3018" s="171">
        <v>1</v>
      </c>
      <c r="G3018" s="258">
        <v>22</v>
      </c>
      <c r="H3018" s="257">
        <v>22</v>
      </c>
      <c r="I3018" s="393">
        <v>50772</v>
      </c>
      <c r="J3018" s="171" t="s">
        <v>494</v>
      </c>
      <c r="K3018" s="171"/>
    </row>
    <row r="3019" spans="2:11">
      <c r="B3019" s="170">
        <v>3017</v>
      </c>
      <c r="C3019" s="394">
        <v>46196</v>
      </c>
      <c r="D3019" s="171" t="s">
        <v>11</v>
      </c>
      <c r="E3019" s="172" t="s">
        <v>417</v>
      </c>
      <c r="F3019" s="171">
        <v>15</v>
      </c>
      <c r="G3019" s="258">
        <v>3.5</v>
      </c>
      <c r="H3019" s="257">
        <v>52.5</v>
      </c>
      <c r="I3019" s="393">
        <v>50772</v>
      </c>
      <c r="J3019" s="171" t="s">
        <v>494</v>
      </c>
      <c r="K3019" s="171"/>
    </row>
    <row r="3020" spans="2:11">
      <c r="B3020" s="170">
        <v>3018</v>
      </c>
      <c r="C3020" s="394">
        <v>46196</v>
      </c>
      <c r="D3020" s="171" t="s">
        <v>11</v>
      </c>
      <c r="E3020" s="172" t="s">
        <v>414</v>
      </c>
      <c r="F3020" s="171">
        <v>1</v>
      </c>
      <c r="G3020" s="258">
        <v>2.9</v>
      </c>
      <c r="H3020" s="257">
        <v>2.9</v>
      </c>
      <c r="I3020" s="393">
        <v>50772</v>
      </c>
      <c r="J3020" s="171" t="s">
        <v>494</v>
      </c>
      <c r="K3020" s="171"/>
    </row>
    <row r="3021" spans="2:11">
      <c r="B3021" s="170">
        <v>3019</v>
      </c>
      <c r="C3021" s="394">
        <v>46196</v>
      </c>
      <c r="D3021" s="171" t="s">
        <v>11</v>
      </c>
      <c r="E3021" s="172" t="s">
        <v>566</v>
      </c>
      <c r="F3021" s="171">
        <v>3</v>
      </c>
      <c r="G3021" s="258">
        <v>4.5</v>
      </c>
      <c r="H3021" s="257">
        <v>13.5</v>
      </c>
      <c r="I3021" s="393">
        <v>50772</v>
      </c>
      <c r="J3021" s="171" t="s">
        <v>494</v>
      </c>
      <c r="K3021" s="171"/>
    </row>
    <row r="3022" spans="2:11">
      <c r="B3022" s="170">
        <v>3020</v>
      </c>
      <c r="C3022" s="394">
        <v>46196</v>
      </c>
      <c r="D3022" s="171" t="s">
        <v>11</v>
      </c>
      <c r="E3022" s="172" t="s">
        <v>432</v>
      </c>
      <c r="F3022" s="171">
        <v>2</v>
      </c>
      <c r="G3022" s="258">
        <v>3.9</v>
      </c>
      <c r="H3022" s="257">
        <v>7.8</v>
      </c>
      <c r="I3022" s="393">
        <v>50772</v>
      </c>
      <c r="J3022" s="171" t="s">
        <v>494</v>
      </c>
      <c r="K3022" s="171"/>
    </row>
    <row r="3023" spans="2:11">
      <c r="B3023" s="170">
        <v>3021</v>
      </c>
      <c r="C3023" s="394">
        <v>46196</v>
      </c>
      <c r="D3023" s="171" t="s">
        <v>11</v>
      </c>
      <c r="E3023" s="172" t="s">
        <v>400</v>
      </c>
      <c r="F3023" s="171">
        <v>8</v>
      </c>
      <c r="G3023" s="258">
        <v>6.5</v>
      </c>
      <c r="H3023" s="257">
        <v>52</v>
      </c>
      <c r="I3023" s="393">
        <v>50772</v>
      </c>
      <c r="J3023" s="171" t="s">
        <v>494</v>
      </c>
      <c r="K3023" s="171"/>
    </row>
    <row r="3024" spans="2:11">
      <c r="B3024" s="170">
        <v>3022</v>
      </c>
      <c r="C3024" s="394">
        <v>46197</v>
      </c>
      <c r="D3024" s="171" t="s">
        <v>11</v>
      </c>
      <c r="E3024" s="172" t="s">
        <v>277</v>
      </c>
      <c r="F3024" s="171">
        <v>1</v>
      </c>
      <c r="G3024" s="258">
        <v>45</v>
      </c>
      <c r="H3024" s="257">
        <v>45</v>
      </c>
      <c r="I3024" s="393">
        <v>50803</v>
      </c>
      <c r="J3024" s="171" t="s">
        <v>494</v>
      </c>
      <c r="K3024" s="171"/>
    </row>
    <row r="3025" spans="2:11">
      <c r="B3025" s="170">
        <v>3023</v>
      </c>
      <c r="C3025" s="394">
        <v>46197</v>
      </c>
      <c r="D3025" s="171" t="s">
        <v>11</v>
      </c>
      <c r="E3025" s="172" t="s">
        <v>303</v>
      </c>
      <c r="F3025" s="171">
        <v>0.5</v>
      </c>
      <c r="G3025" s="258">
        <v>19.899999999999999</v>
      </c>
      <c r="H3025" s="257">
        <v>9.9499999999999993</v>
      </c>
      <c r="I3025" s="393">
        <v>50803</v>
      </c>
      <c r="J3025" s="171" t="s">
        <v>494</v>
      </c>
      <c r="K3025" s="171"/>
    </row>
    <row r="3026" spans="2:11">
      <c r="B3026" s="170">
        <v>3024</v>
      </c>
      <c r="C3026" s="394">
        <v>46197</v>
      </c>
      <c r="D3026" s="171" t="s">
        <v>11</v>
      </c>
      <c r="E3026" s="172" t="s">
        <v>419</v>
      </c>
      <c r="F3026" s="171">
        <v>25</v>
      </c>
      <c r="G3026" s="258">
        <v>5.3</v>
      </c>
      <c r="H3026" s="257">
        <v>132.5</v>
      </c>
      <c r="I3026" s="393">
        <v>50803</v>
      </c>
      <c r="J3026" s="171" t="s">
        <v>494</v>
      </c>
      <c r="K3026" s="171"/>
    </row>
    <row r="3027" spans="2:11">
      <c r="B3027" s="170">
        <v>3025</v>
      </c>
      <c r="C3027" s="394">
        <v>46197</v>
      </c>
      <c r="D3027" s="171" t="s">
        <v>11</v>
      </c>
      <c r="E3027" s="172" t="s">
        <v>551</v>
      </c>
      <c r="F3027" s="171">
        <v>9</v>
      </c>
      <c r="G3027" s="258">
        <v>6.9</v>
      </c>
      <c r="H3027" s="257">
        <v>62.1</v>
      </c>
      <c r="I3027" s="393">
        <v>50803</v>
      </c>
      <c r="J3027" s="171" t="s">
        <v>494</v>
      </c>
      <c r="K3027" s="171"/>
    </row>
    <row r="3028" spans="2:11">
      <c r="B3028" s="170">
        <v>3026</v>
      </c>
      <c r="C3028" s="394">
        <v>46197</v>
      </c>
      <c r="D3028" s="171" t="s">
        <v>11</v>
      </c>
      <c r="E3028" s="172" t="s">
        <v>372</v>
      </c>
      <c r="F3028" s="171">
        <v>10</v>
      </c>
      <c r="G3028" s="258">
        <v>6.9</v>
      </c>
      <c r="H3028" s="257">
        <v>69</v>
      </c>
      <c r="I3028" s="393">
        <v>50803</v>
      </c>
      <c r="J3028" s="171" t="s">
        <v>494</v>
      </c>
      <c r="K3028" s="171"/>
    </row>
    <row r="3029" spans="2:11">
      <c r="B3029" s="170">
        <v>3027</v>
      </c>
      <c r="C3029" s="394">
        <v>46197</v>
      </c>
      <c r="D3029" s="171" t="s">
        <v>11</v>
      </c>
      <c r="E3029" s="172" t="s">
        <v>300</v>
      </c>
      <c r="F3029" s="171">
        <v>1</v>
      </c>
      <c r="G3029" s="258">
        <v>6.5</v>
      </c>
      <c r="H3029" s="257">
        <v>6.5</v>
      </c>
      <c r="I3029" s="393">
        <v>50803</v>
      </c>
      <c r="J3029" s="171" t="s">
        <v>494</v>
      </c>
      <c r="K3029" s="171"/>
    </row>
    <row r="3030" spans="2:11">
      <c r="B3030" s="170">
        <v>3028</v>
      </c>
      <c r="C3030" s="394">
        <v>46197</v>
      </c>
      <c r="D3030" s="171" t="s">
        <v>11</v>
      </c>
      <c r="E3030" s="172" t="s">
        <v>446</v>
      </c>
      <c r="F3030" s="171">
        <v>2</v>
      </c>
      <c r="G3030" s="258">
        <v>10.5</v>
      </c>
      <c r="H3030" s="257">
        <v>21</v>
      </c>
      <c r="I3030" s="393">
        <v>50803</v>
      </c>
      <c r="J3030" s="171" t="s">
        <v>494</v>
      </c>
      <c r="K3030" s="171"/>
    </row>
    <row r="3031" spans="2:11">
      <c r="B3031" s="170">
        <v>3029</v>
      </c>
      <c r="C3031" s="394">
        <v>46197</v>
      </c>
      <c r="D3031" s="171" t="s">
        <v>11</v>
      </c>
      <c r="E3031" s="172" t="s">
        <v>425</v>
      </c>
      <c r="F3031" s="171">
        <v>1</v>
      </c>
      <c r="G3031" s="258">
        <v>22</v>
      </c>
      <c r="H3031" s="257">
        <v>22</v>
      </c>
      <c r="I3031" s="393">
        <v>50803</v>
      </c>
      <c r="J3031" s="171" t="s">
        <v>494</v>
      </c>
      <c r="K3031" s="171"/>
    </row>
    <row r="3032" spans="2:11">
      <c r="B3032" s="170">
        <v>3030</v>
      </c>
      <c r="C3032" s="394">
        <v>46197</v>
      </c>
      <c r="D3032" s="171" t="s">
        <v>11</v>
      </c>
      <c r="E3032" s="172" t="s">
        <v>354</v>
      </c>
      <c r="F3032" s="171">
        <v>0.4</v>
      </c>
      <c r="G3032" s="258">
        <v>22</v>
      </c>
      <c r="H3032" s="257">
        <v>8.8000000000000007</v>
      </c>
      <c r="I3032" s="393">
        <v>50803</v>
      </c>
      <c r="J3032" s="171" t="s">
        <v>494</v>
      </c>
      <c r="K3032" s="171"/>
    </row>
    <row r="3033" spans="2:11">
      <c r="B3033" s="170">
        <v>3031</v>
      </c>
      <c r="C3033" s="394">
        <v>46197</v>
      </c>
      <c r="D3033" s="171" t="s">
        <v>11</v>
      </c>
      <c r="E3033" s="172" t="s">
        <v>418</v>
      </c>
      <c r="F3033" s="171">
        <v>20</v>
      </c>
      <c r="G3033" s="258">
        <v>4.9000000000000004</v>
      </c>
      <c r="H3033" s="257">
        <v>98</v>
      </c>
      <c r="I3033" s="393">
        <v>50803</v>
      </c>
      <c r="J3033" s="171" t="s">
        <v>494</v>
      </c>
      <c r="K3033" s="171"/>
    </row>
    <row r="3034" spans="2:11">
      <c r="B3034" s="170">
        <v>3032</v>
      </c>
      <c r="C3034" s="394">
        <v>46197</v>
      </c>
      <c r="D3034" s="171" t="s">
        <v>11</v>
      </c>
      <c r="E3034" s="172" t="s">
        <v>448</v>
      </c>
      <c r="F3034" s="171">
        <v>2</v>
      </c>
      <c r="G3034" s="258">
        <v>6.5</v>
      </c>
      <c r="H3034" s="257">
        <v>13</v>
      </c>
      <c r="I3034" s="393">
        <v>50803</v>
      </c>
      <c r="J3034" s="171" t="s">
        <v>494</v>
      </c>
      <c r="K3034" s="171"/>
    </row>
    <row r="3035" spans="2:11">
      <c r="B3035" s="170">
        <v>3033</v>
      </c>
      <c r="C3035" s="394">
        <v>46197</v>
      </c>
      <c r="D3035" s="171" t="s">
        <v>11</v>
      </c>
      <c r="E3035" s="172" t="s">
        <v>412</v>
      </c>
      <c r="F3035" s="171">
        <v>10</v>
      </c>
      <c r="G3035" s="258">
        <v>2.9</v>
      </c>
      <c r="H3035" s="257">
        <v>29</v>
      </c>
      <c r="I3035" s="393">
        <v>50803</v>
      </c>
      <c r="J3035" s="171" t="s">
        <v>494</v>
      </c>
      <c r="K3035" s="171"/>
    </row>
    <row r="3036" spans="2:11">
      <c r="B3036" s="170">
        <v>3034</v>
      </c>
      <c r="C3036" s="394">
        <v>46197</v>
      </c>
      <c r="D3036" s="171" t="s">
        <v>11</v>
      </c>
      <c r="E3036" s="172" t="s">
        <v>417</v>
      </c>
      <c r="F3036" s="171">
        <v>15</v>
      </c>
      <c r="G3036" s="258">
        <v>2.9</v>
      </c>
      <c r="H3036" s="257">
        <v>43.5</v>
      </c>
      <c r="I3036" s="393">
        <v>50803</v>
      </c>
      <c r="J3036" s="171" t="s">
        <v>494</v>
      </c>
      <c r="K3036" s="171"/>
    </row>
    <row r="3037" spans="2:11">
      <c r="B3037" s="170">
        <v>3035</v>
      </c>
      <c r="C3037" s="394">
        <v>46197</v>
      </c>
      <c r="D3037" s="171" t="s">
        <v>11</v>
      </c>
      <c r="E3037" s="172" t="s">
        <v>519</v>
      </c>
      <c r="F3037" s="171">
        <v>1</v>
      </c>
      <c r="G3037" s="258">
        <v>3.5</v>
      </c>
      <c r="H3037" s="257">
        <v>3.5</v>
      </c>
      <c r="I3037" s="393">
        <v>50803</v>
      </c>
      <c r="J3037" s="171" t="s">
        <v>494</v>
      </c>
      <c r="K3037" s="171"/>
    </row>
    <row r="3038" spans="2:11">
      <c r="B3038" s="170">
        <v>3036</v>
      </c>
      <c r="C3038" s="394">
        <v>46197</v>
      </c>
      <c r="D3038" s="171" t="s">
        <v>11</v>
      </c>
      <c r="E3038" s="172" t="s">
        <v>414</v>
      </c>
      <c r="F3038" s="171">
        <v>2</v>
      </c>
      <c r="G3038" s="258">
        <v>2.9</v>
      </c>
      <c r="H3038" s="257">
        <v>5.8</v>
      </c>
      <c r="I3038" s="393">
        <v>50803</v>
      </c>
      <c r="J3038" s="171" t="s">
        <v>494</v>
      </c>
      <c r="K3038" s="171"/>
    </row>
    <row r="3039" spans="2:11">
      <c r="B3039" s="170">
        <v>3037</v>
      </c>
      <c r="C3039" s="394">
        <v>46197</v>
      </c>
      <c r="D3039" s="171" t="s">
        <v>11</v>
      </c>
      <c r="E3039" s="172" t="s">
        <v>540</v>
      </c>
      <c r="F3039" s="171">
        <v>0.2</v>
      </c>
      <c r="G3039" s="258">
        <v>18</v>
      </c>
      <c r="H3039" s="257">
        <v>3.6</v>
      </c>
      <c r="I3039" s="393">
        <v>50803</v>
      </c>
      <c r="J3039" s="171" t="s">
        <v>494</v>
      </c>
      <c r="K3039" s="171"/>
    </row>
    <row r="3040" spans="2:11">
      <c r="B3040" s="170">
        <v>3038</v>
      </c>
      <c r="C3040" s="394">
        <v>46197</v>
      </c>
      <c r="D3040" s="171" t="s">
        <v>11</v>
      </c>
      <c r="E3040" s="172" t="s">
        <v>432</v>
      </c>
      <c r="F3040" s="171">
        <v>3</v>
      </c>
      <c r="G3040" s="258">
        <v>3.9</v>
      </c>
      <c r="H3040" s="257">
        <v>11.7</v>
      </c>
      <c r="I3040" s="393">
        <v>50803</v>
      </c>
      <c r="J3040" s="171" t="s">
        <v>494</v>
      </c>
      <c r="K3040" s="171"/>
    </row>
    <row r="3041" spans="2:11">
      <c r="B3041" s="170">
        <v>3039</v>
      </c>
      <c r="C3041" s="394">
        <v>46200</v>
      </c>
      <c r="D3041" s="171" t="s">
        <v>11</v>
      </c>
      <c r="E3041" s="172" t="s">
        <v>419</v>
      </c>
      <c r="F3041" s="171">
        <v>25</v>
      </c>
      <c r="G3041" s="258">
        <v>5.5</v>
      </c>
      <c r="H3041" s="257">
        <v>137.5</v>
      </c>
      <c r="I3041" s="393">
        <v>50918</v>
      </c>
      <c r="J3041" s="171" t="s">
        <v>494</v>
      </c>
      <c r="K3041" s="171"/>
    </row>
    <row r="3042" spans="2:11">
      <c r="B3042" s="170">
        <v>3040</v>
      </c>
      <c r="C3042" s="394">
        <v>46200</v>
      </c>
      <c r="D3042" s="171" t="s">
        <v>11</v>
      </c>
      <c r="E3042" s="172" t="s">
        <v>373</v>
      </c>
      <c r="F3042" s="171">
        <v>8</v>
      </c>
      <c r="G3042" s="258">
        <v>7.5</v>
      </c>
      <c r="H3042" s="257">
        <v>60</v>
      </c>
      <c r="I3042" s="393">
        <v>50918</v>
      </c>
      <c r="J3042" s="171" t="s">
        <v>494</v>
      </c>
      <c r="K3042" s="171"/>
    </row>
    <row r="3043" spans="2:11">
      <c r="B3043" s="170">
        <v>3041</v>
      </c>
      <c r="C3043" s="394">
        <v>46200</v>
      </c>
      <c r="D3043" s="171" t="s">
        <v>11</v>
      </c>
      <c r="E3043" s="172" t="s">
        <v>400</v>
      </c>
      <c r="F3043" s="171">
        <v>20</v>
      </c>
      <c r="G3043" s="258">
        <v>6</v>
      </c>
      <c r="H3043" s="257">
        <v>120</v>
      </c>
      <c r="I3043" s="393">
        <v>50918</v>
      </c>
      <c r="J3043" s="171" t="s">
        <v>494</v>
      </c>
      <c r="K3043" s="171"/>
    </row>
    <row r="3044" spans="2:11">
      <c r="B3044" s="170">
        <v>3042</v>
      </c>
      <c r="C3044" s="394">
        <v>46200</v>
      </c>
      <c r="D3044" s="171" t="s">
        <v>11</v>
      </c>
      <c r="E3044" s="172" t="s">
        <v>300</v>
      </c>
      <c r="F3044" s="171">
        <v>1</v>
      </c>
      <c r="G3044" s="258">
        <v>6.5</v>
      </c>
      <c r="H3044" s="257">
        <v>6.5</v>
      </c>
      <c r="I3044" s="393">
        <v>50918</v>
      </c>
      <c r="J3044" s="171" t="s">
        <v>494</v>
      </c>
      <c r="K3044" s="171"/>
    </row>
    <row r="3045" spans="2:11">
      <c r="B3045" s="170">
        <v>3043</v>
      </c>
      <c r="C3045" s="394">
        <v>46200</v>
      </c>
      <c r="D3045" s="171" t="s">
        <v>11</v>
      </c>
      <c r="E3045" s="172" t="s">
        <v>420</v>
      </c>
      <c r="F3045" s="171">
        <v>5</v>
      </c>
      <c r="G3045" s="258">
        <v>4.5</v>
      </c>
      <c r="H3045" s="257">
        <v>22.5</v>
      </c>
      <c r="I3045" s="393">
        <v>50918</v>
      </c>
      <c r="J3045" s="171" t="s">
        <v>494</v>
      </c>
      <c r="K3045" s="171"/>
    </row>
    <row r="3046" spans="2:11">
      <c r="B3046" s="170">
        <v>3044</v>
      </c>
      <c r="C3046" s="394">
        <v>46200</v>
      </c>
      <c r="D3046" s="171" t="s">
        <v>11</v>
      </c>
      <c r="E3046" s="172" t="s">
        <v>254</v>
      </c>
      <c r="F3046" s="171">
        <v>5</v>
      </c>
      <c r="G3046" s="258">
        <v>4.5</v>
      </c>
      <c r="H3046" s="257">
        <v>22.5</v>
      </c>
      <c r="I3046" s="393">
        <v>50918</v>
      </c>
      <c r="J3046" s="171" t="s">
        <v>494</v>
      </c>
      <c r="K3046" s="171"/>
    </row>
    <row r="3047" spans="2:11">
      <c r="B3047" s="170">
        <v>3045</v>
      </c>
      <c r="C3047" s="394">
        <v>46200</v>
      </c>
      <c r="D3047" s="171" t="s">
        <v>11</v>
      </c>
      <c r="E3047" s="172" t="s">
        <v>425</v>
      </c>
      <c r="F3047" s="171">
        <v>1</v>
      </c>
      <c r="G3047" s="258">
        <v>22</v>
      </c>
      <c r="H3047" s="257">
        <v>22</v>
      </c>
      <c r="I3047" s="393">
        <v>50918</v>
      </c>
      <c r="J3047" s="171" t="s">
        <v>494</v>
      </c>
      <c r="K3047" s="171"/>
    </row>
    <row r="3048" spans="2:11">
      <c r="B3048" s="170">
        <v>3046</v>
      </c>
      <c r="C3048" s="394">
        <v>46200</v>
      </c>
      <c r="D3048" s="171" t="s">
        <v>11</v>
      </c>
      <c r="E3048" s="172" t="s">
        <v>354</v>
      </c>
      <c r="F3048" s="171">
        <v>0.75</v>
      </c>
      <c r="G3048" s="258">
        <v>22</v>
      </c>
      <c r="H3048" s="257">
        <v>16.5</v>
      </c>
      <c r="I3048" s="393">
        <v>50918</v>
      </c>
      <c r="J3048" s="171" t="s">
        <v>494</v>
      </c>
      <c r="K3048" s="171"/>
    </row>
    <row r="3049" spans="2:11">
      <c r="B3049" s="170">
        <v>3047</v>
      </c>
      <c r="C3049" s="394">
        <v>46200</v>
      </c>
      <c r="D3049" s="171" t="s">
        <v>11</v>
      </c>
      <c r="E3049" s="172" t="s">
        <v>448</v>
      </c>
      <c r="F3049" s="171">
        <v>2</v>
      </c>
      <c r="G3049" s="258">
        <v>6.5</v>
      </c>
      <c r="H3049" s="257">
        <v>13</v>
      </c>
      <c r="I3049" s="393">
        <v>50918</v>
      </c>
      <c r="J3049" s="171" t="s">
        <v>494</v>
      </c>
      <c r="K3049" s="171"/>
    </row>
    <row r="3050" spans="2:11">
      <c r="B3050" s="170">
        <v>3048</v>
      </c>
      <c r="C3050" s="394">
        <v>46200</v>
      </c>
      <c r="D3050" s="171" t="s">
        <v>11</v>
      </c>
      <c r="E3050" s="172" t="s">
        <v>101</v>
      </c>
      <c r="F3050" s="171">
        <v>1</v>
      </c>
      <c r="G3050" s="258">
        <v>3.5</v>
      </c>
      <c r="H3050" s="257">
        <v>3.5</v>
      </c>
      <c r="I3050" s="393">
        <v>50918</v>
      </c>
      <c r="J3050" s="171" t="s">
        <v>494</v>
      </c>
      <c r="K3050" s="171"/>
    </row>
    <row r="3051" spans="2:11">
      <c r="B3051" s="170">
        <v>3049</v>
      </c>
      <c r="C3051" s="394">
        <v>46200</v>
      </c>
      <c r="D3051" s="171" t="s">
        <v>11</v>
      </c>
      <c r="E3051" s="172" t="s">
        <v>412</v>
      </c>
      <c r="F3051" s="171">
        <v>20</v>
      </c>
      <c r="G3051" s="258">
        <v>3.5</v>
      </c>
      <c r="H3051" s="257">
        <v>70</v>
      </c>
      <c r="I3051" s="393">
        <v>50918</v>
      </c>
      <c r="J3051" s="171" t="s">
        <v>494</v>
      </c>
      <c r="K3051" s="171"/>
    </row>
    <row r="3052" spans="2:11">
      <c r="B3052" s="170">
        <v>3050</v>
      </c>
      <c r="C3052" s="394">
        <v>46200</v>
      </c>
      <c r="D3052" s="171" t="s">
        <v>11</v>
      </c>
      <c r="E3052" s="172" t="s">
        <v>417</v>
      </c>
      <c r="F3052" s="171">
        <v>30</v>
      </c>
      <c r="G3052" s="258">
        <v>3.5</v>
      </c>
      <c r="H3052" s="257">
        <v>105</v>
      </c>
      <c r="I3052" s="393">
        <v>50918</v>
      </c>
      <c r="J3052" s="171" t="s">
        <v>494</v>
      </c>
      <c r="K3052" s="171"/>
    </row>
    <row r="3053" spans="2:11">
      <c r="B3053" s="170">
        <v>3051</v>
      </c>
      <c r="C3053" s="394">
        <v>46200</v>
      </c>
      <c r="D3053" s="171" t="s">
        <v>11</v>
      </c>
      <c r="E3053" s="172" t="s">
        <v>519</v>
      </c>
      <c r="F3053" s="171">
        <v>1</v>
      </c>
      <c r="G3053" s="258">
        <v>3.5</v>
      </c>
      <c r="H3053" s="257">
        <v>3.5</v>
      </c>
      <c r="I3053" s="393">
        <v>50918</v>
      </c>
      <c r="J3053" s="171" t="s">
        <v>494</v>
      </c>
      <c r="K3053" s="171"/>
    </row>
    <row r="3054" spans="2:11">
      <c r="B3054" s="170">
        <v>3052</v>
      </c>
      <c r="C3054" s="394">
        <v>46200</v>
      </c>
      <c r="D3054" s="171" t="s">
        <v>11</v>
      </c>
      <c r="E3054" s="172" t="s">
        <v>414</v>
      </c>
      <c r="F3054" s="171">
        <v>2</v>
      </c>
      <c r="G3054" s="258">
        <v>2.9</v>
      </c>
      <c r="H3054" s="257">
        <v>5.8</v>
      </c>
      <c r="I3054" s="393">
        <v>50918</v>
      </c>
      <c r="J3054" s="171" t="s">
        <v>494</v>
      </c>
      <c r="K3054" s="171"/>
    </row>
    <row r="3055" spans="2:11">
      <c r="B3055" s="170">
        <v>3053</v>
      </c>
      <c r="C3055" s="394">
        <v>46200</v>
      </c>
      <c r="D3055" s="171" t="s">
        <v>11</v>
      </c>
      <c r="E3055" s="172" t="s">
        <v>540</v>
      </c>
      <c r="F3055" s="171">
        <v>0.5</v>
      </c>
      <c r="G3055" s="258">
        <v>18</v>
      </c>
      <c r="H3055" s="257">
        <v>9</v>
      </c>
      <c r="I3055" s="393">
        <v>50918</v>
      </c>
      <c r="J3055" s="171" t="s">
        <v>494</v>
      </c>
      <c r="K3055" s="171"/>
    </row>
    <row r="3056" spans="2:11">
      <c r="B3056" s="170">
        <v>3054</v>
      </c>
      <c r="C3056" s="394">
        <v>46200</v>
      </c>
      <c r="D3056" s="171" t="s">
        <v>11</v>
      </c>
      <c r="E3056" s="172" t="s">
        <v>432</v>
      </c>
      <c r="F3056" s="171">
        <v>2</v>
      </c>
      <c r="G3056" s="258">
        <v>3.9</v>
      </c>
      <c r="H3056" s="257">
        <v>7.8</v>
      </c>
      <c r="I3056" s="393">
        <v>50918</v>
      </c>
      <c r="J3056" s="171" t="s">
        <v>494</v>
      </c>
      <c r="K3056" s="171"/>
    </row>
    <row r="3057" spans="2:11">
      <c r="B3057" s="170">
        <v>3055</v>
      </c>
      <c r="C3057" s="394">
        <v>46200</v>
      </c>
      <c r="D3057" s="171" t="s">
        <v>11</v>
      </c>
      <c r="E3057" s="172" t="s">
        <v>277</v>
      </c>
      <c r="F3057" s="171">
        <v>2</v>
      </c>
      <c r="G3057" s="258">
        <v>49</v>
      </c>
      <c r="H3057" s="257">
        <v>98</v>
      </c>
      <c r="I3057" s="393">
        <v>50925</v>
      </c>
      <c r="J3057" s="171" t="s">
        <v>494</v>
      </c>
      <c r="K3057" s="171"/>
    </row>
    <row r="3058" spans="2:11">
      <c r="B3058" s="170">
        <v>3056</v>
      </c>
      <c r="C3058" s="394">
        <v>46195</v>
      </c>
      <c r="D3058" s="171" t="s">
        <v>11</v>
      </c>
      <c r="E3058" s="172" t="s">
        <v>543</v>
      </c>
      <c r="F3058" s="171">
        <v>4</v>
      </c>
      <c r="G3058" s="258">
        <v>69</v>
      </c>
      <c r="H3058" s="257">
        <v>276</v>
      </c>
      <c r="I3058" s="393">
        <v>180267</v>
      </c>
      <c r="J3058" s="171" t="s">
        <v>542</v>
      </c>
      <c r="K3058" s="171"/>
    </row>
    <row r="3059" spans="2:11">
      <c r="B3059" s="170">
        <v>3057</v>
      </c>
      <c r="C3059" s="394">
        <v>46198</v>
      </c>
      <c r="D3059" s="171" t="s">
        <v>11</v>
      </c>
      <c r="E3059" s="172" t="s">
        <v>543</v>
      </c>
      <c r="F3059" s="171">
        <v>4</v>
      </c>
      <c r="G3059" s="258">
        <v>69</v>
      </c>
      <c r="H3059" s="257">
        <v>276</v>
      </c>
      <c r="I3059" s="393">
        <v>180920</v>
      </c>
      <c r="J3059" s="171" t="s">
        <v>542</v>
      </c>
      <c r="K3059" s="171"/>
    </row>
    <row r="3060" spans="2:11">
      <c r="B3060" s="170">
        <v>3058</v>
      </c>
      <c r="C3060" s="394">
        <v>46198</v>
      </c>
      <c r="D3060" s="171" t="s">
        <v>11</v>
      </c>
      <c r="E3060" s="172" t="s">
        <v>561</v>
      </c>
      <c r="F3060" s="171">
        <v>6</v>
      </c>
      <c r="G3060" s="258">
        <v>24</v>
      </c>
      <c r="H3060" s="257">
        <v>144</v>
      </c>
      <c r="I3060" s="393">
        <v>180920</v>
      </c>
      <c r="J3060" s="171" t="s">
        <v>542</v>
      </c>
      <c r="K3060" s="171"/>
    </row>
    <row r="3061" spans="2:11">
      <c r="B3061" s="170">
        <v>3059</v>
      </c>
      <c r="C3061" s="394">
        <v>46198</v>
      </c>
      <c r="D3061" s="171" t="s">
        <v>11</v>
      </c>
      <c r="E3061" s="172" t="s">
        <v>393</v>
      </c>
      <c r="F3061" s="171">
        <v>4</v>
      </c>
      <c r="G3061" s="258">
        <v>28</v>
      </c>
      <c r="H3061" s="257">
        <v>112</v>
      </c>
      <c r="I3061" s="393">
        <v>180920</v>
      </c>
      <c r="J3061" s="171" t="s">
        <v>542</v>
      </c>
      <c r="K3061" s="171"/>
    </row>
    <row r="3062" spans="2:11">
      <c r="B3062" s="170">
        <v>3060</v>
      </c>
      <c r="C3062" s="394">
        <v>46198</v>
      </c>
      <c r="D3062" s="171" t="s">
        <v>11</v>
      </c>
      <c r="E3062" s="172" t="s">
        <v>396</v>
      </c>
      <c r="F3062" s="171">
        <v>2</v>
      </c>
      <c r="G3062" s="258">
        <v>30</v>
      </c>
      <c r="H3062" s="257">
        <v>60</v>
      </c>
      <c r="I3062" s="393">
        <v>180920</v>
      </c>
      <c r="J3062" s="171" t="s">
        <v>542</v>
      </c>
      <c r="K3062" s="171"/>
    </row>
    <row r="3063" spans="2:11">
      <c r="B3063" s="170">
        <v>3061</v>
      </c>
      <c r="C3063" s="394">
        <v>46193</v>
      </c>
      <c r="D3063" s="171" t="s">
        <v>11</v>
      </c>
      <c r="E3063" s="172" t="s">
        <v>417</v>
      </c>
      <c r="F3063" s="171">
        <v>15</v>
      </c>
      <c r="G3063" s="258">
        <v>3.5</v>
      </c>
      <c r="H3063" s="257">
        <v>52.5</v>
      </c>
      <c r="I3063" s="393">
        <v>50639</v>
      </c>
      <c r="J3063" s="171" t="s">
        <v>494</v>
      </c>
      <c r="K3063" s="171"/>
    </row>
    <row r="3064" spans="2:11">
      <c r="B3064" s="210"/>
      <c r="C3064" s="210"/>
      <c r="D3064" s="210"/>
      <c r="E3064" s="210"/>
      <c r="F3064" s="210"/>
      <c r="G3064" s="210"/>
      <c r="H3064" s="210"/>
      <c r="I3064" s="210"/>
    </row>
    <row r="3095" spans="10:10">
      <c r="J3095" s="210"/>
    </row>
  </sheetData>
  <pageMargins left="0.511811024" right="0.511811024" top="0.78740157499999996" bottom="0.78740157499999996" header="0.31496062000000002" footer="0.31496062000000002"/>
  <pageSetup orientation="portrait" horizontalDpi="360" verticalDpi="36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Painel</vt:lpstr>
      <vt:lpstr>indice</vt:lpstr>
      <vt:lpstr>SEM01</vt:lpstr>
      <vt:lpstr>SEM02</vt:lpstr>
      <vt:lpstr>SEM03</vt:lpstr>
      <vt:lpstr>SEM04</vt:lpstr>
      <vt:lpstr>SEM05</vt:lpstr>
      <vt:lpstr>RESUMO</vt:lpstr>
      <vt:lpstr>SEM06</vt:lpstr>
      <vt:lpstr>Relatório</vt:lpstr>
      <vt:lpstr>UCustoInfo</vt:lpstr>
      <vt:lpstr>Registros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Costa</dc:creator>
  <cp:lastModifiedBy>Josefina cozinhaebar</cp:lastModifiedBy>
  <cp:lastPrinted>2025-02-26T17:55:02Z</cp:lastPrinted>
  <dcterms:created xsi:type="dcterms:W3CDTF">2025-02-26T17:04:45Z</dcterms:created>
  <dcterms:modified xsi:type="dcterms:W3CDTF">2026-07-08T13:08:28Z</dcterms:modified>
</cp:coreProperties>
</file>